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uhec22\Desktop\【審査】\別紙_住戸に関する事項_住宅省エネ適判\"/>
    </mc:Choice>
  </mc:AlternateContent>
  <xr:revisionPtr revIDLastSave="0" documentId="8_{55A3F997-5FF9-4B4C-BAA3-73BCBBAAE9F2}" xr6:coauthVersionLast="47" xr6:coauthVersionMax="47" xr10:uidLastSave="{00000000-0000-0000-0000-000000000000}"/>
  <bookViews>
    <workbookView xWindow="-120" yWindow="-120" windowWidth="29040" windowHeight="15720" xr2:uid="{39F5691C-AE20-4085-9AA4-EC5C16068691}"/>
  </bookViews>
  <sheets>
    <sheet name="住戸に関する事項" sheetId="2" r:id="rId1"/>
  </sheets>
  <definedNames>
    <definedName name="_xlnm.Print_Area" localSheetId="0">住戸に関する事項!$A$1:$AD$46</definedName>
    <definedName name="_xlnm.Print_Titles" localSheetId="0">住戸に関する事項!$8:$12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12" i="2" l="1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W180" i="2"/>
  <c r="AW181" i="2"/>
  <c r="AW182" i="2"/>
  <c r="AW183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W263" i="2"/>
  <c r="AW264" i="2"/>
  <c r="AW265" i="2"/>
  <c r="AW266" i="2"/>
  <c r="AW267" i="2"/>
  <c r="AW268" i="2"/>
  <c r="AW269" i="2"/>
  <c r="AW270" i="2"/>
  <c r="AW271" i="2"/>
  <c r="AW272" i="2"/>
  <c r="AW273" i="2"/>
  <c r="AW274" i="2"/>
  <c r="AW275" i="2"/>
  <c r="AW276" i="2"/>
  <c r="AW277" i="2"/>
  <c r="AW278" i="2"/>
  <c r="AW279" i="2"/>
  <c r="AW280" i="2"/>
  <c r="AW281" i="2"/>
  <c r="AW282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1" i="2"/>
  <c r="AW312" i="2"/>
  <c r="AW313" i="2"/>
  <c r="AW314" i="2"/>
  <c r="AW315" i="2"/>
  <c r="AW316" i="2"/>
  <c r="AW317" i="2"/>
  <c r="AW318" i="2"/>
  <c r="AW319" i="2"/>
  <c r="AW320" i="2"/>
  <c r="AW321" i="2"/>
  <c r="AW322" i="2"/>
  <c r="AW323" i="2"/>
  <c r="AW324" i="2"/>
  <c r="AW325" i="2"/>
  <c r="AW326" i="2"/>
  <c r="AW327" i="2"/>
  <c r="AW328" i="2"/>
  <c r="AW329" i="2"/>
  <c r="AW330" i="2"/>
  <c r="AW331" i="2"/>
  <c r="AW332" i="2"/>
  <c r="AW333" i="2"/>
  <c r="AW334" i="2"/>
  <c r="AW335" i="2"/>
  <c r="AW336" i="2"/>
  <c r="AW337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408" i="2"/>
  <c r="AW409" i="2"/>
  <c r="AW410" i="2"/>
  <c r="AW411" i="2"/>
  <c r="AW412" i="2"/>
  <c r="AW413" i="2"/>
  <c r="AW414" i="2"/>
  <c r="AW415" i="2"/>
  <c r="AW416" i="2"/>
  <c r="AW417" i="2"/>
  <c r="AW418" i="2"/>
  <c r="AW419" i="2"/>
  <c r="AW420" i="2"/>
  <c r="AW421" i="2"/>
  <c r="AW422" i="2"/>
  <c r="AW423" i="2"/>
  <c r="AW424" i="2"/>
  <c r="AW425" i="2"/>
  <c r="AW426" i="2"/>
  <c r="AW427" i="2"/>
  <c r="AW428" i="2"/>
  <c r="AW429" i="2"/>
  <c r="AW430" i="2"/>
  <c r="AW431" i="2"/>
  <c r="AW432" i="2"/>
  <c r="AW433" i="2"/>
  <c r="AW434" i="2"/>
  <c r="AW435" i="2"/>
  <c r="AW436" i="2"/>
  <c r="AW437" i="2"/>
  <c r="AW438" i="2"/>
  <c r="AW439" i="2"/>
  <c r="AW440" i="2"/>
  <c r="AW441" i="2"/>
  <c r="AW442" i="2"/>
  <c r="AW443" i="2"/>
  <c r="AW444" i="2"/>
  <c r="AW445" i="2"/>
  <c r="AW446" i="2"/>
  <c r="AW447" i="2"/>
  <c r="AW448" i="2"/>
  <c r="AW449" i="2"/>
  <c r="AW450" i="2"/>
  <c r="AW451" i="2"/>
  <c r="AW452" i="2"/>
  <c r="AW453" i="2"/>
  <c r="AW454" i="2"/>
  <c r="AW455" i="2"/>
  <c r="AW456" i="2"/>
  <c r="AW457" i="2"/>
  <c r="AW458" i="2"/>
  <c r="AW459" i="2"/>
  <c r="AW460" i="2"/>
  <c r="AW461" i="2"/>
  <c r="AW462" i="2"/>
  <c r="AW463" i="2"/>
  <c r="AW464" i="2"/>
  <c r="AW465" i="2"/>
  <c r="AW466" i="2"/>
  <c r="AW467" i="2"/>
  <c r="AW468" i="2"/>
  <c r="AW469" i="2"/>
  <c r="AW470" i="2"/>
  <c r="AW471" i="2"/>
  <c r="AW472" i="2"/>
  <c r="AW473" i="2"/>
  <c r="AW474" i="2"/>
  <c r="AW475" i="2"/>
  <c r="AW476" i="2"/>
  <c r="AW477" i="2"/>
  <c r="AW478" i="2"/>
  <c r="AW479" i="2"/>
  <c r="AW480" i="2"/>
  <c r="AW481" i="2"/>
  <c r="AW482" i="2"/>
  <c r="AW483" i="2"/>
  <c r="AW484" i="2"/>
  <c r="AW485" i="2"/>
  <c r="AW486" i="2"/>
  <c r="AW487" i="2"/>
  <c r="AW488" i="2"/>
  <c r="AW489" i="2"/>
  <c r="AW490" i="2"/>
  <c r="AW491" i="2"/>
  <c r="AW492" i="2"/>
  <c r="AW493" i="2"/>
  <c r="AW494" i="2"/>
  <c r="AW495" i="2"/>
  <c r="AW496" i="2"/>
  <c r="AW497" i="2"/>
  <c r="AW498" i="2"/>
  <c r="AW499" i="2"/>
  <c r="AW500" i="2"/>
  <c r="AW501" i="2"/>
  <c r="AW502" i="2"/>
  <c r="AW503" i="2"/>
  <c r="AW504" i="2"/>
  <c r="AW505" i="2"/>
  <c r="AW506" i="2"/>
  <c r="AW507" i="2"/>
  <c r="AW508" i="2"/>
  <c r="AW509" i="2"/>
  <c r="AW510" i="2"/>
  <c r="AW511" i="2"/>
  <c r="AW512" i="2"/>
  <c r="AW513" i="2"/>
  <c r="AW514" i="2"/>
  <c r="AW515" i="2"/>
  <c r="AW516" i="2"/>
  <c r="AW517" i="2"/>
  <c r="AW518" i="2"/>
  <c r="AW519" i="2"/>
  <c r="AW520" i="2"/>
  <c r="AW521" i="2"/>
  <c r="AW522" i="2"/>
  <c r="AW523" i="2"/>
  <c r="AW524" i="2"/>
  <c r="AW525" i="2"/>
  <c r="AW526" i="2"/>
  <c r="AW527" i="2"/>
  <c r="AW528" i="2"/>
  <c r="AW529" i="2"/>
  <c r="AW530" i="2"/>
  <c r="AW531" i="2"/>
  <c r="AW532" i="2"/>
  <c r="AW533" i="2"/>
  <c r="AW534" i="2"/>
  <c r="AW535" i="2"/>
  <c r="AW536" i="2"/>
  <c r="AW537" i="2"/>
  <c r="AW538" i="2"/>
  <c r="AW539" i="2"/>
  <c r="AW540" i="2"/>
  <c r="AW541" i="2"/>
  <c r="AW542" i="2"/>
  <c r="AW543" i="2"/>
  <c r="AW544" i="2"/>
  <c r="AW545" i="2"/>
  <c r="AW546" i="2"/>
  <c r="AW547" i="2"/>
  <c r="AW548" i="2"/>
  <c r="AW549" i="2"/>
  <c r="AW550" i="2"/>
  <c r="AW551" i="2"/>
  <c r="AW552" i="2"/>
  <c r="AW553" i="2"/>
  <c r="AW554" i="2"/>
  <c r="AW555" i="2"/>
  <c r="AW556" i="2"/>
  <c r="AW557" i="2"/>
  <c r="AW558" i="2"/>
  <c r="AW559" i="2"/>
  <c r="AW560" i="2"/>
  <c r="AW561" i="2"/>
  <c r="AW562" i="2"/>
  <c r="AW563" i="2"/>
  <c r="AW564" i="2"/>
  <c r="AW565" i="2"/>
  <c r="AW566" i="2"/>
  <c r="AW567" i="2"/>
  <c r="AW568" i="2"/>
  <c r="AW569" i="2"/>
  <c r="AW570" i="2"/>
  <c r="AW571" i="2"/>
  <c r="AW572" i="2"/>
  <c r="AW573" i="2"/>
  <c r="AW574" i="2"/>
  <c r="AW575" i="2"/>
  <c r="AW576" i="2"/>
  <c r="AW577" i="2"/>
  <c r="AW578" i="2"/>
  <c r="AW579" i="2"/>
  <c r="AW580" i="2"/>
  <c r="AW581" i="2"/>
  <c r="AW582" i="2"/>
  <c r="AW583" i="2"/>
  <c r="AW584" i="2"/>
  <c r="AW585" i="2"/>
  <c r="AW586" i="2"/>
  <c r="AW587" i="2"/>
  <c r="AW588" i="2"/>
  <c r="AW589" i="2"/>
  <c r="AW590" i="2"/>
  <c r="AW591" i="2"/>
  <c r="AW592" i="2"/>
  <c r="AW593" i="2"/>
  <c r="AW594" i="2"/>
  <c r="AW595" i="2"/>
  <c r="AW596" i="2"/>
  <c r="AW597" i="2"/>
  <c r="AW598" i="2"/>
  <c r="AW599" i="2"/>
  <c r="AW600" i="2"/>
  <c r="AW601" i="2"/>
  <c r="AW602" i="2"/>
  <c r="AW603" i="2"/>
  <c r="AW604" i="2"/>
  <c r="AW605" i="2"/>
  <c r="AW606" i="2"/>
  <c r="AW607" i="2"/>
  <c r="AW608" i="2"/>
  <c r="AW609" i="2"/>
  <c r="AW610" i="2"/>
  <c r="AW611" i="2"/>
  <c r="AW612" i="2"/>
  <c r="AW613" i="2"/>
  <c r="AW614" i="2"/>
  <c r="AW615" i="2"/>
  <c r="AW616" i="2"/>
  <c r="AW617" i="2"/>
  <c r="AW618" i="2"/>
  <c r="AW619" i="2"/>
  <c r="AW620" i="2"/>
  <c r="AW621" i="2"/>
  <c r="AW622" i="2"/>
  <c r="AW623" i="2"/>
  <c r="AW624" i="2"/>
  <c r="AW625" i="2"/>
  <c r="AW626" i="2"/>
  <c r="AW627" i="2"/>
  <c r="AW628" i="2"/>
  <c r="AW629" i="2"/>
  <c r="AW630" i="2"/>
  <c r="AW631" i="2"/>
  <c r="AW632" i="2"/>
  <c r="AW633" i="2"/>
  <c r="AW634" i="2"/>
  <c r="AW635" i="2"/>
  <c r="AW636" i="2"/>
  <c r="AW637" i="2"/>
  <c r="AW638" i="2"/>
  <c r="AW639" i="2"/>
  <c r="AW640" i="2"/>
  <c r="AW641" i="2"/>
  <c r="AW642" i="2"/>
  <c r="AW643" i="2"/>
  <c r="AW644" i="2"/>
  <c r="AW645" i="2"/>
  <c r="AW646" i="2"/>
  <c r="AW647" i="2"/>
  <c r="AW648" i="2"/>
  <c r="AW649" i="2"/>
  <c r="AW650" i="2"/>
  <c r="AW651" i="2"/>
  <c r="AW652" i="2"/>
  <c r="AW653" i="2"/>
  <c r="AW654" i="2"/>
  <c r="AW655" i="2"/>
  <c r="AW656" i="2"/>
  <c r="AW657" i="2"/>
  <c r="AW658" i="2"/>
  <c r="AW659" i="2"/>
  <c r="AW660" i="2"/>
  <c r="AW661" i="2"/>
  <c r="AW662" i="2"/>
  <c r="AW663" i="2"/>
  <c r="AW664" i="2"/>
  <c r="AW665" i="2"/>
  <c r="AW666" i="2"/>
  <c r="AW667" i="2"/>
  <c r="AW668" i="2"/>
  <c r="AW669" i="2"/>
  <c r="AW670" i="2"/>
  <c r="AW671" i="2"/>
  <c r="AW672" i="2"/>
  <c r="AW673" i="2"/>
  <c r="AW674" i="2"/>
  <c r="AW675" i="2"/>
  <c r="AW676" i="2"/>
  <c r="AW677" i="2"/>
  <c r="AW678" i="2"/>
  <c r="AW679" i="2"/>
  <c r="AW680" i="2"/>
  <c r="AW681" i="2"/>
  <c r="AW682" i="2"/>
  <c r="AW683" i="2"/>
  <c r="AW684" i="2"/>
  <c r="AW685" i="2"/>
  <c r="AW686" i="2"/>
  <c r="AW687" i="2"/>
  <c r="AW688" i="2"/>
  <c r="AW689" i="2"/>
  <c r="AW690" i="2"/>
  <c r="AW691" i="2"/>
  <c r="AW692" i="2"/>
  <c r="AW693" i="2"/>
  <c r="AW694" i="2"/>
  <c r="AW695" i="2"/>
  <c r="AW696" i="2"/>
  <c r="AW697" i="2"/>
  <c r="AW698" i="2"/>
  <c r="AW699" i="2"/>
  <c r="AW700" i="2"/>
  <c r="AW701" i="2"/>
  <c r="AW702" i="2"/>
  <c r="AW703" i="2"/>
  <c r="AW704" i="2"/>
  <c r="AW705" i="2"/>
  <c r="AW706" i="2"/>
  <c r="AW707" i="2"/>
  <c r="AW708" i="2"/>
  <c r="AW709" i="2"/>
  <c r="AW710" i="2"/>
  <c r="AW711" i="2"/>
  <c r="AW712" i="2"/>
  <c r="AW713" i="2"/>
  <c r="AW714" i="2"/>
  <c r="AW715" i="2"/>
  <c r="AW716" i="2"/>
  <c r="AW717" i="2"/>
  <c r="AW718" i="2"/>
  <c r="AW719" i="2"/>
  <c r="AW720" i="2"/>
  <c r="AW721" i="2"/>
  <c r="AW722" i="2"/>
  <c r="AW723" i="2"/>
  <c r="AW724" i="2"/>
  <c r="AW725" i="2"/>
  <c r="AW726" i="2"/>
  <c r="AW727" i="2"/>
  <c r="AW728" i="2"/>
  <c r="AW729" i="2"/>
  <c r="AW730" i="2"/>
  <c r="AW731" i="2"/>
  <c r="AW732" i="2"/>
  <c r="AW733" i="2"/>
  <c r="AW734" i="2"/>
  <c r="AW735" i="2"/>
  <c r="AW736" i="2"/>
  <c r="AW737" i="2"/>
  <c r="AW738" i="2"/>
  <c r="AW739" i="2"/>
  <c r="AW740" i="2"/>
  <c r="AW741" i="2"/>
  <c r="AW742" i="2"/>
  <c r="AW743" i="2"/>
  <c r="AW744" i="2"/>
  <c r="AW745" i="2"/>
  <c r="AW746" i="2"/>
  <c r="AW747" i="2"/>
  <c r="AW748" i="2"/>
  <c r="AW749" i="2"/>
  <c r="AW750" i="2"/>
  <c r="AW751" i="2"/>
  <c r="AW752" i="2"/>
  <c r="AW753" i="2"/>
  <c r="AW754" i="2"/>
  <c r="AW755" i="2"/>
  <c r="AW756" i="2"/>
  <c r="AW757" i="2"/>
  <c r="AW758" i="2"/>
  <c r="AW759" i="2"/>
  <c r="AW760" i="2"/>
  <c r="AW761" i="2"/>
  <c r="AW762" i="2"/>
  <c r="AW763" i="2"/>
  <c r="AW764" i="2"/>
  <c r="AW765" i="2"/>
  <c r="AW766" i="2"/>
  <c r="AW767" i="2"/>
  <c r="AW768" i="2"/>
  <c r="AW769" i="2"/>
  <c r="AW770" i="2"/>
  <c r="AW771" i="2"/>
  <c r="AW772" i="2"/>
  <c r="AW773" i="2"/>
  <c r="AW774" i="2"/>
  <c r="AW775" i="2"/>
  <c r="AW776" i="2"/>
  <c r="AW777" i="2"/>
  <c r="AW778" i="2"/>
  <c r="AW779" i="2"/>
  <c r="AW780" i="2"/>
  <c r="AW781" i="2"/>
  <c r="AW782" i="2"/>
  <c r="AW783" i="2"/>
  <c r="AW784" i="2"/>
  <c r="AW785" i="2"/>
  <c r="AW786" i="2"/>
  <c r="AW787" i="2"/>
  <c r="AW788" i="2"/>
  <c r="AW789" i="2"/>
  <c r="AW790" i="2"/>
  <c r="AW791" i="2"/>
  <c r="AW792" i="2"/>
  <c r="AW793" i="2"/>
  <c r="AW794" i="2"/>
  <c r="AW795" i="2"/>
  <c r="AW796" i="2"/>
  <c r="AW797" i="2"/>
  <c r="AW798" i="2"/>
  <c r="AW799" i="2"/>
  <c r="AW800" i="2"/>
  <c r="AW801" i="2"/>
  <c r="AW802" i="2"/>
  <c r="AW803" i="2"/>
  <c r="AW804" i="2"/>
  <c r="AW805" i="2"/>
  <c r="AW806" i="2"/>
  <c r="AW807" i="2"/>
  <c r="AW808" i="2"/>
  <c r="AW809" i="2"/>
  <c r="AW810" i="2"/>
  <c r="AW811" i="2"/>
  <c r="AW812" i="2"/>
  <c r="AW813" i="2"/>
  <c r="AW814" i="2"/>
  <c r="AW815" i="2"/>
  <c r="AW816" i="2"/>
  <c r="AW817" i="2"/>
  <c r="AW818" i="2"/>
  <c r="AW819" i="2"/>
  <c r="AW820" i="2"/>
  <c r="AW821" i="2"/>
  <c r="AW822" i="2"/>
  <c r="AW823" i="2"/>
  <c r="AW824" i="2"/>
  <c r="AW825" i="2"/>
  <c r="AW826" i="2"/>
  <c r="AW827" i="2"/>
  <c r="AW828" i="2"/>
  <c r="AW829" i="2"/>
  <c r="AW830" i="2"/>
  <c r="AW831" i="2"/>
  <c r="AW832" i="2"/>
  <c r="AW833" i="2"/>
  <c r="AW834" i="2"/>
  <c r="AW835" i="2"/>
  <c r="AW836" i="2"/>
  <c r="AW837" i="2"/>
  <c r="AW838" i="2"/>
  <c r="AW839" i="2"/>
  <c r="AW840" i="2"/>
  <c r="AW841" i="2"/>
  <c r="AW842" i="2"/>
  <c r="AW843" i="2"/>
  <c r="AW844" i="2"/>
  <c r="AW845" i="2"/>
  <c r="AW846" i="2"/>
  <c r="AW847" i="2"/>
  <c r="AW848" i="2"/>
  <c r="AW849" i="2"/>
  <c r="AW850" i="2"/>
  <c r="AW851" i="2"/>
  <c r="AW852" i="2"/>
  <c r="AW853" i="2"/>
  <c r="AW854" i="2"/>
  <c r="AW855" i="2"/>
  <c r="AW856" i="2"/>
  <c r="AW857" i="2"/>
  <c r="AW858" i="2"/>
  <c r="AW859" i="2"/>
  <c r="AW860" i="2"/>
  <c r="AW861" i="2"/>
  <c r="AW862" i="2"/>
  <c r="AW863" i="2"/>
  <c r="AW864" i="2"/>
  <c r="AW865" i="2"/>
  <c r="AW866" i="2"/>
  <c r="AW867" i="2"/>
  <c r="AW868" i="2"/>
  <c r="AW869" i="2"/>
  <c r="AW870" i="2"/>
  <c r="AW871" i="2"/>
  <c r="AW872" i="2"/>
  <c r="AW873" i="2"/>
  <c r="AW874" i="2"/>
  <c r="AW875" i="2"/>
  <c r="AW876" i="2"/>
  <c r="AW877" i="2"/>
  <c r="AW878" i="2"/>
  <c r="AW879" i="2"/>
  <c r="AW880" i="2"/>
  <c r="AW881" i="2"/>
  <c r="AW882" i="2"/>
  <c r="AW883" i="2"/>
  <c r="AW884" i="2"/>
  <c r="AW885" i="2"/>
  <c r="AW886" i="2"/>
  <c r="AW887" i="2"/>
  <c r="AW888" i="2"/>
  <c r="AW889" i="2"/>
  <c r="AW890" i="2"/>
  <c r="AW891" i="2"/>
  <c r="AW892" i="2"/>
  <c r="AW893" i="2"/>
  <c r="AW894" i="2"/>
  <c r="AW895" i="2"/>
  <c r="AW896" i="2"/>
  <c r="AW897" i="2"/>
  <c r="AW898" i="2"/>
  <c r="AW899" i="2"/>
  <c r="AW900" i="2"/>
  <c r="AW901" i="2"/>
  <c r="AW902" i="2"/>
  <c r="AW903" i="2"/>
  <c r="AW904" i="2"/>
  <c r="AW905" i="2"/>
  <c r="AW906" i="2"/>
  <c r="AW907" i="2"/>
  <c r="AW908" i="2"/>
  <c r="AW909" i="2"/>
  <c r="AW910" i="2"/>
  <c r="AW911" i="2"/>
  <c r="AW912" i="2"/>
  <c r="AW913" i="2"/>
  <c r="AW914" i="2"/>
  <c r="AW915" i="2"/>
  <c r="AW916" i="2"/>
  <c r="AW917" i="2"/>
  <c r="AW918" i="2"/>
  <c r="AW919" i="2"/>
  <c r="AW920" i="2"/>
  <c r="AW921" i="2"/>
  <c r="AW922" i="2"/>
  <c r="AW923" i="2"/>
  <c r="AW924" i="2"/>
  <c r="AW925" i="2"/>
  <c r="AW926" i="2"/>
  <c r="AW927" i="2"/>
  <c r="AW928" i="2"/>
  <c r="AW929" i="2"/>
  <c r="AW930" i="2"/>
  <c r="AW931" i="2"/>
  <c r="AW932" i="2"/>
  <c r="AW933" i="2"/>
  <c r="AW934" i="2"/>
  <c r="AW935" i="2"/>
  <c r="AW936" i="2"/>
  <c r="AW937" i="2"/>
  <c r="AW938" i="2"/>
  <c r="AW939" i="2"/>
  <c r="AW940" i="2"/>
  <c r="AW941" i="2"/>
  <c r="AW942" i="2"/>
  <c r="AW943" i="2"/>
  <c r="AW944" i="2"/>
  <c r="AW945" i="2"/>
  <c r="AW946" i="2"/>
  <c r="AW947" i="2"/>
  <c r="AW948" i="2"/>
  <c r="AW949" i="2"/>
  <c r="AW950" i="2"/>
  <c r="AW951" i="2"/>
  <c r="AW952" i="2"/>
  <c r="AW953" i="2"/>
  <c r="AW954" i="2"/>
  <c r="AW955" i="2"/>
  <c r="AW956" i="2"/>
  <c r="AW957" i="2"/>
  <c r="AW958" i="2"/>
  <c r="AW959" i="2"/>
  <c r="AW960" i="2"/>
  <c r="AW961" i="2"/>
  <c r="AW962" i="2"/>
  <c r="AW963" i="2"/>
  <c r="AW964" i="2"/>
  <c r="AW965" i="2"/>
  <c r="AW966" i="2"/>
  <c r="AW967" i="2"/>
  <c r="AW968" i="2"/>
  <c r="AW969" i="2"/>
  <c r="AW970" i="2"/>
  <c r="AW971" i="2"/>
  <c r="AW972" i="2"/>
  <c r="AW973" i="2"/>
  <c r="AW974" i="2"/>
  <c r="AW975" i="2"/>
  <c r="AW976" i="2"/>
  <c r="AW977" i="2"/>
  <c r="AW978" i="2"/>
  <c r="AW979" i="2"/>
  <c r="AW980" i="2"/>
  <c r="AW981" i="2"/>
  <c r="AW982" i="2"/>
  <c r="AW983" i="2"/>
  <c r="AW984" i="2"/>
  <c r="AW985" i="2"/>
  <c r="AW986" i="2"/>
  <c r="AW987" i="2"/>
  <c r="AW988" i="2"/>
  <c r="AW989" i="2"/>
  <c r="AW990" i="2"/>
  <c r="AW991" i="2"/>
  <c r="AW992" i="2"/>
  <c r="AW993" i="2"/>
  <c r="AW994" i="2"/>
  <c r="AW995" i="2"/>
  <c r="AW996" i="2"/>
  <c r="AW997" i="2"/>
  <c r="AW998" i="2"/>
  <c r="AW999" i="2"/>
  <c r="AW1000" i="2"/>
  <c r="AW1001" i="2"/>
  <c r="AW1002" i="2"/>
  <c r="AW1003" i="2"/>
  <c r="AW1004" i="2"/>
  <c r="AW1005" i="2"/>
  <c r="AW1006" i="2"/>
  <c r="AW1007" i="2"/>
  <c r="AW1008" i="2"/>
  <c r="AW1009" i="2"/>
  <c r="AW1010" i="2"/>
  <c r="AW1011" i="2"/>
  <c r="AW1012" i="2"/>
  <c r="AW1013" i="2"/>
  <c r="AW1014" i="2"/>
  <c r="AW1015" i="2"/>
  <c r="AW1016" i="2"/>
  <c r="AW1017" i="2"/>
  <c r="AW1018" i="2"/>
  <c r="AW1019" i="2"/>
  <c r="AW1020" i="2"/>
  <c r="AW1021" i="2"/>
  <c r="AW1022" i="2"/>
  <c r="AW1023" i="2"/>
  <c r="AW1024" i="2"/>
  <c r="AW1025" i="2"/>
  <c r="AW1026" i="2"/>
  <c r="AW1027" i="2"/>
  <c r="AW1028" i="2"/>
  <c r="AW1029" i="2"/>
  <c r="AW1030" i="2"/>
  <c r="AW1031" i="2"/>
  <c r="AW1032" i="2"/>
  <c r="AW1033" i="2"/>
  <c r="AW1034" i="2"/>
  <c r="AW1035" i="2"/>
  <c r="AW1036" i="2"/>
  <c r="AW1037" i="2"/>
  <c r="AW1038" i="2"/>
  <c r="AW1039" i="2"/>
  <c r="AW1040" i="2"/>
  <c r="AW1041" i="2"/>
  <c r="AW1042" i="2"/>
  <c r="AW1043" i="2"/>
  <c r="AW1044" i="2"/>
  <c r="AW1045" i="2"/>
  <c r="AW1046" i="2"/>
  <c r="AW1047" i="2"/>
  <c r="AW1048" i="2"/>
  <c r="AW1049" i="2"/>
  <c r="AW1050" i="2"/>
  <c r="AW1051" i="2"/>
  <c r="AW1052" i="2"/>
  <c r="AW1053" i="2"/>
  <c r="AW1054" i="2"/>
  <c r="AW1055" i="2"/>
  <c r="AW1056" i="2"/>
  <c r="AW1057" i="2"/>
  <c r="AW1058" i="2"/>
  <c r="AW1059" i="2"/>
  <c r="AW1060" i="2"/>
  <c r="AW1061" i="2"/>
  <c r="AW1062" i="2"/>
  <c r="AW1063" i="2"/>
  <c r="AW1064" i="2"/>
  <c r="AW1065" i="2"/>
  <c r="AW1066" i="2"/>
  <c r="AW1067" i="2"/>
  <c r="AW1068" i="2"/>
  <c r="AW1069" i="2"/>
  <c r="AW1070" i="2"/>
  <c r="AW1071" i="2"/>
  <c r="AW1072" i="2"/>
  <c r="AW1073" i="2"/>
  <c r="AW1074" i="2"/>
  <c r="AW1075" i="2"/>
  <c r="AW1076" i="2"/>
  <c r="AW1077" i="2"/>
  <c r="AW1078" i="2"/>
  <c r="AW1079" i="2"/>
  <c r="AW1080" i="2"/>
  <c r="AW1081" i="2"/>
  <c r="AW1082" i="2"/>
  <c r="AW1083" i="2"/>
  <c r="AW1084" i="2"/>
  <c r="AW1085" i="2"/>
  <c r="AW1086" i="2"/>
  <c r="AW1087" i="2"/>
  <c r="AW1088" i="2"/>
  <c r="AW1089" i="2"/>
  <c r="AW1090" i="2"/>
  <c r="AW1091" i="2"/>
  <c r="AW1092" i="2"/>
  <c r="AW1093" i="2"/>
  <c r="AW1094" i="2"/>
  <c r="AW1095" i="2"/>
  <c r="AW1096" i="2"/>
  <c r="AW1097" i="2"/>
  <c r="AW1098" i="2"/>
  <c r="AW1099" i="2"/>
  <c r="AW1100" i="2"/>
  <c r="AW1101" i="2"/>
  <c r="AW1102" i="2"/>
  <c r="AW1103" i="2"/>
  <c r="AW1104" i="2"/>
  <c r="AW1105" i="2"/>
  <c r="AW1106" i="2"/>
  <c r="AW1107" i="2"/>
  <c r="AW1108" i="2"/>
  <c r="AW1109" i="2"/>
  <c r="AW1110" i="2"/>
  <c r="AW1111" i="2"/>
  <c r="AW1112" i="2"/>
  <c r="AW1113" i="2"/>
  <c r="AW1114" i="2"/>
  <c r="AW1115" i="2"/>
  <c r="AW1116" i="2"/>
  <c r="AW1117" i="2"/>
  <c r="AW1118" i="2"/>
  <c r="AW1119" i="2"/>
  <c r="AW1120" i="2"/>
  <c r="AW1121" i="2"/>
  <c r="AW1122" i="2"/>
  <c r="AW1123" i="2"/>
  <c r="AW1124" i="2"/>
  <c r="AW1125" i="2"/>
  <c r="AW1126" i="2"/>
  <c r="AW1127" i="2"/>
  <c r="AW1128" i="2"/>
  <c r="AW1129" i="2"/>
  <c r="AW1130" i="2"/>
  <c r="AW1131" i="2"/>
  <c r="AW1132" i="2"/>
  <c r="AW1133" i="2"/>
  <c r="AW1134" i="2"/>
  <c r="AW1135" i="2"/>
  <c r="AW1136" i="2"/>
  <c r="AW1137" i="2"/>
  <c r="AW1138" i="2"/>
  <c r="AW1139" i="2"/>
  <c r="AW1140" i="2"/>
  <c r="AW1141" i="2"/>
  <c r="AW1142" i="2"/>
  <c r="AW1143" i="2"/>
  <c r="AW1144" i="2"/>
  <c r="AW1145" i="2"/>
  <c r="AW1146" i="2"/>
  <c r="AW1147" i="2"/>
  <c r="AW1148" i="2"/>
  <c r="AW1149" i="2"/>
  <c r="AW1150" i="2"/>
  <c r="AW1151" i="2"/>
  <c r="AW1152" i="2"/>
  <c r="AW1153" i="2"/>
  <c r="AW1154" i="2"/>
  <c r="AW1155" i="2"/>
  <c r="AW1156" i="2"/>
  <c r="AW1157" i="2"/>
  <c r="AW1158" i="2"/>
  <c r="AW1159" i="2"/>
  <c r="AW1160" i="2"/>
  <c r="AW1161" i="2"/>
  <c r="AW1162" i="2"/>
  <c r="AW1163" i="2"/>
  <c r="AW1164" i="2"/>
  <c r="AW1165" i="2"/>
  <c r="AW1166" i="2"/>
  <c r="AW1167" i="2"/>
  <c r="AW1168" i="2"/>
  <c r="AW1169" i="2"/>
  <c r="AW1170" i="2"/>
  <c r="AW1171" i="2"/>
  <c r="AW1172" i="2"/>
  <c r="AW1173" i="2"/>
  <c r="AW1174" i="2"/>
  <c r="AW1175" i="2"/>
  <c r="AW1176" i="2"/>
  <c r="AW1177" i="2"/>
  <c r="AW1178" i="2"/>
  <c r="AW1179" i="2"/>
  <c r="AW1180" i="2"/>
  <c r="AW1181" i="2"/>
  <c r="AW1182" i="2"/>
  <c r="AW1183" i="2"/>
  <c r="AW1184" i="2"/>
  <c r="AW1185" i="2"/>
  <c r="AW1186" i="2"/>
  <c r="AW1187" i="2"/>
  <c r="AW1188" i="2"/>
  <c r="AW1189" i="2"/>
  <c r="AW1190" i="2"/>
  <c r="AW1191" i="2"/>
  <c r="AW1192" i="2"/>
  <c r="AW1193" i="2"/>
  <c r="AW1194" i="2"/>
  <c r="AW1195" i="2"/>
  <c r="AW1196" i="2"/>
  <c r="AW1197" i="2"/>
  <c r="AW1198" i="2"/>
  <c r="AW1199" i="2"/>
  <c r="AW1200" i="2"/>
  <c r="AW1201" i="2"/>
  <c r="AW1202" i="2"/>
  <c r="AW1203" i="2"/>
  <c r="AW1204" i="2"/>
  <c r="AW1205" i="2"/>
  <c r="AW1206" i="2"/>
  <c r="AW1207" i="2"/>
  <c r="AW1208" i="2"/>
  <c r="AW1209" i="2"/>
  <c r="AW1210" i="2"/>
  <c r="AW1211" i="2"/>
  <c r="AW1212" i="2"/>
  <c r="AW1213" i="2"/>
  <c r="AW1214" i="2"/>
  <c r="AW1215" i="2"/>
  <c r="AW1216" i="2"/>
  <c r="AW1217" i="2"/>
  <c r="AW1218" i="2"/>
  <c r="AW1219" i="2"/>
  <c r="AW1220" i="2"/>
  <c r="AW1221" i="2"/>
  <c r="AW1222" i="2"/>
  <c r="AW1223" i="2"/>
  <c r="AW1224" i="2"/>
  <c r="AW1225" i="2"/>
  <c r="AW1226" i="2"/>
  <c r="AW1227" i="2"/>
  <c r="AW1228" i="2"/>
  <c r="AW1229" i="2"/>
  <c r="AW1230" i="2"/>
  <c r="AW1231" i="2"/>
  <c r="AW1232" i="2"/>
  <c r="AW1233" i="2"/>
  <c r="AW1234" i="2"/>
  <c r="AW1235" i="2"/>
  <c r="AW1236" i="2"/>
  <c r="AW1237" i="2"/>
  <c r="AW1238" i="2"/>
  <c r="AW1239" i="2"/>
  <c r="AW1240" i="2"/>
  <c r="AW1241" i="2"/>
  <c r="AW1242" i="2"/>
  <c r="AW1243" i="2"/>
  <c r="AW1244" i="2"/>
  <c r="AW1245" i="2"/>
  <c r="AW1246" i="2"/>
  <c r="AW1247" i="2"/>
  <c r="AW1248" i="2"/>
  <c r="AW1249" i="2"/>
  <c r="AW1250" i="2"/>
  <c r="AW1251" i="2"/>
  <c r="AW1252" i="2"/>
  <c r="AW1253" i="2"/>
  <c r="AW1254" i="2"/>
  <c r="AW1255" i="2"/>
  <c r="AW1256" i="2"/>
  <c r="AW1257" i="2"/>
  <c r="AW1258" i="2"/>
  <c r="AW1259" i="2"/>
  <c r="AW1260" i="2"/>
  <c r="AW1261" i="2"/>
  <c r="AW1262" i="2"/>
  <c r="AW1263" i="2"/>
  <c r="AW1264" i="2"/>
  <c r="AW1265" i="2"/>
  <c r="AW1266" i="2"/>
  <c r="AW1267" i="2"/>
  <c r="AW1268" i="2"/>
  <c r="AW1269" i="2"/>
  <c r="AW1270" i="2"/>
  <c r="AW1271" i="2"/>
  <c r="AW1272" i="2"/>
  <c r="AW1273" i="2"/>
  <c r="AW1274" i="2"/>
  <c r="AW1275" i="2"/>
  <c r="AW1276" i="2"/>
  <c r="AW1277" i="2"/>
  <c r="AW1278" i="2"/>
  <c r="AW1279" i="2"/>
  <c r="AW1280" i="2"/>
  <c r="AW1281" i="2"/>
  <c r="AW1282" i="2"/>
  <c r="AW1283" i="2"/>
  <c r="AW1284" i="2"/>
  <c r="AW1285" i="2"/>
  <c r="AW1286" i="2"/>
  <c r="AW1287" i="2"/>
  <c r="AW1288" i="2"/>
  <c r="AW1289" i="2"/>
  <c r="AW1290" i="2"/>
  <c r="AW1291" i="2"/>
  <c r="AW1292" i="2"/>
  <c r="AW1293" i="2"/>
  <c r="AW1294" i="2"/>
  <c r="AW1295" i="2"/>
  <c r="AW1296" i="2"/>
  <c r="AW1297" i="2"/>
  <c r="AW1298" i="2"/>
  <c r="AW1299" i="2"/>
  <c r="AW1300" i="2"/>
  <c r="AW1301" i="2"/>
  <c r="AW1302" i="2"/>
  <c r="AW1303" i="2"/>
  <c r="AW1304" i="2"/>
  <c r="AW1305" i="2"/>
  <c r="AW1306" i="2"/>
  <c r="AW1307" i="2"/>
  <c r="AW1308" i="2"/>
  <c r="AW1309" i="2"/>
  <c r="AW1310" i="2"/>
  <c r="AW1311" i="2"/>
  <c r="AW1312" i="2"/>
  <c r="AW1313" i="2"/>
  <c r="AW1314" i="2"/>
  <c r="AW1315" i="2"/>
  <c r="AW1316" i="2"/>
  <c r="AW1317" i="2"/>
  <c r="AW1318" i="2"/>
  <c r="AW1319" i="2"/>
  <c r="AW1320" i="2"/>
  <c r="AW1321" i="2"/>
  <c r="AW1322" i="2"/>
  <c r="AW1323" i="2"/>
  <c r="AW1324" i="2"/>
  <c r="AW1325" i="2"/>
  <c r="AW1326" i="2"/>
  <c r="AW1327" i="2"/>
  <c r="AW1328" i="2"/>
  <c r="AW1329" i="2"/>
  <c r="AW1330" i="2"/>
  <c r="AW1331" i="2"/>
  <c r="AW1332" i="2"/>
  <c r="AW1333" i="2"/>
  <c r="AW1334" i="2"/>
  <c r="AW1335" i="2"/>
  <c r="AW1336" i="2"/>
  <c r="AW1337" i="2"/>
  <c r="AW1338" i="2"/>
  <c r="AW1339" i="2"/>
  <c r="AW1340" i="2"/>
  <c r="AW1341" i="2"/>
  <c r="AW1342" i="2"/>
  <c r="AW1343" i="2"/>
  <c r="AW1344" i="2"/>
  <c r="AW1345" i="2"/>
  <c r="AW1346" i="2"/>
  <c r="AW1347" i="2"/>
  <c r="AW1348" i="2"/>
  <c r="AW1349" i="2"/>
  <c r="AW1350" i="2"/>
  <c r="AW1351" i="2"/>
  <c r="AW1352" i="2"/>
  <c r="AW1353" i="2"/>
  <c r="AW1354" i="2"/>
  <c r="AW1355" i="2"/>
  <c r="AW1356" i="2"/>
  <c r="AW1357" i="2"/>
  <c r="AW1358" i="2"/>
  <c r="AW1359" i="2"/>
  <c r="AW1360" i="2"/>
  <c r="AW1361" i="2"/>
  <c r="AW1362" i="2"/>
  <c r="AW1363" i="2"/>
  <c r="AW1364" i="2"/>
  <c r="AW1365" i="2"/>
  <c r="AW1366" i="2"/>
  <c r="AW1367" i="2"/>
  <c r="AW1368" i="2"/>
  <c r="AW1369" i="2"/>
  <c r="AW1370" i="2"/>
  <c r="AW1371" i="2"/>
  <c r="AW1372" i="2"/>
  <c r="AW1373" i="2"/>
  <c r="AW1374" i="2"/>
  <c r="AW1375" i="2"/>
  <c r="AW1376" i="2"/>
  <c r="AW1377" i="2"/>
  <c r="AW1378" i="2"/>
  <c r="AW1379" i="2"/>
  <c r="AW1380" i="2"/>
  <c r="AW1381" i="2"/>
  <c r="AW1382" i="2"/>
  <c r="AW1383" i="2"/>
  <c r="AW1384" i="2"/>
  <c r="AW1385" i="2"/>
  <c r="AW1386" i="2"/>
  <c r="AW1387" i="2"/>
  <c r="AW1388" i="2"/>
  <c r="AW1389" i="2"/>
  <c r="AW1390" i="2"/>
  <c r="AW1391" i="2"/>
  <c r="AW1392" i="2"/>
  <c r="AW1393" i="2"/>
  <c r="AW1394" i="2"/>
  <c r="AW1395" i="2"/>
  <c r="AW1396" i="2"/>
  <c r="AW1397" i="2"/>
  <c r="AW1398" i="2"/>
  <c r="AW1399" i="2"/>
  <c r="AW1400" i="2"/>
  <c r="AW1401" i="2"/>
  <c r="AW1402" i="2"/>
  <c r="AW1403" i="2"/>
  <c r="AW1404" i="2"/>
  <c r="AW1405" i="2"/>
  <c r="AW1406" i="2"/>
  <c r="AW1407" i="2"/>
  <c r="AW1408" i="2"/>
  <c r="AW1409" i="2"/>
  <c r="AW1410" i="2"/>
  <c r="AW1411" i="2"/>
  <c r="AW1412" i="2"/>
  <c r="AW1413" i="2"/>
  <c r="AW1414" i="2"/>
  <c r="AW1415" i="2"/>
  <c r="AW1416" i="2"/>
  <c r="AW1417" i="2"/>
  <c r="AW1418" i="2"/>
  <c r="AW1419" i="2"/>
  <c r="AW1420" i="2"/>
  <c r="AW1421" i="2"/>
  <c r="AW1422" i="2"/>
  <c r="AW1423" i="2"/>
  <c r="AW1424" i="2"/>
  <c r="AW1425" i="2"/>
  <c r="AW1426" i="2"/>
  <c r="AW1427" i="2"/>
  <c r="AW1428" i="2"/>
  <c r="AW1429" i="2"/>
  <c r="AW1430" i="2"/>
  <c r="AW1431" i="2"/>
  <c r="AW1432" i="2"/>
  <c r="AW1433" i="2"/>
  <c r="AW1434" i="2"/>
  <c r="AW1435" i="2"/>
  <c r="AW1436" i="2"/>
  <c r="AW1437" i="2"/>
  <c r="AW1438" i="2"/>
  <c r="AW1439" i="2"/>
  <c r="AW1440" i="2"/>
  <c r="AW1441" i="2"/>
  <c r="AW1442" i="2"/>
  <c r="AW1443" i="2"/>
  <c r="AW1444" i="2"/>
  <c r="AW1445" i="2"/>
  <c r="AW1446" i="2"/>
  <c r="AW1447" i="2"/>
  <c r="AW1448" i="2"/>
  <c r="AW1449" i="2"/>
  <c r="AW1450" i="2"/>
  <c r="AW1451" i="2"/>
  <c r="AW1452" i="2"/>
  <c r="AW1453" i="2"/>
  <c r="AW1454" i="2"/>
  <c r="AW1455" i="2"/>
  <c r="AW1456" i="2"/>
  <c r="AW1457" i="2"/>
  <c r="AW1458" i="2"/>
  <c r="AW1459" i="2"/>
  <c r="AW1460" i="2"/>
  <c r="AW1461" i="2"/>
  <c r="AW1462" i="2"/>
  <c r="AW1463" i="2"/>
  <c r="AW1464" i="2"/>
  <c r="AW1465" i="2"/>
  <c r="AW1466" i="2"/>
  <c r="AW1467" i="2"/>
  <c r="AW1468" i="2"/>
  <c r="AW1469" i="2"/>
  <c r="AW1470" i="2"/>
  <c r="AW1471" i="2"/>
  <c r="AW1472" i="2"/>
  <c r="AW1473" i="2"/>
  <c r="AW1474" i="2"/>
  <c r="AW1475" i="2"/>
  <c r="AW1476" i="2"/>
  <c r="AW1477" i="2"/>
  <c r="AW1478" i="2"/>
  <c r="AW1479" i="2"/>
  <c r="AW1480" i="2"/>
  <c r="AW1481" i="2"/>
  <c r="AW1482" i="2"/>
  <c r="AW1483" i="2"/>
  <c r="AW1484" i="2"/>
  <c r="AW1485" i="2"/>
  <c r="AW1486" i="2"/>
  <c r="AW1487" i="2"/>
  <c r="AW1488" i="2"/>
  <c r="AW1489" i="2"/>
  <c r="AW1490" i="2"/>
  <c r="AW1491" i="2"/>
  <c r="AW1492" i="2"/>
  <c r="AW1493" i="2"/>
  <c r="AW1494" i="2"/>
  <c r="AW1495" i="2"/>
  <c r="AW1496" i="2"/>
  <c r="AW1497" i="2"/>
  <c r="AW1498" i="2"/>
  <c r="AW1499" i="2"/>
  <c r="AW1500" i="2"/>
  <c r="AW1501" i="2"/>
  <c r="AW1502" i="2"/>
  <c r="AW1503" i="2"/>
  <c r="AW1504" i="2"/>
  <c r="AW1505" i="2"/>
  <c r="AW1506" i="2"/>
  <c r="AW1507" i="2"/>
  <c r="AW1508" i="2"/>
  <c r="AW1509" i="2"/>
  <c r="AW1510" i="2"/>
  <c r="AW1511" i="2"/>
  <c r="AW1512" i="2"/>
  <c r="AW1513" i="2"/>
  <c r="AW1514" i="2"/>
  <c r="AW1515" i="2"/>
  <c r="AW1516" i="2"/>
  <c r="AW1517" i="2"/>
  <c r="AW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1" i="2"/>
  <c r="AX482" i="2"/>
  <c r="AX483" i="2"/>
  <c r="AX484" i="2"/>
  <c r="AX485" i="2"/>
  <c r="AX486" i="2"/>
  <c r="AX487" i="2"/>
  <c r="AX488" i="2"/>
  <c r="AX489" i="2"/>
  <c r="AX490" i="2"/>
  <c r="AX491" i="2"/>
  <c r="AX492" i="2"/>
  <c r="AX493" i="2"/>
  <c r="AX494" i="2"/>
  <c r="AX495" i="2"/>
  <c r="AX496" i="2"/>
  <c r="AX497" i="2"/>
  <c r="AX498" i="2"/>
  <c r="AX499" i="2"/>
  <c r="AX500" i="2"/>
  <c r="AX501" i="2"/>
  <c r="AX502" i="2"/>
  <c r="AX503" i="2"/>
  <c r="AX504" i="2"/>
  <c r="AX505" i="2"/>
  <c r="AX506" i="2"/>
  <c r="AX507" i="2"/>
  <c r="AX508" i="2"/>
  <c r="AX509" i="2"/>
  <c r="AX510" i="2"/>
  <c r="AX511" i="2"/>
  <c r="AX512" i="2"/>
  <c r="AX513" i="2"/>
  <c r="AX514" i="2"/>
  <c r="AX515" i="2"/>
  <c r="AX516" i="2"/>
  <c r="AX517" i="2"/>
  <c r="AX518" i="2"/>
  <c r="AX519" i="2"/>
  <c r="AX520" i="2"/>
  <c r="AX521" i="2"/>
  <c r="AX522" i="2"/>
  <c r="AX523" i="2"/>
  <c r="AX524" i="2"/>
  <c r="AX525" i="2"/>
  <c r="AX526" i="2"/>
  <c r="AX527" i="2"/>
  <c r="AX528" i="2"/>
  <c r="AX529" i="2"/>
  <c r="AX530" i="2"/>
  <c r="AX531" i="2"/>
  <c r="AX532" i="2"/>
  <c r="AX533" i="2"/>
  <c r="AX534" i="2"/>
  <c r="AX535" i="2"/>
  <c r="AX536" i="2"/>
  <c r="AX537" i="2"/>
  <c r="AX538" i="2"/>
  <c r="AX539" i="2"/>
  <c r="AX540" i="2"/>
  <c r="AX541" i="2"/>
  <c r="AX542" i="2"/>
  <c r="AX543" i="2"/>
  <c r="AX544" i="2"/>
  <c r="AX545" i="2"/>
  <c r="AX546" i="2"/>
  <c r="AX547" i="2"/>
  <c r="AX548" i="2"/>
  <c r="AX549" i="2"/>
  <c r="AX550" i="2"/>
  <c r="AX551" i="2"/>
  <c r="AX552" i="2"/>
  <c r="AX553" i="2"/>
  <c r="AX554" i="2"/>
  <c r="AX555" i="2"/>
  <c r="AX556" i="2"/>
  <c r="AX557" i="2"/>
  <c r="AX558" i="2"/>
  <c r="AX559" i="2"/>
  <c r="AX560" i="2"/>
  <c r="AX561" i="2"/>
  <c r="AX562" i="2"/>
  <c r="AX563" i="2"/>
  <c r="AX564" i="2"/>
  <c r="AX565" i="2"/>
  <c r="AX566" i="2"/>
  <c r="AX567" i="2"/>
  <c r="AX568" i="2"/>
  <c r="AX569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586" i="2"/>
  <c r="AX587" i="2"/>
  <c r="AX588" i="2"/>
  <c r="AX589" i="2"/>
  <c r="AX590" i="2"/>
  <c r="AX591" i="2"/>
  <c r="AX592" i="2"/>
  <c r="AX593" i="2"/>
  <c r="AX594" i="2"/>
  <c r="AX595" i="2"/>
  <c r="AX596" i="2"/>
  <c r="AX597" i="2"/>
  <c r="AX598" i="2"/>
  <c r="AX599" i="2"/>
  <c r="AX600" i="2"/>
  <c r="AX601" i="2"/>
  <c r="AX602" i="2"/>
  <c r="AX603" i="2"/>
  <c r="AX604" i="2"/>
  <c r="AX605" i="2"/>
  <c r="AX606" i="2"/>
  <c r="AX607" i="2"/>
  <c r="AX608" i="2"/>
  <c r="AX609" i="2"/>
  <c r="AX610" i="2"/>
  <c r="AX611" i="2"/>
  <c r="AX612" i="2"/>
  <c r="AX613" i="2"/>
  <c r="AX614" i="2"/>
  <c r="AX615" i="2"/>
  <c r="AX616" i="2"/>
  <c r="AX617" i="2"/>
  <c r="AX618" i="2"/>
  <c r="AX619" i="2"/>
  <c r="AX620" i="2"/>
  <c r="AX621" i="2"/>
  <c r="AX622" i="2"/>
  <c r="AX623" i="2"/>
  <c r="AX624" i="2"/>
  <c r="AX625" i="2"/>
  <c r="AX626" i="2"/>
  <c r="AX627" i="2"/>
  <c r="AX628" i="2"/>
  <c r="AX629" i="2"/>
  <c r="AX630" i="2"/>
  <c r="AX631" i="2"/>
  <c r="AX632" i="2"/>
  <c r="AX633" i="2"/>
  <c r="AX634" i="2"/>
  <c r="AX635" i="2"/>
  <c r="AX636" i="2"/>
  <c r="AX637" i="2"/>
  <c r="AX638" i="2"/>
  <c r="AX639" i="2"/>
  <c r="AX640" i="2"/>
  <c r="AX641" i="2"/>
  <c r="AX642" i="2"/>
  <c r="AX643" i="2"/>
  <c r="AX644" i="2"/>
  <c r="AX645" i="2"/>
  <c r="AX646" i="2"/>
  <c r="AX647" i="2"/>
  <c r="AX648" i="2"/>
  <c r="AX649" i="2"/>
  <c r="AX650" i="2"/>
  <c r="AX651" i="2"/>
  <c r="AX652" i="2"/>
  <c r="AX653" i="2"/>
  <c r="AX654" i="2"/>
  <c r="AX655" i="2"/>
  <c r="AX656" i="2"/>
  <c r="AX657" i="2"/>
  <c r="AX658" i="2"/>
  <c r="AX659" i="2"/>
  <c r="AX660" i="2"/>
  <c r="AX661" i="2"/>
  <c r="AX662" i="2"/>
  <c r="AX663" i="2"/>
  <c r="AX664" i="2"/>
  <c r="AX665" i="2"/>
  <c r="AX666" i="2"/>
  <c r="AX667" i="2"/>
  <c r="AX668" i="2"/>
  <c r="AX669" i="2"/>
  <c r="AX670" i="2"/>
  <c r="AX671" i="2"/>
  <c r="AX672" i="2"/>
  <c r="AX673" i="2"/>
  <c r="AX674" i="2"/>
  <c r="AX675" i="2"/>
  <c r="AX676" i="2"/>
  <c r="AX677" i="2"/>
  <c r="AX678" i="2"/>
  <c r="AX679" i="2"/>
  <c r="AX680" i="2"/>
  <c r="AX681" i="2"/>
  <c r="AX682" i="2"/>
  <c r="AX683" i="2"/>
  <c r="AX684" i="2"/>
  <c r="AX685" i="2"/>
  <c r="AX686" i="2"/>
  <c r="AX687" i="2"/>
  <c r="AX688" i="2"/>
  <c r="AX689" i="2"/>
  <c r="AX690" i="2"/>
  <c r="AX691" i="2"/>
  <c r="AX692" i="2"/>
  <c r="AX693" i="2"/>
  <c r="AX694" i="2"/>
  <c r="AX695" i="2"/>
  <c r="AX696" i="2"/>
  <c r="AX697" i="2"/>
  <c r="AX698" i="2"/>
  <c r="AX699" i="2"/>
  <c r="AX700" i="2"/>
  <c r="AX701" i="2"/>
  <c r="AX702" i="2"/>
  <c r="AX703" i="2"/>
  <c r="AX704" i="2"/>
  <c r="AX705" i="2"/>
  <c r="AX706" i="2"/>
  <c r="AX707" i="2"/>
  <c r="AX708" i="2"/>
  <c r="AX709" i="2"/>
  <c r="AX710" i="2"/>
  <c r="AX711" i="2"/>
  <c r="AX712" i="2"/>
  <c r="AX713" i="2"/>
  <c r="AX714" i="2"/>
  <c r="AX715" i="2"/>
  <c r="AX716" i="2"/>
  <c r="AX717" i="2"/>
  <c r="AX718" i="2"/>
  <c r="AX719" i="2"/>
  <c r="AX720" i="2"/>
  <c r="AX721" i="2"/>
  <c r="AX722" i="2"/>
  <c r="AX723" i="2"/>
  <c r="AX724" i="2"/>
  <c r="AX725" i="2"/>
  <c r="AX726" i="2"/>
  <c r="AX727" i="2"/>
  <c r="AX728" i="2"/>
  <c r="AX729" i="2"/>
  <c r="AX730" i="2"/>
  <c r="AX731" i="2"/>
  <c r="AX732" i="2"/>
  <c r="AX733" i="2"/>
  <c r="AX734" i="2"/>
  <c r="AX735" i="2"/>
  <c r="AX736" i="2"/>
  <c r="AX737" i="2"/>
  <c r="AX738" i="2"/>
  <c r="AX739" i="2"/>
  <c r="AX740" i="2"/>
  <c r="AX741" i="2"/>
  <c r="AX742" i="2"/>
  <c r="AX743" i="2"/>
  <c r="AX744" i="2"/>
  <c r="AX745" i="2"/>
  <c r="AX746" i="2"/>
  <c r="AX747" i="2"/>
  <c r="AX748" i="2"/>
  <c r="AX749" i="2"/>
  <c r="AX750" i="2"/>
  <c r="AX751" i="2"/>
  <c r="AX752" i="2"/>
  <c r="AX753" i="2"/>
  <c r="AX754" i="2"/>
  <c r="AX755" i="2"/>
  <c r="AX756" i="2"/>
  <c r="AX757" i="2"/>
  <c r="AX758" i="2"/>
  <c r="AX759" i="2"/>
  <c r="AX760" i="2"/>
  <c r="AX761" i="2"/>
  <c r="AX762" i="2"/>
  <c r="AX763" i="2"/>
  <c r="AX764" i="2"/>
  <c r="AX765" i="2"/>
  <c r="AX766" i="2"/>
  <c r="AX767" i="2"/>
  <c r="AX768" i="2"/>
  <c r="AX769" i="2"/>
  <c r="AX770" i="2"/>
  <c r="AX771" i="2"/>
  <c r="AX772" i="2"/>
  <c r="AX773" i="2"/>
  <c r="AX774" i="2"/>
  <c r="AX775" i="2"/>
  <c r="AX776" i="2"/>
  <c r="AX777" i="2"/>
  <c r="AX778" i="2"/>
  <c r="AX779" i="2"/>
  <c r="AX780" i="2"/>
  <c r="AX781" i="2"/>
  <c r="AX782" i="2"/>
  <c r="AX783" i="2"/>
  <c r="AX784" i="2"/>
  <c r="AX785" i="2"/>
  <c r="AX786" i="2"/>
  <c r="AX787" i="2"/>
  <c r="AX788" i="2"/>
  <c r="AX789" i="2"/>
  <c r="AX790" i="2"/>
  <c r="AX791" i="2"/>
  <c r="AX792" i="2"/>
  <c r="AX793" i="2"/>
  <c r="AX794" i="2"/>
  <c r="AX795" i="2"/>
  <c r="AX796" i="2"/>
  <c r="AX797" i="2"/>
  <c r="AX798" i="2"/>
  <c r="AX799" i="2"/>
  <c r="AX800" i="2"/>
  <c r="AX801" i="2"/>
  <c r="AX802" i="2"/>
  <c r="AX803" i="2"/>
  <c r="AX804" i="2"/>
  <c r="AX805" i="2"/>
  <c r="AX806" i="2"/>
  <c r="AX807" i="2"/>
  <c r="AX808" i="2"/>
  <c r="AX809" i="2"/>
  <c r="AX810" i="2"/>
  <c r="AX811" i="2"/>
  <c r="AX812" i="2"/>
  <c r="AX813" i="2"/>
  <c r="AX814" i="2"/>
  <c r="AX815" i="2"/>
  <c r="AX816" i="2"/>
  <c r="AX817" i="2"/>
  <c r="AX818" i="2"/>
  <c r="AX819" i="2"/>
  <c r="AX820" i="2"/>
  <c r="AX821" i="2"/>
  <c r="AX822" i="2"/>
  <c r="AX823" i="2"/>
  <c r="AX824" i="2"/>
  <c r="AX825" i="2"/>
  <c r="AX826" i="2"/>
  <c r="AX827" i="2"/>
  <c r="AX828" i="2"/>
  <c r="AX829" i="2"/>
  <c r="AX830" i="2"/>
  <c r="AX831" i="2"/>
  <c r="AX832" i="2"/>
  <c r="AX833" i="2"/>
  <c r="AX834" i="2"/>
  <c r="AX835" i="2"/>
  <c r="AX836" i="2"/>
  <c r="AX837" i="2"/>
  <c r="AX838" i="2"/>
  <c r="AX839" i="2"/>
  <c r="AX840" i="2"/>
  <c r="AX841" i="2"/>
  <c r="AX842" i="2"/>
  <c r="AX843" i="2"/>
  <c r="AX844" i="2"/>
  <c r="AX845" i="2"/>
  <c r="AX846" i="2"/>
  <c r="AX847" i="2"/>
  <c r="AX848" i="2"/>
  <c r="AX849" i="2"/>
  <c r="AX850" i="2"/>
  <c r="AX851" i="2"/>
  <c r="AX852" i="2"/>
  <c r="AX853" i="2"/>
  <c r="AX854" i="2"/>
  <c r="AX855" i="2"/>
  <c r="AX856" i="2"/>
  <c r="AX857" i="2"/>
  <c r="AX858" i="2"/>
  <c r="AX859" i="2"/>
  <c r="AX860" i="2"/>
  <c r="AX861" i="2"/>
  <c r="AX862" i="2"/>
  <c r="AX863" i="2"/>
  <c r="AX864" i="2"/>
  <c r="AX865" i="2"/>
  <c r="AX866" i="2"/>
  <c r="AX867" i="2"/>
  <c r="AX868" i="2"/>
  <c r="AX869" i="2"/>
  <c r="AX870" i="2"/>
  <c r="AX871" i="2"/>
  <c r="AX872" i="2"/>
  <c r="AX873" i="2"/>
  <c r="AX874" i="2"/>
  <c r="AX875" i="2"/>
  <c r="AX876" i="2"/>
  <c r="AX877" i="2"/>
  <c r="AX878" i="2"/>
  <c r="AX879" i="2"/>
  <c r="AX880" i="2"/>
  <c r="AX881" i="2"/>
  <c r="AX882" i="2"/>
  <c r="AX883" i="2"/>
  <c r="AX884" i="2"/>
  <c r="AX885" i="2"/>
  <c r="AX886" i="2"/>
  <c r="AX887" i="2"/>
  <c r="AX888" i="2"/>
  <c r="AX889" i="2"/>
  <c r="AX890" i="2"/>
  <c r="AX891" i="2"/>
  <c r="AX892" i="2"/>
  <c r="AX893" i="2"/>
  <c r="AX894" i="2"/>
  <c r="AX895" i="2"/>
  <c r="AX896" i="2"/>
  <c r="AX897" i="2"/>
  <c r="AX898" i="2"/>
  <c r="AX899" i="2"/>
  <c r="AX900" i="2"/>
  <c r="AX901" i="2"/>
  <c r="AX902" i="2"/>
  <c r="AX903" i="2"/>
  <c r="AX904" i="2"/>
  <c r="AX905" i="2"/>
  <c r="AX906" i="2"/>
  <c r="AX907" i="2"/>
  <c r="AX908" i="2"/>
  <c r="AX909" i="2"/>
  <c r="AX910" i="2"/>
  <c r="AX911" i="2"/>
  <c r="AX912" i="2"/>
  <c r="AX913" i="2"/>
  <c r="AX914" i="2"/>
  <c r="AX915" i="2"/>
  <c r="AX916" i="2"/>
  <c r="AX917" i="2"/>
  <c r="AX918" i="2"/>
  <c r="AX919" i="2"/>
  <c r="AX920" i="2"/>
  <c r="AX921" i="2"/>
  <c r="AX922" i="2"/>
  <c r="AX923" i="2"/>
  <c r="AX924" i="2"/>
  <c r="AX925" i="2"/>
  <c r="AX926" i="2"/>
  <c r="AX927" i="2"/>
  <c r="AX928" i="2"/>
  <c r="AX929" i="2"/>
  <c r="AX930" i="2"/>
  <c r="AX931" i="2"/>
  <c r="AX932" i="2"/>
  <c r="AX933" i="2"/>
  <c r="AX934" i="2"/>
  <c r="AX935" i="2"/>
  <c r="AX936" i="2"/>
  <c r="AX937" i="2"/>
  <c r="AX938" i="2"/>
  <c r="AX939" i="2"/>
  <c r="AX940" i="2"/>
  <c r="AX941" i="2"/>
  <c r="AX942" i="2"/>
  <c r="AX943" i="2"/>
  <c r="AX944" i="2"/>
  <c r="AX945" i="2"/>
  <c r="AX946" i="2"/>
  <c r="AX947" i="2"/>
  <c r="AX948" i="2"/>
  <c r="AX949" i="2"/>
  <c r="AX950" i="2"/>
  <c r="AX951" i="2"/>
  <c r="AX952" i="2"/>
  <c r="AX953" i="2"/>
  <c r="AX954" i="2"/>
  <c r="AX955" i="2"/>
  <c r="AX956" i="2"/>
  <c r="AX957" i="2"/>
  <c r="AX958" i="2"/>
  <c r="AX959" i="2"/>
  <c r="AX960" i="2"/>
  <c r="AX961" i="2"/>
  <c r="AX962" i="2"/>
  <c r="AX963" i="2"/>
  <c r="AX964" i="2"/>
  <c r="AX965" i="2"/>
  <c r="AX966" i="2"/>
  <c r="AX967" i="2"/>
  <c r="AX968" i="2"/>
  <c r="AX969" i="2"/>
  <c r="AX970" i="2"/>
  <c r="AX971" i="2"/>
  <c r="AX972" i="2"/>
  <c r="AX973" i="2"/>
  <c r="AX974" i="2"/>
  <c r="AX975" i="2"/>
  <c r="AX976" i="2"/>
  <c r="AX977" i="2"/>
  <c r="AX978" i="2"/>
  <c r="AX979" i="2"/>
  <c r="AX980" i="2"/>
  <c r="AX981" i="2"/>
  <c r="AX982" i="2"/>
  <c r="AX983" i="2"/>
  <c r="AX984" i="2"/>
  <c r="AX985" i="2"/>
  <c r="AX986" i="2"/>
  <c r="AX987" i="2"/>
  <c r="AX988" i="2"/>
  <c r="AX989" i="2"/>
  <c r="AX990" i="2"/>
  <c r="AX991" i="2"/>
  <c r="AX992" i="2"/>
  <c r="AX993" i="2"/>
  <c r="AX994" i="2"/>
  <c r="AX995" i="2"/>
  <c r="AX996" i="2"/>
  <c r="AX997" i="2"/>
  <c r="AX998" i="2"/>
  <c r="AX999" i="2"/>
  <c r="AX1000" i="2"/>
  <c r="AX1001" i="2"/>
  <c r="AX1002" i="2"/>
  <c r="AX1003" i="2"/>
  <c r="AX1004" i="2"/>
  <c r="AX1005" i="2"/>
  <c r="AX1006" i="2"/>
  <c r="AX1007" i="2"/>
  <c r="AX1008" i="2"/>
  <c r="AX1009" i="2"/>
  <c r="AX1010" i="2"/>
  <c r="AX1011" i="2"/>
  <c r="AX1012" i="2"/>
  <c r="AX1013" i="2"/>
  <c r="AX1014" i="2"/>
  <c r="AX1015" i="2"/>
  <c r="AX1016" i="2"/>
  <c r="AX1017" i="2"/>
  <c r="AX1018" i="2"/>
  <c r="AX1019" i="2"/>
  <c r="AX1020" i="2"/>
  <c r="AX1021" i="2"/>
  <c r="AX1022" i="2"/>
  <c r="AX1023" i="2"/>
  <c r="AX1024" i="2"/>
  <c r="AX1025" i="2"/>
  <c r="AX1026" i="2"/>
  <c r="AX1027" i="2"/>
  <c r="AX1028" i="2"/>
  <c r="AX1029" i="2"/>
  <c r="AX1030" i="2"/>
  <c r="AX1031" i="2"/>
  <c r="AX1032" i="2"/>
  <c r="AX1033" i="2"/>
  <c r="AX1034" i="2"/>
  <c r="AX1035" i="2"/>
  <c r="AX1036" i="2"/>
  <c r="AX1037" i="2"/>
  <c r="AX1038" i="2"/>
  <c r="AX1039" i="2"/>
  <c r="AX1040" i="2"/>
  <c r="AX1041" i="2"/>
  <c r="AX1042" i="2"/>
  <c r="AX1043" i="2"/>
  <c r="AX1044" i="2"/>
  <c r="AX1045" i="2"/>
  <c r="AX1046" i="2"/>
  <c r="AX1047" i="2"/>
  <c r="AX1048" i="2"/>
  <c r="AX1049" i="2"/>
  <c r="AX1050" i="2"/>
  <c r="AX1051" i="2"/>
  <c r="AX1052" i="2"/>
  <c r="AX1053" i="2"/>
  <c r="AX1054" i="2"/>
  <c r="AX1055" i="2"/>
  <c r="AX1056" i="2"/>
  <c r="AX1057" i="2"/>
  <c r="AX1058" i="2"/>
  <c r="AX1059" i="2"/>
  <c r="AX1060" i="2"/>
  <c r="AX1061" i="2"/>
  <c r="AX1062" i="2"/>
  <c r="AX1063" i="2"/>
  <c r="AX1064" i="2"/>
  <c r="AX1065" i="2"/>
  <c r="AX1066" i="2"/>
  <c r="AX1067" i="2"/>
  <c r="AX1068" i="2"/>
  <c r="AX1069" i="2"/>
  <c r="AX1070" i="2"/>
  <c r="AX1071" i="2"/>
  <c r="AX1072" i="2"/>
  <c r="AX1073" i="2"/>
  <c r="AX1074" i="2"/>
  <c r="AX1075" i="2"/>
  <c r="AX1076" i="2"/>
  <c r="AX1077" i="2"/>
  <c r="AX1078" i="2"/>
  <c r="AX1079" i="2"/>
  <c r="AX1080" i="2"/>
  <c r="AX1081" i="2"/>
  <c r="AX1082" i="2"/>
  <c r="AX1083" i="2"/>
  <c r="AX1084" i="2"/>
  <c r="AX1085" i="2"/>
  <c r="AX1086" i="2"/>
  <c r="AX1087" i="2"/>
  <c r="AX1088" i="2"/>
  <c r="AX1089" i="2"/>
  <c r="AX1090" i="2"/>
  <c r="AX1091" i="2"/>
  <c r="AX1092" i="2"/>
  <c r="AX1093" i="2"/>
  <c r="AX1094" i="2"/>
  <c r="AX1095" i="2"/>
  <c r="AX1096" i="2"/>
  <c r="AX1097" i="2"/>
  <c r="AX1098" i="2"/>
  <c r="AX1099" i="2"/>
  <c r="AX1100" i="2"/>
  <c r="AX1101" i="2"/>
  <c r="AX1102" i="2"/>
  <c r="AX1103" i="2"/>
  <c r="AX1104" i="2"/>
  <c r="AX1105" i="2"/>
  <c r="AX1106" i="2"/>
  <c r="AX1107" i="2"/>
  <c r="AX1108" i="2"/>
  <c r="AX1109" i="2"/>
  <c r="AX1110" i="2"/>
  <c r="AX1111" i="2"/>
  <c r="AX1112" i="2"/>
  <c r="AX1113" i="2"/>
  <c r="AX1114" i="2"/>
  <c r="AX1115" i="2"/>
  <c r="AX1116" i="2"/>
  <c r="AX1117" i="2"/>
  <c r="AX1118" i="2"/>
  <c r="AX1119" i="2"/>
  <c r="AX1120" i="2"/>
  <c r="AX1121" i="2"/>
  <c r="AX1122" i="2"/>
  <c r="AX1123" i="2"/>
  <c r="AX1124" i="2"/>
  <c r="AX1125" i="2"/>
  <c r="AX1126" i="2"/>
  <c r="AX1127" i="2"/>
  <c r="AX1128" i="2"/>
  <c r="AX1129" i="2"/>
  <c r="AX1130" i="2"/>
  <c r="AX1131" i="2"/>
  <c r="AX1132" i="2"/>
  <c r="AX1133" i="2"/>
  <c r="AX1134" i="2"/>
  <c r="AX1135" i="2"/>
  <c r="AX1136" i="2"/>
  <c r="AX1137" i="2"/>
  <c r="AX1138" i="2"/>
  <c r="AX1139" i="2"/>
  <c r="AX1140" i="2"/>
  <c r="AX1141" i="2"/>
  <c r="AX1142" i="2"/>
  <c r="AX1143" i="2"/>
  <c r="AX1144" i="2"/>
  <c r="AX1145" i="2"/>
  <c r="AX1146" i="2"/>
  <c r="AX1147" i="2"/>
  <c r="AX1148" i="2"/>
  <c r="AX1149" i="2"/>
  <c r="AX1150" i="2"/>
  <c r="AX1151" i="2"/>
  <c r="AX1152" i="2"/>
  <c r="AX1153" i="2"/>
  <c r="AX1154" i="2"/>
  <c r="AX1155" i="2"/>
  <c r="AX1156" i="2"/>
  <c r="AX1157" i="2"/>
  <c r="AX1158" i="2"/>
  <c r="AX1159" i="2"/>
  <c r="AX1160" i="2"/>
  <c r="AX1161" i="2"/>
  <c r="AX1162" i="2"/>
  <c r="AX1163" i="2"/>
  <c r="AX1164" i="2"/>
  <c r="AX1165" i="2"/>
  <c r="AX1166" i="2"/>
  <c r="AX1167" i="2"/>
  <c r="AX1168" i="2"/>
  <c r="AX1169" i="2"/>
  <c r="AX1170" i="2"/>
  <c r="AX1171" i="2"/>
  <c r="AX1172" i="2"/>
  <c r="AX1173" i="2"/>
  <c r="AX1174" i="2"/>
  <c r="AX1175" i="2"/>
  <c r="AX1176" i="2"/>
  <c r="AX1177" i="2"/>
  <c r="AX1178" i="2"/>
  <c r="AX1179" i="2"/>
  <c r="AX1180" i="2"/>
  <c r="AX1181" i="2"/>
  <c r="AX1182" i="2"/>
  <c r="AX1183" i="2"/>
  <c r="AX1184" i="2"/>
  <c r="AX1185" i="2"/>
  <c r="AX1186" i="2"/>
  <c r="AX1187" i="2"/>
  <c r="AX1188" i="2"/>
  <c r="AX1189" i="2"/>
  <c r="AX1190" i="2"/>
  <c r="AX1191" i="2"/>
  <c r="AX1192" i="2"/>
  <c r="AX1193" i="2"/>
  <c r="AX1194" i="2"/>
  <c r="AX1195" i="2"/>
  <c r="AX1196" i="2"/>
  <c r="AX1197" i="2"/>
  <c r="AX1198" i="2"/>
  <c r="AX1199" i="2"/>
  <c r="AX1200" i="2"/>
  <c r="AX1201" i="2"/>
  <c r="AX1202" i="2"/>
  <c r="AX1203" i="2"/>
  <c r="AX1204" i="2"/>
  <c r="AX1205" i="2"/>
  <c r="AX1206" i="2"/>
  <c r="AX1207" i="2"/>
  <c r="AX1208" i="2"/>
  <c r="AX1209" i="2"/>
  <c r="AX1210" i="2"/>
  <c r="AX1211" i="2"/>
  <c r="AX1212" i="2"/>
  <c r="AX1213" i="2"/>
  <c r="AX1214" i="2"/>
  <c r="AX1215" i="2"/>
  <c r="AX1216" i="2"/>
  <c r="AX1217" i="2"/>
  <c r="AX1218" i="2"/>
  <c r="AX1219" i="2"/>
  <c r="AX1220" i="2"/>
  <c r="AX1221" i="2"/>
  <c r="AX1222" i="2"/>
  <c r="AX1223" i="2"/>
  <c r="AX1224" i="2"/>
  <c r="AX1225" i="2"/>
  <c r="AX1226" i="2"/>
  <c r="AX1227" i="2"/>
  <c r="AX1228" i="2"/>
  <c r="AX1229" i="2"/>
  <c r="AX1230" i="2"/>
  <c r="AX1231" i="2"/>
  <c r="AX1232" i="2"/>
  <c r="AX1233" i="2"/>
  <c r="AX1234" i="2"/>
  <c r="AX1235" i="2"/>
  <c r="AX1236" i="2"/>
  <c r="AX1237" i="2"/>
  <c r="AX1238" i="2"/>
  <c r="AX1239" i="2"/>
  <c r="AX1240" i="2"/>
  <c r="AX1241" i="2"/>
  <c r="AX1242" i="2"/>
  <c r="AX1243" i="2"/>
  <c r="AX1244" i="2"/>
  <c r="AX1245" i="2"/>
  <c r="AX1246" i="2"/>
  <c r="AX1247" i="2"/>
  <c r="AX1248" i="2"/>
  <c r="AX1249" i="2"/>
  <c r="AX1250" i="2"/>
  <c r="AX1251" i="2"/>
  <c r="AX1252" i="2"/>
  <c r="AX1253" i="2"/>
  <c r="AX1254" i="2"/>
  <c r="AX1255" i="2"/>
  <c r="AX1256" i="2"/>
  <c r="AX1257" i="2"/>
  <c r="AX1258" i="2"/>
  <c r="AX1259" i="2"/>
  <c r="AX1260" i="2"/>
  <c r="AX1261" i="2"/>
  <c r="AX1262" i="2"/>
  <c r="AX1263" i="2"/>
  <c r="AX1264" i="2"/>
  <c r="AX1265" i="2"/>
  <c r="AX1266" i="2"/>
  <c r="AX1267" i="2"/>
  <c r="AX1268" i="2"/>
  <c r="AX1269" i="2"/>
  <c r="AX1270" i="2"/>
  <c r="AX1271" i="2"/>
  <c r="AX1272" i="2"/>
  <c r="AX1273" i="2"/>
  <c r="AX1274" i="2"/>
  <c r="AX1275" i="2"/>
  <c r="AX1276" i="2"/>
  <c r="AX1277" i="2"/>
  <c r="AX1278" i="2"/>
  <c r="AX1279" i="2"/>
  <c r="AX1280" i="2"/>
  <c r="AX1281" i="2"/>
  <c r="AX1282" i="2"/>
  <c r="AX1283" i="2"/>
  <c r="AX1284" i="2"/>
  <c r="AX1285" i="2"/>
  <c r="AX1286" i="2"/>
  <c r="AX1287" i="2"/>
  <c r="AX1288" i="2"/>
  <c r="AX1289" i="2"/>
  <c r="AX1290" i="2"/>
  <c r="AX1291" i="2"/>
  <c r="AX1292" i="2"/>
  <c r="AX1293" i="2"/>
  <c r="AX1294" i="2"/>
  <c r="AX1295" i="2"/>
  <c r="AX1296" i="2"/>
  <c r="AX1297" i="2"/>
  <c r="AX1298" i="2"/>
  <c r="AX1299" i="2"/>
  <c r="AX1300" i="2"/>
  <c r="AX1301" i="2"/>
  <c r="AX1302" i="2"/>
  <c r="AX1303" i="2"/>
  <c r="AX1304" i="2"/>
  <c r="AX1305" i="2"/>
  <c r="AX1306" i="2"/>
  <c r="AX1307" i="2"/>
  <c r="AX1308" i="2"/>
  <c r="AX1309" i="2"/>
  <c r="AX1310" i="2"/>
  <c r="AX1311" i="2"/>
  <c r="AX1312" i="2"/>
  <c r="AX1313" i="2"/>
  <c r="AX1314" i="2"/>
  <c r="AX1315" i="2"/>
  <c r="AX1316" i="2"/>
  <c r="AX1317" i="2"/>
  <c r="AX1318" i="2"/>
  <c r="AX1319" i="2"/>
  <c r="AX1320" i="2"/>
  <c r="AX1321" i="2"/>
  <c r="AX1322" i="2"/>
  <c r="AX1323" i="2"/>
  <c r="AX1324" i="2"/>
  <c r="AX1325" i="2"/>
  <c r="AX1326" i="2"/>
  <c r="AX1327" i="2"/>
  <c r="AX1328" i="2"/>
  <c r="AX1329" i="2"/>
  <c r="AX1330" i="2"/>
  <c r="AX1331" i="2"/>
  <c r="AX1332" i="2"/>
  <c r="AX1333" i="2"/>
  <c r="AX1334" i="2"/>
  <c r="AX1335" i="2"/>
  <c r="AX1336" i="2"/>
  <c r="AX1337" i="2"/>
  <c r="AX1338" i="2"/>
  <c r="AX1339" i="2"/>
  <c r="AX1340" i="2"/>
  <c r="AX1341" i="2"/>
  <c r="AX1342" i="2"/>
  <c r="AX1343" i="2"/>
  <c r="AX1344" i="2"/>
  <c r="AX1345" i="2"/>
  <c r="AX1346" i="2"/>
  <c r="AX1347" i="2"/>
  <c r="AX1348" i="2"/>
  <c r="AX1349" i="2"/>
  <c r="AX1350" i="2"/>
  <c r="AX1351" i="2"/>
  <c r="AX1352" i="2"/>
  <c r="AX1353" i="2"/>
  <c r="AX1354" i="2"/>
  <c r="AX1355" i="2"/>
  <c r="AX1356" i="2"/>
  <c r="AX1357" i="2"/>
  <c r="AX1358" i="2"/>
  <c r="AX1359" i="2"/>
  <c r="AX1360" i="2"/>
  <c r="AX1361" i="2"/>
  <c r="AX1362" i="2"/>
  <c r="AX1363" i="2"/>
  <c r="AX1364" i="2"/>
  <c r="AX1365" i="2"/>
  <c r="AX1366" i="2"/>
  <c r="AX1367" i="2"/>
  <c r="AX1368" i="2"/>
  <c r="AX1369" i="2"/>
  <c r="AX1370" i="2"/>
  <c r="AX1371" i="2"/>
  <c r="AX1372" i="2"/>
  <c r="AX1373" i="2"/>
  <c r="AX1374" i="2"/>
  <c r="AX1375" i="2"/>
  <c r="AX1376" i="2"/>
  <c r="AX1377" i="2"/>
  <c r="AX1378" i="2"/>
  <c r="AX1379" i="2"/>
  <c r="AX1380" i="2"/>
  <c r="AX1381" i="2"/>
  <c r="AX1382" i="2"/>
  <c r="AX1383" i="2"/>
  <c r="AX1384" i="2"/>
  <c r="AX1385" i="2"/>
  <c r="AX1386" i="2"/>
  <c r="AX1387" i="2"/>
  <c r="AX1388" i="2"/>
  <c r="AX1389" i="2"/>
  <c r="AX1390" i="2"/>
  <c r="AX1391" i="2"/>
  <c r="AX1392" i="2"/>
  <c r="AX1393" i="2"/>
  <c r="AX1394" i="2"/>
  <c r="AX1395" i="2"/>
  <c r="AX1396" i="2"/>
  <c r="AX1397" i="2"/>
  <c r="AX1398" i="2"/>
  <c r="AX1399" i="2"/>
  <c r="AX1400" i="2"/>
  <c r="AX1401" i="2"/>
  <c r="AX1402" i="2"/>
  <c r="AX1403" i="2"/>
  <c r="AX1404" i="2"/>
  <c r="AX1405" i="2"/>
  <c r="AX1406" i="2"/>
  <c r="AX1407" i="2"/>
  <c r="AX1408" i="2"/>
  <c r="AX1409" i="2"/>
  <c r="AX1410" i="2"/>
  <c r="AX1411" i="2"/>
  <c r="AX1412" i="2"/>
  <c r="AX1413" i="2"/>
  <c r="AX1414" i="2"/>
  <c r="AX1415" i="2"/>
  <c r="AX1416" i="2"/>
  <c r="AX1417" i="2"/>
  <c r="AX1418" i="2"/>
  <c r="AX1419" i="2"/>
  <c r="AX1420" i="2"/>
  <c r="AX1421" i="2"/>
  <c r="AX1422" i="2"/>
  <c r="AX1423" i="2"/>
  <c r="AX1424" i="2"/>
  <c r="AX1425" i="2"/>
  <c r="AX1426" i="2"/>
  <c r="AX1427" i="2"/>
  <c r="AX1428" i="2"/>
  <c r="AX1429" i="2"/>
  <c r="AX1430" i="2"/>
  <c r="AX1431" i="2"/>
  <c r="AX1432" i="2"/>
  <c r="AX1433" i="2"/>
  <c r="AX1434" i="2"/>
  <c r="AX1435" i="2"/>
  <c r="AX1436" i="2"/>
  <c r="AX1437" i="2"/>
  <c r="AX1438" i="2"/>
  <c r="AX1439" i="2"/>
  <c r="AX1440" i="2"/>
  <c r="AX1441" i="2"/>
  <c r="AX1442" i="2"/>
  <c r="AX1443" i="2"/>
  <c r="AX1444" i="2"/>
  <c r="AX1445" i="2"/>
  <c r="AX1446" i="2"/>
  <c r="AX1447" i="2"/>
  <c r="AX1448" i="2"/>
  <c r="AX1449" i="2"/>
  <c r="AX1450" i="2"/>
  <c r="AX1451" i="2"/>
  <c r="AX1452" i="2"/>
  <c r="AX1453" i="2"/>
  <c r="AX1454" i="2"/>
  <c r="AX1455" i="2"/>
  <c r="AX1456" i="2"/>
  <c r="AX1457" i="2"/>
  <c r="AX1458" i="2"/>
  <c r="AX1459" i="2"/>
  <c r="AX1460" i="2"/>
  <c r="AX1461" i="2"/>
  <c r="AX1462" i="2"/>
  <c r="AX1463" i="2"/>
  <c r="AX1464" i="2"/>
  <c r="AX1465" i="2"/>
  <c r="AX1466" i="2"/>
  <c r="AX1467" i="2"/>
  <c r="AX1468" i="2"/>
  <c r="AX1469" i="2"/>
  <c r="AX1470" i="2"/>
  <c r="AX1471" i="2"/>
  <c r="AX1472" i="2"/>
  <c r="AX1473" i="2"/>
  <c r="AX1474" i="2"/>
  <c r="AX1475" i="2"/>
  <c r="AX1476" i="2"/>
  <c r="AX1477" i="2"/>
  <c r="AX1478" i="2"/>
  <c r="AX1479" i="2"/>
  <c r="AX1480" i="2"/>
  <c r="AX1481" i="2"/>
  <c r="AX1482" i="2"/>
  <c r="AX1483" i="2"/>
  <c r="AX1484" i="2"/>
  <c r="AX1485" i="2"/>
  <c r="AX1486" i="2"/>
  <c r="AX1487" i="2"/>
  <c r="AX1488" i="2"/>
  <c r="AX1489" i="2"/>
  <c r="AX1490" i="2"/>
  <c r="AX1491" i="2"/>
  <c r="AX1492" i="2"/>
  <c r="AX1493" i="2"/>
  <c r="AX1494" i="2"/>
  <c r="AX1495" i="2"/>
  <c r="AX1496" i="2"/>
  <c r="AX1497" i="2"/>
  <c r="AX1498" i="2"/>
  <c r="AX1499" i="2"/>
  <c r="AX1500" i="2"/>
  <c r="AX1501" i="2"/>
  <c r="AX1502" i="2"/>
  <c r="AX1503" i="2"/>
  <c r="AX1504" i="2"/>
  <c r="AX1505" i="2"/>
  <c r="AX1506" i="2"/>
  <c r="AX1507" i="2"/>
  <c r="AX1508" i="2"/>
  <c r="AX1509" i="2"/>
  <c r="AX1510" i="2"/>
  <c r="AX1511" i="2"/>
  <c r="AX1512" i="2"/>
  <c r="AX1513" i="2"/>
  <c r="AX1514" i="2"/>
  <c r="AX1515" i="2"/>
  <c r="AX1516" i="2"/>
  <c r="AX1517" i="2"/>
  <c r="AX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934" i="2"/>
  <c r="AY935" i="2"/>
  <c r="AY936" i="2"/>
  <c r="AY937" i="2"/>
  <c r="AY938" i="2"/>
  <c r="AY939" i="2"/>
  <c r="AY940" i="2"/>
  <c r="AY941" i="2"/>
  <c r="AY942" i="2"/>
  <c r="AY943" i="2"/>
  <c r="AY944" i="2"/>
  <c r="AY945" i="2"/>
  <c r="AY946" i="2"/>
  <c r="AY947" i="2"/>
  <c r="AY948" i="2"/>
  <c r="AY949" i="2"/>
  <c r="AY950" i="2"/>
  <c r="AY951" i="2"/>
  <c r="AY952" i="2"/>
  <c r="AY953" i="2"/>
  <c r="AY954" i="2"/>
  <c r="AY955" i="2"/>
  <c r="AY956" i="2"/>
  <c r="AY957" i="2"/>
  <c r="AY958" i="2"/>
  <c r="AY959" i="2"/>
  <c r="AY960" i="2"/>
  <c r="AY961" i="2"/>
  <c r="AY962" i="2"/>
  <c r="AY963" i="2"/>
  <c r="AY964" i="2"/>
  <c r="AY965" i="2"/>
  <c r="AY966" i="2"/>
  <c r="AY967" i="2"/>
  <c r="AY968" i="2"/>
  <c r="AY969" i="2"/>
  <c r="AY970" i="2"/>
  <c r="AY971" i="2"/>
  <c r="AY972" i="2"/>
  <c r="AY973" i="2"/>
  <c r="AY974" i="2"/>
  <c r="AY975" i="2"/>
  <c r="AY976" i="2"/>
  <c r="AY977" i="2"/>
  <c r="AY978" i="2"/>
  <c r="AY979" i="2"/>
  <c r="AY980" i="2"/>
  <c r="AY981" i="2"/>
  <c r="AY982" i="2"/>
  <c r="AY983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1002" i="2"/>
  <c r="AY1003" i="2"/>
  <c r="AY1004" i="2"/>
  <c r="AY1005" i="2"/>
  <c r="AY1006" i="2"/>
  <c r="AY1007" i="2"/>
  <c r="AY1008" i="2"/>
  <c r="AY1009" i="2"/>
  <c r="AY1010" i="2"/>
  <c r="AY1011" i="2"/>
  <c r="AY1012" i="2"/>
  <c r="AY1013" i="2"/>
  <c r="AY1014" i="2"/>
  <c r="AY1015" i="2"/>
  <c r="AY1016" i="2"/>
  <c r="AY1017" i="2"/>
  <c r="AY1018" i="2"/>
  <c r="AY1019" i="2"/>
  <c r="AY1020" i="2"/>
  <c r="AY1021" i="2"/>
  <c r="AY1022" i="2"/>
  <c r="AY1023" i="2"/>
  <c r="AY1024" i="2"/>
  <c r="AY1025" i="2"/>
  <c r="AY1026" i="2"/>
  <c r="AY1027" i="2"/>
  <c r="AY1028" i="2"/>
  <c r="AY1029" i="2"/>
  <c r="AY1030" i="2"/>
  <c r="AY1031" i="2"/>
  <c r="AY1032" i="2"/>
  <c r="AY1033" i="2"/>
  <c r="AY1034" i="2"/>
  <c r="AY1035" i="2"/>
  <c r="AY1036" i="2"/>
  <c r="AY1037" i="2"/>
  <c r="AY1038" i="2"/>
  <c r="AY1039" i="2"/>
  <c r="AY1040" i="2"/>
  <c r="AY1041" i="2"/>
  <c r="AY1042" i="2"/>
  <c r="AY1043" i="2"/>
  <c r="AY1044" i="2"/>
  <c r="AY1045" i="2"/>
  <c r="AY1046" i="2"/>
  <c r="AY1047" i="2"/>
  <c r="AY1048" i="2"/>
  <c r="AY1049" i="2"/>
  <c r="AY1050" i="2"/>
  <c r="AY1051" i="2"/>
  <c r="AY1052" i="2"/>
  <c r="AY1053" i="2"/>
  <c r="AY1054" i="2"/>
  <c r="AY1055" i="2"/>
  <c r="AY1056" i="2"/>
  <c r="AY1057" i="2"/>
  <c r="AY1058" i="2"/>
  <c r="AY1059" i="2"/>
  <c r="AY1060" i="2"/>
  <c r="AY1061" i="2"/>
  <c r="AY1062" i="2"/>
  <c r="AY1063" i="2"/>
  <c r="AY1064" i="2"/>
  <c r="AY1065" i="2"/>
  <c r="AY1066" i="2"/>
  <c r="AY1067" i="2"/>
  <c r="AY1068" i="2"/>
  <c r="AY1069" i="2"/>
  <c r="AY1070" i="2"/>
  <c r="AY1071" i="2"/>
  <c r="AY1072" i="2"/>
  <c r="AY1073" i="2"/>
  <c r="AY1074" i="2"/>
  <c r="AY1075" i="2"/>
  <c r="AY1076" i="2"/>
  <c r="AY1077" i="2"/>
  <c r="AY1078" i="2"/>
  <c r="AY1079" i="2"/>
  <c r="AY1080" i="2"/>
  <c r="AY1081" i="2"/>
  <c r="AY1082" i="2"/>
  <c r="AY1083" i="2"/>
  <c r="AY1084" i="2"/>
  <c r="AY1085" i="2"/>
  <c r="AY1086" i="2"/>
  <c r="AY1087" i="2"/>
  <c r="AY1088" i="2"/>
  <c r="AY1089" i="2"/>
  <c r="AY1090" i="2"/>
  <c r="AY1091" i="2"/>
  <c r="AY1092" i="2"/>
  <c r="AY1093" i="2"/>
  <c r="AY1094" i="2"/>
  <c r="AY1095" i="2"/>
  <c r="AY1096" i="2"/>
  <c r="AY1097" i="2"/>
  <c r="AY1098" i="2"/>
  <c r="AY1099" i="2"/>
  <c r="AY1100" i="2"/>
  <c r="AY1101" i="2"/>
  <c r="AY1102" i="2"/>
  <c r="AY1103" i="2"/>
  <c r="AY1104" i="2"/>
  <c r="AY1105" i="2"/>
  <c r="AY1106" i="2"/>
  <c r="AY1107" i="2"/>
  <c r="AY1108" i="2"/>
  <c r="AY1109" i="2"/>
  <c r="AY1110" i="2"/>
  <c r="AY1111" i="2"/>
  <c r="AY1112" i="2"/>
  <c r="AY1113" i="2"/>
  <c r="AY1114" i="2"/>
  <c r="AY1115" i="2"/>
  <c r="AY1116" i="2"/>
  <c r="AY1117" i="2"/>
  <c r="AY1118" i="2"/>
  <c r="AY1119" i="2"/>
  <c r="AY1120" i="2"/>
  <c r="AY1121" i="2"/>
  <c r="AY1122" i="2"/>
  <c r="AY1123" i="2"/>
  <c r="AY1124" i="2"/>
  <c r="AY1125" i="2"/>
  <c r="AY1126" i="2"/>
  <c r="AY1127" i="2"/>
  <c r="AY1128" i="2"/>
  <c r="AY1129" i="2"/>
  <c r="AY1130" i="2"/>
  <c r="AY1131" i="2"/>
  <c r="AY1132" i="2"/>
  <c r="AY1133" i="2"/>
  <c r="AY1134" i="2"/>
  <c r="AY1135" i="2"/>
  <c r="AY1136" i="2"/>
  <c r="AY1137" i="2"/>
  <c r="AY1138" i="2"/>
  <c r="AY1139" i="2"/>
  <c r="AY1140" i="2"/>
  <c r="AY1141" i="2"/>
  <c r="AY1142" i="2"/>
  <c r="AY1143" i="2"/>
  <c r="AY1144" i="2"/>
  <c r="AY1145" i="2"/>
  <c r="AY1146" i="2"/>
  <c r="AY1147" i="2"/>
  <c r="AY1148" i="2"/>
  <c r="AY1149" i="2"/>
  <c r="AY1150" i="2"/>
  <c r="AY1151" i="2"/>
  <c r="AY1152" i="2"/>
  <c r="AY1153" i="2"/>
  <c r="AY1154" i="2"/>
  <c r="AY1155" i="2"/>
  <c r="AY1156" i="2"/>
  <c r="AY1157" i="2"/>
  <c r="AY1158" i="2"/>
  <c r="AY1159" i="2"/>
  <c r="AY1160" i="2"/>
  <c r="AY1161" i="2"/>
  <c r="AY1162" i="2"/>
  <c r="AY1163" i="2"/>
  <c r="AY1164" i="2"/>
  <c r="AY1165" i="2"/>
  <c r="AY1166" i="2"/>
  <c r="AY1167" i="2"/>
  <c r="AY1168" i="2"/>
  <c r="AY1169" i="2"/>
  <c r="AY1170" i="2"/>
  <c r="AY1171" i="2"/>
  <c r="AY1172" i="2"/>
  <c r="AY1173" i="2"/>
  <c r="AY1174" i="2"/>
  <c r="AY1175" i="2"/>
  <c r="AY1176" i="2"/>
  <c r="AY1177" i="2"/>
  <c r="AY1178" i="2"/>
  <c r="AY1179" i="2"/>
  <c r="AY1180" i="2"/>
  <c r="AY1181" i="2"/>
  <c r="AY1182" i="2"/>
  <c r="AY1183" i="2"/>
  <c r="AY1184" i="2"/>
  <c r="AY1185" i="2"/>
  <c r="AY1186" i="2"/>
  <c r="AY1187" i="2"/>
  <c r="AY1188" i="2"/>
  <c r="AY1189" i="2"/>
  <c r="AY1190" i="2"/>
  <c r="AY1191" i="2"/>
  <c r="AY1192" i="2"/>
  <c r="AY1193" i="2"/>
  <c r="AY1194" i="2"/>
  <c r="AY1195" i="2"/>
  <c r="AY1196" i="2"/>
  <c r="AY1197" i="2"/>
  <c r="AY1198" i="2"/>
  <c r="AY1199" i="2"/>
  <c r="AY1200" i="2"/>
  <c r="AY1201" i="2"/>
  <c r="AY1202" i="2"/>
  <c r="AY1203" i="2"/>
  <c r="AY1204" i="2"/>
  <c r="AY1205" i="2"/>
  <c r="AY1206" i="2"/>
  <c r="AY1207" i="2"/>
  <c r="AY1208" i="2"/>
  <c r="AY1209" i="2"/>
  <c r="AY1210" i="2"/>
  <c r="AY1211" i="2"/>
  <c r="AY1212" i="2"/>
  <c r="AY1213" i="2"/>
  <c r="AY1214" i="2"/>
  <c r="AY1215" i="2"/>
  <c r="AY1216" i="2"/>
  <c r="AY1217" i="2"/>
  <c r="AY1218" i="2"/>
  <c r="AY1219" i="2"/>
  <c r="AY1220" i="2"/>
  <c r="AY1221" i="2"/>
  <c r="AY1222" i="2"/>
  <c r="AY1223" i="2"/>
  <c r="AY1224" i="2"/>
  <c r="AY1225" i="2"/>
  <c r="AY1226" i="2"/>
  <c r="AY1227" i="2"/>
  <c r="AY1228" i="2"/>
  <c r="AY1229" i="2"/>
  <c r="AY1230" i="2"/>
  <c r="AY1231" i="2"/>
  <c r="AY1232" i="2"/>
  <c r="AY1233" i="2"/>
  <c r="AY1234" i="2"/>
  <c r="AY1235" i="2"/>
  <c r="AY1236" i="2"/>
  <c r="AY1237" i="2"/>
  <c r="AY1238" i="2"/>
  <c r="AY1239" i="2"/>
  <c r="AY1240" i="2"/>
  <c r="AY1241" i="2"/>
  <c r="AY1242" i="2"/>
  <c r="AY1243" i="2"/>
  <c r="AY1244" i="2"/>
  <c r="AY1245" i="2"/>
  <c r="AY1246" i="2"/>
  <c r="AY1247" i="2"/>
  <c r="AY1248" i="2"/>
  <c r="AY1249" i="2"/>
  <c r="AY1250" i="2"/>
  <c r="AY1251" i="2"/>
  <c r="AY1252" i="2"/>
  <c r="AY1253" i="2"/>
  <c r="AY1254" i="2"/>
  <c r="AY1255" i="2"/>
  <c r="AY1256" i="2"/>
  <c r="AY1257" i="2"/>
  <c r="AY1258" i="2"/>
  <c r="AY1259" i="2"/>
  <c r="AY1260" i="2"/>
  <c r="AY1261" i="2"/>
  <c r="AY1262" i="2"/>
  <c r="AY1263" i="2"/>
  <c r="AY1264" i="2"/>
  <c r="AY1265" i="2"/>
  <c r="AY1266" i="2"/>
  <c r="AY1267" i="2"/>
  <c r="AY1268" i="2"/>
  <c r="AY1269" i="2"/>
  <c r="AY1270" i="2"/>
  <c r="AY1271" i="2"/>
  <c r="AY1272" i="2"/>
  <c r="AY1273" i="2"/>
  <c r="AY1274" i="2"/>
  <c r="AY1275" i="2"/>
  <c r="AY1276" i="2"/>
  <c r="AY1277" i="2"/>
  <c r="AY1278" i="2"/>
  <c r="AY1279" i="2"/>
  <c r="AY1280" i="2"/>
  <c r="AY1281" i="2"/>
  <c r="AY1282" i="2"/>
  <c r="AY1283" i="2"/>
  <c r="AY1284" i="2"/>
  <c r="AY1285" i="2"/>
  <c r="AY1286" i="2"/>
  <c r="AY1287" i="2"/>
  <c r="AY1288" i="2"/>
  <c r="AY1289" i="2"/>
  <c r="AY1290" i="2"/>
  <c r="AY1291" i="2"/>
  <c r="AY1292" i="2"/>
  <c r="AY1293" i="2"/>
  <c r="AY1294" i="2"/>
  <c r="AY1295" i="2"/>
  <c r="AY1296" i="2"/>
  <c r="AY1297" i="2"/>
  <c r="AY1298" i="2"/>
  <c r="AY1299" i="2"/>
  <c r="AY1300" i="2"/>
  <c r="AY1301" i="2"/>
  <c r="AY1302" i="2"/>
  <c r="AY1303" i="2"/>
  <c r="AY1304" i="2"/>
  <c r="AY1305" i="2"/>
  <c r="AY1306" i="2"/>
  <c r="AY1307" i="2"/>
  <c r="AY1308" i="2"/>
  <c r="AY1309" i="2"/>
  <c r="AY1310" i="2"/>
  <c r="AY1311" i="2"/>
  <c r="AY1312" i="2"/>
  <c r="AY1313" i="2"/>
  <c r="AY1314" i="2"/>
  <c r="AY1315" i="2"/>
  <c r="AY1316" i="2"/>
  <c r="AY1317" i="2"/>
  <c r="AY1318" i="2"/>
  <c r="AY1319" i="2"/>
  <c r="AY1320" i="2"/>
  <c r="AY1321" i="2"/>
  <c r="AY1322" i="2"/>
  <c r="AY1323" i="2"/>
  <c r="AY1324" i="2"/>
  <c r="AY1325" i="2"/>
  <c r="AY1326" i="2"/>
  <c r="AY1327" i="2"/>
  <c r="AY1328" i="2"/>
  <c r="AY1329" i="2"/>
  <c r="AY1330" i="2"/>
  <c r="AY1331" i="2"/>
  <c r="AY1332" i="2"/>
  <c r="AY1333" i="2"/>
  <c r="AY1334" i="2"/>
  <c r="AY1335" i="2"/>
  <c r="AY1336" i="2"/>
  <c r="AY1337" i="2"/>
  <c r="AY1338" i="2"/>
  <c r="AY1339" i="2"/>
  <c r="AY1340" i="2"/>
  <c r="AY1341" i="2"/>
  <c r="AY1342" i="2"/>
  <c r="AY1343" i="2"/>
  <c r="AY1344" i="2"/>
  <c r="AY1345" i="2"/>
  <c r="AY1346" i="2"/>
  <c r="AY1347" i="2"/>
  <c r="AY1348" i="2"/>
  <c r="AY1349" i="2"/>
  <c r="AY1350" i="2"/>
  <c r="AY1351" i="2"/>
  <c r="AY1352" i="2"/>
  <c r="AY1353" i="2"/>
  <c r="AY1354" i="2"/>
  <c r="AY1355" i="2"/>
  <c r="AY1356" i="2"/>
  <c r="AY1357" i="2"/>
  <c r="AY1358" i="2"/>
  <c r="AY1359" i="2"/>
  <c r="AY1360" i="2"/>
  <c r="AY1361" i="2"/>
  <c r="AY1362" i="2"/>
  <c r="AY1363" i="2"/>
  <c r="AY1364" i="2"/>
  <c r="AY1365" i="2"/>
  <c r="AY1366" i="2"/>
  <c r="AY1367" i="2"/>
  <c r="AY1368" i="2"/>
  <c r="AY1369" i="2"/>
  <c r="AY1370" i="2"/>
  <c r="AY1371" i="2"/>
  <c r="AY1372" i="2"/>
  <c r="AY1373" i="2"/>
  <c r="AY1374" i="2"/>
  <c r="AY1375" i="2"/>
  <c r="AY1376" i="2"/>
  <c r="AY1377" i="2"/>
  <c r="AY1378" i="2"/>
  <c r="AY1379" i="2"/>
  <c r="AY1380" i="2"/>
  <c r="AY1381" i="2"/>
  <c r="AY1382" i="2"/>
  <c r="AY1383" i="2"/>
  <c r="AY1384" i="2"/>
  <c r="AY1385" i="2"/>
  <c r="AY1386" i="2"/>
  <c r="AY1387" i="2"/>
  <c r="AY1388" i="2"/>
  <c r="AY1389" i="2"/>
  <c r="AY1390" i="2"/>
  <c r="AY1391" i="2"/>
  <c r="AY1392" i="2"/>
  <c r="AY1393" i="2"/>
  <c r="AY1394" i="2"/>
  <c r="AY1395" i="2"/>
  <c r="AY1396" i="2"/>
  <c r="AY1397" i="2"/>
  <c r="AY1398" i="2"/>
  <c r="AY1399" i="2"/>
  <c r="AY1400" i="2"/>
  <c r="AY1401" i="2"/>
  <c r="AY1402" i="2"/>
  <c r="AY1403" i="2"/>
  <c r="AY1404" i="2"/>
  <c r="AY1405" i="2"/>
  <c r="AY1406" i="2"/>
  <c r="AY1407" i="2"/>
  <c r="AY1408" i="2"/>
  <c r="AY1409" i="2"/>
  <c r="AY1410" i="2"/>
  <c r="AY1411" i="2"/>
  <c r="AY1412" i="2"/>
  <c r="AY1413" i="2"/>
  <c r="AY1414" i="2"/>
  <c r="AY1415" i="2"/>
  <c r="AY1416" i="2"/>
  <c r="AY1417" i="2"/>
  <c r="AY1418" i="2"/>
  <c r="AY1419" i="2"/>
  <c r="AY1420" i="2"/>
  <c r="AY1421" i="2"/>
  <c r="AY1422" i="2"/>
  <c r="AY1423" i="2"/>
  <c r="AY1424" i="2"/>
  <c r="AY1425" i="2"/>
  <c r="AY1426" i="2"/>
  <c r="AY1427" i="2"/>
  <c r="AY1428" i="2"/>
  <c r="AY1429" i="2"/>
  <c r="AY1430" i="2"/>
  <c r="AY1431" i="2"/>
  <c r="AY1432" i="2"/>
  <c r="AY1433" i="2"/>
  <c r="AY1434" i="2"/>
  <c r="AY1435" i="2"/>
  <c r="AY1436" i="2"/>
  <c r="AY1437" i="2"/>
  <c r="AY1438" i="2"/>
  <c r="AY1439" i="2"/>
  <c r="AY1440" i="2"/>
  <c r="AY1441" i="2"/>
  <c r="AY1442" i="2"/>
  <c r="AY1443" i="2"/>
  <c r="AY1444" i="2"/>
  <c r="AY1445" i="2"/>
  <c r="AY1446" i="2"/>
  <c r="AY1447" i="2"/>
  <c r="AY1448" i="2"/>
  <c r="AY1449" i="2"/>
  <c r="AY1450" i="2"/>
  <c r="AY1451" i="2"/>
  <c r="AY1452" i="2"/>
  <c r="AY1453" i="2"/>
  <c r="AY1454" i="2"/>
  <c r="AY1455" i="2"/>
  <c r="AY1456" i="2"/>
  <c r="AY1457" i="2"/>
  <c r="AY1458" i="2"/>
  <c r="AY1459" i="2"/>
  <c r="AY1460" i="2"/>
  <c r="AY1461" i="2"/>
  <c r="AY1462" i="2"/>
  <c r="AY1463" i="2"/>
  <c r="AY1464" i="2"/>
  <c r="AY1465" i="2"/>
  <c r="AY1466" i="2"/>
  <c r="AY1467" i="2"/>
  <c r="AY1468" i="2"/>
  <c r="AY1469" i="2"/>
  <c r="AY1470" i="2"/>
  <c r="AY1471" i="2"/>
  <c r="AY1472" i="2"/>
  <c r="AY1473" i="2"/>
  <c r="AY1474" i="2"/>
  <c r="AY1475" i="2"/>
  <c r="AY1476" i="2"/>
  <c r="AY1477" i="2"/>
  <c r="AY1478" i="2"/>
  <c r="AY1479" i="2"/>
  <c r="AY1480" i="2"/>
  <c r="AY1481" i="2"/>
  <c r="AY1482" i="2"/>
  <c r="AY1483" i="2"/>
  <c r="AY1484" i="2"/>
  <c r="AY1485" i="2"/>
  <c r="AY1486" i="2"/>
  <c r="AY1487" i="2"/>
  <c r="AY1488" i="2"/>
  <c r="AY1489" i="2"/>
  <c r="AY1490" i="2"/>
  <c r="AY1491" i="2"/>
  <c r="AY1492" i="2"/>
  <c r="AY1493" i="2"/>
  <c r="AY1494" i="2"/>
  <c r="AY1495" i="2"/>
  <c r="AY1496" i="2"/>
  <c r="AY1497" i="2"/>
  <c r="AY1498" i="2"/>
  <c r="AY1499" i="2"/>
  <c r="AY1500" i="2"/>
  <c r="AY1501" i="2"/>
  <c r="AY1502" i="2"/>
  <c r="AY1503" i="2"/>
  <c r="AY1504" i="2"/>
  <c r="AY1505" i="2"/>
  <c r="AY1506" i="2"/>
  <c r="AY1507" i="2"/>
  <c r="AY1508" i="2"/>
  <c r="AY1509" i="2"/>
  <c r="AY1510" i="2"/>
  <c r="AY1511" i="2"/>
  <c r="AY1512" i="2"/>
  <c r="AY1513" i="2"/>
  <c r="AY1514" i="2"/>
  <c r="AY1515" i="2"/>
  <c r="AY1516" i="2"/>
  <c r="AY1517" i="2"/>
  <c r="AY17" i="2"/>
  <c r="AX15" i="2"/>
  <c r="BD4" i="2"/>
  <c r="O20" i="2"/>
  <c r="O27" i="2"/>
  <c r="O28" i="2"/>
  <c r="O19" i="2"/>
  <c r="AZ20" i="2"/>
  <c r="AZ19" i="2"/>
  <c r="AZ18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Z1003" i="2"/>
  <c r="AZ1004" i="2"/>
  <c r="AZ1005" i="2"/>
  <c r="AZ1006" i="2"/>
  <c r="AZ1007" i="2"/>
  <c r="AZ1008" i="2"/>
  <c r="AZ1009" i="2"/>
  <c r="AZ1010" i="2"/>
  <c r="AZ1011" i="2"/>
  <c r="AZ1012" i="2"/>
  <c r="AZ1013" i="2"/>
  <c r="AZ1014" i="2"/>
  <c r="AZ1015" i="2"/>
  <c r="AZ1016" i="2"/>
  <c r="AZ1017" i="2"/>
  <c r="AZ1018" i="2"/>
  <c r="AZ1019" i="2"/>
  <c r="AZ1020" i="2"/>
  <c r="AZ1021" i="2"/>
  <c r="AZ1022" i="2"/>
  <c r="AZ1023" i="2"/>
  <c r="AZ1024" i="2"/>
  <c r="AZ1025" i="2"/>
  <c r="AZ1026" i="2"/>
  <c r="AZ1027" i="2"/>
  <c r="AZ1028" i="2"/>
  <c r="AZ1029" i="2"/>
  <c r="AZ1030" i="2"/>
  <c r="AZ1031" i="2"/>
  <c r="AZ1032" i="2"/>
  <c r="AZ1033" i="2"/>
  <c r="AZ1034" i="2"/>
  <c r="AZ1035" i="2"/>
  <c r="AZ1036" i="2"/>
  <c r="AZ1037" i="2"/>
  <c r="AZ1038" i="2"/>
  <c r="AZ1039" i="2"/>
  <c r="AZ1040" i="2"/>
  <c r="AZ1041" i="2"/>
  <c r="AZ1042" i="2"/>
  <c r="AZ1043" i="2"/>
  <c r="AZ1044" i="2"/>
  <c r="AZ1045" i="2"/>
  <c r="AZ1046" i="2"/>
  <c r="AZ1047" i="2"/>
  <c r="AZ1048" i="2"/>
  <c r="AZ1049" i="2"/>
  <c r="AZ1050" i="2"/>
  <c r="AZ1051" i="2"/>
  <c r="AZ1052" i="2"/>
  <c r="AZ1053" i="2"/>
  <c r="AZ1054" i="2"/>
  <c r="AZ1055" i="2"/>
  <c r="AZ1056" i="2"/>
  <c r="AZ1057" i="2"/>
  <c r="AZ1058" i="2"/>
  <c r="AZ1059" i="2"/>
  <c r="AZ1060" i="2"/>
  <c r="AZ1061" i="2"/>
  <c r="AZ1062" i="2"/>
  <c r="AZ1063" i="2"/>
  <c r="AZ1064" i="2"/>
  <c r="AZ1065" i="2"/>
  <c r="AZ1066" i="2"/>
  <c r="AZ1067" i="2"/>
  <c r="AZ1068" i="2"/>
  <c r="AZ1069" i="2"/>
  <c r="AZ1070" i="2"/>
  <c r="AZ1071" i="2"/>
  <c r="AZ1072" i="2"/>
  <c r="AZ1073" i="2"/>
  <c r="AZ1074" i="2"/>
  <c r="AZ1075" i="2"/>
  <c r="AZ1076" i="2"/>
  <c r="AZ1077" i="2"/>
  <c r="AZ1078" i="2"/>
  <c r="AZ1079" i="2"/>
  <c r="AZ1080" i="2"/>
  <c r="AZ1081" i="2"/>
  <c r="AZ1082" i="2"/>
  <c r="AZ1083" i="2"/>
  <c r="AZ1084" i="2"/>
  <c r="AZ1085" i="2"/>
  <c r="AZ1086" i="2"/>
  <c r="AZ1087" i="2"/>
  <c r="AZ1088" i="2"/>
  <c r="AZ1089" i="2"/>
  <c r="AZ1090" i="2"/>
  <c r="AZ1091" i="2"/>
  <c r="AZ1092" i="2"/>
  <c r="AZ1093" i="2"/>
  <c r="AZ1094" i="2"/>
  <c r="AZ1095" i="2"/>
  <c r="AZ1096" i="2"/>
  <c r="AZ1097" i="2"/>
  <c r="AZ1098" i="2"/>
  <c r="AZ1099" i="2"/>
  <c r="AZ1100" i="2"/>
  <c r="AZ1101" i="2"/>
  <c r="AZ1102" i="2"/>
  <c r="AZ1103" i="2"/>
  <c r="AZ1104" i="2"/>
  <c r="AZ1105" i="2"/>
  <c r="AZ1106" i="2"/>
  <c r="AZ1107" i="2"/>
  <c r="AZ1108" i="2"/>
  <c r="AZ1109" i="2"/>
  <c r="AZ1110" i="2"/>
  <c r="AZ1111" i="2"/>
  <c r="AZ1112" i="2"/>
  <c r="AZ1113" i="2"/>
  <c r="AZ1114" i="2"/>
  <c r="AZ1115" i="2"/>
  <c r="AZ1116" i="2"/>
  <c r="AZ1117" i="2"/>
  <c r="AZ1118" i="2"/>
  <c r="AZ1119" i="2"/>
  <c r="AZ1120" i="2"/>
  <c r="AZ1121" i="2"/>
  <c r="AZ1122" i="2"/>
  <c r="AZ1123" i="2"/>
  <c r="AZ1124" i="2"/>
  <c r="AZ1125" i="2"/>
  <c r="AZ1126" i="2"/>
  <c r="AZ1127" i="2"/>
  <c r="AZ1128" i="2"/>
  <c r="AZ1129" i="2"/>
  <c r="AZ1130" i="2"/>
  <c r="AZ1131" i="2"/>
  <c r="AZ1132" i="2"/>
  <c r="AZ1133" i="2"/>
  <c r="AZ1134" i="2"/>
  <c r="AZ1135" i="2"/>
  <c r="AZ1136" i="2"/>
  <c r="AZ1137" i="2"/>
  <c r="AZ1138" i="2"/>
  <c r="AZ1139" i="2"/>
  <c r="AZ1140" i="2"/>
  <c r="AZ1141" i="2"/>
  <c r="AZ1142" i="2"/>
  <c r="AZ1143" i="2"/>
  <c r="AZ1144" i="2"/>
  <c r="AZ1145" i="2"/>
  <c r="AZ1146" i="2"/>
  <c r="AZ1147" i="2"/>
  <c r="AZ1148" i="2"/>
  <c r="AZ1149" i="2"/>
  <c r="AZ1150" i="2"/>
  <c r="AZ1151" i="2"/>
  <c r="AZ1152" i="2"/>
  <c r="AZ1153" i="2"/>
  <c r="AZ1154" i="2"/>
  <c r="AZ1155" i="2"/>
  <c r="AZ1156" i="2"/>
  <c r="AZ1157" i="2"/>
  <c r="AZ1158" i="2"/>
  <c r="AZ1159" i="2"/>
  <c r="AZ1160" i="2"/>
  <c r="AZ1161" i="2"/>
  <c r="AZ1162" i="2"/>
  <c r="AZ1163" i="2"/>
  <c r="AZ1164" i="2"/>
  <c r="AZ1165" i="2"/>
  <c r="AZ1166" i="2"/>
  <c r="AZ1167" i="2"/>
  <c r="AZ1168" i="2"/>
  <c r="AZ1169" i="2"/>
  <c r="AZ1170" i="2"/>
  <c r="AZ1171" i="2"/>
  <c r="AZ1172" i="2"/>
  <c r="AZ1173" i="2"/>
  <c r="AZ1174" i="2"/>
  <c r="AZ1175" i="2"/>
  <c r="AZ1176" i="2"/>
  <c r="AZ1177" i="2"/>
  <c r="AZ1178" i="2"/>
  <c r="AZ1179" i="2"/>
  <c r="AZ1180" i="2"/>
  <c r="AZ1181" i="2"/>
  <c r="AZ1182" i="2"/>
  <c r="AZ1183" i="2"/>
  <c r="AZ1184" i="2"/>
  <c r="AZ1185" i="2"/>
  <c r="AZ1186" i="2"/>
  <c r="AZ1187" i="2"/>
  <c r="AZ1188" i="2"/>
  <c r="AZ1189" i="2"/>
  <c r="AZ1190" i="2"/>
  <c r="AZ1191" i="2"/>
  <c r="AZ1192" i="2"/>
  <c r="AZ1193" i="2"/>
  <c r="AZ1194" i="2"/>
  <c r="AZ1195" i="2"/>
  <c r="AZ1196" i="2"/>
  <c r="AZ1197" i="2"/>
  <c r="AZ1198" i="2"/>
  <c r="AZ1199" i="2"/>
  <c r="AZ1200" i="2"/>
  <c r="AZ1201" i="2"/>
  <c r="AZ1202" i="2"/>
  <c r="AZ1203" i="2"/>
  <c r="AZ1204" i="2"/>
  <c r="AZ1205" i="2"/>
  <c r="AZ1206" i="2"/>
  <c r="AZ1207" i="2"/>
  <c r="AZ1208" i="2"/>
  <c r="AZ1209" i="2"/>
  <c r="AZ1210" i="2"/>
  <c r="AZ1211" i="2"/>
  <c r="AZ1212" i="2"/>
  <c r="AZ1213" i="2"/>
  <c r="AZ1214" i="2"/>
  <c r="AZ1215" i="2"/>
  <c r="AZ1216" i="2"/>
  <c r="AZ1217" i="2"/>
  <c r="AZ1218" i="2"/>
  <c r="AZ1219" i="2"/>
  <c r="AZ1220" i="2"/>
  <c r="AZ1221" i="2"/>
  <c r="AZ1222" i="2"/>
  <c r="AZ1223" i="2"/>
  <c r="AZ1224" i="2"/>
  <c r="AZ1225" i="2"/>
  <c r="AZ1226" i="2"/>
  <c r="AZ1227" i="2"/>
  <c r="AZ1228" i="2"/>
  <c r="AZ1229" i="2"/>
  <c r="AZ1230" i="2"/>
  <c r="AZ1231" i="2"/>
  <c r="AZ1232" i="2"/>
  <c r="AZ1233" i="2"/>
  <c r="AZ1234" i="2"/>
  <c r="AZ1235" i="2"/>
  <c r="AZ1236" i="2"/>
  <c r="AZ1237" i="2"/>
  <c r="AZ1238" i="2"/>
  <c r="AZ1239" i="2"/>
  <c r="AZ1240" i="2"/>
  <c r="AZ1241" i="2"/>
  <c r="AZ1242" i="2"/>
  <c r="AZ1243" i="2"/>
  <c r="AZ1244" i="2"/>
  <c r="AZ1245" i="2"/>
  <c r="AZ1246" i="2"/>
  <c r="AZ1247" i="2"/>
  <c r="AZ1248" i="2"/>
  <c r="AZ1249" i="2"/>
  <c r="AZ1250" i="2"/>
  <c r="AZ1251" i="2"/>
  <c r="AZ1252" i="2"/>
  <c r="AZ1253" i="2"/>
  <c r="AZ1254" i="2"/>
  <c r="AZ1255" i="2"/>
  <c r="AZ1256" i="2"/>
  <c r="AZ1257" i="2"/>
  <c r="AZ1258" i="2"/>
  <c r="AZ1259" i="2"/>
  <c r="AZ1260" i="2"/>
  <c r="AZ1261" i="2"/>
  <c r="AZ1262" i="2"/>
  <c r="AZ1263" i="2"/>
  <c r="AZ1264" i="2"/>
  <c r="AZ1265" i="2"/>
  <c r="AZ1266" i="2"/>
  <c r="AZ1267" i="2"/>
  <c r="AZ1268" i="2"/>
  <c r="AZ1269" i="2"/>
  <c r="AZ1270" i="2"/>
  <c r="AZ1271" i="2"/>
  <c r="AZ1272" i="2"/>
  <c r="AZ1273" i="2"/>
  <c r="AZ1274" i="2"/>
  <c r="AZ1275" i="2"/>
  <c r="AZ1276" i="2"/>
  <c r="AZ1277" i="2"/>
  <c r="AZ1278" i="2"/>
  <c r="AZ1279" i="2"/>
  <c r="AZ1280" i="2"/>
  <c r="AZ1281" i="2"/>
  <c r="AZ1282" i="2"/>
  <c r="AZ1283" i="2"/>
  <c r="AZ1284" i="2"/>
  <c r="AZ1285" i="2"/>
  <c r="AZ1286" i="2"/>
  <c r="AZ1287" i="2"/>
  <c r="AZ1288" i="2"/>
  <c r="AZ1289" i="2"/>
  <c r="AZ1290" i="2"/>
  <c r="AZ1291" i="2"/>
  <c r="AZ1292" i="2"/>
  <c r="AZ1293" i="2"/>
  <c r="AZ1294" i="2"/>
  <c r="AZ1295" i="2"/>
  <c r="AZ1296" i="2"/>
  <c r="AZ1297" i="2"/>
  <c r="AZ1298" i="2"/>
  <c r="AZ1299" i="2"/>
  <c r="AZ1300" i="2"/>
  <c r="AZ1301" i="2"/>
  <c r="AZ1302" i="2"/>
  <c r="AZ1303" i="2"/>
  <c r="AZ1304" i="2"/>
  <c r="AZ1305" i="2"/>
  <c r="AZ1306" i="2"/>
  <c r="AZ1307" i="2"/>
  <c r="AZ1308" i="2"/>
  <c r="AZ1309" i="2"/>
  <c r="AZ1310" i="2"/>
  <c r="AZ1311" i="2"/>
  <c r="AZ1312" i="2"/>
  <c r="AZ1313" i="2"/>
  <c r="AZ1314" i="2"/>
  <c r="AZ1315" i="2"/>
  <c r="AZ1316" i="2"/>
  <c r="AZ1317" i="2"/>
  <c r="AZ1318" i="2"/>
  <c r="AZ1319" i="2"/>
  <c r="AZ1320" i="2"/>
  <c r="AZ1321" i="2"/>
  <c r="AZ1322" i="2"/>
  <c r="AZ1323" i="2"/>
  <c r="AZ1324" i="2"/>
  <c r="AZ1325" i="2"/>
  <c r="AZ1326" i="2"/>
  <c r="AZ1327" i="2"/>
  <c r="AZ1328" i="2"/>
  <c r="AZ1329" i="2"/>
  <c r="AZ1330" i="2"/>
  <c r="AZ1331" i="2"/>
  <c r="AZ1332" i="2"/>
  <c r="AZ1333" i="2"/>
  <c r="AZ1334" i="2"/>
  <c r="AZ1335" i="2"/>
  <c r="AZ1336" i="2"/>
  <c r="AZ1337" i="2"/>
  <c r="AZ1338" i="2"/>
  <c r="AZ1339" i="2"/>
  <c r="AZ1340" i="2"/>
  <c r="AZ1341" i="2"/>
  <c r="AZ1342" i="2"/>
  <c r="AZ1343" i="2"/>
  <c r="AZ1344" i="2"/>
  <c r="AZ1345" i="2"/>
  <c r="AZ1346" i="2"/>
  <c r="AZ1347" i="2"/>
  <c r="AZ1348" i="2"/>
  <c r="AZ1349" i="2"/>
  <c r="AZ1350" i="2"/>
  <c r="AZ1351" i="2"/>
  <c r="AZ1352" i="2"/>
  <c r="AZ1353" i="2"/>
  <c r="AZ1354" i="2"/>
  <c r="AZ1355" i="2"/>
  <c r="AZ1356" i="2"/>
  <c r="AZ1357" i="2"/>
  <c r="AZ1358" i="2"/>
  <c r="AZ1359" i="2"/>
  <c r="AZ1360" i="2"/>
  <c r="AZ1361" i="2"/>
  <c r="AZ1362" i="2"/>
  <c r="AZ1363" i="2"/>
  <c r="AZ1364" i="2"/>
  <c r="AZ1365" i="2"/>
  <c r="AZ1366" i="2"/>
  <c r="AZ1367" i="2"/>
  <c r="AZ1368" i="2"/>
  <c r="AZ1369" i="2"/>
  <c r="AZ1370" i="2"/>
  <c r="AZ1371" i="2"/>
  <c r="AZ1372" i="2"/>
  <c r="AZ1373" i="2"/>
  <c r="AZ1374" i="2"/>
  <c r="AZ1375" i="2"/>
  <c r="AZ1376" i="2"/>
  <c r="AZ1377" i="2"/>
  <c r="AZ1378" i="2"/>
  <c r="AZ1379" i="2"/>
  <c r="AZ1380" i="2"/>
  <c r="AZ1381" i="2"/>
  <c r="AZ1382" i="2"/>
  <c r="AZ1383" i="2"/>
  <c r="AZ1384" i="2"/>
  <c r="AZ1385" i="2"/>
  <c r="AZ1386" i="2"/>
  <c r="AZ1387" i="2"/>
  <c r="AZ1388" i="2"/>
  <c r="AZ1389" i="2"/>
  <c r="AZ1390" i="2"/>
  <c r="AZ1391" i="2"/>
  <c r="AZ1392" i="2"/>
  <c r="AZ1393" i="2"/>
  <c r="AZ1394" i="2"/>
  <c r="AZ1395" i="2"/>
  <c r="AZ1396" i="2"/>
  <c r="AZ1397" i="2"/>
  <c r="AZ1398" i="2"/>
  <c r="AZ1399" i="2"/>
  <c r="AZ1400" i="2"/>
  <c r="AZ1401" i="2"/>
  <c r="AZ1402" i="2"/>
  <c r="AZ1403" i="2"/>
  <c r="AZ1404" i="2"/>
  <c r="AZ1405" i="2"/>
  <c r="AZ1406" i="2"/>
  <c r="AZ1407" i="2"/>
  <c r="AZ1408" i="2"/>
  <c r="AZ1409" i="2"/>
  <c r="AZ1410" i="2"/>
  <c r="AZ1411" i="2"/>
  <c r="AZ1412" i="2"/>
  <c r="AZ1413" i="2"/>
  <c r="AZ1414" i="2"/>
  <c r="AZ1415" i="2"/>
  <c r="AZ1416" i="2"/>
  <c r="AZ1417" i="2"/>
  <c r="AZ1418" i="2"/>
  <c r="AZ1419" i="2"/>
  <c r="AZ1420" i="2"/>
  <c r="AZ1421" i="2"/>
  <c r="AZ1422" i="2"/>
  <c r="AZ1423" i="2"/>
  <c r="AZ1424" i="2"/>
  <c r="AZ1425" i="2"/>
  <c r="AZ1426" i="2"/>
  <c r="AZ1427" i="2"/>
  <c r="AZ1428" i="2"/>
  <c r="AZ1429" i="2"/>
  <c r="AZ1430" i="2"/>
  <c r="AZ1431" i="2"/>
  <c r="AZ1432" i="2"/>
  <c r="AZ1433" i="2"/>
  <c r="AZ1434" i="2"/>
  <c r="AZ1435" i="2"/>
  <c r="AZ1436" i="2"/>
  <c r="AZ1437" i="2"/>
  <c r="AZ1438" i="2"/>
  <c r="AZ1439" i="2"/>
  <c r="AZ1440" i="2"/>
  <c r="AZ1441" i="2"/>
  <c r="AZ1442" i="2"/>
  <c r="AZ1443" i="2"/>
  <c r="AZ1444" i="2"/>
  <c r="AZ1445" i="2"/>
  <c r="AZ1446" i="2"/>
  <c r="AZ1447" i="2"/>
  <c r="AZ1448" i="2"/>
  <c r="AZ1449" i="2"/>
  <c r="AZ1450" i="2"/>
  <c r="AZ1451" i="2"/>
  <c r="AZ1452" i="2"/>
  <c r="AZ1453" i="2"/>
  <c r="AZ1454" i="2"/>
  <c r="AZ1455" i="2"/>
  <c r="AZ1456" i="2"/>
  <c r="AZ1457" i="2"/>
  <c r="AZ1458" i="2"/>
  <c r="AZ1459" i="2"/>
  <c r="AZ1460" i="2"/>
  <c r="AZ1461" i="2"/>
  <c r="AZ1462" i="2"/>
  <c r="AZ1463" i="2"/>
  <c r="AZ1464" i="2"/>
  <c r="AZ1465" i="2"/>
  <c r="AZ1466" i="2"/>
  <c r="AZ1467" i="2"/>
  <c r="AZ1468" i="2"/>
  <c r="AZ1469" i="2"/>
  <c r="AZ1470" i="2"/>
  <c r="AZ1471" i="2"/>
  <c r="AZ1472" i="2"/>
  <c r="AZ1473" i="2"/>
  <c r="AZ1474" i="2"/>
  <c r="AZ1475" i="2"/>
  <c r="AZ1476" i="2"/>
  <c r="AZ1477" i="2"/>
  <c r="AZ1478" i="2"/>
  <c r="AZ1479" i="2"/>
  <c r="AZ1480" i="2"/>
  <c r="AZ1481" i="2"/>
  <c r="AZ1482" i="2"/>
  <c r="AZ1483" i="2"/>
  <c r="AZ1484" i="2"/>
  <c r="AZ1485" i="2"/>
  <c r="AZ1486" i="2"/>
  <c r="AZ1487" i="2"/>
  <c r="AZ1488" i="2"/>
  <c r="AZ1489" i="2"/>
  <c r="AZ1490" i="2"/>
  <c r="AZ1491" i="2"/>
  <c r="AZ1492" i="2"/>
  <c r="AZ1493" i="2"/>
  <c r="AZ1494" i="2"/>
  <c r="AZ1495" i="2"/>
  <c r="AZ1496" i="2"/>
  <c r="AZ1497" i="2"/>
  <c r="AZ1498" i="2"/>
  <c r="AZ1499" i="2"/>
  <c r="AZ1500" i="2"/>
  <c r="AZ1501" i="2"/>
  <c r="AZ1502" i="2"/>
  <c r="AZ1503" i="2"/>
  <c r="AZ1504" i="2"/>
  <c r="AZ1505" i="2"/>
  <c r="AZ1506" i="2"/>
  <c r="AZ1507" i="2"/>
  <c r="AZ1508" i="2"/>
  <c r="AZ1509" i="2"/>
  <c r="AZ1510" i="2"/>
  <c r="AZ1511" i="2"/>
  <c r="AZ1512" i="2"/>
  <c r="AZ1513" i="2"/>
  <c r="AZ1514" i="2"/>
  <c r="AZ1515" i="2"/>
  <c r="AZ1516" i="2"/>
  <c r="AZ1517" i="2"/>
  <c r="AZ17" i="2"/>
  <c r="BA20" i="2"/>
  <c r="BA19" i="2"/>
  <c r="BA18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1002" i="2"/>
  <c r="BA1003" i="2"/>
  <c r="BA1004" i="2"/>
  <c r="BA1005" i="2"/>
  <c r="BA1006" i="2"/>
  <c r="BA1007" i="2"/>
  <c r="BA1008" i="2"/>
  <c r="BA1009" i="2"/>
  <c r="BA1010" i="2"/>
  <c r="BA1011" i="2"/>
  <c r="BA1012" i="2"/>
  <c r="BA1013" i="2"/>
  <c r="BA1014" i="2"/>
  <c r="BA1015" i="2"/>
  <c r="BA1016" i="2"/>
  <c r="BA1017" i="2"/>
  <c r="BA1018" i="2"/>
  <c r="BA1019" i="2"/>
  <c r="BA1020" i="2"/>
  <c r="BA1021" i="2"/>
  <c r="BA1022" i="2"/>
  <c r="BA1023" i="2"/>
  <c r="BA1024" i="2"/>
  <c r="BA1025" i="2"/>
  <c r="BA1026" i="2"/>
  <c r="BA1027" i="2"/>
  <c r="BA1028" i="2"/>
  <c r="BA1029" i="2"/>
  <c r="BA1030" i="2"/>
  <c r="BA1031" i="2"/>
  <c r="BA1032" i="2"/>
  <c r="BA1033" i="2"/>
  <c r="BA1034" i="2"/>
  <c r="BA1035" i="2"/>
  <c r="BA1036" i="2"/>
  <c r="BA1037" i="2"/>
  <c r="BA1038" i="2"/>
  <c r="BA1039" i="2"/>
  <c r="BA1040" i="2"/>
  <c r="BA1041" i="2"/>
  <c r="BA1042" i="2"/>
  <c r="BA1043" i="2"/>
  <c r="BA1044" i="2"/>
  <c r="BA1045" i="2"/>
  <c r="BA1046" i="2"/>
  <c r="BA1047" i="2"/>
  <c r="BA1048" i="2"/>
  <c r="BA1049" i="2"/>
  <c r="BA1050" i="2"/>
  <c r="BA1051" i="2"/>
  <c r="BA1052" i="2"/>
  <c r="BA1053" i="2"/>
  <c r="BA1054" i="2"/>
  <c r="BA1055" i="2"/>
  <c r="BA1056" i="2"/>
  <c r="BA1057" i="2"/>
  <c r="BA1058" i="2"/>
  <c r="BA1059" i="2"/>
  <c r="BA1060" i="2"/>
  <c r="BA1061" i="2"/>
  <c r="BA1062" i="2"/>
  <c r="BA1063" i="2"/>
  <c r="BA1064" i="2"/>
  <c r="BA1065" i="2"/>
  <c r="BA1066" i="2"/>
  <c r="BA1067" i="2"/>
  <c r="BA1068" i="2"/>
  <c r="BA1069" i="2"/>
  <c r="BA1070" i="2"/>
  <c r="BA1071" i="2"/>
  <c r="BA1072" i="2"/>
  <c r="BA1073" i="2"/>
  <c r="BA1074" i="2"/>
  <c r="BA1075" i="2"/>
  <c r="BA1076" i="2"/>
  <c r="BA1077" i="2"/>
  <c r="BA1078" i="2"/>
  <c r="BA1079" i="2"/>
  <c r="BA1080" i="2"/>
  <c r="BA1081" i="2"/>
  <c r="BA1082" i="2"/>
  <c r="BA1083" i="2"/>
  <c r="BA1084" i="2"/>
  <c r="BA1085" i="2"/>
  <c r="BA1086" i="2"/>
  <c r="BA1087" i="2"/>
  <c r="BA1088" i="2"/>
  <c r="BA1089" i="2"/>
  <c r="BA1090" i="2"/>
  <c r="BA1091" i="2"/>
  <c r="BA1092" i="2"/>
  <c r="BA1093" i="2"/>
  <c r="BA1094" i="2"/>
  <c r="BA1095" i="2"/>
  <c r="BA1096" i="2"/>
  <c r="BA1097" i="2"/>
  <c r="BA1098" i="2"/>
  <c r="BA1099" i="2"/>
  <c r="BA1100" i="2"/>
  <c r="BA1101" i="2"/>
  <c r="BA1102" i="2"/>
  <c r="BA1103" i="2"/>
  <c r="BA1104" i="2"/>
  <c r="BA1105" i="2"/>
  <c r="BA1106" i="2"/>
  <c r="BA1107" i="2"/>
  <c r="BA1108" i="2"/>
  <c r="BA1109" i="2"/>
  <c r="BA1110" i="2"/>
  <c r="BA1111" i="2"/>
  <c r="BA1112" i="2"/>
  <c r="BA1113" i="2"/>
  <c r="BA1114" i="2"/>
  <c r="BA1115" i="2"/>
  <c r="BA1116" i="2"/>
  <c r="BA1117" i="2"/>
  <c r="BA1118" i="2"/>
  <c r="BA1119" i="2"/>
  <c r="BA1120" i="2"/>
  <c r="BA1121" i="2"/>
  <c r="BA1122" i="2"/>
  <c r="BA1123" i="2"/>
  <c r="BA1124" i="2"/>
  <c r="BA1125" i="2"/>
  <c r="BA1126" i="2"/>
  <c r="BA1127" i="2"/>
  <c r="BA1128" i="2"/>
  <c r="BA1129" i="2"/>
  <c r="BA1130" i="2"/>
  <c r="BA1131" i="2"/>
  <c r="BA1132" i="2"/>
  <c r="BA1133" i="2"/>
  <c r="BA1134" i="2"/>
  <c r="BA1135" i="2"/>
  <c r="BA1136" i="2"/>
  <c r="BA1137" i="2"/>
  <c r="BA1138" i="2"/>
  <c r="BA1139" i="2"/>
  <c r="BA1140" i="2"/>
  <c r="BA1141" i="2"/>
  <c r="BA1142" i="2"/>
  <c r="BA1143" i="2"/>
  <c r="BA1144" i="2"/>
  <c r="BA1145" i="2"/>
  <c r="BA1146" i="2"/>
  <c r="BA1147" i="2"/>
  <c r="BA1148" i="2"/>
  <c r="BA1149" i="2"/>
  <c r="BA1150" i="2"/>
  <c r="BA1151" i="2"/>
  <c r="BA1152" i="2"/>
  <c r="BA1153" i="2"/>
  <c r="BA1154" i="2"/>
  <c r="BA1155" i="2"/>
  <c r="BA1156" i="2"/>
  <c r="BA1157" i="2"/>
  <c r="BA1158" i="2"/>
  <c r="BA1159" i="2"/>
  <c r="BA1160" i="2"/>
  <c r="BA1161" i="2"/>
  <c r="BA1162" i="2"/>
  <c r="BA1163" i="2"/>
  <c r="BA1164" i="2"/>
  <c r="BA1165" i="2"/>
  <c r="BA1166" i="2"/>
  <c r="BA1167" i="2"/>
  <c r="BA1168" i="2"/>
  <c r="BA1169" i="2"/>
  <c r="BA1170" i="2"/>
  <c r="BA1171" i="2"/>
  <c r="BA1172" i="2"/>
  <c r="BA1173" i="2"/>
  <c r="BA1174" i="2"/>
  <c r="BA1175" i="2"/>
  <c r="BA1176" i="2"/>
  <c r="BA1177" i="2"/>
  <c r="BA1178" i="2"/>
  <c r="BA1179" i="2"/>
  <c r="BA1180" i="2"/>
  <c r="BA1181" i="2"/>
  <c r="BA1182" i="2"/>
  <c r="BA1183" i="2"/>
  <c r="BA1184" i="2"/>
  <c r="BA1185" i="2"/>
  <c r="BA1186" i="2"/>
  <c r="BA1187" i="2"/>
  <c r="BA1188" i="2"/>
  <c r="BA1189" i="2"/>
  <c r="BA1190" i="2"/>
  <c r="BA1191" i="2"/>
  <c r="BA1192" i="2"/>
  <c r="BA1193" i="2"/>
  <c r="BA1194" i="2"/>
  <c r="BA1195" i="2"/>
  <c r="BA1196" i="2"/>
  <c r="BA1197" i="2"/>
  <c r="BA1198" i="2"/>
  <c r="BA1199" i="2"/>
  <c r="BA1200" i="2"/>
  <c r="BA1201" i="2"/>
  <c r="BA1202" i="2"/>
  <c r="BA1203" i="2"/>
  <c r="BA1204" i="2"/>
  <c r="BA1205" i="2"/>
  <c r="BA1206" i="2"/>
  <c r="BA1207" i="2"/>
  <c r="BA1208" i="2"/>
  <c r="BA1209" i="2"/>
  <c r="BA1210" i="2"/>
  <c r="BA1211" i="2"/>
  <c r="BA1212" i="2"/>
  <c r="BA1213" i="2"/>
  <c r="BA1214" i="2"/>
  <c r="BA1215" i="2"/>
  <c r="BA1216" i="2"/>
  <c r="BA1217" i="2"/>
  <c r="BA1218" i="2"/>
  <c r="BA1219" i="2"/>
  <c r="BA1220" i="2"/>
  <c r="BA1221" i="2"/>
  <c r="BA1222" i="2"/>
  <c r="BA1223" i="2"/>
  <c r="BA1224" i="2"/>
  <c r="BA1225" i="2"/>
  <c r="BA1226" i="2"/>
  <c r="BA1227" i="2"/>
  <c r="BA1228" i="2"/>
  <c r="BA1229" i="2"/>
  <c r="BA1230" i="2"/>
  <c r="BA1231" i="2"/>
  <c r="BA1232" i="2"/>
  <c r="BA1233" i="2"/>
  <c r="BA1234" i="2"/>
  <c r="BA1235" i="2"/>
  <c r="BA1236" i="2"/>
  <c r="BA1237" i="2"/>
  <c r="BA1238" i="2"/>
  <c r="BA1239" i="2"/>
  <c r="BA1240" i="2"/>
  <c r="BA1241" i="2"/>
  <c r="BA1242" i="2"/>
  <c r="BA1243" i="2"/>
  <c r="BA1244" i="2"/>
  <c r="BA1245" i="2"/>
  <c r="BA1246" i="2"/>
  <c r="BA1247" i="2"/>
  <c r="BA1248" i="2"/>
  <c r="BA1249" i="2"/>
  <c r="BA1250" i="2"/>
  <c r="BA1251" i="2"/>
  <c r="BA1252" i="2"/>
  <c r="BA1253" i="2"/>
  <c r="BA1254" i="2"/>
  <c r="BA1255" i="2"/>
  <c r="BA1256" i="2"/>
  <c r="BA1257" i="2"/>
  <c r="BA1258" i="2"/>
  <c r="BA1259" i="2"/>
  <c r="BA1260" i="2"/>
  <c r="BA1261" i="2"/>
  <c r="BA1262" i="2"/>
  <c r="BA1263" i="2"/>
  <c r="BA1264" i="2"/>
  <c r="BA1265" i="2"/>
  <c r="BA1266" i="2"/>
  <c r="BA1267" i="2"/>
  <c r="BA1268" i="2"/>
  <c r="BA1269" i="2"/>
  <c r="BA1270" i="2"/>
  <c r="BA1271" i="2"/>
  <c r="BA1272" i="2"/>
  <c r="BA1273" i="2"/>
  <c r="BA1274" i="2"/>
  <c r="BA1275" i="2"/>
  <c r="BA1276" i="2"/>
  <c r="BA1277" i="2"/>
  <c r="BA1278" i="2"/>
  <c r="BA1279" i="2"/>
  <c r="BA1280" i="2"/>
  <c r="BA1281" i="2"/>
  <c r="BA1282" i="2"/>
  <c r="BA1283" i="2"/>
  <c r="BA1284" i="2"/>
  <c r="BA1285" i="2"/>
  <c r="BA1286" i="2"/>
  <c r="BA1287" i="2"/>
  <c r="BA1288" i="2"/>
  <c r="BA1289" i="2"/>
  <c r="BA1290" i="2"/>
  <c r="BA1291" i="2"/>
  <c r="BA1292" i="2"/>
  <c r="BA1293" i="2"/>
  <c r="BA1294" i="2"/>
  <c r="BA1295" i="2"/>
  <c r="BA1296" i="2"/>
  <c r="BA1297" i="2"/>
  <c r="BA1298" i="2"/>
  <c r="BA1299" i="2"/>
  <c r="BA1300" i="2"/>
  <c r="BA1301" i="2"/>
  <c r="BA1302" i="2"/>
  <c r="BA1303" i="2"/>
  <c r="BA1304" i="2"/>
  <c r="BA1305" i="2"/>
  <c r="BA1306" i="2"/>
  <c r="BA1307" i="2"/>
  <c r="BA1308" i="2"/>
  <c r="BA1309" i="2"/>
  <c r="BA1310" i="2"/>
  <c r="BA1311" i="2"/>
  <c r="BA1312" i="2"/>
  <c r="BA1313" i="2"/>
  <c r="BA1314" i="2"/>
  <c r="BA1315" i="2"/>
  <c r="BA1316" i="2"/>
  <c r="BA1317" i="2"/>
  <c r="BA1318" i="2"/>
  <c r="BA1319" i="2"/>
  <c r="BA1320" i="2"/>
  <c r="BA1321" i="2"/>
  <c r="BA1322" i="2"/>
  <c r="BA1323" i="2"/>
  <c r="BA1324" i="2"/>
  <c r="BA1325" i="2"/>
  <c r="BA1326" i="2"/>
  <c r="BA1327" i="2"/>
  <c r="BA1328" i="2"/>
  <c r="BA1329" i="2"/>
  <c r="BA1330" i="2"/>
  <c r="BA1331" i="2"/>
  <c r="BA1332" i="2"/>
  <c r="BA1333" i="2"/>
  <c r="BA1334" i="2"/>
  <c r="BA1335" i="2"/>
  <c r="BA1336" i="2"/>
  <c r="BA1337" i="2"/>
  <c r="BA1338" i="2"/>
  <c r="BA1339" i="2"/>
  <c r="BA1340" i="2"/>
  <c r="BA1341" i="2"/>
  <c r="BA1342" i="2"/>
  <c r="BA1343" i="2"/>
  <c r="BA1344" i="2"/>
  <c r="BA1345" i="2"/>
  <c r="BA1346" i="2"/>
  <c r="BA1347" i="2"/>
  <c r="BA1348" i="2"/>
  <c r="BA1349" i="2"/>
  <c r="BA1350" i="2"/>
  <c r="BA1351" i="2"/>
  <c r="BA1352" i="2"/>
  <c r="BA1353" i="2"/>
  <c r="BA1354" i="2"/>
  <c r="BA1355" i="2"/>
  <c r="BA1356" i="2"/>
  <c r="BA1357" i="2"/>
  <c r="BA1358" i="2"/>
  <c r="BA1359" i="2"/>
  <c r="BA1360" i="2"/>
  <c r="BA1361" i="2"/>
  <c r="BA1362" i="2"/>
  <c r="BA1363" i="2"/>
  <c r="BA1364" i="2"/>
  <c r="BA1365" i="2"/>
  <c r="BA1366" i="2"/>
  <c r="BA1367" i="2"/>
  <c r="BA1368" i="2"/>
  <c r="BA1369" i="2"/>
  <c r="BA1370" i="2"/>
  <c r="BA1371" i="2"/>
  <c r="BA1372" i="2"/>
  <c r="BA1373" i="2"/>
  <c r="BA1374" i="2"/>
  <c r="BA1375" i="2"/>
  <c r="BA1376" i="2"/>
  <c r="BA1377" i="2"/>
  <c r="BA1378" i="2"/>
  <c r="BA1379" i="2"/>
  <c r="BA1380" i="2"/>
  <c r="BA1381" i="2"/>
  <c r="BA1382" i="2"/>
  <c r="BA1383" i="2"/>
  <c r="BA1384" i="2"/>
  <c r="BA1385" i="2"/>
  <c r="BA1386" i="2"/>
  <c r="BA1387" i="2"/>
  <c r="BA1388" i="2"/>
  <c r="BA1389" i="2"/>
  <c r="BA1390" i="2"/>
  <c r="BA1391" i="2"/>
  <c r="BA1392" i="2"/>
  <c r="BA1393" i="2"/>
  <c r="BA1394" i="2"/>
  <c r="BA1395" i="2"/>
  <c r="BA1396" i="2"/>
  <c r="BA1397" i="2"/>
  <c r="BA1398" i="2"/>
  <c r="BA1399" i="2"/>
  <c r="BA1400" i="2"/>
  <c r="BA1401" i="2"/>
  <c r="BA1402" i="2"/>
  <c r="BA1403" i="2"/>
  <c r="BA1404" i="2"/>
  <c r="BA1405" i="2"/>
  <c r="BA1406" i="2"/>
  <c r="BA1407" i="2"/>
  <c r="BA1408" i="2"/>
  <c r="BA1409" i="2"/>
  <c r="BA1410" i="2"/>
  <c r="BA1411" i="2"/>
  <c r="BA1412" i="2"/>
  <c r="BA1413" i="2"/>
  <c r="BA1414" i="2"/>
  <c r="BA1415" i="2"/>
  <c r="BA1416" i="2"/>
  <c r="BA1417" i="2"/>
  <c r="BA1418" i="2"/>
  <c r="BA1419" i="2"/>
  <c r="BA1420" i="2"/>
  <c r="BA1421" i="2"/>
  <c r="BA1422" i="2"/>
  <c r="BA1423" i="2"/>
  <c r="BA1424" i="2"/>
  <c r="BA1425" i="2"/>
  <c r="BA1426" i="2"/>
  <c r="BA1427" i="2"/>
  <c r="BA1428" i="2"/>
  <c r="BA1429" i="2"/>
  <c r="BA1430" i="2"/>
  <c r="BA1431" i="2"/>
  <c r="BA1432" i="2"/>
  <c r="BA1433" i="2"/>
  <c r="BA1434" i="2"/>
  <c r="BA1435" i="2"/>
  <c r="BA1436" i="2"/>
  <c r="BA1437" i="2"/>
  <c r="BA1438" i="2"/>
  <c r="BA1439" i="2"/>
  <c r="BA1440" i="2"/>
  <c r="BA1441" i="2"/>
  <c r="BA1442" i="2"/>
  <c r="BA1443" i="2"/>
  <c r="BA1444" i="2"/>
  <c r="BA1445" i="2"/>
  <c r="BA1446" i="2"/>
  <c r="BA1447" i="2"/>
  <c r="BA1448" i="2"/>
  <c r="BA1449" i="2"/>
  <c r="BA1450" i="2"/>
  <c r="BA1451" i="2"/>
  <c r="BA1452" i="2"/>
  <c r="BA1453" i="2"/>
  <c r="BA1454" i="2"/>
  <c r="BA1455" i="2"/>
  <c r="BA1456" i="2"/>
  <c r="BA1457" i="2"/>
  <c r="BA1458" i="2"/>
  <c r="BA1459" i="2"/>
  <c r="BA1460" i="2"/>
  <c r="BA1461" i="2"/>
  <c r="BA1462" i="2"/>
  <c r="BA1463" i="2"/>
  <c r="BA1464" i="2"/>
  <c r="BA1465" i="2"/>
  <c r="BA1466" i="2"/>
  <c r="BA1467" i="2"/>
  <c r="BA1468" i="2"/>
  <c r="BA1469" i="2"/>
  <c r="BA1470" i="2"/>
  <c r="BA1471" i="2"/>
  <c r="BA1472" i="2"/>
  <c r="BA1473" i="2"/>
  <c r="BA1474" i="2"/>
  <c r="BA1475" i="2"/>
  <c r="BA1476" i="2"/>
  <c r="BA1477" i="2"/>
  <c r="BA1478" i="2"/>
  <c r="BA1479" i="2"/>
  <c r="BA1480" i="2"/>
  <c r="BA1481" i="2"/>
  <c r="BA1482" i="2"/>
  <c r="BA1483" i="2"/>
  <c r="BA1484" i="2"/>
  <c r="BA1485" i="2"/>
  <c r="BA1486" i="2"/>
  <c r="BA1487" i="2"/>
  <c r="BA1488" i="2"/>
  <c r="BA1489" i="2"/>
  <c r="BA1490" i="2"/>
  <c r="BA1491" i="2"/>
  <c r="BA1492" i="2"/>
  <c r="BA1493" i="2"/>
  <c r="BA1494" i="2"/>
  <c r="BA1495" i="2"/>
  <c r="BA1496" i="2"/>
  <c r="BA1497" i="2"/>
  <c r="BA1498" i="2"/>
  <c r="BA1499" i="2"/>
  <c r="BA1500" i="2"/>
  <c r="BA1501" i="2"/>
  <c r="BA1502" i="2"/>
  <c r="BA1503" i="2"/>
  <c r="BA1504" i="2"/>
  <c r="BA1505" i="2"/>
  <c r="BA1506" i="2"/>
  <c r="BA1507" i="2"/>
  <c r="BA1508" i="2"/>
  <c r="BA1509" i="2"/>
  <c r="BA1510" i="2"/>
  <c r="BA1511" i="2"/>
  <c r="BA1512" i="2"/>
  <c r="BA1513" i="2"/>
  <c r="BA1514" i="2"/>
  <c r="BA1515" i="2"/>
  <c r="BA1516" i="2"/>
  <c r="BA1517" i="2"/>
  <c r="BA17" i="2"/>
  <c r="BB20" i="2"/>
  <c r="BB19" i="2"/>
  <c r="BB18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525" i="2"/>
  <c r="BB526" i="2"/>
  <c r="BB527" i="2"/>
  <c r="BB528" i="2"/>
  <c r="BB529" i="2"/>
  <c r="BB530" i="2"/>
  <c r="BB531" i="2"/>
  <c r="BB532" i="2"/>
  <c r="BB533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3" i="2"/>
  <c r="BB554" i="2"/>
  <c r="BB555" i="2"/>
  <c r="BB556" i="2"/>
  <c r="BB557" i="2"/>
  <c r="BB558" i="2"/>
  <c r="BB559" i="2"/>
  <c r="BB560" i="2"/>
  <c r="BB561" i="2"/>
  <c r="BB562" i="2"/>
  <c r="BB563" i="2"/>
  <c r="BB564" i="2"/>
  <c r="BB565" i="2"/>
  <c r="BB566" i="2"/>
  <c r="BB567" i="2"/>
  <c r="BB568" i="2"/>
  <c r="BB569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B588" i="2"/>
  <c r="BB589" i="2"/>
  <c r="BB590" i="2"/>
  <c r="BB591" i="2"/>
  <c r="BB592" i="2"/>
  <c r="BB593" i="2"/>
  <c r="BB594" i="2"/>
  <c r="BB595" i="2"/>
  <c r="BB596" i="2"/>
  <c r="BB597" i="2"/>
  <c r="BB598" i="2"/>
  <c r="BB599" i="2"/>
  <c r="BB600" i="2"/>
  <c r="BB601" i="2"/>
  <c r="BB602" i="2"/>
  <c r="BB603" i="2"/>
  <c r="BB604" i="2"/>
  <c r="BB605" i="2"/>
  <c r="BB606" i="2"/>
  <c r="BB607" i="2"/>
  <c r="BB608" i="2"/>
  <c r="BB609" i="2"/>
  <c r="BB610" i="2"/>
  <c r="BB611" i="2"/>
  <c r="BB612" i="2"/>
  <c r="BB613" i="2"/>
  <c r="BB614" i="2"/>
  <c r="BB615" i="2"/>
  <c r="BB616" i="2"/>
  <c r="BB617" i="2"/>
  <c r="BB618" i="2"/>
  <c r="BB619" i="2"/>
  <c r="BB620" i="2"/>
  <c r="BB621" i="2"/>
  <c r="BB622" i="2"/>
  <c r="BB623" i="2"/>
  <c r="BB624" i="2"/>
  <c r="BB625" i="2"/>
  <c r="BB626" i="2"/>
  <c r="BB627" i="2"/>
  <c r="BB628" i="2"/>
  <c r="BB629" i="2"/>
  <c r="BB630" i="2"/>
  <c r="BB631" i="2"/>
  <c r="BB632" i="2"/>
  <c r="BB633" i="2"/>
  <c r="BB634" i="2"/>
  <c r="BB635" i="2"/>
  <c r="BB636" i="2"/>
  <c r="BB637" i="2"/>
  <c r="BB638" i="2"/>
  <c r="BB639" i="2"/>
  <c r="BB640" i="2"/>
  <c r="BB641" i="2"/>
  <c r="BB642" i="2"/>
  <c r="BB643" i="2"/>
  <c r="BB644" i="2"/>
  <c r="BB645" i="2"/>
  <c r="BB646" i="2"/>
  <c r="BB647" i="2"/>
  <c r="BB648" i="2"/>
  <c r="BB649" i="2"/>
  <c r="BB650" i="2"/>
  <c r="BB651" i="2"/>
  <c r="BB652" i="2"/>
  <c r="BB653" i="2"/>
  <c r="BB654" i="2"/>
  <c r="BB655" i="2"/>
  <c r="BB656" i="2"/>
  <c r="BB657" i="2"/>
  <c r="BB658" i="2"/>
  <c r="BB659" i="2"/>
  <c r="BB660" i="2"/>
  <c r="BB661" i="2"/>
  <c r="BB662" i="2"/>
  <c r="BB663" i="2"/>
  <c r="BB664" i="2"/>
  <c r="BB665" i="2"/>
  <c r="BB666" i="2"/>
  <c r="BB667" i="2"/>
  <c r="BB668" i="2"/>
  <c r="BB669" i="2"/>
  <c r="BB670" i="2"/>
  <c r="BB671" i="2"/>
  <c r="BB672" i="2"/>
  <c r="BB673" i="2"/>
  <c r="BB674" i="2"/>
  <c r="BB675" i="2"/>
  <c r="BB676" i="2"/>
  <c r="BB677" i="2"/>
  <c r="BB678" i="2"/>
  <c r="BB679" i="2"/>
  <c r="BB680" i="2"/>
  <c r="BB681" i="2"/>
  <c r="BB682" i="2"/>
  <c r="BB683" i="2"/>
  <c r="BB684" i="2"/>
  <c r="BB685" i="2"/>
  <c r="BB686" i="2"/>
  <c r="BB687" i="2"/>
  <c r="BB688" i="2"/>
  <c r="BB689" i="2"/>
  <c r="BB690" i="2"/>
  <c r="BB691" i="2"/>
  <c r="BB692" i="2"/>
  <c r="BB693" i="2"/>
  <c r="BB694" i="2"/>
  <c r="BB695" i="2"/>
  <c r="BB696" i="2"/>
  <c r="BB697" i="2"/>
  <c r="BB698" i="2"/>
  <c r="BB699" i="2"/>
  <c r="BB700" i="2"/>
  <c r="BB701" i="2"/>
  <c r="BB702" i="2"/>
  <c r="BB703" i="2"/>
  <c r="BB704" i="2"/>
  <c r="BB705" i="2"/>
  <c r="BB706" i="2"/>
  <c r="BB707" i="2"/>
  <c r="BB708" i="2"/>
  <c r="BB709" i="2"/>
  <c r="BB710" i="2"/>
  <c r="BB711" i="2"/>
  <c r="BB712" i="2"/>
  <c r="BB713" i="2"/>
  <c r="BB714" i="2"/>
  <c r="BB715" i="2"/>
  <c r="BB716" i="2"/>
  <c r="BB717" i="2"/>
  <c r="BB718" i="2"/>
  <c r="BB719" i="2"/>
  <c r="BB720" i="2"/>
  <c r="BB721" i="2"/>
  <c r="BB722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742" i="2"/>
  <c r="BB743" i="2"/>
  <c r="BB744" i="2"/>
  <c r="BB745" i="2"/>
  <c r="BB746" i="2"/>
  <c r="BB747" i="2"/>
  <c r="BB748" i="2"/>
  <c r="BB749" i="2"/>
  <c r="BB750" i="2"/>
  <c r="BB751" i="2"/>
  <c r="BB752" i="2"/>
  <c r="BB753" i="2"/>
  <c r="BB754" i="2"/>
  <c r="BB755" i="2"/>
  <c r="BB756" i="2"/>
  <c r="BB757" i="2"/>
  <c r="BB758" i="2"/>
  <c r="BB759" i="2"/>
  <c r="BB760" i="2"/>
  <c r="BB761" i="2"/>
  <c r="BB762" i="2"/>
  <c r="BB763" i="2"/>
  <c r="BB764" i="2"/>
  <c r="BB765" i="2"/>
  <c r="BB766" i="2"/>
  <c r="BB767" i="2"/>
  <c r="BB768" i="2"/>
  <c r="BB769" i="2"/>
  <c r="BB770" i="2"/>
  <c r="BB771" i="2"/>
  <c r="BB772" i="2"/>
  <c r="BB773" i="2"/>
  <c r="BB774" i="2"/>
  <c r="BB775" i="2"/>
  <c r="BB776" i="2"/>
  <c r="BB777" i="2"/>
  <c r="BB778" i="2"/>
  <c r="BB779" i="2"/>
  <c r="BB780" i="2"/>
  <c r="BB781" i="2"/>
  <c r="BB782" i="2"/>
  <c r="BB783" i="2"/>
  <c r="BB784" i="2"/>
  <c r="BB785" i="2"/>
  <c r="BB786" i="2"/>
  <c r="BB787" i="2"/>
  <c r="BB788" i="2"/>
  <c r="BB789" i="2"/>
  <c r="BB790" i="2"/>
  <c r="BB791" i="2"/>
  <c r="BB792" i="2"/>
  <c r="BB793" i="2"/>
  <c r="BB794" i="2"/>
  <c r="BB795" i="2"/>
  <c r="BB796" i="2"/>
  <c r="BB797" i="2"/>
  <c r="BB798" i="2"/>
  <c r="BB799" i="2"/>
  <c r="BB800" i="2"/>
  <c r="BB801" i="2"/>
  <c r="BB802" i="2"/>
  <c r="BB803" i="2"/>
  <c r="BB804" i="2"/>
  <c r="BB805" i="2"/>
  <c r="BB806" i="2"/>
  <c r="BB807" i="2"/>
  <c r="BB808" i="2"/>
  <c r="BB809" i="2"/>
  <c r="BB810" i="2"/>
  <c r="BB811" i="2"/>
  <c r="BB812" i="2"/>
  <c r="BB813" i="2"/>
  <c r="BB814" i="2"/>
  <c r="BB815" i="2"/>
  <c r="BB816" i="2"/>
  <c r="BB817" i="2"/>
  <c r="BB818" i="2"/>
  <c r="BB819" i="2"/>
  <c r="BB820" i="2"/>
  <c r="BB821" i="2"/>
  <c r="BB822" i="2"/>
  <c r="BB823" i="2"/>
  <c r="BB824" i="2"/>
  <c r="BB825" i="2"/>
  <c r="BB826" i="2"/>
  <c r="BB827" i="2"/>
  <c r="BB828" i="2"/>
  <c r="BB829" i="2"/>
  <c r="BB830" i="2"/>
  <c r="BB831" i="2"/>
  <c r="BB832" i="2"/>
  <c r="BB833" i="2"/>
  <c r="BB834" i="2"/>
  <c r="BB835" i="2"/>
  <c r="BB836" i="2"/>
  <c r="BB837" i="2"/>
  <c r="BB838" i="2"/>
  <c r="BB839" i="2"/>
  <c r="BB840" i="2"/>
  <c r="BB841" i="2"/>
  <c r="BB842" i="2"/>
  <c r="BB843" i="2"/>
  <c r="BB844" i="2"/>
  <c r="BB845" i="2"/>
  <c r="BB846" i="2"/>
  <c r="BB847" i="2"/>
  <c r="BB848" i="2"/>
  <c r="BB849" i="2"/>
  <c r="BB850" i="2"/>
  <c r="BB851" i="2"/>
  <c r="BB852" i="2"/>
  <c r="BB853" i="2"/>
  <c r="BB854" i="2"/>
  <c r="BB855" i="2"/>
  <c r="BB856" i="2"/>
  <c r="BB857" i="2"/>
  <c r="BB858" i="2"/>
  <c r="BB859" i="2"/>
  <c r="BB860" i="2"/>
  <c r="BB861" i="2"/>
  <c r="BB862" i="2"/>
  <c r="BB863" i="2"/>
  <c r="BB864" i="2"/>
  <c r="BB865" i="2"/>
  <c r="BB866" i="2"/>
  <c r="BB867" i="2"/>
  <c r="BB868" i="2"/>
  <c r="BB869" i="2"/>
  <c r="BB870" i="2"/>
  <c r="BB871" i="2"/>
  <c r="BB872" i="2"/>
  <c r="BB873" i="2"/>
  <c r="BB874" i="2"/>
  <c r="BB875" i="2"/>
  <c r="BB876" i="2"/>
  <c r="BB877" i="2"/>
  <c r="BB878" i="2"/>
  <c r="BB879" i="2"/>
  <c r="BB880" i="2"/>
  <c r="BB881" i="2"/>
  <c r="BB882" i="2"/>
  <c r="BB883" i="2"/>
  <c r="BB884" i="2"/>
  <c r="BB885" i="2"/>
  <c r="BB886" i="2"/>
  <c r="BB887" i="2"/>
  <c r="BB888" i="2"/>
  <c r="BB889" i="2"/>
  <c r="BB890" i="2"/>
  <c r="BB891" i="2"/>
  <c r="BB892" i="2"/>
  <c r="BB893" i="2"/>
  <c r="BB894" i="2"/>
  <c r="BB895" i="2"/>
  <c r="BB896" i="2"/>
  <c r="BB897" i="2"/>
  <c r="BB898" i="2"/>
  <c r="BB899" i="2"/>
  <c r="BB900" i="2"/>
  <c r="BB901" i="2"/>
  <c r="BB902" i="2"/>
  <c r="BB903" i="2"/>
  <c r="BB904" i="2"/>
  <c r="BB905" i="2"/>
  <c r="BB906" i="2"/>
  <c r="BB907" i="2"/>
  <c r="BB908" i="2"/>
  <c r="BB909" i="2"/>
  <c r="BB910" i="2"/>
  <c r="BB911" i="2"/>
  <c r="BB912" i="2"/>
  <c r="BB913" i="2"/>
  <c r="BB914" i="2"/>
  <c r="BB915" i="2"/>
  <c r="BB916" i="2"/>
  <c r="BB917" i="2"/>
  <c r="BB918" i="2"/>
  <c r="BB919" i="2"/>
  <c r="BB920" i="2"/>
  <c r="BB921" i="2"/>
  <c r="BB922" i="2"/>
  <c r="BB923" i="2"/>
  <c r="BB924" i="2"/>
  <c r="BB925" i="2"/>
  <c r="BB926" i="2"/>
  <c r="BB927" i="2"/>
  <c r="BB928" i="2"/>
  <c r="BB929" i="2"/>
  <c r="BB930" i="2"/>
  <c r="BB931" i="2"/>
  <c r="BB932" i="2"/>
  <c r="BB933" i="2"/>
  <c r="BB934" i="2"/>
  <c r="BB935" i="2"/>
  <c r="BB936" i="2"/>
  <c r="BB937" i="2"/>
  <c r="BB938" i="2"/>
  <c r="BB939" i="2"/>
  <c r="BB940" i="2"/>
  <c r="BB941" i="2"/>
  <c r="BB942" i="2"/>
  <c r="BB943" i="2"/>
  <c r="BB944" i="2"/>
  <c r="BB945" i="2"/>
  <c r="BB946" i="2"/>
  <c r="BB947" i="2"/>
  <c r="BB948" i="2"/>
  <c r="BB949" i="2"/>
  <c r="BB950" i="2"/>
  <c r="BB951" i="2"/>
  <c r="BB952" i="2"/>
  <c r="BB953" i="2"/>
  <c r="BB954" i="2"/>
  <c r="BB955" i="2"/>
  <c r="BB956" i="2"/>
  <c r="BB957" i="2"/>
  <c r="BB958" i="2"/>
  <c r="BB959" i="2"/>
  <c r="BB960" i="2"/>
  <c r="BB961" i="2"/>
  <c r="BB962" i="2"/>
  <c r="BB963" i="2"/>
  <c r="BB964" i="2"/>
  <c r="BB965" i="2"/>
  <c r="BB966" i="2"/>
  <c r="BB967" i="2"/>
  <c r="BB968" i="2"/>
  <c r="BB969" i="2"/>
  <c r="BB970" i="2"/>
  <c r="BB971" i="2"/>
  <c r="BB972" i="2"/>
  <c r="BB973" i="2"/>
  <c r="BB974" i="2"/>
  <c r="BB975" i="2"/>
  <c r="BB976" i="2"/>
  <c r="BB977" i="2"/>
  <c r="BB978" i="2"/>
  <c r="BB979" i="2"/>
  <c r="BB980" i="2"/>
  <c r="BB981" i="2"/>
  <c r="BB982" i="2"/>
  <c r="BB983" i="2"/>
  <c r="BB984" i="2"/>
  <c r="BB985" i="2"/>
  <c r="BB986" i="2"/>
  <c r="BB987" i="2"/>
  <c r="BB988" i="2"/>
  <c r="BB989" i="2"/>
  <c r="BB990" i="2"/>
  <c r="BB991" i="2"/>
  <c r="BB992" i="2"/>
  <c r="BB993" i="2"/>
  <c r="BB994" i="2"/>
  <c r="BB995" i="2"/>
  <c r="BB996" i="2"/>
  <c r="BB997" i="2"/>
  <c r="BB998" i="2"/>
  <c r="BB999" i="2"/>
  <c r="BB1000" i="2"/>
  <c r="BB1001" i="2"/>
  <c r="BB1002" i="2"/>
  <c r="BB1003" i="2"/>
  <c r="BB1004" i="2"/>
  <c r="BB1005" i="2"/>
  <c r="BB1006" i="2"/>
  <c r="BB1007" i="2"/>
  <c r="BB1008" i="2"/>
  <c r="BB1009" i="2"/>
  <c r="BB1010" i="2"/>
  <c r="BB1011" i="2"/>
  <c r="BB1012" i="2"/>
  <c r="BB1013" i="2"/>
  <c r="BB1014" i="2"/>
  <c r="BB1015" i="2"/>
  <c r="BB1016" i="2"/>
  <c r="BB1017" i="2"/>
  <c r="BB1018" i="2"/>
  <c r="BB1019" i="2"/>
  <c r="BB1020" i="2"/>
  <c r="BB1021" i="2"/>
  <c r="BB1022" i="2"/>
  <c r="BB1023" i="2"/>
  <c r="BB1024" i="2"/>
  <c r="BB1025" i="2"/>
  <c r="BB1026" i="2"/>
  <c r="BB1027" i="2"/>
  <c r="BB1028" i="2"/>
  <c r="BB1029" i="2"/>
  <c r="BB1030" i="2"/>
  <c r="BB1031" i="2"/>
  <c r="BB1032" i="2"/>
  <c r="BB1033" i="2"/>
  <c r="BB1034" i="2"/>
  <c r="BB1035" i="2"/>
  <c r="BB1036" i="2"/>
  <c r="BB1037" i="2"/>
  <c r="BB1038" i="2"/>
  <c r="BB1039" i="2"/>
  <c r="BB1040" i="2"/>
  <c r="BB1041" i="2"/>
  <c r="BB1042" i="2"/>
  <c r="BB1043" i="2"/>
  <c r="BB1044" i="2"/>
  <c r="BB1045" i="2"/>
  <c r="BB1046" i="2"/>
  <c r="BB1047" i="2"/>
  <c r="BB1048" i="2"/>
  <c r="BB1049" i="2"/>
  <c r="BB1050" i="2"/>
  <c r="BB1051" i="2"/>
  <c r="BB1052" i="2"/>
  <c r="BB1053" i="2"/>
  <c r="BB1054" i="2"/>
  <c r="BB1055" i="2"/>
  <c r="BB1056" i="2"/>
  <c r="BB1057" i="2"/>
  <c r="BB1058" i="2"/>
  <c r="BB1059" i="2"/>
  <c r="BB1060" i="2"/>
  <c r="BB1061" i="2"/>
  <c r="BB1062" i="2"/>
  <c r="BB1063" i="2"/>
  <c r="BB1064" i="2"/>
  <c r="BB1065" i="2"/>
  <c r="BB1066" i="2"/>
  <c r="BB1067" i="2"/>
  <c r="BB1068" i="2"/>
  <c r="BB1069" i="2"/>
  <c r="BB1070" i="2"/>
  <c r="BB1071" i="2"/>
  <c r="BB1072" i="2"/>
  <c r="BB1073" i="2"/>
  <c r="BB1074" i="2"/>
  <c r="BB1075" i="2"/>
  <c r="BB1076" i="2"/>
  <c r="BB1077" i="2"/>
  <c r="BB1078" i="2"/>
  <c r="BB1079" i="2"/>
  <c r="BB1080" i="2"/>
  <c r="BB1081" i="2"/>
  <c r="BB1082" i="2"/>
  <c r="BB1083" i="2"/>
  <c r="BB1084" i="2"/>
  <c r="BB1085" i="2"/>
  <c r="BB1086" i="2"/>
  <c r="BB1087" i="2"/>
  <c r="BB1088" i="2"/>
  <c r="BB1089" i="2"/>
  <c r="BB1090" i="2"/>
  <c r="BB1091" i="2"/>
  <c r="BB1092" i="2"/>
  <c r="BB1093" i="2"/>
  <c r="BB1094" i="2"/>
  <c r="BB1095" i="2"/>
  <c r="BB1096" i="2"/>
  <c r="BB1097" i="2"/>
  <c r="BB1098" i="2"/>
  <c r="BB1099" i="2"/>
  <c r="BB1100" i="2"/>
  <c r="BB1101" i="2"/>
  <c r="BB1102" i="2"/>
  <c r="BB1103" i="2"/>
  <c r="BB1104" i="2"/>
  <c r="BB1105" i="2"/>
  <c r="BB1106" i="2"/>
  <c r="BB1107" i="2"/>
  <c r="BB1108" i="2"/>
  <c r="BB1109" i="2"/>
  <c r="BB1110" i="2"/>
  <c r="BB1111" i="2"/>
  <c r="BB1112" i="2"/>
  <c r="BB1113" i="2"/>
  <c r="BB1114" i="2"/>
  <c r="BB1115" i="2"/>
  <c r="BB1116" i="2"/>
  <c r="BB1117" i="2"/>
  <c r="BB1118" i="2"/>
  <c r="BB1119" i="2"/>
  <c r="BB1120" i="2"/>
  <c r="BB1121" i="2"/>
  <c r="BB1122" i="2"/>
  <c r="BB1123" i="2"/>
  <c r="BB1124" i="2"/>
  <c r="BB1125" i="2"/>
  <c r="BB1126" i="2"/>
  <c r="BB1127" i="2"/>
  <c r="BB1128" i="2"/>
  <c r="BB1129" i="2"/>
  <c r="BB1130" i="2"/>
  <c r="BB1131" i="2"/>
  <c r="BB1132" i="2"/>
  <c r="BB1133" i="2"/>
  <c r="BB1134" i="2"/>
  <c r="BB1135" i="2"/>
  <c r="BB1136" i="2"/>
  <c r="BB1137" i="2"/>
  <c r="BB1138" i="2"/>
  <c r="BB1139" i="2"/>
  <c r="BB1140" i="2"/>
  <c r="BB1141" i="2"/>
  <c r="BB1142" i="2"/>
  <c r="BB1143" i="2"/>
  <c r="BB1144" i="2"/>
  <c r="BB1145" i="2"/>
  <c r="BB1146" i="2"/>
  <c r="BB1147" i="2"/>
  <c r="BB1148" i="2"/>
  <c r="BB1149" i="2"/>
  <c r="BB1150" i="2"/>
  <c r="BB1151" i="2"/>
  <c r="BB1152" i="2"/>
  <c r="BB1153" i="2"/>
  <c r="BB1154" i="2"/>
  <c r="BB1155" i="2"/>
  <c r="BB1156" i="2"/>
  <c r="BB1157" i="2"/>
  <c r="BB1158" i="2"/>
  <c r="BB1159" i="2"/>
  <c r="BB1160" i="2"/>
  <c r="BB1161" i="2"/>
  <c r="BB1162" i="2"/>
  <c r="BB1163" i="2"/>
  <c r="BB1164" i="2"/>
  <c r="BB1165" i="2"/>
  <c r="BB1166" i="2"/>
  <c r="BB1167" i="2"/>
  <c r="BB1168" i="2"/>
  <c r="BB1169" i="2"/>
  <c r="BB1170" i="2"/>
  <c r="BB1171" i="2"/>
  <c r="BB1172" i="2"/>
  <c r="BB1173" i="2"/>
  <c r="BB1174" i="2"/>
  <c r="BB1175" i="2"/>
  <c r="BB1176" i="2"/>
  <c r="BB1177" i="2"/>
  <c r="BB1178" i="2"/>
  <c r="BB1179" i="2"/>
  <c r="BB1180" i="2"/>
  <c r="BB1181" i="2"/>
  <c r="BB1182" i="2"/>
  <c r="BB1183" i="2"/>
  <c r="BB1184" i="2"/>
  <c r="BB1185" i="2"/>
  <c r="BB1186" i="2"/>
  <c r="BB1187" i="2"/>
  <c r="BB1188" i="2"/>
  <c r="BB1189" i="2"/>
  <c r="BB1190" i="2"/>
  <c r="BB1191" i="2"/>
  <c r="BB1192" i="2"/>
  <c r="BB1193" i="2"/>
  <c r="BB1194" i="2"/>
  <c r="BB1195" i="2"/>
  <c r="BB1196" i="2"/>
  <c r="BB1197" i="2"/>
  <c r="BB1198" i="2"/>
  <c r="BB1199" i="2"/>
  <c r="BB1200" i="2"/>
  <c r="BB1201" i="2"/>
  <c r="BB1202" i="2"/>
  <c r="BB1203" i="2"/>
  <c r="BB1204" i="2"/>
  <c r="BB1205" i="2"/>
  <c r="BB1206" i="2"/>
  <c r="BB1207" i="2"/>
  <c r="BB1208" i="2"/>
  <c r="BB1209" i="2"/>
  <c r="BB1210" i="2"/>
  <c r="BB1211" i="2"/>
  <c r="BB1212" i="2"/>
  <c r="BB1213" i="2"/>
  <c r="BB1214" i="2"/>
  <c r="BB1215" i="2"/>
  <c r="BB1216" i="2"/>
  <c r="BB1217" i="2"/>
  <c r="BB1218" i="2"/>
  <c r="BB1219" i="2"/>
  <c r="BB1220" i="2"/>
  <c r="BB1221" i="2"/>
  <c r="BB1222" i="2"/>
  <c r="BB1223" i="2"/>
  <c r="BB1224" i="2"/>
  <c r="BB1225" i="2"/>
  <c r="BB1226" i="2"/>
  <c r="BB1227" i="2"/>
  <c r="BB1228" i="2"/>
  <c r="BB1229" i="2"/>
  <c r="BB1230" i="2"/>
  <c r="BB1231" i="2"/>
  <c r="BB1232" i="2"/>
  <c r="BB1233" i="2"/>
  <c r="BB1234" i="2"/>
  <c r="BB1235" i="2"/>
  <c r="BB1236" i="2"/>
  <c r="BB1237" i="2"/>
  <c r="BB1238" i="2"/>
  <c r="BB1239" i="2"/>
  <c r="BB1240" i="2"/>
  <c r="BB1241" i="2"/>
  <c r="BB1242" i="2"/>
  <c r="BB1243" i="2"/>
  <c r="BB1244" i="2"/>
  <c r="BB1245" i="2"/>
  <c r="BB1246" i="2"/>
  <c r="BB1247" i="2"/>
  <c r="BB1248" i="2"/>
  <c r="BB1249" i="2"/>
  <c r="BB1250" i="2"/>
  <c r="BB1251" i="2"/>
  <c r="BB1252" i="2"/>
  <c r="BB1253" i="2"/>
  <c r="BB1254" i="2"/>
  <c r="BB1255" i="2"/>
  <c r="BB1256" i="2"/>
  <c r="BB1257" i="2"/>
  <c r="BB1258" i="2"/>
  <c r="BB1259" i="2"/>
  <c r="BB1260" i="2"/>
  <c r="BB1261" i="2"/>
  <c r="BB1262" i="2"/>
  <c r="BB1263" i="2"/>
  <c r="BB1264" i="2"/>
  <c r="BB1265" i="2"/>
  <c r="BB1266" i="2"/>
  <c r="BB1267" i="2"/>
  <c r="BB1268" i="2"/>
  <c r="BB1269" i="2"/>
  <c r="BB1270" i="2"/>
  <c r="BB1271" i="2"/>
  <c r="BB1272" i="2"/>
  <c r="BB1273" i="2"/>
  <c r="BB1274" i="2"/>
  <c r="BB1275" i="2"/>
  <c r="BB1276" i="2"/>
  <c r="BB1277" i="2"/>
  <c r="BB1278" i="2"/>
  <c r="BB1279" i="2"/>
  <c r="BB1280" i="2"/>
  <c r="BB1281" i="2"/>
  <c r="BB1282" i="2"/>
  <c r="BB1283" i="2"/>
  <c r="BB1284" i="2"/>
  <c r="BB1285" i="2"/>
  <c r="BB1286" i="2"/>
  <c r="BB1287" i="2"/>
  <c r="BB1288" i="2"/>
  <c r="BB1289" i="2"/>
  <c r="BB1290" i="2"/>
  <c r="BB1291" i="2"/>
  <c r="BB1292" i="2"/>
  <c r="BB1293" i="2"/>
  <c r="BB1294" i="2"/>
  <c r="BB1295" i="2"/>
  <c r="BB1296" i="2"/>
  <c r="BB1297" i="2"/>
  <c r="BB1298" i="2"/>
  <c r="BB1299" i="2"/>
  <c r="BB1300" i="2"/>
  <c r="BB1301" i="2"/>
  <c r="BB1302" i="2"/>
  <c r="BB1303" i="2"/>
  <c r="BB1304" i="2"/>
  <c r="BB1305" i="2"/>
  <c r="BB1306" i="2"/>
  <c r="BB1307" i="2"/>
  <c r="BB1308" i="2"/>
  <c r="BB1309" i="2"/>
  <c r="BB1310" i="2"/>
  <c r="BB1311" i="2"/>
  <c r="BB1312" i="2"/>
  <c r="BB1313" i="2"/>
  <c r="BB1314" i="2"/>
  <c r="BB1315" i="2"/>
  <c r="BB1316" i="2"/>
  <c r="BB1317" i="2"/>
  <c r="BB1318" i="2"/>
  <c r="BB1319" i="2"/>
  <c r="BB1320" i="2"/>
  <c r="BB1321" i="2"/>
  <c r="BB1322" i="2"/>
  <c r="BB1323" i="2"/>
  <c r="BB1324" i="2"/>
  <c r="BB1325" i="2"/>
  <c r="BB1326" i="2"/>
  <c r="BB1327" i="2"/>
  <c r="BB1328" i="2"/>
  <c r="BB1329" i="2"/>
  <c r="BB1330" i="2"/>
  <c r="BB1331" i="2"/>
  <c r="BB1332" i="2"/>
  <c r="BB1333" i="2"/>
  <c r="BB1334" i="2"/>
  <c r="BB1335" i="2"/>
  <c r="BB1336" i="2"/>
  <c r="BB1337" i="2"/>
  <c r="BB1338" i="2"/>
  <c r="BB1339" i="2"/>
  <c r="BB1340" i="2"/>
  <c r="BB1341" i="2"/>
  <c r="BB1342" i="2"/>
  <c r="BB1343" i="2"/>
  <c r="BB1344" i="2"/>
  <c r="BB1345" i="2"/>
  <c r="BB1346" i="2"/>
  <c r="BB1347" i="2"/>
  <c r="BB1348" i="2"/>
  <c r="BB1349" i="2"/>
  <c r="BB1350" i="2"/>
  <c r="BB1351" i="2"/>
  <c r="BB1352" i="2"/>
  <c r="BB1353" i="2"/>
  <c r="BB1354" i="2"/>
  <c r="BB1355" i="2"/>
  <c r="BB1356" i="2"/>
  <c r="BB1357" i="2"/>
  <c r="BB1358" i="2"/>
  <c r="BB1359" i="2"/>
  <c r="BB1360" i="2"/>
  <c r="BB1361" i="2"/>
  <c r="BB1362" i="2"/>
  <c r="BB1363" i="2"/>
  <c r="BB1364" i="2"/>
  <c r="BB1365" i="2"/>
  <c r="BB1366" i="2"/>
  <c r="BB1367" i="2"/>
  <c r="BB1368" i="2"/>
  <c r="BB1369" i="2"/>
  <c r="BB1370" i="2"/>
  <c r="BB1371" i="2"/>
  <c r="BB1372" i="2"/>
  <c r="BB1373" i="2"/>
  <c r="BB1374" i="2"/>
  <c r="BB1375" i="2"/>
  <c r="BB1376" i="2"/>
  <c r="BB1377" i="2"/>
  <c r="BB1378" i="2"/>
  <c r="BB1379" i="2"/>
  <c r="BB1380" i="2"/>
  <c r="BB1381" i="2"/>
  <c r="BB1382" i="2"/>
  <c r="BB1383" i="2"/>
  <c r="BB1384" i="2"/>
  <c r="BB1385" i="2"/>
  <c r="BB1386" i="2"/>
  <c r="BB1387" i="2"/>
  <c r="BB1388" i="2"/>
  <c r="BB1389" i="2"/>
  <c r="BB1390" i="2"/>
  <c r="BB1391" i="2"/>
  <c r="BB1392" i="2"/>
  <c r="BB1393" i="2"/>
  <c r="BB1394" i="2"/>
  <c r="BB1395" i="2"/>
  <c r="BB1396" i="2"/>
  <c r="BB1397" i="2"/>
  <c r="BB1398" i="2"/>
  <c r="BB1399" i="2"/>
  <c r="BB1400" i="2"/>
  <c r="BB1401" i="2"/>
  <c r="BB1402" i="2"/>
  <c r="BB1403" i="2"/>
  <c r="BB1404" i="2"/>
  <c r="BB1405" i="2"/>
  <c r="BB1406" i="2"/>
  <c r="BB1407" i="2"/>
  <c r="BB1408" i="2"/>
  <c r="BB1409" i="2"/>
  <c r="BB1410" i="2"/>
  <c r="BB1411" i="2"/>
  <c r="BB1412" i="2"/>
  <c r="BB1413" i="2"/>
  <c r="BB1414" i="2"/>
  <c r="BB1415" i="2"/>
  <c r="BB1416" i="2"/>
  <c r="BB1417" i="2"/>
  <c r="BB1418" i="2"/>
  <c r="BB1419" i="2"/>
  <c r="BB1420" i="2"/>
  <c r="BB1421" i="2"/>
  <c r="BB1422" i="2"/>
  <c r="BB1423" i="2"/>
  <c r="BB1424" i="2"/>
  <c r="BB1425" i="2"/>
  <c r="BB1426" i="2"/>
  <c r="BB1427" i="2"/>
  <c r="BB1428" i="2"/>
  <c r="BB1429" i="2"/>
  <c r="BB1430" i="2"/>
  <c r="BB1431" i="2"/>
  <c r="BB1432" i="2"/>
  <c r="BB1433" i="2"/>
  <c r="BB1434" i="2"/>
  <c r="BB1435" i="2"/>
  <c r="BB1436" i="2"/>
  <c r="BB1437" i="2"/>
  <c r="BB1438" i="2"/>
  <c r="BB1439" i="2"/>
  <c r="BB1440" i="2"/>
  <c r="BB1441" i="2"/>
  <c r="BB1442" i="2"/>
  <c r="BB1443" i="2"/>
  <c r="BB1444" i="2"/>
  <c r="BB1445" i="2"/>
  <c r="BB1446" i="2"/>
  <c r="BB1447" i="2"/>
  <c r="BB1448" i="2"/>
  <c r="BB1449" i="2"/>
  <c r="BB1450" i="2"/>
  <c r="BB1451" i="2"/>
  <c r="BB1452" i="2"/>
  <c r="BB1453" i="2"/>
  <c r="BB1454" i="2"/>
  <c r="BB1455" i="2"/>
  <c r="BB1456" i="2"/>
  <c r="BB1457" i="2"/>
  <c r="BB1458" i="2"/>
  <c r="BB1459" i="2"/>
  <c r="BB1460" i="2"/>
  <c r="BB1461" i="2"/>
  <c r="BB1462" i="2"/>
  <c r="BB1463" i="2"/>
  <c r="BB1464" i="2"/>
  <c r="BB1465" i="2"/>
  <c r="BB1466" i="2"/>
  <c r="BB1467" i="2"/>
  <c r="BB1468" i="2"/>
  <c r="BB1469" i="2"/>
  <c r="BB1470" i="2"/>
  <c r="BB1471" i="2"/>
  <c r="BB1472" i="2"/>
  <c r="BB1473" i="2"/>
  <c r="BB1474" i="2"/>
  <c r="BB1475" i="2"/>
  <c r="BB1476" i="2"/>
  <c r="BB1477" i="2"/>
  <c r="BB1478" i="2"/>
  <c r="BB1479" i="2"/>
  <c r="BB1480" i="2"/>
  <c r="BB1481" i="2"/>
  <c r="BB1482" i="2"/>
  <c r="BB1483" i="2"/>
  <c r="BB1484" i="2"/>
  <c r="BB1485" i="2"/>
  <c r="BB1486" i="2"/>
  <c r="BB1487" i="2"/>
  <c r="BB1488" i="2"/>
  <c r="BB1489" i="2"/>
  <c r="BB1490" i="2"/>
  <c r="BB1491" i="2"/>
  <c r="BB1492" i="2"/>
  <c r="BB1493" i="2"/>
  <c r="BB1494" i="2"/>
  <c r="BB1495" i="2"/>
  <c r="BB1496" i="2"/>
  <c r="BB1497" i="2"/>
  <c r="BB1498" i="2"/>
  <c r="BB1499" i="2"/>
  <c r="BB1500" i="2"/>
  <c r="BB1501" i="2"/>
  <c r="BB1502" i="2"/>
  <c r="BB1503" i="2"/>
  <c r="BB1504" i="2"/>
  <c r="BB1505" i="2"/>
  <c r="BB1506" i="2"/>
  <c r="BB1507" i="2"/>
  <c r="BB1508" i="2"/>
  <c r="BB1509" i="2"/>
  <c r="BB1510" i="2"/>
  <c r="BB1511" i="2"/>
  <c r="BB1512" i="2"/>
  <c r="BB1513" i="2"/>
  <c r="BB1514" i="2"/>
  <c r="BB1515" i="2"/>
  <c r="BB1516" i="2"/>
  <c r="BB1517" i="2"/>
  <c r="BB17" i="2"/>
  <c r="BA15" i="2"/>
  <c r="AR20" i="2"/>
  <c r="AR19" i="2"/>
  <c r="AR18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7" i="2"/>
  <c r="V17" i="2"/>
  <c r="V15" i="2"/>
  <c r="AS20" i="2"/>
  <c r="AS19" i="2"/>
  <c r="AS18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S1010" i="2"/>
  <c r="AS1011" i="2"/>
  <c r="AS1012" i="2"/>
  <c r="AS1013" i="2"/>
  <c r="AS1014" i="2"/>
  <c r="AS1015" i="2"/>
  <c r="AS1016" i="2"/>
  <c r="AS1017" i="2"/>
  <c r="AS1018" i="2"/>
  <c r="AS1019" i="2"/>
  <c r="AS1020" i="2"/>
  <c r="AS1021" i="2"/>
  <c r="AS1022" i="2"/>
  <c r="AS1023" i="2"/>
  <c r="AS1024" i="2"/>
  <c r="AS1025" i="2"/>
  <c r="AS1026" i="2"/>
  <c r="AS1027" i="2"/>
  <c r="AS1028" i="2"/>
  <c r="AS1029" i="2"/>
  <c r="AS1030" i="2"/>
  <c r="AS1031" i="2"/>
  <c r="AS1032" i="2"/>
  <c r="AS1033" i="2"/>
  <c r="AS1034" i="2"/>
  <c r="AS1035" i="2"/>
  <c r="AS1036" i="2"/>
  <c r="AS1037" i="2"/>
  <c r="AS1038" i="2"/>
  <c r="AS1039" i="2"/>
  <c r="AS1040" i="2"/>
  <c r="AS1041" i="2"/>
  <c r="AS1042" i="2"/>
  <c r="AS1043" i="2"/>
  <c r="AS1044" i="2"/>
  <c r="AS1045" i="2"/>
  <c r="AS1046" i="2"/>
  <c r="AS1047" i="2"/>
  <c r="AS1048" i="2"/>
  <c r="AS1049" i="2"/>
  <c r="AS1050" i="2"/>
  <c r="AS1051" i="2"/>
  <c r="AS1052" i="2"/>
  <c r="AS1053" i="2"/>
  <c r="AS1054" i="2"/>
  <c r="AS1055" i="2"/>
  <c r="AS1056" i="2"/>
  <c r="AS1057" i="2"/>
  <c r="AS1058" i="2"/>
  <c r="AS1059" i="2"/>
  <c r="AS1060" i="2"/>
  <c r="AS1061" i="2"/>
  <c r="AS1062" i="2"/>
  <c r="AS1063" i="2"/>
  <c r="AS1064" i="2"/>
  <c r="AS1065" i="2"/>
  <c r="AS1066" i="2"/>
  <c r="AS1067" i="2"/>
  <c r="AS1068" i="2"/>
  <c r="AS1069" i="2"/>
  <c r="AS1070" i="2"/>
  <c r="AS1071" i="2"/>
  <c r="AS1072" i="2"/>
  <c r="AS1073" i="2"/>
  <c r="AS1074" i="2"/>
  <c r="AS1075" i="2"/>
  <c r="AS1076" i="2"/>
  <c r="AS1077" i="2"/>
  <c r="AS1078" i="2"/>
  <c r="AS1079" i="2"/>
  <c r="AS1080" i="2"/>
  <c r="AS1081" i="2"/>
  <c r="AS1082" i="2"/>
  <c r="AS1083" i="2"/>
  <c r="AS1084" i="2"/>
  <c r="AS1085" i="2"/>
  <c r="AS1086" i="2"/>
  <c r="AS1087" i="2"/>
  <c r="AS1088" i="2"/>
  <c r="AS1089" i="2"/>
  <c r="AS1090" i="2"/>
  <c r="AS1091" i="2"/>
  <c r="AS1092" i="2"/>
  <c r="AS1093" i="2"/>
  <c r="AS1094" i="2"/>
  <c r="AS1095" i="2"/>
  <c r="AS1096" i="2"/>
  <c r="AS1097" i="2"/>
  <c r="AS1098" i="2"/>
  <c r="AS1099" i="2"/>
  <c r="AS1100" i="2"/>
  <c r="AS1101" i="2"/>
  <c r="AS1102" i="2"/>
  <c r="AS1103" i="2"/>
  <c r="AS1104" i="2"/>
  <c r="AS1105" i="2"/>
  <c r="AS1106" i="2"/>
  <c r="AS1107" i="2"/>
  <c r="AS1108" i="2"/>
  <c r="AS1109" i="2"/>
  <c r="AS1110" i="2"/>
  <c r="AS1111" i="2"/>
  <c r="AS1112" i="2"/>
  <c r="AS1113" i="2"/>
  <c r="AS1114" i="2"/>
  <c r="AS1115" i="2"/>
  <c r="AS1116" i="2"/>
  <c r="AS1117" i="2"/>
  <c r="AS1118" i="2"/>
  <c r="AS1119" i="2"/>
  <c r="AS1120" i="2"/>
  <c r="AS1121" i="2"/>
  <c r="AS1122" i="2"/>
  <c r="AS1123" i="2"/>
  <c r="AS1124" i="2"/>
  <c r="AS1125" i="2"/>
  <c r="AS1126" i="2"/>
  <c r="AS1127" i="2"/>
  <c r="AS1128" i="2"/>
  <c r="AS1129" i="2"/>
  <c r="AS1130" i="2"/>
  <c r="AS1131" i="2"/>
  <c r="AS1132" i="2"/>
  <c r="AS1133" i="2"/>
  <c r="AS1134" i="2"/>
  <c r="AS1135" i="2"/>
  <c r="AS1136" i="2"/>
  <c r="AS1137" i="2"/>
  <c r="AS1138" i="2"/>
  <c r="AS1139" i="2"/>
  <c r="AS1140" i="2"/>
  <c r="AS1141" i="2"/>
  <c r="AS1142" i="2"/>
  <c r="AS1143" i="2"/>
  <c r="AS1144" i="2"/>
  <c r="AS1145" i="2"/>
  <c r="AS1146" i="2"/>
  <c r="AS1147" i="2"/>
  <c r="AS1148" i="2"/>
  <c r="AS1149" i="2"/>
  <c r="AS1150" i="2"/>
  <c r="AS1151" i="2"/>
  <c r="AS1152" i="2"/>
  <c r="AS1153" i="2"/>
  <c r="AS1154" i="2"/>
  <c r="AS1155" i="2"/>
  <c r="AS1156" i="2"/>
  <c r="AS1157" i="2"/>
  <c r="AS1158" i="2"/>
  <c r="AS1159" i="2"/>
  <c r="AS1160" i="2"/>
  <c r="AS1161" i="2"/>
  <c r="AS1162" i="2"/>
  <c r="AS1163" i="2"/>
  <c r="AS1164" i="2"/>
  <c r="AS1165" i="2"/>
  <c r="AS1166" i="2"/>
  <c r="AS1167" i="2"/>
  <c r="AS1168" i="2"/>
  <c r="AS1169" i="2"/>
  <c r="AS1170" i="2"/>
  <c r="AS1171" i="2"/>
  <c r="AS1172" i="2"/>
  <c r="AS1173" i="2"/>
  <c r="AS1174" i="2"/>
  <c r="AS1175" i="2"/>
  <c r="AS1176" i="2"/>
  <c r="AS1177" i="2"/>
  <c r="AS1178" i="2"/>
  <c r="AS1179" i="2"/>
  <c r="AS1180" i="2"/>
  <c r="AS1181" i="2"/>
  <c r="AS1182" i="2"/>
  <c r="AS1183" i="2"/>
  <c r="AS1184" i="2"/>
  <c r="AS1185" i="2"/>
  <c r="AS1186" i="2"/>
  <c r="AS1187" i="2"/>
  <c r="AS1188" i="2"/>
  <c r="AS1189" i="2"/>
  <c r="AS1190" i="2"/>
  <c r="AS1191" i="2"/>
  <c r="AS1192" i="2"/>
  <c r="AS1193" i="2"/>
  <c r="AS1194" i="2"/>
  <c r="AS1195" i="2"/>
  <c r="AS1196" i="2"/>
  <c r="AS1197" i="2"/>
  <c r="AS1198" i="2"/>
  <c r="AS1199" i="2"/>
  <c r="AS1200" i="2"/>
  <c r="AS1201" i="2"/>
  <c r="AS1202" i="2"/>
  <c r="AS1203" i="2"/>
  <c r="AS1204" i="2"/>
  <c r="AS1205" i="2"/>
  <c r="AS1206" i="2"/>
  <c r="AS1207" i="2"/>
  <c r="AS1208" i="2"/>
  <c r="AS1209" i="2"/>
  <c r="AS1210" i="2"/>
  <c r="AS1211" i="2"/>
  <c r="AS1212" i="2"/>
  <c r="AS1213" i="2"/>
  <c r="AS1214" i="2"/>
  <c r="AS1215" i="2"/>
  <c r="AS1216" i="2"/>
  <c r="AS1217" i="2"/>
  <c r="AS1218" i="2"/>
  <c r="AS1219" i="2"/>
  <c r="AS1220" i="2"/>
  <c r="AS1221" i="2"/>
  <c r="AS1222" i="2"/>
  <c r="AS1223" i="2"/>
  <c r="AS1224" i="2"/>
  <c r="AS1225" i="2"/>
  <c r="AS1226" i="2"/>
  <c r="AS1227" i="2"/>
  <c r="AS1228" i="2"/>
  <c r="AS1229" i="2"/>
  <c r="AS1230" i="2"/>
  <c r="AS1231" i="2"/>
  <c r="AS1232" i="2"/>
  <c r="AS1233" i="2"/>
  <c r="AS1234" i="2"/>
  <c r="AS1235" i="2"/>
  <c r="AS1236" i="2"/>
  <c r="AS1237" i="2"/>
  <c r="AS1238" i="2"/>
  <c r="AS1239" i="2"/>
  <c r="AS1240" i="2"/>
  <c r="AS1241" i="2"/>
  <c r="AS1242" i="2"/>
  <c r="AS1243" i="2"/>
  <c r="AS1244" i="2"/>
  <c r="AS1245" i="2"/>
  <c r="AS1246" i="2"/>
  <c r="AS1247" i="2"/>
  <c r="AS1248" i="2"/>
  <c r="AS1249" i="2"/>
  <c r="AS1250" i="2"/>
  <c r="AS1251" i="2"/>
  <c r="AS1252" i="2"/>
  <c r="AS1253" i="2"/>
  <c r="AS1254" i="2"/>
  <c r="AS1255" i="2"/>
  <c r="AS1256" i="2"/>
  <c r="AS1257" i="2"/>
  <c r="AS1258" i="2"/>
  <c r="AS1259" i="2"/>
  <c r="AS1260" i="2"/>
  <c r="AS1261" i="2"/>
  <c r="AS1262" i="2"/>
  <c r="AS1263" i="2"/>
  <c r="AS1264" i="2"/>
  <c r="AS1265" i="2"/>
  <c r="AS1266" i="2"/>
  <c r="AS1267" i="2"/>
  <c r="AS1268" i="2"/>
  <c r="AS1269" i="2"/>
  <c r="AS1270" i="2"/>
  <c r="AS1271" i="2"/>
  <c r="AS1272" i="2"/>
  <c r="AS1273" i="2"/>
  <c r="AS1274" i="2"/>
  <c r="AS1275" i="2"/>
  <c r="AS1276" i="2"/>
  <c r="AS1277" i="2"/>
  <c r="AS1278" i="2"/>
  <c r="AS1279" i="2"/>
  <c r="AS1280" i="2"/>
  <c r="AS1281" i="2"/>
  <c r="AS1282" i="2"/>
  <c r="AS1283" i="2"/>
  <c r="AS1284" i="2"/>
  <c r="AS1285" i="2"/>
  <c r="AS1286" i="2"/>
  <c r="AS1287" i="2"/>
  <c r="AS1288" i="2"/>
  <c r="AS1289" i="2"/>
  <c r="AS1290" i="2"/>
  <c r="AS1291" i="2"/>
  <c r="AS1292" i="2"/>
  <c r="AS1293" i="2"/>
  <c r="AS1294" i="2"/>
  <c r="AS1295" i="2"/>
  <c r="AS1296" i="2"/>
  <c r="AS1297" i="2"/>
  <c r="AS1298" i="2"/>
  <c r="AS1299" i="2"/>
  <c r="AS1300" i="2"/>
  <c r="AS1301" i="2"/>
  <c r="AS1302" i="2"/>
  <c r="AS1303" i="2"/>
  <c r="AS1304" i="2"/>
  <c r="AS1305" i="2"/>
  <c r="AS1306" i="2"/>
  <c r="AS1307" i="2"/>
  <c r="AS1308" i="2"/>
  <c r="AS1309" i="2"/>
  <c r="AS1310" i="2"/>
  <c r="AS1311" i="2"/>
  <c r="AS1312" i="2"/>
  <c r="AS1313" i="2"/>
  <c r="AS1314" i="2"/>
  <c r="AS1315" i="2"/>
  <c r="AS1316" i="2"/>
  <c r="AS1317" i="2"/>
  <c r="AS1318" i="2"/>
  <c r="AS1319" i="2"/>
  <c r="AS1320" i="2"/>
  <c r="AS1321" i="2"/>
  <c r="AS1322" i="2"/>
  <c r="AS1323" i="2"/>
  <c r="AS1324" i="2"/>
  <c r="AS1325" i="2"/>
  <c r="AS1326" i="2"/>
  <c r="AS1327" i="2"/>
  <c r="AS1328" i="2"/>
  <c r="AS1329" i="2"/>
  <c r="AS1330" i="2"/>
  <c r="AS1331" i="2"/>
  <c r="AS1332" i="2"/>
  <c r="AS1333" i="2"/>
  <c r="AS1334" i="2"/>
  <c r="AS1335" i="2"/>
  <c r="AS1336" i="2"/>
  <c r="AS1337" i="2"/>
  <c r="AS1338" i="2"/>
  <c r="AS1339" i="2"/>
  <c r="AS1340" i="2"/>
  <c r="AS1341" i="2"/>
  <c r="AS1342" i="2"/>
  <c r="AS1343" i="2"/>
  <c r="AS1344" i="2"/>
  <c r="AS1345" i="2"/>
  <c r="AS1346" i="2"/>
  <c r="AS1347" i="2"/>
  <c r="AS1348" i="2"/>
  <c r="AS1349" i="2"/>
  <c r="AS1350" i="2"/>
  <c r="AS1351" i="2"/>
  <c r="AS1352" i="2"/>
  <c r="AS1353" i="2"/>
  <c r="AS1354" i="2"/>
  <c r="AS1355" i="2"/>
  <c r="AS1356" i="2"/>
  <c r="AS1357" i="2"/>
  <c r="AS1358" i="2"/>
  <c r="AS1359" i="2"/>
  <c r="AS1360" i="2"/>
  <c r="AS1361" i="2"/>
  <c r="AS1362" i="2"/>
  <c r="AS1363" i="2"/>
  <c r="AS1364" i="2"/>
  <c r="AS1365" i="2"/>
  <c r="AS1366" i="2"/>
  <c r="AS1367" i="2"/>
  <c r="AS1368" i="2"/>
  <c r="AS1369" i="2"/>
  <c r="AS1370" i="2"/>
  <c r="AS1371" i="2"/>
  <c r="AS1372" i="2"/>
  <c r="AS1373" i="2"/>
  <c r="AS1374" i="2"/>
  <c r="AS1375" i="2"/>
  <c r="AS1376" i="2"/>
  <c r="AS1377" i="2"/>
  <c r="AS1378" i="2"/>
  <c r="AS1379" i="2"/>
  <c r="AS1380" i="2"/>
  <c r="AS1381" i="2"/>
  <c r="AS1382" i="2"/>
  <c r="AS1383" i="2"/>
  <c r="AS1384" i="2"/>
  <c r="AS1385" i="2"/>
  <c r="AS1386" i="2"/>
  <c r="AS1387" i="2"/>
  <c r="AS1388" i="2"/>
  <c r="AS1389" i="2"/>
  <c r="AS1390" i="2"/>
  <c r="AS1391" i="2"/>
  <c r="AS1392" i="2"/>
  <c r="AS1393" i="2"/>
  <c r="AS1394" i="2"/>
  <c r="AS1395" i="2"/>
  <c r="AS1396" i="2"/>
  <c r="AS1397" i="2"/>
  <c r="AS1398" i="2"/>
  <c r="AS1399" i="2"/>
  <c r="AS1400" i="2"/>
  <c r="AS1401" i="2"/>
  <c r="AS1402" i="2"/>
  <c r="AS1403" i="2"/>
  <c r="AS1404" i="2"/>
  <c r="AS1405" i="2"/>
  <c r="AS1406" i="2"/>
  <c r="AS1407" i="2"/>
  <c r="AS1408" i="2"/>
  <c r="AS1409" i="2"/>
  <c r="AS1410" i="2"/>
  <c r="AS1411" i="2"/>
  <c r="AS1412" i="2"/>
  <c r="AS1413" i="2"/>
  <c r="AS1414" i="2"/>
  <c r="AS1415" i="2"/>
  <c r="AS1416" i="2"/>
  <c r="AS1417" i="2"/>
  <c r="AS1418" i="2"/>
  <c r="AS1419" i="2"/>
  <c r="AS1420" i="2"/>
  <c r="AS1421" i="2"/>
  <c r="AS1422" i="2"/>
  <c r="AS1423" i="2"/>
  <c r="AS1424" i="2"/>
  <c r="AS1425" i="2"/>
  <c r="AS1426" i="2"/>
  <c r="AS1427" i="2"/>
  <c r="AS1428" i="2"/>
  <c r="AS1429" i="2"/>
  <c r="AS1430" i="2"/>
  <c r="AS1431" i="2"/>
  <c r="AS1432" i="2"/>
  <c r="AS1433" i="2"/>
  <c r="AS1434" i="2"/>
  <c r="AS1435" i="2"/>
  <c r="AS1436" i="2"/>
  <c r="AS1437" i="2"/>
  <c r="AS1438" i="2"/>
  <c r="AS1439" i="2"/>
  <c r="AS1440" i="2"/>
  <c r="AS1441" i="2"/>
  <c r="AS1442" i="2"/>
  <c r="AS1443" i="2"/>
  <c r="AS1444" i="2"/>
  <c r="AS1445" i="2"/>
  <c r="AS1446" i="2"/>
  <c r="AS1447" i="2"/>
  <c r="AS1448" i="2"/>
  <c r="AS1449" i="2"/>
  <c r="AS1450" i="2"/>
  <c r="AS1451" i="2"/>
  <c r="AS1452" i="2"/>
  <c r="AS1453" i="2"/>
  <c r="AS1454" i="2"/>
  <c r="AS1455" i="2"/>
  <c r="AS1456" i="2"/>
  <c r="AS1457" i="2"/>
  <c r="AS1458" i="2"/>
  <c r="AS1459" i="2"/>
  <c r="AS1460" i="2"/>
  <c r="AS1461" i="2"/>
  <c r="AS1462" i="2"/>
  <c r="AS1463" i="2"/>
  <c r="AS1464" i="2"/>
  <c r="AS1465" i="2"/>
  <c r="AS1466" i="2"/>
  <c r="AS1467" i="2"/>
  <c r="AS1468" i="2"/>
  <c r="AS1469" i="2"/>
  <c r="AS1470" i="2"/>
  <c r="AS1471" i="2"/>
  <c r="AS1472" i="2"/>
  <c r="AS1473" i="2"/>
  <c r="AS1474" i="2"/>
  <c r="AS1475" i="2"/>
  <c r="AS1476" i="2"/>
  <c r="AS1477" i="2"/>
  <c r="AS1478" i="2"/>
  <c r="AS1479" i="2"/>
  <c r="AS1480" i="2"/>
  <c r="AS1481" i="2"/>
  <c r="AS1482" i="2"/>
  <c r="AS1483" i="2"/>
  <c r="AS1484" i="2"/>
  <c r="AS1485" i="2"/>
  <c r="AS1486" i="2"/>
  <c r="AS1487" i="2"/>
  <c r="AS1488" i="2"/>
  <c r="AS1489" i="2"/>
  <c r="AS1490" i="2"/>
  <c r="AS1491" i="2"/>
  <c r="AS1492" i="2"/>
  <c r="AS1493" i="2"/>
  <c r="AS1494" i="2"/>
  <c r="AS1495" i="2"/>
  <c r="AS1496" i="2"/>
  <c r="AS1497" i="2"/>
  <c r="AS1498" i="2"/>
  <c r="AS1499" i="2"/>
  <c r="AS1500" i="2"/>
  <c r="AS1501" i="2"/>
  <c r="AS1502" i="2"/>
  <c r="AS1503" i="2"/>
  <c r="AS1504" i="2"/>
  <c r="AS1505" i="2"/>
  <c r="AS1506" i="2"/>
  <c r="AS1507" i="2"/>
  <c r="AS1508" i="2"/>
  <c r="AS1509" i="2"/>
  <c r="AS1510" i="2"/>
  <c r="AS1511" i="2"/>
  <c r="AS1512" i="2"/>
  <c r="AS1513" i="2"/>
  <c r="AS1514" i="2"/>
  <c r="AS1515" i="2"/>
  <c r="AS1516" i="2"/>
  <c r="AS1517" i="2"/>
  <c r="AS17" i="2"/>
  <c r="W17" i="2"/>
  <c r="W15" i="2"/>
  <c r="X15" i="2"/>
  <c r="BH4" i="2"/>
  <c r="AW4" i="2"/>
  <c r="AG3" i="2"/>
  <c r="P20" i="2"/>
  <c r="P27" i="2"/>
  <c r="P28" i="2"/>
  <c r="P19" i="2"/>
  <c r="BD9" i="2"/>
  <c r="T4" i="2"/>
  <c r="BD18" i="2"/>
  <c r="BE18" i="2"/>
  <c r="BF18" i="2"/>
  <c r="BD19" i="2"/>
  <c r="BE19" i="2"/>
  <c r="BF19" i="2"/>
  <c r="BY18" i="2"/>
  <c r="BY25" i="2"/>
  <c r="BY26" i="2"/>
  <c r="BY27" i="2"/>
  <c r="BD20" i="2"/>
  <c r="BY32" i="2"/>
  <c r="BE20" i="2"/>
  <c r="BF20" i="2"/>
  <c r="BD21" i="2"/>
  <c r="BE21" i="2"/>
  <c r="BF21" i="2"/>
  <c r="BD22" i="2"/>
  <c r="BE22" i="2"/>
  <c r="BF22" i="2"/>
  <c r="BD23" i="2"/>
  <c r="BE23" i="2"/>
  <c r="BF23" i="2"/>
  <c r="BD24" i="2"/>
  <c r="BE24" i="2"/>
  <c r="BF24" i="2"/>
  <c r="BD25" i="2"/>
  <c r="BE25" i="2"/>
  <c r="BF25" i="2"/>
  <c r="BD26" i="2"/>
  <c r="BE26" i="2"/>
  <c r="BF26" i="2"/>
  <c r="BD27" i="2"/>
  <c r="BE27" i="2"/>
  <c r="BF27" i="2"/>
  <c r="BD28" i="2"/>
  <c r="BE28" i="2"/>
  <c r="BF28" i="2"/>
  <c r="BD29" i="2"/>
  <c r="BE29" i="2"/>
  <c r="BF29" i="2"/>
  <c r="BD30" i="2"/>
  <c r="BE30" i="2"/>
  <c r="BF30" i="2"/>
  <c r="BD31" i="2"/>
  <c r="BE31" i="2"/>
  <c r="BF31" i="2"/>
  <c r="BD32" i="2"/>
  <c r="BE32" i="2"/>
  <c r="BF32" i="2"/>
  <c r="BD33" i="2"/>
  <c r="BE33" i="2"/>
  <c r="BF33" i="2"/>
  <c r="BD34" i="2"/>
  <c r="BE34" i="2"/>
  <c r="BF34" i="2"/>
  <c r="BD35" i="2"/>
  <c r="BE35" i="2"/>
  <c r="BF35" i="2"/>
  <c r="BD36" i="2"/>
  <c r="BE36" i="2"/>
  <c r="BF36" i="2"/>
  <c r="BD37" i="2"/>
  <c r="BE37" i="2"/>
  <c r="BF37" i="2"/>
  <c r="BD38" i="2"/>
  <c r="BE38" i="2"/>
  <c r="BF38" i="2"/>
  <c r="BD39" i="2"/>
  <c r="BE39" i="2"/>
  <c r="BF39" i="2"/>
  <c r="BD40" i="2"/>
  <c r="BE40" i="2"/>
  <c r="BF40" i="2"/>
  <c r="BD41" i="2"/>
  <c r="BE41" i="2"/>
  <c r="BF41" i="2"/>
  <c r="BD42" i="2"/>
  <c r="BE42" i="2"/>
  <c r="BF42" i="2"/>
  <c r="BD43" i="2"/>
  <c r="BE43" i="2"/>
  <c r="BF43" i="2"/>
  <c r="BD44" i="2"/>
  <c r="BE44" i="2"/>
  <c r="BF44" i="2"/>
  <c r="BD45" i="2"/>
  <c r="BE45" i="2"/>
  <c r="BF45" i="2"/>
  <c r="BD46" i="2"/>
  <c r="BE46" i="2"/>
  <c r="BF46" i="2"/>
  <c r="BD47" i="2"/>
  <c r="BE47" i="2"/>
  <c r="BF47" i="2"/>
  <c r="BD48" i="2"/>
  <c r="BE48" i="2"/>
  <c r="BF48" i="2"/>
  <c r="BD49" i="2"/>
  <c r="BE49" i="2"/>
  <c r="BF49" i="2"/>
  <c r="BD50" i="2"/>
  <c r="BE50" i="2"/>
  <c r="BF50" i="2"/>
  <c r="BD51" i="2"/>
  <c r="BE51" i="2"/>
  <c r="BF51" i="2"/>
  <c r="BD52" i="2"/>
  <c r="BE52" i="2"/>
  <c r="BF52" i="2"/>
  <c r="BD53" i="2"/>
  <c r="BE53" i="2"/>
  <c r="BF53" i="2"/>
  <c r="BD54" i="2"/>
  <c r="BE54" i="2"/>
  <c r="BF54" i="2"/>
  <c r="BD55" i="2"/>
  <c r="BE55" i="2"/>
  <c r="BF55" i="2"/>
  <c r="BD56" i="2"/>
  <c r="BE56" i="2"/>
  <c r="BF56" i="2"/>
  <c r="BD57" i="2"/>
  <c r="BE57" i="2"/>
  <c r="BF57" i="2"/>
  <c r="BD58" i="2"/>
  <c r="BE58" i="2"/>
  <c r="BF58" i="2"/>
  <c r="BD59" i="2"/>
  <c r="BE59" i="2"/>
  <c r="BF59" i="2"/>
  <c r="BD60" i="2"/>
  <c r="BE60" i="2"/>
  <c r="BF60" i="2"/>
  <c r="BD61" i="2"/>
  <c r="BE61" i="2"/>
  <c r="BF61" i="2"/>
  <c r="BD62" i="2"/>
  <c r="BE62" i="2"/>
  <c r="BF62" i="2"/>
  <c r="BD63" i="2"/>
  <c r="BE63" i="2"/>
  <c r="BF63" i="2"/>
  <c r="BD64" i="2"/>
  <c r="BE64" i="2"/>
  <c r="BF64" i="2"/>
  <c r="BD65" i="2"/>
  <c r="BE65" i="2"/>
  <c r="BF65" i="2"/>
  <c r="BD66" i="2"/>
  <c r="BE66" i="2"/>
  <c r="BF66" i="2"/>
  <c r="BD67" i="2"/>
  <c r="BE67" i="2"/>
  <c r="BF67" i="2"/>
  <c r="BD68" i="2"/>
  <c r="BE68" i="2"/>
  <c r="BF68" i="2"/>
  <c r="BD69" i="2"/>
  <c r="BE69" i="2"/>
  <c r="BF69" i="2"/>
  <c r="BD70" i="2"/>
  <c r="BE70" i="2"/>
  <c r="BF70" i="2"/>
  <c r="BD71" i="2"/>
  <c r="BE71" i="2"/>
  <c r="BF71" i="2"/>
  <c r="BD72" i="2"/>
  <c r="BE72" i="2"/>
  <c r="BF72" i="2"/>
  <c r="BD73" i="2"/>
  <c r="BE73" i="2"/>
  <c r="BF73" i="2"/>
  <c r="BD74" i="2"/>
  <c r="BE74" i="2"/>
  <c r="BF74" i="2"/>
  <c r="BD75" i="2"/>
  <c r="BE75" i="2"/>
  <c r="BF75" i="2"/>
  <c r="BD76" i="2"/>
  <c r="BE76" i="2"/>
  <c r="BF76" i="2"/>
  <c r="BD77" i="2"/>
  <c r="BE77" i="2"/>
  <c r="BF77" i="2"/>
  <c r="BD78" i="2"/>
  <c r="BE78" i="2"/>
  <c r="BF78" i="2"/>
  <c r="BD79" i="2"/>
  <c r="BE79" i="2"/>
  <c r="BF79" i="2"/>
  <c r="BD80" i="2"/>
  <c r="BE80" i="2"/>
  <c r="BF80" i="2"/>
  <c r="BD81" i="2"/>
  <c r="BE81" i="2"/>
  <c r="BF81" i="2"/>
  <c r="BD82" i="2"/>
  <c r="BE82" i="2"/>
  <c r="BF82" i="2"/>
  <c r="BD83" i="2"/>
  <c r="BE83" i="2"/>
  <c r="BF83" i="2"/>
  <c r="BD84" i="2"/>
  <c r="BE84" i="2"/>
  <c r="BF84" i="2"/>
  <c r="BD85" i="2"/>
  <c r="BE85" i="2"/>
  <c r="BF85" i="2"/>
  <c r="BD86" i="2"/>
  <c r="BE86" i="2"/>
  <c r="BF86" i="2"/>
  <c r="BD87" i="2"/>
  <c r="BE87" i="2"/>
  <c r="BF87" i="2"/>
  <c r="BD88" i="2"/>
  <c r="BE88" i="2"/>
  <c r="BF88" i="2"/>
  <c r="BD89" i="2"/>
  <c r="BE89" i="2"/>
  <c r="BF89" i="2"/>
  <c r="BD90" i="2"/>
  <c r="BE90" i="2"/>
  <c r="BF90" i="2"/>
  <c r="BD91" i="2"/>
  <c r="BE91" i="2"/>
  <c r="BF91" i="2"/>
  <c r="BD92" i="2"/>
  <c r="BE92" i="2"/>
  <c r="BF92" i="2"/>
  <c r="BD93" i="2"/>
  <c r="BE93" i="2"/>
  <c r="BF93" i="2"/>
  <c r="BD94" i="2"/>
  <c r="BE94" i="2"/>
  <c r="BF94" i="2"/>
  <c r="BD95" i="2"/>
  <c r="BE95" i="2"/>
  <c r="BF95" i="2"/>
  <c r="BD96" i="2"/>
  <c r="BE96" i="2"/>
  <c r="BF96" i="2"/>
  <c r="BD97" i="2"/>
  <c r="BE97" i="2"/>
  <c r="BF97" i="2"/>
  <c r="BD98" i="2"/>
  <c r="BE98" i="2"/>
  <c r="BF98" i="2"/>
  <c r="BD99" i="2"/>
  <c r="BE99" i="2"/>
  <c r="BF99" i="2"/>
  <c r="BD100" i="2"/>
  <c r="BE100" i="2"/>
  <c r="BF100" i="2"/>
  <c r="BD101" i="2"/>
  <c r="BE101" i="2"/>
  <c r="BF101" i="2"/>
  <c r="BD102" i="2"/>
  <c r="BE102" i="2"/>
  <c r="BF102" i="2"/>
  <c r="BD103" i="2"/>
  <c r="BE103" i="2"/>
  <c r="BF103" i="2"/>
  <c r="BD104" i="2"/>
  <c r="BE104" i="2"/>
  <c r="BF104" i="2"/>
  <c r="BD105" i="2"/>
  <c r="BE105" i="2"/>
  <c r="BF105" i="2"/>
  <c r="BD106" i="2"/>
  <c r="BE106" i="2"/>
  <c r="BF106" i="2"/>
  <c r="BD107" i="2"/>
  <c r="BE107" i="2"/>
  <c r="BF107" i="2"/>
  <c r="BD108" i="2"/>
  <c r="BE108" i="2"/>
  <c r="BF108" i="2"/>
  <c r="BD109" i="2"/>
  <c r="BE109" i="2"/>
  <c r="BF109" i="2"/>
  <c r="BD110" i="2"/>
  <c r="BE110" i="2"/>
  <c r="BF110" i="2"/>
  <c r="BD111" i="2"/>
  <c r="BE111" i="2"/>
  <c r="BF111" i="2"/>
  <c r="BD112" i="2"/>
  <c r="BE112" i="2"/>
  <c r="BF112" i="2"/>
  <c r="BD113" i="2"/>
  <c r="BE113" i="2"/>
  <c r="BF113" i="2"/>
  <c r="BD114" i="2"/>
  <c r="BE114" i="2"/>
  <c r="BF114" i="2"/>
  <c r="BD115" i="2"/>
  <c r="BE115" i="2"/>
  <c r="BF115" i="2"/>
  <c r="BD116" i="2"/>
  <c r="BE116" i="2"/>
  <c r="BF116" i="2"/>
  <c r="BD117" i="2"/>
  <c r="BE117" i="2"/>
  <c r="BF117" i="2"/>
  <c r="BD118" i="2"/>
  <c r="BE118" i="2"/>
  <c r="BF118" i="2"/>
  <c r="BD119" i="2"/>
  <c r="BE119" i="2"/>
  <c r="BF119" i="2"/>
  <c r="BD120" i="2"/>
  <c r="BE120" i="2"/>
  <c r="BF120" i="2"/>
  <c r="BD121" i="2"/>
  <c r="BE121" i="2"/>
  <c r="BF121" i="2"/>
  <c r="BD122" i="2"/>
  <c r="BE122" i="2"/>
  <c r="BF122" i="2"/>
  <c r="BD123" i="2"/>
  <c r="BE123" i="2"/>
  <c r="BF123" i="2"/>
  <c r="BD124" i="2"/>
  <c r="BE124" i="2"/>
  <c r="BF124" i="2"/>
  <c r="BD125" i="2"/>
  <c r="BE125" i="2"/>
  <c r="BF125" i="2"/>
  <c r="BD126" i="2"/>
  <c r="BE126" i="2"/>
  <c r="BF126" i="2"/>
  <c r="BD127" i="2"/>
  <c r="BE127" i="2"/>
  <c r="BF127" i="2"/>
  <c r="BD128" i="2"/>
  <c r="BE128" i="2"/>
  <c r="BF128" i="2"/>
  <c r="BD129" i="2"/>
  <c r="BE129" i="2"/>
  <c r="BF129" i="2"/>
  <c r="BD130" i="2"/>
  <c r="BE130" i="2"/>
  <c r="BF130" i="2"/>
  <c r="BD131" i="2"/>
  <c r="BE131" i="2"/>
  <c r="BF131" i="2"/>
  <c r="BD132" i="2"/>
  <c r="BE132" i="2"/>
  <c r="BF132" i="2"/>
  <c r="BD133" i="2"/>
  <c r="BE133" i="2"/>
  <c r="BF133" i="2"/>
  <c r="BD134" i="2"/>
  <c r="BE134" i="2"/>
  <c r="BF134" i="2"/>
  <c r="BD135" i="2"/>
  <c r="BE135" i="2"/>
  <c r="BF135" i="2"/>
  <c r="BD136" i="2"/>
  <c r="BE136" i="2"/>
  <c r="BF136" i="2"/>
  <c r="BD137" i="2"/>
  <c r="BE137" i="2"/>
  <c r="BF137" i="2"/>
  <c r="BD138" i="2"/>
  <c r="BE138" i="2"/>
  <c r="BF138" i="2"/>
  <c r="BD139" i="2"/>
  <c r="BE139" i="2"/>
  <c r="BF139" i="2"/>
  <c r="BD140" i="2"/>
  <c r="BE140" i="2"/>
  <c r="BF140" i="2"/>
  <c r="BD141" i="2"/>
  <c r="BE141" i="2"/>
  <c r="BF141" i="2"/>
  <c r="BD142" i="2"/>
  <c r="BE142" i="2"/>
  <c r="BF142" i="2"/>
  <c r="BD143" i="2"/>
  <c r="BE143" i="2"/>
  <c r="BF143" i="2"/>
  <c r="BD144" i="2"/>
  <c r="BE144" i="2"/>
  <c r="BF144" i="2"/>
  <c r="BD145" i="2"/>
  <c r="BE145" i="2"/>
  <c r="BF145" i="2"/>
  <c r="BD146" i="2"/>
  <c r="BE146" i="2"/>
  <c r="BF146" i="2"/>
  <c r="BD147" i="2"/>
  <c r="BE147" i="2"/>
  <c r="BF147" i="2"/>
  <c r="BD148" i="2"/>
  <c r="BE148" i="2"/>
  <c r="BF148" i="2"/>
  <c r="BD149" i="2"/>
  <c r="BE149" i="2"/>
  <c r="BF149" i="2"/>
  <c r="BD150" i="2"/>
  <c r="BE150" i="2"/>
  <c r="BF150" i="2"/>
  <c r="BD151" i="2"/>
  <c r="BE151" i="2"/>
  <c r="BF151" i="2"/>
  <c r="BD152" i="2"/>
  <c r="BE152" i="2"/>
  <c r="BF152" i="2"/>
  <c r="BD153" i="2"/>
  <c r="BE153" i="2"/>
  <c r="BF153" i="2"/>
  <c r="BD154" i="2"/>
  <c r="BE154" i="2"/>
  <c r="BF154" i="2"/>
  <c r="BD155" i="2"/>
  <c r="BE155" i="2"/>
  <c r="BF155" i="2"/>
  <c r="BD156" i="2"/>
  <c r="BE156" i="2"/>
  <c r="BF156" i="2"/>
  <c r="BD157" i="2"/>
  <c r="BE157" i="2"/>
  <c r="BF157" i="2"/>
  <c r="BD158" i="2"/>
  <c r="BE158" i="2"/>
  <c r="BF158" i="2"/>
  <c r="BD159" i="2"/>
  <c r="BE159" i="2"/>
  <c r="BF159" i="2"/>
  <c r="BD160" i="2"/>
  <c r="BE160" i="2"/>
  <c r="BF160" i="2"/>
  <c r="BD161" i="2"/>
  <c r="BE161" i="2"/>
  <c r="BF161" i="2"/>
  <c r="BD162" i="2"/>
  <c r="BE162" i="2"/>
  <c r="BF162" i="2"/>
  <c r="BD163" i="2"/>
  <c r="BE163" i="2"/>
  <c r="BF163" i="2"/>
  <c r="BD164" i="2"/>
  <c r="BE164" i="2"/>
  <c r="BF164" i="2"/>
  <c r="BD165" i="2"/>
  <c r="BE165" i="2"/>
  <c r="BF165" i="2"/>
  <c r="BD166" i="2"/>
  <c r="BE166" i="2"/>
  <c r="BF166" i="2"/>
  <c r="BD167" i="2"/>
  <c r="BE167" i="2"/>
  <c r="BF167" i="2"/>
  <c r="BD168" i="2"/>
  <c r="BE168" i="2"/>
  <c r="BF168" i="2"/>
  <c r="BD169" i="2"/>
  <c r="BE169" i="2"/>
  <c r="BF169" i="2"/>
  <c r="BD170" i="2"/>
  <c r="BE170" i="2"/>
  <c r="BF170" i="2"/>
  <c r="BD171" i="2"/>
  <c r="BE171" i="2"/>
  <c r="BF171" i="2"/>
  <c r="BD172" i="2"/>
  <c r="BE172" i="2"/>
  <c r="BF172" i="2"/>
  <c r="BD173" i="2"/>
  <c r="BE173" i="2"/>
  <c r="BF173" i="2"/>
  <c r="BD174" i="2"/>
  <c r="BE174" i="2"/>
  <c r="BF174" i="2"/>
  <c r="BD175" i="2"/>
  <c r="BE175" i="2"/>
  <c r="BF175" i="2"/>
  <c r="BD176" i="2"/>
  <c r="BE176" i="2"/>
  <c r="BF176" i="2"/>
  <c r="BD177" i="2"/>
  <c r="BE177" i="2"/>
  <c r="BF177" i="2"/>
  <c r="BD178" i="2"/>
  <c r="BE178" i="2"/>
  <c r="BF178" i="2"/>
  <c r="BD179" i="2"/>
  <c r="BE179" i="2"/>
  <c r="BF179" i="2"/>
  <c r="BD180" i="2"/>
  <c r="BE180" i="2"/>
  <c r="BF180" i="2"/>
  <c r="BD181" i="2"/>
  <c r="BE181" i="2"/>
  <c r="BF181" i="2"/>
  <c r="BD182" i="2"/>
  <c r="BE182" i="2"/>
  <c r="BF182" i="2"/>
  <c r="BD183" i="2"/>
  <c r="BE183" i="2"/>
  <c r="BF183" i="2"/>
  <c r="BD184" i="2"/>
  <c r="BE184" i="2"/>
  <c r="BF184" i="2"/>
  <c r="BD185" i="2"/>
  <c r="BE185" i="2"/>
  <c r="BF185" i="2"/>
  <c r="BD186" i="2"/>
  <c r="BE186" i="2"/>
  <c r="BF186" i="2"/>
  <c r="BD187" i="2"/>
  <c r="BE187" i="2"/>
  <c r="BF187" i="2"/>
  <c r="BD188" i="2"/>
  <c r="BE188" i="2"/>
  <c r="BF188" i="2"/>
  <c r="BD189" i="2"/>
  <c r="BE189" i="2"/>
  <c r="BF189" i="2"/>
  <c r="BD190" i="2"/>
  <c r="BE190" i="2"/>
  <c r="BF190" i="2"/>
  <c r="BD191" i="2"/>
  <c r="BE191" i="2"/>
  <c r="BF191" i="2"/>
  <c r="BD192" i="2"/>
  <c r="BE192" i="2"/>
  <c r="BF192" i="2"/>
  <c r="BD193" i="2"/>
  <c r="BE193" i="2"/>
  <c r="BF193" i="2"/>
  <c r="BD194" i="2"/>
  <c r="BE194" i="2"/>
  <c r="BF194" i="2"/>
  <c r="BD195" i="2"/>
  <c r="BE195" i="2"/>
  <c r="BF195" i="2"/>
  <c r="BD196" i="2"/>
  <c r="BE196" i="2"/>
  <c r="BF196" i="2"/>
  <c r="BD197" i="2"/>
  <c r="BE197" i="2"/>
  <c r="BF197" i="2"/>
  <c r="BD198" i="2"/>
  <c r="BE198" i="2"/>
  <c r="BF198" i="2"/>
  <c r="BD199" i="2"/>
  <c r="BE199" i="2"/>
  <c r="BF199" i="2"/>
  <c r="BD200" i="2"/>
  <c r="BE200" i="2"/>
  <c r="BF200" i="2"/>
  <c r="BD201" i="2"/>
  <c r="BE201" i="2"/>
  <c r="BF201" i="2"/>
  <c r="BD202" i="2"/>
  <c r="BE202" i="2"/>
  <c r="BF202" i="2"/>
  <c r="BD203" i="2"/>
  <c r="BE203" i="2"/>
  <c r="BF203" i="2"/>
  <c r="BD204" i="2"/>
  <c r="BE204" i="2"/>
  <c r="BF204" i="2"/>
  <c r="BD205" i="2"/>
  <c r="BE205" i="2"/>
  <c r="BF205" i="2"/>
  <c r="BD206" i="2"/>
  <c r="BE206" i="2"/>
  <c r="BF206" i="2"/>
  <c r="BD207" i="2"/>
  <c r="BE207" i="2"/>
  <c r="BF207" i="2"/>
  <c r="BD208" i="2"/>
  <c r="BE208" i="2"/>
  <c r="BF208" i="2"/>
  <c r="BD209" i="2"/>
  <c r="BE209" i="2"/>
  <c r="BF209" i="2"/>
  <c r="BD210" i="2"/>
  <c r="BE210" i="2"/>
  <c r="BF210" i="2"/>
  <c r="BD211" i="2"/>
  <c r="BE211" i="2"/>
  <c r="BF211" i="2"/>
  <c r="BD212" i="2"/>
  <c r="BE212" i="2"/>
  <c r="BF212" i="2"/>
  <c r="BD213" i="2"/>
  <c r="BE213" i="2"/>
  <c r="BF213" i="2"/>
  <c r="BD214" i="2"/>
  <c r="BE214" i="2"/>
  <c r="BF214" i="2"/>
  <c r="BD215" i="2"/>
  <c r="BE215" i="2"/>
  <c r="BF215" i="2"/>
  <c r="BD216" i="2"/>
  <c r="BE216" i="2"/>
  <c r="BF216" i="2"/>
  <c r="BD217" i="2"/>
  <c r="BE217" i="2"/>
  <c r="BF217" i="2"/>
  <c r="BD218" i="2"/>
  <c r="BE218" i="2"/>
  <c r="BF218" i="2"/>
  <c r="BD219" i="2"/>
  <c r="BE219" i="2"/>
  <c r="BF219" i="2"/>
  <c r="BD220" i="2"/>
  <c r="BE220" i="2"/>
  <c r="BF220" i="2"/>
  <c r="BD221" i="2"/>
  <c r="BE221" i="2"/>
  <c r="BF221" i="2"/>
  <c r="BD222" i="2"/>
  <c r="BE222" i="2"/>
  <c r="BF222" i="2"/>
  <c r="BD223" i="2"/>
  <c r="BE223" i="2"/>
  <c r="BF223" i="2"/>
  <c r="BD224" i="2"/>
  <c r="BE224" i="2"/>
  <c r="BF224" i="2"/>
  <c r="BD225" i="2"/>
  <c r="BE225" i="2"/>
  <c r="BF225" i="2"/>
  <c r="BD226" i="2"/>
  <c r="BE226" i="2"/>
  <c r="BF226" i="2"/>
  <c r="BD227" i="2"/>
  <c r="BE227" i="2"/>
  <c r="BF227" i="2"/>
  <c r="BD228" i="2"/>
  <c r="BE228" i="2"/>
  <c r="BF228" i="2"/>
  <c r="BD229" i="2"/>
  <c r="BE229" i="2"/>
  <c r="BF229" i="2"/>
  <c r="BD230" i="2"/>
  <c r="BE230" i="2"/>
  <c r="BF230" i="2"/>
  <c r="BD231" i="2"/>
  <c r="BE231" i="2"/>
  <c r="BF231" i="2"/>
  <c r="BD232" i="2"/>
  <c r="BE232" i="2"/>
  <c r="BF232" i="2"/>
  <c r="BD233" i="2"/>
  <c r="BE233" i="2"/>
  <c r="BF233" i="2"/>
  <c r="BD234" i="2"/>
  <c r="BE234" i="2"/>
  <c r="BF234" i="2"/>
  <c r="BD235" i="2"/>
  <c r="BE235" i="2"/>
  <c r="BF235" i="2"/>
  <c r="BD236" i="2"/>
  <c r="BE236" i="2"/>
  <c r="BF236" i="2"/>
  <c r="BD237" i="2"/>
  <c r="BE237" i="2"/>
  <c r="BF237" i="2"/>
  <c r="BD238" i="2"/>
  <c r="BE238" i="2"/>
  <c r="BF238" i="2"/>
  <c r="BD239" i="2"/>
  <c r="BE239" i="2"/>
  <c r="BF239" i="2"/>
  <c r="BD240" i="2"/>
  <c r="BE240" i="2"/>
  <c r="BF240" i="2"/>
  <c r="BD241" i="2"/>
  <c r="BE241" i="2"/>
  <c r="BF241" i="2"/>
  <c r="BD242" i="2"/>
  <c r="BE242" i="2"/>
  <c r="BF242" i="2"/>
  <c r="BD243" i="2"/>
  <c r="BE243" i="2"/>
  <c r="BF243" i="2"/>
  <c r="BD244" i="2"/>
  <c r="BE244" i="2"/>
  <c r="BF244" i="2"/>
  <c r="BD245" i="2"/>
  <c r="BE245" i="2"/>
  <c r="BF245" i="2"/>
  <c r="BD246" i="2"/>
  <c r="BE246" i="2"/>
  <c r="BF246" i="2"/>
  <c r="BD247" i="2"/>
  <c r="BE247" i="2"/>
  <c r="BF247" i="2"/>
  <c r="BD248" i="2"/>
  <c r="BE248" i="2"/>
  <c r="BF248" i="2"/>
  <c r="BD249" i="2"/>
  <c r="BE249" i="2"/>
  <c r="BF249" i="2"/>
  <c r="BD250" i="2"/>
  <c r="BE250" i="2"/>
  <c r="BF250" i="2"/>
  <c r="BD251" i="2"/>
  <c r="BE251" i="2"/>
  <c r="BF251" i="2"/>
  <c r="BD252" i="2"/>
  <c r="BE252" i="2"/>
  <c r="BF252" i="2"/>
  <c r="BD253" i="2"/>
  <c r="BE253" i="2"/>
  <c r="BF253" i="2"/>
  <c r="BD254" i="2"/>
  <c r="BE254" i="2"/>
  <c r="BF254" i="2"/>
  <c r="BD255" i="2"/>
  <c r="BE255" i="2"/>
  <c r="BF255" i="2"/>
  <c r="BD256" i="2"/>
  <c r="BE256" i="2"/>
  <c r="BF256" i="2"/>
  <c r="BD257" i="2"/>
  <c r="BE257" i="2"/>
  <c r="BF257" i="2"/>
  <c r="BD258" i="2"/>
  <c r="BE258" i="2"/>
  <c r="BF258" i="2"/>
  <c r="BD259" i="2"/>
  <c r="BE259" i="2"/>
  <c r="BF259" i="2"/>
  <c r="BD260" i="2"/>
  <c r="BE260" i="2"/>
  <c r="BF260" i="2"/>
  <c r="BD261" i="2"/>
  <c r="BE261" i="2"/>
  <c r="BF261" i="2"/>
  <c r="BD262" i="2"/>
  <c r="BE262" i="2"/>
  <c r="BF262" i="2"/>
  <c r="BD263" i="2"/>
  <c r="BE263" i="2"/>
  <c r="BF263" i="2"/>
  <c r="BD264" i="2"/>
  <c r="BE264" i="2"/>
  <c r="BF264" i="2"/>
  <c r="BD265" i="2"/>
  <c r="BE265" i="2"/>
  <c r="BF265" i="2"/>
  <c r="BD266" i="2"/>
  <c r="BE266" i="2"/>
  <c r="BF266" i="2"/>
  <c r="BD267" i="2"/>
  <c r="BE267" i="2"/>
  <c r="BF267" i="2"/>
  <c r="BD268" i="2"/>
  <c r="BE268" i="2"/>
  <c r="BF268" i="2"/>
  <c r="BD269" i="2"/>
  <c r="BE269" i="2"/>
  <c r="BF269" i="2"/>
  <c r="BD270" i="2"/>
  <c r="BE270" i="2"/>
  <c r="BF270" i="2"/>
  <c r="BD271" i="2"/>
  <c r="BE271" i="2"/>
  <c r="BF271" i="2"/>
  <c r="BD272" i="2"/>
  <c r="BE272" i="2"/>
  <c r="BF272" i="2"/>
  <c r="BD273" i="2"/>
  <c r="BE273" i="2"/>
  <c r="BF273" i="2"/>
  <c r="BD274" i="2"/>
  <c r="BE274" i="2"/>
  <c r="BF274" i="2"/>
  <c r="BD275" i="2"/>
  <c r="BE275" i="2"/>
  <c r="BF275" i="2"/>
  <c r="BD276" i="2"/>
  <c r="BE276" i="2"/>
  <c r="BF276" i="2"/>
  <c r="BD277" i="2"/>
  <c r="BE277" i="2"/>
  <c r="BF277" i="2"/>
  <c r="BD278" i="2"/>
  <c r="BE278" i="2"/>
  <c r="BF278" i="2"/>
  <c r="BD279" i="2"/>
  <c r="BE279" i="2"/>
  <c r="BF279" i="2"/>
  <c r="BD280" i="2"/>
  <c r="BE280" i="2"/>
  <c r="BF280" i="2"/>
  <c r="BD281" i="2"/>
  <c r="BE281" i="2"/>
  <c r="BF281" i="2"/>
  <c r="BD282" i="2"/>
  <c r="BE282" i="2"/>
  <c r="BF282" i="2"/>
  <c r="BD283" i="2"/>
  <c r="BE283" i="2"/>
  <c r="BF283" i="2"/>
  <c r="BD284" i="2"/>
  <c r="BE284" i="2"/>
  <c r="BF284" i="2"/>
  <c r="BD285" i="2"/>
  <c r="BE285" i="2"/>
  <c r="BF285" i="2"/>
  <c r="BD286" i="2"/>
  <c r="BE286" i="2"/>
  <c r="BF286" i="2"/>
  <c r="BD287" i="2"/>
  <c r="BE287" i="2"/>
  <c r="BF287" i="2"/>
  <c r="BD288" i="2"/>
  <c r="BE288" i="2"/>
  <c r="BF288" i="2"/>
  <c r="BD289" i="2"/>
  <c r="BE289" i="2"/>
  <c r="BF289" i="2"/>
  <c r="BD290" i="2"/>
  <c r="BE290" i="2"/>
  <c r="BF290" i="2"/>
  <c r="BD291" i="2"/>
  <c r="BE291" i="2"/>
  <c r="BF291" i="2"/>
  <c r="BD292" i="2"/>
  <c r="BE292" i="2"/>
  <c r="BF292" i="2"/>
  <c r="BD293" i="2"/>
  <c r="BE293" i="2"/>
  <c r="BF293" i="2"/>
  <c r="BD294" i="2"/>
  <c r="BE294" i="2"/>
  <c r="BF294" i="2"/>
  <c r="BD295" i="2"/>
  <c r="BE295" i="2"/>
  <c r="BF295" i="2"/>
  <c r="BD296" i="2"/>
  <c r="BE296" i="2"/>
  <c r="BF296" i="2"/>
  <c r="BD297" i="2"/>
  <c r="BE297" i="2"/>
  <c r="BF297" i="2"/>
  <c r="BD298" i="2"/>
  <c r="BE298" i="2"/>
  <c r="BF298" i="2"/>
  <c r="BD299" i="2"/>
  <c r="BE299" i="2"/>
  <c r="BF299" i="2"/>
  <c r="BD300" i="2"/>
  <c r="BE300" i="2"/>
  <c r="BF300" i="2"/>
  <c r="BD301" i="2"/>
  <c r="BE301" i="2"/>
  <c r="BF301" i="2"/>
  <c r="BD302" i="2"/>
  <c r="BE302" i="2"/>
  <c r="BF302" i="2"/>
  <c r="BD303" i="2"/>
  <c r="BE303" i="2"/>
  <c r="BF303" i="2"/>
  <c r="BD304" i="2"/>
  <c r="BE304" i="2"/>
  <c r="BF304" i="2"/>
  <c r="BD305" i="2"/>
  <c r="BE305" i="2"/>
  <c r="BF305" i="2"/>
  <c r="BD306" i="2"/>
  <c r="BE306" i="2"/>
  <c r="BF306" i="2"/>
  <c r="BD307" i="2"/>
  <c r="BE307" i="2"/>
  <c r="BF307" i="2"/>
  <c r="BD308" i="2"/>
  <c r="BE308" i="2"/>
  <c r="BF308" i="2"/>
  <c r="BD309" i="2"/>
  <c r="BE309" i="2"/>
  <c r="BF309" i="2"/>
  <c r="BD310" i="2"/>
  <c r="BE310" i="2"/>
  <c r="BF310" i="2"/>
  <c r="BD311" i="2"/>
  <c r="BE311" i="2"/>
  <c r="BF311" i="2"/>
  <c r="BD312" i="2"/>
  <c r="BE312" i="2"/>
  <c r="BF312" i="2"/>
  <c r="BD313" i="2"/>
  <c r="BE313" i="2"/>
  <c r="BF313" i="2"/>
  <c r="BD314" i="2"/>
  <c r="BE314" i="2"/>
  <c r="BF314" i="2"/>
  <c r="BD315" i="2"/>
  <c r="BE315" i="2"/>
  <c r="BF315" i="2"/>
  <c r="BD316" i="2"/>
  <c r="BE316" i="2"/>
  <c r="BF316" i="2"/>
  <c r="BD317" i="2"/>
  <c r="BE317" i="2"/>
  <c r="BF317" i="2"/>
  <c r="BD318" i="2"/>
  <c r="BE318" i="2"/>
  <c r="BF318" i="2"/>
  <c r="BD319" i="2"/>
  <c r="BE319" i="2"/>
  <c r="BF319" i="2"/>
  <c r="BD320" i="2"/>
  <c r="BE320" i="2"/>
  <c r="BF320" i="2"/>
  <c r="BD321" i="2"/>
  <c r="BE321" i="2"/>
  <c r="BF321" i="2"/>
  <c r="BD322" i="2"/>
  <c r="BE322" i="2"/>
  <c r="BF322" i="2"/>
  <c r="BD323" i="2"/>
  <c r="BE323" i="2"/>
  <c r="BF323" i="2"/>
  <c r="BD324" i="2"/>
  <c r="BE324" i="2"/>
  <c r="BF324" i="2"/>
  <c r="BD325" i="2"/>
  <c r="BE325" i="2"/>
  <c r="BF325" i="2"/>
  <c r="BD326" i="2"/>
  <c r="BE326" i="2"/>
  <c r="BF326" i="2"/>
  <c r="BD327" i="2"/>
  <c r="BE327" i="2"/>
  <c r="BF327" i="2"/>
  <c r="BD328" i="2"/>
  <c r="BE328" i="2"/>
  <c r="BF328" i="2"/>
  <c r="BD329" i="2"/>
  <c r="BE329" i="2"/>
  <c r="BF329" i="2"/>
  <c r="BD330" i="2"/>
  <c r="BE330" i="2"/>
  <c r="BF330" i="2"/>
  <c r="BD331" i="2"/>
  <c r="BE331" i="2"/>
  <c r="BF331" i="2"/>
  <c r="BD332" i="2"/>
  <c r="BE332" i="2"/>
  <c r="BF332" i="2"/>
  <c r="BD333" i="2"/>
  <c r="BE333" i="2"/>
  <c r="BF333" i="2"/>
  <c r="BD334" i="2"/>
  <c r="BE334" i="2"/>
  <c r="BF334" i="2"/>
  <c r="BD335" i="2"/>
  <c r="BE335" i="2"/>
  <c r="BF335" i="2"/>
  <c r="BD336" i="2"/>
  <c r="BE336" i="2"/>
  <c r="BF336" i="2"/>
  <c r="BD337" i="2"/>
  <c r="BE337" i="2"/>
  <c r="BF337" i="2"/>
  <c r="BD338" i="2"/>
  <c r="BE338" i="2"/>
  <c r="BF338" i="2"/>
  <c r="BD339" i="2"/>
  <c r="BE339" i="2"/>
  <c r="BF339" i="2"/>
  <c r="BD340" i="2"/>
  <c r="BE340" i="2"/>
  <c r="BF340" i="2"/>
  <c r="BD341" i="2"/>
  <c r="BE341" i="2"/>
  <c r="BF341" i="2"/>
  <c r="BD342" i="2"/>
  <c r="BE342" i="2"/>
  <c r="BF342" i="2"/>
  <c r="BD343" i="2"/>
  <c r="BE343" i="2"/>
  <c r="BF343" i="2"/>
  <c r="BD344" i="2"/>
  <c r="BE344" i="2"/>
  <c r="BF344" i="2"/>
  <c r="BD345" i="2"/>
  <c r="BE345" i="2"/>
  <c r="BF345" i="2"/>
  <c r="BD346" i="2"/>
  <c r="BE346" i="2"/>
  <c r="BF346" i="2"/>
  <c r="BD347" i="2"/>
  <c r="BE347" i="2"/>
  <c r="BF347" i="2"/>
  <c r="BD348" i="2"/>
  <c r="BE348" i="2"/>
  <c r="BF348" i="2"/>
  <c r="BD349" i="2"/>
  <c r="BE349" i="2"/>
  <c r="BF349" i="2"/>
  <c r="BD350" i="2"/>
  <c r="BE350" i="2"/>
  <c r="BF350" i="2"/>
  <c r="BD351" i="2"/>
  <c r="BE351" i="2"/>
  <c r="BF351" i="2"/>
  <c r="BD352" i="2"/>
  <c r="BE352" i="2"/>
  <c r="BF352" i="2"/>
  <c r="BD353" i="2"/>
  <c r="BE353" i="2"/>
  <c r="BF353" i="2"/>
  <c r="BD354" i="2"/>
  <c r="BE354" i="2"/>
  <c r="BF354" i="2"/>
  <c r="BD355" i="2"/>
  <c r="BE355" i="2"/>
  <c r="BF355" i="2"/>
  <c r="BD356" i="2"/>
  <c r="BE356" i="2"/>
  <c r="BF356" i="2"/>
  <c r="BD357" i="2"/>
  <c r="BE357" i="2"/>
  <c r="BF357" i="2"/>
  <c r="BD358" i="2"/>
  <c r="BE358" i="2"/>
  <c r="BF358" i="2"/>
  <c r="BD359" i="2"/>
  <c r="BE359" i="2"/>
  <c r="BF359" i="2"/>
  <c r="BD360" i="2"/>
  <c r="BE360" i="2"/>
  <c r="BF360" i="2"/>
  <c r="BD361" i="2"/>
  <c r="BE361" i="2"/>
  <c r="BF361" i="2"/>
  <c r="BD362" i="2"/>
  <c r="BE362" i="2"/>
  <c r="BF362" i="2"/>
  <c r="BD363" i="2"/>
  <c r="BE363" i="2"/>
  <c r="BF363" i="2"/>
  <c r="BD364" i="2"/>
  <c r="BE364" i="2"/>
  <c r="BF364" i="2"/>
  <c r="BD365" i="2"/>
  <c r="BE365" i="2"/>
  <c r="BF365" i="2"/>
  <c r="BD366" i="2"/>
  <c r="BE366" i="2"/>
  <c r="BF366" i="2"/>
  <c r="BD367" i="2"/>
  <c r="BE367" i="2"/>
  <c r="BF367" i="2"/>
  <c r="BD368" i="2"/>
  <c r="BE368" i="2"/>
  <c r="BF368" i="2"/>
  <c r="BD369" i="2"/>
  <c r="BE369" i="2"/>
  <c r="BF369" i="2"/>
  <c r="BD370" i="2"/>
  <c r="BE370" i="2"/>
  <c r="BF370" i="2"/>
  <c r="BD371" i="2"/>
  <c r="BE371" i="2"/>
  <c r="BF371" i="2"/>
  <c r="BD372" i="2"/>
  <c r="BE372" i="2"/>
  <c r="BF372" i="2"/>
  <c r="BD373" i="2"/>
  <c r="BE373" i="2"/>
  <c r="BF373" i="2"/>
  <c r="BD374" i="2"/>
  <c r="BE374" i="2"/>
  <c r="BF374" i="2"/>
  <c r="BD375" i="2"/>
  <c r="BE375" i="2"/>
  <c r="BF375" i="2"/>
  <c r="BD376" i="2"/>
  <c r="BE376" i="2"/>
  <c r="BF376" i="2"/>
  <c r="BD377" i="2"/>
  <c r="BE377" i="2"/>
  <c r="BF377" i="2"/>
  <c r="BD378" i="2"/>
  <c r="BE378" i="2"/>
  <c r="BF378" i="2"/>
  <c r="BD379" i="2"/>
  <c r="BE379" i="2"/>
  <c r="BF379" i="2"/>
  <c r="BD380" i="2"/>
  <c r="BE380" i="2"/>
  <c r="BF380" i="2"/>
  <c r="BD381" i="2"/>
  <c r="BE381" i="2"/>
  <c r="BF381" i="2"/>
  <c r="BD382" i="2"/>
  <c r="BE382" i="2"/>
  <c r="BF382" i="2"/>
  <c r="BD383" i="2"/>
  <c r="BE383" i="2"/>
  <c r="BF383" i="2"/>
  <c r="BD384" i="2"/>
  <c r="BE384" i="2"/>
  <c r="BF384" i="2"/>
  <c r="BD385" i="2"/>
  <c r="BE385" i="2"/>
  <c r="BF385" i="2"/>
  <c r="BD386" i="2"/>
  <c r="BE386" i="2"/>
  <c r="BF386" i="2"/>
  <c r="BD387" i="2"/>
  <c r="BE387" i="2"/>
  <c r="BF387" i="2"/>
  <c r="BD388" i="2"/>
  <c r="BE388" i="2"/>
  <c r="BF388" i="2"/>
  <c r="BD389" i="2"/>
  <c r="BE389" i="2"/>
  <c r="BF389" i="2"/>
  <c r="BD390" i="2"/>
  <c r="BE390" i="2"/>
  <c r="BF390" i="2"/>
  <c r="BD391" i="2"/>
  <c r="BE391" i="2"/>
  <c r="BF391" i="2"/>
  <c r="BD392" i="2"/>
  <c r="BE392" i="2"/>
  <c r="BF392" i="2"/>
  <c r="BD393" i="2"/>
  <c r="BE393" i="2"/>
  <c r="BF393" i="2"/>
  <c r="BD394" i="2"/>
  <c r="BE394" i="2"/>
  <c r="BF394" i="2"/>
  <c r="BD395" i="2"/>
  <c r="BE395" i="2"/>
  <c r="BF395" i="2"/>
  <c r="BD396" i="2"/>
  <c r="BE396" i="2"/>
  <c r="BF396" i="2"/>
  <c r="BD397" i="2"/>
  <c r="BE397" i="2"/>
  <c r="BF397" i="2"/>
  <c r="BD398" i="2"/>
  <c r="BE398" i="2"/>
  <c r="BF398" i="2"/>
  <c r="BD399" i="2"/>
  <c r="BE399" i="2"/>
  <c r="BF399" i="2"/>
  <c r="BD400" i="2"/>
  <c r="BE400" i="2"/>
  <c r="BF400" i="2"/>
  <c r="BD401" i="2"/>
  <c r="BE401" i="2"/>
  <c r="BF401" i="2"/>
  <c r="BD402" i="2"/>
  <c r="BE402" i="2"/>
  <c r="BF402" i="2"/>
  <c r="BD403" i="2"/>
  <c r="BE403" i="2"/>
  <c r="BF403" i="2"/>
  <c r="BD404" i="2"/>
  <c r="BE404" i="2"/>
  <c r="BF404" i="2"/>
  <c r="BD405" i="2"/>
  <c r="BE405" i="2"/>
  <c r="BF405" i="2"/>
  <c r="BD406" i="2"/>
  <c r="BE406" i="2"/>
  <c r="BF406" i="2"/>
  <c r="BD407" i="2"/>
  <c r="BE407" i="2"/>
  <c r="BF407" i="2"/>
  <c r="BD408" i="2"/>
  <c r="BE408" i="2"/>
  <c r="BF408" i="2"/>
  <c r="BD409" i="2"/>
  <c r="BE409" i="2"/>
  <c r="BF409" i="2"/>
  <c r="BD410" i="2"/>
  <c r="BE410" i="2"/>
  <c r="BF410" i="2"/>
  <c r="BD411" i="2"/>
  <c r="BE411" i="2"/>
  <c r="BF411" i="2"/>
  <c r="BD412" i="2"/>
  <c r="BE412" i="2"/>
  <c r="BF412" i="2"/>
  <c r="BD413" i="2"/>
  <c r="BE413" i="2"/>
  <c r="BF413" i="2"/>
  <c r="BD414" i="2"/>
  <c r="BE414" i="2"/>
  <c r="BF414" i="2"/>
  <c r="BD415" i="2"/>
  <c r="BE415" i="2"/>
  <c r="BF415" i="2"/>
  <c r="BD416" i="2"/>
  <c r="BE416" i="2"/>
  <c r="BF416" i="2"/>
  <c r="BD417" i="2"/>
  <c r="BE417" i="2"/>
  <c r="BF417" i="2"/>
  <c r="BD418" i="2"/>
  <c r="BE418" i="2"/>
  <c r="BF418" i="2"/>
  <c r="BD419" i="2"/>
  <c r="BE419" i="2"/>
  <c r="BF419" i="2"/>
  <c r="BD420" i="2"/>
  <c r="BE420" i="2"/>
  <c r="BF420" i="2"/>
  <c r="BD421" i="2"/>
  <c r="BE421" i="2"/>
  <c r="BF421" i="2"/>
  <c r="BD422" i="2"/>
  <c r="BE422" i="2"/>
  <c r="BF422" i="2"/>
  <c r="BD423" i="2"/>
  <c r="BE423" i="2"/>
  <c r="BF423" i="2"/>
  <c r="BD424" i="2"/>
  <c r="BE424" i="2"/>
  <c r="BF424" i="2"/>
  <c r="BD425" i="2"/>
  <c r="BE425" i="2"/>
  <c r="BF425" i="2"/>
  <c r="BD426" i="2"/>
  <c r="BE426" i="2"/>
  <c r="BF426" i="2"/>
  <c r="BD427" i="2"/>
  <c r="BE427" i="2"/>
  <c r="BF427" i="2"/>
  <c r="BD428" i="2"/>
  <c r="BE428" i="2"/>
  <c r="BF428" i="2"/>
  <c r="BD429" i="2"/>
  <c r="BE429" i="2"/>
  <c r="BF429" i="2"/>
  <c r="BD430" i="2"/>
  <c r="BE430" i="2"/>
  <c r="BF430" i="2"/>
  <c r="BD431" i="2"/>
  <c r="BE431" i="2"/>
  <c r="BF431" i="2"/>
  <c r="BD432" i="2"/>
  <c r="BE432" i="2"/>
  <c r="BF432" i="2"/>
  <c r="BD433" i="2"/>
  <c r="BE433" i="2"/>
  <c r="BF433" i="2"/>
  <c r="BD434" i="2"/>
  <c r="BE434" i="2"/>
  <c r="BF434" i="2"/>
  <c r="BD435" i="2"/>
  <c r="BE435" i="2"/>
  <c r="BF435" i="2"/>
  <c r="BD436" i="2"/>
  <c r="BE436" i="2"/>
  <c r="BF436" i="2"/>
  <c r="BD437" i="2"/>
  <c r="BE437" i="2"/>
  <c r="BF437" i="2"/>
  <c r="BD438" i="2"/>
  <c r="BE438" i="2"/>
  <c r="BF438" i="2"/>
  <c r="BD439" i="2"/>
  <c r="BE439" i="2"/>
  <c r="BF439" i="2"/>
  <c r="BD440" i="2"/>
  <c r="BE440" i="2"/>
  <c r="BF440" i="2"/>
  <c r="BD441" i="2"/>
  <c r="BE441" i="2"/>
  <c r="BF441" i="2"/>
  <c r="BD442" i="2"/>
  <c r="BE442" i="2"/>
  <c r="BF442" i="2"/>
  <c r="BD443" i="2"/>
  <c r="BE443" i="2"/>
  <c r="BF443" i="2"/>
  <c r="BD444" i="2"/>
  <c r="BE444" i="2"/>
  <c r="BF444" i="2"/>
  <c r="BD445" i="2"/>
  <c r="BE445" i="2"/>
  <c r="BF445" i="2"/>
  <c r="BD446" i="2"/>
  <c r="BE446" i="2"/>
  <c r="BF446" i="2"/>
  <c r="BD447" i="2"/>
  <c r="BE447" i="2"/>
  <c r="BF447" i="2"/>
  <c r="BD448" i="2"/>
  <c r="BE448" i="2"/>
  <c r="BF448" i="2"/>
  <c r="BD449" i="2"/>
  <c r="BE449" i="2"/>
  <c r="BF449" i="2"/>
  <c r="BD450" i="2"/>
  <c r="BE450" i="2"/>
  <c r="BF450" i="2"/>
  <c r="BD451" i="2"/>
  <c r="BE451" i="2"/>
  <c r="BF451" i="2"/>
  <c r="BD452" i="2"/>
  <c r="BE452" i="2"/>
  <c r="BF452" i="2"/>
  <c r="BD453" i="2"/>
  <c r="BE453" i="2"/>
  <c r="BF453" i="2"/>
  <c r="BD454" i="2"/>
  <c r="BE454" i="2"/>
  <c r="BF454" i="2"/>
  <c r="BD455" i="2"/>
  <c r="BE455" i="2"/>
  <c r="BF455" i="2"/>
  <c r="BD456" i="2"/>
  <c r="BE456" i="2"/>
  <c r="BF456" i="2"/>
  <c r="BD457" i="2"/>
  <c r="BE457" i="2"/>
  <c r="BF457" i="2"/>
  <c r="BD458" i="2"/>
  <c r="BE458" i="2"/>
  <c r="BF458" i="2"/>
  <c r="BD459" i="2"/>
  <c r="BE459" i="2"/>
  <c r="BF459" i="2"/>
  <c r="BD460" i="2"/>
  <c r="BE460" i="2"/>
  <c r="BF460" i="2"/>
  <c r="BD461" i="2"/>
  <c r="BE461" i="2"/>
  <c r="BF461" i="2"/>
  <c r="BD462" i="2"/>
  <c r="BE462" i="2"/>
  <c r="BF462" i="2"/>
  <c r="BD463" i="2"/>
  <c r="BE463" i="2"/>
  <c r="BF463" i="2"/>
  <c r="BD464" i="2"/>
  <c r="BE464" i="2"/>
  <c r="BF464" i="2"/>
  <c r="BD465" i="2"/>
  <c r="BE465" i="2"/>
  <c r="BF465" i="2"/>
  <c r="BD466" i="2"/>
  <c r="BE466" i="2"/>
  <c r="BF466" i="2"/>
  <c r="BD467" i="2"/>
  <c r="BE467" i="2"/>
  <c r="BF467" i="2"/>
  <c r="BD468" i="2"/>
  <c r="BE468" i="2"/>
  <c r="BF468" i="2"/>
  <c r="BD469" i="2"/>
  <c r="BE469" i="2"/>
  <c r="BF469" i="2"/>
  <c r="BD470" i="2"/>
  <c r="BE470" i="2"/>
  <c r="BF470" i="2"/>
  <c r="BD471" i="2"/>
  <c r="BE471" i="2"/>
  <c r="BF471" i="2"/>
  <c r="BD472" i="2"/>
  <c r="BE472" i="2"/>
  <c r="BF472" i="2"/>
  <c r="BD473" i="2"/>
  <c r="BE473" i="2"/>
  <c r="BF473" i="2"/>
  <c r="BD474" i="2"/>
  <c r="BE474" i="2"/>
  <c r="BF474" i="2"/>
  <c r="BD475" i="2"/>
  <c r="BE475" i="2"/>
  <c r="BF475" i="2"/>
  <c r="BD476" i="2"/>
  <c r="BE476" i="2"/>
  <c r="BF476" i="2"/>
  <c r="BD477" i="2"/>
  <c r="BE477" i="2"/>
  <c r="BF477" i="2"/>
  <c r="BD478" i="2"/>
  <c r="BE478" i="2"/>
  <c r="BF478" i="2"/>
  <c r="BD479" i="2"/>
  <c r="BE479" i="2"/>
  <c r="BF479" i="2"/>
  <c r="BD480" i="2"/>
  <c r="BE480" i="2"/>
  <c r="BF480" i="2"/>
  <c r="BD481" i="2"/>
  <c r="BE481" i="2"/>
  <c r="BF481" i="2"/>
  <c r="BD482" i="2"/>
  <c r="BE482" i="2"/>
  <c r="BF482" i="2"/>
  <c r="BD483" i="2"/>
  <c r="BE483" i="2"/>
  <c r="BF483" i="2"/>
  <c r="BD484" i="2"/>
  <c r="BE484" i="2"/>
  <c r="BF484" i="2"/>
  <c r="BD485" i="2"/>
  <c r="BE485" i="2"/>
  <c r="BF485" i="2"/>
  <c r="BD486" i="2"/>
  <c r="BE486" i="2"/>
  <c r="BF486" i="2"/>
  <c r="BD487" i="2"/>
  <c r="BE487" i="2"/>
  <c r="BF487" i="2"/>
  <c r="BD488" i="2"/>
  <c r="BE488" i="2"/>
  <c r="BF488" i="2"/>
  <c r="BD489" i="2"/>
  <c r="BE489" i="2"/>
  <c r="BF489" i="2"/>
  <c r="BD490" i="2"/>
  <c r="BE490" i="2"/>
  <c r="BF490" i="2"/>
  <c r="BD491" i="2"/>
  <c r="BE491" i="2"/>
  <c r="BF491" i="2"/>
  <c r="BD492" i="2"/>
  <c r="BE492" i="2"/>
  <c r="BF492" i="2"/>
  <c r="BD493" i="2"/>
  <c r="BE493" i="2"/>
  <c r="BF493" i="2"/>
  <c r="BD494" i="2"/>
  <c r="BE494" i="2"/>
  <c r="BF494" i="2"/>
  <c r="BD495" i="2"/>
  <c r="BE495" i="2"/>
  <c r="BF495" i="2"/>
  <c r="BD496" i="2"/>
  <c r="BE496" i="2"/>
  <c r="BF496" i="2"/>
  <c r="BD497" i="2"/>
  <c r="BE497" i="2"/>
  <c r="BF497" i="2"/>
  <c r="BD498" i="2"/>
  <c r="BE498" i="2"/>
  <c r="BF498" i="2"/>
  <c r="BD499" i="2"/>
  <c r="BE499" i="2"/>
  <c r="BF499" i="2"/>
  <c r="BD500" i="2"/>
  <c r="BE500" i="2"/>
  <c r="BF500" i="2"/>
  <c r="BD501" i="2"/>
  <c r="BE501" i="2"/>
  <c r="BF501" i="2"/>
  <c r="BD502" i="2"/>
  <c r="BE502" i="2"/>
  <c r="BF502" i="2"/>
  <c r="BD503" i="2"/>
  <c r="BE503" i="2"/>
  <c r="BF503" i="2"/>
  <c r="BD504" i="2"/>
  <c r="BE504" i="2"/>
  <c r="BF504" i="2"/>
  <c r="BD505" i="2"/>
  <c r="BE505" i="2"/>
  <c r="BF505" i="2"/>
  <c r="BD506" i="2"/>
  <c r="BE506" i="2"/>
  <c r="BF506" i="2"/>
  <c r="BD507" i="2"/>
  <c r="BE507" i="2"/>
  <c r="BF507" i="2"/>
  <c r="BD508" i="2"/>
  <c r="BE508" i="2"/>
  <c r="BF508" i="2"/>
  <c r="BD509" i="2"/>
  <c r="BE509" i="2"/>
  <c r="BF509" i="2"/>
  <c r="BD510" i="2"/>
  <c r="BE510" i="2"/>
  <c r="BF510" i="2"/>
  <c r="BD511" i="2"/>
  <c r="BE511" i="2"/>
  <c r="BF511" i="2"/>
  <c r="BD512" i="2"/>
  <c r="BE512" i="2"/>
  <c r="BF512" i="2"/>
  <c r="BD513" i="2"/>
  <c r="BE513" i="2"/>
  <c r="BF513" i="2"/>
  <c r="BD514" i="2"/>
  <c r="BE514" i="2"/>
  <c r="BF514" i="2"/>
  <c r="BD515" i="2"/>
  <c r="BE515" i="2"/>
  <c r="BF515" i="2"/>
  <c r="BD516" i="2"/>
  <c r="BE516" i="2"/>
  <c r="BF516" i="2"/>
  <c r="BD517" i="2"/>
  <c r="BE517" i="2"/>
  <c r="BF517" i="2"/>
  <c r="BD518" i="2"/>
  <c r="BE518" i="2"/>
  <c r="BF518" i="2"/>
  <c r="BD519" i="2"/>
  <c r="BE519" i="2"/>
  <c r="BF519" i="2"/>
  <c r="BD520" i="2"/>
  <c r="BE520" i="2"/>
  <c r="BF520" i="2"/>
  <c r="BD521" i="2"/>
  <c r="BE521" i="2"/>
  <c r="BF521" i="2"/>
  <c r="BD522" i="2"/>
  <c r="BE522" i="2"/>
  <c r="BF522" i="2"/>
  <c r="BD523" i="2"/>
  <c r="BE523" i="2"/>
  <c r="BF523" i="2"/>
  <c r="BD524" i="2"/>
  <c r="BE524" i="2"/>
  <c r="BF524" i="2"/>
  <c r="BD525" i="2"/>
  <c r="BE525" i="2"/>
  <c r="BF525" i="2"/>
  <c r="BD526" i="2"/>
  <c r="BE526" i="2"/>
  <c r="BF526" i="2"/>
  <c r="BD527" i="2"/>
  <c r="BE527" i="2"/>
  <c r="BF527" i="2"/>
  <c r="BD528" i="2"/>
  <c r="BE528" i="2"/>
  <c r="BF528" i="2"/>
  <c r="BD529" i="2"/>
  <c r="BE529" i="2"/>
  <c r="BF529" i="2"/>
  <c r="BD530" i="2"/>
  <c r="BE530" i="2"/>
  <c r="BF530" i="2"/>
  <c r="BD531" i="2"/>
  <c r="BE531" i="2"/>
  <c r="BF531" i="2"/>
  <c r="BD532" i="2"/>
  <c r="BE532" i="2"/>
  <c r="BF532" i="2"/>
  <c r="BD533" i="2"/>
  <c r="BE533" i="2"/>
  <c r="BF533" i="2"/>
  <c r="BD534" i="2"/>
  <c r="BE534" i="2"/>
  <c r="BF534" i="2"/>
  <c r="BD535" i="2"/>
  <c r="BE535" i="2"/>
  <c r="BF535" i="2"/>
  <c r="BD536" i="2"/>
  <c r="BE536" i="2"/>
  <c r="BF536" i="2"/>
  <c r="BD537" i="2"/>
  <c r="BE537" i="2"/>
  <c r="BF537" i="2"/>
  <c r="BD538" i="2"/>
  <c r="BE538" i="2"/>
  <c r="BF538" i="2"/>
  <c r="BD539" i="2"/>
  <c r="BE539" i="2"/>
  <c r="BF539" i="2"/>
  <c r="BD540" i="2"/>
  <c r="BE540" i="2"/>
  <c r="BF540" i="2"/>
  <c r="BD541" i="2"/>
  <c r="BE541" i="2"/>
  <c r="BF541" i="2"/>
  <c r="BD542" i="2"/>
  <c r="BE542" i="2"/>
  <c r="BF542" i="2"/>
  <c r="BD543" i="2"/>
  <c r="BE543" i="2"/>
  <c r="BF543" i="2"/>
  <c r="BD544" i="2"/>
  <c r="BE544" i="2"/>
  <c r="BF544" i="2"/>
  <c r="BD545" i="2"/>
  <c r="BE545" i="2"/>
  <c r="BF545" i="2"/>
  <c r="BD546" i="2"/>
  <c r="BE546" i="2"/>
  <c r="BF546" i="2"/>
  <c r="BD547" i="2"/>
  <c r="BE547" i="2"/>
  <c r="BF547" i="2"/>
  <c r="BD548" i="2"/>
  <c r="BE548" i="2"/>
  <c r="BF548" i="2"/>
  <c r="BD549" i="2"/>
  <c r="BE549" i="2"/>
  <c r="BF549" i="2"/>
  <c r="BD550" i="2"/>
  <c r="BE550" i="2"/>
  <c r="BF550" i="2"/>
  <c r="BD551" i="2"/>
  <c r="BE551" i="2"/>
  <c r="BF551" i="2"/>
  <c r="BD552" i="2"/>
  <c r="BE552" i="2"/>
  <c r="BF552" i="2"/>
  <c r="BD553" i="2"/>
  <c r="BE553" i="2"/>
  <c r="BF553" i="2"/>
  <c r="BD554" i="2"/>
  <c r="BE554" i="2"/>
  <c r="BF554" i="2"/>
  <c r="BD555" i="2"/>
  <c r="BE555" i="2"/>
  <c r="BF555" i="2"/>
  <c r="BD556" i="2"/>
  <c r="BE556" i="2"/>
  <c r="BF556" i="2"/>
  <c r="BD557" i="2"/>
  <c r="BE557" i="2"/>
  <c r="BF557" i="2"/>
  <c r="BD558" i="2"/>
  <c r="BE558" i="2"/>
  <c r="BF558" i="2"/>
  <c r="BD559" i="2"/>
  <c r="BE559" i="2"/>
  <c r="BF559" i="2"/>
  <c r="BD560" i="2"/>
  <c r="BE560" i="2"/>
  <c r="BF560" i="2"/>
  <c r="BD561" i="2"/>
  <c r="BE561" i="2"/>
  <c r="BF561" i="2"/>
  <c r="BD562" i="2"/>
  <c r="BE562" i="2"/>
  <c r="BF562" i="2"/>
  <c r="BD563" i="2"/>
  <c r="BE563" i="2"/>
  <c r="BF563" i="2"/>
  <c r="BD564" i="2"/>
  <c r="BE564" i="2"/>
  <c r="BF564" i="2"/>
  <c r="BD565" i="2"/>
  <c r="BE565" i="2"/>
  <c r="BF565" i="2"/>
  <c r="BD566" i="2"/>
  <c r="BE566" i="2"/>
  <c r="BF566" i="2"/>
  <c r="BD567" i="2"/>
  <c r="BE567" i="2"/>
  <c r="BF567" i="2"/>
  <c r="BD568" i="2"/>
  <c r="BE568" i="2"/>
  <c r="BF568" i="2"/>
  <c r="BD569" i="2"/>
  <c r="BE569" i="2"/>
  <c r="BF569" i="2"/>
  <c r="BD570" i="2"/>
  <c r="BE570" i="2"/>
  <c r="BF570" i="2"/>
  <c r="BD571" i="2"/>
  <c r="BE571" i="2"/>
  <c r="BF571" i="2"/>
  <c r="BD572" i="2"/>
  <c r="BE572" i="2"/>
  <c r="BF572" i="2"/>
  <c r="BD573" i="2"/>
  <c r="BE573" i="2"/>
  <c r="BF573" i="2"/>
  <c r="BD574" i="2"/>
  <c r="BE574" i="2"/>
  <c r="BF574" i="2"/>
  <c r="BD575" i="2"/>
  <c r="BE575" i="2"/>
  <c r="BF575" i="2"/>
  <c r="BD576" i="2"/>
  <c r="BE576" i="2"/>
  <c r="BF576" i="2"/>
  <c r="BD577" i="2"/>
  <c r="BE577" i="2"/>
  <c r="BF577" i="2"/>
  <c r="BD578" i="2"/>
  <c r="BE578" i="2"/>
  <c r="BF578" i="2"/>
  <c r="BD579" i="2"/>
  <c r="BE579" i="2"/>
  <c r="BF579" i="2"/>
  <c r="BD580" i="2"/>
  <c r="BE580" i="2"/>
  <c r="BF580" i="2"/>
  <c r="BD581" i="2"/>
  <c r="BE581" i="2"/>
  <c r="BF581" i="2"/>
  <c r="BD582" i="2"/>
  <c r="BE582" i="2"/>
  <c r="BF582" i="2"/>
  <c r="BD583" i="2"/>
  <c r="BE583" i="2"/>
  <c r="BF583" i="2"/>
  <c r="BD584" i="2"/>
  <c r="BE584" i="2"/>
  <c r="BF584" i="2"/>
  <c r="BD585" i="2"/>
  <c r="BE585" i="2"/>
  <c r="BF585" i="2"/>
  <c r="BD586" i="2"/>
  <c r="BE586" i="2"/>
  <c r="BF586" i="2"/>
  <c r="BD587" i="2"/>
  <c r="BE587" i="2"/>
  <c r="BF587" i="2"/>
  <c r="BD588" i="2"/>
  <c r="BE588" i="2"/>
  <c r="BF588" i="2"/>
  <c r="BD589" i="2"/>
  <c r="BE589" i="2"/>
  <c r="BF589" i="2"/>
  <c r="BD590" i="2"/>
  <c r="BE590" i="2"/>
  <c r="BF590" i="2"/>
  <c r="BD591" i="2"/>
  <c r="BE591" i="2"/>
  <c r="BF591" i="2"/>
  <c r="BD592" i="2"/>
  <c r="BE592" i="2"/>
  <c r="BF592" i="2"/>
  <c r="BD593" i="2"/>
  <c r="BE593" i="2"/>
  <c r="BF593" i="2"/>
  <c r="BD594" i="2"/>
  <c r="BE594" i="2"/>
  <c r="BF594" i="2"/>
  <c r="BD595" i="2"/>
  <c r="BE595" i="2"/>
  <c r="BF595" i="2"/>
  <c r="BD596" i="2"/>
  <c r="BE596" i="2"/>
  <c r="BF596" i="2"/>
  <c r="BD597" i="2"/>
  <c r="BE597" i="2"/>
  <c r="BF597" i="2"/>
  <c r="BD598" i="2"/>
  <c r="BE598" i="2"/>
  <c r="BF598" i="2"/>
  <c r="BD599" i="2"/>
  <c r="BE599" i="2"/>
  <c r="BF599" i="2"/>
  <c r="BD600" i="2"/>
  <c r="BE600" i="2"/>
  <c r="BF600" i="2"/>
  <c r="BD601" i="2"/>
  <c r="BE601" i="2"/>
  <c r="BF601" i="2"/>
  <c r="BD602" i="2"/>
  <c r="BE602" i="2"/>
  <c r="BF602" i="2"/>
  <c r="BD603" i="2"/>
  <c r="BE603" i="2"/>
  <c r="BF603" i="2"/>
  <c r="BD604" i="2"/>
  <c r="BE604" i="2"/>
  <c r="BF604" i="2"/>
  <c r="BD605" i="2"/>
  <c r="BE605" i="2"/>
  <c r="BF605" i="2"/>
  <c r="BD606" i="2"/>
  <c r="BE606" i="2"/>
  <c r="BF606" i="2"/>
  <c r="BD607" i="2"/>
  <c r="BE607" i="2"/>
  <c r="BF607" i="2"/>
  <c r="BD608" i="2"/>
  <c r="BE608" i="2"/>
  <c r="BF608" i="2"/>
  <c r="BD609" i="2"/>
  <c r="BE609" i="2"/>
  <c r="BF609" i="2"/>
  <c r="BD610" i="2"/>
  <c r="BE610" i="2"/>
  <c r="BF610" i="2"/>
  <c r="BD611" i="2"/>
  <c r="BE611" i="2"/>
  <c r="BF611" i="2"/>
  <c r="BD612" i="2"/>
  <c r="BE612" i="2"/>
  <c r="BF612" i="2"/>
  <c r="BD613" i="2"/>
  <c r="BE613" i="2"/>
  <c r="BF613" i="2"/>
  <c r="BD614" i="2"/>
  <c r="BE614" i="2"/>
  <c r="BF614" i="2"/>
  <c r="BD615" i="2"/>
  <c r="BE615" i="2"/>
  <c r="BF615" i="2"/>
  <c r="BD616" i="2"/>
  <c r="BE616" i="2"/>
  <c r="BF616" i="2"/>
  <c r="BD617" i="2"/>
  <c r="BE617" i="2"/>
  <c r="BF617" i="2"/>
  <c r="BD618" i="2"/>
  <c r="BE618" i="2"/>
  <c r="BF618" i="2"/>
  <c r="BD619" i="2"/>
  <c r="BE619" i="2"/>
  <c r="BF619" i="2"/>
  <c r="BD620" i="2"/>
  <c r="BE620" i="2"/>
  <c r="BF620" i="2"/>
  <c r="BD621" i="2"/>
  <c r="BE621" i="2"/>
  <c r="BF621" i="2"/>
  <c r="BD622" i="2"/>
  <c r="BE622" i="2"/>
  <c r="BF622" i="2"/>
  <c r="BD623" i="2"/>
  <c r="BE623" i="2"/>
  <c r="BF623" i="2"/>
  <c r="BD624" i="2"/>
  <c r="BE624" i="2"/>
  <c r="BF624" i="2"/>
  <c r="BD625" i="2"/>
  <c r="BE625" i="2"/>
  <c r="BF625" i="2"/>
  <c r="BD626" i="2"/>
  <c r="BE626" i="2"/>
  <c r="BF626" i="2"/>
  <c r="BD627" i="2"/>
  <c r="BE627" i="2"/>
  <c r="BF627" i="2"/>
  <c r="BD628" i="2"/>
  <c r="BE628" i="2"/>
  <c r="BF628" i="2"/>
  <c r="BD629" i="2"/>
  <c r="BE629" i="2"/>
  <c r="BF629" i="2"/>
  <c r="BD630" i="2"/>
  <c r="BE630" i="2"/>
  <c r="BF630" i="2"/>
  <c r="BD631" i="2"/>
  <c r="BE631" i="2"/>
  <c r="BF631" i="2"/>
  <c r="BD632" i="2"/>
  <c r="BE632" i="2"/>
  <c r="BF632" i="2"/>
  <c r="BD633" i="2"/>
  <c r="BE633" i="2"/>
  <c r="BF633" i="2"/>
  <c r="BD634" i="2"/>
  <c r="BE634" i="2"/>
  <c r="BF634" i="2"/>
  <c r="BD635" i="2"/>
  <c r="BE635" i="2"/>
  <c r="BF635" i="2"/>
  <c r="BD636" i="2"/>
  <c r="BE636" i="2"/>
  <c r="BF636" i="2"/>
  <c r="BD637" i="2"/>
  <c r="BE637" i="2"/>
  <c r="BF637" i="2"/>
  <c r="BD638" i="2"/>
  <c r="BE638" i="2"/>
  <c r="BF638" i="2"/>
  <c r="BD639" i="2"/>
  <c r="BE639" i="2"/>
  <c r="BF639" i="2"/>
  <c r="BD640" i="2"/>
  <c r="BE640" i="2"/>
  <c r="BF640" i="2"/>
  <c r="BD641" i="2"/>
  <c r="BE641" i="2"/>
  <c r="BF641" i="2"/>
  <c r="BD642" i="2"/>
  <c r="BE642" i="2"/>
  <c r="BF642" i="2"/>
  <c r="BD643" i="2"/>
  <c r="BE643" i="2"/>
  <c r="BF643" i="2"/>
  <c r="BD644" i="2"/>
  <c r="BE644" i="2"/>
  <c r="BF644" i="2"/>
  <c r="BD645" i="2"/>
  <c r="BE645" i="2"/>
  <c r="BF645" i="2"/>
  <c r="BD646" i="2"/>
  <c r="BE646" i="2"/>
  <c r="BF646" i="2"/>
  <c r="BD647" i="2"/>
  <c r="BE647" i="2"/>
  <c r="BF647" i="2"/>
  <c r="BD648" i="2"/>
  <c r="BE648" i="2"/>
  <c r="BF648" i="2"/>
  <c r="BD649" i="2"/>
  <c r="BE649" i="2"/>
  <c r="BF649" i="2"/>
  <c r="BD650" i="2"/>
  <c r="BE650" i="2"/>
  <c r="BF650" i="2"/>
  <c r="BD651" i="2"/>
  <c r="BE651" i="2"/>
  <c r="BF651" i="2"/>
  <c r="BD652" i="2"/>
  <c r="BE652" i="2"/>
  <c r="BF652" i="2"/>
  <c r="BD653" i="2"/>
  <c r="BE653" i="2"/>
  <c r="BF653" i="2"/>
  <c r="BD654" i="2"/>
  <c r="BE654" i="2"/>
  <c r="BF654" i="2"/>
  <c r="BD655" i="2"/>
  <c r="BE655" i="2"/>
  <c r="BF655" i="2"/>
  <c r="BD656" i="2"/>
  <c r="BE656" i="2"/>
  <c r="BF656" i="2"/>
  <c r="BD657" i="2"/>
  <c r="BE657" i="2"/>
  <c r="BF657" i="2"/>
  <c r="BD658" i="2"/>
  <c r="BE658" i="2"/>
  <c r="BF658" i="2"/>
  <c r="BD659" i="2"/>
  <c r="BE659" i="2"/>
  <c r="BF659" i="2"/>
  <c r="BD660" i="2"/>
  <c r="BE660" i="2"/>
  <c r="BF660" i="2"/>
  <c r="BD661" i="2"/>
  <c r="BE661" i="2"/>
  <c r="BF661" i="2"/>
  <c r="BD662" i="2"/>
  <c r="BE662" i="2"/>
  <c r="BF662" i="2"/>
  <c r="BD663" i="2"/>
  <c r="BE663" i="2"/>
  <c r="BF663" i="2"/>
  <c r="BD664" i="2"/>
  <c r="BE664" i="2"/>
  <c r="BF664" i="2"/>
  <c r="BD665" i="2"/>
  <c r="BE665" i="2"/>
  <c r="BF665" i="2"/>
  <c r="BD666" i="2"/>
  <c r="BE666" i="2"/>
  <c r="BF666" i="2"/>
  <c r="BD667" i="2"/>
  <c r="BE667" i="2"/>
  <c r="BF667" i="2"/>
  <c r="BD668" i="2"/>
  <c r="BE668" i="2"/>
  <c r="BF668" i="2"/>
  <c r="BD669" i="2"/>
  <c r="BE669" i="2"/>
  <c r="BF669" i="2"/>
  <c r="BD670" i="2"/>
  <c r="BE670" i="2"/>
  <c r="BF670" i="2"/>
  <c r="BD671" i="2"/>
  <c r="BE671" i="2"/>
  <c r="BF671" i="2"/>
  <c r="BD672" i="2"/>
  <c r="BE672" i="2"/>
  <c r="BF672" i="2"/>
  <c r="BD673" i="2"/>
  <c r="BE673" i="2"/>
  <c r="BF673" i="2"/>
  <c r="BD674" i="2"/>
  <c r="BE674" i="2"/>
  <c r="BF674" i="2"/>
  <c r="BD675" i="2"/>
  <c r="BE675" i="2"/>
  <c r="BF675" i="2"/>
  <c r="BD676" i="2"/>
  <c r="BE676" i="2"/>
  <c r="BF676" i="2"/>
  <c r="BD677" i="2"/>
  <c r="BE677" i="2"/>
  <c r="BF677" i="2"/>
  <c r="BD678" i="2"/>
  <c r="BE678" i="2"/>
  <c r="BF678" i="2"/>
  <c r="BD679" i="2"/>
  <c r="BE679" i="2"/>
  <c r="BF679" i="2"/>
  <c r="BD680" i="2"/>
  <c r="BE680" i="2"/>
  <c r="BF680" i="2"/>
  <c r="BD681" i="2"/>
  <c r="BE681" i="2"/>
  <c r="BF681" i="2"/>
  <c r="BD682" i="2"/>
  <c r="BE682" i="2"/>
  <c r="BF682" i="2"/>
  <c r="BD683" i="2"/>
  <c r="BE683" i="2"/>
  <c r="BF683" i="2"/>
  <c r="BD684" i="2"/>
  <c r="BE684" i="2"/>
  <c r="BF684" i="2"/>
  <c r="BD685" i="2"/>
  <c r="BE685" i="2"/>
  <c r="BF685" i="2"/>
  <c r="BD686" i="2"/>
  <c r="BE686" i="2"/>
  <c r="BF686" i="2"/>
  <c r="BD687" i="2"/>
  <c r="BE687" i="2"/>
  <c r="BF687" i="2"/>
  <c r="BD688" i="2"/>
  <c r="BE688" i="2"/>
  <c r="BF688" i="2"/>
  <c r="BD689" i="2"/>
  <c r="BE689" i="2"/>
  <c r="BF689" i="2"/>
  <c r="BD690" i="2"/>
  <c r="BE690" i="2"/>
  <c r="BF690" i="2"/>
  <c r="BD691" i="2"/>
  <c r="BE691" i="2"/>
  <c r="BF691" i="2"/>
  <c r="BD692" i="2"/>
  <c r="BE692" i="2"/>
  <c r="BF692" i="2"/>
  <c r="BD693" i="2"/>
  <c r="BE693" i="2"/>
  <c r="BF693" i="2"/>
  <c r="BD694" i="2"/>
  <c r="BE694" i="2"/>
  <c r="BF694" i="2"/>
  <c r="BD695" i="2"/>
  <c r="BE695" i="2"/>
  <c r="BF695" i="2"/>
  <c r="BD696" i="2"/>
  <c r="BE696" i="2"/>
  <c r="BF696" i="2"/>
  <c r="BD697" i="2"/>
  <c r="BE697" i="2"/>
  <c r="BF697" i="2"/>
  <c r="BD698" i="2"/>
  <c r="BE698" i="2"/>
  <c r="BF698" i="2"/>
  <c r="BD699" i="2"/>
  <c r="BE699" i="2"/>
  <c r="BF699" i="2"/>
  <c r="BD700" i="2"/>
  <c r="BE700" i="2"/>
  <c r="BF700" i="2"/>
  <c r="BD701" i="2"/>
  <c r="BE701" i="2"/>
  <c r="BF701" i="2"/>
  <c r="BD702" i="2"/>
  <c r="BE702" i="2"/>
  <c r="BF702" i="2"/>
  <c r="BD703" i="2"/>
  <c r="BE703" i="2"/>
  <c r="BF703" i="2"/>
  <c r="BD704" i="2"/>
  <c r="BE704" i="2"/>
  <c r="BF704" i="2"/>
  <c r="BD705" i="2"/>
  <c r="BE705" i="2"/>
  <c r="BF705" i="2"/>
  <c r="BD706" i="2"/>
  <c r="BE706" i="2"/>
  <c r="BF706" i="2"/>
  <c r="BD707" i="2"/>
  <c r="BE707" i="2"/>
  <c r="BF707" i="2"/>
  <c r="BD708" i="2"/>
  <c r="BE708" i="2"/>
  <c r="BF708" i="2"/>
  <c r="BD709" i="2"/>
  <c r="BE709" i="2"/>
  <c r="BF709" i="2"/>
  <c r="BD710" i="2"/>
  <c r="BE710" i="2"/>
  <c r="BF710" i="2"/>
  <c r="BD711" i="2"/>
  <c r="BE711" i="2"/>
  <c r="BF711" i="2"/>
  <c r="BD712" i="2"/>
  <c r="BE712" i="2"/>
  <c r="BF712" i="2"/>
  <c r="BD713" i="2"/>
  <c r="BE713" i="2"/>
  <c r="BF713" i="2"/>
  <c r="BD714" i="2"/>
  <c r="BE714" i="2"/>
  <c r="BF714" i="2"/>
  <c r="BD715" i="2"/>
  <c r="BE715" i="2"/>
  <c r="BF715" i="2"/>
  <c r="BD716" i="2"/>
  <c r="BE716" i="2"/>
  <c r="BF716" i="2"/>
  <c r="BD717" i="2"/>
  <c r="BE717" i="2"/>
  <c r="BF717" i="2"/>
  <c r="BD718" i="2"/>
  <c r="BE718" i="2"/>
  <c r="BF718" i="2"/>
  <c r="BD719" i="2"/>
  <c r="BE719" i="2"/>
  <c r="BF719" i="2"/>
  <c r="BD720" i="2"/>
  <c r="BE720" i="2"/>
  <c r="BF720" i="2"/>
  <c r="BD721" i="2"/>
  <c r="BE721" i="2"/>
  <c r="BF721" i="2"/>
  <c r="BD722" i="2"/>
  <c r="BE722" i="2"/>
  <c r="BF722" i="2"/>
  <c r="BD723" i="2"/>
  <c r="BE723" i="2"/>
  <c r="BF723" i="2"/>
  <c r="BD724" i="2"/>
  <c r="BE724" i="2"/>
  <c r="BF724" i="2"/>
  <c r="BD725" i="2"/>
  <c r="BE725" i="2"/>
  <c r="BF725" i="2"/>
  <c r="BD726" i="2"/>
  <c r="BE726" i="2"/>
  <c r="BF726" i="2"/>
  <c r="BD727" i="2"/>
  <c r="BE727" i="2"/>
  <c r="BF727" i="2"/>
  <c r="BD728" i="2"/>
  <c r="BE728" i="2"/>
  <c r="BF728" i="2"/>
  <c r="BD729" i="2"/>
  <c r="BE729" i="2"/>
  <c r="BF729" i="2"/>
  <c r="BD730" i="2"/>
  <c r="BE730" i="2"/>
  <c r="BF730" i="2"/>
  <c r="BD731" i="2"/>
  <c r="BE731" i="2"/>
  <c r="BF731" i="2"/>
  <c r="BD732" i="2"/>
  <c r="BE732" i="2"/>
  <c r="BF732" i="2"/>
  <c r="BD733" i="2"/>
  <c r="BE733" i="2"/>
  <c r="BF733" i="2"/>
  <c r="BD734" i="2"/>
  <c r="BE734" i="2"/>
  <c r="BF734" i="2"/>
  <c r="BD735" i="2"/>
  <c r="BE735" i="2"/>
  <c r="BF735" i="2"/>
  <c r="BD736" i="2"/>
  <c r="BE736" i="2"/>
  <c r="BF736" i="2"/>
  <c r="BD737" i="2"/>
  <c r="BE737" i="2"/>
  <c r="BF737" i="2"/>
  <c r="BD738" i="2"/>
  <c r="BE738" i="2"/>
  <c r="BF738" i="2"/>
  <c r="BD739" i="2"/>
  <c r="BE739" i="2"/>
  <c r="BF739" i="2"/>
  <c r="BD740" i="2"/>
  <c r="BE740" i="2"/>
  <c r="BF740" i="2"/>
  <c r="BD741" i="2"/>
  <c r="BE741" i="2"/>
  <c r="BF741" i="2"/>
  <c r="BD742" i="2"/>
  <c r="BE742" i="2"/>
  <c r="BF742" i="2"/>
  <c r="BD743" i="2"/>
  <c r="BE743" i="2"/>
  <c r="BF743" i="2"/>
  <c r="BD744" i="2"/>
  <c r="BE744" i="2"/>
  <c r="BF744" i="2"/>
  <c r="BD745" i="2"/>
  <c r="BE745" i="2"/>
  <c r="BF745" i="2"/>
  <c r="BD746" i="2"/>
  <c r="BE746" i="2"/>
  <c r="BF746" i="2"/>
  <c r="BD747" i="2"/>
  <c r="BE747" i="2"/>
  <c r="BF747" i="2"/>
  <c r="BD748" i="2"/>
  <c r="BE748" i="2"/>
  <c r="BF748" i="2"/>
  <c r="BD749" i="2"/>
  <c r="BE749" i="2"/>
  <c r="BF749" i="2"/>
  <c r="BD750" i="2"/>
  <c r="BE750" i="2"/>
  <c r="BF750" i="2"/>
  <c r="BD751" i="2"/>
  <c r="BE751" i="2"/>
  <c r="BF751" i="2"/>
  <c r="BD752" i="2"/>
  <c r="BE752" i="2"/>
  <c r="BF752" i="2"/>
  <c r="BD753" i="2"/>
  <c r="BE753" i="2"/>
  <c r="BF753" i="2"/>
  <c r="BD754" i="2"/>
  <c r="BE754" i="2"/>
  <c r="BF754" i="2"/>
  <c r="BD755" i="2"/>
  <c r="BE755" i="2"/>
  <c r="BF755" i="2"/>
  <c r="BD756" i="2"/>
  <c r="BE756" i="2"/>
  <c r="BF756" i="2"/>
  <c r="BD757" i="2"/>
  <c r="BE757" i="2"/>
  <c r="BF757" i="2"/>
  <c r="BD758" i="2"/>
  <c r="BE758" i="2"/>
  <c r="BF758" i="2"/>
  <c r="BD759" i="2"/>
  <c r="BE759" i="2"/>
  <c r="BF759" i="2"/>
  <c r="BD760" i="2"/>
  <c r="BE760" i="2"/>
  <c r="BF760" i="2"/>
  <c r="BD761" i="2"/>
  <c r="BE761" i="2"/>
  <c r="BF761" i="2"/>
  <c r="BD762" i="2"/>
  <c r="BE762" i="2"/>
  <c r="BF762" i="2"/>
  <c r="BD763" i="2"/>
  <c r="BE763" i="2"/>
  <c r="BF763" i="2"/>
  <c r="BD764" i="2"/>
  <c r="BE764" i="2"/>
  <c r="BF764" i="2"/>
  <c r="BD765" i="2"/>
  <c r="BE765" i="2"/>
  <c r="BF765" i="2"/>
  <c r="BD766" i="2"/>
  <c r="BE766" i="2"/>
  <c r="BF766" i="2"/>
  <c r="BD767" i="2"/>
  <c r="BE767" i="2"/>
  <c r="BF767" i="2"/>
  <c r="BD768" i="2"/>
  <c r="BE768" i="2"/>
  <c r="BF768" i="2"/>
  <c r="BD769" i="2"/>
  <c r="BE769" i="2"/>
  <c r="BF769" i="2"/>
  <c r="BD770" i="2"/>
  <c r="BE770" i="2"/>
  <c r="BF770" i="2"/>
  <c r="BD771" i="2"/>
  <c r="BE771" i="2"/>
  <c r="BF771" i="2"/>
  <c r="BD772" i="2"/>
  <c r="BE772" i="2"/>
  <c r="BF772" i="2"/>
  <c r="BD773" i="2"/>
  <c r="BE773" i="2"/>
  <c r="BF773" i="2"/>
  <c r="BD774" i="2"/>
  <c r="BE774" i="2"/>
  <c r="BF774" i="2"/>
  <c r="BD775" i="2"/>
  <c r="BE775" i="2"/>
  <c r="BF775" i="2"/>
  <c r="BD776" i="2"/>
  <c r="BE776" i="2"/>
  <c r="BF776" i="2"/>
  <c r="BD777" i="2"/>
  <c r="BE777" i="2"/>
  <c r="BF777" i="2"/>
  <c r="BD778" i="2"/>
  <c r="BE778" i="2"/>
  <c r="BF778" i="2"/>
  <c r="BD779" i="2"/>
  <c r="BE779" i="2"/>
  <c r="BF779" i="2"/>
  <c r="BD780" i="2"/>
  <c r="BE780" i="2"/>
  <c r="BF780" i="2"/>
  <c r="BD781" i="2"/>
  <c r="BE781" i="2"/>
  <c r="BF781" i="2"/>
  <c r="BD782" i="2"/>
  <c r="BE782" i="2"/>
  <c r="BF782" i="2"/>
  <c r="BD783" i="2"/>
  <c r="BE783" i="2"/>
  <c r="BF783" i="2"/>
  <c r="BD784" i="2"/>
  <c r="BE784" i="2"/>
  <c r="BF784" i="2"/>
  <c r="BD785" i="2"/>
  <c r="BE785" i="2"/>
  <c r="BF785" i="2"/>
  <c r="BD786" i="2"/>
  <c r="BE786" i="2"/>
  <c r="BF786" i="2"/>
  <c r="BD787" i="2"/>
  <c r="BE787" i="2"/>
  <c r="BF787" i="2"/>
  <c r="BD788" i="2"/>
  <c r="BE788" i="2"/>
  <c r="BF788" i="2"/>
  <c r="BD789" i="2"/>
  <c r="BE789" i="2"/>
  <c r="BF789" i="2"/>
  <c r="BD790" i="2"/>
  <c r="BE790" i="2"/>
  <c r="BF790" i="2"/>
  <c r="BD791" i="2"/>
  <c r="BE791" i="2"/>
  <c r="BF791" i="2"/>
  <c r="BD792" i="2"/>
  <c r="BE792" i="2"/>
  <c r="BF792" i="2"/>
  <c r="BD793" i="2"/>
  <c r="BE793" i="2"/>
  <c r="BF793" i="2"/>
  <c r="BD794" i="2"/>
  <c r="BE794" i="2"/>
  <c r="BF794" i="2"/>
  <c r="BD795" i="2"/>
  <c r="BE795" i="2"/>
  <c r="BF795" i="2"/>
  <c r="BD796" i="2"/>
  <c r="BE796" i="2"/>
  <c r="BF796" i="2"/>
  <c r="BD797" i="2"/>
  <c r="BE797" i="2"/>
  <c r="BF797" i="2"/>
  <c r="BD798" i="2"/>
  <c r="BE798" i="2"/>
  <c r="BF798" i="2"/>
  <c r="BD799" i="2"/>
  <c r="BE799" i="2"/>
  <c r="BF799" i="2"/>
  <c r="BD800" i="2"/>
  <c r="BE800" i="2"/>
  <c r="BF800" i="2"/>
  <c r="BD801" i="2"/>
  <c r="BE801" i="2"/>
  <c r="BF801" i="2"/>
  <c r="BD802" i="2"/>
  <c r="BE802" i="2"/>
  <c r="BF802" i="2"/>
  <c r="BD803" i="2"/>
  <c r="BE803" i="2"/>
  <c r="BF803" i="2"/>
  <c r="BD804" i="2"/>
  <c r="BE804" i="2"/>
  <c r="BF804" i="2"/>
  <c r="BD805" i="2"/>
  <c r="BE805" i="2"/>
  <c r="BF805" i="2"/>
  <c r="BD806" i="2"/>
  <c r="BE806" i="2"/>
  <c r="BF806" i="2"/>
  <c r="BD807" i="2"/>
  <c r="BE807" i="2"/>
  <c r="BF807" i="2"/>
  <c r="BD808" i="2"/>
  <c r="BE808" i="2"/>
  <c r="BF808" i="2"/>
  <c r="BD809" i="2"/>
  <c r="BE809" i="2"/>
  <c r="BF809" i="2"/>
  <c r="BD810" i="2"/>
  <c r="BE810" i="2"/>
  <c r="BF810" i="2"/>
  <c r="BD811" i="2"/>
  <c r="BE811" i="2"/>
  <c r="BF811" i="2"/>
  <c r="BD812" i="2"/>
  <c r="BE812" i="2"/>
  <c r="BF812" i="2"/>
  <c r="BD813" i="2"/>
  <c r="BE813" i="2"/>
  <c r="BF813" i="2"/>
  <c r="BD814" i="2"/>
  <c r="BE814" i="2"/>
  <c r="BF814" i="2"/>
  <c r="BD815" i="2"/>
  <c r="BE815" i="2"/>
  <c r="BF815" i="2"/>
  <c r="BD816" i="2"/>
  <c r="BE816" i="2"/>
  <c r="BF816" i="2"/>
  <c r="BD817" i="2"/>
  <c r="BE817" i="2"/>
  <c r="BF817" i="2"/>
  <c r="BD818" i="2"/>
  <c r="BE818" i="2"/>
  <c r="BF818" i="2"/>
  <c r="BD819" i="2"/>
  <c r="BE819" i="2"/>
  <c r="BF819" i="2"/>
  <c r="BD820" i="2"/>
  <c r="BE820" i="2"/>
  <c r="BF820" i="2"/>
  <c r="BD821" i="2"/>
  <c r="BE821" i="2"/>
  <c r="BF821" i="2"/>
  <c r="BD822" i="2"/>
  <c r="BE822" i="2"/>
  <c r="BF822" i="2"/>
  <c r="BD823" i="2"/>
  <c r="BE823" i="2"/>
  <c r="BF823" i="2"/>
  <c r="BD824" i="2"/>
  <c r="BE824" i="2"/>
  <c r="BF824" i="2"/>
  <c r="BD825" i="2"/>
  <c r="BE825" i="2"/>
  <c r="BF825" i="2"/>
  <c r="BD826" i="2"/>
  <c r="BE826" i="2"/>
  <c r="BF826" i="2"/>
  <c r="BD827" i="2"/>
  <c r="BE827" i="2"/>
  <c r="BF827" i="2"/>
  <c r="BD828" i="2"/>
  <c r="BE828" i="2"/>
  <c r="BF828" i="2"/>
  <c r="BD829" i="2"/>
  <c r="BE829" i="2"/>
  <c r="BF829" i="2"/>
  <c r="BD830" i="2"/>
  <c r="BE830" i="2"/>
  <c r="BF830" i="2"/>
  <c r="BD831" i="2"/>
  <c r="BE831" i="2"/>
  <c r="BF831" i="2"/>
  <c r="BD832" i="2"/>
  <c r="BE832" i="2"/>
  <c r="BF832" i="2"/>
  <c r="BD833" i="2"/>
  <c r="BE833" i="2"/>
  <c r="BF833" i="2"/>
  <c r="BD834" i="2"/>
  <c r="BE834" i="2"/>
  <c r="BF834" i="2"/>
  <c r="BD835" i="2"/>
  <c r="BE835" i="2"/>
  <c r="BF835" i="2"/>
  <c r="BD836" i="2"/>
  <c r="BE836" i="2"/>
  <c r="BF836" i="2"/>
  <c r="BD837" i="2"/>
  <c r="BE837" i="2"/>
  <c r="BF837" i="2"/>
  <c r="BD838" i="2"/>
  <c r="BE838" i="2"/>
  <c r="BF838" i="2"/>
  <c r="BD839" i="2"/>
  <c r="BE839" i="2"/>
  <c r="BF839" i="2"/>
  <c r="BD840" i="2"/>
  <c r="BE840" i="2"/>
  <c r="BF840" i="2"/>
  <c r="BD841" i="2"/>
  <c r="BE841" i="2"/>
  <c r="BF841" i="2"/>
  <c r="BD842" i="2"/>
  <c r="BE842" i="2"/>
  <c r="BF842" i="2"/>
  <c r="BD843" i="2"/>
  <c r="BE843" i="2"/>
  <c r="BF843" i="2"/>
  <c r="BD844" i="2"/>
  <c r="BE844" i="2"/>
  <c r="BF844" i="2"/>
  <c r="BD845" i="2"/>
  <c r="BE845" i="2"/>
  <c r="BF845" i="2"/>
  <c r="BD846" i="2"/>
  <c r="BE846" i="2"/>
  <c r="BF846" i="2"/>
  <c r="BD847" i="2"/>
  <c r="BE847" i="2"/>
  <c r="BF847" i="2"/>
  <c r="BD848" i="2"/>
  <c r="BE848" i="2"/>
  <c r="BF848" i="2"/>
  <c r="BD849" i="2"/>
  <c r="BE849" i="2"/>
  <c r="BF849" i="2"/>
  <c r="BD850" i="2"/>
  <c r="BE850" i="2"/>
  <c r="BF850" i="2"/>
  <c r="BD851" i="2"/>
  <c r="BE851" i="2"/>
  <c r="BF851" i="2"/>
  <c r="BD852" i="2"/>
  <c r="BE852" i="2"/>
  <c r="BF852" i="2"/>
  <c r="BD853" i="2"/>
  <c r="BE853" i="2"/>
  <c r="BF853" i="2"/>
  <c r="BD854" i="2"/>
  <c r="BE854" i="2"/>
  <c r="BF854" i="2"/>
  <c r="BD855" i="2"/>
  <c r="BE855" i="2"/>
  <c r="BF855" i="2"/>
  <c r="BD856" i="2"/>
  <c r="BE856" i="2"/>
  <c r="BF856" i="2"/>
  <c r="BD857" i="2"/>
  <c r="BE857" i="2"/>
  <c r="BF857" i="2"/>
  <c r="BD858" i="2"/>
  <c r="BE858" i="2"/>
  <c r="BF858" i="2"/>
  <c r="BD859" i="2"/>
  <c r="BE859" i="2"/>
  <c r="BF859" i="2"/>
  <c r="BD860" i="2"/>
  <c r="BE860" i="2"/>
  <c r="BF860" i="2"/>
  <c r="BD861" i="2"/>
  <c r="BE861" i="2"/>
  <c r="BF861" i="2"/>
  <c r="BD862" i="2"/>
  <c r="BE862" i="2"/>
  <c r="BF862" i="2"/>
  <c r="BD863" i="2"/>
  <c r="BE863" i="2"/>
  <c r="BF863" i="2"/>
  <c r="BD864" i="2"/>
  <c r="BE864" i="2"/>
  <c r="BF864" i="2"/>
  <c r="BD865" i="2"/>
  <c r="BE865" i="2"/>
  <c r="BF865" i="2"/>
  <c r="BD866" i="2"/>
  <c r="BE866" i="2"/>
  <c r="BF866" i="2"/>
  <c r="BD867" i="2"/>
  <c r="BE867" i="2"/>
  <c r="BF867" i="2"/>
  <c r="BD868" i="2"/>
  <c r="BE868" i="2"/>
  <c r="BF868" i="2"/>
  <c r="BD869" i="2"/>
  <c r="BE869" i="2"/>
  <c r="BF869" i="2"/>
  <c r="BD870" i="2"/>
  <c r="BE870" i="2"/>
  <c r="BF870" i="2"/>
  <c r="BD871" i="2"/>
  <c r="BE871" i="2"/>
  <c r="BF871" i="2"/>
  <c r="BD872" i="2"/>
  <c r="BE872" i="2"/>
  <c r="BF872" i="2"/>
  <c r="BD873" i="2"/>
  <c r="BE873" i="2"/>
  <c r="BF873" i="2"/>
  <c r="BD874" i="2"/>
  <c r="BE874" i="2"/>
  <c r="BF874" i="2"/>
  <c r="BD875" i="2"/>
  <c r="BE875" i="2"/>
  <c r="BF875" i="2"/>
  <c r="BD876" i="2"/>
  <c r="BE876" i="2"/>
  <c r="BF876" i="2"/>
  <c r="BD877" i="2"/>
  <c r="BE877" i="2"/>
  <c r="BF877" i="2"/>
  <c r="BD878" i="2"/>
  <c r="BE878" i="2"/>
  <c r="BF878" i="2"/>
  <c r="BD879" i="2"/>
  <c r="BE879" i="2"/>
  <c r="BF879" i="2"/>
  <c r="BD880" i="2"/>
  <c r="BE880" i="2"/>
  <c r="BF880" i="2"/>
  <c r="BD881" i="2"/>
  <c r="BE881" i="2"/>
  <c r="BF881" i="2"/>
  <c r="BD882" i="2"/>
  <c r="BE882" i="2"/>
  <c r="BF882" i="2"/>
  <c r="BD883" i="2"/>
  <c r="BE883" i="2"/>
  <c r="BF883" i="2"/>
  <c r="BD884" i="2"/>
  <c r="BE884" i="2"/>
  <c r="BF884" i="2"/>
  <c r="BD885" i="2"/>
  <c r="BE885" i="2"/>
  <c r="BF885" i="2"/>
  <c r="BD886" i="2"/>
  <c r="BE886" i="2"/>
  <c r="BF886" i="2"/>
  <c r="BD887" i="2"/>
  <c r="BE887" i="2"/>
  <c r="BF887" i="2"/>
  <c r="BD888" i="2"/>
  <c r="BE888" i="2"/>
  <c r="BF888" i="2"/>
  <c r="BD889" i="2"/>
  <c r="BE889" i="2"/>
  <c r="BF889" i="2"/>
  <c r="BD890" i="2"/>
  <c r="BE890" i="2"/>
  <c r="BF890" i="2"/>
  <c r="BD891" i="2"/>
  <c r="BE891" i="2"/>
  <c r="BF891" i="2"/>
  <c r="BD892" i="2"/>
  <c r="BE892" i="2"/>
  <c r="BF892" i="2"/>
  <c r="BD893" i="2"/>
  <c r="BE893" i="2"/>
  <c r="BF893" i="2"/>
  <c r="BD894" i="2"/>
  <c r="BE894" i="2"/>
  <c r="BF894" i="2"/>
  <c r="BD895" i="2"/>
  <c r="BE895" i="2"/>
  <c r="BF895" i="2"/>
  <c r="BD896" i="2"/>
  <c r="BE896" i="2"/>
  <c r="BF896" i="2"/>
  <c r="BD897" i="2"/>
  <c r="BE897" i="2"/>
  <c r="BF897" i="2"/>
  <c r="BD898" i="2"/>
  <c r="BE898" i="2"/>
  <c r="BF898" i="2"/>
  <c r="BD899" i="2"/>
  <c r="BE899" i="2"/>
  <c r="BF899" i="2"/>
  <c r="BD900" i="2"/>
  <c r="BE900" i="2"/>
  <c r="BF900" i="2"/>
  <c r="BD901" i="2"/>
  <c r="BE901" i="2"/>
  <c r="BF901" i="2"/>
  <c r="BD902" i="2"/>
  <c r="BE902" i="2"/>
  <c r="BF902" i="2"/>
  <c r="BD903" i="2"/>
  <c r="BE903" i="2"/>
  <c r="BF903" i="2"/>
  <c r="BD904" i="2"/>
  <c r="BE904" i="2"/>
  <c r="BF904" i="2"/>
  <c r="BD905" i="2"/>
  <c r="BE905" i="2"/>
  <c r="BF905" i="2"/>
  <c r="BD906" i="2"/>
  <c r="BE906" i="2"/>
  <c r="BF906" i="2"/>
  <c r="BD907" i="2"/>
  <c r="BE907" i="2"/>
  <c r="BF907" i="2"/>
  <c r="BD908" i="2"/>
  <c r="BE908" i="2"/>
  <c r="BF908" i="2"/>
  <c r="BD909" i="2"/>
  <c r="BE909" i="2"/>
  <c r="BF909" i="2"/>
  <c r="BD910" i="2"/>
  <c r="BE910" i="2"/>
  <c r="BF910" i="2"/>
  <c r="BD911" i="2"/>
  <c r="BE911" i="2"/>
  <c r="BF911" i="2"/>
  <c r="BD912" i="2"/>
  <c r="BE912" i="2"/>
  <c r="BF912" i="2"/>
  <c r="BD913" i="2"/>
  <c r="BE913" i="2"/>
  <c r="BF913" i="2"/>
  <c r="BD914" i="2"/>
  <c r="BE914" i="2"/>
  <c r="BF914" i="2"/>
  <c r="BD915" i="2"/>
  <c r="BE915" i="2"/>
  <c r="BF915" i="2"/>
  <c r="BD916" i="2"/>
  <c r="BE916" i="2"/>
  <c r="BF916" i="2"/>
  <c r="BD917" i="2"/>
  <c r="BE917" i="2"/>
  <c r="BF917" i="2"/>
  <c r="BD918" i="2"/>
  <c r="BE918" i="2"/>
  <c r="BF918" i="2"/>
  <c r="BD919" i="2"/>
  <c r="BE919" i="2"/>
  <c r="BF919" i="2"/>
  <c r="BD920" i="2"/>
  <c r="BE920" i="2"/>
  <c r="BF920" i="2"/>
  <c r="BD921" i="2"/>
  <c r="BE921" i="2"/>
  <c r="BF921" i="2"/>
  <c r="BD922" i="2"/>
  <c r="BE922" i="2"/>
  <c r="BF922" i="2"/>
  <c r="BD923" i="2"/>
  <c r="BE923" i="2"/>
  <c r="BF923" i="2"/>
  <c r="BD924" i="2"/>
  <c r="BE924" i="2"/>
  <c r="BF924" i="2"/>
  <c r="BD925" i="2"/>
  <c r="BE925" i="2"/>
  <c r="BF925" i="2"/>
  <c r="BD926" i="2"/>
  <c r="BE926" i="2"/>
  <c r="BF926" i="2"/>
  <c r="BD927" i="2"/>
  <c r="BE927" i="2"/>
  <c r="BF927" i="2"/>
  <c r="BD928" i="2"/>
  <c r="BE928" i="2"/>
  <c r="BF928" i="2"/>
  <c r="BD929" i="2"/>
  <c r="BE929" i="2"/>
  <c r="BF929" i="2"/>
  <c r="BD930" i="2"/>
  <c r="BE930" i="2"/>
  <c r="BF930" i="2"/>
  <c r="BD931" i="2"/>
  <c r="BE931" i="2"/>
  <c r="BF931" i="2"/>
  <c r="BD932" i="2"/>
  <c r="BE932" i="2"/>
  <c r="BF932" i="2"/>
  <c r="BD933" i="2"/>
  <c r="BE933" i="2"/>
  <c r="BF933" i="2"/>
  <c r="BD934" i="2"/>
  <c r="BE934" i="2"/>
  <c r="BF934" i="2"/>
  <c r="BD935" i="2"/>
  <c r="BE935" i="2"/>
  <c r="BF935" i="2"/>
  <c r="BD936" i="2"/>
  <c r="BE936" i="2"/>
  <c r="BF936" i="2"/>
  <c r="BD937" i="2"/>
  <c r="BE937" i="2"/>
  <c r="BF937" i="2"/>
  <c r="BD938" i="2"/>
  <c r="BE938" i="2"/>
  <c r="BF938" i="2"/>
  <c r="BD939" i="2"/>
  <c r="BE939" i="2"/>
  <c r="BF939" i="2"/>
  <c r="BD940" i="2"/>
  <c r="BE940" i="2"/>
  <c r="BF940" i="2"/>
  <c r="BD941" i="2"/>
  <c r="BE941" i="2"/>
  <c r="BF941" i="2"/>
  <c r="BD942" i="2"/>
  <c r="BE942" i="2"/>
  <c r="BF942" i="2"/>
  <c r="BD943" i="2"/>
  <c r="BE943" i="2"/>
  <c r="BF943" i="2"/>
  <c r="BD944" i="2"/>
  <c r="BE944" i="2"/>
  <c r="BF944" i="2"/>
  <c r="BD945" i="2"/>
  <c r="BE945" i="2"/>
  <c r="BF945" i="2"/>
  <c r="BD946" i="2"/>
  <c r="BE946" i="2"/>
  <c r="BF946" i="2"/>
  <c r="BD947" i="2"/>
  <c r="BE947" i="2"/>
  <c r="BF947" i="2"/>
  <c r="BD948" i="2"/>
  <c r="BE948" i="2"/>
  <c r="BF948" i="2"/>
  <c r="BD949" i="2"/>
  <c r="BE949" i="2"/>
  <c r="BF949" i="2"/>
  <c r="BD950" i="2"/>
  <c r="BE950" i="2"/>
  <c r="BF950" i="2"/>
  <c r="BD951" i="2"/>
  <c r="BE951" i="2"/>
  <c r="BF951" i="2"/>
  <c r="BD952" i="2"/>
  <c r="BE952" i="2"/>
  <c r="BF952" i="2"/>
  <c r="BD953" i="2"/>
  <c r="BE953" i="2"/>
  <c r="BF953" i="2"/>
  <c r="BD954" i="2"/>
  <c r="BE954" i="2"/>
  <c r="BF954" i="2"/>
  <c r="BD955" i="2"/>
  <c r="BE955" i="2"/>
  <c r="BF955" i="2"/>
  <c r="BD956" i="2"/>
  <c r="BE956" i="2"/>
  <c r="BF956" i="2"/>
  <c r="BD957" i="2"/>
  <c r="BE957" i="2"/>
  <c r="BF957" i="2"/>
  <c r="BD958" i="2"/>
  <c r="BE958" i="2"/>
  <c r="BF958" i="2"/>
  <c r="BD959" i="2"/>
  <c r="BE959" i="2"/>
  <c r="BF959" i="2"/>
  <c r="BD960" i="2"/>
  <c r="BE960" i="2"/>
  <c r="BF960" i="2"/>
  <c r="BD961" i="2"/>
  <c r="BE961" i="2"/>
  <c r="BF961" i="2"/>
  <c r="BD962" i="2"/>
  <c r="BE962" i="2"/>
  <c r="BF962" i="2"/>
  <c r="BD963" i="2"/>
  <c r="BE963" i="2"/>
  <c r="BF963" i="2"/>
  <c r="BD964" i="2"/>
  <c r="BE964" i="2"/>
  <c r="BF964" i="2"/>
  <c r="BD965" i="2"/>
  <c r="BE965" i="2"/>
  <c r="BF965" i="2"/>
  <c r="BD966" i="2"/>
  <c r="BE966" i="2"/>
  <c r="BF966" i="2"/>
  <c r="BD967" i="2"/>
  <c r="BE967" i="2"/>
  <c r="BF967" i="2"/>
  <c r="BD968" i="2"/>
  <c r="BE968" i="2"/>
  <c r="BF968" i="2"/>
  <c r="BD969" i="2"/>
  <c r="BE969" i="2"/>
  <c r="BF969" i="2"/>
  <c r="BD970" i="2"/>
  <c r="BE970" i="2"/>
  <c r="BF970" i="2"/>
  <c r="BD971" i="2"/>
  <c r="BE971" i="2"/>
  <c r="BF971" i="2"/>
  <c r="BD972" i="2"/>
  <c r="BE972" i="2"/>
  <c r="BF972" i="2"/>
  <c r="BD973" i="2"/>
  <c r="BE973" i="2"/>
  <c r="BF973" i="2"/>
  <c r="BD974" i="2"/>
  <c r="BE974" i="2"/>
  <c r="BF974" i="2"/>
  <c r="BD975" i="2"/>
  <c r="BE975" i="2"/>
  <c r="BF975" i="2"/>
  <c r="BD976" i="2"/>
  <c r="BE976" i="2"/>
  <c r="BF976" i="2"/>
  <c r="BD977" i="2"/>
  <c r="BE977" i="2"/>
  <c r="BF977" i="2"/>
  <c r="BD978" i="2"/>
  <c r="BE978" i="2"/>
  <c r="BF978" i="2"/>
  <c r="BD979" i="2"/>
  <c r="BE979" i="2"/>
  <c r="BF979" i="2"/>
  <c r="BD980" i="2"/>
  <c r="BE980" i="2"/>
  <c r="BF980" i="2"/>
  <c r="BD981" i="2"/>
  <c r="BE981" i="2"/>
  <c r="BF981" i="2"/>
  <c r="BD982" i="2"/>
  <c r="BE982" i="2"/>
  <c r="BF982" i="2"/>
  <c r="BD983" i="2"/>
  <c r="BE983" i="2"/>
  <c r="BF983" i="2"/>
  <c r="BD984" i="2"/>
  <c r="BE984" i="2"/>
  <c r="BF984" i="2"/>
  <c r="BD985" i="2"/>
  <c r="BE985" i="2"/>
  <c r="BF985" i="2"/>
  <c r="BD986" i="2"/>
  <c r="BE986" i="2"/>
  <c r="BF986" i="2"/>
  <c r="BD987" i="2"/>
  <c r="BE987" i="2"/>
  <c r="BF987" i="2"/>
  <c r="BD988" i="2"/>
  <c r="BE988" i="2"/>
  <c r="BF988" i="2"/>
  <c r="BD989" i="2"/>
  <c r="BE989" i="2"/>
  <c r="BF989" i="2"/>
  <c r="BD990" i="2"/>
  <c r="BE990" i="2"/>
  <c r="BF990" i="2"/>
  <c r="BD991" i="2"/>
  <c r="BE991" i="2"/>
  <c r="BF991" i="2"/>
  <c r="BD992" i="2"/>
  <c r="BE992" i="2"/>
  <c r="BF992" i="2"/>
  <c r="BD993" i="2"/>
  <c r="BE993" i="2"/>
  <c r="BF993" i="2"/>
  <c r="BD994" i="2"/>
  <c r="BE994" i="2"/>
  <c r="BF994" i="2"/>
  <c r="BD995" i="2"/>
  <c r="BE995" i="2"/>
  <c r="BF995" i="2"/>
  <c r="BD996" i="2"/>
  <c r="BE996" i="2"/>
  <c r="BF996" i="2"/>
  <c r="BD997" i="2"/>
  <c r="BE997" i="2"/>
  <c r="BF997" i="2"/>
  <c r="BD998" i="2"/>
  <c r="BE998" i="2"/>
  <c r="BF998" i="2"/>
  <c r="BD999" i="2"/>
  <c r="BE999" i="2"/>
  <c r="BF999" i="2"/>
  <c r="BD1000" i="2"/>
  <c r="BE1000" i="2"/>
  <c r="BF1000" i="2"/>
  <c r="BD1001" i="2"/>
  <c r="BE1001" i="2"/>
  <c r="BF1001" i="2"/>
  <c r="BD1002" i="2"/>
  <c r="BE1002" i="2"/>
  <c r="BF1002" i="2"/>
  <c r="BD1003" i="2"/>
  <c r="BE1003" i="2"/>
  <c r="BF1003" i="2"/>
  <c r="BD1004" i="2"/>
  <c r="BE1004" i="2"/>
  <c r="BF1004" i="2"/>
  <c r="BD1005" i="2"/>
  <c r="BE1005" i="2"/>
  <c r="BF1005" i="2"/>
  <c r="BD1006" i="2"/>
  <c r="BE1006" i="2"/>
  <c r="BF1006" i="2"/>
  <c r="BD1007" i="2"/>
  <c r="BE1007" i="2"/>
  <c r="BF1007" i="2"/>
  <c r="BD1008" i="2"/>
  <c r="BE1008" i="2"/>
  <c r="BF1008" i="2"/>
  <c r="BD1009" i="2"/>
  <c r="BE1009" i="2"/>
  <c r="BF1009" i="2"/>
  <c r="BD1010" i="2"/>
  <c r="BE1010" i="2"/>
  <c r="BF1010" i="2"/>
  <c r="BD1011" i="2"/>
  <c r="BE1011" i="2"/>
  <c r="BF1011" i="2"/>
  <c r="BD1012" i="2"/>
  <c r="BE1012" i="2"/>
  <c r="BF1012" i="2"/>
  <c r="BD1013" i="2"/>
  <c r="BE1013" i="2"/>
  <c r="BF1013" i="2"/>
  <c r="BD1014" i="2"/>
  <c r="BE1014" i="2"/>
  <c r="BF1014" i="2"/>
  <c r="BD1015" i="2"/>
  <c r="BE1015" i="2"/>
  <c r="BF1015" i="2"/>
  <c r="BD1016" i="2"/>
  <c r="BE1016" i="2"/>
  <c r="BF1016" i="2"/>
  <c r="BD1017" i="2"/>
  <c r="BE1017" i="2"/>
  <c r="BF1017" i="2"/>
  <c r="BD1018" i="2"/>
  <c r="BE1018" i="2"/>
  <c r="BF1018" i="2"/>
  <c r="BD1019" i="2"/>
  <c r="BE1019" i="2"/>
  <c r="BF1019" i="2"/>
  <c r="BD1020" i="2"/>
  <c r="BE1020" i="2"/>
  <c r="BF1020" i="2"/>
  <c r="BD1021" i="2"/>
  <c r="BE1021" i="2"/>
  <c r="BF1021" i="2"/>
  <c r="BD1022" i="2"/>
  <c r="BE1022" i="2"/>
  <c r="BF1022" i="2"/>
  <c r="BD1023" i="2"/>
  <c r="BE1023" i="2"/>
  <c r="BF1023" i="2"/>
  <c r="BD1024" i="2"/>
  <c r="BE1024" i="2"/>
  <c r="BF1024" i="2"/>
  <c r="BD1025" i="2"/>
  <c r="BE1025" i="2"/>
  <c r="BF1025" i="2"/>
  <c r="BD1026" i="2"/>
  <c r="BE1026" i="2"/>
  <c r="BF1026" i="2"/>
  <c r="BD1027" i="2"/>
  <c r="BE1027" i="2"/>
  <c r="BF1027" i="2"/>
  <c r="BD1028" i="2"/>
  <c r="BE1028" i="2"/>
  <c r="BF1028" i="2"/>
  <c r="BD1029" i="2"/>
  <c r="BE1029" i="2"/>
  <c r="BF1029" i="2"/>
  <c r="BD1030" i="2"/>
  <c r="BE1030" i="2"/>
  <c r="BF1030" i="2"/>
  <c r="BD1031" i="2"/>
  <c r="BE1031" i="2"/>
  <c r="BF1031" i="2"/>
  <c r="BD1032" i="2"/>
  <c r="BE1032" i="2"/>
  <c r="BF1032" i="2"/>
  <c r="BD1033" i="2"/>
  <c r="BE1033" i="2"/>
  <c r="BF1033" i="2"/>
  <c r="BD1034" i="2"/>
  <c r="BE1034" i="2"/>
  <c r="BF1034" i="2"/>
  <c r="BD1035" i="2"/>
  <c r="BE1035" i="2"/>
  <c r="BF1035" i="2"/>
  <c r="BD1036" i="2"/>
  <c r="BE1036" i="2"/>
  <c r="BF1036" i="2"/>
  <c r="BD1037" i="2"/>
  <c r="BE1037" i="2"/>
  <c r="BF1037" i="2"/>
  <c r="BD1038" i="2"/>
  <c r="BE1038" i="2"/>
  <c r="BF1038" i="2"/>
  <c r="BD1039" i="2"/>
  <c r="BE1039" i="2"/>
  <c r="BF1039" i="2"/>
  <c r="BD1040" i="2"/>
  <c r="BE1040" i="2"/>
  <c r="BF1040" i="2"/>
  <c r="BD1041" i="2"/>
  <c r="BE1041" i="2"/>
  <c r="BF1041" i="2"/>
  <c r="BD1042" i="2"/>
  <c r="BE1042" i="2"/>
  <c r="BF1042" i="2"/>
  <c r="BD1043" i="2"/>
  <c r="BE1043" i="2"/>
  <c r="BF1043" i="2"/>
  <c r="BD1044" i="2"/>
  <c r="BE1044" i="2"/>
  <c r="BF1044" i="2"/>
  <c r="BD1045" i="2"/>
  <c r="BE1045" i="2"/>
  <c r="BF1045" i="2"/>
  <c r="BD1046" i="2"/>
  <c r="BE1046" i="2"/>
  <c r="BF1046" i="2"/>
  <c r="BD1047" i="2"/>
  <c r="BE1047" i="2"/>
  <c r="BF1047" i="2"/>
  <c r="BD1048" i="2"/>
  <c r="BE1048" i="2"/>
  <c r="BF1048" i="2"/>
  <c r="BD1049" i="2"/>
  <c r="BE1049" i="2"/>
  <c r="BF1049" i="2"/>
  <c r="BD1050" i="2"/>
  <c r="BE1050" i="2"/>
  <c r="BF1050" i="2"/>
  <c r="BD1051" i="2"/>
  <c r="BE1051" i="2"/>
  <c r="BF1051" i="2"/>
  <c r="BD1052" i="2"/>
  <c r="BE1052" i="2"/>
  <c r="BF1052" i="2"/>
  <c r="BD1053" i="2"/>
  <c r="BE1053" i="2"/>
  <c r="BF1053" i="2"/>
  <c r="BD1054" i="2"/>
  <c r="BE1054" i="2"/>
  <c r="BF1054" i="2"/>
  <c r="BD1055" i="2"/>
  <c r="BE1055" i="2"/>
  <c r="BF1055" i="2"/>
  <c r="BD1056" i="2"/>
  <c r="BE1056" i="2"/>
  <c r="BF1056" i="2"/>
  <c r="BD1057" i="2"/>
  <c r="BE1057" i="2"/>
  <c r="BF1057" i="2"/>
  <c r="BD1058" i="2"/>
  <c r="BE1058" i="2"/>
  <c r="BF1058" i="2"/>
  <c r="BD1059" i="2"/>
  <c r="BE1059" i="2"/>
  <c r="BF1059" i="2"/>
  <c r="BD1060" i="2"/>
  <c r="BE1060" i="2"/>
  <c r="BF1060" i="2"/>
  <c r="BD1061" i="2"/>
  <c r="BE1061" i="2"/>
  <c r="BF1061" i="2"/>
  <c r="BD1062" i="2"/>
  <c r="BE1062" i="2"/>
  <c r="BF1062" i="2"/>
  <c r="BD1063" i="2"/>
  <c r="BE1063" i="2"/>
  <c r="BF1063" i="2"/>
  <c r="BD1064" i="2"/>
  <c r="BE1064" i="2"/>
  <c r="BF1064" i="2"/>
  <c r="BD1065" i="2"/>
  <c r="BE1065" i="2"/>
  <c r="BF1065" i="2"/>
  <c r="BD1066" i="2"/>
  <c r="BE1066" i="2"/>
  <c r="BF1066" i="2"/>
  <c r="BD1067" i="2"/>
  <c r="BE1067" i="2"/>
  <c r="BF1067" i="2"/>
  <c r="BD1068" i="2"/>
  <c r="BE1068" i="2"/>
  <c r="BF1068" i="2"/>
  <c r="BD1069" i="2"/>
  <c r="BE1069" i="2"/>
  <c r="BF1069" i="2"/>
  <c r="BD1070" i="2"/>
  <c r="BE1070" i="2"/>
  <c r="BF1070" i="2"/>
  <c r="BD1071" i="2"/>
  <c r="BE1071" i="2"/>
  <c r="BF1071" i="2"/>
  <c r="BD1072" i="2"/>
  <c r="BE1072" i="2"/>
  <c r="BF1072" i="2"/>
  <c r="BD1073" i="2"/>
  <c r="BE1073" i="2"/>
  <c r="BF1073" i="2"/>
  <c r="BD1074" i="2"/>
  <c r="BE1074" i="2"/>
  <c r="BF1074" i="2"/>
  <c r="BD1075" i="2"/>
  <c r="BE1075" i="2"/>
  <c r="BF1075" i="2"/>
  <c r="BD1076" i="2"/>
  <c r="BE1076" i="2"/>
  <c r="BF1076" i="2"/>
  <c r="BD1077" i="2"/>
  <c r="BE1077" i="2"/>
  <c r="BF1077" i="2"/>
  <c r="BD1078" i="2"/>
  <c r="BE1078" i="2"/>
  <c r="BF1078" i="2"/>
  <c r="BD1079" i="2"/>
  <c r="BE1079" i="2"/>
  <c r="BF1079" i="2"/>
  <c r="BD1080" i="2"/>
  <c r="BE1080" i="2"/>
  <c r="BF1080" i="2"/>
  <c r="BD1081" i="2"/>
  <c r="BE1081" i="2"/>
  <c r="BF1081" i="2"/>
  <c r="BD1082" i="2"/>
  <c r="BE1082" i="2"/>
  <c r="BF1082" i="2"/>
  <c r="BD1083" i="2"/>
  <c r="BE1083" i="2"/>
  <c r="BF1083" i="2"/>
  <c r="BD1084" i="2"/>
  <c r="BE1084" i="2"/>
  <c r="BF1084" i="2"/>
  <c r="BD1085" i="2"/>
  <c r="BE1085" i="2"/>
  <c r="BF1085" i="2"/>
  <c r="BD1086" i="2"/>
  <c r="BE1086" i="2"/>
  <c r="BF1086" i="2"/>
  <c r="BD1087" i="2"/>
  <c r="BE1087" i="2"/>
  <c r="BF1087" i="2"/>
  <c r="BD1088" i="2"/>
  <c r="BE1088" i="2"/>
  <c r="BF1088" i="2"/>
  <c r="BD1089" i="2"/>
  <c r="BE1089" i="2"/>
  <c r="BF1089" i="2"/>
  <c r="BD1090" i="2"/>
  <c r="BE1090" i="2"/>
  <c r="BF1090" i="2"/>
  <c r="BD1091" i="2"/>
  <c r="BE1091" i="2"/>
  <c r="BF1091" i="2"/>
  <c r="BD1092" i="2"/>
  <c r="BE1092" i="2"/>
  <c r="BF1092" i="2"/>
  <c r="BD1093" i="2"/>
  <c r="BE1093" i="2"/>
  <c r="BF1093" i="2"/>
  <c r="BD1094" i="2"/>
  <c r="BE1094" i="2"/>
  <c r="BF1094" i="2"/>
  <c r="BD1095" i="2"/>
  <c r="BE1095" i="2"/>
  <c r="BF1095" i="2"/>
  <c r="BD1096" i="2"/>
  <c r="BE1096" i="2"/>
  <c r="BF1096" i="2"/>
  <c r="BD1097" i="2"/>
  <c r="BE1097" i="2"/>
  <c r="BF1097" i="2"/>
  <c r="BD1098" i="2"/>
  <c r="BE1098" i="2"/>
  <c r="BF1098" i="2"/>
  <c r="BD1099" i="2"/>
  <c r="BE1099" i="2"/>
  <c r="BF1099" i="2"/>
  <c r="BD1100" i="2"/>
  <c r="BE1100" i="2"/>
  <c r="BF1100" i="2"/>
  <c r="BD1101" i="2"/>
  <c r="BE1101" i="2"/>
  <c r="BF1101" i="2"/>
  <c r="BD1102" i="2"/>
  <c r="BE1102" i="2"/>
  <c r="BF1102" i="2"/>
  <c r="BD1103" i="2"/>
  <c r="BE1103" i="2"/>
  <c r="BF1103" i="2"/>
  <c r="BD1104" i="2"/>
  <c r="BE1104" i="2"/>
  <c r="BF1104" i="2"/>
  <c r="BD1105" i="2"/>
  <c r="BE1105" i="2"/>
  <c r="BF1105" i="2"/>
  <c r="BD1106" i="2"/>
  <c r="BE1106" i="2"/>
  <c r="BF1106" i="2"/>
  <c r="BD1107" i="2"/>
  <c r="BE1107" i="2"/>
  <c r="BF1107" i="2"/>
  <c r="BD1108" i="2"/>
  <c r="BE1108" i="2"/>
  <c r="BF1108" i="2"/>
  <c r="BD1109" i="2"/>
  <c r="BE1109" i="2"/>
  <c r="BF1109" i="2"/>
  <c r="BD1110" i="2"/>
  <c r="BE1110" i="2"/>
  <c r="BF1110" i="2"/>
  <c r="BD1111" i="2"/>
  <c r="BE1111" i="2"/>
  <c r="BF1111" i="2"/>
  <c r="BD1112" i="2"/>
  <c r="BE1112" i="2"/>
  <c r="BF1112" i="2"/>
  <c r="BD1113" i="2"/>
  <c r="BE1113" i="2"/>
  <c r="BF1113" i="2"/>
  <c r="BD1114" i="2"/>
  <c r="BE1114" i="2"/>
  <c r="BF1114" i="2"/>
  <c r="BD1115" i="2"/>
  <c r="BE1115" i="2"/>
  <c r="BF1115" i="2"/>
  <c r="BD1116" i="2"/>
  <c r="BE1116" i="2"/>
  <c r="BF1116" i="2"/>
  <c r="BD1117" i="2"/>
  <c r="BE1117" i="2"/>
  <c r="BF1117" i="2"/>
  <c r="BD1118" i="2"/>
  <c r="BE1118" i="2"/>
  <c r="BF1118" i="2"/>
  <c r="BD1119" i="2"/>
  <c r="BE1119" i="2"/>
  <c r="BF1119" i="2"/>
  <c r="BD1120" i="2"/>
  <c r="BE1120" i="2"/>
  <c r="BF1120" i="2"/>
  <c r="BD1121" i="2"/>
  <c r="BE1121" i="2"/>
  <c r="BF1121" i="2"/>
  <c r="BD1122" i="2"/>
  <c r="BE1122" i="2"/>
  <c r="BF1122" i="2"/>
  <c r="BD1123" i="2"/>
  <c r="BE1123" i="2"/>
  <c r="BF1123" i="2"/>
  <c r="BD1124" i="2"/>
  <c r="BE1124" i="2"/>
  <c r="BF1124" i="2"/>
  <c r="BD1125" i="2"/>
  <c r="BE1125" i="2"/>
  <c r="BF1125" i="2"/>
  <c r="BD1126" i="2"/>
  <c r="BE1126" i="2"/>
  <c r="BF1126" i="2"/>
  <c r="BD1127" i="2"/>
  <c r="BE1127" i="2"/>
  <c r="BF1127" i="2"/>
  <c r="BD1128" i="2"/>
  <c r="BE1128" i="2"/>
  <c r="BF1128" i="2"/>
  <c r="BD1129" i="2"/>
  <c r="BE1129" i="2"/>
  <c r="BF1129" i="2"/>
  <c r="BD1130" i="2"/>
  <c r="BE1130" i="2"/>
  <c r="BF1130" i="2"/>
  <c r="BD1131" i="2"/>
  <c r="BE1131" i="2"/>
  <c r="BF1131" i="2"/>
  <c r="BD1132" i="2"/>
  <c r="BE1132" i="2"/>
  <c r="BF1132" i="2"/>
  <c r="BD1133" i="2"/>
  <c r="BE1133" i="2"/>
  <c r="BF1133" i="2"/>
  <c r="BD1134" i="2"/>
  <c r="BE1134" i="2"/>
  <c r="BF1134" i="2"/>
  <c r="BD1135" i="2"/>
  <c r="BE1135" i="2"/>
  <c r="BF1135" i="2"/>
  <c r="BD1136" i="2"/>
  <c r="BE1136" i="2"/>
  <c r="BF1136" i="2"/>
  <c r="BD1137" i="2"/>
  <c r="BE1137" i="2"/>
  <c r="BF1137" i="2"/>
  <c r="BD1138" i="2"/>
  <c r="BE1138" i="2"/>
  <c r="BF1138" i="2"/>
  <c r="BD1139" i="2"/>
  <c r="BE1139" i="2"/>
  <c r="BF1139" i="2"/>
  <c r="BD1140" i="2"/>
  <c r="BE1140" i="2"/>
  <c r="BF1140" i="2"/>
  <c r="BD1141" i="2"/>
  <c r="BE1141" i="2"/>
  <c r="BF1141" i="2"/>
  <c r="BD1142" i="2"/>
  <c r="BE1142" i="2"/>
  <c r="BF1142" i="2"/>
  <c r="BD1143" i="2"/>
  <c r="BE1143" i="2"/>
  <c r="BF1143" i="2"/>
  <c r="BD1144" i="2"/>
  <c r="BE1144" i="2"/>
  <c r="BF1144" i="2"/>
  <c r="BD1145" i="2"/>
  <c r="BE1145" i="2"/>
  <c r="BF1145" i="2"/>
  <c r="BD1146" i="2"/>
  <c r="BE1146" i="2"/>
  <c r="BF1146" i="2"/>
  <c r="BD1147" i="2"/>
  <c r="BE1147" i="2"/>
  <c r="BF1147" i="2"/>
  <c r="BD1148" i="2"/>
  <c r="BE1148" i="2"/>
  <c r="BF1148" i="2"/>
  <c r="BD1149" i="2"/>
  <c r="BE1149" i="2"/>
  <c r="BF1149" i="2"/>
  <c r="BD1150" i="2"/>
  <c r="BE1150" i="2"/>
  <c r="BF1150" i="2"/>
  <c r="BD1151" i="2"/>
  <c r="BE1151" i="2"/>
  <c r="BF1151" i="2"/>
  <c r="BD1152" i="2"/>
  <c r="BE1152" i="2"/>
  <c r="BF1152" i="2"/>
  <c r="BD1153" i="2"/>
  <c r="BE1153" i="2"/>
  <c r="BF1153" i="2"/>
  <c r="BD1154" i="2"/>
  <c r="BE1154" i="2"/>
  <c r="BF1154" i="2"/>
  <c r="BD1155" i="2"/>
  <c r="BE1155" i="2"/>
  <c r="BF1155" i="2"/>
  <c r="BD1156" i="2"/>
  <c r="BE1156" i="2"/>
  <c r="BF1156" i="2"/>
  <c r="BD1157" i="2"/>
  <c r="BE1157" i="2"/>
  <c r="BF1157" i="2"/>
  <c r="BD1158" i="2"/>
  <c r="BE1158" i="2"/>
  <c r="BF1158" i="2"/>
  <c r="BD1159" i="2"/>
  <c r="BE1159" i="2"/>
  <c r="BF1159" i="2"/>
  <c r="BD1160" i="2"/>
  <c r="BE1160" i="2"/>
  <c r="BF1160" i="2"/>
  <c r="BD1161" i="2"/>
  <c r="BE1161" i="2"/>
  <c r="BF1161" i="2"/>
  <c r="BD1162" i="2"/>
  <c r="BE1162" i="2"/>
  <c r="BF1162" i="2"/>
  <c r="BD1163" i="2"/>
  <c r="BE1163" i="2"/>
  <c r="BF1163" i="2"/>
  <c r="BD1164" i="2"/>
  <c r="BE1164" i="2"/>
  <c r="BF1164" i="2"/>
  <c r="BD1165" i="2"/>
  <c r="BE1165" i="2"/>
  <c r="BF1165" i="2"/>
  <c r="BD1166" i="2"/>
  <c r="BE1166" i="2"/>
  <c r="BF1166" i="2"/>
  <c r="BD1167" i="2"/>
  <c r="BE1167" i="2"/>
  <c r="BF1167" i="2"/>
  <c r="BD1168" i="2"/>
  <c r="BE1168" i="2"/>
  <c r="BF1168" i="2"/>
  <c r="BD1169" i="2"/>
  <c r="BE1169" i="2"/>
  <c r="BF1169" i="2"/>
  <c r="BD1170" i="2"/>
  <c r="BE1170" i="2"/>
  <c r="BF1170" i="2"/>
  <c r="BD1171" i="2"/>
  <c r="BE1171" i="2"/>
  <c r="BF1171" i="2"/>
  <c r="BD1172" i="2"/>
  <c r="BE1172" i="2"/>
  <c r="BF1172" i="2"/>
  <c r="BD1173" i="2"/>
  <c r="BE1173" i="2"/>
  <c r="BF1173" i="2"/>
  <c r="BD1174" i="2"/>
  <c r="BE1174" i="2"/>
  <c r="BF1174" i="2"/>
  <c r="BD1175" i="2"/>
  <c r="BE1175" i="2"/>
  <c r="BF1175" i="2"/>
  <c r="BD1176" i="2"/>
  <c r="BE1176" i="2"/>
  <c r="BF1176" i="2"/>
  <c r="BD1177" i="2"/>
  <c r="BE1177" i="2"/>
  <c r="BF1177" i="2"/>
  <c r="BD1178" i="2"/>
  <c r="BE1178" i="2"/>
  <c r="BF1178" i="2"/>
  <c r="BD1179" i="2"/>
  <c r="BE1179" i="2"/>
  <c r="BF1179" i="2"/>
  <c r="BD1180" i="2"/>
  <c r="BE1180" i="2"/>
  <c r="BF1180" i="2"/>
  <c r="BD1181" i="2"/>
  <c r="BE1181" i="2"/>
  <c r="BF1181" i="2"/>
  <c r="BD1182" i="2"/>
  <c r="BE1182" i="2"/>
  <c r="BF1182" i="2"/>
  <c r="BD1183" i="2"/>
  <c r="BE1183" i="2"/>
  <c r="BF1183" i="2"/>
  <c r="BD1184" i="2"/>
  <c r="BE1184" i="2"/>
  <c r="BF1184" i="2"/>
  <c r="BD1185" i="2"/>
  <c r="BE1185" i="2"/>
  <c r="BF1185" i="2"/>
  <c r="BD1186" i="2"/>
  <c r="BE1186" i="2"/>
  <c r="BF1186" i="2"/>
  <c r="BD1187" i="2"/>
  <c r="BE1187" i="2"/>
  <c r="BF1187" i="2"/>
  <c r="BD1188" i="2"/>
  <c r="BE1188" i="2"/>
  <c r="BF1188" i="2"/>
  <c r="BD1189" i="2"/>
  <c r="BE1189" i="2"/>
  <c r="BF1189" i="2"/>
  <c r="BD1190" i="2"/>
  <c r="BE1190" i="2"/>
  <c r="BF1190" i="2"/>
  <c r="BD1191" i="2"/>
  <c r="BE1191" i="2"/>
  <c r="BF1191" i="2"/>
  <c r="BD1192" i="2"/>
  <c r="BE1192" i="2"/>
  <c r="BF1192" i="2"/>
  <c r="BD1193" i="2"/>
  <c r="BE1193" i="2"/>
  <c r="BF1193" i="2"/>
  <c r="BD1194" i="2"/>
  <c r="BE1194" i="2"/>
  <c r="BF1194" i="2"/>
  <c r="BD1195" i="2"/>
  <c r="BE1195" i="2"/>
  <c r="BF1195" i="2"/>
  <c r="BD1196" i="2"/>
  <c r="BE1196" i="2"/>
  <c r="BF1196" i="2"/>
  <c r="BD1197" i="2"/>
  <c r="BE1197" i="2"/>
  <c r="BF1197" i="2"/>
  <c r="BD1198" i="2"/>
  <c r="BE1198" i="2"/>
  <c r="BF1198" i="2"/>
  <c r="BD1199" i="2"/>
  <c r="BE1199" i="2"/>
  <c r="BF1199" i="2"/>
  <c r="BD1200" i="2"/>
  <c r="BE1200" i="2"/>
  <c r="BF1200" i="2"/>
  <c r="BD1201" i="2"/>
  <c r="BE1201" i="2"/>
  <c r="BF1201" i="2"/>
  <c r="BD1202" i="2"/>
  <c r="BE1202" i="2"/>
  <c r="BF1202" i="2"/>
  <c r="BD1203" i="2"/>
  <c r="BE1203" i="2"/>
  <c r="BF1203" i="2"/>
  <c r="BD1204" i="2"/>
  <c r="BE1204" i="2"/>
  <c r="BF1204" i="2"/>
  <c r="BD1205" i="2"/>
  <c r="BE1205" i="2"/>
  <c r="BF1205" i="2"/>
  <c r="BD1206" i="2"/>
  <c r="BE1206" i="2"/>
  <c r="BF1206" i="2"/>
  <c r="BD1207" i="2"/>
  <c r="BE1207" i="2"/>
  <c r="BF1207" i="2"/>
  <c r="BD1208" i="2"/>
  <c r="BE1208" i="2"/>
  <c r="BF1208" i="2"/>
  <c r="BD1209" i="2"/>
  <c r="BE1209" i="2"/>
  <c r="BF1209" i="2"/>
  <c r="BD1210" i="2"/>
  <c r="BE1210" i="2"/>
  <c r="BF1210" i="2"/>
  <c r="BD1211" i="2"/>
  <c r="BE1211" i="2"/>
  <c r="BF1211" i="2"/>
  <c r="BD1212" i="2"/>
  <c r="BE1212" i="2"/>
  <c r="BF1212" i="2"/>
  <c r="BD1213" i="2"/>
  <c r="BE1213" i="2"/>
  <c r="BF1213" i="2"/>
  <c r="BD1214" i="2"/>
  <c r="BE1214" i="2"/>
  <c r="BF1214" i="2"/>
  <c r="BD1215" i="2"/>
  <c r="BE1215" i="2"/>
  <c r="BF1215" i="2"/>
  <c r="BD1216" i="2"/>
  <c r="BE1216" i="2"/>
  <c r="BF1216" i="2"/>
  <c r="BD1217" i="2"/>
  <c r="BE1217" i="2"/>
  <c r="BF1217" i="2"/>
  <c r="BD1218" i="2"/>
  <c r="BE1218" i="2"/>
  <c r="BF1218" i="2"/>
  <c r="BD1219" i="2"/>
  <c r="BE1219" i="2"/>
  <c r="BF1219" i="2"/>
  <c r="BD1220" i="2"/>
  <c r="BE1220" i="2"/>
  <c r="BF1220" i="2"/>
  <c r="BD1221" i="2"/>
  <c r="BE1221" i="2"/>
  <c r="BF1221" i="2"/>
  <c r="BD1222" i="2"/>
  <c r="BE1222" i="2"/>
  <c r="BF1222" i="2"/>
  <c r="BD1223" i="2"/>
  <c r="BE1223" i="2"/>
  <c r="BF1223" i="2"/>
  <c r="BD1224" i="2"/>
  <c r="BE1224" i="2"/>
  <c r="BF1224" i="2"/>
  <c r="BD1225" i="2"/>
  <c r="BE1225" i="2"/>
  <c r="BF1225" i="2"/>
  <c r="BD1226" i="2"/>
  <c r="BE1226" i="2"/>
  <c r="BF1226" i="2"/>
  <c r="BD1227" i="2"/>
  <c r="BE1227" i="2"/>
  <c r="BF1227" i="2"/>
  <c r="BD1228" i="2"/>
  <c r="BE1228" i="2"/>
  <c r="BF1228" i="2"/>
  <c r="BD1229" i="2"/>
  <c r="BE1229" i="2"/>
  <c r="BF1229" i="2"/>
  <c r="BD1230" i="2"/>
  <c r="BE1230" i="2"/>
  <c r="BF1230" i="2"/>
  <c r="BD1231" i="2"/>
  <c r="BE1231" i="2"/>
  <c r="BF1231" i="2"/>
  <c r="BD1232" i="2"/>
  <c r="BE1232" i="2"/>
  <c r="BF1232" i="2"/>
  <c r="BD1233" i="2"/>
  <c r="BE1233" i="2"/>
  <c r="BF1233" i="2"/>
  <c r="BD1234" i="2"/>
  <c r="BE1234" i="2"/>
  <c r="BF1234" i="2"/>
  <c r="BD1235" i="2"/>
  <c r="BE1235" i="2"/>
  <c r="BF1235" i="2"/>
  <c r="BD1236" i="2"/>
  <c r="BE1236" i="2"/>
  <c r="BF1236" i="2"/>
  <c r="BD1237" i="2"/>
  <c r="BE1237" i="2"/>
  <c r="BF1237" i="2"/>
  <c r="BD1238" i="2"/>
  <c r="BE1238" i="2"/>
  <c r="BF1238" i="2"/>
  <c r="BD1239" i="2"/>
  <c r="BE1239" i="2"/>
  <c r="BF1239" i="2"/>
  <c r="BD1240" i="2"/>
  <c r="BE1240" i="2"/>
  <c r="BF1240" i="2"/>
  <c r="BD1241" i="2"/>
  <c r="BE1241" i="2"/>
  <c r="BF1241" i="2"/>
  <c r="BD1242" i="2"/>
  <c r="BE1242" i="2"/>
  <c r="BF1242" i="2"/>
  <c r="BD1243" i="2"/>
  <c r="BE1243" i="2"/>
  <c r="BF1243" i="2"/>
  <c r="BD1244" i="2"/>
  <c r="BE1244" i="2"/>
  <c r="BF1244" i="2"/>
  <c r="BD1245" i="2"/>
  <c r="BE1245" i="2"/>
  <c r="BF1245" i="2"/>
  <c r="BD1246" i="2"/>
  <c r="BE1246" i="2"/>
  <c r="BF1246" i="2"/>
  <c r="BD1247" i="2"/>
  <c r="BE1247" i="2"/>
  <c r="BF1247" i="2"/>
  <c r="BD1248" i="2"/>
  <c r="BE1248" i="2"/>
  <c r="BF1248" i="2"/>
  <c r="BD1249" i="2"/>
  <c r="BE1249" i="2"/>
  <c r="BF1249" i="2"/>
  <c r="BD1250" i="2"/>
  <c r="BE1250" i="2"/>
  <c r="BF1250" i="2"/>
  <c r="BD1251" i="2"/>
  <c r="BE1251" i="2"/>
  <c r="BF1251" i="2"/>
  <c r="BD1252" i="2"/>
  <c r="BE1252" i="2"/>
  <c r="BF1252" i="2"/>
  <c r="BD1253" i="2"/>
  <c r="BE1253" i="2"/>
  <c r="BF1253" i="2"/>
  <c r="BD1254" i="2"/>
  <c r="BE1254" i="2"/>
  <c r="BF1254" i="2"/>
  <c r="BD1255" i="2"/>
  <c r="BE1255" i="2"/>
  <c r="BF1255" i="2"/>
  <c r="BD1256" i="2"/>
  <c r="BE1256" i="2"/>
  <c r="BF1256" i="2"/>
  <c r="BD1257" i="2"/>
  <c r="BE1257" i="2"/>
  <c r="BF1257" i="2"/>
  <c r="BD1258" i="2"/>
  <c r="BE1258" i="2"/>
  <c r="BF1258" i="2"/>
  <c r="BD1259" i="2"/>
  <c r="BE1259" i="2"/>
  <c r="BF1259" i="2"/>
  <c r="BD1260" i="2"/>
  <c r="BE1260" i="2"/>
  <c r="BF1260" i="2"/>
  <c r="BD1261" i="2"/>
  <c r="BE1261" i="2"/>
  <c r="BF1261" i="2"/>
  <c r="BD1262" i="2"/>
  <c r="BE1262" i="2"/>
  <c r="BF1262" i="2"/>
  <c r="BD1263" i="2"/>
  <c r="BE1263" i="2"/>
  <c r="BF1263" i="2"/>
  <c r="BD1264" i="2"/>
  <c r="BE1264" i="2"/>
  <c r="BF1264" i="2"/>
  <c r="BD1265" i="2"/>
  <c r="BE1265" i="2"/>
  <c r="BF1265" i="2"/>
  <c r="BD1266" i="2"/>
  <c r="BE1266" i="2"/>
  <c r="BF1266" i="2"/>
  <c r="BD1267" i="2"/>
  <c r="BE1267" i="2"/>
  <c r="BF1267" i="2"/>
  <c r="BD1268" i="2"/>
  <c r="BE1268" i="2"/>
  <c r="BF1268" i="2"/>
  <c r="BD1269" i="2"/>
  <c r="BE1269" i="2"/>
  <c r="BF1269" i="2"/>
  <c r="BD1270" i="2"/>
  <c r="BE1270" i="2"/>
  <c r="BF1270" i="2"/>
  <c r="BD1271" i="2"/>
  <c r="BE1271" i="2"/>
  <c r="BF1271" i="2"/>
  <c r="BD1272" i="2"/>
  <c r="BE1272" i="2"/>
  <c r="BF1272" i="2"/>
  <c r="BD1273" i="2"/>
  <c r="BE1273" i="2"/>
  <c r="BF1273" i="2"/>
  <c r="BD1274" i="2"/>
  <c r="BE1274" i="2"/>
  <c r="BF1274" i="2"/>
  <c r="BD1275" i="2"/>
  <c r="BE1275" i="2"/>
  <c r="BF1275" i="2"/>
  <c r="BD1276" i="2"/>
  <c r="BE1276" i="2"/>
  <c r="BF1276" i="2"/>
  <c r="BD1277" i="2"/>
  <c r="BE1277" i="2"/>
  <c r="BF1277" i="2"/>
  <c r="BD1278" i="2"/>
  <c r="BE1278" i="2"/>
  <c r="BF1278" i="2"/>
  <c r="BD1279" i="2"/>
  <c r="BE1279" i="2"/>
  <c r="BF1279" i="2"/>
  <c r="BD1280" i="2"/>
  <c r="BE1280" i="2"/>
  <c r="BF1280" i="2"/>
  <c r="BD1281" i="2"/>
  <c r="BE1281" i="2"/>
  <c r="BF1281" i="2"/>
  <c r="BD1282" i="2"/>
  <c r="BE1282" i="2"/>
  <c r="BF1282" i="2"/>
  <c r="BD1283" i="2"/>
  <c r="BE1283" i="2"/>
  <c r="BF1283" i="2"/>
  <c r="BD1284" i="2"/>
  <c r="BE1284" i="2"/>
  <c r="BF1284" i="2"/>
  <c r="BD1285" i="2"/>
  <c r="BE1285" i="2"/>
  <c r="BF1285" i="2"/>
  <c r="BD1286" i="2"/>
  <c r="BE1286" i="2"/>
  <c r="BF1286" i="2"/>
  <c r="BD1287" i="2"/>
  <c r="BE1287" i="2"/>
  <c r="BF1287" i="2"/>
  <c r="BD1288" i="2"/>
  <c r="BE1288" i="2"/>
  <c r="BF1288" i="2"/>
  <c r="BD1289" i="2"/>
  <c r="BE1289" i="2"/>
  <c r="BF1289" i="2"/>
  <c r="BD1290" i="2"/>
  <c r="BE1290" i="2"/>
  <c r="BF1290" i="2"/>
  <c r="BD1291" i="2"/>
  <c r="BE1291" i="2"/>
  <c r="BF1291" i="2"/>
  <c r="BD1292" i="2"/>
  <c r="BE1292" i="2"/>
  <c r="BF1292" i="2"/>
  <c r="BD1293" i="2"/>
  <c r="BE1293" i="2"/>
  <c r="BF1293" i="2"/>
  <c r="BD1294" i="2"/>
  <c r="BE1294" i="2"/>
  <c r="BF1294" i="2"/>
  <c r="BD1295" i="2"/>
  <c r="BE1295" i="2"/>
  <c r="BF1295" i="2"/>
  <c r="BD1296" i="2"/>
  <c r="BE1296" i="2"/>
  <c r="BF1296" i="2"/>
  <c r="BD1297" i="2"/>
  <c r="BE1297" i="2"/>
  <c r="BF1297" i="2"/>
  <c r="BD1298" i="2"/>
  <c r="BE1298" i="2"/>
  <c r="BF1298" i="2"/>
  <c r="BD1299" i="2"/>
  <c r="BE1299" i="2"/>
  <c r="BF1299" i="2"/>
  <c r="BD1300" i="2"/>
  <c r="BE1300" i="2"/>
  <c r="BF1300" i="2"/>
  <c r="BD1301" i="2"/>
  <c r="BE1301" i="2"/>
  <c r="BF1301" i="2"/>
  <c r="BD1302" i="2"/>
  <c r="BE1302" i="2"/>
  <c r="BF1302" i="2"/>
  <c r="BD1303" i="2"/>
  <c r="BE1303" i="2"/>
  <c r="BF1303" i="2"/>
  <c r="BD1304" i="2"/>
  <c r="BE1304" i="2"/>
  <c r="BF1304" i="2"/>
  <c r="BD1305" i="2"/>
  <c r="BE1305" i="2"/>
  <c r="BF1305" i="2"/>
  <c r="BD1306" i="2"/>
  <c r="BE1306" i="2"/>
  <c r="BF1306" i="2"/>
  <c r="BD1307" i="2"/>
  <c r="BE1307" i="2"/>
  <c r="BF1307" i="2"/>
  <c r="BD1308" i="2"/>
  <c r="BE1308" i="2"/>
  <c r="BF1308" i="2"/>
  <c r="BD1309" i="2"/>
  <c r="BE1309" i="2"/>
  <c r="BF1309" i="2"/>
  <c r="BD1310" i="2"/>
  <c r="BE1310" i="2"/>
  <c r="BF1310" i="2"/>
  <c r="BD1311" i="2"/>
  <c r="BE1311" i="2"/>
  <c r="BF1311" i="2"/>
  <c r="BD1312" i="2"/>
  <c r="BE1312" i="2"/>
  <c r="BF1312" i="2"/>
  <c r="BD1313" i="2"/>
  <c r="BE1313" i="2"/>
  <c r="BF1313" i="2"/>
  <c r="BD1314" i="2"/>
  <c r="BE1314" i="2"/>
  <c r="BF1314" i="2"/>
  <c r="BD1315" i="2"/>
  <c r="BE1315" i="2"/>
  <c r="BF1315" i="2"/>
  <c r="BD1316" i="2"/>
  <c r="BE1316" i="2"/>
  <c r="BF1316" i="2"/>
  <c r="BD1317" i="2"/>
  <c r="BE1317" i="2"/>
  <c r="BF1317" i="2"/>
  <c r="BD1318" i="2"/>
  <c r="BE1318" i="2"/>
  <c r="BF1318" i="2"/>
  <c r="BD1319" i="2"/>
  <c r="BE1319" i="2"/>
  <c r="BF1319" i="2"/>
  <c r="BD1320" i="2"/>
  <c r="BE1320" i="2"/>
  <c r="BF1320" i="2"/>
  <c r="BD1321" i="2"/>
  <c r="BE1321" i="2"/>
  <c r="BF1321" i="2"/>
  <c r="BD1322" i="2"/>
  <c r="BE1322" i="2"/>
  <c r="BF1322" i="2"/>
  <c r="BD1323" i="2"/>
  <c r="BE1323" i="2"/>
  <c r="BF1323" i="2"/>
  <c r="BD1324" i="2"/>
  <c r="BE1324" i="2"/>
  <c r="BF1324" i="2"/>
  <c r="BD1325" i="2"/>
  <c r="BE1325" i="2"/>
  <c r="BF1325" i="2"/>
  <c r="BD1326" i="2"/>
  <c r="BE1326" i="2"/>
  <c r="BF1326" i="2"/>
  <c r="BD1327" i="2"/>
  <c r="BE1327" i="2"/>
  <c r="BF1327" i="2"/>
  <c r="BD1328" i="2"/>
  <c r="BE1328" i="2"/>
  <c r="BF1328" i="2"/>
  <c r="BD1329" i="2"/>
  <c r="BE1329" i="2"/>
  <c r="BF1329" i="2"/>
  <c r="BD1330" i="2"/>
  <c r="BE1330" i="2"/>
  <c r="BF1330" i="2"/>
  <c r="BD1331" i="2"/>
  <c r="BE1331" i="2"/>
  <c r="BF1331" i="2"/>
  <c r="BD1332" i="2"/>
  <c r="BE1332" i="2"/>
  <c r="BF1332" i="2"/>
  <c r="BD1333" i="2"/>
  <c r="BE1333" i="2"/>
  <c r="BF1333" i="2"/>
  <c r="BD1334" i="2"/>
  <c r="BE1334" i="2"/>
  <c r="BF1334" i="2"/>
  <c r="BD1335" i="2"/>
  <c r="BE1335" i="2"/>
  <c r="BF1335" i="2"/>
  <c r="BD1336" i="2"/>
  <c r="BE1336" i="2"/>
  <c r="BF1336" i="2"/>
  <c r="BD1337" i="2"/>
  <c r="BE1337" i="2"/>
  <c r="BF1337" i="2"/>
  <c r="BD1338" i="2"/>
  <c r="BE1338" i="2"/>
  <c r="BF1338" i="2"/>
  <c r="BD1339" i="2"/>
  <c r="BE1339" i="2"/>
  <c r="BF1339" i="2"/>
  <c r="BD1340" i="2"/>
  <c r="BE1340" i="2"/>
  <c r="BF1340" i="2"/>
  <c r="BD1341" i="2"/>
  <c r="BE1341" i="2"/>
  <c r="BF1341" i="2"/>
  <c r="BD1342" i="2"/>
  <c r="BE1342" i="2"/>
  <c r="BF1342" i="2"/>
  <c r="BD1343" i="2"/>
  <c r="BE1343" i="2"/>
  <c r="BF1343" i="2"/>
  <c r="BD1344" i="2"/>
  <c r="BE1344" i="2"/>
  <c r="BF1344" i="2"/>
  <c r="BD1345" i="2"/>
  <c r="BE1345" i="2"/>
  <c r="BF1345" i="2"/>
  <c r="BD1346" i="2"/>
  <c r="BE1346" i="2"/>
  <c r="BF1346" i="2"/>
  <c r="BD1347" i="2"/>
  <c r="BE1347" i="2"/>
  <c r="BF1347" i="2"/>
  <c r="BD1348" i="2"/>
  <c r="BE1348" i="2"/>
  <c r="BF1348" i="2"/>
  <c r="BD1349" i="2"/>
  <c r="BE1349" i="2"/>
  <c r="BF1349" i="2"/>
  <c r="BD1350" i="2"/>
  <c r="BE1350" i="2"/>
  <c r="BF1350" i="2"/>
  <c r="BD1351" i="2"/>
  <c r="BE1351" i="2"/>
  <c r="BF1351" i="2"/>
  <c r="BD1352" i="2"/>
  <c r="BE1352" i="2"/>
  <c r="BF1352" i="2"/>
  <c r="BD1353" i="2"/>
  <c r="BE1353" i="2"/>
  <c r="BF1353" i="2"/>
  <c r="BD1354" i="2"/>
  <c r="BE1354" i="2"/>
  <c r="BF1354" i="2"/>
  <c r="BD1355" i="2"/>
  <c r="BE1355" i="2"/>
  <c r="BF1355" i="2"/>
  <c r="BD1356" i="2"/>
  <c r="BE1356" i="2"/>
  <c r="BF1356" i="2"/>
  <c r="BD1357" i="2"/>
  <c r="BE1357" i="2"/>
  <c r="BF1357" i="2"/>
  <c r="BD1358" i="2"/>
  <c r="BE1358" i="2"/>
  <c r="BF1358" i="2"/>
  <c r="BD1359" i="2"/>
  <c r="BE1359" i="2"/>
  <c r="BF1359" i="2"/>
  <c r="BD1360" i="2"/>
  <c r="BE1360" i="2"/>
  <c r="BF1360" i="2"/>
  <c r="BD1361" i="2"/>
  <c r="BE1361" i="2"/>
  <c r="BF1361" i="2"/>
  <c r="BD1362" i="2"/>
  <c r="BE1362" i="2"/>
  <c r="BF1362" i="2"/>
  <c r="BD1363" i="2"/>
  <c r="BE1363" i="2"/>
  <c r="BF1363" i="2"/>
  <c r="BD1364" i="2"/>
  <c r="BE1364" i="2"/>
  <c r="BF1364" i="2"/>
  <c r="BD1365" i="2"/>
  <c r="BE1365" i="2"/>
  <c r="BF1365" i="2"/>
  <c r="BD1366" i="2"/>
  <c r="BE1366" i="2"/>
  <c r="BF1366" i="2"/>
  <c r="BD1367" i="2"/>
  <c r="BE1367" i="2"/>
  <c r="BF1367" i="2"/>
  <c r="BD1368" i="2"/>
  <c r="BE1368" i="2"/>
  <c r="BF1368" i="2"/>
  <c r="BD1369" i="2"/>
  <c r="BE1369" i="2"/>
  <c r="BF1369" i="2"/>
  <c r="BD1370" i="2"/>
  <c r="BE1370" i="2"/>
  <c r="BF1370" i="2"/>
  <c r="BD1371" i="2"/>
  <c r="BE1371" i="2"/>
  <c r="BF1371" i="2"/>
  <c r="BD1372" i="2"/>
  <c r="BE1372" i="2"/>
  <c r="BF1372" i="2"/>
  <c r="BD1373" i="2"/>
  <c r="BE1373" i="2"/>
  <c r="BF1373" i="2"/>
  <c r="BD1374" i="2"/>
  <c r="BE1374" i="2"/>
  <c r="BF1374" i="2"/>
  <c r="BD1375" i="2"/>
  <c r="BE1375" i="2"/>
  <c r="BF1375" i="2"/>
  <c r="BD1376" i="2"/>
  <c r="BE1376" i="2"/>
  <c r="BF1376" i="2"/>
  <c r="BD1377" i="2"/>
  <c r="BE1377" i="2"/>
  <c r="BF1377" i="2"/>
  <c r="BD1378" i="2"/>
  <c r="BE1378" i="2"/>
  <c r="BF1378" i="2"/>
  <c r="BD1379" i="2"/>
  <c r="BE1379" i="2"/>
  <c r="BF1379" i="2"/>
  <c r="BD1380" i="2"/>
  <c r="BE1380" i="2"/>
  <c r="BF1380" i="2"/>
  <c r="BD1381" i="2"/>
  <c r="BE1381" i="2"/>
  <c r="BF1381" i="2"/>
  <c r="BD1382" i="2"/>
  <c r="BE1382" i="2"/>
  <c r="BF1382" i="2"/>
  <c r="BD1383" i="2"/>
  <c r="BE1383" i="2"/>
  <c r="BF1383" i="2"/>
  <c r="BD1384" i="2"/>
  <c r="BE1384" i="2"/>
  <c r="BF1384" i="2"/>
  <c r="BD1385" i="2"/>
  <c r="BE1385" i="2"/>
  <c r="BF1385" i="2"/>
  <c r="BD1386" i="2"/>
  <c r="BE1386" i="2"/>
  <c r="BF1386" i="2"/>
  <c r="BD1387" i="2"/>
  <c r="BE1387" i="2"/>
  <c r="BF1387" i="2"/>
  <c r="BD1388" i="2"/>
  <c r="BE1388" i="2"/>
  <c r="BF1388" i="2"/>
  <c r="BD1389" i="2"/>
  <c r="BE1389" i="2"/>
  <c r="BF1389" i="2"/>
  <c r="BD1390" i="2"/>
  <c r="BE1390" i="2"/>
  <c r="BF1390" i="2"/>
  <c r="BD1391" i="2"/>
  <c r="BE1391" i="2"/>
  <c r="BF1391" i="2"/>
  <c r="BD1392" i="2"/>
  <c r="BE1392" i="2"/>
  <c r="BF1392" i="2"/>
  <c r="BD1393" i="2"/>
  <c r="BE1393" i="2"/>
  <c r="BF1393" i="2"/>
  <c r="BD1394" i="2"/>
  <c r="BE1394" i="2"/>
  <c r="BF1394" i="2"/>
  <c r="BD1395" i="2"/>
  <c r="BE1395" i="2"/>
  <c r="BF1395" i="2"/>
  <c r="BD1396" i="2"/>
  <c r="BE1396" i="2"/>
  <c r="BF1396" i="2"/>
  <c r="BD1397" i="2"/>
  <c r="BE1397" i="2"/>
  <c r="BF1397" i="2"/>
  <c r="BD1398" i="2"/>
  <c r="BE1398" i="2"/>
  <c r="BF1398" i="2"/>
  <c r="BD1399" i="2"/>
  <c r="BE1399" i="2"/>
  <c r="BF1399" i="2"/>
  <c r="BD1400" i="2"/>
  <c r="BE1400" i="2"/>
  <c r="BF1400" i="2"/>
  <c r="BD1401" i="2"/>
  <c r="BE1401" i="2"/>
  <c r="BF1401" i="2"/>
  <c r="BD1402" i="2"/>
  <c r="BE1402" i="2"/>
  <c r="BF1402" i="2"/>
  <c r="BD1403" i="2"/>
  <c r="BE1403" i="2"/>
  <c r="BF1403" i="2"/>
  <c r="BD1404" i="2"/>
  <c r="BE1404" i="2"/>
  <c r="BF1404" i="2"/>
  <c r="BD1405" i="2"/>
  <c r="BE1405" i="2"/>
  <c r="BF1405" i="2"/>
  <c r="BD1406" i="2"/>
  <c r="BE1406" i="2"/>
  <c r="BF1406" i="2"/>
  <c r="BD1407" i="2"/>
  <c r="BE1407" i="2"/>
  <c r="BF1407" i="2"/>
  <c r="BD1408" i="2"/>
  <c r="BE1408" i="2"/>
  <c r="BF1408" i="2"/>
  <c r="BD1409" i="2"/>
  <c r="BE1409" i="2"/>
  <c r="BF1409" i="2"/>
  <c r="BD1410" i="2"/>
  <c r="BE1410" i="2"/>
  <c r="BF1410" i="2"/>
  <c r="BD1411" i="2"/>
  <c r="BE1411" i="2"/>
  <c r="BF1411" i="2"/>
  <c r="BD1412" i="2"/>
  <c r="BE1412" i="2"/>
  <c r="BF1412" i="2"/>
  <c r="BD1413" i="2"/>
  <c r="BE1413" i="2"/>
  <c r="BF1413" i="2"/>
  <c r="BD1414" i="2"/>
  <c r="BE1414" i="2"/>
  <c r="BF1414" i="2"/>
  <c r="BD1415" i="2"/>
  <c r="BE1415" i="2"/>
  <c r="BF1415" i="2"/>
  <c r="BD1416" i="2"/>
  <c r="BE1416" i="2"/>
  <c r="BF1416" i="2"/>
  <c r="BD1417" i="2"/>
  <c r="BE1417" i="2"/>
  <c r="BF1417" i="2"/>
  <c r="BD1418" i="2"/>
  <c r="BE1418" i="2"/>
  <c r="BF1418" i="2"/>
  <c r="BD1419" i="2"/>
  <c r="BE1419" i="2"/>
  <c r="BF1419" i="2"/>
  <c r="BD1420" i="2"/>
  <c r="BE1420" i="2"/>
  <c r="BF1420" i="2"/>
  <c r="BD1421" i="2"/>
  <c r="BE1421" i="2"/>
  <c r="BF1421" i="2"/>
  <c r="BD1422" i="2"/>
  <c r="BE1422" i="2"/>
  <c r="BF1422" i="2"/>
  <c r="BD1423" i="2"/>
  <c r="BE1423" i="2"/>
  <c r="BF1423" i="2"/>
  <c r="BD1424" i="2"/>
  <c r="BE1424" i="2"/>
  <c r="BF1424" i="2"/>
  <c r="BD1425" i="2"/>
  <c r="BE1425" i="2"/>
  <c r="BF1425" i="2"/>
  <c r="BD1426" i="2"/>
  <c r="BE1426" i="2"/>
  <c r="BF1426" i="2"/>
  <c r="BD1427" i="2"/>
  <c r="BE1427" i="2"/>
  <c r="BF1427" i="2"/>
  <c r="BD1428" i="2"/>
  <c r="BE1428" i="2"/>
  <c r="BF1428" i="2"/>
  <c r="BD1429" i="2"/>
  <c r="BE1429" i="2"/>
  <c r="BF1429" i="2"/>
  <c r="BD1430" i="2"/>
  <c r="BE1430" i="2"/>
  <c r="BF1430" i="2"/>
  <c r="BD1431" i="2"/>
  <c r="BE1431" i="2"/>
  <c r="BF1431" i="2"/>
  <c r="BD1432" i="2"/>
  <c r="BE1432" i="2"/>
  <c r="BF1432" i="2"/>
  <c r="BD1433" i="2"/>
  <c r="BE1433" i="2"/>
  <c r="BF1433" i="2"/>
  <c r="BD1434" i="2"/>
  <c r="BE1434" i="2"/>
  <c r="BF1434" i="2"/>
  <c r="BD1435" i="2"/>
  <c r="BE1435" i="2"/>
  <c r="BF1435" i="2"/>
  <c r="BD1436" i="2"/>
  <c r="BE1436" i="2"/>
  <c r="BF1436" i="2"/>
  <c r="BD1437" i="2"/>
  <c r="BE1437" i="2"/>
  <c r="BF1437" i="2"/>
  <c r="BD1438" i="2"/>
  <c r="BE1438" i="2"/>
  <c r="BF1438" i="2"/>
  <c r="BD1439" i="2"/>
  <c r="BE1439" i="2"/>
  <c r="BF1439" i="2"/>
  <c r="BD1440" i="2"/>
  <c r="BE1440" i="2"/>
  <c r="BF1440" i="2"/>
  <c r="BD1441" i="2"/>
  <c r="BE1441" i="2"/>
  <c r="BF1441" i="2"/>
  <c r="BD1442" i="2"/>
  <c r="BE1442" i="2"/>
  <c r="BF1442" i="2"/>
  <c r="BD1443" i="2"/>
  <c r="BE1443" i="2"/>
  <c r="BF1443" i="2"/>
  <c r="BD1444" i="2"/>
  <c r="BE1444" i="2"/>
  <c r="BF1444" i="2"/>
  <c r="BD1445" i="2"/>
  <c r="BE1445" i="2"/>
  <c r="BF1445" i="2"/>
  <c r="BD1446" i="2"/>
  <c r="BE1446" i="2"/>
  <c r="BF1446" i="2"/>
  <c r="BD1447" i="2"/>
  <c r="BE1447" i="2"/>
  <c r="BF1447" i="2"/>
  <c r="BD1448" i="2"/>
  <c r="BE1448" i="2"/>
  <c r="BF1448" i="2"/>
  <c r="BD1449" i="2"/>
  <c r="BE1449" i="2"/>
  <c r="BF1449" i="2"/>
  <c r="BD1450" i="2"/>
  <c r="BE1450" i="2"/>
  <c r="BF1450" i="2"/>
  <c r="BD1451" i="2"/>
  <c r="BE1451" i="2"/>
  <c r="BF1451" i="2"/>
  <c r="BD1452" i="2"/>
  <c r="BE1452" i="2"/>
  <c r="BF1452" i="2"/>
  <c r="BD1453" i="2"/>
  <c r="BE1453" i="2"/>
  <c r="BF1453" i="2"/>
  <c r="BD1454" i="2"/>
  <c r="BE1454" i="2"/>
  <c r="BF1454" i="2"/>
  <c r="BD1455" i="2"/>
  <c r="BE1455" i="2"/>
  <c r="BF1455" i="2"/>
  <c r="BD1456" i="2"/>
  <c r="BE1456" i="2"/>
  <c r="BF1456" i="2"/>
  <c r="BD1457" i="2"/>
  <c r="BE1457" i="2"/>
  <c r="BF1457" i="2"/>
  <c r="BD1458" i="2"/>
  <c r="BE1458" i="2"/>
  <c r="BF1458" i="2"/>
  <c r="BD1459" i="2"/>
  <c r="BE1459" i="2"/>
  <c r="BF1459" i="2"/>
  <c r="BD1460" i="2"/>
  <c r="BE1460" i="2"/>
  <c r="BF1460" i="2"/>
  <c r="BD1461" i="2"/>
  <c r="BE1461" i="2"/>
  <c r="BF1461" i="2"/>
  <c r="BD1462" i="2"/>
  <c r="BE1462" i="2"/>
  <c r="BF1462" i="2"/>
  <c r="BD1463" i="2"/>
  <c r="BE1463" i="2"/>
  <c r="BF1463" i="2"/>
  <c r="BD1464" i="2"/>
  <c r="BE1464" i="2"/>
  <c r="BF1464" i="2"/>
  <c r="BD1465" i="2"/>
  <c r="BE1465" i="2"/>
  <c r="BF1465" i="2"/>
  <c r="BD1466" i="2"/>
  <c r="BE1466" i="2"/>
  <c r="BF1466" i="2"/>
  <c r="BD1467" i="2"/>
  <c r="BE1467" i="2"/>
  <c r="BF1467" i="2"/>
  <c r="BD1468" i="2"/>
  <c r="BE1468" i="2"/>
  <c r="BF1468" i="2"/>
  <c r="BD1469" i="2"/>
  <c r="BE1469" i="2"/>
  <c r="BF1469" i="2"/>
  <c r="BD1470" i="2"/>
  <c r="BE1470" i="2"/>
  <c r="BF1470" i="2"/>
  <c r="BD1471" i="2"/>
  <c r="BE1471" i="2"/>
  <c r="BF1471" i="2"/>
  <c r="BD1472" i="2"/>
  <c r="BE1472" i="2"/>
  <c r="BF1472" i="2"/>
  <c r="BD1473" i="2"/>
  <c r="BE1473" i="2"/>
  <c r="BF1473" i="2"/>
  <c r="BD1474" i="2"/>
  <c r="BE1474" i="2"/>
  <c r="BF1474" i="2"/>
  <c r="BD1475" i="2"/>
  <c r="BE1475" i="2"/>
  <c r="BF1475" i="2"/>
  <c r="BD1476" i="2"/>
  <c r="BE1476" i="2"/>
  <c r="BF1476" i="2"/>
  <c r="BD1477" i="2"/>
  <c r="BE1477" i="2"/>
  <c r="BF1477" i="2"/>
  <c r="BD1478" i="2"/>
  <c r="BE1478" i="2"/>
  <c r="BF1478" i="2"/>
  <c r="BD1479" i="2"/>
  <c r="BE1479" i="2"/>
  <c r="BF1479" i="2"/>
  <c r="BD1480" i="2"/>
  <c r="BE1480" i="2"/>
  <c r="BF1480" i="2"/>
  <c r="BD1481" i="2"/>
  <c r="BE1481" i="2"/>
  <c r="BF1481" i="2"/>
  <c r="BD1482" i="2"/>
  <c r="BE1482" i="2"/>
  <c r="BF1482" i="2"/>
  <c r="BD1483" i="2"/>
  <c r="BE1483" i="2"/>
  <c r="BF1483" i="2"/>
  <c r="BD1484" i="2"/>
  <c r="BE1484" i="2"/>
  <c r="BF1484" i="2"/>
  <c r="BD1485" i="2"/>
  <c r="BE1485" i="2"/>
  <c r="BF1485" i="2"/>
  <c r="BD1486" i="2"/>
  <c r="BE1486" i="2"/>
  <c r="BF1486" i="2"/>
  <c r="BD1487" i="2"/>
  <c r="BE1487" i="2"/>
  <c r="BF1487" i="2"/>
  <c r="BD1488" i="2"/>
  <c r="BE1488" i="2"/>
  <c r="BF1488" i="2"/>
  <c r="BD1489" i="2"/>
  <c r="BE1489" i="2"/>
  <c r="BF1489" i="2"/>
  <c r="BD1490" i="2"/>
  <c r="BE1490" i="2"/>
  <c r="BF1490" i="2"/>
  <c r="BD1491" i="2"/>
  <c r="BE1491" i="2"/>
  <c r="BF1491" i="2"/>
  <c r="BD1492" i="2"/>
  <c r="BE1492" i="2"/>
  <c r="BF1492" i="2"/>
  <c r="BD1493" i="2"/>
  <c r="BE1493" i="2"/>
  <c r="BF1493" i="2"/>
  <c r="BD1494" i="2"/>
  <c r="BE1494" i="2"/>
  <c r="BF1494" i="2"/>
  <c r="BD1495" i="2"/>
  <c r="BE1495" i="2"/>
  <c r="BF1495" i="2"/>
  <c r="BD1496" i="2"/>
  <c r="BE1496" i="2"/>
  <c r="BF1496" i="2"/>
  <c r="BD1497" i="2"/>
  <c r="BE1497" i="2"/>
  <c r="BF1497" i="2"/>
  <c r="BD1498" i="2"/>
  <c r="BE1498" i="2"/>
  <c r="BF1498" i="2"/>
  <c r="BD1499" i="2"/>
  <c r="BE1499" i="2"/>
  <c r="BF1499" i="2"/>
  <c r="BD1500" i="2"/>
  <c r="BE1500" i="2"/>
  <c r="BF1500" i="2"/>
  <c r="BD1501" i="2"/>
  <c r="BE1501" i="2"/>
  <c r="BF1501" i="2"/>
  <c r="BD1502" i="2"/>
  <c r="BE1502" i="2"/>
  <c r="BF1502" i="2"/>
  <c r="BD1503" i="2"/>
  <c r="BE1503" i="2"/>
  <c r="BF1503" i="2"/>
  <c r="BD1504" i="2"/>
  <c r="BE1504" i="2"/>
  <c r="BF1504" i="2"/>
  <c r="BD1505" i="2"/>
  <c r="BE1505" i="2"/>
  <c r="BF1505" i="2"/>
  <c r="BD1506" i="2"/>
  <c r="BE1506" i="2"/>
  <c r="BF1506" i="2"/>
  <c r="BD1507" i="2"/>
  <c r="BE1507" i="2"/>
  <c r="BF1507" i="2"/>
  <c r="BD1508" i="2"/>
  <c r="BE1508" i="2"/>
  <c r="BF1508" i="2"/>
  <c r="BD1509" i="2"/>
  <c r="BE1509" i="2"/>
  <c r="BF1509" i="2"/>
  <c r="BD1510" i="2"/>
  <c r="BE1510" i="2"/>
  <c r="BF1510" i="2"/>
  <c r="BD1511" i="2"/>
  <c r="BE1511" i="2"/>
  <c r="BF1511" i="2"/>
  <c r="BD1512" i="2"/>
  <c r="BE1512" i="2"/>
  <c r="BF1512" i="2"/>
  <c r="BD1513" i="2"/>
  <c r="BE1513" i="2"/>
  <c r="BF1513" i="2"/>
  <c r="BD1514" i="2"/>
  <c r="BE1514" i="2"/>
  <c r="BF1514" i="2"/>
  <c r="BD1515" i="2"/>
  <c r="BE1515" i="2"/>
  <c r="BF1515" i="2"/>
  <c r="BD1516" i="2"/>
  <c r="BE1516" i="2"/>
  <c r="BF1516" i="2"/>
  <c r="BD1517" i="2"/>
  <c r="BE1517" i="2"/>
  <c r="BF1517" i="2"/>
  <c r="BF8" i="2"/>
  <c r="BF9" i="2"/>
  <c r="BF4" i="2"/>
  <c r="BF3" i="2"/>
  <c r="BM9" i="2"/>
  <c r="BJ18" i="2"/>
  <c r="BJ19" i="2"/>
  <c r="AT20" i="2"/>
  <c r="X20" i="2"/>
  <c r="Y20" i="2"/>
  <c r="BI20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280" i="2"/>
  <c r="BJ281" i="2"/>
  <c r="BJ282" i="2"/>
  <c r="BJ283" i="2"/>
  <c r="BJ284" i="2"/>
  <c r="BJ285" i="2"/>
  <c r="BJ286" i="2"/>
  <c r="BJ287" i="2"/>
  <c r="BJ288" i="2"/>
  <c r="BJ289" i="2"/>
  <c r="BJ290" i="2"/>
  <c r="BJ291" i="2"/>
  <c r="BJ292" i="2"/>
  <c r="BJ293" i="2"/>
  <c r="BJ294" i="2"/>
  <c r="BJ295" i="2"/>
  <c r="BJ296" i="2"/>
  <c r="BJ297" i="2"/>
  <c r="BJ298" i="2"/>
  <c r="BJ299" i="2"/>
  <c r="BJ300" i="2"/>
  <c r="BJ301" i="2"/>
  <c r="BJ302" i="2"/>
  <c r="BJ303" i="2"/>
  <c r="BJ304" i="2"/>
  <c r="BJ305" i="2"/>
  <c r="BJ306" i="2"/>
  <c r="BJ307" i="2"/>
  <c r="BJ308" i="2"/>
  <c r="BJ309" i="2"/>
  <c r="BJ310" i="2"/>
  <c r="BJ311" i="2"/>
  <c r="BJ312" i="2"/>
  <c r="BJ313" i="2"/>
  <c r="BJ314" i="2"/>
  <c r="BJ315" i="2"/>
  <c r="BJ316" i="2"/>
  <c r="BJ317" i="2"/>
  <c r="BJ318" i="2"/>
  <c r="BJ319" i="2"/>
  <c r="BJ320" i="2"/>
  <c r="BJ321" i="2"/>
  <c r="BJ322" i="2"/>
  <c r="BJ323" i="2"/>
  <c r="BJ324" i="2"/>
  <c r="BJ325" i="2"/>
  <c r="BJ326" i="2"/>
  <c r="BJ327" i="2"/>
  <c r="BJ328" i="2"/>
  <c r="BJ329" i="2"/>
  <c r="BJ330" i="2"/>
  <c r="BJ331" i="2"/>
  <c r="BJ332" i="2"/>
  <c r="BJ333" i="2"/>
  <c r="BJ334" i="2"/>
  <c r="BJ335" i="2"/>
  <c r="BJ336" i="2"/>
  <c r="BJ337" i="2"/>
  <c r="BJ338" i="2"/>
  <c r="BJ339" i="2"/>
  <c r="BJ340" i="2"/>
  <c r="BJ341" i="2"/>
  <c r="BJ342" i="2"/>
  <c r="BJ343" i="2"/>
  <c r="BJ344" i="2"/>
  <c r="BJ345" i="2"/>
  <c r="BJ346" i="2"/>
  <c r="BJ347" i="2"/>
  <c r="BJ348" i="2"/>
  <c r="BJ349" i="2"/>
  <c r="BJ350" i="2"/>
  <c r="BJ351" i="2"/>
  <c r="BJ352" i="2"/>
  <c r="BJ353" i="2"/>
  <c r="BJ354" i="2"/>
  <c r="BJ355" i="2"/>
  <c r="BJ356" i="2"/>
  <c r="BJ357" i="2"/>
  <c r="BJ358" i="2"/>
  <c r="BJ359" i="2"/>
  <c r="BJ360" i="2"/>
  <c r="BJ361" i="2"/>
  <c r="BJ362" i="2"/>
  <c r="BJ363" i="2"/>
  <c r="BJ364" i="2"/>
  <c r="BJ365" i="2"/>
  <c r="BJ366" i="2"/>
  <c r="BJ367" i="2"/>
  <c r="BJ368" i="2"/>
  <c r="BJ369" i="2"/>
  <c r="BJ370" i="2"/>
  <c r="BJ371" i="2"/>
  <c r="BJ372" i="2"/>
  <c r="BJ373" i="2"/>
  <c r="BJ374" i="2"/>
  <c r="BJ375" i="2"/>
  <c r="BJ376" i="2"/>
  <c r="BJ377" i="2"/>
  <c r="BJ378" i="2"/>
  <c r="BJ379" i="2"/>
  <c r="BJ380" i="2"/>
  <c r="BJ381" i="2"/>
  <c r="BJ382" i="2"/>
  <c r="BJ383" i="2"/>
  <c r="BJ384" i="2"/>
  <c r="BJ385" i="2"/>
  <c r="BJ386" i="2"/>
  <c r="BJ387" i="2"/>
  <c r="BJ388" i="2"/>
  <c r="BJ389" i="2"/>
  <c r="BJ390" i="2"/>
  <c r="BJ391" i="2"/>
  <c r="BJ392" i="2"/>
  <c r="BJ393" i="2"/>
  <c r="BJ394" i="2"/>
  <c r="BJ395" i="2"/>
  <c r="BJ396" i="2"/>
  <c r="BJ397" i="2"/>
  <c r="BJ398" i="2"/>
  <c r="BJ399" i="2"/>
  <c r="BJ400" i="2"/>
  <c r="BJ401" i="2"/>
  <c r="BJ402" i="2"/>
  <c r="BJ403" i="2"/>
  <c r="BJ404" i="2"/>
  <c r="BJ405" i="2"/>
  <c r="BJ406" i="2"/>
  <c r="BJ407" i="2"/>
  <c r="BJ408" i="2"/>
  <c r="BJ409" i="2"/>
  <c r="BJ410" i="2"/>
  <c r="BJ411" i="2"/>
  <c r="BJ412" i="2"/>
  <c r="BJ413" i="2"/>
  <c r="BJ414" i="2"/>
  <c r="BJ415" i="2"/>
  <c r="BJ416" i="2"/>
  <c r="BJ417" i="2"/>
  <c r="BJ418" i="2"/>
  <c r="BJ419" i="2"/>
  <c r="BJ420" i="2"/>
  <c r="BJ421" i="2"/>
  <c r="BJ422" i="2"/>
  <c r="BJ423" i="2"/>
  <c r="BJ424" i="2"/>
  <c r="BJ425" i="2"/>
  <c r="BJ426" i="2"/>
  <c r="BJ427" i="2"/>
  <c r="BJ428" i="2"/>
  <c r="BJ429" i="2"/>
  <c r="BJ430" i="2"/>
  <c r="BJ431" i="2"/>
  <c r="BJ432" i="2"/>
  <c r="BJ433" i="2"/>
  <c r="BJ434" i="2"/>
  <c r="BJ435" i="2"/>
  <c r="BJ436" i="2"/>
  <c r="BJ437" i="2"/>
  <c r="BJ438" i="2"/>
  <c r="BJ439" i="2"/>
  <c r="BJ440" i="2"/>
  <c r="BJ441" i="2"/>
  <c r="BJ442" i="2"/>
  <c r="BJ443" i="2"/>
  <c r="BJ444" i="2"/>
  <c r="BJ445" i="2"/>
  <c r="BJ446" i="2"/>
  <c r="BJ447" i="2"/>
  <c r="BJ448" i="2"/>
  <c r="BJ449" i="2"/>
  <c r="BJ450" i="2"/>
  <c r="BJ451" i="2"/>
  <c r="BJ452" i="2"/>
  <c r="BJ453" i="2"/>
  <c r="BJ454" i="2"/>
  <c r="BJ455" i="2"/>
  <c r="BJ456" i="2"/>
  <c r="BJ457" i="2"/>
  <c r="BJ458" i="2"/>
  <c r="BJ459" i="2"/>
  <c r="BJ460" i="2"/>
  <c r="BJ461" i="2"/>
  <c r="BJ462" i="2"/>
  <c r="BJ463" i="2"/>
  <c r="BJ464" i="2"/>
  <c r="BJ465" i="2"/>
  <c r="BJ466" i="2"/>
  <c r="BJ467" i="2"/>
  <c r="BJ468" i="2"/>
  <c r="BJ469" i="2"/>
  <c r="BJ470" i="2"/>
  <c r="BJ471" i="2"/>
  <c r="BJ472" i="2"/>
  <c r="BJ473" i="2"/>
  <c r="BJ474" i="2"/>
  <c r="BJ475" i="2"/>
  <c r="BJ476" i="2"/>
  <c r="BJ477" i="2"/>
  <c r="BJ478" i="2"/>
  <c r="BJ479" i="2"/>
  <c r="BJ480" i="2"/>
  <c r="BJ481" i="2"/>
  <c r="BJ482" i="2"/>
  <c r="BJ483" i="2"/>
  <c r="BJ484" i="2"/>
  <c r="BJ485" i="2"/>
  <c r="BJ486" i="2"/>
  <c r="BJ487" i="2"/>
  <c r="BJ488" i="2"/>
  <c r="BJ489" i="2"/>
  <c r="BJ490" i="2"/>
  <c r="BJ491" i="2"/>
  <c r="BJ492" i="2"/>
  <c r="BJ493" i="2"/>
  <c r="BJ494" i="2"/>
  <c r="BJ495" i="2"/>
  <c r="BJ496" i="2"/>
  <c r="BJ497" i="2"/>
  <c r="BJ498" i="2"/>
  <c r="BJ499" i="2"/>
  <c r="BJ500" i="2"/>
  <c r="BJ501" i="2"/>
  <c r="BJ502" i="2"/>
  <c r="BJ503" i="2"/>
  <c r="BJ504" i="2"/>
  <c r="BJ505" i="2"/>
  <c r="BJ506" i="2"/>
  <c r="BJ507" i="2"/>
  <c r="BJ508" i="2"/>
  <c r="BJ509" i="2"/>
  <c r="BJ510" i="2"/>
  <c r="BJ511" i="2"/>
  <c r="BJ512" i="2"/>
  <c r="BJ513" i="2"/>
  <c r="BJ514" i="2"/>
  <c r="BJ515" i="2"/>
  <c r="BJ516" i="2"/>
  <c r="BJ517" i="2"/>
  <c r="BJ518" i="2"/>
  <c r="BJ519" i="2"/>
  <c r="BJ520" i="2"/>
  <c r="BJ521" i="2"/>
  <c r="BJ522" i="2"/>
  <c r="BJ523" i="2"/>
  <c r="BJ524" i="2"/>
  <c r="BJ525" i="2"/>
  <c r="BJ526" i="2"/>
  <c r="BJ527" i="2"/>
  <c r="BJ528" i="2"/>
  <c r="BJ529" i="2"/>
  <c r="BJ530" i="2"/>
  <c r="BJ531" i="2"/>
  <c r="BJ532" i="2"/>
  <c r="BJ533" i="2"/>
  <c r="BJ534" i="2"/>
  <c r="BJ535" i="2"/>
  <c r="BJ536" i="2"/>
  <c r="BJ537" i="2"/>
  <c r="BJ538" i="2"/>
  <c r="BJ539" i="2"/>
  <c r="BJ540" i="2"/>
  <c r="BJ541" i="2"/>
  <c r="BJ542" i="2"/>
  <c r="BJ543" i="2"/>
  <c r="BJ544" i="2"/>
  <c r="BJ545" i="2"/>
  <c r="BJ546" i="2"/>
  <c r="BJ547" i="2"/>
  <c r="BJ548" i="2"/>
  <c r="BJ549" i="2"/>
  <c r="BJ550" i="2"/>
  <c r="BJ551" i="2"/>
  <c r="BJ552" i="2"/>
  <c r="BJ553" i="2"/>
  <c r="BJ554" i="2"/>
  <c r="BJ555" i="2"/>
  <c r="BJ556" i="2"/>
  <c r="BJ557" i="2"/>
  <c r="BJ558" i="2"/>
  <c r="BJ559" i="2"/>
  <c r="BJ560" i="2"/>
  <c r="BJ561" i="2"/>
  <c r="BJ562" i="2"/>
  <c r="BJ563" i="2"/>
  <c r="BJ564" i="2"/>
  <c r="BJ565" i="2"/>
  <c r="BJ566" i="2"/>
  <c r="BJ567" i="2"/>
  <c r="BJ568" i="2"/>
  <c r="BJ569" i="2"/>
  <c r="BJ570" i="2"/>
  <c r="BJ571" i="2"/>
  <c r="BJ572" i="2"/>
  <c r="BJ573" i="2"/>
  <c r="BJ574" i="2"/>
  <c r="BJ575" i="2"/>
  <c r="BJ576" i="2"/>
  <c r="BJ577" i="2"/>
  <c r="BJ578" i="2"/>
  <c r="BJ579" i="2"/>
  <c r="BJ580" i="2"/>
  <c r="BJ581" i="2"/>
  <c r="BJ582" i="2"/>
  <c r="BJ583" i="2"/>
  <c r="BJ584" i="2"/>
  <c r="BJ585" i="2"/>
  <c r="BJ586" i="2"/>
  <c r="BJ587" i="2"/>
  <c r="BJ588" i="2"/>
  <c r="BJ589" i="2"/>
  <c r="BJ590" i="2"/>
  <c r="BJ591" i="2"/>
  <c r="BJ592" i="2"/>
  <c r="BJ593" i="2"/>
  <c r="BJ594" i="2"/>
  <c r="BJ595" i="2"/>
  <c r="BJ596" i="2"/>
  <c r="BJ597" i="2"/>
  <c r="BJ598" i="2"/>
  <c r="BJ599" i="2"/>
  <c r="BJ600" i="2"/>
  <c r="BJ601" i="2"/>
  <c r="BJ602" i="2"/>
  <c r="BJ603" i="2"/>
  <c r="BJ604" i="2"/>
  <c r="BJ605" i="2"/>
  <c r="BJ606" i="2"/>
  <c r="BJ607" i="2"/>
  <c r="BJ608" i="2"/>
  <c r="BJ609" i="2"/>
  <c r="BJ610" i="2"/>
  <c r="BJ611" i="2"/>
  <c r="BJ612" i="2"/>
  <c r="BJ613" i="2"/>
  <c r="BJ614" i="2"/>
  <c r="BJ615" i="2"/>
  <c r="BJ616" i="2"/>
  <c r="BJ617" i="2"/>
  <c r="BJ618" i="2"/>
  <c r="BJ619" i="2"/>
  <c r="BJ620" i="2"/>
  <c r="BJ621" i="2"/>
  <c r="BJ622" i="2"/>
  <c r="BJ623" i="2"/>
  <c r="BJ624" i="2"/>
  <c r="BJ625" i="2"/>
  <c r="BJ626" i="2"/>
  <c r="BJ627" i="2"/>
  <c r="BJ628" i="2"/>
  <c r="BJ629" i="2"/>
  <c r="BJ630" i="2"/>
  <c r="BJ631" i="2"/>
  <c r="BJ632" i="2"/>
  <c r="BJ633" i="2"/>
  <c r="BJ634" i="2"/>
  <c r="BJ635" i="2"/>
  <c r="BJ636" i="2"/>
  <c r="BJ637" i="2"/>
  <c r="BJ638" i="2"/>
  <c r="BJ639" i="2"/>
  <c r="BJ640" i="2"/>
  <c r="BJ641" i="2"/>
  <c r="BJ642" i="2"/>
  <c r="BJ643" i="2"/>
  <c r="BJ644" i="2"/>
  <c r="BJ645" i="2"/>
  <c r="BJ646" i="2"/>
  <c r="BJ647" i="2"/>
  <c r="BJ648" i="2"/>
  <c r="BJ649" i="2"/>
  <c r="BJ650" i="2"/>
  <c r="BJ651" i="2"/>
  <c r="BJ652" i="2"/>
  <c r="BJ653" i="2"/>
  <c r="BJ654" i="2"/>
  <c r="BJ655" i="2"/>
  <c r="BJ656" i="2"/>
  <c r="BJ657" i="2"/>
  <c r="BJ658" i="2"/>
  <c r="BJ659" i="2"/>
  <c r="BJ660" i="2"/>
  <c r="BJ661" i="2"/>
  <c r="BJ662" i="2"/>
  <c r="BJ663" i="2"/>
  <c r="BJ664" i="2"/>
  <c r="BJ665" i="2"/>
  <c r="BJ666" i="2"/>
  <c r="BJ667" i="2"/>
  <c r="BJ668" i="2"/>
  <c r="BJ669" i="2"/>
  <c r="BJ670" i="2"/>
  <c r="BJ671" i="2"/>
  <c r="BJ672" i="2"/>
  <c r="BJ673" i="2"/>
  <c r="BJ674" i="2"/>
  <c r="BJ675" i="2"/>
  <c r="BJ676" i="2"/>
  <c r="BJ677" i="2"/>
  <c r="BJ678" i="2"/>
  <c r="BJ679" i="2"/>
  <c r="BJ680" i="2"/>
  <c r="BJ681" i="2"/>
  <c r="BJ682" i="2"/>
  <c r="BJ683" i="2"/>
  <c r="BJ684" i="2"/>
  <c r="BJ685" i="2"/>
  <c r="BJ686" i="2"/>
  <c r="BJ687" i="2"/>
  <c r="BJ688" i="2"/>
  <c r="BJ689" i="2"/>
  <c r="BJ690" i="2"/>
  <c r="BJ691" i="2"/>
  <c r="BJ692" i="2"/>
  <c r="BJ693" i="2"/>
  <c r="BJ694" i="2"/>
  <c r="BJ695" i="2"/>
  <c r="BJ696" i="2"/>
  <c r="BJ697" i="2"/>
  <c r="BJ698" i="2"/>
  <c r="BJ699" i="2"/>
  <c r="BJ700" i="2"/>
  <c r="BJ701" i="2"/>
  <c r="BJ702" i="2"/>
  <c r="BJ703" i="2"/>
  <c r="BJ704" i="2"/>
  <c r="BJ705" i="2"/>
  <c r="BJ706" i="2"/>
  <c r="BJ707" i="2"/>
  <c r="BJ708" i="2"/>
  <c r="BJ709" i="2"/>
  <c r="BJ710" i="2"/>
  <c r="BJ711" i="2"/>
  <c r="BJ712" i="2"/>
  <c r="BJ713" i="2"/>
  <c r="BJ714" i="2"/>
  <c r="BJ715" i="2"/>
  <c r="BJ716" i="2"/>
  <c r="BJ717" i="2"/>
  <c r="BJ718" i="2"/>
  <c r="BJ719" i="2"/>
  <c r="BJ720" i="2"/>
  <c r="BJ721" i="2"/>
  <c r="BJ722" i="2"/>
  <c r="BJ723" i="2"/>
  <c r="BJ724" i="2"/>
  <c r="BJ725" i="2"/>
  <c r="BJ726" i="2"/>
  <c r="BJ727" i="2"/>
  <c r="BJ728" i="2"/>
  <c r="BJ729" i="2"/>
  <c r="BJ730" i="2"/>
  <c r="BJ731" i="2"/>
  <c r="BJ732" i="2"/>
  <c r="BJ733" i="2"/>
  <c r="BJ734" i="2"/>
  <c r="BJ735" i="2"/>
  <c r="BJ736" i="2"/>
  <c r="BJ737" i="2"/>
  <c r="BJ738" i="2"/>
  <c r="BJ739" i="2"/>
  <c r="BJ740" i="2"/>
  <c r="BJ741" i="2"/>
  <c r="BJ742" i="2"/>
  <c r="BJ743" i="2"/>
  <c r="BJ744" i="2"/>
  <c r="BJ745" i="2"/>
  <c r="BJ746" i="2"/>
  <c r="BJ747" i="2"/>
  <c r="BJ748" i="2"/>
  <c r="BJ749" i="2"/>
  <c r="BJ750" i="2"/>
  <c r="BJ751" i="2"/>
  <c r="BJ752" i="2"/>
  <c r="BJ753" i="2"/>
  <c r="BJ754" i="2"/>
  <c r="BJ755" i="2"/>
  <c r="BJ756" i="2"/>
  <c r="BJ757" i="2"/>
  <c r="BJ758" i="2"/>
  <c r="BJ759" i="2"/>
  <c r="BJ760" i="2"/>
  <c r="BJ761" i="2"/>
  <c r="BJ762" i="2"/>
  <c r="BJ763" i="2"/>
  <c r="BJ764" i="2"/>
  <c r="BJ765" i="2"/>
  <c r="BJ766" i="2"/>
  <c r="BJ767" i="2"/>
  <c r="BJ768" i="2"/>
  <c r="BJ769" i="2"/>
  <c r="BJ770" i="2"/>
  <c r="BJ771" i="2"/>
  <c r="BJ772" i="2"/>
  <c r="BJ773" i="2"/>
  <c r="BJ774" i="2"/>
  <c r="BJ775" i="2"/>
  <c r="BJ776" i="2"/>
  <c r="BJ777" i="2"/>
  <c r="BJ778" i="2"/>
  <c r="BJ779" i="2"/>
  <c r="BJ780" i="2"/>
  <c r="BJ781" i="2"/>
  <c r="BJ782" i="2"/>
  <c r="BJ783" i="2"/>
  <c r="BJ784" i="2"/>
  <c r="BJ785" i="2"/>
  <c r="BJ786" i="2"/>
  <c r="BJ787" i="2"/>
  <c r="BJ788" i="2"/>
  <c r="BJ789" i="2"/>
  <c r="BJ790" i="2"/>
  <c r="BJ791" i="2"/>
  <c r="BJ792" i="2"/>
  <c r="BJ793" i="2"/>
  <c r="BJ794" i="2"/>
  <c r="BJ795" i="2"/>
  <c r="BJ796" i="2"/>
  <c r="BJ797" i="2"/>
  <c r="BJ798" i="2"/>
  <c r="BJ799" i="2"/>
  <c r="BJ800" i="2"/>
  <c r="BJ801" i="2"/>
  <c r="BJ802" i="2"/>
  <c r="BJ803" i="2"/>
  <c r="BJ804" i="2"/>
  <c r="BJ805" i="2"/>
  <c r="BJ806" i="2"/>
  <c r="BJ807" i="2"/>
  <c r="BJ808" i="2"/>
  <c r="BJ809" i="2"/>
  <c r="BJ810" i="2"/>
  <c r="BJ811" i="2"/>
  <c r="BJ812" i="2"/>
  <c r="BJ813" i="2"/>
  <c r="BJ814" i="2"/>
  <c r="BJ815" i="2"/>
  <c r="BJ816" i="2"/>
  <c r="BJ817" i="2"/>
  <c r="BJ818" i="2"/>
  <c r="BJ819" i="2"/>
  <c r="BJ820" i="2"/>
  <c r="BJ821" i="2"/>
  <c r="BJ822" i="2"/>
  <c r="BJ823" i="2"/>
  <c r="BJ824" i="2"/>
  <c r="BJ825" i="2"/>
  <c r="BJ826" i="2"/>
  <c r="BJ827" i="2"/>
  <c r="BJ828" i="2"/>
  <c r="BJ829" i="2"/>
  <c r="BJ830" i="2"/>
  <c r="BJ831" i="2"/>
  <c r="BJ832" i="2"/>
  <c r="BJ833" i="2"/>
  <c r="BJ834" i="2"/>
  <c r="BJ835" i="2"/>
  <c r="BJ836" i="2"/>
  <c r="BJ837" i="2"/>
  <c r="BJ838" i="2"/>
  <c r="BJ839" i="2"/>
  <c r="BJ840" i="2"/>
  <c r="BJ841" i="2"/>
  <c r="BJ842" i="2"/>
  <c r="BJ843" i="2"/>
  <c r="BJ844" i="2"/>
  <c r="BJ845" i="2"/>
  <c r="BJ846" i="2"/>
  <c r="BJ847" i="2"/>
  <c r="BJ848" i="2"/>
  <c r="BJ849" i="2"/>
  <c r="BJ850" i="2"/>
  <c r="BJ851" i="2"/>
  <c r="BJ852" i="2"/>
  <c r="BJ853" i="2"/>
  <c r="BJ854" i="2"/>
  <c r="BJ855" i="2"/>
  <c r="BJ856" i="2"/>
  <c r="BJ857" i="2"/>
  <c r="BJ858" i="2"/>
  <c r="BJ859" i="2"/>
  <c r="BJ860" i="2"/>
  <c r="BJ861" i="2"/>
  <c r="BJ862" i="2"/>
  <c r="BJ863" i="2"/>
  <c r="BJ864" i="2"/>
  <c r="BJ865" i="2"/>
  <c r="BJ866" i="2"/>
  <c r="BJ867" i="2"/>
  <c r="BJ868" i="2"/>
  <c r="BJ869" i="2"/>
  <c r="BJ870" i="2"/>
  <c r="BJ871" i="2"/>
  <c r="BJ872" i="2"/>
  <c r="BJ873" i="2"/>
  <c r="BJ874" i="2"/>
  <c r="BJ875" i="2"/>
  <c r="BJ876" i="2"/>
  <c r="BJ877" i="2"/>
  <c r="BJ878" i="2"/>
  <c r="BJ879" i="2"/>
  <c r="BJ880" i="2"/>
  <c r="BJ881" i="2"/>
  <c r="BJ882" i="2"/>
  <c r="BJ883" i="2"/>
  <c r="BJ884" i="2"/>
  <c r="BJ885" i="2"/>
  <c r="BJ886" i="2"/>
  <c r="BJ887" i="2"/>
  <c r="BJ888" i="2"/>
  <c r="BJ889" i="2"/>
  <c r="BJ890" i="2"/>
  <c r="BJ891" i="2"/>
  <c r="BJ892" i="2"/>
  <c r="BJ893" i="2"/>
  <c r="BJ894" i="2"/>
  <c r="BJ895" i="2"/>
  <c r="BJ896" i="2"/>
  <c r="BJ897" i="2"/>
  <c r="BJ898" i="2"/>
  <c r="BJ899" i="2"/>
  <c r="BJ900" i="2"/>
  <c r="BJ901" i="2"/>
  <c r="BJ902" i="2"/>
  <c r="BJ903" i="2"/>
  <c r="BJ904" i="2"/>
  <c r="BJ905" i="2"/>
  <c r="BJ906" i="2"/>
  <c r="BJ907" i="2"/>
  <c r="BJ908" i="2"/>
  <c r="BJ909" i="2"/>
  <c r="BJ910" i="2"/>
  <c r="BJ911" i="2"/>
  <c r="BJ912" i="2"/>
  <c r="BJ913" i="2"/>
  <c r="BJ914" i="2"/>
  <c r="BJ915" i="2"/>
  <c r="BJ916" i="2"/>
  <c r="BJ917" i="2"/>
  <c r="BJ918" i="2"/>
  <c r="BJ919" i="2"/>
  <c r="BJ920" i="2"/>
  <c r="BJ921" i="2"/>
  <c r="BJ922" i="2"/>
  <c r="BJ923" i="2"/>
  <c r="BJ924" i="2"/>
  <c r="BJ925" i="2"/>
  <c r="BJ926" i="2"/>
  <c r="BJ927" i="2"/>
  <c r="BJ928" i="2"/>
  <c r="BJ929" i="2"/>
  <c r="BJ930" i="2"/>
  <c r="BJ931" i="2"/>
  <c r="BJ932" i="2"/>
  <c r="BJ933" i="2"/>
  <c r="BJ934" i="2"/>
  <c r="BJ935" i="2"/>
  <c r="BJ936" i="2"/>
  <c r="BJ937" i="2"/>
  <c r="BJ938" i="2"/>
  <c r="BJ939" i="2"/>
  <c r="BJ940" i="2"/>
  <c r="BJ941" i="2"/>
  <c r="BJ942" i="2"/>
  <c r="BJ943" i="2"/>
  <c r="BJ944" i="2"/>
  <c r="BJ945" i="2"/>
  <c r="BJ946" i="2"/>
  <c r="BJ947" i="2"/>
  <c r="BJ948" i="2"/>
  <c r="BJ949" i="2"/>
  <c r="BJ950" i="2"/>
  <c r="BJ951" i="2"/>
  <c r="BJ952" i="2"/>
  <c r="BJ953" i="2"/>
  <c r="BJ954" i="2"/>
  <c r="BJ955" i="2"/>
  <c r="BJ956" i="2"/>
  <c r="BJ957" i="2"/>
  <c r="BJ958" i="2"/>
  <c r="BJ959" i="2"/>
  <c r="BJ960" i="2"/>
  <c r="BJ961" i="2"/>
  <c r="BJ962" i="2"/>
  <c r="BJ963" i="2"/>
  <c r="BJ964" i="2"/>
  <c r="BJ965" i="2"/>
  <c r="BJ966" i="2"/>
  <c r="BJ967" i="2"/>
  <c r="BJ968" i="2"/>
  <c r="BJ969" i="2"/>
  <c r="BJ970" i="2"/>
  <c r="BJ971" i="2"/>
  <c r="BJ972" i="2"/>
  <c r="BJ973" i="2"/>
  <c r="BJ974" i="2"/>
  <c r="BJ975" i="2"/>
  <c r="BJ976" i="2"/>
  <c r="BJ977" i="2"/>
  <c r="BJ978" i="2"/>
  <c r="BJ979" i="2"/>
  <c r="BJ980" i="2"/>
  <c r="BJ981" i="2"/>
  <c r="BJ982" i="2"/>
  <c r="BJ983" i="2"/>
  <c r="BJ984" i="2"/>
  <c r="BJ985" i="2"/>
  <c r="BJ986" i="2"/>
  <c r="BJ987" i="2"/>
  <c r="BJ988" i="2"/>
  <c r="BJ989" i="2"/>
  <c r="BJ990" i="2"/>
  <c r="BJ991" i="2"/>
  <c r="BJ992" i="2"/>
  <c r="BJ993" i="2"/>
  <c r="BJ994" i="2"/>
  <c r="BJ995" i="2"/>
  <c r="BJ996" i="2"/>
  <c r="BJ997" i="2"/>
  <c r="BJ998" i="2"/>
  <c r="BJ999" i="2"/>
  <c r="BJ1000" i="2"/>
  <c r="BJ1001" i="2"/>
  <c r="BJ1002" i="2"/>
  <c r="BJ1003" i="2"/>
  <c r="BJ1004" i="2"/>
  <c r="BJ1005" i="2"/>
  <c r="BJ1006" i="2"/>
  <c r="BJ1007" i="2"/>
  <c r="BJ1008" i="2"/>
  <c r="BJ1009" i="2"/>
  <c r="BJ1010" i="2"/>
  <c r="BJ1011" i="2"/>
  <c r="BJ1012" i="2"/>
  <c r="BJ1013" i="2"/>
  <c r="BJ1014" i="2"/>
  <c r="BJ1015" i="2"/>
  <c r="BJ1016" i="2"/>
  <c r="BJ1017" i="2"/>
  <c r="BJ1018" i="2"/>
  <c r="BJ1019" i="2"/>
  <c r="BJ1020" i="2"/>
  <c r="BJ1021" i="2"/>
  <c r="BJ1022" i="2"/>
  <c r="BJ1023" i="2"/>
  <c r="BJ1024" i="2"/>
  <c r="BJ1025" i="2"/>
  <c r="BJ1026" i="2"/>
  <c r="BJ1027" i="2"/>
  <c r="BJ1028" i="2"/>
  <c r="BJ1029" i="2"/>
  <c r="BJ1030" i="2"/>
  <c r="BJ1031" i="2"/>
  <c r="BJ1032" i="2"/>
  <c r="BJ1033" i="2"/>
  <c r="BJ1034" i="2"/>
  <c r="BJ1035" i="2"/>
  <c r="BJ1036" i="2"/>
  <c r="BJ1037" i="2"/>
  <c r="BJ1038" i="2"/>
  <c r="BJ1039" i="2"/>
  <c r="BJ1040" i="2"/>
  <c r="BJ1041" i="2"/>
  <c r="BJ1042" i="2"/>
  <c r="BJ1043" i="2"/>
  <c r="BJ1044" i="2"/>
  <c r="BJ1045" i="2"/>
  <c r="BJ1046" i="2"/>
  <c r="BJ1047" i="2"/>
  <c r="BJ1048" i="2"/>
  <c r="BJ1049" i="2"/>
  <c r="BJ1050" i="2"/>
  <c r="BJ1051" i="2"/>
  <c r="BJ1052" i="2"/>
  <c r="BJ1053" i="2"/>
  <c r="BJ1054" i="2"/>
  <c r="BJ1055" i="2"/>
  <c r="BJ1056" i="2"/>
  <c r="BJ1057" i="2"/>
  <c r="BJ1058" i="2"/>
  <c r="BJ1059" i="2"/>
  <c r="BJ1060" i="2"/>
  <c r="BJ1061" i="2"/>
  <c r="BJ1062" i="2"/>
  <c r="BJ1063" i="2"/>
  <c r="BJ1064" i="2"/>
  <c r="BJ1065" i="2"/>
  <c r="BJ1066" i="2"/>
  <c r="BJ1067" i="2"/>
  <c r="BJ1068" i="2"/>
  <c r="BJ1069" i="2"/>
  <c r="BJ1070" i="2"/>
  <c r="BJ1071" i="2"/>
  <c r="BJ1072" i="2"/>
  <c r="BJ1073" i="2"/>
  <c r="BJ1074" i="2"/>
  <c r="BJ1075" i="2"/>
  <c r="BJ1076" i="2"/>
  <c r="BJ1077" i="2"/>
  <c r="BJ1078" i="2"/>
  <c r="BJ1079" i="2"/>
  <c r="BJ1080" i="2"/>
  <c r="BJ1081" i="2"/>
  <c r="BJ1082" i="2"/>
  <c r="BJ1083" i="2"/>
  <c r="BJ1084" i="2"/>
  <c r="BJ1085" i="2"/>
  <c r="BJ1086" i="2"/>
  <c r="BJ1087" i="2"/>
  <c r="BJ1088" i="2"/>
  <c r="BJ1089" i="2"/>
  <c r="BJ1090" i="2"/>
  <c r="BJ1091" i="2"/>
  <c r="BJ1092" i="2"/>
  <c r="BJ1093" i="2"/>
  <c r="BJ1094" i="2"/>
  <c r="BJ1095" i="2"/>
  <c r="BJ1096" i="2"/>
  <c r="BJ1097" i="2"/>
  <c r="BJ1098" i="2"/>
  <c r="BJ1099" i="2"/>
  <c r="BJ1100" i="2"/>
  <c r="BJ1101" i="2"/>
  <c r="BJ1102" i="2"/>
  <c r="BJ1103" i="2"/>
  <c r="BJ1104" i="2"/>
  <c r="BJ1105" i="2"/>
  <c r="BJ1106" i="2"/>
  <c r="BJ1107" i="2"/>
  <c r="BJ1108" i="2"/>
  <c r="BJ1109" i="2"/>
  <c r="BJ1110" i="2"/>
  <c r="BJ1111" i="2"/>
  <c r="BJ1112" i="2"/>
  <c r="BJ1113" i="2"/>
  <c r="BJ1114" i="2"/>
  <c r="BJ1115" i="2"/>
  <c r="BJ1116" i="2"/>
  <c r="BJ1117" i="2"/>
  <c r="BJ1118" i="2"/>
  <c r="BJ1119" i="2"/>
  <c r="BJ1120" i="2"/>
  <c r="BJ1121" i="2"/>
  <c r="BJ1122" i="2"/>
  <c r="BJ1123" i="2"/>
  <c r="BJ1124" i="2"/>
  <c r="BJ1125" i="2"/>
  <c r="BJ1126" i="2"/>
  <c r="BJ1127" i="2"/>
  <c r="BJ1128" i="2"/>
  <c r="BJ1129" i="2"/>
  <c r="BJ1130" i="2"/>
  <c r="BJ1131" i="2"/>
  <c r="BJ1132" i="2"/>
  <c r="BJ1133" i="2"/>
  <c r="BJ1134" i="2"/>
  <c r="BJ1135" i="2"/>
  <c r="BJ1136" i="2"/>
  <c r="BJ1137" i="2"/>
  <c r="BJ1138" i="2"/>
  <c r="BJ1139" i="2"/>
  <c r="BJ1140" i="2"/>
  <c r="BJ1141" i="2"/>
  <c r="BJ1142" i="2"/>
  <c r="BJ1143" i="2"/>
  <c r="BJ1144" i="2"/>
  <c r="BJ1145" i="2"/>
  <c r="BJ1146" i="2"/>
  <c r="BJ1147" i="2"/>
  <c r="BJ1148" i="2"/>
  <c r="BJ1149" i="2"/>
  <c r="BJ1150" i="2"/>
  <c r="BJ1151" i="2"/>
  <c r="BJ1152" i="2"/>
  <c r="BJ1153" i="2"/>
  <c r="BJ1154" i="2"/>
  <c r="BJ1155" i="2"/>
  <c r="BJ1156" i="2"/>
  <c r="BJ1157" i="2"/>
  <c r="BJ1158" i="2"/>
  <c r="BJ1159" i="2"/>
  <c r="BJ1160" i="2"/>
  <c r="BJ1161" i="2"/>
  <c r="BJ1162" i="2"/>
  <c r="BJ1163" i="2"/>
  <c r="BJ1164" i="2"/>
  <c r="BJ1165" i="2"/>
  <c r="BJ1166" i="2"/>
  <c r="BJ1167" i="2"/>
  <c r="BJ1168" i="2"/>
  <c r="BJ1169" i="2"/>
  <c r="BJ1170" i="2"/>
  <c r="BJ1171" i="2"/>
  <c r="BJ1172" i="2"/>
  <c r="BJ1173" i="2"/>
  <c r="BJ1174" i="2"/>
  <c r="BJ1175" i="2"/>
  <c r="BJ1176" i="2"/>
  <c r="BJ1177" i="2"/>
  <c r="BJ1178" i="2"/>
  <c r="BJ1179" i="2"/>
  <c r="BJ1180" i="2"/>
  <c r="BJ1181" i="2"/>
  <c r="BJ1182" i="2"/>
  <c r="BJ1183" i="2"/>
  <c r="BJ1184" i="2"/>
  <c r="BJ1185" i="2"/>
  <c r="BJ1186" i="2"/>
  <c r="BJ1187" i="2"/>
  <c r="BJ1188" i="2"/>
  <c r="BJ1189" i="2"/>
  <c r="BJ1190" i="2"/>
  <c r="BJ1191" i="2"/>
  <c r="BJ1192" i="2"/>
  <c r="BJ1193" i="2"/>
  <c r="BJ1194" i="2"/>
  <c r="BJ1195" i="2"/>
  <c r="BJ1196" i="2"/>
  <c r="BJ1197" i="2"/>
  <c r="BJ1198" i="2"/>
  <c r="BJ1199" i="2"/>
  <c r="BJ1200" i="2"/>
  <c r="BJ1201" i="2"/>
  <c r="BJ1202" i="2"/>
  <c r="BJ1203" i="2"/>
  <c r="BJ1204" i="2"/>
  <c r="BJ1205" i="2"/>
  <c r="BJ1206" i="2"/>
  <c r="BJ1207" i="2"/>
  <c r="BJ1208" i="2"/>
  <c r="BJ1209" i="2"/>
  <c r="BJ1210" i="2"/>
  <c r="BJ1211" i="2"/>
  <c r="BJ1212" i="2"/>
  <c r="BJ1213" i="2"/>
  <c r="BJ1214" i="2"/>
  <c r="BJ1215" i="2"/>
  <c r="BJ1216" i="2"/>
  <c r="BJ1217" i="2"/>
  <c r="BJ1218" i="2"/>
  <c r="BJ1219" i="2"/>
  <c r="BJ1220" i="2"/>
  <c r="BJ1221" i="2"/>
  <c r="BJ1222" i="2"/>
  <c r="BJ1223" i="2"/>
  <c r="BJ1224" i="2"/>
  <c r="BJ1225" i="2"/>
  <c r="BJ1226" i="2"/>
  <c r="BJ1227" i="2"/>
  <c r="BJ1228" i="2"/>
  <c r="BJ1229" i="2"/>
  <c r="BJ1230" i="2"/>
  <c r="BJ1231" i="2"/>
  <c r="BJ1232" i="2"/>
  <c r="BJ1233" i="2"/>
  <c r="BJ1234" i="2"/>
  <c r="BJ1235" i="2"/>
  <c r="BJ1236" i="2"/>
  <c r="BJ1237" i="2"/>
  <c r="BJ1238" i="2"/>
  <c r="BJ1239" i="2"/>
  <c r="BJ1240" i="2"/>
  <c r="BJ1241" i="2"/>
  <c r="BJ1242" i="2"/>
  <c r="BJ1243" i="2"/>
  <c r="BJ1244" i="2"/>
  <c r="BJ1245" i="2"/>
  <c r="BJ1246" i="2"/>
  <c r="BJ1247" i="2"/>
  <c r="BJ1248" i="2"/>
  <c r="BJ1249" i="2"/>
  <c r="BJ1250" i="2"/>
  <c r="BJ1251" i="2"/>
  <c r="BJ1252" i="2"/>
  <c r="BJ1253" i="2"/>
  <c r="BJ1254" i="2"/>
  <c r="BJ1255" i="2"/>
  <c r="BJ1256" i="2"/>
  <c r="BJ1257" i="2"/>
  <c r="BJ1258" i="2"/>
  <c r="BJ1259" i="2"/>
  <c r="BJ1260" i="2"/>
  <c r="BJ1261" i="2"/>
  <c r="BJ1262" i="2"/>
  <c r="BJ1263" i="2"/>
  <c r="BJ1264" i="2"/>
  <c r="BJ1265" i="2"/>
  <c r="BJ1266" i="2"/>
  <c r="BJ1267" i="2"/>
  <c r="BJ1268" i="2"/>
  <c r="BJ1269" i="2"/>
  <c r="BJ1270" i="2"/>
  <c r="BJ1271" i="2"/>
  <c r="BJ1272" i="2"/>
  <c r="BJ1273" i="2"/>
  <c r="BJ1274" i="2"/>
  <c r="BJ1275" i="2"/>
  <c r="BJ1276" i="2"/>
  <c r="BJ1277" i="2"/>
  <c r="BJ1278" i="2"/>
  <c r="BJ1279" i="2"/>
  <c r="BJ1280" i="2"/>
  <c r="BJ1281" i="2"/>
  <c r="BJ1282" i="2"/>
  <c r="BJ1283" i="2"/>
  <c r="BJ1284" i="2"/>
  <c r="BJ1285" i="2"/>
  <c r="BJ1286" i="2"/>
  <c r="BJ1287" i="2"/>
  <c r="BJ1288" i="2"/>
  <c r="BJ1289" i="2"/>
  <c r="BJ1290" i="2"/>
  <c r="BJ1291" i="2"/>
  <c r="BJ1292" i="2"/>
  <c r="BJ1293" i="2"/>
  <c r="BJ1294" i="2"/>
  <c r="BJ1295" i="2"/>
  <c r="BJ1296" i="2"/>
  <c r="BJ1297" i="2"/>
  <c r="BJ1298" i="2"/>
  <c r="BJ1299" i="2"/>
  <c r="BJ1300" i="2"/>
  <c r="BJ1301" i="2"/>
  <c r="BJ1302" i="2"/>
  <c r="BJ1303" i="2"/>
  <c r="BJ1304" i="2"/>
  <c r="BJ1305" i="2"/>
  <c r="BJ1306" i="2"/>
  <c r="BJ1307" i="2"/>
  <c r="BJ1308" i="2"/>
  <c r="BJ1309" i="2"/>
  <c r="BJ1310" i="2"/>
  <c r="BJ1311" i="2"/>
  <c r="BJ1312" i="2"/>
  <c r="BJ1313" i="2"/>
  <c r="BJ1314" i="2"/>
  <c r="BJ1315" i="2"/>
  <c r="BJ1316" i="2"/>
  <c r="BJ1317" i="2"/>
  <c r="BJ1318" i="2"/>
  <c r="BJ1319" i="2"/>
  <c r="BJ1320" i="2"/>
  <c r="BJ1321" i="2"/>
  <c r="BJ1322" i="2"/>
  <c r="BJ1323" i="2"/>
  <c r="BJ1324" i="2"/>
  <c r="BJ1325" i="2"/>
  <c r="BJ1326" i="2"/>
  <c r="BJ1327" i="2"/>
  <c r="BJ1328" i="2"/>
  <c r="BJ1329" i="2"/>
  <c r="BJ1330" i="2"/>
  <c r="BJ1331" i="2"/>
  <c r="BJ1332" i="2"/>
  <c r="BJ1333" i="2"/>
  <c r="BJ1334" i="2"/>
  <c r="BJ1335" i="2"/>
  <c r="BJ1336" i="2"/>
  <c r="BJ1337" i="2"/>
  <c r="BJ1338" i="2"/>
  <c r="BJ1339" i="2"/>
  <c r="BJ1340" i="2"/>
  <c r="BJ1341" i="2"/>
  <c r="BJ1342" i="2"/>
  <c r="BJ1343" i="2"/>
  <c r="BJ1344" i="2"/>
  <c r="BJ1345" i="2"/>
  <c r="BJ1346" i="2"/>
  <c r="BJ1347" i="2"/>
  <c r="BJ1348" i="2"/>
  <c r="BJ1349" i="2"/>
  <c r="BJ1350" i="2"/>
  <c r="BJ1351" i="2"/>
  <c r="BJ1352" i="2"/>
  <c r="BJ1353" i="2"/>
  <c r="BJ1354" i="2"/>
  <c r="BJ1355" i="2"/>
  <c r="BJ1356" i="2"/>
  <c r="BJ1357" i="2"/>
  <c r="BJ1358" i="2"/>
  <c r="BJ1359" i="2"/>
  <c r="BJ1360" i="2"/>
  <c r="BJ1361" i="2"/>
  <c r="BJ1362" i="2"/>
  <c r="BJ1363" i="2"/>
  <c r="BJ1364" i="2"/>
  <c r="BJ1365" i="2"/>
  <c r="BJ1366" i="2"/>
  <c r="BJ1367" i="2"/>
  <c r="BJ1368" i="2"/>
  <c r="BJ1369" i="2"/>
  <c r="BJ1370" i="2"/>
  <c r="BJ1371" i="2"/>
  <c r="BJ1372" i="2"/>
  <c r="BJ1373" i="2"/>
  <c r="BJ1374" i="2"/>
  <c r="BJ1375" i="2"/>
  <c r="BJ1376" i="2"/>
  <c r="BJ1377" i="2"/>
  <c r="BJ1378" i="2"/>
  <c r="BJ1379" i="2"/>
  <c r="BJ1380" i="2"/>
  <c r="BJ1381" i="2"/>
  <c r="BJ1382" i="2"/>
  <c r="BJ1383" i="2"/>
  <c r="BJ1384" i="2"/>
  <c r="BJ1385" i="2"/>
  <c r="BJ1386" i="2"/>
  <c r="BJ1387" i="2"/>
  <c r="BJ1388" i="2"/>
  <c r="BJ1389" i="2"/>
  <c r="BJ1390" i="2"/>
  <c r="BJ1391" i="2"/>
  <c r="BJ1392" i="2"/>
  <c r="BJ1393" i="2"/>
  <c r="BJ1394" i="2"/>
  <c r="BJ1395" i="2"/>
  <c r="BJ1396" i="2"/>
  <c r="BJ1397" i="2"/>
  <c r="BJ1398" i="2"/>
  <c r="BJ1399" i="2"/>
  <c r="BJ1400" i="2"/>
  <c r="BJ1401" i="2"/>
  <c r="BJ1402" i="2"/>
  <c r="BJ1403" i="2"/>
  <c r="BJ1404" i="2"/>
  <c r="BJ1405" i="2"/>
  <c r="BJ1406" i="2"/>
  <c r="BJ1407" i="2"/>
  <c r="BJ1408" i="2"/>
  <c r="BJ1409" i="2"/>
  <c r="BJ1410" i="2"/>
  <c r="BJ1411" i="2"/>
  <c r="BJ1412" i="2"/>
  <c r="BJ1413" i="2"/>
  <c r="BJ1414" i="2"/>
  <c r="BJ1415" i="2"/>
  <c r="BJ1416" i="2"/>
  <c r="BJ1417" i="2"/>
  <c r="BJ1418" i="2"/>
  <c r="BJ1419" i="2"/>
  <c r="BJ1420" i="2"/>
  <c r="BJ1421" i="2"/>
  <c r="BJ1422" i="2"/>
  <c r="BJ1423" i="2"/>
  <c r="BJ1424" i="2"/>
  <c r="BJ1425" i="2"/>
  <c r="BJ1426" i="2"/>
  <c r="BJ1427" i="2"/>
  <c r="BJ1428" i="2"/>
  <c r="BJ1429" i="2"/>
  <c r="BJ1430" i="2"/>
  <c r="BJ1431" i="2"/>
  <c r="BJ1432" i="2"/>
  <c r="BJ1433" i="2"/>
  <c r="BJ1434" i="2"/>
  <c r="BJ1435" i="2"/>
  <c r="BJ1436" i="2"/>
  <c r="BJ1437" i="2"/>
  <c r="BJ1438" i="2"/>
  <c r="BJ1439" i="2"/>
  <c r="BJ1440" i="2"/>
  <c r="BJ1441" i="2"/>
  <c r="BJ1442" i="2"/>
  <c r="BJ1443" i="2"/>
  <c r="BJ1444" i="2"/>
  <c r="BJ1445" i="2"/>
  <c r="BJ1446" i="2"/>
  <c r="BJ1447" i="2"/>
  <c r="BJ1448" i="2"/>
  <c r="BJ1449" i="2"/>
  <c r="BJ1450" i="2"/>
  <c r="BJ1451" i="2"/>
  <c r="BJ1452" i="2"/>
  <c r="BJ1453" i="2"/>
  <c r="BJ1454" i="2"/>
  <c r="BJ1455" i="2"/>
  <c r="BJ1456" i="2"/>
  <c r="BJ1457" i="2"/>
  <c r="BJ1458" i="2"/>
  <c r="BJ1459" i="2"/>
  <c r="BJ1460" i="2"/>
  <c r="BJ1461" i="2"/>
  <c r="BJ1462" i="2"/>
  <c r="BJ1463" i="2"/>
  <c r="BJ1464" i="2"/>
  <c r="BJ1465" i="2"/>
  <c r="BJ1466" i="2"/>
  <c r="BJ1467" i="2"/>
  <c r="BJ1468" i="2"/>
  <c r="BJ1469" i="2"/>
  <c r="BJ1470" i="2"/>
  <c r="BJ1471" i="2"/>
  <c r="BJ1472" i="2"/>
  <c r="BJ1473" i="2"/>
  <c r="BJ1474" i="2"/>
  <c r="BJ1475" i="2"/>
  <c r="BJ1476" i="2"/>
  <c r="BJ1477" i="2"/>
  <c r="BJ1478" i="2"/>
  <c r="BJ1479" i="2"/>
  <c r="BJ1480" i="2"/>
  <c r="BJ1481" i="2"/>
  <c r="BJ1482" i="2"/>
  <c r="BJ1483" i="2"/>
  <c r="BJ1484" i="2"/>
  <c r="BJ1485" i="2"/>
  <c r="BJ1486" i="2"/>
  <c r="BJ1487" i="2"/>
  <c r="BJ1488" i="2"/>
  <c r="BJ1489" i="2"/>
  <c r="BJ1490" i="2"/>
  <c r="BJ1491" i="2"/>
  <c r="BJ1492" i="2"/>
  <c r="BJ1493" i="2"/>
  <c r="BJ1494" i="2"/>
  <c r="BJ1495" i="2"/>
  <c r="BJ1496" i="2"/>
  <c r="BJ1497" i="2"/>
  <c r="BJ1498" i="2"/>
  <c r="BJ1499" i="2"/>
  <c r="BJ1500" i="2"/>
  <c r="BJ1501" i="2"/>
  <c r="BJ1502" i="2"/>
  <c r="BJ1503" i="2"/>
  <c r="BJ1504" i="2"/>
  <c r="BJ1505" i="2"/>
  <c r="BJ1506" i="2"/>
  <c r="BJ1507" i="2"/>
  <c r="BJ1508" i="2"/>
  <c r="BJ1509" i="2"/>
  <c r="BJ1510" i="2"/>
  <c r="BJ1511" i="2"/>
  <c r="BJ1512" i="2"/>
  <c r="BJ1513" i="2"/>
  <c r="BJ1514" i="2"/>
  <c r="BJ1515" i="2"/>
  <c r="BJ1516" i="2"/>
  <c r="BJ1517" i="2"/>
  <c r="BJ8" i="2"/>
  <c r="BJ9" i="2"/>
  <c r="BJ4" i="2"/>
  <c r="BJ3" i="2"/>
  <c r="BM8" i="2"/>
  <c r="P18" i="2"/>
  <c r="P21" i="2"/>
  <c r="P22" i="2"/>
  <c r="P23" i="2"/>
  <c r="P24" i="2"/>
  <c r="P25" i="2"/>
  <c r="P26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BH9" i="2"/>
  <c r="AW9" i="2"/>
  <c r="O18" i="2"/>
  <c r="O21" i="2"/>
  <c r="O22" i="2"/>
  <c r="O23" i="2"/>
  <c r="O24" i="2"/>
  <c r="O25" i="2"/>
  <c r="O26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Y15" i="2"/>
  <c r="BI15" i="2"/>
  <c r="BJ15" i="2"/>
  <c r="AG20" i="2"/>
  <c r="AN20" i="2"/>
  <c r="BY44" i="2"/>
  <c r="AG19" i="2"/>
  <c r="AG18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N14" i="2"/>
  <c r="AM20" i="2"/>
  <c r="AM14" i="2"/>
  <c r="AL20" i="2"/>
  <c r="AL14" i="2"/>
  <c r="AF20" i="2"/>
  <c r="AK20" i="2"/>
  <c r="AK14" i="2"/>
  <c r="AJ20" i="2"/>
  <c r="AJ14" i="2"/>
  <c r="AI20" i="2"/>
  <c r="AI14" i="2"/>
  <c r="AH20" i="2"/>
  <c r="AH14" i="2"/>
  <c r="BY42" i="2"/>
  <c r="AF19" i="2"/>
  <c r="BY24" i="2"/>
  <c r="AN19" i="2"/>
  <c r="AF18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H18" i="2"/>
  <c r="AI18" i="2"/>
  <c r="AJ18" i="2"/>
  <c r="AK18" i="2"/>
  <c r="BY23" i="2"/>
  <c r="AL18" i="2"/>
  <c r="AM18" i="2"/>
  <c r="AN18" i="2"/>
  <c r="AH19" i="2"/>
  <c r="AI19" i="2"/>
  <c r="AJ19" i="2"/>
  <c r="AK19" i="2"/>
  <c r="AL19" i="2"/>
  <c r="AM19" i="2"/>
  <c r="AH21" i="2"/>
  <c r="AI21" i="2"/>
  <c r="AJ21" i="2"/>
  <c r="AK21" i="2"/>
  <c r="AL21" i="2"/>
  <c r="AM21" i="2"/>
  <c r="AN21" i="2"/>
  <c r="AH22" i="2"/>
  <c r="AI22" i="2"/>
  <c r="AJ22" i="2"/>
  <c r="AK22" i="2"/>
  <c r="AL22" i="2"/>
  <c r="AM22" i="2"/>
  <c r="AN22" i="2"/>
  <c r="AH23" i="2"/>
  <c r="AI23" i="2"/>
  <c r="AJ23" i="2"/>
  <c r="AK23" i="2"/>
  <c r="AL23" i="2"/>
  <c r="AM23" i="2"/>
  <c r="AN23" i="2"/>
  <c r="AH24" i="2"/>
  <c r="AI24" i="2"/>
  <c r="AJ24" i="2"/>
  <c r="AK24" i="2"/>
  <c r="AL24" i="2"/>
  <c r="AM24" i="2"/>
  <c r="AN24" i="2"/>
  <c r="AH25" i="2"/>
  <c r="AI25" i="2"/>
  <c r="AJ25" i="2"/>
  <c r="AK25" i="2"/>
  <c r="AL25" i="2"/>
  <c r="AM25" i="2"/>
  <c r="AN25" i="2"/>
  <c r="AH26" i="2"/>
  <c r="AI26" i="2"/>
  <c r="AJ26" i="2"/>
  <c r="AK26" i="2"/>
  <c r="AL26" i="2"/>
  <c r="AM26" i="2"/>
  <c r="AN26" i="2"/>
  <c r="AH27" i="2"/>
  <c r="AI27" i="2"/>
  <c r="AJ27" i="2"/>
  <c r="AK27" i="2"/>
  <c r="AL27" i="2"/>
  <c r="AM27" i="2"/>
  <c r="AN27" i="2"/>
  <c r="AH28" i="2"/>
  <c r="AI28" i="2"/>
  <c r="AJ28" i="2"/>
  <c r="AK28" i="2"/>
  <c r="AL28" i="2"/>
  <c r="AM28" i="2"/>
  <c r="AN28" i="2"/>
  <c r="AH29" i="2"/>
  <c r="AI29" i="2"/>
  <c r="AJ29" i="2"/>
  <c r="AK29" i="2"/>
  <c r="AL29" i="2"/>
  <c r="AM29" i="2"/>
  <c r="AN29" i="2"/>
  <c r="AH30" i="2"/>
  <c r="AI30" i="2"/>
  <c r="AJ30" i="2"/>
  <c r="AK30" i="2"/>
  <c r="AL30" i="2"/>
  <c r="AM30" i="2"/>
  <c r="AN30" i="2"/>
  <c r="AH31" i="2"/>
  <c r="AI31" i="2"/>
  <c r="AJ31" i="2"/>
  <c r="AK31" i="2"/>
  <c r="AL31" i="2"/>
  <c r="AM31" i="2"/>
  <c r="AN31" i="2"/>
  <c r="AH32" i="2"/>
  <c r="AI32" i="2"/>
  <c r="AJ32" i="2"/>
  <c r="AK32" i="2"/>
  <c r="AL32" i="2"/>
  <c r="AM32" i="2"/>
  <c r="AN32" i="2"/>
  <c r="AH33" i="2"/>
  <c r="AI33" i="2"/>
  <c r="AJ33" i="2"/>
  <c r="AK33" i="2"/>
  <c r="AL33" i="2"/>
  <c r="AM33" i="2"/>
  <c r="AN33" i="2"/>
  <c r="AH34" i="2"/>
  <c r="AI34" i="2"/>
  <c r="AJ34" i="2"/>
  <c r="AK34" i="2"/>
  <c r="AL34" i="2"/>
  <c r="AM34" i="2"/>
  <c r="AN34" i="2"/>
  <c r="AH35" i="2"/>
  <c r="AI35" i="2"/>
  <c r="AJ35" i="2"/>
  <c r="AK35" i="2"/>
  <c r="AL35" i="2"/>
  <c r="AM35" i="2"/>
  <c r="AN35" i="2"/>
  <c r="AH36" i="2"/>
  <c r="AI36" i="2"/>
  <c r="AJ36" i="2"/>
  <c r="AK36" i="2"/>
  <c r="AL36" i="2"/>
  <c r="AM36" i="2"/>
  <c r="AN36" i="2"/>
  <c r="AH37" i="2"/>
  <c r="AI37" i="2"/>
  <c r="AJ37" i="2"/>
  <c r="AK37" i="2"/>
  <c r="AL37" i="2"/>
  <c r="AM37" i="2"/>
  <c r="AN37" i="2"/>
  <c r="AH38" i="2"/>
  <c r="AI38" i="2"/>
  <c r="AJ38" i="2"/>
  <c r="AK38" i="2"/>
  <c r="AL38" i="2"/>
  <c r="AM38" i="2"/>
  <c r="AN38" i="2"/>
  <c r="AH39" i="2"/>
  <c r="AI39" i="2"/>
  <c r="AJ39" i="2"/>
  <c r="AK39" i="2"/>
  <c r="AL39" i="2"/>
  <c r="AM39" i="2"/>
  <c r="AN39" i="2"/>
  <c r="AH40" i="2"/>
  <c r="AI40" i="2"/>
  <c r="AJ40" i="2"/>
  <c r="AK40" i="2"/>
  <c r="AL40" i="2"/>
  <c r="AM40" i="2"/>
  <c r="AN40" i="2"/>
  <c r="AH41" i="2"/>
  <c r="AI41" i="2"/>
  <c r="AJ41" i="2"/>
  <c r="AK41" i="2"/>
  <c r="AL41" i="2"/>
  <c r="AM41" i="2"/>
  <c r="AN41" i="2"/>
  <c r="AH42" i="2"/>
  <c r="AI42" i="2"/>
  <c r="AJ42" i="2"/>
  <c r="AK42" i="2"/>
  <c r="AL42" i="2"/>
  <c r="AM42" i="2"/>
  <c r="AN42" i="2"/>
  <c r="AH43" i="2"/>
  <c r="AI43" i="2"/>
  <c r="AJ43" i="2"/>
  <c r="AK43" i="2"/>
  <c r="AL43" i="2"/>
  <c r="AM43" i="2"/>
  <c r="AN43" i="2"/>
  <c r="AH44" i="2"/>
  <c r="AI44" i="2"/>
  <c r="AJ44" i="2"/>
  <c r="AK44" i="2"/>
  <c r="AL44" i="2"/>
  <c r="AM44" i="2"/>
  <c r="AN44" i="2"/>
  <c r="AH45" i="2"/>
  <c r="AI45" i="2"/>
  <c r="AJ45" i="2"/>
  <c r="AK45" i="2"/>
  <c r="AL45" i="2"/>
  <c r="AM45" i="2"/>
  <c r="AN45" i="2"/>
  <c r="AH46" i="2"/>
  <c r="AI46" i="2"/>
  <c r="AJ46" i="2"/>
  <c r="AK46" i="2"/>
  <c r="AL46" i="2"/>
  <c r="AM46" i="2"/>
  <c r="AN46" i="2"/>
  <c r="AH47" i="2"/>
  <c r="AI47" i="2"/>
  <c r="AJ47" i="2"/>
  <c r="AK47" i="2"/>
  <c r="AL47" i="2"/>
  <c r="AM47" i="2"/>
  <c r="AN47" i="2"/>
  <c r="AH48" i="2"/>
  <c r="AI48" i="2"/>
  <c r="AJ48" i="2"/>
  <c r="AK48" i="2"/>
  <c r="AL48" i="2"/>
  <c r="AM48" i="2"/>
  <c r="AN48" i="2"/>
  <c r="AH49" i="2"/>
  <c r="AI49" i="2"/>
  <c r="AJ49" i="2"/>
  <c r="AK49" i="2"/>
  <c r="AL49" i="2"/>
  <c r="AM49" i="2"/>
  <c r="AN49" i="2"/>
  <c r="AH50" i="2"/>
  <c r="AI50" i="2"/>
  <c r="AJ50" i="2"/>
  <c r="AK50" i="2"/>
  <c r="AL50" i="2"/>
  <c r="AM50" i="2"/>
  <c r="AN50" i="2"/>
  <c r="AH51" i="2"/>
  <c r="AI51" i="2"/>
  <c r="AJ51" i="2"/>
  <c r="AK51" i="2"/>
  <c r="AL51" i="2"/>
  <c r="AM51" i="2"/>
  <c r="AN51" i="2"/>
  <c r="AH52" i="2"/>
  <c r="AI52" i="2"/>
  <c r="AJ52" i="2"/>
  <c r="AK52" i="2"/>
  <c r="AL52" i="2"/>
  <c r="AM52" i="2"/>
  <c r="AN52" i="2"/>
  <c r="AH53" i="2"/>
  <c r="AI53" i="2"/>
  <c r="AJ53" i="2"/>
  <c r="AK53" i="2"/>
  <c r="AL53" i="2"/>
  <c r="AM53" i="2"/>
  <c r="AN53" i="2"/>
  <c r="AH54" i="2"/>
  <c r="AI54" i="2"/>
  <c r="AJ54" i="2"/>
  <c r="AK54" i="2"/>
  <c r="AL54" i="2"/>
  <c r="AM54" i="2"/>
  <c r="AN54" i="2"/>
  <c r="AH55" i="2"/>
  <c r="AI55" i="2"/>
  <c r="AJ55" i="2"/>
  <c r="AK55" i="2"/>
  <c r="AL55" i="2"/>
  <c r="AM55" i="2"/>
  <c r="AN55" i="2"/>
  <c r="AH56" i="2"/>
  <c r="AI56" i="2"/>
  <c r="AJ56" i="2"/>
  <c r="AK56" i="2"/>
  <c r="AL56" i="2"/>
  <c r="AM56" i="2"/>
  <c r="AN56" i="2"/>
  <c r="AH57" i="2"/>
  <c r="AI57" i="2"/>
  <c r="AJ57" i="2"/>
  <c r="AK57" i="2"/>
  <c r="AL57" i="2"/>
  <c r="AM57" i="2"/>
  <c r="AN57" i="2"/>
  <c r="AH58" i="2"/>
  <c r="AI58" i="2"/>
  <c r="AJ58" i="2"/>
  <c r="AK58" i="2"/>
  <c r="AL58" i="2"/>
  <c r="AM58" i="2"/>
  <c r="AN58" i="2"/>
  <c r="AH59" i="2"/>
  <c r="AI59" i="2"/>
  <c r="AJ59" i="2"/>
  <c r="AK59" i="2"/>
  <c r="AL59" i="2"/>
  <c r="AM59" i="2"/>
  <c r="AN59" i="2"/>
  <c r="AH60" i="2"/>
  <c r="AI60" i="2"/>
  <c r="AJ60" i="2"/>
  <c r="AK60" i="2"/>
  <c r="AL60" i="2"/>
  <c r="AM60" i="2"/>
  <c r="AN60" i="2"/>
  <c r="AH61" i="2"/>
  <c r="AI61" i="2"/>
  <c r="AJ61" i="2"/>
  <c r="AK61" i="2"/>
  <c r="AL61" i="2"/>
  <c r="AM61" i="2"/>
  <c r="AN61" i="2"/>
  <c r="AH62" i="2"/>
  <c r="AI62" i="2"/>
  <c r="AJ62" i="2"/>
  <c r="AK62" i="2"/>
  <c r="AL62" i="2"/>
  <c r="AM62" i="2"/>
  <c r="AN62" i="2"/>
  <c r="AH63" i="2"/>
  <c r="AI63" i="2"/>
  <c r="AJ63" i="2"/>
  <c r="AK63" i="2"/>
  <c r="AL63" i="2"/>
  <c r="AM63" i="2"/>
  <c r="AN63" i="2"/>
  <c r="AH64" i="2"/>
  <c r="AI64" i="2"/>
  <c r="AJ64" i="2"/>
  <c r="AK64" i="2"/>
  <c r="AL64" i="2"/>
  <c r="AM64" i="2"/>
  <c r="AN64" i="2"/>
  <c r="AH65" i="2"/>
  <c r="AI65" i="2"/>
  <c r="AJ65" i="2"/>
  <c r="AK65" i="2"/>
  <c r="AL65" i="2"/>
  <c r="AM65" i="2"/>
  <c r="AN65" i="2"/>
  <c r="AH66" i="2"/>
  <c r="AI66" i="2"/>
  <c r="AJ66" i="2"/>
  <c r="AK66" i="2"/>
  <c r="AL66" i="2"/>
  <c r="AM66" i="2"/>
  <c r="AN66" i="2"/>
  <c r="AH67" i="2"/>
  <c r="AI67" i="2"/>
  <c r="AJ67" i="2"/>
  <c r="AK67" i="2"/>
  <c r="AL67" i="2"/>
  <c r="AM67" i="2"/>
  <c r="AN67" i="2"/>
  <c r="AH68" i="2"/>
  <c r="AI68" i="2"/>
  <c r="AJ68" i="2"/>
  <c r="AK68" i="2"/>
  <c r="AL68" i="2"/>
  <c r="AM68" i="2"/>
  <c r="AN68" i="2"/>
  <c r="AH69" i="2"/>
  <c r="AI69" i="2"/>
  <c r="AJ69" i="2"/>
  <c r="AK69" i="2"/>
  <c r="AL69" i="2"/>
  <c r="AM69" i="2"/>
  <c r="AN69" i="2"/>
  <c r="AH70" i="2"/>
  <c r="AI70" i="2"/>
  <c r="AJ70" i="2"/>
  <c r="AK70" i="2"/>
  <c r="AL70" i="2"/>
  <c r="AM70" i="2"/>
  <c r="AN70" i="2"/>
  <c r="AH71" i="2"/>
  <c r="AI71" i="2"/>
  <c r="AJ71" i="2"/>
  <c r="AK71" i="2"/>
  <c r="AL71" i="2"/>
  <c r="AM71" i="2"/>
  <c r="AN71" i="2"/>
  <c r="AH72" i="2"/>
  <c r="AI72" i="2"/>
  <c r="AJ72" i="2"/>
  <c r="AK72" i="2"/>
  <c r="AL72" i="2"/>
  <c r="AM72" i="2"/>
  <c r="AN72" i="2"/>
  <c r="AH73" i="2"/>
  <c r="AI73" i="2"/>
  <c r="AJ73" i="2"/>
  <c r="AK73" i="2"/>
  <c r="AL73" i="2"/>
  <c r="AM73" i="2"/>
  <c r="AN73" i="2"/>
  <c r="AH74" i="2"/>
  <c r="AI74" i="2"/>
  <c r="AJ74" i="2"/>
  <c r="AK74" i="2"/>
  <c r="AL74" i="2"/>
  <c r="AM74" i="2"/>
  <c r="AN74" i="2"/>
  <c r="AH75" i="2"/>
  <c r="AI75" i="2"/>
  <c r="AJ75" i="2"/>
  <c r="AK75" i="2"/>
  <c r="AL75" i="2"/>
  <c r="AM75" i="2"/>
  <c r="AN75" i="2"/>
  <c r="AH76" i="2"/>
  <c r="AI76" i="2"/>
  <c r="AJ76" i="2"/>
  <c r="AK76" i="2"/>
  <c r="AL76" i="2"/>
  <c r="AM76" i="2"/>
  <c r="AN76" i="2"/>
  <c r="AH77" i="2"/>
  <c r="AI77" i="2"/>
  <c r="AJ77" i="2"/>
  <c r="AK77" i="2"/>
  <c r="AL77" i="2"/>
  <c r="AM77" i="2"/>
  <c r="AN77" i="2"/>
  <c r="AH78" i="2"/>
  <c r="AI78" i="2"/>
  <c r="AJ78" i="2"/>
  <c r="AK78" i="2"/>
  <c r="AL78" i="2"/>
  <c r="AM78" i="2"/>
  <c r="AN78" i="2"/>
  <c r="AH79" i="2"/>
  <c r="AI79" i="2"/>
  <c r="AJ79" i="2"/>
  <c r="AK79" i="2"/>
  <c r="AL79" i="2"/>
  <c r="AM79" i="2"/>
  <c r="AN79" i="2"/>
  <c r="AH80" i="2"/>
  <c r="AI80" i="2"/>
  <c r="AJ80" i="2"/>
  <c r="AK80" i="2"/>
  <c r="AL80" i="2"/>
  <c r="AM80" i="2"/>
  <c r="AN80" i="2"/>
  <c r="AH81" i="2"/>
  <c r="AI81" i="2"/>
  <c r="AJ81" i="2"/>
  <c r="AK81" i="2"/>
  <c r="AL81" i="2"/>
  <c r="AM81" i="2"/>
  <c r="AN81" i="2"/>
  <c r="AH82" i="2"/>
  <c r="AI82" i="2"/>
  <c r="AJ82" i="2"/>
  <c r="AK82" i="2"/>
  <c r="AL82" i="2"/>
  <c r="AM82" i="2"/>
  <c r="AN82" i="2"/>
  <c r="AH83" i="2"/>
  <c r="AI83" i="2"/>
  <c r="AJ83" i="2"/>
  <c r="AK83" i="2"/>
  <c r="AL83" i="2"/>
  <c r="AM83" i="2"/>
  <c r="AN83" i="2"/>
  <c r="AH84" i="2"/>
  <c r="AI84" i="2"/>
  <c r="AJ84" i="2"/>
  <c r="AK84" i="2"/>
  <c r="AL84" i="2"/>
  <c r="AM84" i="2"/>
  <c r="AN84" i="2"/>
  <c r="AH85" i="2"/>
  <c r="AI85" i="2"/>
  <c r="AJ85" i="2"/>
  <c r="AK85" i="2"/>
  <c r="AL85" i="2"/>
  <c r="AM85" i="2"/>
  <c r="AN85" i="2"/>
  <c r="AH86" i="2"/>
  <c r="AI86" i="2"/>
  <c r="AJ86" i="2"/>
  <c r="AK86" i="2"/>
  <c r="AL86" i="2"/>
  <c r="AM86" i="2"/>
  <c r="AN86" i="2"/>
  <c r="AH87" i="2"/>
  <c r="AI87" i="2"/>
  <c r="AJ87" i="2"/>
  <c r="AK87" i="2"/>
  <c r="AL87" i="2"/>
  <c r="AM87" i="2"/>
  <c r="AN87" i="2"/>
  <c r="AH88" i="2"/>
  <c r="AI88" i="2"/>
  <c r="AJ88" i="2"/>
  <c r="AK88" i="2"/>
  <c r="AL88" i="2"/>
  <c r="AM88" i="2"/>
  <c r="AN88" i="2"/>
  <c r="AH89" i="2"/>
  <c r="AI89" i="2"/>
  <c r="AJ89" i="2"/>
  <c r="AK89" i="2"/>
  <c r="AL89" i="2"/>
  <c r="AM89" i="2"/>
  <c r="AN89" i="2"/>
  <c r="AH90" i="2"/>
  <c r="AI90" i="2"/>
  <c r="AJ90" i="2"/>
  <c r="AK90" i="2"/>
  <c r="AL90" i="2"/>
  <c r="AM90" i="2"/>
  <c r="AN90" i="2"/>
  <c r="AH91" i="2"/>
  <c r="AI91" i="2"/>
  <c r="AJ91" i="2"/>
  <c r="AK91" i="2"/>
  <c r="AL91" i="2"/>
  <c r="AM91" i="2"/>
  <c r="AN91" i="2"/>
  <c r="AH92" i="2"/>
  <c r="AI92" i="2"/>
  <c r="AJ92" i="2"/>
  <c r="AK92" i="2"/>
  <c r="AL92" i="2"/>
  <c r="AM92" i="2"/>
  <c r="AN92" i="2"/>
  <c r="AH93" i="2"/>
  <c r="AI93" i="2"/>
  <c r="AJ93" i="2"/>
  <c r="AK93" i="2"/>
  <c r="AL93" i="2"/>
  <c r="AM93" i="2"/>
  <c r="AN93" i="2"/>
  <c r="AH94" i="2"/>
  <c r="AI94" i="2"/>
  <c r="AJ94" i="2"/>
  <c r="AK94" i="2"/>
  <c r="AL94" i="2"/>
  <c r="AM94" i="2"/>
  <c r="AN94" i="2"/>
  <c r="AH95" i="2"/>
  <c r="AI95" i="2"/>
  <c r="AJ95" i="2"/>
  <c r="AK95" i="2"/>
  <c r="AL95" i="2"/>
  <c r="AM95" i="2"/>
  <c r="AN95" i="2"/>
  <c r="AH96" i="2"/>
  <c r="AI96" i="2"/>
  <c r="AJ96" i="2"/>
  <c r="AK96" i="2"/>
  <c r="AL96" i="2"/>
  <c r="AM96" i="2"/>
  <c r="AN96" i="2"/>
  <c r="AH97" i="2"/>
  <c r="AI97" i="2"/>
  <c r="AJ97" i="2"/>
  <c r="AK97" i="2"/>
  <c r="AL97" i="2"/>
  <c r="AM97" i="2"/>
  <c r="AN97" i="2"/>
  <c r="AH98" i="2"/>
  <c r="AI98" i="2"/>
  <c r="AJ98" i="2"/>
  <c r="AK98" i="2"/>
  <c r="AL98" i="2"/>
  <c r="AM98" i="2"/>
  <c r="AN98" i="2"/>
  <c r="AH99" i="2"/>
  <c r="AI99" i="2"/>
  <c r="AJ99" i="2"/>
  <c r="AK99" i="2"/>
  <c r="AL99" i="2"/>
  <c r="AM99" i="2"/>
  <c r="AN99" i="2"/>
  <c r="AH100" i="2"/>
  <c r="AI100" i="2"/>
  <c r="AJ100" i="2"/>
  <c r="AK100" i="2"/>
  <c r="AL100" i="2"/>
  <c r="AM100" i="2"/>
  <c r="AN100" i="2"/>
  <c r="AH101" i="2"/>
  <c r="AI101" i="2"/>
  <c r="AJ101" i="2"/>
  <c r="AK101" i="2"/>
  <c r="AL101" i="2"/>
  <c r="AM101" i="2"/>
  <c r="AN101" i="2"/>
  <c r="AH102" i="2"/>
  <c r="AI102" i="2"/>
  <c r="AJ102" i="2"/>
  <c r="AK102" i="2"/>
  <c r="AL102" i="2"/>
  <c r="AM102" i="2"/>
  <c r="AN102" i="2"/>
  <c r="AH103" i="2"/>
  <c r="AI103" i="2"/>
  <c r="AJ103" i="2"/>
  <c r="AK103" i="2"/>
  <c r="AL103" i="2"/>
  <c r="AM103" i="2"/>
  <c r="AN103" i="2"/>
  <c r="AH104" i="2"/>
  <c r="AI104" i="2"/>
  <c r="AJ104" i="2"/>
  <c r="AK104" i="2"/>
  <c r="AL104" i="2"/>
  <c r="AM104" i="2"/>
  <c r="AN104" i="2"/>
  <c r="AH105" i="2"/>
  <c r="AI105" i="2"/>
  <c r="AJ105" i="2"/>
  <c r="AK105" i="2"/>
  <c r="AL105" i="2"/>
  <c r="AM105" i="2"/>
  <c r="AN105" i="2"/>
  <c r="AH106" i="2"/>
  <c r="AI106" i="2"/>
  <c r="AJ106" i="2"/>
  <c r="AK106" i="2"/>
  <c r="AL106" i="2"/>
  <c r="AM106" i="2"/>
  <c r="AN106" i="2"/>
  <c r="AH107" i="2"/>
  <c r="AI107" i="2"/>
  <c r="AJ107" i="2"/>
  <c r="AK107" i="2"/>
  <c r="AL107" i="2"/>
  <c r="AM107" i="2"/>
  <c r="AN107" i="2"/>
  <c r="AH108" i="2"/>
  <c r="AI108" i="2"/>
  <c r="AJ108" i="2"/>
  <c r="AK108" i="2"/>
  <c r="AL108" i="2"/>
  <c r="AM108" i="2"/>
  <c r="AN108" i="2"/>
  <c r="AH109" i="2"/>
  <c r="AI109" i="2"/>
  <c r="AJ109" i="2"/>
  <c r="AK109" i="2"/>
  <c r="AL109" i="2"/>
  <c r="AM109" i="2"/>
  <c r="AN109" i="2"/>
  <c r="AH110" i="2"/>
  <c r="AI110" i="2"/>
  <c r="AJ110" i="2"/>
  <c r="AK110" i="2"/>
  <c r="AL110" i="2"/>
  <c r="AM110" i="2"/>
  <c r="AN110" i="2"/>
  <c r="AH111" i="2"/>
  <c r="AI111" i="2"/>
  <c r="AJ111" i="2"/>
  <c r="AK111" i="2"/>
  <c r="AL111" i="2"/>
  <c r="AM111" i="2"/>
  <c r="AN111" i="2"/>
  <c r="AH112" i="2"/>
  <c r="AI112" i="2"/>
  <c r="AJ112" i="2"/>
  <c r="AK112" i="2"/>
  <c r="AL112" i="2"/>
  <c r="AM112" i="2"/>
  <c r="AN112" i="2"/>
  <c r="AH113" i="2"/>
  <c r="AI113" i="2"/>
  <c r="AJ113" i="2"/>
  <c r="AK113" i="2"/>
  <c r="AL113" i="2"/>
  <c r="AM113" i="2"/>
  <c r="AN113" i="2"/>
  <c r="AH114" i="2"/>
  <c r="AI114" i="2"/>
  <c r="AJ114" i="2"/>
  <c r="AK114" i="2"/>
  <c r="AL114" i="2"/>
  <c r="AM114" i="2"/>
  <c r="AN114" i="2"/>
  <c r="AH115" i="2"/>
  <c r="AI115" i="2"/>
  <c r="AJ115" i="2"/>
  <c r="AK115" i="2"/>
  <c r="AL115" i="2"/>
  <c r="AM115" i="2"/>
  <c r="AN115" i="2"/>
  <c r="AH116" i="2"/>
  <c r="AI116" i="2"/>
  <c r="AJ116" i="2"/>
  <c r="AK116" i="2"/>
  <c r="AL116" i="2"/>
  <c r="AM116" i="2"/>
  <c r="AN116" i="2"/>
  <c r="AH117" i="2"/>
  <c r="AI117" i="2"/>
  <c r="AJ117" i="2"/>
  <c r="AK117" i="2"/>
  <c r="AL117" i="2"/>
  <c r="AM117" i="2"/>
  <c r="AN117" i="2"/>
  <c r="AH118" i="2"/>
  <c r="AI118" i="2"/>
  <c r="AJ118" i="2"/>
  <c r="AK118" i="2"/>
  <c r="AL118" i="2"/>
  <c r="AM118" i="2"/>
  <c r="AN118" i="2"/>
  <c r="AH119" i="2"/>
  <c r="AI119" i="2"/>
  <c r="AJ119" i="2"/>
  <c r="AK119" i="2"/>
  <c r="AL119" i="2"/>
  <c r="AM119" i="2"/>
  <c r="AN119" i="2"/>
  <c r="AH120" i="2"/>
  <c r="AI120" i="2"/>
  <c r="AJ120" i="2"/>
  <c r="AK120" i="2"/>
  <c r="AL120" i="2"/>
  <c r="AM120" i="2"/>
  <c r="AN120" i="2"/>
  <c r="AH121" i="2"/>
  <c r="AI121" i="2"/>
  <c r="AJ121" i="2"/>
  <c r="AK121" i="2"/>
  <c r="AL121" i="2"/>
  <c r="AM121" i="2"/>
  <c r="AN121" i="2"/>
  <c r="AH122" i="2"/>
  <c r="AI122" i="2"/>
  <c r="AJ122" i="2"/>
  <c r="AK122" i="2"/>
  <c r="AL122" i="2"/>
  <c r="AM122" i="2"/>
  <c r="AN122" i="2"/>
  <c r="AH123" i="2"/>
  <c r="AI123" i="2"/>
  <c r="AJ123" i="2"/>
  <c r="AK123" i="2"/>
  <c r="AL123" i="2"/>
  <c r="AM123" i="2"/>
  <c r="AN123" i="2"/>
  <c r="AH124" i="2"/>
  <c r="AI124" i="2"/>
  <c r="AJ124" i="2"/>
  <c r="AK124" i="2"/>
  <c r="AL124" i="2"/>
  <c r="AM124" i="2"/>
  <c r="AN124" i="2"/>
  <c r="AH125" i="2"/>
  <c r="AI125" i="2"/>
  <c r="AJ125" i="2"/>
  <c r="AK125" i="2"/>
  <c r="AL125" i="2"/>
  <c r="AM125" i="2"/>
  <c r="AN125" i="2"/>
  <c r="AH126" i="2"/>
  <c r="AI126" i="2"/>
  <c r="AJ126" i="2"/>
  <c r="AK126" i="2"/>
  <c r="AL126" i="2"/>
  <c r="AM126" i="2"/>
  <c r="AN126" i="2"/>
  <c r="AH127" i="2"/>
  <c r="AI127" i="2"/>
  <c r="AJ127" i="2"/>
  <c r="AK127" i="2"/>
  <c r="AL127" i="2"/>
  <c r="AM127" i="2"/>
  <c r="AN127" i="2"/>
  <c r="AH128" i="2"/>
  <c r="AI128" i="2"/>
  <c r="AJ128" i="2"/>
  <c r="AK128" i="2"/>
  <c r="AL128" i="2"/>
  <c r="AM128" i="2"/>
  <c r="AN128" i="2"/>
  <c r="AH129" i="2"/>
  <c r="AI129" i="2"/>
  <c r="AJ129" i="2"/>
  <c r="AK129" i="2"/>
  <c r="AL129" i="2"/>
  <c r="AM129" i="2"/>
  <c r="AN129" i="2"/>
  <c r="AH130" i="2"/>
  <c r="AI130" i="2"/>
  <c r="AJ130" i="2"/>
  <c r="AK130" i="2"/>
  <c r="AL130" i="2"/>
  <c r="AM130" i="2"/>
  <c r="AN130" i="2"/>
  <c r="AH131" i="2"/>
  <c r="AI131" i="2"/>
  <c r="AJ131" i="2"/>
  <c r="AK131" i="2"/>
  <c r="AL131" i="2"/>
  <c r="AM131" i="2"/>
  <c r="AN131" i="2"/>
  <c r="AH132" i="2"/>
  <c r="AI132" i="2"/>
  <c r="AJ132" i="2"/>
  <c r="AK132" i="2"/>
  <c r="AL132" i="2"/>
  <c r="AM132" i="2"/>
  <c r="AN132" i="2"/>
  <c r="AH133" i="2"/>
  <c r="AI133" i="2"/>
  <c r="AJ133" i="2"/>
  <c r="AK133" i="2"/>
  <c r="AL133" i="2"/>
  <c r="AM133" i="2"/>
  <c r="AN133" i="2"/>
  <c r="AH134" i="2"/>
  <c r="AI134" i="2"/>
  <c r="AJ134" i="2"/>
  <c r="AK134" i="2"/>
  <c r="AL134" i="2"/>
  <c r="AM134" i="2"/>
  <c r="AN134" i="2"/>
  <c r="AH135" i="2"/>
  <c r="AI135" i="2"/>
  <c r="AJ135" i="2"/>
  <c r="AK135" i="2"/>
  <c r="AL135" i="2"/>
  <c r="AM135" i="2"/>
  <c r="AN135" i="2"/>
  <c r="AH136" i="2"/>
  <c r="AI136" i="2"/>
  <c r="AJ136" i="2"/>
  <c r="AK136" i="2"/>
  <c r="AL136" i="2"/>
  <c r="AM136" i="2"/>
  <c r="AN136" i="2"/>
  <c r="AH137" i="2"/>
  <c r="AI137" i="2"/>
  <c r="AJ137" i="2"/>
  <c r="AK137" i="2"/>
  <c r="AL137" i="2"/>
  <c r="AM137" i="2"/>
  <c r="AN137" i="2"/>
  <c r="AH138" i="2"/>
  <c r="AI138" i="2"/>
  <c r="AJ138" i="2"/>
  <c r="AK138" i="2"/>
  <c r="AL138" i="2"/>
  <c r="AM138" i="2"/>
  <c r="AN138" i="2"/>
  <c r="AH139" i="2"/>
  <c r="AI139" i="2"/>
  <c r="AJ139" i="2"/>
  <c r="AK139" i="2"/>
  <c r="AL139" i="2"/>
  <c r="AM139" i="2"/>
  <c r="AN139" i="2"/>
  <c r="AH140" i="2"/>
  <c r="AI140" i="2"/>
  <c r="AJ140" i="2"/>
  <c r="AK140" i="2"/>
  <c r="AL140" i="2"/>
  <c r="AM140" i="2"/>
  <c r="AN140" i="2"/>
  <c r="AH141" i="2"/>
  <c r="AI141" i="2"/>
  <c r="AJ141" i="2"/>
  <c r="AK141" i="2"/>
  <c r="AL141" i="2"/>
  <c r="AM141" i="2"/>
  <c r="AN141" i="2"/>
  <c r="AH142" i="2"/>
  <c r="AI142" i="2"/>
  <c r="AJ142" i="2"/>
  <c r="AK142" i="2"/>
  <c r="AL142" i="2"/>
  <c r="AM142" i="2"/>
  <c r="AN142" i="2"/>
  <c r="AH143" i="2"/>
  <c r="AI143" i="2"/>
  <c r="AJ143" i="2"/>
  <c r="AK143" i="2"/>
  <c r="AL143" i="2"/>
  <c r="AM143" i="2"/>
  <c r="AN143" i="2"/>
  <c r="AH144" i="2"/>
  <c r="AI144" i="2"/>
  <c r="AJ144" i="2"/>
  <c r="AK144" i="2"/>
  <c r="AL144" i="2"/>
  <c r="AM144" i="2"/>
  <c r="AN144" i="2"/>
  <c r="AH145" i="2"/>
  <c r="AI145" i="2"/>
  <c r="AJ145" i="2"/>
  <c r="AK145" i="2"/>
  <c r="AL145" i="2"/>
  <c r="AM145" i="2"/>
  <c r="AN145" i="2"/>
  <c r="AH146" i="2"/>
  <c r="AI146" i="2"/>
  <c r="AJ146" i="2"/>
  <c r="AK146" i="2"/>
  <c r="AL146" i="2"/>
  <c r="AM146" i="2"/>
  <c r="AN146" i="2"/>
  <c r="AH147" i="2"/>
  <c r="AI147" i="2"/>
  <c r="AJ147" i="2"/>
  <c r="AK147" i="2"/>
  <c r="AL147" i="2"/>
  <c r="AM147" i="2"/>
  <c r="AN147" i="2"/>
  <c r="AH148" i="2"/>
  <c r="AI148" i="2"/>
  <c r="AJ148" i="2"/>
  <c r="AK148" i="2"/>
  <c r="AL148" i="2"/>
  <c r="AM148" i="2"/>
  <c r="AN148" i="2"/>
  <c r="AH149" i="2"/>
  <c r="AI149" i="2"/>
  <c r="AJ149" i="2"/>
  <c r="AK149" i="2"/>
  <c r="AL149" i="2"/>
  <c r="AM149" i="2"/>
  <c r="AN149" i="2"/>
  <c r="AH150" i="2"/>
  <c r="AI150" i="2"/>
  <c r="AJ150" i="2"/>
  <c r="AK150" i="2"/>
  <c r="AL150" i="2"/>
  <c r="AM150" i="2"/>
  <c r="AN150" i="2"/>
  <c r="AH151" i="2"/>
  <c r="AI151" i="2"/>
  <c r="AJ151" i="2"/>
  <c r="AK151" i="2"/>
  <c r="AL151" i="2"/>
  <c r="AM151" i="2"/>
  <c r="AN151" i="2"/>
  <c r="AH152" i="2"/>
  <c r="AI152" i="2"/>
  <c r="AJ152" i="2"/>
  <c r="AK152" i="2"/>
  <c r="AL152" i="2"/>
  <c r="AM152" i="2"/>
  <c r="AN152" i="2"/>
  <c r="AH153" i="2"/>
  <c r="AI153" i="2"/>
  <c r="AJ153" i="2"/>
  <c r="AK153" i="2"/>
  <c r="AL153" i="2"/>
  <c r="AM153" i="2"/>
  <c r="AN153" i="2"/>
  <c r="AH154" i="2"/>
  <c r="AI154" i="2"/>
  <c r="AJ154" i="2"/>
  <c r="AK154" i="2"/>
  <c r="AL154" i="2"/>
  <c r="AM154" i="2"/>
  <c r="AN154" i="2"/>
  <c r="AH155" i="2"/>
  <c r="AI155" i="2"/>
  <c r="AJ155" i="2"/>
  <c r="AK155" i="2"/>
  <c r="AL155" i="2"/>
  <c r="AM155" i="2"/>
  <c r="AN155" i="2"/>
  <c r="AH156" i="2"/>
  <c r="AI156" i="2"/>
  <c r="AJ156" i="2"/>
  <c r="AK156" i="2"/>
  <c r="AL156" i="2"/>
  <c r="AM156" i="2"/>
  <c r="AN156" i="2"/>
  <c r="AH157" i="2"/>
  <c r="AI157" i="2"/>
  <c r="AJ157" i="2"/>
  <c r="AK157" i="2"/>
  <c r="AL157" i="2"/>
  <c r="AM157" i="2"/>
  <c r="AN157" i="2"/>
  <c r="AH158" i="2"/>
  <c r="AI158" i="2"/>
  <c r="AJ158" i="2"/>
  <c r="AK158" i="2"/>
  <c r="AL158" i="2"/>
  <c r="AM158" i="2"/>
  <c r="AN158" i="2"/>
  <c r="AH159" i="2"/>
  <c r="AI159" i="2"/>
  <c r="AJ159" i="2"/>
  <c r="AK159" i="2"/>
  <c r="AL159" i="2"/>
  <c r="AM159" i="2"/>
  <c r="AN159" i="2"/>
  <c r="AH160" i="2"/>
  <c r="AI160" i="2"/>
  <c r="AJ160" i="2"/>
  <c r="AK160" i="2"/>
  <c r="AL160" i="2"/>
  <c r="AM160" i="2"/>
  <c r="AN160" i="2"/>
  <c r="AH161" i="2"/>
  <c r="AI161" i="2"/>
  <c r="AJ161" i="2"/>
  <c r="AK161" i="2"/>
  <c r="AL161" i="2"/>
  <c r="AM161" i="2"/>
  <c r="AN161" i="2"/>
  <c r="AH162" i="2"/>
  <c r="AI162" i="2"/>
  <c r="AJ162" i="2"/>
  <c r="AK162" i="2"/>
  <c r="AL162" i="2"/>
  <c r="AM162" i="2"/>
  <c r="AN162" i="2"/>
  <c r="AH163" i="2"/>
  <c r="AI163" i="2"/>
  <c r="AJ163" i="2"/>
  <c r="AK163" i="2"/>
  <c r="AL163" i="2"/>
  <c r="AM163" i="2"/>
  <c r="AN163" i="2"/>
  <c r="AH164" i="2"/>
  <c r="AI164" i="2"/>
  <c r="AJ164" i="2"/>
  <c r="AK164" i="2"/>
  <c r="AL164" i="2"/>
  <c r="AM164" i="2"/>
  <c r="AN164" i="2"/>
  <c r="AH165" i="2"/>
  <c r="AI165" i="2"/>
  <c r="AJ165" i="2"/>
  <c r="AK165" i="2"/>
  <c r="AL165" i="2"/>
  <c r="AM165" i="2"/>
  <c r="AN165" i="2"/>
  <c r="AH166" i="2"/>
  <c r="AI166" i="2"/>
  <c r="AJ166" i="2"/>
  <c r="AK166" i="2"/>
  <c r="AL166" i="2"/>
  <c r="AM166" i="2"/>
  <c r="AN166" i="2"/>
  <c r="AH167" i="2"/>
  <c r="AI167" i="2"/>
  <c r="AJ167" i="2"/>
  <c r="AK167" i="2"/>
  <c r="AL167" i="2"/>
  <c r="AM167" i="2"/>
  <c r="AN167" i="2"/>
  <c r="AH168" i="2"/>
  <c r="AI168" i="2"/>
  <c r="AJ168" i="2"/>
  <c r="AK168" i="2"/>
  <c r="AL168" i="2"/>
  <c r="AM168" i="2"/>
  <c r="AN168" i="2"/>
  <c r="AH169" i="2"/>
  <c r="AI169" i="2"/>
  <c r="AJ169" i="2"/>
  <c r="AK169" i="2"/>
  <c r="AL169" i="2"/>
  <c r="AM169" i="2"/>
  <c r="AN169" i="2"/>
  <c r="AH170" i="2"/>
  <c r="AI170" i="2"/>
  <c r="AJ170" i="2"/>
  <c r="AK170" i="2"/>
  <c r="AL170" i="2"/>
  <c r="AM170" i="2"/>
  <c r="AN170" i="2"/>
  <c r="AH171" i="2"/>
  <c r="AI171" i="2"/>
  <c r="AJ171" i="2"/>
  <c r="AK171" i="2"/>
  <c r="AL171" i="2"/>
  <c r="AM171" i="2"/>
  <c r="AN171" i="2"/>
  <c r="AH172" i="2"/>
  <c r="AI172" i="2"/>
  <c r="AJ172" i="2"/>
  <c r="AK172" i="2"/>
  <c r="AL172" i="2"/>
  <c r="AM172" i="2"/>
  <c r="AN172" i="2"/>
  <c r="AH173" i="2"/>
  <c r="AI173" i="2"/>
  <c r="AJ173" i="2"/>
  <c r="AK173" i="2"/>
  <c r="AL173" i="2"/>
  <c r="AM173" i="2"/>
  <c r="AN173" i="2"/>
  <c r="AH174" i="2"/>
  <c r="AI174" i="2"/>
  <c r="AJ174" i="2"/>
  <c r="AK174" i="2"/>
  <c r="AL174" i="2"/>
  <c r="AM174" i="2"/>
  <c r="AN174" i="2"/>
  <c r="AH175" i="2"/>
  <c r="AI175" i="2"/>
  <c r="AJ175" i="2"/>
  <c r="AK175" i="2"/>
  <c r="AL175" i="2"/>
  <c r="AM175" i="2"/>
  <c r="AN175" i="2"/>
  <c r="AH176" i="2"/>
  <c r="AI176" i="2"/>
  <c r="AJ176" i="2"/>
  <c r="AK176" i="2"/>
  <c r="AL176" i="2"/>
  <c r="AM176" i="2"/>
  <c r="AN176" i="2"/>
  <c r="AH177" i="2"/>
  <c r="AI177" i="2"/>
  <c r="AJ177" i="2"/>
  <c r="AK177" i="2"/>
  <c r="AL177" i="2"/>
  <c r="AM177" i="2"/>
  <c r="AN177" i="2"/>
  <c r="AH178" i="2"/>
  <c r="AI178" i="2"/>
  <c r="AJ178" i="2"/>
  <c r="AK178" i="2"/>
  <c r="AL178" i="2"/>
  <c r="AM178" i="2"/>
  <c r="AN178" i="2"/>
  <c r="AH179" i="2"/>
  <c r="AI179" i="2"/>
  <c r="AJ179" i="2"/>
  <c r="AK179" i="2"/>
  <c r="AL179" i="2"/>
  <c r="AM179" i="2"/>
  <c r="AN179" i="2"/>
  <c r="AH180" i="2"/>
  <c r="AI180" i="2"/>
  <c r="AJ180" i="2"/>
  <c r="AK180" i="2"/>
  <c r="AL180" i="2"/>
  <c r="AM180" i="2"/>
  <c r="AN180" i="2"/>
  <c r="AH181" i="2"/>
  <c r="AI181" i="2"/>
  <c r="AJ181" i="2"/>
  <c r="AK181" i="2"/>
  <c r="AL181" i="2"/>
  <c r="AM181" i="2"/>
  <c r="AN181" i="2"/>
  <c r="AH182" i="2"/>
  <c r="AI182" i="2"/>
  <c r="AJ182" i="2"/>
  <c r="AK182" i="2"/>
  <c r="AL182" i="2"/>
  <c r="AM182" i="2"/>
  <c r="AN182" i="2"/>
  <c r="AH183" i="2"/>
  <c r="AI183" i="2"/>
  <c r="AJ183" i="2"/>
  <c r="AK183" i="2"/>
  <c r="AL183" i="2"/>
  <c r="AM183" i="2"/>
  <c r="AN183" i="2"/>
  <c r="AH184" i="2"/>
  <c r="AI184" i="2"/>
  <c r="AJ184" i="2"/>
  <c r="AK184" i="2"/>
  <c r="AL184" i="2"/>
  <c r="AM184" i="2"/>
  <c r="AN184" i="2"/>
  <c r="AH185" i="2"/>
  <c r="AI185" i="2"/>
  <c r="AJ185" i="2"/>
  <c r="AK185" i="2"/>
  <c r="AL185" i="2"/>
  <c r="AM185" i="2"/>
  <c r="AN185" i="2"/>
  <c r="AH186" i="2"/>
  <c r="AI186" i="2"/>
  <c r="AJ186" i="2"/>
  <c r="AK186" i="2"/>
  <c r="AL186" i="2"/>
  <c r="AM186" i="2"/>
  <c r="AN186" i="2"/>
  <c r="AH187" i="2"/>
  <c r="AI187" i="2"/>
  <c r="AJ187" i="2"/>
  <c r="AK187" i="2"/>
  <c r="AL187" i="2"/>
  <c r="AM187" i="2"/>
  <c r="AN187" i="2"/>
  <c r="AH188" i="2"/>
  <c r="AI188" i="2"/>
  <c r="AJ188" i="2"/>
  <c r="AK188" i="2"/>
  <c r="AL188" i="2"/>
  <c r="AM188" i="2"/>
  <c r="AN188" i="2"/>
  <c r="AH189" i="2"/>
  <c r="AI189" i="2"/>
  <c r="AJ189" i="2"/>
  <c r="AK189" i="2"/>
  <c r="AL189" i="2"/>
  <c r="AM189" i="2"/>
  <c r="AN189" i="2"/>
  <c r="AH190" i="2"/>
  <c r="AI190" i="2"/>
  <c r="AJ190" i="2"/>
  <c r="AK190" i="2"/>
  <c r="AL190" i="2"/>
  <c r="AM190" i="2"/>
  <c r="AN190" i="2"/>
  <c r="AH191" i="2"/>
  <c r="AI191" i="2"/>
  <c r="AJ191" i="2"/>
  <c r="AK191" i="2"/>
  <c r="AL191" i="2"/>
  <c r="AM191" i="2"/>
  <c r="AN191" i="2"/>
  <c r="AH192" i="2"/>
  <c r="AI192" i="2"/>
  <c r="AJ192" i="2"/>
  <c r="AK192" i="2"/>
  <c r="AL192" i="2"/>
  <c r="AM192" i="2"/>
  <c r="AN192" i="2"/>
  <c r="AH193" i="2"/>
  <c r="AI193" i="2"/>
  <c r="AJ193" i="2"/>
  <c r="AK193" i="2"/>
  <c r="AL193" i="2"/>
  <c r="AM193" i="2"/>
  <c r="AN193" i="2"/>
  <c r="AH194" i="2"/>
  <c r="AI194" i="2"/>
  <c r="AJ194" i="2"/>
  <c r="AK194" i="2"/>
  <c r="AL194" i="2"/>
  <c r="AM194" i="2"/>
  <c r="AN194" i="2"/>
  <c r="AH195" i="2"/>
  <c r="AI195" i="2"/>
  <c r="AJ195" i="2"/>
  <c r="AK195" i="2"/>
  <c r="AL195" i="2"/>
  <c r="AM195" i="2"/>
  <c r="AN195" i="2"/>
  <c r="AH196" i="2"/>
  <c r="AI196" i="2"/>
  <c r="AJ196" i="2"/>
  <c r="AK196" i="2"/>
  <c r="AL196" i="2"/>
  <c r="AM196" i="2"/>
  <c r="AN196" i="2"/>
  <c r="AH197" i="2"/>
  <c r="AI197" i="2"/>
  <c r="AJ197" i="2"/>
  <c r="AK197" i="2"/>
  <c r="AL197" i="2"/>
  <c r="AM197" i="2"/>
  <c r="AN197" i="2"/>
  <c r="AH198" i="2"/>
  <c r="AI198" i="2"/>
  <c r="AJ198" i="2"/>
  <c r="AK198" i="2"/>
  <c r="AL198" i="2"/>
  <c r="AM198" i="2"/>
  <c r="AN198" i="2"/>
  <c r="AH199" i="2"/>
  <c r="AI199" i="2"/>
  <c r="AJ199" i="2"/>
  <c r="AK199" i="2"/>
  <c r="AL199" i="2"/>
  <c r="AM199" i="2"/>
  <c r="AN199" i="2"/>
  <c r="AH200" i="2"/>
  <c r="AI200" i="2"/>
  <c r="AJ200" i="2"/>
  <c r="AK200" i="2"/>
  <c r="AL200" i="2"/>
  <c r="AM200" i="2"/>
  <c r="AN200" i="2"/>
  <c r="AH201" i="2"/>
  <c r="AI201" i="2"/>
  <c r="AJ201" i="2"/>
  <c r="AK201" i="2"/>
  <c r="AL201" i="2"/>
  <c r="AM201" i="2"/>
  <c r="AN201" i="2"/>
  <c r="AH202" i="2"/>
  <c r="AI202" i="2"/>
  <c r="AJ202" i="2"/>
  <c r="AK202" i="2"/>
  <c r="AL202" i="2"/>
  <c r="AM202" i="2"/>
  <c r="AN202" i="2"/>
  <c r="AH203" i="2"/>
  <c r="AI203" i="2"/>
  <c r="AJ203" i="2"/>
  <c r="AK203" i="2"/>
  <c r="AL203" i="2"/>
  <c r="AM203" i="2"/>
  <c r="AN203" i="2"/>
  <c r="AH204" i="2"/>
  <c r="AI204" i="2"/>
  <c r="AJ204" i="2"/>
  <c r="AK204" i="2"/>
  <c r="AL204" i="2"/>
  <c r="AM204" i="2"/>
  <c r="AN204" i="2"/>
  <c r="AH205" i="2"/>
  <c r="AI205" i="2"/>
  <c r="AJ205" i="2"/>
  <c r="AK205" i="2"/>
  <c r="AL205" i="2"/>
  <c r="AM205" i="2"/>
  <c r="AN205" i="2"/>
  <c r="AH206" i="2"/>
  <c r="AI206" i="2"/>
  <c r="AJ206" i="2"/>
  <c r="AK206" i="2"/>
  <c r="AL206" i="2"/>
  <c r="AM206" i="2"/>
  <c r="AN206" i="2"/>
  <c r="AH207" i="2"/>
  <c r="AI207" i="2"/>
  <c r="AJ207" i="2"/>
  <c r="AK207" i="2"/>
  <c r="AL207" i="2"/>
  <c r="AM207" i="2"/>
  <c r="AN207" i="2"/>
  <c r="AH208" i="2"/>
  <c r="AI208" i="2"/>
  <c r="AJ208" i="2"/>
  <c r="AK208" i="2"/>
  <c r="AL208" i="2"/>
  <c r="AM208" i="2"/>
  <c r="AN208" i="2"/>
  <c r="AH209" i="2"/>
  <c r="AI209" i="2"/>
  <c r="AJ209" i="2"/>
  <c r="AK209" i="2"/>
  <c r="AL209" i="2"/>
  <c r="AM209" i="2"/>
  <c r="AN209" i="2"/>
  <c r="AH210" i="2"/>
  <c r="AI210" i="2"/>
  <c r="AJ210" i="2"/>
  <c r="AK210" i="2"/>
  <c r="AL210" i="2"/>
  <c r="AM210" i="2"/>
  <c r="AN210" i="2"/>
  <c r="AH211" i="2"/>
  <c r="AI211" i="2"/>
  <c r="AJ211" i="2"/>
  <c r="AK211" i="2"/>
  <c r="AL211" i="2"/>
  <c r="AM211" i="2"/>
  <c r="AN211" i="2"/>
  <c r="AH212" i="2"/>
  <c r="AI212" i="2"/>
  <c r="AJ212" i="2"/>
  <c r="AK212" i="2"/>
  <c r="AL212" i="2"/>
  <c r="AM212" i="2"/>
  <c r="AN212" i="2"/>
  <c r="AH213" i="2"/>
  <c r="AI213" i="2"/>
  <c r="AJ213" i="2"/>
  <c r="AK213" i="2"/>
  <c r="AL213" i="2"/>
  <c r="AM213" i="2"/>
  <c r="AN213" i="2"/>
  <c r="AH214" i="2"/>
  <c r="AI214" i="2"/>
  <c r="AJ214" i="2"/>
  <c r="AK214" i="2"/>
  <c r="AL214" i="2"/>
  <c r="AM214" i="2"/>
  <c r="AN214" i="2"/>
  <c r="AH215" i="2"/>
  <c r="AI215" i="2"/>
  <c r="AJ215" i="2"/>
  <c r="AK215" i="2"/>
  <c r="AL215" i="2"/>
  <c r="AM215" i="2"/>
  <c r="AN215" i="2"/>
  <c r="AH216" i="2"/>
  <c r="AI216" i="2"/>
  <c r="AJ216" i="2"/>
  <c r="AK216" i="2"/>
  <c r="AL216" i="2"/>
  <c r="AM216" i="2"/>
  <c r="AN216" i="2"/>
  <c r="AH217" i="2"/>
  <c r="AI217" i="2"/>
  <c r="AJ217" i="2"/>
  <c r="AK217" i="2"/>
  <c r="AL217" i="2"/>
  <c r="AM217" i="2"/>
  <c r="AN217" i="2"/>
  <c r="AH218" i="2"/>
  <c r="AI218" i="2"/>
  <c r="AJ218" i="2"/>
  <c r="AK218" i="2"/>
  <c r="AL218" i="2"/>
  <c r="AM218" i="2"/>
  <c r="AN218" i="2"/>
  <c r="AH219" i="2"/>
  <c r="AI219" i="2"/>
  <c r="AJ219" i="2"/>
  <c r="AK219" i="2"/>
  <c r="AL219" i="2"/>
  <c r="AM219" i="2"/>
  <c r="AN219" i="2"/>
  <c r="AH220" i="2"/>
  <c r="AI220" i="2"/>
  <c r="AJ220" i="2"/>
  <c r="AK220" i="2"/>
  <c r="AL220" i="2"/>
  <c r="AM220" i="2"/>
  <c r="AN220" i="2"/>
  <c r="AH221" i="2"/>
  <c r="AI221" i="2"/>
  <c r="AJ221" i="2"/>
  <c r="AK221" i="2"/>
  <c r="AL221" i="2"/>
  <c r="AM221" i="2"/>
  <c r="AN221" i="2"/>
  <c r="AH222" i="2"/>
  <c r="AI222" i="2"/>
  <c r="AJ222" i="2"/>
  <c r="AK222" i="2"/>
  <c r="AL222" i="2"/>
  <c r="AM222" i="2"/>
  <c r="AN222" i="2"/>
  <c r="AH223" i="2"/>
  <c r="AI223" i="2"/>
  <c r="AJ223" i="2"/>
  <c r="AK223" i="2"/>
  <c r="AL223" i="2"/>
  <c r="AM223" i="2"/>
  <c r="AN223" i="2"/>
  <c r="AH224" i="2"/>
  <c r="AI224" i="2"/>
  <c r="AJ224" i="2"/>
  <c r="AK224" i="2"/>
  <c r="AL224" i="2"/>
  <c r="AM224" i="2"/>
  <c r="AN224" i="2"/>
  <c r="AH225" i="2"/>
  <c r="AI225" i="2"/>
  <c r="AJ225" i="2"/>
  <c r="AK225" i="2"/>
  <c r="AL225" i="2"/>
  <c r="AM225" i="2"/>
  <c r="AN225" i="2"/>
  <c r="AH226" i="2"/>
  <c r="AI226" i="2"/>
  <c r="AJ226" i="2"/>
  <c r="AK226" i="2"/>
  <c r="AL226" i="2"/>
  <c r="AM226" i="2"/>
  <c r="AN226" i="2"/>
  <c r="AH227" i="2"/>
  <c r="AI227" i="2"/>
  <c r="AJ227" i="2"/>
  <c r="AK227" i="2"/>
  <c r="AL227" i="2"/>
  <c r="AM227" i="2"/>
  <c r="AN227" i="2"/>
  <c r="AH228" i="2"/>
  <c r="AI228" i="2"/>
  <c r="AJ228" i="2"/>
  <c r="AK228" i="2"/>
  <c r="AL228" i="2"/>
  <c r="AM228" i="2"/>
  <c r="AN228" i="2"/>
  <c r="AH229" i="2"/>
  <c r="AI229" i="2"/>
  <c r="AJ229" i="2"/>
  <c r="AK229" i="2"/>
  <c r="AL229" i="2"/>
  <c r="AM229" i="2"/>
  <c r="AN229" i="2"/>
  <c r="AH230" i="2"/>
  <c r="AI230" i="2"/>
  <c r="AJ230" i="2"/>
  <c r="AK230" i="2"/>
  <c r="AL230" i="2"/>
  <c r="AM230" i="2"/>
  <c r="AN230" i="2"/>
  <c r="AH231" i="2"/>
  <c r="AI231" i="2"/>
  <c r="AJ231" i="2"/>
  <c r="AK231" i="2"/>
  <c r="AL231" i="2"/>
  <c r="AM231" i="2"/>
  <c r="AN231" i="2"/>
  <c r="AH232" i="2"/>
  <c r="AI232" i="2"/>
  <c r="AJ232" i="2"/>
  <c r="AK232" i="2"/>
  <c r="AL232" i="2"/>
  <c r="AM232" i="2"/>
  <c r="AN232" i="2"/>
  <c r="AH233" i="2"/>
  <c r="AI233" i="2"/>
  <c r="AJ233" i="2"/>
  <c r="AK233" i="2"/>
  <c r="AL233" i="2"/>
  <c r="AM233" i="2"/>
  <c r="AN233" i="2"/>
  <c r="AH234" i="2"/>
  <c r="AI234" i="2"/>
  <c r="AJ234" i="2"/>
  <c r="AK234" i="2"/>
  <c r="AL234" i="2"/>
  <c r="AM234" i="2"/>
  <c r="AN234" i="2"/>
  <c r="AH235" i="2"/>
  <c r="AI235" i="2"/>
  <c r="AJ235" i="2"/>
  <c r="AK235" i="2"/>
  <c r="AL235" i="2"/>
  <c r="AM235" i="2"/>
  <c r="AN235" i="2"/>
  <c r="AH236" i="2"/>
  <c r="AI236" i="2"/>
  <c r="AJ236" i="2"/>
  <c r="AK236" i="2"/>
  <c r="AL236" i="2"/>
  <c r="AM236" i="2"/>
  <c r="AN236" i="2"/>
  <c r="AH237" i="2"/>
  <c r="AI237" i="2"/>
  <c r="AJ237" i="2"/>
  <c r="AK237" i="2"/>
  <c r="AL237" i="2"/>
  <c r="AM237" i="2"/>
  <c r="AN237" i="2"/>
  <c r="AH238" i="2"/>
  <c r="AI238" i="2"/>
  <c r="AJ238" i="2"/>
  <c r="AK238" i="2"/>
  <c r="AL238" i="2"/>
  <c r="AM238" i="2"/>
  <c r="AN238" i="2"/>
  <c r="AH239" i="2"/>
  <c r="AI239" i="2"/>
  <c r="AJ239" i="2"/>
  <c r="AK239" i="2"/>
  <c r="AL239" i="2"/>
  <c r="AM239" i="2"/>
  <c r="AN239" i="2"/>
  <c r="AH240" i="2"/>
  <c r="AI240" i="2"/>
  <c r="AJ240" i="2"/>
  <c r="AK240" i="2"/>
  <c r="AL240" i="2"/>
  <c r="AM240" i="2"/>
  <c r="AN240" i="2"/>
  <c r="AH241" i="2"/>
  <c r="AI241" i="2"/>
  <c r="AJ241" i="2"/>
  <c r="AK241" i="2"/>
  <c r="AL241" i="2"/>
  <c r="AM241" i="2"/>
  <c r="AN241" i="2"/>
  <c r="AH242" i="2"/>
  <c r="AI242" i="2"/>
  <c r="AJ242" i="2"/>
  <c r="AK242" i="2"/>
  <c r="AL242" i="2"/>
  <c r="AM242" i="2"/>
  <c r="AN242" i="2"/>
  <c r="AH243" i="2"/>
  <c r="AI243" i="2"/>
  <c r="AJ243" i="2"/>
  <c r="AK243" i="2"/>
  <c r="AL243" i="2"/>
  <c r="AM243" i="2"/>
  <c r="AN243" i="2"/>
  <c r="AH244" i="2"/>
  <c r="AI244" i="2"/>
  <c r="AJ244" i="2"/>
  <c r="AK244" i="2"/>
  <c r="AL244" i="2"/>
  <c r="AM244" i="2"/>
  <c r="AN244" i="2"/>
  <c r="AH245" i="2"/>
  <c r="AI245" i="2"/>
  <c r="AJ245" i="2"/>
  <c r="AK245" i="2"/>
  <c r="AL245" i="2"/>
  <c r="AM245" i="2"/>
  <c r="AN245" i="2"/>
  <c r="AH246" i="2"/>
  <c r="AI246" i="2"/>
  <c r="AJ246" i="2"/>
  <c r="AK246" i="2"/>
  <c r="AL246" i="2"/>
  <c r="AM246" i="2"/>
  <c r="AN246" i="2"/>
  <c r="AH247" i="2"/>
  <c r="AI247" i="2"/>
  <c r="AJ247" i="2"/>
  <c r="AK247" i="2"/>
  <c r="AL247" i="2"/>
  <c r="AM247" i="2"/>
  <c r="AN247" i="2"/>
  <c r="AH248" i="2"/>
  <c r="AI248" i="2"/>
  <c r="AJ248" i="2"/>
  <c r="AK248" i="2"/>
  <c r="AL248" i="2"/>
  <c r="AM248" i="2"/>
  <c r="AN248" i="2"/>
  <c r="AH249" i="2"/>
  <c r="AI249" i="2"/>
  <c r="AJ249" i="2"/>
  <c r="AK249" i="2"/>
  <c r="AL249" i="2"/>
  <c r="AM249" i="2"/>
  <c r="AN249" i="2"/>
  <c r="AH250" i="2"/>
  <c r="AI250" i="2"/>
  <c r="AJ250" i="2"/>
  <c r="AK250" i="2"/>
  <c r="AL250" i="2"/>
  <c r="AM250" i="2"/>
  <c r="AN250" i="2"/>
  <c r="AH251" i="2"/>
  <c r="AI251" i="2"/>
  <c r="AJ251" i="2"/>
  <c r="AK251" i="2"/>
  <c r="AL251" i="2"/>
  <c r="AM251" i="2"/>
  <c r="AN251" i="2"/>
  <c r="AH252" i="2"/>
  <c r="AI252" i="2"/>
  <c r="AJ252" i="2"/>
  <c r="AK252" i="2"/>
  <c r="AL252" i="2"/>
  <c r="AM252" i="2"/>
  <c r="AN252" i="2"/>
  <c r="AH253" i="2"/>
  <c r="AI253" i="2"/>
  <c r="AJ253" i="2"/>
  <c r="AK253" i="2"/>
  <c r="AL253" i="2"/>
  <c r="AM253" i="2"/>
  <c r="AN253" i="2"/>
  <c r="AH254" i="2"/>
  <c r="AI254" i="2"/>
  <c r="AJ254" i="2"/>
  <c r="AK254" i="2"/>
  <c r="AL254" i="2"/>
  <c r="AM254" i="2"/>
  <c r="AN254" i="2"/>
  <c r="AH255" i="2"/>
  <c r="AI255" i="2"/>
  <c r="AJ255" i="2"/>
  <c r="AK255" i="2"/>
  <c r="AL255" i="2"/>
  <c r="AM255" i="2"/>
  <c r="AN255" i="2"/>
  <c r="AH256" i="2"/>
  <c r="AI256" i="2"/>
  <c r="AJ256" i="2"/>
  <c r="AK256" i="2"/>
  <c r="AL256" i="2"/>
  <c r="AM256" i="2"/>
  <c r="AN256" i="2"/>
  <c r="AH257" i="2"/>
  <c r="AI257" i="2"/>
  <c r="AJ257" i="2"/>
  <c r="AK257" i="2"/>
  <c r="AL257" i="2"/>
  <c r="AM257" i="2"/>
  <c r="AN257" i="2"/>
  <c r="AH258" i="2"/>
  <c r="AI258" i="2"/>
  <c r="AJ258" i="2"/>
  <c r="AK258" i="2"/>
  <c r="AL258" i="2"/>
  <c r="AM258" i="2"/>
  <c r="AN258" i="2"/>
  <c r="AH259" i="2"/>
  <c r="AI259" i="2"/>
  <c r="AJ259" i="2"/>
  <c r="AK259" i="2"/>
  <c r="AL259" i="2"/>
  <c r="AM259" i="2"/>
  <c r="AN259" i="2"/>
  <c r="AH260" i="2"/>
  <c r="AI260" i="2"/>
  <c r="AJ260" i="2"/>
  <c r="AK260" i="2"/>
  <c r="AL260" i="2"/>
  <c r="AM260" i="2"/>
  <c r="AN260" i="2"/>
  <c r="AH261" i="2"/>
  <c r="AI261" i="2"/>
  <c r="AJ261" i="2"/>
  <c r="AK261" i="2"/>
  <c r="AL261" i="2"/>
  <c r="AM261" i="2"/>
  <c r="AN261" i="2"/>
  <c r="AH262" i="2"/>
  <c r="AI262" i="2"/>
  <c r="AJ262" i="2"/>
  <c r="AK262" i="2"/>
  <c r="AL262" i="2"/>
  <c r="AM262" i="2"/>
  <c r="AN262" i="2"/>
  <c r="AH263" i="2"/>
  <c r="AI263" i="2"/>
  <c r="AJ263" i="2"/>
  <c r="AK263" i="2"/>
  <c r="AL263" i="2"/>
  <c r="AM263" i="2"/>
  <c r="AN263" i="2"/>
  <c r="AH264" i="2"/>
  <c r="AI264" i="2"/>
  <c r="AJ264" i="2"/>
  <c r="AK264" i="2"/>
  <c r="AL264" i="2"/>
  <c r="AM264" i="2"/>
  <c r="AN264" i="2"/>
  <c r="AH265" i="2"/>
  <c r="AI265" i="2"/>
  <c r="AJ265" i="2"/>
  <c r="AK265" i="2"/>
  <c r="AL265" i="2"/>
  <c r="AM265" i="2"/>
  <c r="AN265" i="2"/>
  <c r="AH266" i="2"/>
  <c r="AI266" i="2"/>
  <c r="AJ266" i="2"/>
  <c r="AK266" i="2"/>
  <c r="AL266" i="2"/>
  <c r="AM266" i="2"/>
  <c r="AN266" i="2"/>
  <c r="AH267" i="2"/>
  <c r="AI267" i="2"/>
  <c r="AJ267" i="2"/>
  <c r="AK267" i="2"/>
  <c r="AL267" i="2"/>
  <c r="AM267" i="2"/>
  <c r="AN267" i="2"/>
  <c r="AH268" i="2"/>
  <c r="AI268" i="2"/>
  <c r="AJ268" i="2"/>
  <c r="AK268" i="2"/>
  <c r="AL268" i="2"/>
  <c r="AM268" i="2"/>
  <c r="AN268" i="2"/>
  <c r="AH269" i="2"/>
  <c r="AI269" i="2"/>
  <c r="AJ269" i="2"/>
  <c r="AK269" i="2"/>
  <c r="AL269" i="2"/>
  <c r="AM269" i="2"/>
  <c r="AN269" i="2"/>
  <c r="AH270" i="2"/>
  <c r="AI270" i="2"/>
  <c r="AJ270" i="2"/>
  <c r="AK270" i="2"/>
  <c r="AL270" i="2"/>
  <c r="AM270" i="2"/>
  <c r="AN270" i="2"/>
  <c r="AH271" i="2"/>
  <c r="AI271" i="2"/>
  <c r="AJ271" i="2"/>
  <c r="AK271" i="2"/>
  <c r="AL271" i="2"/>
  <c r="AM271" i="2"/>
  <c r="AN271" i="2"/>
  <c r="AH272" i="2"/>
  <c r="AI272" i="2"/>
  <c r="AJ272" i="2"/>
  <c r="AK272" i="2"/>
  <c r="AL272" i="2"/>
  <c r="AM272" i="2"/>
  <c r="AN272" i="2"/>
  <c r="AH273" i="2"/>
  <c r="AI273" i="2"/>
  <c r="AJ273" i="2"/>
  <c r="AK273" i="2"/>
  <c r="AL273" i="2"/>
  <c r="AM273" i="2"/>
  <c r="AN273" i="2"/>
  <c r="AH274" i="2"/>
  <c r="AI274" i="2"/>
  <c r="AJ274" i="2"/>
  <c r="AK274" i="2"/>
  <c r="AL274" i="2"/>
  <c r="AM274" i="2"/>
  <c r="AN274" i="2"/>
  <c r="AH275" i="2"/>
  <c r="AI275" i="2"/>
  <c r="AJ275" i="2"/>
  <c r="AK275" i="2"/>
  <c r="AL275" i="2"/>
  <c r="AM275" i="2"/>
  <c r="AN275" i="2"/>
  <c r="AH276" i="2"/>
  <c r="AI276" i="2"/>
  <c r="AJ276" i="2"/>
  <c r="AK276" i="2"/>
  <c r="AL276" i="2"/>
  <c r="AM276" i="2"/>
  <c r="AN276" i="2"/>
  <c r="AH277" i="2"/>
  <c r="AI277" i="2"/>
  <c r="AJ277" i="2"/>
  <c r="AK277" i="2"/>
  <c r="AL277" i="2"/>
  <c r="AM277" i="2"/>
  <c r="AN277" i="2"/>
  <c r="AH278" i="2"/>
  <c r="AI278" i="2"/>
  <c r="AJ278" i="2"/>
  <c r="AK278" i="2"/>
  <c r="AL278" i="2"/>
  <c r="AM278" i="2"/>
  <c r="AN278" i="2"/>
  <c r="AH279" i="2"/>
  <c r="AI279" i="2"/>
  <c r="AJ279" i="2"/>
  <c r="AK279" i="2"/>
  <c r="AL279" i="2"/>
  <c r="AM279" i="2"/>
  <c r="AN279" i="2"/>
  <c r="AH280" i="2"/>
  <c r="AI280" i="2"/>
  <c r="AJ280" i="2"/>
  <c r="AK280" i="2"/>
  <c r="AL280" i="2"/>
  <c r="AM280" i="2"/>
  <c r="AN280" i="2"/>
  <c r="AH281" i="2"/>
  <c r="AI281" i="2"/>
  <c r="AJ281" i="2"/>
  <c r="AK281" i="2"/>
  <c r="AL281" i="2"/>
  <c r="AM281" i="2"/>
  <c r="AN281" i="2"/>
  <c r="AH282" i="2"/>
  <c r="AI282" i="2"/>
  <c r="AJ282" i="2"/>
  <c r="AK282" i="2"/>
  <c r="AL282" i="2"/>
  <c r="AM282" i="2"/>
  <c r="AN282" i="2"/>
  <c r="AH283" i="2"/>
  <c r="AI283" i="2"/>
  <c r="AJ283" i="2"/>
  <c r="AK283" i="2"/>
  <c r="AL283" i="2"/>
  <c r="AM283" i="2"/>
  <c r="AN283" i="2"/>
  <c r="AH284" i="2"/>
  <c r="AI284" i="2"/>
  <c r="AJ284" i="2"/>
  <c r="AK284" i="2"/>
  <c r="AL284" i="2"/>
  <c r="AM284" i="2"/>
  <c r="AN284" i="2"/>
  <c r="AH285" i="2"/>
  <c r="AI285" i="2"/>
  <c r="AJ285" i="2"/>
  <c r="AK285" i="2"/>
  <c r="AL285" i="2"/>
  <c r="AM285" i="2"/>
  <c r="AN285" i="2"/>
  <c r="AH286" i="2"/>
  <c r="AI286" i="2"/>
  <c r="AJ286" i="2"/>
  <c r="AK286" i="2"/>
  <c r="AL286" i="2"/>
  <c r="AM286" i="2"/>
  <c r="AN286" i="2"/>
  <c r="AH287" i="2"/>
  <c r="AI287" i="2"/>
  <c r="AJ287" i="2"/>
  <c r="AK287" i="2"/>
  <c r="AL287" i="2"/>
  <c r="AM287" i="2"/>
  <c r="AN287" i="2"/>
  <c r="AH288" i="2"/>
  <c r="AI288" i="2"/>
  <c r="AJ288" i="2"/>
  <c r="AK288" i="2"/>
  <c r="AL288" i="2"/>
  <c r="AM288" i="2"/>
  <c r="AN288" i="2"/>
  <c r="AH289" i="2"/>
  <c r="AI289" i="2"/>
  <c r="AJ289" i="2"/>
  <c r="AK289" i="2"/>
  <c r="AL289" i="2"/>
  <c r="AM289" i="2"/>
  <c r="AN289" i="2"/>
  <c r="AH290" i="2"/>
  <c r="AI290" i="2"/>
  <c r="AJ290" i="2"/>
  <c r="AK290" i="2"/>
  <c r="AL290" i="2"/>
  <c r="AM290" i="2"/>
  <c r="AN290" i="2"/>
  <c r="AH291" i="2"/>
  <c r="AI291" i="2"/>
  <c r="AJ291" i="2"/>
  <c r="AK291" i="2"/>
  <c r="AL291" i="2"/>
  <c r="AM291" i="2"/>
  <c r="AN291" i="2"/>
  <c r="AH292" i="2"/>
  <c r="AI292" i="2"/>
  <c r="AJ292" i="2"/>
  <c r="AK292" i="2"/>
  <c r="AL292" i="2"/>
  <c r="AM292" i="2"/>
  <c r="AN292" i="2"/>
  <c r="AH293" i="2"/>
  <c r="AI293" i="2"/>
  <c r="AJ293" i="2"/>
  <c r="AK293" i="2"/>
  <c r="AL293" i="2"/>
  <c r="AM293" i="2"/>
  <c r="AN293" i="2"/>
  <c r="AH294" i="2"/>
  <c r="AI294" i="2"/>
  <c r="AJ294" i="2"/>
  <c r="AK294" i="2"/>
  <c r="AL294" i="2"/>
  <c r="AM294" i="2"/>
  <c r="AN294" i="2"/>
  <c r="AH295" i="2"/>
  <c r="AI295" i="2"/>
  <c r="AJ295" i="2"/>
  <c r="AK295" i="2"/>
  <c r="AL295" i="2"/>
  <c r="AM295" i="2"/>
  <c r="AN295" i="2"/>
  <c r="AH296" i="2"/>
  <c r="AI296" i="2"/>
  <c r="AJ296" i="2"/>
  <c r="AK296" i="2"/>
  <c r="AL296" i="2"/>
  <c r="AM296" i="2"/>
  <c r="AN296" i="2"/>
  <c r="AH297" i="2"/>
  <c r="AI297" i="2"/>
  <c r="AJ297" i="2"/>
  <c r="AK297" i="2"/>
  <c r="AL297" i="2"/>
  <c r="AM297" i="2"/>
  <c r="AN297" i="2"/>
  <c r="AH298" i="2"/>
  <c r="AI298" i="2"/>
  <c r="AJ298" i="2"/>
  <c r="AK298" i="2"/>
  <c r="AL298" i="2"/>
  <c r="AM298" i="2"/>
  <c r="AN298" i="2"/>
  <c r="AH299" i="2"/>
  <c r="AI299" i="2"/>
  <c r="AJ299" i="2"/>
  <c r="AK299" i="2"/>
  <c r="AL299" i="2"/>
  <c r="AM299" i="2"/>
  <c r="AN299" i="2"/>
  <c r="AH300" i="2"/>
  <c r="AI300" i="2"/>
  <c r="AJ300" i="2"/>
  <c r="AK300" i="2"/>
  <c r="AL300" i="2"/>
  <c r="AM300" i="2"/>
  <c r="AN300" i="2"/>
  <c r="AH301" i="2"/>
  <c r="AI301" i="2"/>
  <c r="AJ301" i="2"/>
  <c r="AK301" i="2"/>
  <c r="AL301" i="2"/>
  <c r="AM301" i="2"/>
  <c r="AN301" i="2"/>
  <c r="AH302" i="2"/>
  <c r="AI302" i="2"/>
  <c r="AJ302" i="2"/>
  <c r="AK302" i="2"/>
  <c r="AL302" i="2"/>
  <c r="AM302" i="2"/>
  <c r="AN302" i="2"/>
  <c r="AH303" i="2"/>
  <c r="AI303" i="2"/>
  <c r="AJ303" i="2"/>
  <c r="AK303" i="2"/>
  <c r="AL303" i="2"/>
  <c r="AM303" i="2"/>
  <c r="AN303" i="2"/>
  <c r="AH304" i="2"/>
  <c r="AI304" i="2"/>
  <c r="AJ304" i="2"/>
  <c r="AK304" i="2"/>
  <c r="AL304" i="2"/>
  <c r="AM304" i="2"/>
  <c r="AN304" i="2"/>
  <c r="AH305" i="2"/>
  <c r="AI305" i="2"/>
  <c r="AJ305" i="2"/>
  <c r="AK305" i="2"/>
  <c r="AL305" i="2"/>
  <c r="AM305" i="2"/>
  <c r="AN305" i="2"/>
  <c r="AH306" i="2"/>
  <c r="AI306" i="2"/>
  <c r="AJ306" i="2"/>
  <c r="AK306" i="2"/>
  <c r="AL306" i="2"/>
  <c r="AM306" i="2"/>
  <c r="AN306" i="2"/>
  <c r="AH307" i="2"/>
  <c r="AI307" i="2"/>
  <c r="AJ307" i="2"/>
  <c r="AK307" i="2"/>
  <c r="AL307" i="2"/>
  <c r="AM307" i="2"/>
  <c r="AN307" i="2"/>
  <c r="AH308" i="2"/>
  <c r="AI308" i="2"/>
  <c r="AJ308" i="2"/>
  <c r="AK308" i="2"/>
  <c r="AL308" i="2"/>
  <c r="AM308" i="2"/>
  <c r="AN308" i="2"/>
  <c r="AH309" i="2"/>
  <c r="AI309" i="2"/>
  <c r="AJ309" i="2"/>
  <c r="AK309" i="2"/>
  <c r="AL309" i="2"/>
  <c r="AM309" i="2"/>
  <c r="AN309" i="2"/>
  <c r="AH310" i="2"/>
  <c r="AI310" i="2"/>
  <c r="AJ310" i="2"/>
  <c r="AK310" i="2"/>
  <c r="AL310" i="2"/>
  <c r="AM310" i="2"/>
  <c r="AN310" i="2"/>
  <c r="AH311" i="2"/>
  <c r="AI311" i="2"/>
  <c r="AJ311" i="2"/>
  <c r="AK311" i="2"/>
  <c r="AL311" i="2"/>
  <c r="AM311" i="2"/>
  <c r="AN311" i="2"/>
  <c r="AH312" i="2"/>
  <c r="AI312" i="2"/>
  <c r="AJ312" i="2"/>
  <c r="AK312" i="2"/>
  <c r="AL312" i="2"/>
  <c r="AM312" i="2"/>
  <c r="AN312" i="2"/>
  <c r="AH313" i="2"/>
  <c r="AI313" i="2"/>
  <c r="AJ313" i="2"/>
  <c r="AK313" i="2"/>
  <c r="AL313" i="2"/>
  <c r="AM313" i="2"/>
  <c r="AN313" i="2"/>
  <c r="AH314" i="2"/>
  <c r="AI314" i="2"/>
  <c r="AJ314" i="2"/>
  <c r="AK314" i="2"/>
  <c r="AL314" i="2"/>
  <c r="AM314" i="2"/>
  <c r="AN314" i="2"/>
  <c r="AH315" i="2"/>
  <c r="AI315" i="2"/>
  <c r="AJ315" i="2"/>
  <c r="AK315" i="2"/>
  <c r="AL315" i="2"/>
  <c r="AM315" i="2"/>
  <c r="AN315" i="2"/>
  <c r="AH316" i="2"/>
  <c r="AI316" i="2"/>
  <c r="AJ316" i="2"/>
  <c r="AK316" i="2"/>
  <c r="AL316" i="2"/>
  <c r="AM316" i="2"/>
  <c r="AN316" i="2"/>
  <c r="AH317" i="2"/>
  <c r="AI317" i="2"/>
  <c r="AJ317" i="2"/>
  <c r="AK317" i="2"/>
  <c r="AL317" i="2"/>
  <c r="AM317" i="2"/>
  <c r="AN317" i="2"/>
  <c r="AH318" i="2"/>
  <c r="AI318" i="2"/>
  <c r="AJ318" i="2"/>
  <c r="AK318" i="2"/>
  <c r="AL318" i="2"/>
  <c r="AM318" i="2"/>
  <c r="AN318" i="2"/>
  <c r="AH319" i="2"/>
  <c r="AI319" i="2"/>
  <c r="AJ319" i="2"/>
  <c r="AK319" i="2"/>
  <c r="AL319" i="2"/>
  <c r="AM319" i="2"/>
  <c r="AN319" i="2"/>
  <c r="AH320" i="2"/>
  <c r="AI320" i="2"/>
  <c r="AJ320" i="2"/>
  <c r="AK320" i="2"/>
  <c r="AL320" i="2"/>
  <c r="AM320" i="2"/>
  <c r="AN320" i="2"/>
  <c r="AH321" i="2"/>
  <c r="AI321" i="2"/>
  <c r="AJ321" i="2"/>
  <c r="AK321" i="2"/>
  <c r="AL321" i="2"/>
  <c r="AM321" i="2"/>
  <c r="AN321" i="2"/>
  <c r="AH322" i="2"/>
  <c r="AI322" i="2"/>
  <c r="AJ322" i="2"/>
  <c r="AK322" i="2"/>
  <c r="AL322" i="2"/>
  <c r="AM322" i="2"/>
  <c r="AN322" i="2"/>
  <c r="AH323" i="2"/>
  <c r="AI323" i="2"/>
  <c r="AJ323" i="2"/>
  <c r="AK323" i="2"/>
  <c r="AL323" i="2"/>
  <c r="AM323" i="2"/>
  <c r="AN323" i="2"/>
  <c r="AH324" i="2"/>
  <c r="AI324" i="2"/>
  <c r="AJ324" i="2"/>
  <c r="AK324" i="2"/>
  <c r="AL324" i="2"/>
  <c r="AM324" i="2"/>
  <c r="AN324" i="2"/>
  <c r="AH325" i="2"/>
  <c r="AI325" i="2"/>
  <c r="AJ325" i="2"/>
  <c r="AK325" i="2"/>
  <c r="AL325" i="2"/>
  <c r="AM325" i="2"/>
  <c r="AN325" i="2"/>
  <c r="AH326" i="2"/>
  <c r="AI326" i="2"/>
  <c r="AJ326" i="2"/>
  <c r="AK326" i="2"/>
  <c r="AL326" i="2"/>
  <c r="AM326" i="2"/>
  <c r="AN326" i="2"/>
  <c r="AH327" i="2"/>
  <c r="AI327" i="2"/>
  <c r="AJ327" i="2"/>
  <c r="AK327" i="2"/>
  <c r="AL327" i="2"/>
  <c r="AM327" i="2"/>
  <c r="AN327" i="2"/>
  <c r="AH328" i="2"/>
  <c r="AI328" i="2"/>
  <c r="AJ328" i="2"/>
  <c r="AK328" i="2"/>
  <c r="AL328" i="2"/>
  <c r="AM328" i="2"/>
  <c r="AN328" i="2"/>
  <c r="AH329" i="2"/>
  <c r="AI329" i="2"/>
  <c r="AJ329" i="2"/>
  <c r="AK329" i="2"/>
  <c r="AL329" i="2"/>
  <c r="AM329" i="2"/>
  <c r="AN329" i="2"/>
  <c r="AH330" i="2"/>
  <c r="AI330" i="2"/>
  <c r="AJ330" i="2"/>
  <c r="AK330" i="2"/>
  <c r="AL330" i="2"/>
  <c r="AM330" i="2"/>
  <c r="AN330" i="2"/>
  <c r="AH331" i="2"/>
  <c r="AI331" i="2"/>
  <c r="AJ331" i="2"/>
  <c r="AK331" i="2"/>
  <c r="AL331" i="2"/>
  <c r="AM331" i="2"/>
  <c r="AN331" i="2"/>
  <c r="AH332" i="2"/>
  <c r="AI332" i="2"/>
  <c r="AJ332" i="2"/>
  <c r="AK332" i="2"/>
  <c r="AL332" i="2"/>
  <c r="AM332" i="2"/>
  <c r="AN332" i="2"/>
  <c r="AH333" i="2"/>
  <c r="AI333" i="2"/>
  <c r="AJ333" i="2"/>
  <c r="AK333" i="2"/>
  <c r="AL333" i="2"/>
  <c r="AM333" i="2"/>
  <c r="AN333" i="2"/>
  <c r="AH334" i="2"/>
  <c r="AI334" i="2"/>
  <c r="AJ334" i="2"/>
  <c r="AK334" i="2"/>
  <c r="AL334" i="2"/>
  <c r="AM334" i="2"/>
  <c r="AN334" i="2"/>
  <c r="AH335" i="2"/>
  <c r="AI335" i="2"/>
  <c r="AJ335" i="2"/>
  <c r="AK335" i="2"/>
  <c r="AL335" i="2"/>
  <c r="AM335" i="2"/>
  <c r="AN335" i="2"/>
  <c r="AH336" i="2"/>
  <c r="AI336" i="2"/>
  <c r="AJ336" i="2"/>
  <c r="AK336" i="2"/>
  <c r="AL336" i="2"/>
  <c r="AM336" i="2"/>
  <c r="AN336" i="2"/>
  <c r="AH337" i="2"/>
  <c r="AI337" i="2"/>
  <c r="AJ337" i="2"/>
  <c r="AK337" i="2"/>
  <c r="AL337" i="2"/>
  <c r="AM337" i="2"/>
  <c r="AN337" i="2"/>
  <c r="AH338" i="2"/>
  <c r="AI338" i="2"/>
  <c r="AJ338" i="2"/>
  <c r="AK338" i="2"/>
  <c r="AL338" i="2"/>
  <c r="AM338" i="2"/>
  <c r="AN338" i="2"/>
  <c r="AH339" i="2"/>
  <c r="AI339" i="2"/>
  <c r="AJ339" i="2"/>
  <c r="AK339" i="2"/>
  <c r="AL339" i="2"/>
  <c r="AM339" i="2"/>
  <c r="AN339" i="2"/>
  <c r="AH340" i="2"/>
  <c r="AI340" i="2"/>
  <c r="AJ340" i="2"/>
  <c r="AK340" i="2"/>
  <c r="AL340" i="2"/>
  <c r="AM340" i="2"/>
  <c r="AN340" i="2"/>
  <c r="AH341" i="2"/>
  <c r="AI341" i="2"/>
  <c r="AJ341" i="2"/>
  <c r="AK341" i="2"/>
  <c r="AL341" i="2"/>
  <c r="AM341" i="2"/>
  <c r="AN341" i="2"/>
  <c r="AH342" i="2"/>
  <c r="AI342" i="2"/>
  <c r="AJ342" i="2"/>
  <c r="AK342" i="2"/>
  <c r="AL342" i="2"/>
  <c r="AM342" i="2"/>
  <c r="AN342" i="2"/>
  <c r="AH343" i="2"/>
  <c r="AI343" i="2"/>
  <c r="AJ343" i="2"/>
  <c r="AK343" i="2"/>
  <c r="AL343" i="2"/>
  <c r="AM343" i="2"/>
  <c r="AN343" i="2"/>
  <c r="AH344" i="2"/>
  <c r="AI344" i="2"/>
  <c r="AJ344" i="2"/>
  <c r="AK344" i="2"/>
  <c r="AL344" i="2"/>
  <c r="AM344" i="2"/>
  <c r="AN344" i="2"/>
  <c r="AH345" i="2"/>
  <c r="AI345" i="2"/>
  <c r="AJ345" i="2"/>
  <c r="AK345" i="2"/>
  <c r="AL345" i="2"/>
  <c r="AM345" i="2"/>
  <c r="AN345" i="2"/>
  <c r="AH346" i="2"/>
  <c r="AI346" i="2"/>
  <c r="AJ346" i="2"/>
  <c r="AK346" i="2"/>
  <c r="AL346" i="2"/>
  <c r="AM346" i="2"/>
  <c r="AN346" i="2"/>
  <c r="AH347" i="2"/>
  <c r="AI347" i="2"/>
  <c r="AJ347" i="2"/>
  <c r="AK347" i="2"/>
  <c r="AL347" i="2"/>
  <c r="AM347" i="2"/>
  <c r="AN347" i="2"/>
  <c r="AH348" i="2"/>
  <c r="AI348" i="2"/>
  <c r="AJ348" i="2"/>
  <c r="AK348" i="2"/>
  <c r="AL348" i="2"/>
  <c r="AM348" i="2"/>
  <c r="AN348" i="2"/>
  <c r="AH349" i="2"/>
  <c r="AI349" i="2"/>
  <c r="AJ349" i="2"/>
  <c r="AK349" i="2"/>
  <c r="AL349" i="2"/>
  <c r="AM349" i="2"/>
  <c r="AN349" i="2"/>
  <c r="AH350" i="2"/>
  <c r="AI350" i="2"/>
  <c r="AJ350" i="2"/>
  <c r="AK350" i="2"/>
  <c r="AL350" i="2"/>
  <c r="AM350" i="2"/>
  <c r="AN350" i="2"/>
  <c r="AH351" i="2"/>
  <c r="AI351" i="2"/>
  <c r="AJ351" i="2"/>
  <c r="AK351" i="2"/>
  <c r="AL351" i="2"/>
  <c r="AM351" i="2"/>
  <c r="AN351" i="2"/>
  <c r="AH352" i="2"/>
  <c r="AI352" i="2"/>
  <c r="AJ352" i="2"/>
  <c r="AK352" i="2"/>
  <c r="AL352" i="2"/>
  <c r="AM352" i="2"/>
  <c r="AN352" i="2"/>
  <c r="AH353" i="2"/>
  <c r="AI353" i="2"/>
  <c r="AJ353" i="2"/>
  <c r="AK353" i="2"/>
  <c r="AL353" i="2"/>
  <c r="AM353" i="2"/>
  <c r="AN353" i="2"/>
  <c r="AH354" i="2"/>
  <c r="AI354" i="2"/>
  <c r="AJ354" i="2"/>
  <c r="AK354" i="2"/>
  <c r="AL354" i="2"/>
  <c r="AM354" i="2"/>
  <c r="AN354" i="2"/>
  <c r="AH355" i="2"/>
  <c r="AI355" i="2"/>
  <c r="AJ355" i="2"/>
  <c r="AK355" i="2"/>
  <c r="AL355" i="2"/>
  <c r="AM355" i="2"/>
  <c r="AN355" i="2"/>
  <c r="AH356" i="2"/>
  <c r="AI356" i="2"/>
  <c r="AJ356" i="2"/>
  <c r="AK356" i="2"/>
  <c r="AL356" i="2"/>
  <c r="AM356" i="2"/>
  <c r="AN356" i="2"/>
  <c r="AH357" i="2"/>
  <c r="AI357" i="2"/>
  <c r="AJ357" i="2"/>
  <c r="AK357" i="2"/>
  <c r="AL357" i="2"/>
  <c r="AM357" i="2"/>
  <c r="AN357" i="2"/>
  <c r="AH358" i="2"/>
  <c r="AI358" i="2"/>
  <c r="AJ358" i="2"/>
  <c r="AK358" i="2"/>
  <c r="AL358" i="2"/>
  <c r="AM358" i="2"/>
  <c r="AN358" i="2"/>
  <c r="AH359" i="2"/>
  <c r="AI359" i="2"/>
  <c r="AJ359" i="2"/>
  <c r="AK359" i="2"/>
  <c r="AL359" i="2"/>
  <c r="AM359" i="2"/>
  <c r="AN359" i="2"/>
  <c r="AH360" i="2"/>
  <c r="AI360" i="2"/>
  <c r="AJ360" i="2"/>
  <c r="AK360" i="2"/>
  <c r="AL360" i="2"/>
  <c r="AM360" i="2"/>
  <c r="AN360" i="2"/>
  <c r="AH361" i="2"/>
  <c r="AI361" i="2"/>
  <c r="AJ361" i="2"/>
  <c r="AK361" i="2"/>
  <c r="AL361" i="2"/>
  <c r="AM361" i="2"/>
  <c r="AN361" i="2"/>
  <c r="AH362" i="2"/>
  <c r="AI362" i="2"/>
  <c r="AJ362" i="2"/>
  <c r="AK362" i="2"/>
  <c r="AL362" i="2"/>
  <c r="AM362" i="2"/>
  <c r="AN362" i="2"/>
  <c r="AH363" i="2"/>
  <c r="AI363" i="2"/>
  <c r="AJ363" i="2"/>
  <c r="AK363" i="2"/>
  <c r="AL363" i="2"/>
  <c r="AM363" i="2"/>
  <c r="AN363" i="2"/>
  <c r="AH364" i="2"/>
  <c r="AI364" i="2"/>
  <c r="AJ364" i="2"/>
  <c r="AK364" i="2"/>
  <c r="AL364" i="2"/>
  <c r="AM364" i="2"/>
  <c r="AN364" i="2"/>
  <c r="AH365" i="2"/>
  <c r="AI365" i="2"/>
  <c r="AJ365" i="2"/>
  <c r="AK365" i="2"/>
  <c r="AL365" i="2"/>
  <c r="AM365" i="2"/>
  <c r="AN365" i="2"/>
  <c r="AH366" i="2"/>
  <c r="AI366" i="2"/>
  <c r="AJ366" i="2"/>
  <c r="AK366" i="2"/>
  <c r="AL366" i="2"/>
  <c r="AM366" i="2"/>
  <c r="AN366" i="2"/>
  <c r="AH367" i="2"/>
  <c r="AI367" i="2"/>
  <c r="AJ367" i="2"/>
  <c r="AK367" i="2"/>
  <c r="AL367" i="2"/>
  <c r="AM367" i="2"/>
  <c r="AN367" i="2"/>
  <c r="AH368" i="2"/>
  <c r="AI368" i="2"/>
  <c r="AJ368" i="2"/>
  <c r="AK368" i="2"/>
  <c r="AL368" i="2"/>
  <c r="AM368" i="2"/>
  <c r="AN368" i="2"/>
  <c r="AH369" i="2"/>
  <c r="AI369" i="2"/>
  <c r="AJ369" i="2"/>
  <c r="AK369" i="2"/>
  <c r="AL369" i="2"/>
  <c r="AM369" i="2"/>
  <c r="AN369" i="2"/>
  <c r="AH370" i="2"/>
  <c r="AI370" i="2"/>
  <c r="AJ370" i="2"/>
  <c r="AK370" i="2"/>
  <c r="AL370" i="2"/>
  <c r="AM370" i="2"/>
  <c r="AN370" i="2"/>
  <c r="AH371" i="2"/>
  <c r="AI371" i="2"/>
  <c r="AJ371" i="2"/>
  <c r="AK371" i="2"/>
  <c r="AL371" i="2"/>
  <c r="AM371" i="2"/>
  <c r="AN371" i="2"/>
  <c r="AH372" i="2"/>
  <c r="AI372" i="2"/>
  <c r="AJ372" i="2"/>
  <c r="AK372" i="2"/>
  <c r="AL372" i="2"/>
  <c r="AM372" i="2"/>
  <c r="AN372" i="2"/>
  <c r="AH373" i="2"/>
  <c r="AI373" i="2"/>
  <c r="AJ373" i="2"/>
  <c r="AK373" i="2"/>
  <c r="AL373" i="2"/>
  <c r="AM373" i="2"/>
  <c r="AN373" i="2"/>
  <c r="AH374" i="2"/>
  <c r="AI374" i="2"/>
  <c r="AJ374" i="2"/>
  <c r="AK374" i="2"/>
  <c r="AL374" i="2"/>
  <c r="AM374" i="2"/>
  <c r="AN374" i="2"/>
  <c r="AH375" i="2"/>
  <c r="AI375" i="2"/>
  <c r="AJ375" i="2"/>
  <c r="AK375" i="2"/>
  <c r="AL375" i="2"/>
  <c r="AM375" i="2"/>
  <c r="AN375" i="2"/>
  <c r="AH376" i="2"/>
  <c r="AI376" i="2"/>
  <c r="AJ376" i="2"/>
  <c r="AK376" i="2"/>
  <c r="AL376" i="2"/>
  <c r="AM376" i="2"/>
  <c r="AN376" i="2"/>
  <c r="AH377" i="2"/>
  <c r="AI377" i="2"/>
  <c r="AJ377" i="2"/>
  <c r="AK377" i="2"/>
  <c r="AL377" i="2"/>
  <c r="AM377" i="2"/>
  <c r="AN377" i="2"/>
  <c r="AH378" i="2"/>
  <c r="AI378" i="2"/>
  <c r="AJ378" i="2"/>
  <c r="AK378" i="2"/>
  <c r="AL378" i="2"/>
  <c r="AM378" i="2"/>
  <c r="AN378" i="2"/>
  <c r="AH379" i="2"/>
  <c r="AI379" i="2"/>
  <c r="AJ379" i="2"/>
  <c r="AK379" i="2"/>
  <c r="AL379" i="2"/>
  <c r="AM379" i="2"/>
  <c r="AN379" i="2"/>
  <c r="AH380" i="2"/>
  <c r="AI380" i="2"/>
  <c r="AJ380" i="2"/>
  <c r="AK380" i="2"/>
  <c r="AL380" i="2"/>
  <c r="AM380" i="2"/>
  <c r="AN380" i="2"/>
  <c r="AH381" i="2"/>
  <c r="AI381" i="2"/>
  <c r="AJ381" i="2"/>
  <c r="AK381" i="2"/>
  <c r="AL381" i="2"/>
  <c r="AM381" i="2"/>
  <c r="AN381" i="2"/>
  <c r="AH382" i="2"/>
  <c r="AI382" i="2"/>
  <c r="AJ382" i="2"/>
  <c r="AK382" i="2"/>
  <c r="AL382" i="2"/>
  <c r="AM382" i="2"/>
  <c r="AN382" i="2"/>
  <c r="AH383" i="2"/>
  <c r="AI383" i="2"/>
  <c r="AJ383" i="2"/>
  <c r="AK383" i="2"/>
  <c r="AL383" i="2"/>
  <c r="AM383" i="2"/>
  <c r="AN383" i="2"/>
  <c r="AH384" i="2"/>
  <c r="AI384" i="2"/>
  <c r="AJ384" i="2"/>
  <c r="AK384" i="2"/>
  <c r="AL384" i="2"/>
  <c r="AM384" i="2"/>
  <c r="AN384" i="2"/>
  <c r="AH385" i="2"/>
  <c r="AI385" i="2"/>
  <c r="AJ385" i="2"/>
  <c r="AK385" i="2"/>
  <c r="AL385" i="2"/>
  <c r="AM385" i="2"/>
  <c r="AN385" i="2"/>
  <c r="AH386" i="2"/>
  <c r="AI386" i="2"/>
  <c r="AJ386" i="2"/>
  <c r="AK386" i="2"/>
  <c r="AL386" i="2"/>
  <c r="AM386" i="2"/>
  <c r="AN386" i="2"/>
  <c r="AH387" i="2"/>
  <c r="AI387" i="2"/>
  <c r="AJ387" i="2"/>
  <c r="AK387" i="2"/>
  <c r="AL387" i="2"/>
  <c r="AM387" i="2"/>
  <c r="AN387" i="2"/>
  <c r="AH388" i="2"/>
  <c r="AI388" i="2"/>
  <c r="AJ388" i="2"/>
  <c r="AK388" i="2"/>
  <c r="AL388" i="2"/>
  <c r="AM388" i="2"/>
  <c r="AN388" i="2"/>
  <c r="AH389" i="2"/>
  <c r="AI389" i="2"/>
  <c r="AJ389" i="2"/>
  <c r="AK389" i="2"/>
  <c r="AL389" i="2"/>
  <c r="AM389" i="2"/>
  <c r="AN389" i="2"/>
  <c r="AH390" i="2"/>
  <c r="AI390" i="2"/>
  <c r="AJ390" i="2"/>
  <c r="AK390" i="2"/>
  <c r="AL390" i="2"/>
  <c r="AM390" i="2"/>
  <c r="AN390" i="2"/>
  <c r="AH391" i="2"/>
  <c r="AI391" i="2"/>
  <c r="AJ391" i="2"/>
  <c r="AK391" i="2"/>
  <c r="AL391" i="2"/>
  <c r="AM391" i="2"/>
  <c r="AN391" i="2"/>
  <c r="AH392" i="2"/>
  <c r="AI392" i="2"/>
  <c r="AJ392" i="2"/>
  <c r="AK392" i="2"/>
  <c r="AL392" i="2"/>
  <c r="AM392" i="2"/>
  <c r="AN392" i="2"/>
  <c r="AH393" i="2"/>
  <c r="AI393" i="2"/>
  <c r="AJ393" i="2"/>
  <c r="AK393" i="2"/>
  <c r="AL393" i="2"/>
  <c r="AM393" i="2"/>
  <c r="AN393" i="2"/>
  <c r="AH394" i="2"/>
  <c r="AI394" i="2"/>
  <c r="AJ394" i="2"/>
  <c r="AK394" i="2"/>
  <c r="AL394" i="2"/>
  <c r="AM394" i="2"/>
  <c r="AN394" i="2"/>
  <c r="AH395" i="2"/>
  <c r="AI395" i="2"/>
  <c r="AJ395" i="2"/>
  <c r="AK395" i="2"/>
  <c r="AL395" i="2"/>
  <c r="AM395" i="2"/>
  <c r="AN395" i="2"/>
  <c r="AH396" i="2"/>
  <c r="AI396" i="2"/>
  <c r="AJ396" i="2"/>
  <c r="AK396" i="2"/>
  <c r="AL396" i="2"/>
  <c r="AM396" i="2"/>
  <c r="AN396" i="2"/>
  <c r="AH397" i="2"/>
  <c r="AI397" i="2"/>
  <c r="AJ397" i="2"/>
  <c r="AK397" i="2"/>
  <c r="AL397" i="2"/>
  <c r="AM397" i="2"/>
  <c r="AN397" i="2"/>
  <c r="AH398" i="2"/>
  <c r="AI398" i="2"/>
  <c r="AJ398" i="2"/>
  <c r="AK398" i="2"/>
  <c r="AL398" i="2"/>
  <c r="AM398" i="2"/>
  <c r="AN398" i="2"/>
  <c r="AH399" i="2"/>
  <c r="AI399" i="2"/>
  <c r="AJ399" i="2"/>
  <c r="AK399" i="2"/>
  <c r="AL399" i="2"/>
  <c r="AM399" i="2"/>
  <c r="AN399" i="2"/>
  <c r="AH400" i="2"/>
  <c r="AI400" i="2"/>
  <c r="AJ400" i="2"/>
  <c r="AK400" i="2"/>
  <c r="AL400" i="2"/>
  <c r="AM400" i="2"/>
  <c r="AN400" i="2"/>
  <c r="AH401" i="2"/>
  <c r="AI401" i="2"/>
  <c r="AJ401" i="2"/>
  <c r="AK401" i="2"/>
  <c r="AL401" i="2"/>
  <c r="AM401" i="2"/>
  <c r="AN401" i="2"/>
  <c r="AH402" i="2"/>
  <c r="AI402" i="2"/>
  <c r="AJ402" i="2"/>
  <c r="AK402" i="2"/>
  <c r="AL402" i="2"/>
  <c r="AM402" i="2"/>
  <c r="AN402" i="2"/>
  <c r="AH403" i="2"/>
  <c r="AI403" i="2"/>
  <c r="AJ403" i="2"/>
  <c r="AK403" i="2"/>
  <c r="AL403" i="2"/>
  <c r="AM403" i="2"/>
  <c r="AN403" i="2"/>
  <c r="AH404" i="2"/>
  <c r="AI404" i="2"/>
  <c r="AJ404" i="2"/>
  <c r="AK404" i="2"/>
  <c r="AL404" i="2"/>
  <c r="AM404" i="2"/>
  <c r="AN404" i="2"/>
  <c r="AH405" i="2"/>
  <c r="AI405" i="2"/>
  <c r="AJ405" i="2"/>
  <c r="AK405" i="2"/>
  <c r="AL405" i="2"/>
  <c r="AM405" i="2"/>
  <c r="AN405" i="2"/>
  <c r="AH406" i="2"/>
  <c r="AI406" i="2"/>
  <c r="AJ406" i="2"/>
  <c r="AK406" i="2"/>
  <c r="AL406" i="2"/>
  <c r="AM406" i="2"/>
  <c r="AN406" i="2"/>
  <c r="AH407" i="2"/>
  <c r="AI407" i="2"/>
  <c r="AJ407" i="2"/>
  <c r="AK407" i="2"/>
  <c r="AL407" i="2"/>
  <c r="AM407" i="2"/>
  <c r="AN407" i="2"/>
  <c r="AH408" i="2"/>
  <c r="AI408" i="2"/>
  <c r="AJ408" i="2"/>
  <c r="AK408" i="2"/>
  <c r="AL408" i="2"/>
  <c r="AM408" i="2"/>
  <c r="AN408" i="2"/>
  <c r="AH409" i="2"/>
  <c r="AI409" i="2"/>
  <c r="AJ409" i="2"/>
  <c r="AK409" i="2"/>
  <c r="AL409" i="2"/>
  <c r="AM409" i="2"/>
  <c r="AN409" i="2"/>
  <c r="AH410" i="2"/>
  <c r="AI410" i="2"/>
  <c r="AJ410" i="2"/>
  <c r="AK410" i="2"/>
  <c r="AL410" i="2"/>
  <c r="AM410" i="2"/>
  <c r="AN410" i="2"/>
  <c r="AH411" i="2"/>
  <c r="AI411" i="2"/>
  <c r="AJ411" i="2"/>
  <c r="AK411" i="2"/>
  <c r="AL411" i="2"/>
  <c r="AM411" i="2"/>
  <c r="AN411" i="2"/>
  <c r="AH412" i="2"/>
  <c r="AI412" i="2"/>
  <c r="AJ412" i="2"/>
  <c r="AK412" i="2"/>
  <c r="AL412" i="2"/>
  <c r="AM412" i="2"/>
  <c r="AN412" i="2"/>
  <c r="AH413" i="2"/>
  <c r="AI413" i="2"/>
  <c r="AJ413" i="2"/>
  <c r="AK413" i="2"/>
  <c r="AL413" i="2"/>
  <c r="AM413" i="2"/>
  <c r="AN413" i="2"/>
  <c r="AH414" i="2"/>
  <c r="AI414" i="2"/>
  <c r="AJ414" i="2"/>
  <c r="AK414" i="2"/>
  <c r="AL414" i="2"/>
  <c r="AM414" i="2"/>
  <c r="AN414" i="2"/>
  <c r="AH415" i="2"/>
  <c r="AI415" i="2"/>
  <c r="AJ415" i="2"/>
  <c r="AK415" i="2"/>
  <c r="AL415" i="2"/>
  <c r="AM415" i="2"/>
  <c r="AN415" i="2"/>
  <c r="AH416" i="2"/>
  <c r="AI416" i="2"/>
  <c r="AJ416" i="2"/>
  <c r="AK416" i="2"/>
  <c r="AL416" i="2"/>
  <c r="AM416" i="2"/>
  <c r="AN416" i="2"/>
  <c r="AH417" i="2"/>
  <c r="AI417" i="2"/>
  <c r="AJ417" i="2"/>
  <c r="AK417" i="2"/>
  <c r="AL417" i="2"/>
  <c r="AM417" i="2"/>
  <c r="AN417" i="2"/>
  <c r="AH418" i="2"/>
  <c r="AI418" i="2"/>
  <c r="AJ418" i="2"/>
  <c r="AK418" i="2"/>
  <c r="AL418" i="2"/>
  <c r="AM418" i="2"/>
  <c r="AN418" i="2"/>
  <c r="AH419" i="2"/>
  <c r="AI419" i="2"/>
  <c r="AJ419" i="2"/>
  <c r="AK419" i="2"/>
  <c r="AL419" i="2"/>
  <c r="AM419" i="2"/>
  <c r="AN419" i="2"/>
  <c r="AH420" i="2"/>
  <c r="AI420" i="2"/>
  <c r="AJ420" i="2"/>
  <c r="AK420" i="2"/>
  <c r="AL420" i="2"/>
  <c r="AM420" i="2"/>
  <c r="AN420" i="2"/>
  <c r="AH421" i="2"/>
  <c r="AI421" i="2"/>
  <c r="AJ421" i="2"/>
  <c r="AK421" i="2"/>
  <c r="AL421" i="2"/>
  <c r="AM421" i="2"/>
  <c r="AN421" i="2"/>
  <c r="AH422" i="2"/>
  <c r="AI422" i="2"/>
  <c r="AJ422" i="2"/>
  <c r="AK422" i="2"/>
  <c r="AL422" i="2"/>
  <c r="AM422" i="2"/>
  <c r="AN422" i="2"/>
  <c r="AH423" i="2"/>
  <c r="AI423" i="2"/>
  <c r="AJ423" i="2"/>
  <c r="AK423" i="2"/>
  <c r="AL423" i="2"/>
  <c r="AM423" i="2"/>
  <c r="AN423" i="2"/>
  <c r="AH424" i="2"/>
  <c r="AI424" i="2"/>
  <c r="AJ424" i="2"/>
  <c r="AK424" i="2"/>
  <c r="AL424" i="2"/>
  <c r="AM424" i="2"/>
  <c r="AN424" i="2"/>
  <c r="AH425" i="2"/>
  <c r="AI425" i="2"/>
  <c r="AJ425" i="2"/>
  <c r="AK425" i="2"/>
  <c r="AL425" i="2"/>
  <c r="AM425" i="2"/>
  <c r="AN425" i="2"/>
  <c r="AH426" i="2"/>
  <c r="AI426" i="2"/>
  <c r="AJ426" i="2"/>
  <c r="AK426" i="2"/>
  <c r="AL426" i="2"/>
  <c r="AM426" i="2"/>
  <c r="AN426" i="2"/>
  <c r="AH427" i="2"/>
  <c r="AI427" i="2"/>
  <c r="AJ427" i="2"/>
  <c r="AK427" i="2"/>
  <c r="AL427" i="2"/>
  <c r="AM427" i="2"/>
  <c r="AN427" i="2"/>
  <c r="AH428" i="2"/>
  <c r="AI428" i="2"/>
  <c r="AJ428" i="2"/>
  <c r="AK428" i="2"/>
  <c r="AL428" i="2"/>
  <c r="AM428" i="2"/>
  <c r="AN428" i="2"/>
  <c r="AH429" i="2"/>
  <c r="AI429" i="2"/>
  <c r="AJ429" i="2"/>
  <c r="AK429" i="2"/>
  <c r="AL429" i="2"/>
  <c r="AM429" i="2"/>
  <c r="AN429" i="2"/>
  <c r="AH430" i="2"/>
  <c r="AI430" i="2"/>
  <c r="AJ430" i="2"/>
  <c r="AK430" i="2"/>
  <c r="AL430" i="2"/>
  <c r="AM430" i="2"/>
  <c r="AN430" i="2"/>
  <c r="AH431" i="2"/>
  <c r="AI431" i="2"/>
  <c r="AJ431" i="2"/>
  <c r="AK431" i="2"/>
  <c r="AL431" i="2"/>
  <c r="AM431" i="2"/>
  <c r="AN431" i="2"/>
  <c r="AH432" i="2"/>
  <c r="AI432" i="2"/>
  <c r="AJ432" i="2"/>
  <c r="AK432" i="2"/>
  <c r="AL432" i="2"/>
  <c r="AM432" i="2"/>
  <c r="AN432" i="2"/>
  <c r="AH433" i="2"/>
  <c r="AI433" i="2"/>
  <c r="AJ433" i="2"/>
  <c r="AK433" i="2"/>
  <c r="AL433" i="2"/>
  <c r="AM433" i="2"/>
  <c r="AN433" i="2"/>
  <c r="AH434" i="2"/>
  <c r="AI434" i="2"/>
  <c r="AJ434" i="2"/>
  <c r="AK434" i="2"/>
  <c r="AL434" i="2"/>
  <c r="AM434" i="2"/>
  <c r="AN434" i="2"/>
  <c r="AH435" i="2"/>
  <c r="AI435" i="2"/>
  <c r="AJ435" i="2"/>
  <c r="AK435" i="2"/>
  <c r="AL435" i="2"/>
  <c r="AM435" i="2"/>
  <c r="AN435" i="2"/>
  <c r="AH436" i="2"/>
  <c r="AI436" i="2"/>
  <c r="AJ436" i="2"/>
  <c r="AK436" i="2"/>
  <c r="AL436" i="2"/>
  <c r="AM436" i="2"/>
  <c r="AN436" i="2"/>
  <c r="AH437" i="2"/>
  <c r="AI437" i="2"/>
  <c r="AJ437" i="2"/>
  <c r="AK437" i="2"/>
  <c r="AL437" i="2"/>
  <c r="AM437" i="2"/>
  <c r="AN437" i="2"/>
  <c r="AH438" i="2"/>
  <c r="AI438" i="2"/>
  <c r="AJ438" i="2"/>
  <c r="AK438" i="2"/>
  <c r="AL438" i="2"/>
  <c r="AM438" i="2"/>
  <c r="AN438" i="2"/>
  <c r="AH439" i="2"/>
  <c r="AI439" i="2"/>
  <c r="AJ439" i="2"/>
  <c r="AK439" i="2"/>
  <c r="AL439" i="2"/>
  <c r="AM439" i="2"/>
  <c r="AN439" i="2"/>
  <c r="AH440" i="2"/>
  <c r="AI440" i="2"/>
  <c r="AJ440" i="2"/>
  <c r="AK440" i="2"/>
  <c r="AL440" i="2"/>
  <c r="AM440" i="2"/>
  <c r="AN440" i="2"/>
  <c r="AH441" i="2"/>
  <c r="AI441" i="2"/>
  <c r="AJ441" i="2"/>
  <c r="AK441" i="2"/>
  <c r="AL441" i="2"/>
  <c r="AM441" i="2"/>
  <c r="AN441" i="2"/>
  <c r="AH442" i="2"/>
  <c r="AI442" i="2"/>
  <c r="AJ442" i="2"/>
  <c r="AK442" i="2"/>
  <c r="AL442" i="2"/>
  <c r="AM442" i="2"/>
  <c r="AN442" i="2"/>
  <c r="AH443" i="2"/>
  <c r="AI443" i="2"/>
  <c r="AJ443" i="2"/>
  <c r="AK443" i="2"/>
  <c r="AL443" i="2"/>
  <c r="AM443" i="2"/>
  <c r="AN443" i="2"/>
  <c r="AH444" i="2"/>
  <c r="AI444" i="2"/>
  <c r="AJ444" i="2"/>
  <c r="AK444" i="2"/>
  <c r="AL444" i="2"/>
  <c r="AM444" i="2"/>
  <c r="AN444" i="2"/>
  <c r="AH445" i="2"/>
  <c r="AI445" i="2"/>
  <c r="AJ445" i="2"/>
  <c r="AK445" i="2"/>
  <c r="AL445" i="2"/>
  <c r="AM445" i="2"/>
  <c r="AN445" i="2"/>
  <c r="AH446" i="2"/>
  <c r="AI446" i="2"/>
  <c r="AJ446" i="2"/>
  <c r="AK446" i="2"/>
  <c r="AL446" i="2"/>
  <c r="AM446" i="2"/>
  <c r="AN446" i="2"/>
  <c r="AH447" i="2"/>
  <c r="AI447" i="2"/>
  <c r="AJ447" i="2"/>
  <c r="AK447" i="2"/>
  <c r="AL447" i="2"/>
  <c r="AM447" i="2"/>
  <c r="AN447" i="2"/>
  <c r="AH448" i="2"/>
  <c r="AI448" i="2"/>
  <c r="AJ448" i="2"/>
  <c r="AK448" i="2"/>
  <c r="AL448" i="2"/>
  <c r="AM448" i="2"/>
  <c r="AN448" i="2"/>
  <c r="AH449" i="2"/>
  <c r="AI449" i="2"/>
  <c r="AJ449" i="2"/>
  <c r="AK449" i="2"/>
  <c r="AL449" i="2"/>
  <c r="AM449" i="2"/>
  <c r="AN449" i="2"/>
  <c r="AH450" i="2"/>
  <c r="AI450" i="2"/>
  <c r="AJ450" i="2"/>
  <c r="AK450" i="2"/>
  <c r="AL450" i="2"/>
  <c r="AM450" i="2"/>
  <c r="AN450" i="2"/>
  <c r="AH451" i="2"/>
  <c r="AI451" i="2"/>
  <c r="AJ451" i="2"/>
  <c r="AK451" i="2"/>
  <c r="AL451" i="2"/>
  <c r="AM451" i="2"/>
  <c r="AN451" i="2"/>
  <c r="AH452" i="2"/>
  <c r="AI452" i="2"/>
  <c r="AJ452" i="2"/>
  <c r="AK452" i="2"/>
  <c r="AL452" i="2"/>
  <c r="AM452" i="2"/>
  <c r="AN452" i="2"/>
  <c r="AH453" i="2"/>
  <c r="AI453" i="2"/>
  <c r="AJ453" i="2"/>
  <c r="AK453" i="2"/>
  <c r="AL453" i="2"/>
  <c r="AM453" i="2"/>
  <c r="AN453" i="2"/>
  <c r="AH454" i="2"/>
  <c r="AI454" i="2"/>
  <c r="AJ454" i="2"/>
  <c r="AK454" i="2"/>
  <c r="AL454" i="2"/>
  <c r="AM454" i="2"/>
  <c r="AN454" i="2"/>
  <c r="AH455" i="2"/>
  <c r="AI455" i="2"/>
  <c r="AJ455" i="2"/>
  <c r="AK455" i="2"/>
  <c r="AL455" i="2"/>
  <c r="AM455" i="2"/>
  <c r="AN455" i="2"/>
  <c r="AH456" i="2"/>
  <c r="AI456" i="2"/>
  <c r="AJ456" i="2"/>
  <c r="AK456" i="2"/>
  <c r="AL456" i="2"/>
  <c r="AM456" i="2"/>
  <c r="AN456" i="2"/>
  <c r="AH457" i="2"/>
  <c r="AI457" i="2"/>
  <c r="AJ457" i="2"/>
  <c r="AK457" i="2"/>
  <c r="AL457" i="2"/>
  <c r="AM457" i="2"/>
  <c r="AN457" i="2"/>
  <c r="AH458" i="2"/>
  <c r="AI458" i="2"/>
  <c r="AJ458" i="2"/>
  <c r="AK458" i="2"/>
  <c r="AL458" i="2"/>
  <c r="AM458" i="2"/>
  <c r="AN458" i="2"/>
  <c r="AH459" i="2"/>
  <c r="AI459" i="2"/>
  <c r="AJ459" i="2"/>
  <c r="AK459" i="2"/>
  <c r="AL459" i="2"/>
  <c r="AM459" i="2"/>
  <c r="AN459" i="2"/>
  <c r="AH460" i="2"/>
  <c r="AI460" i="2"/>
  <c r="AJ460" i="2"/>
  <c r="AK460" i="2"/>
  <c r="AL460" i="2"/>
  <c r="AM460" i="2"/>
  <c r="AN460" i="2"/>
  <c r="AH461" i="2"/>
  <c r="AI461" i="2"/>
  <c r="AJ461" i="2"/>
  <c r="AK461" i="2"/>
  <c r="AL461" i="2"/>
  <c r="AM461" i="2"/>
  <c r="AN461" i="2"/>
  <c r="AH462" i="2"/>
  <c r="AI462" i="2"/>
  <c r="AJ462" i="2"/>
  <c r="AK462" i="2"/>
  <c r="AL462" i="2"/>
  <c r="AM462" i="2"/>
  <c r="AN462" i="2"/>
  <c r="AH463" i="2"/>
  <c r="AI463" i="2"/>
  <c r="AJ463" i="2"/>
  <c r="AK463" i="2"/>
  <c r="AL463" i="2"/>
  <c r="AM463" i="2"/>
  <c r="AN463" i="2"/>
  <c r="AH464" i="2"/>
  <c r="AI464" i="2"/>
  <c r="AJ464" i="2"/>
  <c r="AK464" i="2"/>
  <c r="AL464" i="2"/>
  <c r="AM464" i="2"/>
  <c r="AN464" i="2"/>
  <c r="AH465" i="2"/>
  <c r="AI465" i="2"/>
  <c r="AJ465" i="2"/>
  <c r="AK465" i="2"/>
  <c r="AL465" i="2"/>
  <c r="AM465" i="2"/>
  <c r="AN465" i="2"/>
  <c r="AH466" i="2"/>
  <c r="AI466" i="2"/>
  <c r="AJ466" i="2"/>
  <c r="AK466" i="2"/>
  <c r="AL466" i="2"/>
  <c r="AM466" i="2"/>
  <c r="AN466" i="2"/>
  <c r="AH467" i="2"/>
  <c r="AI467" i="2"/>
  <c r="AJ467" i="2"/>
  <c r="AK467" i="2"/>
  <c r="AL467" i="2"/>
  <c r="AM467" i="2"/>
  <c r="AN467" i="2"/>
  <c r="AH468" i="2"/>
  <c r="AI468" i="2"/>
  <c r="AJ468" i="2"/>
  <c r="AK468" i="2"/>
  <c r="AL468" i="2"/>
  <c r="AM468" i="2"/>
  <c r="AN468" i="2"/>
  <c r="AH469" i="2"/>
  <c r="AI469" i="2"/>
  <c r="AJ469" i="2"/>
  <c r="AK469" i="2"/>
  <c r="AL469" i="2"/>
  <c r="AM469" i="2"/>
  <c r="AN469" i="2"/>
  <c r="AH470" i="2"/>
  <c r="AI470" i="2"/>
  <c r="AJ470" i="2"/>
  <c r="AK470" i="2"/>
  <c r="AL470" i="2"/>
  <c r="AM470" i="2"/>
  <c r="AN470" i="2"/>
  <c r="AH471" i="2"/>
  <c r="AI471" i="2"/>
  <c r="AJ471" i="2"/>
  <c r="AK471" i="2"/>
  <c r="AL471" i="2"/>
  <c r="AM471" i="2"/>
  <c r="AN471" i="2"/>
  <c r="AH472" i="2"/>
  <c r="AI472" i="2"/>
  <c r="AJ472" i="2"/>
  <c r="AK472" i="2"/>
  <c r="AL472" i="2"/>
  <c r="AM472" i="2"/>
  <c r="AN472" i="2"/>
  <c r="AH473" i="2"/>
  <c r="AI473" i="2"/>
  <c r="AJ473" i="2"/>
  <c r="AK473" i="2"/>
  <c r="AL473" i="2"/>
  <c r="AM473" i="2"/>
  <c r="AN473" i="2"/>
  <c r="AH474" i="2"/>
  <c r="AI474" i="2"/>
  <c r="AJ474" i="2"/>
  <c r="AK474" i="2"/>
  <c r="AL474" i="2"/>
  <c r="AM474" i="2"/>
  <c r="AN474" i="2"/>
  <c r="AH475" i="2"/>
  <c r="AI475" i="2"/>
  <c r="AJ475" i="2"/>
  <c r="AK475" i="2"/>
  <c r="AL475" i="2"/>
  <c r="AM475" i="2"/>
  <c r="AN475" i="2"/>
  <c r="AH476" i="2"/>
  <c r="AI476" i="2"/>
  <c r="AJ476" i="2"/>
  <c r="AK476" i="2"/>
  <c r="AL476" i="2"/>
  <c r="AM476" i="2"/>
  <c r="AN476" i="2"/>
  <c r="AH477" i="2"/>
  <c r="AI477" i="2"/>
  <c r="AJ477" i="2"/>
  <c r="AK477" i="2"/>
  <c r="AL477" i="2"/>
  <c r="AM477" i="2"/>
  <c r="AN477" i="2"/>
  <c r="AH478" i="2"/>
  <c r="AI478" i="2"/>
  <c r="AJ478" i="2"/>
  <c r="AK478" i="2"/>
  <c r="AL478" i="2"/>
  <c r="AM478" i="2"/>
  <c r="AN478" i="2"/>
  <c r="AH479" i="2"/>
  <c r="AI479" i="2"/>
  <c r="AJ479" i="2"/>
  <c r="AK479" i="2"/>
  <c r="AL479" i="2"/>
  <c r="AM479" i="2"/>
  <c r="AN479" i="2"/>
  <c r="AH480" i="2"/>
  <c r="AI480" i="2"/>
  <c r="AJ480" i="2"/>
  <c r="AK480" i="2"/>
  <c r="AL480" i="2"/>
  <c r="AM480" i="2"/>
  <c r="AN480" i="2"/>
  <c r="AH481" i="2"/>
  <c r="AI481" i="2"/>
  <c r="AJ481" i="2"/>
  <c r="AK481" i="2"/>
  <c r="AL481" i="2"/>
  <c r="AM481" i="2"/>
  <c r="AN481" i="2"/>
  <c r="AH482" i="2"/>
  <c r="AI482" i="2"/>
  <c r="AJ482" i="2"/>
  <c r="AK482" i="2"/>
  <c r="AL482" i="2"/>
  <c r="AM482" i="2"/>
  <c r="AN482" i="2"/>
  <c r="AH483" i="2"/>
  <c r="AI483" i="2"/>
  <c r="AJ483" i="2"/>
  <c r="AK483" i="2"/>
  <c r="AL483" i="2"/>
  <c r="AM483" i="2"/>
  <c r="AN483" i="2"/>
  <c r="AH484" i="2"/>
  <c r="AI484" i="2"/>
  <c r="AJ484" i="2"/>
  <c r="AK484" i="2"/>
  <c r="AL484" i="2"/>
  <c r="AM484" i="2"/>
  <c r="AN484" i="2"/>
  <c r="AH485" i="2"/>
  <c r="AI485" i="2"/>
  <c r="AJ485" i="2"/>
  <c r="AK485" i="2"/>
  <c r="AL485" i="2"/>
  <c r="AM485" i="2"/>
  <c r="AN485" i="2"/>
  <c r="AH486" i="2"/>
  <c r="AI486" i="2"/>
  <c r="AJ486" i="2"/>
  <c r="AK486" i="2"/>
  <c r="AL486" i="2"/>
  <c r="AM486" i="2"/>
  <c r="AN486" i="2"/>
  <c r="AH487" i="2"/>
  <c r="AI487" i="2"/>
  <c r="AJ487" i="2"/>
  <c r="AK487" i="2"/>
  <c r="AL487" i="2"/>
  <c r="AM487" i="2"/>
  <c r="AN487" i="2"/>
  <c r="AH488" i="2"/>
  <c r="AI488" i="2"/>
  <c r="AJ488" i="2"/>
  <c r="AK488" i="2"/>
  <c r="AL488" i="2"/>
  <c r="AM488" i="2"/>
  <c r="AN488" i="2"/>
  <c r="AH489" i="2"/>
  <c r="AI489" i="2"/>
  <c r="AJ489" i="2"/>
  <c r="AK489" i="2"/>
  <c r="AL489" i="2"/>
  <c r="AM489" i="2"/>
  <c r="AN489" i="2"/>
  <c r="AH490" i="2"/>
  <c r="AI490" i="2"/>
  <c r="AJ490" i="2"/>
  <c r="AK490" i="2"/>
  <c r="AL490" i="2"/>
  <c r="AM490" i="2"/>
  <c r="AN490" i="2"/>
  <c r="AH491" i="2"/>
  <c r="AI491" i="2"/>
  <c r="AJ491" i="2"/>
  <c r="AK491" i="2"/>
  <c r="AL491" i="2"/>
  <c r="AM491" i="2"/>
  <c r="AN491" i="2"/>
  <c r="AH492" i="2"/>
  <c r="AI492" i="2"/>
  <c r="AJ492" i="2"/>
  <c r="AK492" i="2"/>
  <c r="AL492" i="2"/>
  <c r="AM492" i="2"/>
  <c r="AN492" i="2"/>
  <c r="AH493" i="2"/>
  <c r="AI493" i="2"/>
  <c r="AJ493" i="2"/>
  <c r="AK493" i="2"/>
  <c r="AL493" i="2"/>
  <c r="AM493" i="2"/>
  <c r="AN493" i="2"/>
  <c r="AH494" i="2"/>
  <c r="AI494" i="2"/>
  <c r="AJ494" i="2"/>
  <c r="AK494" i="2"/>
  <c r="AL494" i="2"/>
  <c r="AM494" i="2"/>
  <c r="AN494" i="2"/>
  <c r="AH495" i="2"/>
  <c r="AI495" i="2"/>
  <c r="AJ495" i="2"/>
  <c r="AK495" i="2"/>
  <c r="AL495" i="2"/>
  <c r="AM495" i="2"/>
  <c r="AN495" i="2"/>
  <c r="AH496" i="2"/>
  <c r="AI496" i="2"/>
  <c r="AJ496" i="2"/>
  <c r="AK496" i="2"/>
  <c r="AL496" i="2"/>
  <c r="AM496" i="2"/>
  <c r="AN496" i="2"/>
  <c r="AH497" i="2"/>
  <c r="AI497" i="2"/>
  <c r="AJ497" i="2"/>
  <c r="AK497" i="2"/>
  <c r="AL497" i="2"/>
  <c r="AM497" i="2"/>
  <c r="AN497" i="2"/>
  <c r="AH498" i="2"/>
  <c r="AI498" i="2"/>
  <c r="AJ498" i="2"/>
  <c r="AK498" i="2"/>
  <c r="AL498" i="2"/>
  <c r="AM498" i="2"/>
  <c r="AN498" i="2"/>
  <c r="AH499" i="2"/>
  <c r="AI499" i="2"/>
  <c r="AJ499" i="2"/>
  <c r="AK499" i="2"/>
  <c r="AL499" i="2"/>
  <c r="AM499" i="2"/>
  <c r="AN499" i="2"/>
  <c r="AH500" i="2"/>
  <c r="AI500" i="2"/>
  <c r="AJ500" i="2"/>
  <c r="AK500" i="2"/>
  <c r="AL500" i="2"/>
  <c r="AM500" i="2"/>
  <c r="AN500" i="2"/>
  <c r="AH501" i="2"/>
  <c r="AI501" i="2"/>
  <c r="AJ501" i="2"/>
  <c r="AK501" i="2"/>
  <c r="AL501" i="2"/>
  <c r="AM501" i="2"/>
  <c r="AN501" i="2"/>
  <c r="AH502" i="2"/>
  <c r="AI502" i="2"/>
  <c r="AJ502" i="2"/>
  <c r="AK502" i="2"/>
  <c r="AL502" i="2"/>
  <c r="AM502" i="2"/>
  <c r="AN502" i="2"/>
  <c r="AH503" i="2"/>
  <c r="AI503" i="2"/>
  <c r="AJ503" i="2"/>
  <c r="AK503" i="2"/>
  <c r="AL503" i="2"/>
  <c r="AM503" i="2"/>
  <c r="AN503" i="2"/>
  <c r="AH504" i="2"/>
  <c r="AI504" i="2"/>
  <c r="AJ504" i="2"/>
  <c r="AK504" i="2"/>
  <c r="AL504" i="2"/>
  <c r="AM504" i="2"/>
  <c r="AN504" i="2"/>
  <c r="AH505" i="2"/>
  <c r="AI505" i="2"/>
  <c r="AJ505" i="2"/>
  <c r="AK505" i="2"/>
  <c r="AL505" i="2"/>
  <c r="AM505" i="2"/>
  <c r="AN505" i="2"/>
  <c r="AH506" i="2"/>
  <c r="AI506" i="2"/>
  <c r="AJ506" i="2"/>
  <c r="AK506" i="2"/>
  <c r="AL506" i="2"/>
  <c r="AM506" i="2"/>
  <c r="AN506" i="2"/>
  <c r="AH507" i="2"/>
  <c r="AI507" i="2"/>
  <c r="AJ507" i="2"/>
  <c r="AK507" i="2"/>
  <c r="AL507" i="2"/>
  <c r="AM507" i="2"/>
  <c r="AN507" i="2"/>
  <c r="AH508" i="2"/>
  <c r="AI508" i="2"/>
  <c r="AJ508" i="2"/>
  <c r="AK508" i="2"/>
  <c r="AL508" i="2"/>
  <c r="AM508" i="2"/>
  <c r="AN508" i="2"/>
  <c r="AH509" i="2"/>
  <c r="AI509" i="2"/>
  <c r="AJ509" i="2"/>
  <c r="AK509" i="2"/>
  <c r="AL509" i="2"/>
  <c r="AM509" i="2"/>
  <c r="AN509" i="2"/>
  <c r="AH510" i="2"/>
  <c r="AI510" i="2"/>
  <c r="AJ510" i="2"/>
  <c r="AK510" i="2"/>
  <c r="AL510" i="2"/>
  <c r="AM510" i="2"/>
  <c r="AN510" i="2"/>
  <c r="AH511" i="2"/>
  <c r="AI511" i="2"/>
  <c r="AJ511" i="2"/>
  <c r="AK511" i="2"/>
  <c r="AL511" i="2"/>
  <c r="AM511" i="2"/>
  <c r="AN511" i="2"/>
  <c r="AH512" i="2"/>
  <c r="AI512" i="2"/>
  <c r="AJ512" i="2"/>
  <c r="AK512" i="2"/>
  <c r="AL512" i="2"/>
  <c r="AM512" i="2"/>
  <c r="AN512" i="2"/>
  <c r="AH513" i="2"/>
  <c r="AI513" i="2"/>
  <c r="AJ513" i="2"/>
  <c r="AK513" i="2"/>
  <c r="AL513" i="2"/>
  <c r="AM513" i="2"/>
  <c r="AN513" i="2"/>
  <c r="AH514" i="2"/>
  <c r="AI514" i="2"/>
  <c r="AJ514" i="2"/>
  <c r="AK514" i="2"/>
  <c r="AL514" i="2"/>
  <c r="AM514" i="2"/>
  <c r="AN514" i="2"/>
  <c r="AH515" i="2"/>
  <c r="AI515" i="2"/>
  <c r="AJ515" i="2"/>
  <c r="AK515" i="2"/>
  <c r="AL515" i="2"/>
  <c r="AM515" i="2"/>
  <c r="AN515" i="2"/>
  <c r="AH516" i="2"/>
  <c r="AI516" i="2"/>
  <c r="AJ516" i="2"/>
  <c r="AK516" i="2"/>
  <c r="AL516" i="2"/>
  <c r="AM516" i="2"/>
  <c r="AN516" i="2"/>
  <c r="AH517" i="2"/>
  <c r="AI517" i="2"/>
  <c r="AJ517" i="2"/>
  <c r="AK517" i="2"/>
  <c r="AL517" i="2"/>
  <c r="AM517" i="2"/>
  <c r="AN517" i="2"/>
  <c r="AH518" i="2"/>
  <c r="AI518" i="2"/>
  <c r="AJ518" i="2"/>
  <c r="AK518" i="2"/>
  <c r="AL518" i="2"/>
  <c r="AM518" i="2"/>
  <c r="AN518" i="2"/>
  <c r="AH519" i="2"/>
  <c r="AI519" i="2"/>
  <c r="AJ519" i="2"/>
  <c r="AK519" i="2"/>
  <c r="AL519" i="2"/>
  <c r="AM519" i="2"/>
  <c r="AN519" i="2"/>
  <c r="AH520" i="2"/>
  <c r="AI520" i="2"/>
  <c r="AJ520" i="2"/>
  <c r="AK520" i="2"/>
  <c r="AL520" i="2"/>
  <c r="AM520" i="2"/>
  <c r="AN520" i="2"/>
  <c r="AH521" i="2"/>
  <c r="AI521" i="2"/>
  <c r="AJ521" i="2"/>
  <c r="AK521" i="2"/>
  <c r="AL521" i="2"/>
  <c r="AM521" i="2"/>
  <c r="AN521" i="2"/>
  <c r="AH522" i="2"/>
  <c r="AI522" i="2"/>
  <c r="AJ522" i="2"/>
  <c r="AK522" i="2"/>
  <c r="AL522" i="2"/>
  <c r="AM522" i="2"/>
  <c r="AN522" i="2"/>
  <c r="AH523" i="2"/>
  <c r="AI523" i="2"/>
  <c r="AJ523" i="2"/>
  <c r="AK523" i="2"/>
  <c r="AL523" i="2"/>
  <c r="AM523" i="2"/>
  <c r="AN523" i="2"/>
  <c r="AH524" i="2"/>
  <c r="AI524" i="2"/>
  <c r="AJ524" i="2"/>
  <c r="AK524" i="2"/>
  <c r="AL524" i="2"/>
  <c r="AM524" i="2"/>
  <c r="AN524" i="2"/>
  <c r="AH525" i="2"/>
  <c r="AI525" i="2"/>
  <c r="AJ525" i="2"/>
  <c r="AK525" i="2"/>
  <c r="AL525" i="2"/>
  <c r="AM525" i="2"/>
  <c r="AN525" i="2"/>
  <c r="AH526" i="2"/>
  <c r="AI526" i="2"/>
  <c r="AJ526" i="2"/>
  <c r="AK526" i="2"/>
  <c r="AL526" i="2"/>
  <c r="AM526" i="2"/>
  <c r="AN526" i="2"/>
  <c r="AH527" i="2"/>
  <c r="AI527" i="2"/>
  <c r="AJ527" i="2"/>
  <c r="AK527" i="2"/>
  <c r="AL527" i="2"/>
  <c r="AM527" i="2"/>
  <c r="AN527" i="2"/>
  <c r="AH528" i="2"/>
  <c r="AI528" i="2"/>
  <c r="AJ528" i="2"/>
  <c r="AK528" i="2"/>
  <c r="AL528" i="2"/>
  <c r="AM528" i="2"/>
  <c r="AN528" i="2"/>
  <c r="AH529" i="2"/>
  <c r="AI529" i="2"/>
  <c r="AJ529" i="2"/>
  <c r="AK529" i="2"/>
  <c r="AL529" i="2"/>
  <c r="AM529" i="2"/>
  <c r="AN529" i="2"/>
  <c r="AH530" i="2"/>
  <c r="AI530" i="2"/>
  <c r="AJ530" i="2"/>
  <c r="AK530" i="2"/>
  <c r="AL530" i="2"/>
  <c r="AM530" i="2"/>
  <c r="AN530" i="2"/>
  <c r="AH531" i="2"/>
  <c r="AI531" i="2"/>
  <c r="AJ531" i="2"/>
  <c r="AK531" i="2"/>
  <c r="AL531" i="2"/>
  <c r="AM531" i="2"/>
  <c r="AN531" i="2"/>
  <c r="AH532" i="2"/>
  <c r="AI532" i="2"/>
  <c r="AJ532" i="2"/>
  <c r="AK532" i="2"/>
  <c r="AL532" i="2"/>
  <c r="AM532" i="2"/>
  <c r="AN532" i="2"/>
  <c r="AH533" i="2"/>
  <c r="AI533" i="2"/>
  <c r="AJ533" i="2"/>
  <c r="AK533" i="2"/>
  <c r="AL533" i="2"/>
  <c r="AM533" i="2"/>
  <c r="AN533" i="2"/>
  <c r="AH534" i="2"/>
  <c r="AI534" i="2"/>
  <c r="AJ534" i="2"/>
  <c r="AK534" i="2"/>
  <c r="AL534" i="2"/>
  <c r="AM534" i="2"/>
  <c r="AN534" i="2"/>
  <c r="AH535" i="2"/>
  <c r="AI535" i="2"/>
  <c r="AJ535" i="2"/>
  <c r="AK535" i="2"/>
  <c r="AL535" i="2"/>
  <c r="AM535" i="2"/>
  <c r="AN535" i="2"/>
  <c r="AH536" i="2"/>
  <c r="AI536" i="2"/>
  <c r="AJ536" i="2"/>
  <c r="AK536" i="2"/>
  <c r="AL536" i="2"/>
  <c r="AM536" i="2"/>
  <c r="AN536" i="2"/>
  <c r="AH537" i="2"/>
  <c r="AI537" i="2"/>
  <c r="AJ537" i="2"/>
  <c r="AK537" i="2"/>
  <c r="AL537" i="2"/>
  <c r="AM537" i="2"/>
  <c r="AN537" i="2"/>
  <c r="AH538" i="2"/>
  <c r="AI538" i="2"/>
  <c r="AJ538" i="2"/>
  <c r="AK538" i="2"/>
  <c r="AL538" i="2"/>
  <c r="AM538" i="2"/>
  <c r="AN538" i="2"/>
  <c r="AH539" i="2"/>
  <c r="AI539" i="2"/>
  <c r="AJ539" i="2"/>
  <c r="AK539" i="2"/>
  <c r="AL539" i="2"/>
  <c r="AM539" i="2"/>
  <c r="AN539" i="2"/>
  <c r="AH540" i="2"/>
  <c r="AI540" i="2"/>
  <c r="AJ540" i="2"/>
  <c r="AK540" i="2"/>
  <c r="AL540" i="2"/>
  <c r="AM540" i="2"/>
  <c r="AN540" i="2"/>
  <c r="AH541" i="2"/>
  <c r="AI541" i="2"/>
  <c r="AJ541" i="2"/>
  <c r="AK541" i="2"/>
  <c r="AL541" i="2"/>
  <c r="AM541" i="2"/>
  <c r="AN541" i="2"/>
  <c r="AH542" i="2"/>
  <c r="AI542" i="2"/>
  <c r="AJ542" i="2"/>
  <c r="AK542" i="2"/>
  <c r="AL542" i="2"/>
  <c r="AM542" i="2"/>
  <c r="AN542" i="2"/>
  <c r="AH543" i="2"/>
  <c r="AI543" i="2"/>
  <c r="AJ543" i="2"/>
  <c r="AK543" i="2"/>
  <c r="AL543" i="2"/>
  <c r="AM543" i="2"/>
  <c r="AN543" i="2"/>
  <c r="AH544" i="2"/>
  <c r="AI544" i="2"/>
  <c r="AJ544" i="2"/>
  <c r="AK544" i="2"/>
  <c r="AL544" i="2"/>
  <c r="AM544" i="2"/>
  <c r="AN544" i="2"/>
  <c r="AH545" i="2"/>
  <c r="AI545" i="2"/>
  <c r="AJ545" i="2"/>
  <c r="AK545" i="2"/>
  <c r="AL545" i="2"/>
  <c r="AM545" i="2"/>
  <c r="AN545" i="2"/>
  <c r="AH546" i="2"/>
  <c r="AI546" i="2"/>
  <c r="AJ546" i="2"/>
  <c r="AK546" i="2"/>
  <c r="AL546" i="2"/>
  <c r="AM546" i="2"/>
  <c r="AN546" i="2"/>
  <c r="AH547" i="2"/>
  <c r="AI547" i="2"/>
  <c r="AJ547" i="2"/>
  <c r="AK547" i="2"/>
  <c r="AL547" i="2"/>
  <c r="AM547" i="2"/>
  <c r="AN547" i="2"/>
  <c r="AH548" i="2"/>
  <c r="AI548" i="2"/>
  <c r="AJ548" i="2"/>
  <c r="AK548" i="2"/>
  <c r="AL548" i="2"/>
  <c r="AM548" i="2"/>
  <c r="AN548" i="2"/>
  <c r="AH549" i="2"/>
  <c r="AI549" i="2"/>
  <c r="AJ549" i="2"/>
  <c r="AK549" i="2"/>
  <c r="AL549" i="2"/>
  <c r="AM549" i="2"/>
  <c r="AN549" i="2"/>
  <c r="AH550" i="2"/>
  <c r="AI550" i="2"/>
  <c r="AJ550" i="2"/>
  <c r="AK550" i="2"/>
  <c r="AL550" i="2"/>
  <c r="AM550" i="2"/>
  <c r="AN550" i="2"/>
  <c r="AH551" i="2"/>
  <c r="AI551" i="2"/>
  <c r="AJ551" i="2"/>
  <c r="AK551" i="2"/>
  <c r="AL551" i="2"/>
  <c r="AM551" i="2"/>
  <c r="AN551" i="2"/>
  <c r="AH552" i="2"/>
  <c r="AI552" i="2"/>
  <c r="AJ552" i="2"/>
  <c r="AK552" i="2"/>
  <c r="AL552" i="2"/>
  <c r="AM552" i="2"/>
  <c r="AN552" i="2"/>
  <c r="AH553" i="2"/>
  <c r="AI553" i="2"/>
  <c r="AJ553" i="2"/>
  <c r="AK553" i="2"/>
  <c r="AL553" i="2"/>
  <c r="AM553" i="2"/>
  <c r="AN553" i="2"/>
  <c r="AH554" i="2"/>
  <c r="AI554" i="2"/>
  <c r="AJ554" i="2"/>
  <c r="AK554" i="2"/>
  <c r="AL554" i="2"/>
  <c r="AM554" i="2"/>
  <c r="AN554" i="2"/>
  <c r="AH555" i="2"/>
  <c r="AI555" i="2"/>
  <c r="AJ555" i="2"/>
  <c r="AK555" i="2"/>
  <c r="AL555" i="2"/>
  <c r="AM555" i="2"/>
  <c r="AN555" i="2"/>
  <c r="AH556" i="2"/>
  <c r="AI556" i="2"/>
  <c r="AJ556" i="2"/>
  <c r="AK556" i="2"/>
  <c r="AL556" i="2"/>
  <c r="AM556" i="2"/>
  <c r="AN556" i="2"/>
  <c r="AH557" i="2"/>
  <c r="AI557" i="2"/>
  <c r="AJ557" i="2"/>
  <c r="AK557" i="2"/>
  <c r="AL557" i="2"/>
  <c r="AM557" i="2"/>
  <c r="AN557" i="2"/>
  <c r="AH558" i="2"/>
  <c r="AI558" i="2"/>
  <c r="AJ558" i="2"/>
  <c r="AK558" i="2"/>
  <c r="AL558" i="2"/>
  <c r="AM558" i="2"/>
  <c r="AN558" i="2"/>
  <c r="AH559" i="2"/>
  <c r="AI559" i="2"/>
  <c r="AJ559" i="2"/>
  <c r="AK559" i="2"/>
  <c r="AL559" i="2"/>
  <c r="AM559" i="2"/>
  <c r="AN559" i="2"/>
  <c r="AH560" i="2"/>
  <c r="AI560" i="2"/>
  <c r="AJ560" i="2"/>
  <c r="AK560" i="2"/>
  <c r="AL560" i="2"/>
  <c r="AM560" i="2"/>
  <c r="AN560" i="2"/>
  <c r="AH561" i="2"/>
  <c r="AI561" i="2"/>
  <c r="AJ561" i="2"/>
  <c r="AK561" i="2"/>
  <c r="AL561" i="2"/>
  <c r="AM561" i="2"/>
  <c r="AN561" i="2"/>
  <c r="AH562" i="2"/>
  <c r="AI562" i="2"/>
  <c r="AJ562" i="2"/>
  <c r="AK562" i="2"/>
  <c r="AL562" i="2"/>
  <c r="AM562" i="2"/>
  <c r="AN562" i="2"/>
  <c r="AH563" i="2"/>
  <c r="AI563" i="2"/>
  <c r="AJ563" i="2"/>
  <c r="AK563" i="2"/>
  <c r="AL563" i="2"/>
  <c r="AM563" i="2"/>
  <c r="AN563" i="2"/>
  <c r="AH564" i="2"/>
  <c r="AI564" i="2"/>
  <c r="AJ564" i="2"/>
  <c r="AK564" i="2"/>
  <c r="AL564" i="2"/>
  <c r="AM564" i="2"/>
  <c r="AN564" i="2"/>
  <c r="AH565" i="2"/>
  <c r="AI565" i="2"/>
  <c r="AJ565" i="2"/>
  <c r="AK565" i="2"/>
  <c r="AL565" i="2"/>
  <c r="AM565" i="2"/>
  <c r="AN565" i="2"/>
  <c r="AH566" i="2"/>
  <c r="AI566" i="2"/>
  <c r="AJ566" i="2"/>
  <c r="AK566" i="2"/>
  <c r="AL566" i="2"/>
  <c r="AM566" i="2"/>
  <c r="AN566" i="2"/>
  <c r="AH567" i="2"/>
  <c r="AI567" i="2"/>
  <c r="AJ567" i="2"/>
  <c r="AK567" i="2"/>
  <c r="AL567" i="2"/>
  <c r="AM567" i="2"/>
  <c r="AN567" i="2"/>
  <c r="AH568" i="2"/>
  <c r="AI568" i="2"/>
  <c r="AJ568" i="2"/>
  <c r="AK568" i="2"/>
  <c r="AL568" i="2"/>
  <c r="AM568" i="2"/>
  <c r="AN568" i="2"/>
  <c r="AH569" i="2"/>
  <c r="AI569" i="2"/>
  <c r="AJ569" i="2"/>
  <c r="AK569" i="2"/>
  <c r="AL569" i="2"/>
  <c r="AM569" i="2"/>
  <c r="AN569" i="2"/>
  <c r="AH570" i="2"/>
  <c r="AI570" i="2"/>
  <c r="AJ570" i="2"/>
  <c r="AK570" i="2"/>
  <c r="AL570" i="2"/>
  <c r="AM570" i="2"/>
  <c r="AN570" i="2"/>
  <c r="AH571" i="2"/>
  <c r="AI571" i="2"/>
  <c r="AJ571" i="2"/>
  <c r="AK571" i="2"/>
  <c r="AL571" i="2"/>
  <c r="AM571" i="2"/>
  <c r="AN571" i="2"/>
  <c r="AH572" i="2"/>
  <c r="AI572" i="2"/>
  <c r="AJ572" i="2"/>
  <c r="AK572" i="2"/>
  <c r="AL572" i="2"/>
  <c r="AM572" i="2"/>
  <c r="AN572" i="2"/>
  <c r="AH573" i="2"/>
  <c r="AI573" i="2"/>
  <c r="AJ573" i="2"/>
  <c r="AK573" i="2"/>
  <c r="AL573" i="2"/>
  <c r="AM573" i="2"/>
  <c r="AN573" i="2"/>
  <c r="AH574" i="2"/>
  <c r="AI574" i="2"/>
  <c r="AJ574" i="2"/>
  <c r="AK574" i="2"/>
  <c r="AL574" i="2"/>
  <c r="AM574" i="2"/>
  <c r="AN574" i="2"/>
  <c r="AH575" i="2"/>
  <c r="AI575" i="2"/>
  <c r="AJ575" i="2"/>
  <c r="AK575" i="2"/>
  <c r="AL575" i="2"/>
  <c r="AM575" i="2"/>
  <c r="AN575" i="2"/>
  <c r="AH576" i="2"/>
  <c r="AI576" i="2"/>
  <c r="AJ576" i="2"/>
  <c r="AK576" i="2"/>
  <c r="AL576" i="2"/>
  <c r="AM576" i="2"/>
  <c r="AN576" i="2"/>
  <c r="AH577" i="2"/>
  <c r="AI577" i="2"/>
  <c r="AJ577" i="2"/>
  <c r="AK577" i="2"/>
  <c r="AL577" i="2"/>
  <c r="AM577" i="2"/>
  <c r="AN577" i="2"/>
  <c r="AH578" i="2"/>
  <c r="AI578" i="2"/>
  <c r="AJ578" i="2"/>
  <c r="AK578" i="2"/>
  <c r="AL578" i="2"/>
  <c r="AM578" i="2"/>
  <c r="AN578" i="2"/>
  <c r="AH579" i="2"/>
  <c r="AI579" i="2"/>
  <c r="AJ579" i="2"/>
  <c r="AK579" i="2"/>
  <c r="AL579" i="2"/>
  <c r="AM579" i="2"/>
  <c r="AN579" i="2"/>
  <c r="AH580" i="2"/>
  <c r="AI580" i="2"/>
  <c r="AJ580" i="2"/>
  <c r="AK580" i="2"/>
  <c r="AL580" i="2"/>
  <c r="AM580" i="2"/>
  <c r="AN580" i="2"/>
  <c r="AH581" i="2"/>
  <c r="AI581" i="2"/>
  <c r="AJ581" i="2"/>
  <c r="AK581" i="2"/>
  <c r="AL581" i="2"/>
  <c r="AM581" i="2"/>
  <c r="AN581" i="2"/>
  <c r="AH582" i="2"/>
  <c r="AI582" i="2"/>
  <c r="AJ582" i="2"/>
  <c r="AK582" i="2"/>
  <c r="AL582" i="2"/>
  <c r="AM582" i="2"/>
  <c r="AN582" i="2"/>
  <c r="AH583" i="2"/>
  <c r="AI583" i="2"/>
  <c r="AJ583" i="2"/>
  <c r="AK583" i="2"/>
  <c r="AL583" i="2"/>
  <c r="AM583" i="2"/>
  <c r="AN583" i="2"/>
  <c r="AH584" i="2"/>
  <c r="AI584" i="2"/>
  <c r="AJ584" i="2"/>
  <c r="AK584" i="2"/>
  <c r="AL584" i="2"/>
  <c r="AM584" i="2"/>
  <c r="AN584" i="2"/>
  <c r="AH585" i="2"/>
  <c r="AI585" i="2"/>
  <c r="AJ585" i="2"/>
  <c r="AK585" i="2"/>
  <c r="AL585" i="2"/>
  <c r="AM585" i="2"/>
  <c r="AN585" i="2"/>
  <c r="AH586" i="2"/>
  <c r="AI586" i="2"/>
  <c r="AJ586" i="2"/>
  <c r="AK586" i="2"/>
  <c r="AL586" i="2"/>
  <c r="AM586" i="2"/>
  <c r="AN586" i="2"/>
  <c r="AH587" i="2"/>
  <c r="AI587" i="2"/>
  <c r="AJ587" i="2"/>
  <c r="AK587" i="2"/>
  <c r="AL587" i="2"/>
  <c r="AM587" i="2"/>
  <c r="AN587" i="2"/>
  <c r="AH588" i="2"/>
  <c r="AI588" i="2"/>
  <c r="AJ588" i="2"/>
  <c r="AK588" i="2"/>
  <c r="AL588" i="2"/>
  <c r="AM588" i="2"/>
  <c r="AN588" i="2"/>
  <c r="AH589" i="2"/>
  <c r="AI589" i="2"/>
  <c r="AJ589" i="2"/>
  <c r="AK589" i="2"/>
  <c r="AL589" i="2"/>
  <c r="AM589" i="2"/>
  <c r="AN589" i="2"/>
  <c r="AH590" i="2"/>
  <c r="AI590" i="2"/>
  <c r="AJ590" i="2"/>
  <c r="AK590" i="2"/>
  <c r="AL590" i="2"/>
  <c r="AM590" i="2"/>
  <c r="AN590" i="2"/>
  <c r="AH591" i="2"/>
  <c r="AI591" i="2"/>
  <c r="AJ591" i="2"/>
  <c r="AK591" i="2"/>
  <c r="AL591" i="2"/>
  <c r="AM591" i="2"/>
  <c r="AN591" i="2"/>
  <c r="AH592" i="2"/>
  <c r="AI592" i="2"/>
  <c r="AJ592" i="2"/>
  <c r="AK592" i="2"/>
  <c r="AL592" i="2"/>
  <c r="AM592" i="2"/>
  <c r="AN592" i="2"/>
  <c r="AH593" i="2"/>
  <c r="AI593" i="2"/>
  <c r="AJ593" i="2"/>
  <c r="AK593" i="2"/>
  <c r="AL593" i="2"/>
  <c r="AM593" i="2"/>
  <c r="AN593" i="2"/>
  <c r="AH594" i="2"/>
  <c r="AI594" i="2"/>
  <c r="AJ594" i="2"/>
  <c r="AK594" i="2"/>
  <c r="AL594" i="2"/>
  <c r="AM594" i="2"/>
  <c r="AN594" i="2"/>
  <c r="AH595" i="2"/>
  <c r="AI595" i="2"/>
  <c r="AJ595" i="2"/>
  <c r="AK595" i="2"/>
  <c r="AL595" i="2"/>
  <c r="AM595" i="2"/>
  <c r="AN595" i="2"/>
  <c r="AH596" i="2"/>
  <c r="AI596" i="2"/>
  <c r="AJ596" i="2"/>
  <c r="AK596" i="2"/>
  <c r="AL596" i="2"/>
  <c r="AM596" i="2"/>
  <c r="AN596" i="2"/>
  <c r="AH597" i="2"/>
  <c r="AI597" i="2"/>
  <c r="AJ597" i="2"/>
  <c r="AK597" i="2"/>
  <c r="AL597" i="2"/>
  <c r="AM597" i="2"/>
  <c r="AN597" i="2"/>
  <c r="AH598" i="2"/>
  <c r="AI598" i="2"/>
  <c r="AJ598" i="2"/>
  <c r="AK598" i="2"/>
  <c r="AL598" i="2"/>
  <c r="AM598" i="2"/>
  <c r="AN598" i="2"/>
  <c r="AH599" i="2"/>
  <c r="AI599" i="2"/>
  <c r="AJ599" i="2"/>
  <c r="AK599" i="2"/>
  <c r="AL599" i="2"/>
  <c r="AM599" i="2"/>
  <c r="AN599" i="2"/>
  <c r="AH600" i="2"/>
  <c r="AI600" i="2"/>
  <c r="AJ600" i="2"/>
  <c r="AK600" i="2"/>
  <c r="AL600" i="2"/>
  <c r="AM600" i="2"/>
  <c r="AN600" i="2"/>
  <c r="AH601" i="2"/>
  <c r="AI601" i="2"/>
  <c r="AJ601" i="2"/>
  <c r="AK601" i="2"/>
  <c r="AL601" i="2"/>
  <c r="AM601" i="2"/>
  <c r="AN601" i="2"/>
  <c r="AH602" i="2"/>
  <c r="AI602" i="2"/>
  <c r="AJ602" i="2"/>
  <c r="AK602" i="2"/>
  <c r="AL602" i="2"/>
  <c r="AM602" i="2"/>
  <c r="AN602" i="2"/>
  <c r="AH603" i="2"/>
  <c r="AI603" i="2"/>
  <c r="AJ603" i="2"/>
  <c r="AK603" i="2"/>
  <c r="AL603" i="2"/>
  <c r="AM603" i="2"/>
  <c r="AN603" i="2"/>
  <c r="AH604" i="2"/>
  <c r="AI604" i="2"/>
  <c r="AJ604" i="2"/>
  <c r="AK604" i="2"/>
  <c r="AL604" i="2"/>
  <c r="AM604" i="2"/>
  <c r="AN604" i="2"/>
  <c r="AH605" i="2"/>
  <c r="AI605" i="2"/>
  <c r="AJ605" i="2"/>
  <c r="AK605" i="2"/>
  <c r="AL605" i="2"/>
  <c r="AM605" i="2"/>
  <c r="AN605" i="2"/>
  <c r="AH606" i="2"/>
  <c r="AI606" i="2"/>
  <c r="AJ606" i="2"/>
  <c r="AK606" i="2"/>
  <c r="AL606" i="2"/>
  <c r="AM606" i="2"/>
  <c r="AN606" i="2"/>
  <c r="AH607" i="2"/>
  <c r="AI607" i="2"/>
  <c r="AJ607" i="2"/>
  <c r="AK607" i="2"/>
  <c r="AL607" i="2"/>
  <c r="AM607" i="2"/>
  <c r="AN607" i="2"/>
  <c r="AH608" i="2"/>
  <c r="AI608" i="2"/>
  <c r="AJ608" i="2"/>
  <c r="AK608" i="2"/>
  <c r="AL608" i="2"/>
  <c r="AM608" i="2"/>
  <c r="AN608" i="2"/>
  <c r="AH609" i="2"/>
  <c r="AI609" i="2"/>
  <c r="AJ609" i="2"/>
  <c r="AK609" i="2"/>
  <c r="AL609" i="2"/>
  <c r="AM609" i="2"/>
  <c r="AN609" i="2"/>
  <c r="AH610" i="2"/>
  <c r="AI610" i="2"/>
  <c r="AJ610" i="2"/>
  <c r="AK610" i="2"/>
  <c r="AL610" i="2"/>
  <c r="AM610" i="2"/>
  <c r="AN610" i="2"/>
  <c r="AH611" i="2"/>
  <c r="AI611" i="2"/>
  <c r="AJ611" i="2"/>
  <c r="AK611" i="2"/>
  <c r="AL611" i="2"/>
  <c r="AM611" i="2"/>
  <c r="AN611" i="2"/>
  <c r="AH612" i="2"/>
  <c r="AI612" i="2"/>
  <c r="AJ612" i="2"/>
  <c r="AK612" i="2"/>
  <c r="AL612" i="2"/>
  <c r="AM612" i="2"/>
  <c r="AN612" i="2"/>
  <c r="AH613" i="2"/>
  <c r="AI613" i="2"/>
  <c r="AJ613" i="2"/>
  <c r="AK613" i="2"/>
  <c r="AL613" i="2"/>
  <c r="AM613" i="2"/>
  <c r="AN613" i="2"/>
  <c r="AH614" i="2"/>
  <c r="AI614" i="2"/>
  <c r="AJ614" i="2"/>
  <c r="AK614" i="2"/>
  <c r="AL614" i="2"/>
  <c r="AM614" i="2"/>
  <c r="AN614" i="2"/>
  <c r="AH615" i="2"/>
  <c r="AI615" i="2"/>
  <c r="AJ615" i="2"/>
  <c r="AK615" i="2"/>
  <c r="AL615" i="2"/>
  <c r="AM615" i="2"/>
  <c r="AN615" i="2"/>
  <c r="AH616" i="2"/>
  <c r="AI616" i="2"/>
  <c r="AJ616" i="2"/>
  <c r="AK616" i="2"/>
  <c r="AL616" i="2"/>
  <c r="AM616" i="2"/>
  <c r="AN616" i="2"/>
  <c r="AH617" i="2"/>
  <c r="AI617" i="2"/>
  <c r="AJ617" i="2"/>
  <c r="AK617" i="2"/>
  <c r="AL617" i="2"/>
  <c r="AM617" i="2"/>
  <c r="AN617" i="2"/>
  <c r="AH618" i="2"/>
  <c r="AI618" i="2"/>
  <c r="AJ618" i="2"/>
  <c r="AK618" i="2"/>
  <c r="AL618" i="2"/>
  <c r="AM618" i="2"/>
  <c r="AN618" i="2"/>
  <c r="AH619" i="2"/>
  <c r="AI619" i="2"/>
  <c r="AJ619" i="2"/>
  <c r="AK619" i="2"/>
  <c r="AL619" i="2"/>
  <c r="AM619" i="2"/>
  <c r="AN619" i="2"/>
  <c r="AH620" i="2"/>
  <c r="AI620" i="2"/>
  <c r="AJ620" i="2"/>
  <c r="AK620" i="2"/>
  <c r="AL620" i="2"/>
  <c r="AM620" i="2"/>
  <c r="AN620" i="2"/>
  <c r="AH621" i="2"/>
  <c r="AI621" i="2"/>
  <c r="AJ621" i="2"/>
  <c r="AK621" i="2"/>
  <c r="AL621" i="2"/>
  <c r="AM621" i="2"/>
  <c r="AN621" i="2"/>
  <c r="AH622" i="2"/>
  <c r="AI622" i="2"/>
  <c r="AJ622" i="2"/>
  <c r="AK622" i="2"/>
  <c r="AL622" i="2"/>
  <c r="AM622" i="2"/>
  <c r="AN622" i="2"/>
  <c r="AH623" i="2"/>
  <c r="AI623" i="2"/>
  <c r="AJ623" i="2"/>
  <c r="AK623" i="2"/>
  <c r="AL623" i="2"/>
  <c r="AM623" i="2"/>
  <c r="AN623" i="2"/>
  <c r="AH624" i="2"/>
  <c r="AI624" i="2"/>
  <c r="AJ624" i="2"/>
  <c r="AK624" i="2"/>
  <c r="AL624" i="2"/>
  <c r="AM624" i="2"/>
  <c r="AN624" i="2"/>
  <c r="AH625" i="2"/>
  <c r="AI625" i="2"/>
  <c r="AJ625" i="2"/>
  <c r="AK625" i="2"/>
  <c r="AL625" i="2"/>
  <c r="AM625" i="2"/>
  <c r="AN625" i="2"/>
  <c r="AH626" i="2"/>
  <c r="AI626" i="2"/>
  <c r="AJ626" i="2"/>
  <c r="AK626" i="2"/>
  <c r="AL626" i="2"/>
  <c r="AM626" i="2"/>
  <c r="AN626" i="2"/>
  <c r="AH627" i="2"/>
  <c r="AI627" i="2"/>
  <c r="AJ627" i="2"/>
  <c r="AK627" i="2"/>
  <c r="AL627" i="2"/>
  <c r="AM627" i="2"/>
  <c r="AN627" i="2"/>
  <c r="AH628" i="2"/>
  <c r="AI628" i="2"/>
  <c r="AJ628" i="2"/>
  <c r="AK628" i="2"/>
  <c r="AL628" i="2"/>
  <c r="AM628" i="2"/>
  <c r="AN628" i="2"/>
  <c r="AH629" i="2"/>
  <c r="AI629" i="2"/>
  <c r="AJ629" i="2"/>
  <c r="AK629" i="2"/>
  <c r="AL629" i="2"/>
  <c r="AM629" i="2"/>
  <c r="AN629" i="2"/>
  <c r="AH630" i="2"/>
  <c r="AI630" i="2"/>
  <c r="AJ630" i="2"/>
  <c r="AK630" i="2"/>
  <c r="AL630" i="2"/>
  <c r="AM630" i="2"/>
  <c r="AN630" i="2"/>
  <c r="AH631" i="2"/>
  <c r="AI631" i="2"/>
  <c r="AJ631" i="2"/>
  <c r="AK631" i="2"/>
  <c r="AL631" i="2"/>
  <c r="AM631" i="2"/>
  <c r="AN631" i="2"/>
  <c r="AH632" i="2"/>
  <c r="AI632" i="2"/>
  <c r="AJ632" i="2"/>
  <c r="AK632" i="2"/>
  <c r="AL632" i="2"/>
  <c r="AM632" i="2"/>
  <c r="AN632" i="2"/>
  <c r="AH633" i="2"/>
  <c r="AI633" i="2"/>
  <c r="AJ633" i="2"/>
  <c r="AK633" i="2"/>
  <c r="AL633" i="2"/>
  <c r="AM633" i="2"/>
  <c r="AN633" i="2"/>
  <c r="AH634" i="2"/>
  <c r="AI634" i="2"/>
  <c r="AJ634" i="2"/>
  <c r="AK634" i="2"/>
  <c r="AL634" i="2"/>
  <c r="AM634" i="2"/>
  <c r="AN634" i="2"/>
  <c r="AH635" i="2"/>
  <c r="AI635" i="2"/>
  <c r="AJ635" i="2"/>
  <c r="AK635" i="2"/>
  <c r="AL635" i="2"/>
  <c r="AM635" i="2"/>
  <c r="AN635" i="2"/>
  <c r="AH636" i="2"/>
  <c r="AI636" i="2"/>
  <c r="AJ636" i="2"/>
  <c r="AK636" i="2"/>
  <c r="AL636" i="2"/>
  <c r="AM636" i="2"/>
  <c r="AN636" i="2"/>
  <c r="AH637" i="2"/>
  <c r="AI637" i="2"/>
  <c r="AJ637" i="2"/>
  <c r="AK637" i="2"/>
  <c r="AL637" i="2"/>
  <c r="AM637" i="2"/>
  <c r="AN637" i="2"/>
  <c r="AH638" i="2"/>
  <c r="AI638" i="2"/>
  <c r="AJ638" i="2"/>
  <c r="AK638" i="2"/>
  <c r="AL638" i="2"/>
  <c r="AM638" i="2"/>
  <c r="AN638" i="2"/>
  <c r="AH639" i="2"/>
  <c r="AI639" i="2"/>
  <c r="AJ639" i="2"/>
  <c r="AK639" i="2"/>
  <c r="AL639" i="2"/>
  <c r="AM639" i="2"/>
  <c r="AN639" i="2"/>
  <c r="AH640" i="2"/>
  <c r="AI640" i="2"/>
  <c r="AJ640" i="2"/>
  <c r="AK640" i="2"/>
  <c r="AL640" i="2"/>
  <c r="AM640" i="2"/>
  <c r="AN640" i="2"/>
  <c r="AH641" i="2"/>
  <c r="AI641" i="2"/>
  <c r="AJ641" i="2"/>
  <c r="AK641" i="2"/>
  <c r="AL641" i="2"/>
  <c r="AM641" i="2"/>
  <c r="AN641" i="2"/>
  <c r="AH642" i="2"/>
  <c r="AI642" i="2"/>
  <c r="AJ642" i="2"/>
  <c r="AK642" i="2"/>
  <c r="AL642" i="2"/>
  <c r="AM642" i="2"/>
  <c r="AN642" i="2"/>
  <c r="AH643" i="2"/>
  <c r="AI643" i="2"/>
  <c r="AJ643" i="2"/>
  <c r="AK643" i="2"/>
  <c r="AL643" i="2"/>
  <c r="AM643" i="2"/>
  <c r="AN643" i="2"/>
  <c r="AH644" i="2"/>
  <c r="AI644" i="2"/>
  <c r="AJ644" i="2"/>
  <c r="AK644" i="2"/>
  <c r="AL644" i="2"/>
  <c r="AM644" i="2"/>
  <c r="AN644" i="2"/>
  <c r="AH645" i="2"/>
  <c r="AI645" i="2"/>
  <c r="AJ645" i="2"/>
  <c r="AK645" i="2"/>
  <c r="AL645" i="2"/>
  <c r="AM645" i="2"/>
  <c r="AN645" i="2"/>
  <c r="AH646" i="2"/>
  <c r="AI646" i="2"/>
  <c r="AJ646" i="2"/>
  <c r="AK646" i="2"/>
  <c r="AL646" i="2"/>
  <c r="AM646" i="2"/>
  <c r="AN646" i="2"/>
  <c r="AH647" i="2"/>
  <c r="AI647" i="2"/>
  <c r="AJ647" i="2"/>
  <c r="AK647" i="2"/>
  <c r="AL647" i="2"/>
  <c r="AM647" i="2"/>
  <c r="AN647" i="2"/>
  <c r="AH648" i="2"/>
  <c r="AI648" i="2"/>
  <c r="AJ648" i="2"/>
  <c r="AK648" i="2"/>
  <c r="AL648" i="2"/>
  <c r="AM648" i="2"/>
  <c r="AN648" i="2"/>
  <c r="AH649" i="2"/>
  <c r="AI649" i="2"/>
  <c r="AJ649" i="2"/>
  <c r="AK649" i="2"/>
  <c r="AL649" i="2"/>
  <c r="AM649" i="2"/>
  <c r="AN649" i="2"/>
  <c r="AH650" i="2"/>
  <c r="AI650" i="2"/>
  <c r="AJ650" i="2"/>
  <c r="AK650" i="2"/>
  <c r="AL650" i="2"/>
  <c r="AM650" i="2"/>
  <c r="AN650" i="2"/>
  <c r="AH651" i="2"/>
  <c r="AI651" i="2"/>
  <c r="AJ651" i="2"/>
  <c r="AK651" i="2"/>
  <c r="AL651" i="2"/>
  <c r="AM651" i="2"/>
  <c r="AN651" i="2"/>
  <c r="AH652" i="2"/>
  <c r="AI652" i="2"/>
  <c r="AJ652" i="2"/>
  <c r="AK652" i="2"/>
  <c r="AL652" i="2"/>
  <c r="AM652" i="2"/>
  <c r="AN652" i="2"/>
  <c r="AH653" i="2"/>
  <c r="AI653" i="2"/>
  <c r="AJ653" i="2"/>
  <c r="AK653" i="2"/>
  <c r="AL653" i="2"/>
  <c r="AM653" i="2"/>
  <c r="AN653" i="2"/>
  <c r="AH654" i="2"/>
  <c r="AI654" i="2"/>
  <c r="AJ654" i="2"/>
  <c r="AK654" i="2"/>
  <c r="AL654" i="2"/>
  <c r="AM654" i="2"/>
  <c r="AN654" i="2"/>
  <c r="AH655" i="2"/>
  <c r="AI655" i="2"/>
  <c r="AJ655" i="2"/>
  <c r="AK655" i="2"/>
  <c r="AL655" i="2"/>
  <c r="AM655" i="2"/>
  <c r="AN655" i="2"/>
  <c r="AH656" i="2"/>
  <c r="AI656" i="2"/>
  <c r="AJ656" i="2"/>
  <c r="AK656" i="2"/>
  <c r="AL656" i="2"/>
  <c r="AM656" i="2"/>
  <c r="AN656" i="2"/>
  <c r="AH657" i="2"/>
  <c r="AI657" i="2"/>
  <c r="AJ657" i="2"/>
  <c r="AK657" i="2"/>
  <c r="AL657" i="2"/>
  <c r="AM657" i="2"/>
  <c r="AN657" i="2"/>
  <c r="AH658" i="2"/>
  <c r="AI658" i="2"/>
  <c r="AJ658" i="2"/>
  <c r="AK658" i="2"/>
  <c r="AL658" i="2"/>
  <c r="AM658" i="2"/>
  <c r="AN658" i="2"/>
  <c r="AH659" i="2"/>
  <c r="AI659" i="2"/>
  <c r="AJ659" i="2"/>
  <c r="AK659" i="2"/>
  <c r="AL659" i="2"/>
  <c r="AM659" i="2"/>
  <c r="AN659" i="2"/>
  <c r="AH660" i="2"/>
  <c r="AI660" i="2"/>
  <c r="AJ660" i="2"/>
  <c r="AK660" i="2"/>
  <c r="AL660" i="2"/>
  <c r="AM660" i="2"/>
  <c r="AN660" i="2"/>
  <c r="AH661" i="2"/>
  <c r="AI661" i="2"/>
  <c r="AJ661" i="2"/>
  <c r="AK661" i="2"/>
  <c r="AL661" i="2"/>
  <c r="AM661" i="2"/>
  <c r="AN661" i="2"/>
  <c r="AH662" i="2"/>
  <c r="AI662" i="2"/>
  <c r="AJ662" i="2"/>
  <c r="AK662" i="2"/>
  <c r="AL662" i="2"/>
  <c r="AM662" i="2"/>
  <c r="AN662" i="2"/>
  <c r="AH663" i="2"/>
  <c r="AI663" i="2"/>
  <c r="AJ663" i="2"/>
  <c r="AK663" i="2"/>
  <c r="AL663" i="2"/>
  <c r="AM663" i="2"/>
  <c r="AN663" i="2"/>
  <c r="AH664" i="2"/>
  <c r="AI664" i="2"/>
  <c r="AJ664" i="2"/>
  <c r="AK664" i="2"/>
  <c r="AL664" i="2"/>
  <c r="AM664" i="2"/>
  <c r="AN664" i="2"/>
  <c r="AH665" i="2"/>
  <c r="AI665" i="2"/>
  <c r="AJ665" i="2"/>
  <c r="AK665" i="2"/>
  <c r="AL665" i="2"/>
  <c r="AM665" i="2"/>
  <c r="AN665" i="2"/>
  <c r="AH666" i="2"/>
  <c r="AI666" i="2"/>
  <c r="AJ666" i="2"/>
  <c r="AK666" i="2"/>
  <c r="AL666" i="2"/>
  <c r="AM666" i="2"/>
  <c r="AN666" i="2"/>
  <c r="AH667" i="2"/>
  <c r="AI667" i="2"/>
  <c r="AJ667" i="2"/>
  <c r="AK667" i="2"/>
  <c r="AL667" i="2"/>
  <c r="AM667" i="2"/>
  <c r="AN667" i="2"/>
  <c r="AH668" i="2"/>
  <c r="AI668" i="2"/>
  <c r="AJ668" i="2"/>
  <c r="AK668" i="2"/>
  <c r="AL668" i="2"/>
  <c r="AM668" i="2"/>
  <c r="AN668" i="2"/>
  <c r="AH669" i="2"/>
  <c r="AI669" i="2"/>
  <c r="AJ669" i="2"/>
  <c r="AK669" i="2"/>
  <c r="AL669" i="2"/>
  <c r="AM669" i="2"/>
  <c r="AN669" i="2"/>
  <c r="AH670" i="2"/>
  <c r="AI670" i="2"/>
  <c r="AJ670" i="2"/>
  <c r="AK670" i="2"/>
  <c r="AL670" i="2"/>
  <c r="AM670" i="2"/>
  <c r="AN670" i="2"/>
  <c r="AH671" i="2"/>
  <c r="AI671" i="2"/>
  <c r="AJ671" i="2"/>
  <c r="AK671" i="2"/>
  <c r="AL671" i="2"/>
  <c r="AM671" i="2"/>
  <c r="AN671" i="2"/>
  <c r="AH672" i="2"/>
  <c r="AI672" i="2"/>
  <c r="AJ672" i="2"/>
  <c r="AK672" i="2"/>
  <c r="AL672" i="2"/>
  <c r="AM672" i="2"/>
  <c r="AN672" i="2"/>
  <c r="AH673" i="2"/>
  <c r="AI673" i="2"/>
  <c r="AJ673" i="2"/>
  <c r="AK673" i="2"/>
  <c r="AL673" i="2"/>
  <c r="AM673" i="2"/>
  <c r="AN673" i="2"/>
  <c r="AH674" i="2"/>
  <c r="AI674" i="2"/>
  <c r="AJ674" i="2"/>
  <c r="AK674" i="2"/>
  <c r="AL674" i="2"/>
  <c r="AM674" i="2"/>
  <c r="AN674" i="2"/>
  <c r="AH675" i="2"/>
  <c r="AI675" i="2"/>
  <c r="AJ675" i="2"/>
  <c r="AK675" i="2"/>
  <c r="AL675" i="2"/>
  <c r="AM675" i="2"/>
  <c r="AN675" i="2"/>
  <c r="AH676" i="2"/>
  <c r="AI676" i="2"/>
  <c r="AJ676" i="2"/>
  <c r="AK676" i="2"/>
  <c r="AL676" i="2"/>
  <c r="AM676" i="2"/>
  <c r="AN676" i="2"/>
  <c r="AH677" i="2"/>
  <c r="AI677" i="2"/>
  <c r="AJ677" i="2"/>
  <c r="AK677" i="2"/>
  <c r="AL677" i="2"/>
  <c r="AM677" i="2"/>
  <c r="AN677" i="2"/>
  <c r="AH678" i="2"/>
  <c r="AI678" i="2"/>
  <c r="AJ678" i="2"/>
  <c r="AK678" i="2"/>
  <c r="AL678" i="2"/>
  <c r="AM678" i="2"/>
  <c r="AN678" i="2"/>
  <c r="AH679" i="2"/>
  <c r="AI679" i="2"/>
  <c r="AJ679" i="2"/>
  <c r="AK679" i="2"/>
  <c r="AL679" i="2"/>
  <c r="AM679" i="2"/>
  <c r="AN679" i="2"/>
  <c r="AH680" i="2"/>
  <c r="AI680" i="2"/>
  <c r="AJ680" i="2"/>
  <c r="AK680" i="2"/>
  <c r="AL680" i="2"/>
  <c r="AM680" i="2"/>
  <c r="AN680" i="2"/>
  <c r="AH681" i="2"/>
  <c r="AI681" i="2"/>
  <c r="AJ681" i="2"/>
  <c r="AK681" i="2"/>
  <c r="AL681" i="2"/>
  <c r="AM681" i="2"/>
  <c r="AN681" i="2"/>
  <c r="AH682" i="2"/>
  <c r="AI682" i="2"/>
  <c r="AJ682" i="2"/>
  <c r="AK682" i="2"/>
  <c r="AL682" i="2"/>
  <c r="AM682" i="2"/>
  <c r="AN682" i="2"/>
  <c r="AH683" i="2"/>
  <c r="AI683" i="2"/>
  <c r="AJ683" i="2"/>
  <c r="AK683" i="2"/>
  <c r="AL683" i="2"/>
  <c r="AM683" i="2"/>
  <c r="AN683" i="2"/>
  <c r="AH684" i="2"/>
  <c r="AI684" i="2"/>
  <c r="AJ684" i="2"/>
  <c r="AK684" i="2"/>
  <c r="AL684" i="2"/>
  <c r="AM684" i="2"/>
  <c r="AN684" i="2"/>
  <c r="AH685" i="2"/>
  <c r="AI685" i="2"/>
  <c r="AJ685" i="2"/>
  <c r="AK685" i="2"/>
  <c r="AL685" i="2"/>
  <c r="AM685" i="2"/>
  <c r="AN685" i="2"/>
  <c r="AH686" i="2"/>
  <c r="AI686" i="2"/>
  <c r="AJ686" i="2"/>
  <c r="AK686" i="2"/>
  <c r="AL686" i="2"/>
  <c r="AM686" i="2"/>
  <c r="AN686" i="2"/>
  <c r="AH687" i="2"/>
  <c r="AI687" i="2"/>
  <c r="AJ687" i="2"/>
  <c r="AK687" i="2"/>
  <c r="AL687" i="2"/>
  <c r="AM687" i="2"/>
  <c r="AN687" i="2"/>
  <c r="AH688" i="2"/>
  <c r="AI688" i="2"/>
  <c r="AJ688" i="2"/>
  <c r="AK688" i="2"/>
  <c r="AL688" i="2"/>
  <c r="AM688" i="2"/>
  <c r="AN688" i="2"/>
  <c r="AH689" i="2"/>
  <c r="AI689" i="2"/>
  <c r="AJ689" i="2"/>
  <c r="AK689" i="2"/>
  <c r="AL689" i="2"/>
  <c r="AM689" i="2"/>
  <c r="AN689" i="2"/>
  <c r="AH690" i="2"/>
  <c r="AI690" i="2"/>
  <c r="AJ690" i="2"/>
  <c r="AK690" i="2"/>
  <c r="AL690" i="2"/>
  <c r="AM690" i="2"/>
  <c r="AN690" i="2"/>
  <c r="AH691" i="2"/>
  <c r="AI691" i="2"/>
  <c r="AJ691" i="2"/>
  <c r="AK691" i="2"/>
  <c r="AL691" i="2"/>
  <c r="AM691" i="2"/>
  <c r="AN691" i="2"/>
  <c r="AH692" i="2"/>
  <c r="AI692" i="2"/>
  <c r="AJ692" i="2"/>
  <c r="AK692" i="2"/>
  <c r="AL692" i="2"/>
  <c r="AM692" i="2"/>
  <c r="AN692" i="2"/>
  <c r="AH693" i="2"/>
  <c r="AI693" i="2"/>
  <c r="AJ693" i="2"/>
  <c r="AK693" i="2"/>
  <c r="AL693" i="2"/>
  <c r="AM693" i="2"/>
  <c r="AN693" i="2"/>
  <c r="AH694" i="2"/>
  <c r="AI694" i="2"/>
  <c r="AJ694" i="2"/>
  <c r="AK694" i="2"/>
  <c r="AL694" i="2"/>
  <c r="AM694" i="2"/>
  <c r="AN694" i="2"/>
  <c r="AH695" i="2"/>
  <c r="AI695" i="2"/>
  <c r="AJ695" i="2"/>
  <c r="AK695" i="2"/>
  <c r="AL695" i="2"/>
  <c r="AM695" i="2"/>
  <c r="AN695" i="2"/>
  <c r="AH696" i="2"/>
  <c r="AI696" i="2"/>
  <c r="AJ696" i="2"/>
  <c r="AK696" i="2"/>
  <c r="AL696" i="2"/>
  <c r="AM696" i="2"/>
  <c r="AN696" i="2"/>
  <c r="AH697" i="2"/>
  <c r="AI697" i="2"/>
  <c r="AJ697" i="2"/>
  <c r="AK697" i="2"/>
  <c r="AL697" i="2"/>
  <c r="AM697" i="2"/>
  <c r="AN697" i="2"/>
  <c r="AH698" i="2"/>
  <c r="AI698" i="2"/>
  <c r="AJ698" i="2"/>
  <c r="AK698" i="2"/>
  <c r="AL698" i="2"/>
  <c r="AM698" i="2"/>
  <c r="AN698" i="2"/>
  <c r="AH699" i="2"/>
  <c r="AI699" i="2"/>
  <c r="AJ699" i="2"/>
  <c r="AK699" i="2"/>
  <c r="AL699" i="2"/>
  <c r="AM699" i="2"/>
  <c r="AN699" i="2"/>
  <c r="AH700" i="2"/>
  <c r="AI700" i="2"/>
  <c r="AJ700" i="2"/>
  <c r="AK700" i="2"/>
  <c r="AL700" i="2"/>
  <c r="AM700" i="2"/>
  <c r="AN700" i="2"/>
  <c r="AH701" i="2"/>
  <c r="AI701" i="2"/>
  <c r="AJ701" i="2"/>
  <c r="AK701" i="2"/>
  <c r="AL701" i="2"/>
  <c r="AM701" i="2"/>
  <c r="AN701" i="2"/>
  <c r="AH702" i="2"/>
  <c r="AI702" i="2"/>
  <c r="AJ702" i="2"/>
  <c r="AK702" i="2"/>
  <c r="AL702" i="2"/>
  <c r="AM702" i="2"/>
  <c r="AN702" i="2"/>
  <c r="AH703" i="2"/>
  <c r="AI703" i="2"/>
  <c r="AJ703" i="2"/>
  <c r="AK703" i="2"/>
  <c r="AL703" i="2"/>
  <c r="AM703" i="2"/>
  <c r="AN703" i="2"/>
  <c r="AH704" i="2"/>
  <c r="AI704" i="2"/>
  <c r="AJ704" i="2"/>
  <c r="AK704" i="2"/>
  <c r="AL704" i="2"/>
  <c r="AM704" i="2"/>
  <c r="AN704" i="2"/>
  <c r="AH705" i="2"/>
  <c r="AI705" i="2"/>
  <c r="AJ705" i="2"/>
  <c r="AK705" i="2"/>
  <c r="AL705" i="2"/>
  <c r="AM705" i="2"/>
  <c r="AN705" i="2"/>
  <c r="AH706" i="2"/>
  <c r="AI706" i="2"/>
  <c r="AJ706" i="2"/>
  <c r="AK706" i="2"/>
  <c r="AL706" i="2"/>
  <c r="AM706" i="2"/>
  <c r="AN706" i="2"/>
  <c r="AH707" i="2"/>
  <c r="AI707" i="2"/>
  <c r="AJ707" i="2"/>
  <c r="AK707" i="2"/>
  <c r="AL707" i="2"/>
  <c r="AM707" i="2"/>
  <c r="AN707" i="2"/>
  <c r="AH708" i="2"/>
  <c r="AI708" i="2"/>
  <c r="AJ708" i="2"/>
  <c r="AK708" i="2"/>
  <c r="AL708" i="2"/>
  <c r="AM708" i="2"/>
  <c r="AN708" i="2"/>
  <c r="AH709" i="2"/>
  <c r="AI709" i="2"/>
  <c r="AJ709" i="2"/>
  <c r="AK709" i="2"/>
  <c r="AL709" i="2"/>
  <c r="AM709" i="2"/>
  <c r="AN709" i="2"/>
  <c r="AH710" i="2"/>
  <c r="AI710" i="2"/>
  <c r="AJ710" i="2"/>
  <c r="AK710" i="2"/>
  <c r="AL710" i="2"/>
  <c r="AM710" i="2"/>
  <c r="AN710" i="2"/>
  <c r="AH711" i="2"/>
  <c r="AI711" i="2"/>
  <c r="AJ711" i="2"/>
  <c r="AK711" i="2"/>
  <c r="AL711" i="2"/>
  <c r="AM711" i="2"/>
  <c r="AN711" i="2"/>
  <c r="AH712" i="2"/>
  <c r="AI712" i="2"/>
  <c r="AJ712" i="2"/>
  <c r="AK712" i="2"/>
  <c r="AL712" i="2"/>
  <c r="AM712" i="2"/>
  <c r="AN712" i="2"/>
  <c r="AH713" i="2"/>
  <c r="AI713" i="2"/>
  <c r="AJ713" i="2"/>
  <c r="AK713" i="2"/>
  <c r="AL713" i="2"/>
  <c r="AM713" i="2"/>
  <c r="AN713" i="2"/>
  <c r="AH714" i="2"/>
  <c r="AI714" i="2"/>
  <c r="AJ714" i="2"/>
  <c r="AK714" i="2"/>
  <c r="AL714" i="2"/>
  <c r="AM714" i="2"/>
  <c r="AN714" i="2"/>
  <c r="AH715" i="2"/>
  <c r="AI715" i="2"/>
  <c r="AJ715" i="2"/>
  <c r="AK715" i="2"/>
  <c r="AL715" i="2"/>
  <c r="AM715" i="2"/>
  <c r="AN715" i="2"/>
  <c r="AH716" i="2"/>
  <c r="AI716" i="2"/>
  <c r="AJ716" i="2"/>
  <c r="AK716" i="2"/>
  <c r="AL716" i="2"/>
  <c r="AM716" i="2"/>
  <c r="AN716" i="2"/>
  <c r="AH717" i="2"/>
  <c r="AI717" i="2"/>
  <c r="AJ717" i="2"/>
  <c r="AK717" i="2"/>
  <c r="AL717" i="2"/>
  <c r="AM717" i="2"/>
  <c r="AN717" i="2"/>
  <c r="AH718" i="2"/>
  <c r="AI718" i="2"/>
  <c r="AJ718" i="2"/>
  <c r="AK718" i="2"/>
  <c r="AL718" i="2"/>
  <c r="AM718" i="2"/>
  <c r="AN718" i="2"/>
  <c r="AH719" i="2"/>
  <c r="AI719" i="2"/>
  <c r="AJ719" i="2"/>
  <c r="AK719" i="2"/>
  <c r="AL719" i="2"/>
  <c r="AM719" i="2"/>
  <c r="AN719" i="2"/>
  <c r="AH720" i="2"/>
  <c r="AI720" i="2"/>
  <c r="AJ720" i="2"/>
  <c r="AK720" i="2"/>
  <c r="AL720" i="2"/>
  <c r="AM720" i="2"/>
  <c r="AN720" i="2"/>
  <c r="AH721" i="2"/>
  <c r="AI721" i="2"/>
  <c r="AJ721" i="2"/>
  <c r="AK721" i="2"/>
  <c r="AL721" i="2"/>
  <c r="AM721" i="2"/>
  <c r="AN721" i="2"/>
  <c r="AH722" i="2"/>
  <c r="AI722" i="2"/>
  <c r="AJ722" i="2"/>
  <c r="AK722" i="2"/>
  <c r="AL722" i="2"/>
  <c r="AM722" i="2"/>
  <c r="AN722" i="2"/>
  <c r="AH723" i="2"/>
  <c r="AI723" i="2"/>
  <c r="AJ723" i="2"/>
  <c r="AK723" i="2"/>
  <c r="AL723" i="2"/>
  <c r="AM723" i="2"/>
  <c r="AN723" i="2"/>
  <c r="AH724" i="2"/>
  <c r="AI724" i="2"/>
  <c r="AJ724" i="2"/>
  <c r="AK724" i="2"/>
  <c r="AL724" i="2"/>
  <c r="AM724" i="2"/>
  <c r="AN724" i="2"/>
  <c r="AH725" i="2"/>
  <c r="AI725" i="2"/>
  <c r="AJ725" i="2"/>
  <c r="AK725" i="2"/>
  <c r="AL725" i="2"/>
  <c r="AM725" i="2"/>
  <c r="AN725" i="2"/>
  <c r="AH726" i="2"/>
  <c r="AI726" i="2"/>
  <c r="AJ726" i="2"/>
  <c r="AK726" i="2"/>
  <c r="AL726" i="2"/>
  <c r="AM726" i="2"/>
  <c r="AN726" i="2"/>
  <c r="AH727" i="2"/>
  <c r="AI727" i="2"/>
  <c r="AJ727" i="2"/>
  <c r="AK727" i="2"/>
  <c r="AL727" i="2"/>
  <c r="AM727" i="2"/>
  <c r="AN727" i="2"/>
  <c r="AH728" i="2"/>
  <c r="AI728" i="2"/>
  <c r="AJ728" i="2"/>
  <c r="AK728" i="2"/>
  <c r="AL728" i="2"/>
  <c r="AM728" i="2"/>
  <c r="AN728" i="2"/>
  <c r="AH729" i="2"/>
  <c r="AI729" i="2"/>
  <c r="AJ729" i="2"/>
  <c r="AK729" i="2"/>
  <c r="AL729" i="2"/>
  <c r="AM729" i="2"/>
  <c r="AN729" i="2"/>
  <c r="AH730" i="2"/>
  <c r="AI730" i="2"/>
  <c r="AJ730" i="2"/>
  <c r="AK730" i="2"/>
  <c r="AL730" i="2"/>
  <c r="AM730" i="2"/>
  <c r="AN730" i="2"/>
  <c r="AH731" i="2"/>
  <c r="AI731" i="2"/>
  <c r="AJ731" i="2"/>
  <c r="AK731" i="2"/>
  <c r="AL731" i="2"/>
  <c r="AM731" i="2"/>
  <c r="AN731" i="2"/>
  <c r="AH732" i="2"/>
  <c r="AI732" i="2"/>
  <c r="AJ732" i="2"/>
  <c r="AK732" i="2"/>
  <c r="AL732" i="2"/>
  <c r="AM732" i="2"/>
  <c r="AN732" i="2"/>
  <c r="AH733" i="2"/>
  <c r="AI733" i="2"/>
  <c r="AJ733" i="2"/>
  <c r="AK733" i="2"/>
  <c r="AL733" i="2"/>
  <c r="AM733" i="2"/>
  <c r="AN733" i="2"/>
  <c r="AH734" i="2"/>
  <c r="AI734" i="2"/>
  <c r="AJ734" i="2"/>
  <c r="AK734" i="2"/>
  <c r="AL734" i="2"/>
  <c r="AM734" i="2"/>
  <c r="AN734" i="2"/>
  <c r="AH735" i="2"/>
  <c r="AI735" i="2"/>
  <c r="AJ735" i="2"/>
  <c r="AK735" i="2"/>
  <c r="AL735" i="2"/>
  <c r="AM735" i="2"/>
  <c r="AN735" i="2"/>
  <c r="AH736" i="2"/>
  <c r="AI736" i="2"/>
  <c r="AJ736" i="2"/>
  <c r="AK736" i="2"/>
  <c r="AL736" i="2"/>
  <c r="AM736" i="2"/>
  <c r="AN736" i="2"/>
  <c r="AH737" i="2"/>
  <c r="AI737" i="2"/>
  <c r="AJ737" i="2"/>
  <c r="AK737" i="2"/>
  <c r="AL737" i="2"/>
  <c r="AM737" i="2"/>
  <c r="AN737" i="2"/>
  <c r="AH738" i="2"/>
  <c r="AI738" i="2"/>
  <c r="AJ738" i="2"/>
  <c r="AK738" i="2"/>
  <c r="AL738" i="2"/>
  <c r="AM738" i="2"/>
  <c r="AN738" i="2"/>
  <c r="AH739" i="2"/>
  <c r="AI739" i="2"/>
  <c r="AJ739" i="2"/>
  <c r="AK739" i="2"/>
  <c r="AL739" i="2"/>
  <c r="AM739" i="2"/>
  <c r="AN739" i="2"/>
  <c r="AH740" i="2"/>
  <c r="AI740" i="2"/>
  <c r="AJ740" i="2"/>
  <c r="AK740" i="2"/>
  <c r="AL740" i="2"/>
  <c r="AM740" i="2"/>
  <c r="AN740" i="2"/>
  <c r="AH741" i="2"/>
  <c r="AI741" i="2"/>
  <c r="AJ741" i="2"/>
  <c r="AK741" i="2"/>
  <c r="AL741" i="2"/>
  <c r="AM741" i="2"/>
  <c r="AN741" i="2"/>
  <c r="AH742" i="2"/>
  <c r="AI742" i="2"/>
  <c r="AJ742" i="2"/>
  <c r="AK742" i="2"/>
  <c r="AL742" i="2"/>
  <c r="AM742" i="2"/>
  <c r="AN742" i="2"/>
  <c r="AH743" i="2"/>
  <c r="AI743" i="2"/>
  <c r="AJ743" i="2"/>
  <c r="AK743" i="2"/>
  <c r="AL743" i="2"/>
  <c r="AM743" i="2"/>
  <c r="AN743" i="2"/>
  <c r="AH744" i="2"/>
  <c r="AI744" i="2"/>
  <c r="AJ744" i="2"/>
  <c r="AK744" i="2"/>
  <c r="AL744" i="2"/>
  <c r="AM744" i="2"/>
  <c r="AN744" i="2"/>
  <c r="AH745" i="2"/>
  <c r="AI745" i="2"/>
  <c r="AJ745" i="2"/>
  <c r="AK745" i="2"/>
  <c r="AL745" i="2"/>
  <c r="AM745" i="2"/>
  <c r="AN745" i="2"/>
  <c r="AH746" i="2"/>
  <c r="AI746" i="2"/>
  <c r="AJ746" i="2"/>
  <c r="AK746" i="2"/>
  <c r="AL746" i="2"/>
  <c r="AM746" i="2"/>
  <c r="AN746" i="2"/>
  <c r="AH747" i="2"/>
  <c r="AI747" i="2"/>
  <c r="AJ747" i="2"/>
  <c r="AK747" i="2"/>
  <c r="AL747" i="2"/>
  <c r="AM747" i="2"/>
  <c r="AN747" i="2"/>
  <c r="AH748" i="2"/>
  <c r="AI748" i="2"/>
  <c r="AJ748" i="2"/>
  <c r="AK748" i="2"/>
  <c r="AL748" i="2"/>
  <c r="AM748" i="2"/>
  <c r="AN748" i="2"/>
  <c r="AH749" i="2"/>
  <c r="AI749" i="2"/>
  <c r="AJ749" i="2"/>
  <c r="AK749" i="2"/>
  <c r="AL749" i="2"/>
  <c r="AM749" i="2"/>
  <c r="AN749" i="2"/>
  <c r="AH750" i="2"/>
  <c r="AI750" i="2"/>
  <c r="AJ750" i="2"/>
  <c r="AK750" i="2"/>
  <c r="AL750" i="2"/>
  <c r="AM750" i="2"/>
  <c r="AN750" i="2"/>
  <c r="AH751" i="2"/>
  <c r="AI751" i="2"/>
  <c r="AJ751" i="2"/>
  <c r="AK751" i="2"/>
  <c r="AL751" i="2"/>
  <c r="AM751" i="2"/>
  <c r="AN751" i="2"/>
  <c r="AH752" i="2"/>
  <c r="AI752" i="2"/>
  <c r="AJ752" i="2"/>
  <c r="AK752" i="2"/>
  <c r="AL752" i="2"/>
  <c r="AM752" i="2"/>
  <c r="AN752" i="2"/>
  <c r="AH753" i="2"/>
  <c r="AI753" i="2"/>
  <c r="AJ753" i="2"/>
  <c r="AK753" i="2"/>
  <c r="AL753" i="2"/>
  <c r="AM753" i="2"/>
  <c r="AN753" i="2"/>
  <c r="AH754" i="2"/>
  <c r="AI754" i="2"/>
  <c r="AJ754" i="2"/>
  <c r="AK754" i="2"/>
  <c r="AL754" i="2"/>
  <c r="AM754" i="2"/>
  <c r="AN754" i="2"/>
  <c r="AH755" i="2"/>
  <c r="AI755" i="2"/>
  <c r="AJ755" i="2"/>
  <c r="AK755" i="2"/>
  <c r="AL755" i="2"/>
  <c r="AM755" i="2"/>
  <c r="AN755" i="2"/>
  <c r="AH756" i="2"/>
  <c r="AI756" i="2"/>
  <c r="AJ756" i="2"/>
  <c r="AK756" i="2"/>
  <c r="AL756" i="2"/>
  <c r="AM756" i="2"/>
  <c r="AN756" i="2"/>
  <c r="AH757" i="2"/>
  <c r="AI757" i="2"/>
  <c r="AJ757" i="2"/>
  <c r="AK757" i="2"/>
  <c r="AL757" i="2"/>
  <c r="AM757" i="2"/>
  <c r="AN757" i="2"/>
  <c r="AH758" i="2"/>
  <c r="AI758" i="2"/>
  <c r="AJ758" i="2"/>
  <c r="AK758" i="2"/>
  <c r="AL758" i="2"/>
  <c r="AM758" i="2"/>
  <c r="AN758" i="2"/>
  <c r="AH759" i="2"/>
  <c r="AI759" i="2"/>
  <c r="AJ759" i="2"/>
  <c r="AK759" i="2"/>
  <c r="AL759" i="2"/>
  <c r="AM759" i="2"/>
  <c r="AN759" i="2"/>
  <c r="AH760" i="2"/>
  <c r="AI760" i="2"/>
  <c r="AJ760" i="2"/>
  <c r="AK760" i="2"/>
  <c r="AL760" i="2"/>
  <c r="AM760" i="2"/>
  <c r="AN760" i="2"/>
  <c r="AH761" i="2"/>
  <c r="AI761" i="2"/>
  <c r="AJ761" i="2"/>
  <c r="AK761" i="2"/>
  <c r="AL761" i="2"/>
  <c r="AM761" i="2"/>
  <c r="AN761" i="2"/>
  <c r="AH762" i="2"/>
  <c r="AI762" i="2"/>
  <c r="AJ762" i="2"/>
  <c r="AK762" i="2"/>
  <c r="AL762" i="2"/>
  <c r="AM762" i="2"/>
  <c r="AN762" i="2"/>
  <c r="AH763" i="2"/>
  <c r="AI763" i="2"/>
  <c r="AJ763" i="2"/>
  <c r="AK763" i="2"/>
  <c r="AL763" i="2"/>
  <c r="AM763" i="2"/>
  <c r="AN763" i="2"/>
  <c r="AH764" i="2"/>
  <c r="AI764" i="2"/>
  <c r="AJ764" i="2"/>
  <c r="AK764" i="2"/>
  <c r="AL764" i="2"/>
  <c r="AM764" i="2"/>
  <c r="AN764" i="2"/>
  <c r="AH765" i="2"/>
  <c r="AI765" i="2"/>
  <c r="AJ765" i="2"/>
  <c r="AK765" i="2"/>
  <c r="AL765" i="2"/>
  <c r="AM765" i="2"/>
  <c r="AN765" i="2"/>
  <c r="AH766" i="2"/>
  <c r="AI766" i="2"/>
  <c r="AJ766" i="2"/>
  <c r="AK766" i="2"/>
  <c r="AL766" i="2"/>
  <c r="AM766" i="2"/>
  <c r="AN766" i="2"/>
  <c r="AH767" i="2"/>
  <c r="AI767" i="2"/>
  <c r="AJ767" i="2"/>
  <c r="AK767" i="2"/>
  <c r="AL767" i="2"/>
  <c r="AM767" i="2"/>
  <c r="AN767" i="2"/>
  <c r="AH768" i="2"/>
  <c r="AI768" i="2"/>
  <c r="AJ768" i="2"/>
  <c r="AK768" i="2"/>
  <c r="AL768" i="2"/>
  <c r="AM768" i="2"/>
  <c r="AN768" i="2"/>
  <c r="AH769" i="2"/>
  <c r="AI769" i="2"/>
  <c r="AJ769" i="2"/>
  <c r="AK769" i="2"/>
  <c r="AL769" i="2"/>
  <c r="AM769" i="2"/>
  <c r="AN769" i="2"/>
  <c r="AH770" i="2"/>
  <c r="AI770" i="2"/>
  <c r="AJ770" i="2"/>
  <c r="AK770" i="2"/>
  <c r="AL770" i="2"/>
  <c r="AM770" i="2"/>
  <c r="AN770" i="2"/>
  <c r="AH771" i="2"/>
  <c r="AI771" i="2"/>
  <c r="AJ771" i="2"/>
  <c r="AK771" i="2"/>
  <c r="AL771" i="2"/>
  <c r="AM771" i="2"/>
  <c r="AN771" i="2"/>
  <c r="AH772" i="2"/>
  <c r="AI772" i="2"/>
  <c r="AJ772" i="2"/>
  <c r="AK772" i="2"/>
  <c r="AL772" i="2"/>
  <c r="AM772" i="2"/>
  <c r="AN772" i="2"/>
  <c r="AH773" i="2"/>
  <c r="AI773" i="2"/>
  <c r="AJ773" i="2"/>
  <c r="AK773" i="2"/>
  <c r="AL773" i="2"/>
  <c r="AM773" i="2"/>
  <c r="AN773" i="2"/>
  <c r="AH774" i="2"/>
  <c r="AI774" i="2"/>
  <c r="AJ774" i="2"/>
  <c r="AK774" i="2"/>
  <c r="AL774" i="2"/>
  <c r="AM774" i="2"/>
  <c r="AN774" i="2"/>
  <c r="AH775" i="2"/>
  <c r="AI775" i="2"/>
  <c r="AJ775" i="2"/>
  <c r="AK775" i="2"/>
  <c r="AL775" i="2"/>
  <c r="AM775" i="2"/>
  <c r="AN775" i="2"/>
  <c r="AH776" i="2"/>
  <c r="AI776" i="2"/>
  <c r="AJ776" i="2"/>
  <c r="AK776" i="2"/>
  <c r="AL776" i="2"/>
  <c r="AM776" i="2"/>
  <c r="AN776" i="2"/>
  <c r="AH777" i="2"/>
  <c r="AI777" i="2"/>
  <c r="AJ777" i="2"/>
  <c r="AK777" i="2"/>
  <c r="AL777" i="2"/>
  <c r="AM777" i="2"/>
  <c r="AN777" i="2"/>
  <c r="AH778" i="2"/>
  <c r="AI778" i="2"/>
  <c r="AJ778" i="2"/>
  <c r="AK778" i="2"/>
  <c r="AL778" i="2"/>
  <c r="AM778" i="2"/>
  <c r="AN778" i="2"/>
  <c r="AH779" i="2"/>
  <c r="AI779" i="2"/>
  <c r="AJ779" i="2"/>
  <c r="AK779" i="2"/>
  <c r="AL779" i="2"/>
  <c r="AM779" i="2"/>
  <c r="AN779" i="2"/>
  <c r="AH780" i="2"/>
  <c r="AI780" i="2"/>
  <c r="AJ780" i="2"/>
  <c r="AK780" i="2"/>
  <c r="AL780" i="2"/>
  <c r="AM780" i="2"/>
  <c r="AN780" i="2"/>
  <c r="AH781" i="2"/>
  <c r="AI781" i="2"/>
  <c r="AJ781" i="2"/>
  <c r="AK781" i="2"/>
  <c r="AL781" i="2"/>
  <c r="AM781" i="2"/>
  <c r="AN781" i="2"/>
  <c r="AH782" i="2"/>
  <c r="AI782" i="2"/>
  <c r="AJ782" i="2"/>
  <c r="AK782" i="2"/>
  <c r="AL782" i="2"/>
  <c r="AM782" i="2"/>
  <c r="AN782" i="2"/>
  <c r="AH783" i="2"/>
  <c r="AI783" i="2"/>
  <c r="AJ783" i="2"/>
  <c r="AK783" i="2"/>
  <c r="AL783" i="2"/>
  <c r="AM783" i="2"/>
  <c r="AN783" i="2"/>
  <c r="AH784" i="2"/>
  <c r="AI784" i="2"/>
  <c r="AJ784" i="2"/>
  <c r="AK784" i="2"/>
  <c r="AL784" i="2"/>
  <c r="AM784" i="2"/>
  <c r="AN784" i="2"/>
  <c r="AH785" i="2"/>
  <c r="AI785" i="2"/>
  <c r="AJ785" i="2"/>
  <c r="AK785" i="2"/>
  <c r="AL785" i="2"/>
  <c r="AM785" i="2"/>
  <c r="AN785" i="2"/>
  <c r="AH786" i="2"/>
  <c r="AI786" i="2"/>
  <c r="AJ786" i="2"/>
  <c r="AK786" i="2"/>
  <c r="AL786" i="2"/>
  <c r="AM786" i="2"/>
  <c r="AN786" i="2"/>
  <c r="AH787" i="2"/>
  <c r="AI787" i="2"/>
  <c r="AJ787" i="2"/>
  <c r="AK787" i="2"/>
  <c r="AL787" i="2"/>
  <c r="AM787" i="2"/>
  <c r="AN787" i="2"/>
  <c r="AH788" i="2"/>
  <c r="AI788" i="2"/>
  <c r="AJ788" i="2"/>
  <c r="AK788" i="2"/>
  <c r="AL788" i="2"/>
  <c r="AM788" i="2"/>
  <c r="AN788" i="2"/>
  <c r="AH789" i="2"/>
  <c r="AI789" i="2"/>
  <c r="AJ789" i="2"/>
  <c r="AK789" i="2"/>
  <c r="AL789" i="2"/>
  <c r="AM789" i="2"/>
  <c r="AN789" i="2"/>
  <c r="AH790" i="2"/>
  <c r="AI790" i="2"/>
  <c r="AJ790" i="2"/>
  <c r="AK790" i="2"/>
  <c r="AL790" i="2"/>
  <c r="AM790" i="2"/>
  <c r="AN790" i="2"/>
  <c r="AH791" i="2"/>
  <c r="AI791" i="2"/>
  <c r="AJ791" i="2"/>
  <c r="AK791" i="2"/>
  <c r="AL791" i="2"/>
  <c r="AM791" i="2"/>
  <c r="AN791" i="2"/>
  <c r="AH792" i="2"/>
  <c r="AI792" i="2"/>
  <c r="AJ792" i="2"/>
  <c r="AK792" i="2"/>
  <c r="AL792" i="2"/>
  <c r="AM792" i="2"/>
  <c r="AN792" i="2"/>
  <c r="AH793" i="2"/>
  <c r="AI793" i="2"/>
  <c r="AJ793" i="2"/>
  <c r="AK793" i="2"/>
  <c r="AL793" i="2"/>
  <c r="AM793" i="2"/>
  <c r="AN793" i="2"/>
  <c r="AH794" i="2"/>
  <c r="AI794" i="2"/>
  <c r="AJ794" i="2"/>
  <c r="AK794" i="2"/>
  <c r="AL794" i="2"/>
  <c r="AM794" i="2"/>
  <c r="AN794" i="2"/>
  <c r="AH795" i="2"/>
  <c r="AI795" i="2"/>
  <c r="AJ795" i="2"/>
  <c r="AK795" i="2"/>
  <c r="AL795" i="2"/>
  <c r="AM795" i="2"/>
  <c r="AN795" i="2"/>
  <c r="AH796" i="2"/>
  <c r="AI796" i="2"/>
  <c r="AJ796" i="2"/>
  <c r="AK796" i="2"/>
  <c r="AL796" i="2"/>
  <c r="AM796" i="2"/>
  <c r="AN796" i="2"/>
  <c r="AH797" i="2"/>
  <c r="AI797" i="2"/>
  <c r="AJ797" i="2"/>
  <c r="AK797" i="2"/>
  <c r="AL797" i="2"/>
  <c r="AM797" i="2"/>
  <c r="AN797" i="2"/>
  <c r="AH798" i="2"/>
  <c r="AI798" i="2"/>
  <c r="AJ798" i="2"/>
  <c r="AK798" i="2"/>
  <c r="AL798" i="2"/>
  <c r="AM798" i="2"/>
  <c r="AN798" i="2"/>
  <c r="AH799" i="2"/>
  <c r="AI799" i="2"/>
  <c r="AJ799" i="2"/>
  <c r="AK799" i="2"/>
  <c r="AL799" i="2"/>
  <c r="AM799" i="2"/>
  <c r="AN799" i="2"/>
  <c r="AH800" i="2"/>
  <c r="AI800" i="2"/>
  <c r="AJ800" i="2"/>
  <c r="AK800" i="2"/>
  <c r="AL800" i="2"/>
  <c r="AM800" i="2"/>
  <c r="AN800" i="2"/>
  <c r="AH801" i="2"/>
  <c r="AI801" i="2"/>
  <c r="AJ801" i="2"/>
  <c r="AK801" i="2"/>
  <c r="AL801" i="2"/>
  <c r="AM801" i="2"/>
  <c r="AN801" i="2"/>
  <c r="AH802" i="2"/>
  <c r="AI802" i="2"/>
  <c r="AJ802" i="2"/>
  <c r="AK802" i="2"/>
  <c r="AL802" i="2"/>
  <c r="AM802" i="2"/>
  <c r="AN802" i="2"/>
  <c r="AH803" i="2"/>
  <c r="AI803" i="2"/>
  <c r="AJ803" i="2"/>
  <c r="AK803" i="2"/>
  <c r="AL803" i="2"/>
  <c r="AM803" i="2"/>
  <c r="AN803" i="2"/>
  <c r="AH804" i="2"/>
  <c r="AI804" i="2"/>
  <c r="AJ804" i="2"/>
  <c r="AK804" i="2"/>
  <c r="AL804" i="2"/>
  <c r="AM804" i="2"/>
  <c r="AN804" i="2"/>
  <c r="AH805" i="2"/>
  <c r="AI805" i="2"/>
  <c r="AJ805" i="2"/>
  <c r="AK805" i="2"/>
  <c r="AL805" i="2"/>
  <c r="AM805" i="2"/>
  <c r="AN805" i="2"/>
  <c r="AH806" i="2"/>
  <c r="AI806" i="2"/>
  <c r="AJ806" i="2"/>
  <c r="AK806" i="2"/>
  <c r="AL806" i="2"/>
  <c r="AM806" i="2"/>
  <c r="AN806" i="2"/>
  <c r="AH807" i="2"/>
  <c r="AI807" i="2"/>
  <c r="AJ807" i="2"/>
  <c r="AK807" i="2"/>
  <c r="AL807" i="2"/>
  <c r="AM807" i="2"/>
  <c r="AN807" i="2"/>
  <c r="AH808" i="2"/>
  <c r="AI808" i="2"/>
  <c r="AJ808" i="2"/>
  <c r="AK808" i="2"/>
  <c r="AL808" i="2"/>
  <c r="AM808" i="2"/>
  <c r="AN808" i="2"/>
  <c r="AH809" i="2"/>
  <c r="AI809" i="2"/>
  <c r="AJ809" i="2"/>
  <c r="AK809" i="2"/>
  <c r="AL809" i="2"/>
  <c r="AM809" i="2"/>
  <c r="AN809" i="2"/>
  <c r="AH810" i="2"/>
  <c r="AI810" i="2"/>
  <c r="AJ810" i="2"/>
  <c r="AK810" i="2"/>
  <c r="AL810" i="2"/>
  <c r="AM810" i="2"/>
  <c r="AN810" i="2"/>
  <c r="AH811" i="2"/>
  <c r="AI811" i="2"/>
  <c r="AJ811" i="2"/>
  <c r="AK811" i="2"/>
  <c r="AL811" i="2"/>
  <c r="AM811" i="2"/>
  <c r="AN811" i="2"/>
  <c r="AH812" i="2"/>
  <c r="AI812" i="2"/>
  <c r="AJ812" i="2"/>
  <c r="AK812" i="2"/>
  <c r="AL812" i="2"/>
  <c r="AM812" i="2"/>
  <c r="AN812" i="2"/>
  <c r="AH813" i="2"/>
  <c r="AI813" i="2"/>
  <c r="AJ813" i="2"/>
  <c r="AK813" i="2"/>
  <c r="AL813" i="2"/>
  <c r="AM813" i="2"/>
  <c r="AN813" i="2"/>
  <c r="AH814" i="2"/>
  <c r="AI814" i="2"/>
  <c r="AJ814" i="2"/>
  <c r="AK814" i="2"/>
  <c r="AL814" i="2"/>
  <c r="AM814" i="2"/>
  <c r="AN814" i="2"/>
  <c r="AH815" i="2"/>
  <c r="AI815" i="2"/>
  <c r="AJ815" i="2"/>
  <c r="AK815" i="2"/>
  <c r="AL815" i="2"/>
  <c r="AM815" i="2"/>
  <c r="AN815" i="2"/>
  <c r="AH816" i="2"/>
  <c r="AI816" i="2"/>
  <c r="AJ816" i="2"/>
  <c r="AK816" i="2"/>
  <c r="AL816" i="2"/>
  <c r="AM816" i="2"/>
  <c r="AN816" i="2"/>
  <c r="AH817" i="2"/>
  <c r="AI817" i="2"/>
  <c r="AJ817" i="2"/>
  <c r="AK817" i="2"/>
  <c r="AL817" i="2"/>
  <c r="AM817" i="2"/>
  <c r="AN817" i="2"/>
  <c r="AH818" i="2"/>
  <c r="AI818" i="2"/>
  <c r="AJ818" i="2"/>
  <c r="AK818" i="2"/>
  <c r="AL818" i="2"/>
  <c r="AM818" i="2"/>
  <c r="AN818" i="2"/>
  <c r="AH819" i="2"/>
  <c r="AI819" i="2"/>
  <c r="AJ819" i="2"/>
  <c r="AK819" i="2"/>
  <c r="AL819" i="2"/>
  <c r="AM819" i="2"/>
  <c r="AN819" i="2"/>
  <c r="AH820" i="2"/>
  <c r="AI820" i="2"/>
  <c r="AJ820" i="2"/>
  <c r="AK820" i="2"/>
  <c r="AL820" i="2"/>
  <c r="AM820" i="2"/>
  <c r="AN820" i="2"/>
  <c r="AH821" i="2"/>
  <c r="AI821" i="2"/>
  <c r="AJ821" i="2"/>
  <c r="AK821" i="2"/>
  <c r="AL821" i="2"/>
  <c r="AM821" i="2"/>
  <c r="AN821" i="2"/>
  <c r="AH822" i="2"/>
  <c r="AI822" i="2"/>
  <c r="AJ822" i="2"/>
  <c r="AK822" i="2"/>
  <c r="AL822" i="2"/>
  <c r="AM822" i="2"/>
  <c r="AN822" i="2"/>
  <c r="AH823" i="2"/>
  <c r="AI823" i="2"/>
  <c r="AJ823" i="2"/>
  <c r="AK823" i="2"/>
  <c r="AL823" i="2"/>
  <c r="AM823" i="2"/>
  <c r="AN823" i="2"/>
  <c r="AH824" i="2"/>
  <c r="AI824" i="2"/>
  <c r="AJ824" i="2"/>
  <c r="AK824" i="2"/>
  <c r="AL824" i="2"/>
  <c r="AM824" i="2"/>
  <c r="AN824" i="2"/>
  <c r="AH825" i="2"/>
  <c r="AI825" i="2"/>
  <c r="AJ825" i="2"/>
  <c r="AK825" i="2"/>
  <c r="AL825" i="2"/>
  <c r="AM825" i="2"/>
  <c r="AN825" i="2"/>
  <c r="AH826" i="2"/>
  <c r="AI826" i="2"/>
  <c r="AJ826" i="2"/>
  <c r="AK826" i="2"/>
  <c r="AL826" i="2"/>
  <c r="AM826" i="2"/>
  <c r="AN826" i="2"/>
  <c r="AH827" i="2"/>
  <c r="AI827" i="2"/>
  <c r="AJ827" i="2"/>
  <c r="AK827" i="2"/>
  <c r="AL827" i="2"/>
  <c r="AM827" i="2"/>
  <c r="AN827" i="2"/>
  <c r="AH828" i="2"/>
  <c r="AI828" i="2"/>
  <c r="AJ828" i="2"/>
  <c r="AK828" i="2"/>
  <c r="AL828" i="2"/>
  <c r="AM828" i="2"/>
  <c r="AN828" i="2"/>
  <c r="AH829" i="2"/>
  <c r="AI829" i="2"/>
  <c r="AJ829" i="2"/>
  <c r="AK829" i="2"/>
  <c r="AL829" i="2"/>
  <c r="AM829" i="2"/>
  <c r="AN829" i="2"/>
  <c r="AH830" i="2"/>
  <c r="AI830" i="2"/>
  <c r="AJ830" i="2"/>
  <c r="AK830" i="2"/>
  <c r="AL830" i="2"/>
  <c r="AM830" i="2"/>
  <c r="AN830" i="2"/>
  <c r="AH831" i="2"/>
  <c r="AI831" i="2"/>
  <c r="AJ831" i="2"/>
  <c r="AK831" i="2"/>
  <c r="AL831" i="2"/>
  <c r="AM831" i="2"/>
  <c r="AN831" i="2"/>
  <c r="AH832" i="2"/>
  <c r="AI832" i="2"/>
  <c r="AJ832" i="2"/>
  <c r="AK832" i="2"/>
  <c r="AL832" i="2"/>
  <c r="AM832" i="2"/>
  <c r="AN832" i="2"/>
  <c r="AH833" i="2"/>
  <c r="AI833" i="2"/>
  <c r="AJ833" i="2"/>
  <c r="AK833" i="2"/>
  <c r="AL833" i="2"/>
  <c r="AM833" i="2"/>
  <c r="AN833" i="2"/>
  <c r="AH834" i="2"/>
  <c r="AI834" i="2"/>
  <c r="AJ834" i="2"/>
  <c r="AK834" i="2"/>
  <c r="AL834" i="2"/>
  <c r="AM834" i="2"/>
  <c r="AN834" i="2"/>
  <c r="AH835" i="2"/>
  <c r="AI835" i="2"/>
  <c r="AJ835" i="2"/>
  <c r="AK835" i="2"/>
  <c r="AL835" i="2"/>
  <c r="AM835" i="2"/>
  <c r="AN835" i="2"/>
  <c r="AH836" i="2"/>
  <c r="AI836" i="2"/>
  <c r="AJ836" i="2"/>
  <c r="AK836" i="2"/>
  <c r="AL836" i="2"/>
  <c r="AM836" i="2"/>
  <c r="AN836" i="2"/>
  <c r="AH837" i="2"/>
  <c r="AI837" i="2"/>
  <c r="AJ837" i="2"/>
  <c r="AK837" i="2"/>
  <c r="AL837" i="2"/>
  <c r="AM837" i="2"/>
  <c r="AN837" i="2"/>
  <c r="AH838" i="2"/>
  <c r="AI838" i="2"/>
  <c r="AJ838" i="2"/>
  <c r="AK838" i="2"/>
  <c r="AL838" i="2"/>
  <c r="AM838" i="2"/>
  <c r="AN838" i="2"/>
  <c r="AH839" i="2"/>
  <c r="AI839" i="2"/>
  <c r="AJ839" i="2"/>
  <c r="AK839" i="2"/>
  <c r="AL839" i="2"/>
  <c r="AM839" i="2"/>
  <c r="AN839" i="2"/>
  <c r="AH840" i="2"/>
  <c r="AI840" i="2"/>
  <c r="AJ840" i="2"/>
  <c r="AK840" i="2"/>
  <c r="AL840" i="2"/>
  <c r="AM840" i="2"/>
  <c r="AN840" i="2"/>
  <c r="AH841" i="2"/>
  <c r="AI841" i="2"/>
  <c r="AJ841" i="2"/>
  <c r="AK841" i="2"/>
  <c r="AL841" i="2"/>
  <c r="AM841" i="2"/>
  <c r="AN841" i="2"/>
  <c r="AH842" i="2"/>
  <c r="AI842" i="2"/>
  <c r="AJ842" i="2"/>
  <c r="AK842" i="2"/>
  <c r="AL842" i="2"/>
  <c r="AM842" i="2"/>
  <c r="AN842" i="2"/>
  <c r="AH843" i="2"/>
  <c r="AI843" i="2"/>
  <c r="AJ843" i="2"/>
  <c r="AK843" i="2"/>
  <c r="AL843" i="2"/>
  <c r="AM843" i="2"/>
  <c r="AN843" i="2"/>
  <c r="AH844" i="2"/>
  <c r="AI844" i="2"/>
  <c r="AJ844" i="2"/>
  <c r="AK844" i="2"/>
  <c r="AL844" i="2"/>
  <c r="AM844" i="2"/>
  <c r="AN844" i="2"/>
  <c r="AH845" i="2"/>
  <c r="AI845" i="2"/>
  <c r="AJ845" i="2"/>
  <c r="AK845" i="2"/>
  <c r="AL845" i="2"/>
  <c r="AM845" i="2"/>
  <c r="AN845" i="2"/>
  <c r="AH846" i="2"/>
  <c r="AI846" i="2"/>
  <c r="AJ846" i="2"/>
  <c r="AK846" i="2"/>
  <c r="AL846" i="2"/>
  <c r="AM846" i="2"/>
  <c r="AN846" i="2"/>
  <c r="AH847" i="2"/>
  <c r="AI847" i="2"/>
  <c r="AJ847" i="2"/>
  <c r="AK847" i="2"/>
  <c r="AL847" i="2"/>
  <c r="AM847" i="2"/>
  <c r="AN847" i="2"/>
  <c r="AH848" i="2"/>
  <c r="AI848" i="2"/>
  <c r="AJ848" i="2"/>
  <c r="AK848" i="2"/>
  <c r="AL848" i="2"/>
  <c r="AM848" i="2"/>
  <c r="AN848" i="2"/>
  <c r="AH849" i="2"/>
  <c r="AI849" i="2"/>
  <c r="AJ849" i="2"/>
  <c r="AK849" i="2"/>
  <c r="AL849" i="2"/>
  <c r="AM849" i="2"/>
  <c r="AN849" i="2"/>
  <c r="AH850" i="2"/>
  <c r="AI850" i="2"/>
  <c r="AJ850" i="2"/>
  <c r="AK850" i="2"/>
  <c r="AL850" i="2"/>
  <c r="AM850" i="2"/>
  <c r="AN850" i="2"/>
  <c r="AH851" i="2"/>
  <c r="AI851" i="2"/>
  <c r="AJ851" i="2"/>
  <c r="AK851" i="2"/>
  <c r="AL851" i="2"/>
  <c r="AM851" i="2"/>
  <c r="AN851" i="2"/>
  <c r="AH852" i="2"/>
  <c r="AI852" i="2"/>
  <c r="AJ852" i="2"/>
  <c r="AK852" i="2"/>
  <c r="AL852" i="2"/>
  <c r="AM852" i="2"/>
  <c r="AN852" i="2"/>
  <c r="AH853" i="2"/>
  <c r="AI853" i="2"/>
  <c r="AJ853" i="2"/>
  <c r="AK853" i="2"/>
  <c r="AL853" i="2"/>
  <c r="AM853" i="2"/>
  <c r="AN853" i="2"/>
  <c r="AH854" i="2"/>
  <c r="AI854" i="2"/>
  <c r="AJ854" i="2"/>
  <c r="AK854" i="2"/>
  <c r="AL854" i="2"/>
  <c r="AM854" i="2"/>
  <c r="AN854" i="2"/>
  <c r="AH855" i="2"/>
  <c r="AI855" i="2"/>
  <c r="AJ855" i="2"/>
  <c r="AK855" i="2"/>
  <c r="AL855" i="2"/>
  <c r="AM855" i="2"/>
  <c r="AN855" i="2"/>
  <c r="AH856" i="2"/>
  <c r="AI856" i="2"/>
  <c r="AJ856" i="2"/>
  <c r="AK856" i="2"/>
  <c r="AL856" i="2"/>
  <c r="AM856" i="2"/>
  <c r="AN856" i="2"/>
  <c r="AH857" i="2"/>
  <c r="AI857" i="2"/>
  <c r="AJ857" i="2"/>
  <c r="AK857" i="2"/>
  <c r="AL857" i="2"/>
  <c r="AM857" i="2"/>
  <c r="AN857" i="2"/>
  <c r="AH858" i="2"/>
  <c r="AI858" i="2"/>
  <c r="AJ858" i="2"/>
  <c r="AK858" i="2"/>
  <c r="AL858" i="2"/>
  <c r="AM858" i="2"/>
  <c r="AN858" i="2"/>
  <c r="AH859" i="2"/>
  <c r="AI859" i="2"/>
  <c r="AJ859" i="2"/>
  <c r="AK859" i="2"/>
  <c r="AL859" i="2"/>
  <c r="AM859" i="2"/>
  <c r="AN859" i="2"/>
  <c r="AH860" i="2"/>
  <c r="AI860" i="2"/>
  <c r="AJ860" i="2"/>
  <c r="AK860" i="2"/>
  <c r="AL860" i="2"/>
  <c r="AM860" i="2"/>
  <c r="AN860" i="2"/>
  <c r="AH861" i="2"/>
  <c r="AI861" i="2"/>
  <c r="AJ861" i="2"/>
  <c r="AK861" i="2"/>
  <c r="AL861" i="2"/>
  <c r="AM861" i="2"/>
  <c r="AN861" i="2"/>
  <c r="AH862" i="2"/>
  <c r="AI862" i="2"/>
  <c r="AJ862" i="2"/>
  <c r="AK862" i="2"/>
  <c r="AL862" i="2"/>
  <c r="AM862" i="2"/>
  <c r="AN862" i="2"/>
  <c r="AH863" i="2"/>
  <c r="AI863" i="2"/>
  <c r="AJ863" i="2"/>
  <c r="AK863" i="2"/>
  <c r="AL863" i="2"/>
  <c r="AM863" i="2"/>
  <c r="AN863" i="2"/>
  <c r="AH864" i="2"/>
  <c r="AI864" i="2"/>
  <c r="AJ864" i="2"/>
  <c r="AK864" i="2"/>
  <c r="AL864" i="2"/>
  <c r="AM864" i="2"/>
  <c r="AN864" i="2"/>
  <c r="AH865" i="2"/>
  <c r="AI865" i="2"/>
  <c r="AJ865" i="2"/>
  <c r="AK865" i="2"/>
  <c r="AL865" i="2"/>
  <c r="AM865" i="2"/>
  <c r="AN865" i="2"/>
  <c r="AH866" i="2"/>
  <c r="AI866" i="2"/>
  <c r="AJ866" i="2"/>
  <c r="AK866" i="2"/>
  <c r="AL866" i="2"/>
  <c r="AM866" i="2"/>
  <c r="AN866" i="2"/>
  <c r="AH867" i="2"/>
  <c r="AI867" i="2"/>
  <c r="AJ867" i="2"/>
  <c r="AK867" i="2"/>
  <c r="AL867" i="2"/>
  <c r="AM867" i="2"/>
  <c r="AN867" i="2"/>
  <c r="AH868" i="2"/>
  <c r="AI868" i="2"/>
  <c r="AJ868" i="2"/>
  <c r="AK868" i="2"/>
  <c r="AL868" i="2"/>
  <c r="AM868" i="2"/>
  <c r="AN868" i="2"/>
  <c r="AH869" i="2"/>
  <c r="AI869" i="2"/>
  <c r="AJ869" i="2"/>
  <c r="AK869" i="2"/>
  <c r="AL869" i="2"/>
  <c r="AM869" i="2"/>
  <c r="AN869" i="2"/>
  <c r="AH870" i="2"/>
  <c r="AI870" i="2"/>
  <c r="AJ870" i="2"/>
  <c r="AK870" i="2"/>
  <c r="AL870" i="2"/>
  <c r="AM870" i="2"/>
  <c r="AN870" i="2"/>
  <c r="AH871" i="2"/>
  <c r="AI871" i="2"/>
  <c r="AJ871" i="2"/>
  <c r="AK871" i="2"/>
  <c r="AL871" i="2"/>
  <c r="AM871" i="2"/>
  <c r="AN871" i="2"/>
  <c r="AH872" i="2"/>
  <c r="AI872" i="2"/>
  <c r="AJ872" i="2"/>
  <c r="AK872" i="2"/>
  <c r="AL872" i="2"/>
  <c r="AM872" i="2"/>
  <c r="AN872" i="2"/>
  <c r="AH873" i="2"/>
  <c r="AI873" i="2"/>
  <c r="AJ873" i="2"/>
  <c r="AK873" i="2"/>
  <c r="AL873" i="2"/>
  <c r="AM873" i="2"/>
  <c r="AN873" i="2"/>
  <c r="AH874" i="2"/>
  <c r="AI874" i="2"/>
  <c r="AJ874" i="2"/>
  <c r="AK874" i="2"/>
  <c r="AL874" i="2"/>
  <c r="AM874" i="2"/>
  <c r="AN874" i="2"/>
  <c r="AH875" i="2"/>
  <c r="AI875" i="2"/>
  <c r="AJ875" i="2"/>
  <c r="AK875" i="2"/>
  <c r="AL875" i="2"/>
  <c r="AM875" i="2"/>
  <c r="AN875" i="2"/>
  <c r="AH876" i="2"/>
  <c r="AI876" i="2"/>
  <c r="AJ876" i="2"/>
  <c r="AK876" i="2"/>
  <c r="AL876" i="2"/>
  <c r="AM876" i="2"/>
  <c r="AN876" i="2"/>
  <c r="AH877" i="2"/>
  <c r="AI877" i="2"/>
  <c r="AJ877" i="2"/>
  <c r="AK877" i="2"/>
  <c r="AL877" i="2"/>
  <c r="AM877" i="2"/>
  <c r="AN877" i="2"/>
  <c r="AH878" i="2"/>
  <c r="AI878" i="2"/>
  <c r="AJ878" i="2"/>
  <c r="AK878" i="2"/>
  <c r="AL878" i="2"/>
  <c r="AM878" i="2"/>
  <c r="AN878" i="2"/>
  <c r="AH879" i="2"/>
  <c r="AI879" i="2"/>
  <c r="AJ879" i="2"/>
  <c r="AK879" i="2"/>
  <c r="AL879" i="2"/>
  <c r="AM879" i="2"/>
  <c r="AN879" i="2"/>
  <c r="AH880" i="2"/>
  <c r="AI880" i="2"/>
  <c r="AJ880" i="2"/>
  <c r="AK880" i="2"/>
  <c r="AL880" i="2"/>
  <c r="AM880" i="2"/>
  <c r="AN880" i="2"/>
  <c r="AH881" i="2"/>
  <c r="AI881" i="2"/>
  <c r="AJ881" i="2"/>
  <c r="AK881" i="2"/>
  <c r="AL881" i="2"/>
  <c r="AM881" i="2"/>
  <c r="AN881" i="2"/>
  <c r="AH882" i="2"/>
  <c r="AI882" i="2"/>
  <c r="AJ882" i="2"/>
  <c r="AK882" i="2"/>
  <c r="AL882" i="2"/>
  <c r="AM882" i="2"/>
  <c r="AN882" i="2"/>
  <c r="AH883" i="2"/>
  <c r="AI883" i="2"/>
  <c r="AJ883" i="2"/>
  <c r="AK883" i="2"/>
  <c r="AL883" i="2"/>
  <c r="AM883" i="2"/>
  <c r="AN883" i="2"/>
  <c r="AH884" i="2"/>
  <c r="AI884" i="2"/>
  <c r="AJ884" i="2"/>
  <c r="AK884" i="2"/>
  <c r="AL884" i="2"/>
  <c r="AM884" i="2"/>
  <c r="AN884" i="2"/>
  <c r="AH885" i="2"/>
  <c r="AI885" i="2"/>
  <c r="AJ885" i="2"/>
  <c r="AK885" i="2"/>
  <c r="AL885" i="2"/>
  <c r="AM885" i="2"/>
  <c r="AN885" i="2"/>
  <c r="AH886" i="2"/>
  <c r="AI886" i="2"/>
  <c r="AJ886" i="2"/>
  <c r="AK886" i="2"/>
  <c r="AL886" i="2"/>
  <c r="AM886" i="2"/>
  <c r="AN886" i="2"/>
  <c r="AH887" i="2"/>
  <c r="AI887" i="2"/>
  <c r="AJ887" i="2"/>
  <c r="AK887" i="2"/>
  <c r="AL887" i="2"/>
  <c r="AM887" i="2"/>
  <c r="AN887" i="2"/>
  <c r="AH888" i="2"/>
  <c r="AI888" i="2"/>
  <c r="AJ888" i="2"/>
  <c r="AK888" i="2"/>
  <c r="AL888" i="2"/>
  <c r="AM888" i="2"/>
  <c r="AN888" i="2"/>
  <c r="AH889" i="2"/>
  <c r="AI889" i="2"/>
  <c r="AJ889" i="2"/>
  <c r="AK889" i="2"/>
  <c r="AL889" i="2"/>
  <c r="AM889" i="2"/>
  <c r="AN889" i="2"/>
  <c r="AH890" i="2"/>
  <c r="AI890" i="2"/>
  <c r="AJ890" i="2"/>
  <c r="AK890" i="2"/>
  <c r="AL890" i="2"/>
  <c r="AM890" i="2"/>
  <c r="AN890" i="2"/>
  <c r="AH891" i="2"/>
  <c r="AI891" i="2"/>
  <c r="AJ891" i="2"/>
  <c r="AK891" i="2"/>
  <c r="AL891" i="2"/>
  <c r="AM891" i="2"/>
  <c r="AN891" i="2"/>
  <c r="AH892" i="2"/>
  <c r="AI892" i="2"/>
  <c r="AJ892" i="2"/>
  <c r="AK892" i="2"/>
  <c r="AL892" i="2"/>
  <c r="AM892" i="2"/>
  <c r="AN892" i="2"/>
  <c r="AH893" i="2"/>
  <c r="AI893" i="2"/>
  <c r="AJ893" i="2"/>
  <c r="AK893" i="2"/>
  <c r="AL893" i="2"/>
  <c r="AM893" i="2"/>
  <c r="AN893" i="2"/>
  <c r="AH894" i="2"/>
  <c r="AI894" i="2"/>
  <c r="AJ894" i="2"/>
  <c r="AK894" i="2"/>
  <c r="AL894" i="2"/>
  <c r="AM894" i="2"/>
  <c r="AN894" i="2"/>
  <c r="AH895" i="2"/>
  <c r="AI895" i="2"/>
  <c r="AJ895" i="2"/>
  <c r="AK895" i="2"/>
  <c r="AL895" i="2"/>
  <c r="AM895" i="2"/>
  <c r="AN895" i="2"/>
  <c r="AH896" i="2"/>
  <c r="AI896" i="2"/>
  <c r="AJ896" i="2"/>
  <c r="AK896" i="2"/>
  <c r="AL896" i="2"/>
  <c r="AM896" i="2"/>
  <c r="AN896" i="2"/>
  <c r="AH897" i="2"/>
  <c r="AI897" i="2"/>
  <c r="AJ897" i="2"/>
  <c r="AK897" i="2"/>
  <c r="AL897" i="2"/>
  <c r="AM897" i="2"/>
  <c r="AN897" i="2"/>
  <c r="AH898" i="2"/>
  <c r="AI898" i="2"/>
  <c r="AJ898" i="2"/>
  <c r="AK898" i="2"/>
  <c r="AL898" i="2"/>
  <c r="AM898" i="2"/>
  <c r="AN898" i="2"/>
  <c r="AH899" i="2"/>
  <c r="AI899" i="2"/>
  <c r="AJ899" i="2"/>
  <c r="AK899" i="2"/>
  <c r="AL899" i="2"/>
  <c r="AM899" i="2"/>
  <c r="AN899" i="2"/>
  <c r="AH900" i="2"/>
  <c r="AI900" i="2"/>
  <c r="AJ900" i="2"/>
  <c r="AK900" i="2"/>
  <c r="AL900" i="2"/>
  <c r="AM900" i="2"/>
  <c r="AN900" i="2"/>
  <c r="AH901" i="2"/>
  <c r="AI901" i="2"/>
  <c r="AJ901" i="2"/>
  <c r="AK901" i="2"/>
  <c r="AL901" i="2"/>
  <c r="AM901" i="2"/>
  <c r="AN901" i="2"/>
  <c r="AH902" i="2"/>
  <c r="AI902" i="2"/>
  <c r="AJ902" i="2"/>
  <c r="AK902" i="2"/>
  <c r="AL902" i="2"/>
  <c r="AM902" i="2"/>
  <c r="AN902" i="2"/>
  <c r="AH903" i="2"/>
  <c r="AI903" i="2"/>
  <c r="AJ903" i="2"/>
  <c r="AK903" i="2"/>
  <c r="AL903" i="2"/>
  <c r="AM903" i="2"/>
  <c r="AN903" i="2"/>
  <c r="AH904" i="2"/>
  <c r="AI904" i="2"/>
  <c r="AJ904" i="2"/>
  <c r="AK904" i="2"/>
  <c r="AL904" i="2"/>
  <c r="AM904" i="2"/>
  <c r="AN904" i="2"/>
  <c r="AH905" i="2"/>
  <c r="AI905" i="2"/>
  <c r="AJ905" i="2"/>
  <c r="AK905" i="2"/>
  <c r="AL905" i="2"/>
  <c r="AM905" i="2"/>
  <c r="AN905" i="2"/>
  <c r="AH906" i="2"/>
  <c r="AI906" i="2"/>
  <c r="AJ906" i="2"/>
  <c r="AK906" i="2"/>
  <c r="AL906" i="2"/>
  <c r="AM906" i="2"/>
  <c r="AN906" i="2"/>
  <c r="AH907" i="2"/>
  <c r="AI907" i="2"/>
  <c r="AJ907" i="2"/>
  <c r="AK907" i="2"/>
  <c r="AL907" i="2"/>
  <c r="AM907" i="2"/>
  <c r="AN907" i="2"/>
  <c r="AH908" i="2"/>
  <c r="AI908" i="2"/>
  <c r="AJ908" i="2"/>
  <c r="AK908" i="2"/>
  <c r="AL908" i="2"/>
  <c r="AM908" i="2"/>
  <c r="AN908" i="2"/>
  <c r="AH909" i="2"/>
  <c r="AI909" i="2"/>
  <c r="AJ909" i="2"/>
  <c r="AK909" i="2"/>
  <c r="AL909" i="2"/>
  <c r="AM909" i="2"/>
  <c r="AN909" i="2"/>
  <c r="AH910" i="2"/>
  <c r="AI910" i="2"/>
  <c r="AJ910" i="2"/>
  <c r="AK910" i="2"/>
  <c r="AL910" i="2"/>
  <c r="AM910" i="2"/>
  <c r="AN910" i="2"/>
  <c r="AH911" i="2"/>
  <c r="AI911" i="2"/>
  <c r="AJ911" i="2"/>
  <c r="AK911" i="2"/>
  <c r="AL911" i="2"/>
  <c r="AM911" i="2"/>
  <c r="AN911" i="2"/>
  <c r="AH912" i="2"/>
  <c r="AI912" i="2"/>
  <c r="AJ912" i="2"/>
  <c r="AK912" i="2"/>
  <c r="AL912" i="2"/>
  <c r="AM912" i="2"/>
  <c r="AN912" i="2"/>
  <c r="AH913" i="2"/>
  <c r="AI913" i="2"/>
  <c r="AJ913" i="2"/>
  <c r="AK913" i="2"/>
  <c r="AL913" i="2"/>
  <c r="AM913" i="2"/>
  <c r="AN913" i="2"/>
  <c r="AH914" i="2"/>
  <c r="AI914" i="2"/>
  <c r="AJ914" i="2"/>
  <c r="AK914" i="2"/>
  <c r="AL914" i="2"/>
  <c r="AM914" i="2"/>
  <c r="AN914" i="2"/>
  <c r="AH915" i="2"/>
  <c r="AI915" i="2"/>
  <c r="AJ915" i="2"/>
  <c r="AK915" i="2"/>
  <c r="AL915" i="2"/>
  <c r="AM915" i="2"/>
  <c r="AN915" i="2"/>
  <c r="AH916" i="2"/>
  <c r="AI916" i="2"/>
  <c r="AJ916" i="2"/>
  <c r="AK916" i="2"/>
  <c r="AL916" i="2"/>
  <c r="AM916" i="2"/>
  <c r="AN916" i="2"/>
  <c r="AH917" i="2"/>
  <c r="AI917" i="2"/>
  <c r="AJ917" i="2"/>
  <c r="AK917" i="2"/>
  <c r="AL917" i="2"/>
  <c r="AM917" i="2"/>
  <c r="AN917" i="2"/>
  <c r="AH918" i="2"/>
  <c r="AI918" i="2"/>
  <c r="AJ918" i="2"/>
  <c r="AK918" i="2"/>
  <c r="AL918" i="2"/>
  <c r="AM918" i="2"/>
  <c r="AN918" i="2"/>
  <c r="AH919" i="2"/>
  <c r="AI919" i="2"/>
  <c r="AJ919" i="2"/>
  <c r="AK919" i="2"/>
  <c r="AL919" i="2"/>
  <c r="AM919" i="2"/>
  <c r="AN919" i="2"/>
  <c r="AH920" i="2"/>
  <c r="AI920" i="2"/>
  <c r="AJ920" i="2"/>
  <c r="AK920" i="2"/>
  <c r="AL920" i="2"/>
  <c r="AM920" i="2"/>
  <c r="AN920" i="2"/>
  <c r="AH921" i="2"/>
  <c r="AI921" i="2"/>
  <c r="AJ921" i="2"/>
  <c r="AK921" i="2"/>
  <c r="AL921" i="2"/>
  <c r="AM921" i="2"/>
  <c r="AN921" i="2"/>
  <c r="AH922" i="2"/>
  <c r="AI922" i="2"/>
  <c r="AJ922" i="2"/>
  <c r="AK922" i="2"/>
  <c r="AL922" i="2"/>
  <c r="AM922" i="2"/>
  <c r="AN922" i="2"/>
  <c r="AH923" i="2"/>
  <c r="AI923" i="2"/>
  <c r="AJ923" i="2"/>
  <c r="AK923" i="2"/>
  <c r="AL923" i="2"/>
  <c r="AM923" i="2"/>
  <c r="AN923" i="2"/>
  <c r="AH924" i="2"/>
  <c r="AI924" i="2"/>
  <c r="AJ924" i="2"/>
  <c r="AK924" i="2"/>
  <c r="AL924" i="2"/>
  <c r="AM924" i="2"/>
  <c r="AN924" i="2"/>
  <c r="AH925" i="2"/>
  <c r="AI925" i="2"/>
  <c r="AJ925" i="2"/>
  <c r="AK925" i="2"/>
  <c r="AL925" i="2"/>
  <c r="AM925" i="2"/>
  <c r="AN925" i="2"/>
  <c r="AH926" i="2"/>
  <c r="AI926" i="2"/>
  <c r="AJ926" i="2"/>
  <c r="AK926" i="2"/>
  <c r="AL926" i="2"/>
  <c r="AM926" i="2"/>
  <c r="AN926" i="2"/>
  <c r="AH927" i="2"/>
  <c r="AI927" i="2"/>
  <c r="AJ927" i="2"/>
  <c r="AK927" i="2"/>
  <c r="AL927" i="2"/>
  <c r="AM927" i="2"/>
  <c r="AN927" i="2"/>
  <c r="AH928" i="2"/>
  <c r="AI928" i="2"/>
  <c r="AJ928" i="2"/>
  <c r="AK928" i="2"/>
  <c r="AL928" i="2"/>
  <c r="AM928" i="2"/>
  <c r="AN928" i="2"/>
  <c r="AH929" i="2"/>
  <c r="AI929" i="2"/>
  <c r="AJ929" i="2"/>
  <c r="AK929" i="2"/>
  <c r="AL929" i="2"/>
  <c r="AM929" i="2"/>
  <c r="AN929" i="2"/>
  <c r="AH930" i="2"/>
  <c r="AI930" i="2"/>
  <c r="AJ930" i="2"/>
  <c r="AK930" i="2"/>
  <c r="AL930" i="2"/>
  <c r="AM930" i="2"/>
  <c r="AN930" i="2"/>
  <c r="AH931" i="2"/>
  <c r="AI931" i="2"/>
  <c r="AJ931" i="2"/>
  <c r="AK931" i="2"/>
  <c r="AL931" i="2"/>
  <c r="AM931" i="2"/>
  <c r="AN931" i="2"/>
  <c r="AH932" i="2"/>
  <c r="AI932" i="2"/>
  <c r="AJ932" i="2"/>
  <c r="AK932" i="2"/>
  <c r="AL932" i="2"/>
  <c r="AM932" i="2"/>
  <c r="AN932" i="2"/>
  <c r="AH933" i="2"/>
  <c r="AI933" i="2"/>
  <c r="AJ933" i="2"/>
  <c r="AK933" i="2"/>
  <c r="AL933" i="2"/>
  <c r="AM933" i="2"/>
  <c r="AN933" i="2"/>
  <c r="AH934" i="2"/>
  <c r="AI934" i="2"/>
  <c r="AJ934" i="2"/>
  <c r="AK934" i="2"/>
  <c r="AL934" i="2"/>
  <c r="AM934" i="2"/>
  <c r="AN934" i="2"/>
  <c r="AH935" i="2"/>
  <c r="AI935" i="2"/>
  <c r="AJ935" i="2"/>
  <c r="AK935" i="2"/>
  <c r="AL935" i="2"/>
  <c r="AM935" i="2"/>
  <c r="AN935" i="2"/>
  <c r="AH936" i="2"/>
  <c r="AI936" i="2"/>
  <c r="AJ936" i="2"/>
  <c r="AK936" i="2"/>
  <c r="AL936" i="2"/>
  <c r="AM936" i="2"/>
  <c r="AN936" i="2"/>
  <c r="AH937" i="2"/>
  <c r="AI937" i="2"/>
  <c r="AJ937" i="2"/>
  <c r="AK937" i="2"/>
  <c r="AL937" i="2"/>
  <c r="AM937" i="2"/>
  <c r="AN937" i="2"/>
  <c r="AH938" i="2"/>
  <c r="AI938" i="2"/>
  <c r="AJ938" i="2"/>
  <c r="AK938" i="2"/>
  <c r="AL938" i="2"/>
  <c r="AM938" i="2"/>
  <c r="AN938" i="2"/>
  <c r="AH939" i="2"/>
  <c r="AI939" i="2"/>
  <c r="AJ939" i="2"/>
  <c r="AK939" i="2"/>
  <c r="AL939" i="2"/>
  <c r="AM939" i="2"/>
  <c r="AN939" i="2"/>
  <c r="AH940" i="2"/>
  <c r="AI940" i="2"/>
  <c r="AJ940" i="2"/>
  <c r="AK940" i="2"/>
  <c r="AL940" i="2"/>
  <c r="AM940" i="2"/>
  <c r="AN940" i="2"/>
  <c r="AH941" i="2"/>
  <c r="AI941" i="2"/>
  <c r="AJ941" i="2"/>
  <c r="AK941" i="2"/>
  <c r="AL941" i="2"/>
  <c r="AM941" i="2"/>
  <c r="AN941" i="2"/>
  <c r="AH942" i="2"/>
  <c r="AI942" i="2"/>
  <c r="AJ942" i="2"/>
  <c r="AK942" i="2"/>
  <c r="AL942" i="2"/>
  <c r="AM942" i="2"/>
  <c r="AN942" i="2"/>
  <c r="AH943" i="2"/>
  <c r="AI943" i="2"/>
  <c r="AJ943" i="2"/>
  <c r="AK943" i="2"/>
  <c r="AL943" i="2"/>
  <c r="AM943" i="2"/>
  <c r="AN943" i="2"/>
  <c r="AH944" i="2"/>
  <c r="AI944" i="2"/>
  <c r="AJ944" i="2"/>
  <c r="AK944" i="2"/>
  <c r="AL944" i="2"/>
  <c r="AM944" i="2"/>
  <c r="AN944" i="2"/>
  <c r="AH945" i="2"/>
  <c r="AI945" i="2"/>
  <c r="AJ945" i="2"/>
  <c r="AK945" i="2"/>
  <c r="AL945" i="2"/>
  <c r="AM945" i="2"/>
  <c r="AN945" i="2"/>
  <c r="AH946" i="2"/>
  <c r="AI946" i="2"/>
  <c r="AJ946" i="2"/>
  <c r="AK946" i="2"/>
  <c r="AL946" i="2"/>
  <c r="AM946" i="2"/>
  <c r="AN946" i="2"/>
  <c r="AH947" i="2"/>
  <c r="AI947" i="2"/>
  <c r="AJ947" i="2"/>
  <c r="AK947" i="2"/>
  <c r="AL947" i="2"/>
  <c r="AM947" i="2"/>
  <c r="AN947" i="2"/>
  <c r="AH948" i="2"/>
  <c r="AI948" i="2"/>
  <c r="AJ948" i="2"/>
  <c r="AK948" i="2"/>
  <c r="AL948" i="2"/>
  <c r="AM948" i="2"/>
  <c r="AN948" i="2"/>
  <c r="AH949" i="2"/>
  <c r="AI949" i="2"/>
  <c r="AJ949" i="2"/>
  <c r="AK949" i="2"/>
  <c r="AL949" i="2"/>
  <c r="AM949" i="2"/>
  <c r="AN949" i="2"/>
  <c r="AH950" i="2"/>
  <c r="AI950" i="2"/>
  <c r="AJ950" i="2"/>
  <c r="AK950" i="2"/>
  <c r="AL950" i="2"/>
  <c r="AM950" i="2"/>
  <c r="AN950" i="2"/>
  <c r="AH951" i="2"/>
  <c r="AI951" i="2"/>
  <c r="AJ951" i="2"/>
  <c r="AK951" i="2"/>
  <c r="AL951" i="2"/>
  <c r="AM951" i="2"/>
  <c r="AN951" i="2"/>
  <c r="AH952" i="2"/>
  <c r="AI952" i="2"/>
  <c r="AJ952" i="2"/>
  <c r="AK952" i="2"/>
  <c r="AL952" i="2"/>
  <c r="AM952" i="2"/>
  <c r="AN952" i="2"/>
  <c r="AH953" i="2"/>
  <c r="AI953" i="2"/>
  <c r="AJ953" i="2"/>
  <c r="AK953" i="2"/>
  <c r="AL953" i="2"/>
  <c r="AM953" i="2"/>
  <c r="AN953" i="2"/>
  <c r="AH954" i="2"/>
  <c r="AI954" i="2"/>
  <c r="AJ954" i="2"/>
  <c r="AK954" i="2"/>
  <c r="AL954" i="2"/>
  <c r="AM954" i="2"/>
  <c r="AN954" i="2"/>
  <c r="AH955" i="2"/>
  <c r="AI955" i="2"/>
  <c r="AJ955" i="2"/>
  <c r="AK955" i="2"/>
  <c r="AL955" i="2"/>
  <c r="AM955" i="2"/>
  <c r="AN955" i="2"/>
  <c r="AH956" i="2"/>
  <c r="AI956" i="2"/>
  <c r="AJ956" i="2"/>
  <c r="AK956" i="2"/>
  <c r="AL956" i="2"/>
  <c r="AM956" i="2"/>
  <c r="AN956" i="2"/>
  <c r="AH957" i="2"/>
  <c r="AI957" i="2"/>
  <c r="AJ957" i="2"/>
  <c r="AK957" i="2"/>
  <c r="AL957" i="2"/>
  <c r="AM957" i="2"/>
  <c r="AN957" i="2"/>
  <c r="AH958" i="2"/>
  <c r="AI958" i="2"/>
  <c r="AJ958" i="2"/>
  <c r="AK958" i="2"/>
  <c r="AL958" i="2"/>
  <c r="AM958" i="2"/>
  <c r="AN958" i="2"/>
  <c r="AH959" i="2"/>
  <c r="AI959" i="2"/>
  <c r="AJ959" i="2"/>
  <c r="AK959" i="2"/>
  <c r="AL959" i="2"/>
  <c r="AM959" i="2"/>
  <c r="AN959" i="2"/>
  <c r="AH960" i="2"/>
  <c r="AI960" i="2"/>
  <c r="AJ960" i="2"/>
  <c r="AK960" i="2"/>
  <c r="AL960" i="2"/>
  <c r="AM960" i="2"/>
  <c r="AN960" i="2"/>
  <c r="AH961" i="2"/>
  <c r="AI961" i="2"/>
  <c r="AJ961" i="2"/>
  <c r="AK961" i="2"/>
  <c r="AL961" i="2"/>
  <c r="AM961" i="2"/>
  <c r="AN961" i="2"/>
  <c r="AH962" i="2"/>
  <c r="AI962" i="2"/>
  <c r="AJ962" i="2"/>
  <c r="AK962" i="2"/>
  <c r="AL962" i="2"/>
  <c r="AM962" i="2"/>
  <c r="AN962" i="2"/>
  <c r="AH963" i="2"/>
  <c r="AI963" i="2"/>
  <c r="AJ963" i="2"/>
  <c r="AK963" i="2"/>
  <c r="AL963" i="2"/>
  <c r="AM963" i="2"/>
  <c r="AN963" i="2"/>
  <c r="AH964" i="2"/>
  <c r="AI964" i="2"/>
  <c r="AJ964" i="2"/>
  <c r="AK964" i="2"/>
  <c r="AL964" i="2"/>
  <c r="AM964" i="2"/>
  <c r="AN964" i="2"/>
  <c r="AH965" i="2"/>
  <c r="AI965" i="2"/>
  <c r="AJ965" i="2"/>
  <c r="AK965" i="2"/>
  <c r="AL965" i="2"/>
  <c r="AM965" i="2"/>
  <c r="AN965" i="2"/>
  <c r="AH966" i="2"/>
  <c r="AI966" i="2"/>
  <c r="AJ966" i="2"/>
  <c r="AK966" i="2"/>
  <c r="AL966" i="2"/>
  <c r="AM966" i="2"/>
  <c r="AN966" i="2"/>
  <c r="AH967" i="2"/>
  <c r="AI967" i="2"/>
  <c r="AJ967" i="2"/>
  <c r="AK967" i="2"/>
  <c r="AL967" i="2"/>
  <c r="AM967" i="2"/>
  <c r="AN967" i="2"/>
  <c r="AH968" i="2"/>
  <c r="AI968" i="2"/>
  <c r="AJ968" i="2"/>
  <c r="AK968" i="2"/>
  <c r="AL968" i="2"/>
  <c r="AM968" i="2"/>
  <c r="AN968" i="2"/>
  <c r="AH969" i="2"/>
  <c r="AI969" i="2"/>
  <c r="AJ969" i="2"/>
  <c r="AK969" i="2"/>
  <c r="AL969" i="2"/>
  <c r="AM969" i="2"/>
  <c r="AN969" i="2"/>
  <c r="AH970" i="2"/>
  <c r="AI970" i="2"/>
  <c r="AJ970" i="2"/>
  <c r="AK970" i="2"/>
  <c r="AL970" i="2"/>
  <c r="AM970" i="2"/>
  <c r="AN970" i="2"/>
  <c r="AH971" i="2"/>
  <c r="AI971" i="2"/>
  <c r="AJ971" i="2"/>
  <c r="AK971" i="2"/>
  <c r="AL971" i="2"/>
  <c r="AM971" i="2"/>
  <c r="AN971" i="2"/>
  <c r="AH972" i="2"/>
  <c r="AI972" i="2"/>
  <c r="AJ972" i="2"/>
  <c r="AK972" i="2"/>
  <c r="AL972" i="2"/>
  <c r="AM972" i="2"/>
  <c r="AN972" i="2"/>
  <c r="AH973" i="2"/>
  <c r="AI973" i="2"/>
  <c r="AJ973" i="2"/>
  <c r="AK973" i="2"/>
  <c r="AL973" i="2"/>
  <c r="AM973" i="2"/>
  <c r="AN973" i="2"/>
  <c r="AH974" i="2"/>
  <c r="AI974" i="2"/>
  <c r="AJ974" i="2"/>
  <c r="AK974" i="2"/>
  <c r="AL974" i="2"/>
  <c r="AM974" i="2"/>
  <c r="AN974" i="2"/>
  <c r="AH975" i="2"/>
  <c r="AI975" i="2"/>
  <c r="AJ975" i="2"/>
  <c r="AK975" i="2"/>
  <c r="AL975" i="2"/>
  <c r="AM975" i="2"/>
  <c r="AN975" i="2"/>
  <c r="AH976" i="2"/>
  <c r="AI976" i="2"/>
  <c r="AJ976" i="2"/>
  <c r="AK976" i="2"/>
  <c r="AL976" i="2"/>
  <c r="AM976" i="2"/>
  <c r="AN976" i="2"/>
  <c r="AH977" i="2"/>
  <c r="AI977" i="2"/>
  <c r="AJ977" i="2"/>
  <c r="AK977" i="2"/>
  <c r="AL977" i="2"/>
  <c r="AM977" i="2"/>
  <c r="AN977" i="2"/>
  <c r="AH978" i="2"/>
  <c r="AI978" i="2"/>
  <c r="AJ978" i="2"/>
  <c r="AK978" i="2"/>
  <c r="AL978" i="2"/>
  <c r="AM978" i="2"/>
  <c r="AN978" i="2"/>
  <c r="AH979" i="2"/>
  <c r="AI979" i="2"/>
  <c r="AJ979" i="2"/>
  <c r="AK979" i="2"/>
  <c r="AL979" i="2"/>
  <c r="AM979" i="2"/>
  <c r="AN979" i="2"/>
  <c r="AH980" i="2"/>
  <c r="AI980" i="2"/>
  <c r="AJ980" i="2"/>
  <c r="AK980" i="2"/>
  <c r="AL980" i="2"/>
  <c r="AM980" i="2"/>
  <c r="AN980" i="2"/>
  <c r="AH981" i="2"/>
  <c r="AI981" i="2"/>
  <c r="AJ981" i="2"/>
  <c r="AK981" i="2"/>
  <c r="AL981" i="2"/>
  <c r="AM981" i="2"/>
  <c r="AN981" i="2"/>
  <c r="AH982" i="2"/>
  <c r="AI982" i="2"/>
  <c r="AJ982" i="2"/>
  <c r="AK982" i="2"/>
  <c r="AL982" i="2"/>
  <c r="AM982" i="2"/>
  <c r="AN982" i="2"/>
  <c r="AH983" i="2"/>
  <c r="AI983" i="2"/>
  <c r="AJ983" i="2"/>
  <c r="AK983" i="2"/>
  <c r="AL983" i="2"/>
  <c r="AM983" i="2"/>
  <c r="AN983" i="2"/>
  <c r="AH984" i="2"/>
  <c r="AI984" i="2"/>
  <c r="AJ984" i="2"/>
  <c r="AK984" i="2"/>
  <c r="AL984" i="2"/>
  <c r="AM984" i="2"/>
  <c r="AN984" i="2"/>
  <c r="AH985" i="2"/>
  <c r="AI985" i="2"/>
  <c r="AJ985" i="2"/>
  <c r="AK985" i="2"/>
  <c r="AL985" i="2"/>
  <c r="AM985" i="2"/>
  <c r="AN985" i="2"/>
  <c r="AH986" i="2"/>
  <c r="AI986" i="2"/>
  <c r="AJ986" i="2"/>
  <c r="AK986" i="2"/>
  <c r="AL986" i="2"/>
  <c r="AM986" i="2"/>
  <c r="AN986" i="2"/>
  <c r="AH987" i="2"/>
  <c r="AI987" i="2"/>
  <c r="AJ987" i="2"/>
  <c r="AK987" i="2"/>
  <c r="AL987" i="2"/>
  <c r="AM987" i="2"/>
  <c r="AN987" i="2"/>
  <c r="AH988" i="2"/>
  <c r="AI988" i="2"/>
  <c r="AJ988" i="2"/>
  <c r="AK988" i="2"/>
  <c r="AL988" i="2"/>
  <c r="AM988" i="2"/>
  <c r="AN988" i="2"/>
  <c r="AH989" i="2"/>
  <c r="AI989" i="2"/>
  <c r="AJ989" i="2"/>
  <c r="AK989" i="2"/>
  <c r="AL989" i="2"/>
  <c r="AM989" i="2"/>
  <c r="AN989" i="2"/>
  <c r="AH990" i="2"/>
  <c r="AI990" i="2"/>
  <c r="AJ990" i="2"/>
  <c r="AK990" i="2"/>
  <c r="AL990" i="2"/>
  <c r="AM990" i="2"/>
  <c r="AN990" i="2"/>
  <c r="AH991" i="2"/>
  <c r="AI991" i="2"/>
  <c r="AJ991" i="2"/>
  <c r="AK991" i="2"/>
  <c r="AL991" i="2"/>
  <c r="AM991" i="2"/>
  <c r="AN991" i="2"/>
  <c r="AH992" i="2"/>
  <c r="AI992" i="2"/>
  <c r="AJ992" i="2"/>
  <c r="AK992" i="2"/>
  <c r="AL992" i="2"/>
  <c r="AM992" i="2"/>
  <c r="AN992" i="2"/>
  <c r="AH993" i="2"/>
  <c r="AI993" i="2"/>
  <c r="AJ993" i="2"/>
  <c r="AK993" i="2"/>
  <c r="AL993" i="2"/>
  <c r="AM993" i="2"/>
  <c r="AN993" i="2"/>
  <c r="AH994" i="2"/>
  <c r="AI994" i="2"/>
  <c r="AJ994" i="2"/>
  <c r="AK994" i="2"/>
  <c r="AL994" i="2"/>
  <c r="AM994" i="2"/>
  <c r="AN994" i="2"/>
  <c r="AH995" i="2"/>
  <c r="AI995" i="2"/>
  <c r="AJ995" i="2"/>
  <c r="AK995" i="2"/>
  <c r="AL995" i="2"/>
  <c r="AM995" i="2"/>
  <c r="AN995" i="2"/>
  <c r="AH996" i="2"/>
  <c r="AI996" i="2"/>
  <c r="AJ996" i="2"/>
  <c r="AK996" i="2"/>
  <c r="AL996" i="2"/>
  <c r="AM996" i="2"/>
  <c r="AN996" i="2"/>
  <c r="AH997" i="2"/>
  <c r="AI997" i="2"/>
  <c r="AJ997" i="2"/>
  <c r="AK997" i="2"/>
  <c r="AL997" i="2"/>
  <c r="AM997" i="2"/>
  <c r="AN997" i="2"/>
  <c r="AH998" i="2"/>
  <c r="AI998" i="2"/>
  <c r="AJ998" i="2"/>
  <c r="AK998" i="2"/>
  <c r="AL998" i="2"/>
  <c r="AM998" i="2"/>
  <c r="AN998" i="2"/>
  <c r="AH999" i="2"/>
  <c r="AI999" i="2"/>
  <c r="AJ999" i="2"/>
  <c r="AK999" i="2"/>
  <c r="AL999" i="2"/>
  <c r="AM999" i="2"/>
  <c r="AN999" i="2"/>
  <c r="AH1000" i="2"/>
  <c r="AI1000" i="2"/>
  <c r="AJ1000" i="2"/>
  <c r="AK1000" i="2"/>
  <c r="AL1000" i="2"/>
  <c r="AM1000" i="2"/>
  <c r="AN1000" i="2"/>
  <c r="AH1001" i="2"/>
  <c r="AI1001" i="2"/>
  <c r="AJ1001" i="2"/>
  <c r="AK1001" i="2"/>
  <c r="AL1001" i="2"/>
  <c r="AM1001" i="2"/>
  <c r="AN1001" i="2"/>
  <c r="AH1002" i="2"/>
  <c r="AI1002" i="2"/>
  <c r="AJ1002" i="2"/>
  <c r="AK1002" i="2"/>
  <c r="AL1002" i="2"/>
  <c r="AM1002" i="2"/>
  <c r="AN1002" i="2"/>
  <c r="AH1003" i="2"/>
  <c r="AI1003" i="2"/>
  <c r="AJ1003" i="2"/>
  <c r="AK1003" i="2"/>
  <c r="AL1003" i="2"/>
  <c r="AM1003" i="2"/>
  <c r="AN1003" i="2"/>
  <c r="AH1004" i="2"/>
  <c r="AI1004" i="2"/>
  <c r="AJ1004" i="2"/>
  <c r="AK1004" i="2"/>
  <c r="AL1004" i="2"/>
  <c r="AM1004" i="2"/>
  <c r="AN1004" i="2"/>
  <c r="AH1005" i="2"/>
  <c r="AI1005" i="2"/>
  <c r="AJ1005" i="2"/>
  <c r="AK1005" i="2"/>
  <c r="AL1005" i="2"/>
  <c r="AM1005" i="2"/>
  <c r="AN1005" i="2"/>
  <c r="AH1006" i="2"/>
  <c r="AI1006" i="2"/>
  <c r="AJ1006" i="2"/>
  <c r="AK1006" i="2"/>
  <c r="AL1006" i="2"/>
  <c r="AM1006" i="2"/>
  <c r="AN1006" i="2"/>
  <c r="AH1007" i="2"/>
  <c r="AI1007" i="2"/>
  <c r="AJ1007" i="2"/>
  <c r="AK1007" i="2"/>
  <c r="AL1007" i="2"/>
  <c r="AM1007" i="2"/>
  <c r="AN1007" i="2"/>
  <c r="AH1008" i="2"/>
  <c r="AI1008" i="2"/>
  <c r="AJ1008" i="2"/>
  <c r="AK1008" i="2"/>
  <c r="AL1008" i="2"/>
  <c r="AM1008" i="2"/>
  <c r="AN1008" i="2"/>
  <c r="AH1009" i="2"/>
  <c r="AI1009" i="2"/>
  <c r="AJ1009" i="2"/>
  <c r="AK1009" i="2"/>
  <c r="AL1009" i="2"/>
  <c r="AM1009" i="2"/>
  <c r="AN1009" i="2"/>
  <c r="AH1010" i="2"/>
  <c r="AI1010" i="2"/>
  <c r="AJ1010" i="2"/>
  <c r="AK1010" i="2"/>
  <c r="AL1010" i="2"/>
  <c r="AM1010" i="2"/>
  <c r="AN1010" i="2"/>
  <c r="AH1011" i="2"/>
  <c r="AI1011" i="2"/>
  <c r="AJ1011" i="2"/>
  <c r="AK1011" i="2"/>
  <c r="AL1011" i="2"/>
  <c r="AM1011" i="2"/>
  <c r="AN1011" i="2"/>
  <c r="AH1012" i="2"/>
  <c r="AI1012" i="2"/>
  <c r="AJ1012" i="2"/>
  <c r="AK1012" i="2"/>
  <c r="AL1012" i="2"/>
  <c r="AM1012" i="2"/>
  <c r="AN1012" i="2"/>
  <c r="AH1013" i="2"/>
  <c r="AI1013" i="2"/>
  <c r="AJ1013" i="2"/>
  <c r="AK1013" i="2"/>
  <c r="AL1013" i="2"/>
  <c r="AM1013" i="2"/>
  <c r="AN1013" i="2"/>
  <c r="AH1014" i="2"/>
  <c r="AI1014" i="2"/>
  <c r="AJ1014" i="2"/>
  <c r="AK1014" i="2"/>
  <c r="AL1014" i="2"/>
  <c r="AM1014" i="2"/>
  <c r="AN1014" i="2"/>
  <c r="AH1015" i="2"/>
  <c r="AI1015" i="2"/>
  <c r="AJ1015" i="2"/>
  <c r="AK1015" i="2"/>
  <c r="AL1015" i="2"/>
  <c r="AM1015" i="2"/>
  <c r="AN1015" i="2"/>
  <c r="AH1016" i="2"/>
  <c r="AI1016" i="2"/>
  <c r="AJ1016" i="2"/>
  <c r="AK1016" i="2"/>
  <c r="AL1016" i="2"/>
  <c r="AM1016" i="2"/>
  <c r="AN1016" i="2"/>
  <c r="AH1017" i="2"/>
  <c r="AI1017" i="2"/>
  <c r="AJ1017" i="2"/>
  <c r="AK1017" i="2"/>
  <c r="AL1017" i="2"/>
  <c r="AM1017" i="2"/>
  <c r="AN1017" i="2"/>
  <c r="AH1018" i="2"/>
  <c r="AI1018" i="2"/>
  <c r="AJ1018" i="2"/>
  <c r="AK1018" i="2"/>
  <c r="AL1018" i="2"/>
  <c r="AM1018" i="2"/>
  <c r="AN1018" i="2"/>
  <c r="AH1019" i="2"/>
  <c r="AI1019" i="2"/>
  <c r="AJ1019" i="2"/>
  <c r="AK1019" i="2"/>
  <c r="AL1019" i="2"/>
  <c r="AM1019" i="2"/>
  <c r="AN1019" i="2"/>
  <c r="AH1020" i="2"/>
  <c r="AI1020" i="2"/>
  <c r="AJ1020" i="2"/>
  <c r="AK1020" i="2"/>
  <c r="AL1020" i="2"/>
  <c r="AM1020" i="2"/>
  <c r="AN1020" i="2"/>
  <c r="AH1021" i="2"/>
  <c r="AI1021" i="2"/>
  <c r="AJ1021" i="2"/>
  <c r="AK1021" i="2"/>
  <c r="AL1021" i="2"/>
  <c r="AM1021" i="2"/>
  <c r="AN1021" i="2"/>
  <c r="AH1022" i="2"/>
  <c r="AI1022" i="2"/>
  <c r="AJ1022" i="2"/>
  <c r="AK1022" i="2"/>
  <c r="AL1022" i="2"/>
  <c r="AM1022" i="2"/>
  <c r="AN1022" i="2"/>
  <c r="AH1023" i="2"/>
  <c r="AI1023" i="2"/>
  <c r="AJ1023" i="2"/>
  <c r="AK1023" i="2"/>
  <c r="AL1023" i="2"/>
  <c r="AM1023" i="2"/>
  <c r="AN1023" i="2"/>
  <c r="AH1024" i="2"/>
  <c r="AI1024" i="2"/>
  <c r="AJ1024" i="2"/>
  <c r="AK1024" i="2"/>
  <c r="AL1024" i="2"/>
  <c r="AM1024" i="2"/>
  <c r="AN1024" i="2"/>
  <c r="AH1025" i="2"/>
  <c r="AI1025" i="2"/>
  <c r="AJ1025" i="2"/>
  <c r="AK1025" i="2"/>
  <c r="AL1025" i="2"/>
  <c r="AM1025" i="2"/>
  <c r="AN1025" i="2"/>
  <c r="AH1026" i="2"/>
  <c r="AI1026" i="2"/>
  <c r="AJ1026" i="2"/>
  <c r="AK1026" i="2"/>
  <c r="AL1026" i="2"/>
  <c r="AM1026" i="2"/>
  <c r="AN1026" i="2"/>
  <c r="AH1027" i="2"/>
  <c r="AI1027" i="2"/>
  <c r="AJ1027" i="2"/>
  <c r="AK1027" i="2"/>
  <c r="AL1027" i="2"/>
  <c r="AM1027" i="2"/>
  <c r="AN1027" i="2"/>
  <c r="AH1028" i="2"/>
  <c r="AI1028" i="2"/>
  <c r="AJ1028" i="2"/>
  <c r="AK1028" i="2"/>
  <c r="AL1028" i="2"/>
  <c r="AM1028" i="2"/>
  <c r="AN1028" i="2"/>
  <c r="AH1029" i="2"/>
  <c r="AI1029" i="2"/>
  <c r="AJ1029" i="2"/>
  <c r="AK1029" i="2"/>
  <c r="AL1029" i="2"/>
  <c r="AM1029" i="2"/>
  <c r="AN1029" i="2"/>
  <c r="AH1030" i="2"/>
  <c r="AI1030" i="2"/>
  <c r="AJ1030" i="2"/>
  <c r="AK1030" i="2"/>
  <c r="AL1030" i="2"/>
  <c r="AM1030" i="2"/>
  <c r="AN1030" i="2"/>
  <c r="AH1031" i="2"/>
  <c r="AI1031" i="2"/>
  <c r="AJ1031" i="2"/>
  <c r="AK1031" i="2"/>
  <c r="AL1031" i="2"/>
  <c r="AM1031" i="2"/>
  <c r="AN1031" i="2"/>
  <c r="AH1032" i="2"/>
  <c r="AI1032" i="2"/>
  <c r="AJ1032" i="2"/>
  <c r="AK1032" i="2"/>
  <c r="AL1032" i="2"/>
  <c r="AM1032" i="2"/>
  <c r="AN1032" i="2"/>
  <c r="AH1033" i="2"/>
  <c r="AI1033" i="2"/>
  <c r="AJ1033" i="2"/>
  <c r="AK1033" i="2"/>
  <c r="AL1033" i="2"/>
  <c r="AM1033" i="2"/>
  <c r="AN1033" i="2"/>
  <c r="AH1034" i="2"/>
  <c r="AI1034" i="2"/>
  <c r="AJ1034" i="2"/>
  <c r="AK1034" i="2"/>
  <c r="AL1034" i="2"/>
  <c r="AM1034" i="2"/>
  <c r="AN1034" i="2"/>
  <c r="AH1035" i="2"/>
  <c r="AI1035" i="2"/>
  <c r="AJ1035" i="2"/>
  <c r="AK1035" i="2"/>
  <c r="AL1035" i="2"/>
  <c r="AM1035" i="2"/>
  <c r="AN1035" i="2"/>
  <c r="AH1036" i="2"/>
  <c r="AI1036" i="2"/>
  <c r="AJ1036" i="2"/>
  <c r="AK1036" i="2"/>
  <c r="AL1036" i="2"/>
  <c r="AM1036" i="2"/>
  <c r="AN1036" i="2"/>
  <c r="AH1037" i="2"/>
  <c r="AI1037" i="2"/>
  <c r="AJ1037" i="2"/>
  <c r="AK1037" i="2"/>
  <c r="AL1037" i="2"/>
  <c r="AM1037" i="2"/>
  <c r="AN1037" i="2"/>
  <c r="AH1038" i="2"/>
  <c r="AI1038" i="2"/>
  <c r="AJ1038" i="2"/>
  <c r="AK1038" i="2"/>
  <c r="AL1038" i="2"/>
  <c r="AM1038" i="2"/>
  <c r="AN1038" i="2"/>
  <c r="AH1039" i="2"/>
  <c r="AI1039" i="2"/>
  <c r="AJ1039" i="2"/>
  <c r="AK1039" i="2"/>
  <c r="AL1039" i="2"/>
  <c r="AM1039" i="2"/>
  <c r="AN1039" i="2"/>
  <c r="AH1040" i="2"/>
  <c r="AI1040" i="2"/>
  <c r="AJ1040" i="2"/>
  <c r="AK1040" i="2"/>
  <c r="AL1040" i="2"/>
  <c r="AM1040" i="2"/>
  <c r="AN1040" i="2"/>
  <c r="AH1041" i="2"/>
  <c r="AI1041" i="2"/>
  <c r="AJ1041" i="2"/>
  <c r="AK1041" i="2"/>
  <c r="AL1041" i="2"/>
  <c r="AM1041" i="2"/>
  <c r="AN1041" i="2"/>
  <c r="AH1042" i="2"/>
  <c r="AI1042" i="2"/>
  <c r="AJ1042" i="2"/>
  <c r="AK1042" i="2"/>
  <c r="AL1042" i="2"/>
  <c r="AM1042" i="2"/>
  <c r="AN1042" i="2"/>
  <c r="AH1043" i="2"/>
  <c r="AI1043" i="2"/>
  <c r="AJ1043" i="2"/>
  <c r="AK1043" i="2"/>
  <c r="AL1043" i="2"/>
  <c r="AM1043" i="2"/>
  <c r="AN1043" i="2"/>
  <c r="AH1044" i="2"/>
  <c r="AI1044" i="2"/>
  <c r="AJ1044" i="2"/>
  <c r="AK1044" i="2"/>
  <c r="AL1044" i="2"/>
  <c r="AM1044" i="2"/>
  <c r="AN1044" i="2"/>
  <c r="AH1045" i="2"/>
  <c r="AI1045" i="2"/>
  <c r="AJ1045" i="2"/>
  <c r="AK1045" i="2"/>
  <c r="AL1045" i="2"/>
  <c r="AM1045" i="2"/>
  <c r="AN1045" i="2"/>
  <c r="AH1046" i="2"/>
  <c r="AI1046" i="2"/>
  <c r="AJ1046" i="2"/>
  <c r="AK1046" i="2"/>
  <c r="AL1046" i="2"/>
  <c r="AM1046" i="2"/>
  <c r="AN1046" i="2"/>
  <c r="AH1047" i="2"/>
  <c r="AI1047" i="2"/>
  <c r="AJ1047" i="2"/>
  <c r="AK1047" i="2"/>
  <c r="AL1047" i="2"/>
  <c r="AM1047" i="2"/>
  <c r="AN1047" i="2"/>
  <c r="AH1048" i="2"/>
  <c r="AI1048" i="2"/>
  <c r="AJ1048" i="2"/>
  <c r="AK1048" i="2"/>
  <c r="AL1048" i="2"/>
  <c r="AM1048" i="2"/>
  <c r="AN1048" i="2"/>
  <c r="AH1049" i="2"/>
  <c r="AI1049" i="2"/>
  <c r="AJ1049" i="2"/>
  <c r="AK1049" i="2"/>
  <c r="AL1049" i="2"/>
  <c r="AM1049" i="2"/>
  <c r="AN1049" i="2"/>
  <c r="AH1050" i="2"/>
  <c r="AI1050" i="2"/>
  <c r="AJ1050" i="2"/>
  <c r="AK1050" i="2"/>
  <c r="AL1050" i="2"/>
  <c r="AM1050" i="2"/>
  <c r="AN1050" i="2"/>
  <c r="AH1051" i="2"/>
  <c r="AI1051" i="2"/>
  <c r="AJ1051" i="2"/>
  <c r="AK1051" i="2"/>
  <c r="AL1051" i="2"/>
  <c r="AM1051" i="2"/>
  <c r="AN1051" i="2"/>
  <c r="AH1052" i="2"/>
  <c r="AI1052" i="2"/>
  <c r="AJ1052" i="2"/>
  <c r="AK1052" i="2"/>
  <c r="AL1052" i="2"/>
  <c r="AM1052" i="2"/>
  <c r="AN1052" i="2"/>
  <c r="AH1053" i="2"/>
  <c r="AI1053" i="2"/>
  <c r="AJ1053" i="2"/>
  <c r="AK1053" i="2"/>
  <c r="AL1053" i="2"/>
  <c r="AM1053" i="2"/>
  <c r="AN1053" i="2"/>
  <c r="AH1054" i="2"/>
  <c r="AI1054" i="2"/>
  <c r="AJ1054" i="2"/>
  <c r="AK1054" i="2"/>
  <c r="AL1054" i="2"/>
  <c r="AM1054" i="2"/>
  <c r="AN1054" i="2"/>
  <c r="AH1055" i="2"/>
  <c r="AI1055" i="2"/>
  <c r="AJ1055" i="2"/>
  <c r="AK1055" i="2"/>
  <c r="AL1055" i="2"/>
  <c r="AM1055" i="2"/>
  <c r="AN1055" i="2"/>
  <c r="AH1056" i="2"/>
  <c r="AI1056" i="2"/>
  <c r="AJ1056" i="2"/>
  <c r="AK1056" i="2"/>
  <c r="AL1056" i="2"/>
  <c r="AM1056" i="2"/>
  <c r="AN1056" i="2"/>
  <c r="AH1057" i="2"/>
  <c r="AI1057" i="2"/>
  <c r="AJ1057" i="2"/>
  <c r="AK1057" i="2"/>
  <c r="AL1057" i="2"/>
  <c r="AM1057" i="2"/>
  <c r="AN1057" i="2"/>
  <c r="AH1058" i="2"/>
  <c r="AI1058" i="2"/>
  <c r="AJ1058" i="2"/>
  <c r="AK1058" i="2"/>
  <c r="AL1058" i="2"/>
  <c r="AM1058" i="2"/>
  <c r="AN1058" i="2"/>
  <c r="AH1059" i="2"/>
  <c r="AI1059" i="2"/>
  <c r="AJ1059" i="2"/>
  <c r="AK1059" i="2"/>
  <c r="AL1059" i="2"/>
  <c r="AM1059" i="2"/>
  <c r="AN1059" i="2"/>
  <c r="AH1060" i="2"/>
  <c r="AI1060" i="2"/>
  <c r="AJ1060" i="2"/>
  <c r="AK1060" i="2"/>
  <c r="AL1060" i="2"/>
  <c r="AM1060" i="2"/>
  <c r="AN1060" i="2"/>
  <c r="AH1061" i="2"/>
  <c r="AI1061" i="2"/>
  <c r="AJ1061" i="2"/>
  <c r="AK1061" i="2"/>
  <c r="AL1061" i="2"/>
  <c r="AM1061" i="2"/>
  <c r="AN1061" i="2"/>
  <c r="AH1062" i="2"/>
  <c r="AI1062" i="2"/>
  <c r="AJ1062" i="2"/>
  <c r="AK1062" i="2"/>
  <c r="AL1062" i="2"/>
  <c r="AM1062" i="2"/>
  <c r="AN1062" i="2"/>
  <c r="AH1063" i="2"/>
  <c r="AI1063" i="2"/>
  <c r="AJ1063" i="2"/>
  <c r="AK1063" i="2"/>
  <c r="AL1063" i="2"/>
  <c r="AM1063" i="2"/>
  <c r="AN1063" i="2"/>
  <c r="AH1064" i="2"/>
  <c r="AI1064" i="2"/>
  <c r="AJ1064" i="2"/>
  <c r="AK1064" i="2"/>
  <c r="AL1064" i="2"/>
  <c r="AM1064" i="2"/>
  <c r="AN1064" i="2"/>
  <c r="AH1065" i="2"/>
  <c r="AI1065" i="2"/>
  <c r="AJ1065" i="2"/>
  <c r="AK1065" i="2"/>
  <c r="AL1065" i="2"/>
  <c r="AM1065" i="2"/>
  <c r="AN1065" i="2"/>
  <c r="AH1066" i="2"/>
  <c r="AI1066" i="2"/>
  <c r="AJ1066" i="2"/>
  <c r="AK1066" i="2"/>
  <c r="AL1066" i="2"/>
  <c r="AM1066" i="2"/>
  <c r="AN1066" i="2"/>
  <c r="AH1067" i="2"/>
  <c r="AI1067" i="2"/>
  <c r="AJ1067" i="2"/>
  <c r="AK1067" i="2"/>
  <c r="AL1067" i="2"/>
  <c r="AM1067" i="2"/>
  <c r="AN1067" i="2"/>
  <c r="AH1068" i="2"/>
  <c r="AI1068" i="2"/>
  <c r="AJ1068" i="2"/>
  <c r="AK1068" i="2"/>
  <c r="AL1068" i="2"/>
  <c r="AM1068" i="2"/>
  <c r="AN1068" i="2"/>
  <c r="AH1069" i="2"/>
  <c r="AI1069" i="2"/>
  <c r="AJ1069" i="2"/>
  <c r="AK1069" i="2"/>
  <c r="AL1069" i="2"/>
  <c r="AM1069" i="2"/>
  <c r="AN1069" i="2"/>
  <c r="AH1070" i="2"/>
  <c r="AI1070" i="2"/>
  <c r="AJ1070" i="2"/>
  <c r="AK1070" i="2"/>
  <c r="AL1070" i="2"/>
  <c r="AM1070" i="2"/>
  <c r="AN1070" i="2"/>
  <c r="AH1071" i="2"/>
  <c r="AI1071" i="2"/>
  <c r="AJ1071" i="2"/>
  <c r="AK1071" i="2"/>
  <c r="AL1071" i="2"/>
  <c r="AM1071" i="2"/>
  <c r="AN1071" i="2"/>
  <c r="AH1072" i="2"/>
  <c r="AI1072" i="2"/>
  <c r="AJ1072" i="2"/>
  <c r="AK1072" i="2"/>
  <c r="AL1072" i="2"/>
  <c r="AM1072" i="2"/>
  <c r="AN1072" i="2"/>
  <c r="AH1073" i="2"/>
  <c r="AI1073" i="2"/>
  <c r="AJ1073" i="2"/>
  <c r="AK1073" i="2"/>
  <c r="AL1073" i="2"/>
  <c r="AM1073" i="2"/>
  <c r="AN1073" i="2"/>
  <c r="AH1074" i="2"/>
  <c r="AI1074" i="2"/>
  <c r="AJ1074" i="2"/>
  <c r="AK1074" i="2"/>
  <c r="AL1074" i="2"/>
  <c r="AM1074" i="2"/>
  <c r="AN1074" i="2"/>
  <c r="AH1075" i="2"/>
  <c r="AI1075" i="2"/>
  <c r="AJ1075" i="2"/>
  <c r="AK1075" i="2"/>
  <c r="AL1075" i="2"/>
  <c r="AM1075" i="2"/>
  <c r="AN1075" i="2"/>
  <c r="AH1076" i="2"/>
  <c r="AI1076" i="2"/>
  <c r="AJ1076" i="2"/>
  <c r="AK1076" i="2"/>
  <c r="AL1076" i="2"/>
  <c r="AM1076" i="2"/>
  <c r="AN1076" i="2"/>
  <c r="AH1077" i="2"/>
  <c r="AI1077" i="2"/>
  <c r="AJ1077" i="2"/>
  <c r="AK1077" i="2"/>
  <c r="AL1077" i="2"/>
  <c r="AM1077" i="2"/>
  <c r="AN1077" i="2"/>
  <c r="AH1078" i="2"/>
  <c r="AI1078" i="2"/>
  <c r="AJ1078" i="2"/>
  <c r="AK1078" i="2"/>
  <c r="AL1078" i="2"/>
  <c r="AM1078" i="2"/>
  <c r="AN1078" i="2"/>
  <c r="AH1079" i="2"/>
  <c r="AI1079" i="2"/>
  <c r="AJ1079" i="2"/>
  <c r="AK1079" i="2"/>
  <c r="AL1079" i="2"/>
  <c r="AM1079" i="2"/>
  <c r="AN1079" i="2"/>
  <c r="AH1080" i="2"/>
  <c r="AI1080" i="2"/>
  <c r="AJ1080" i="2"/>
  <c r="AK1080" i="2"/>
  <c r="AL1080" i="2"/>
  <c r="AM1080" i="2"/>
  <c r="AN1080" i="2"/>
  <c r="AH1081" i="2"/>
  <c r="AI1081" i="2"/>
  <c r="AJ1081" i="2"/>
  <c r="AK1081" i="2"/>
  <c r="AL1081" i="2"/>
  <c r="AM1081" i="2"/>
  <c r="AN1081" i="2"/>
  <c r="AH1082" i="2"/>
  <c r="AI1082" i="2"/>
  <c r="AJ1082" i="2"/>
  <c r="AK1082" i="2"/>
  <c r="AL1082" i="2"/>
  <c r="AM1082" i="2"/>
  <c r="AN1082" i="2"/>
  <c r="AH1083" i="2"/>
  <c r="AI1083" i="2"/>
  <c r="AJ1083" i="2"/>
  <c r="AK1083" i="2"/>
  <c r="AL1083" i="2"/>
  <c r="AM1083" i="2"/>
  <c r="AN1083" i="2"/>
  <c r="AH1084" i="2"/>
  <c r="AI1084" i="2"/>
  <c r="AJ1084" i="2"/>
  <c r="AK1084" i="2"/>
  <c r="AL1084" i="2"/>
  <c r="AM1084" i="2"/>
  <c r="AN1084" i="2"/>
  <c r="AH1085" i="2"/>
  <c r="AI1085" i="2"/>
  <c r="AJ1085" i="2"/>
  <c r="AK1085" i="2"/>
  <c r="AL1085" i="2"/>
  <c r="AM1085" i="2"/>
  <c r="AN1085" i="2"/>
  <c r="AH1086" i="2"/>
  <c r="AI1086" i="2"/>
  <c r="AJ1086" i="2"/>
  <c r="AK1086" i="2"/>
  <c r="AL1086" i="2"/>
  <c r="AM1086" i="2"/>
  <c r="AN1086" i="2"/>
  <c r="AH1087" i="2"/>
  <c r="AI1087" i="2"/>
  <c r="AJ1087" i="2"/>
  <c r="AK1087" i="2"/>
  <c r="AL1087" i="2"/>
  <c r="AM1087" i="2"/>
  <c r="AN1087" i="2"/>
  <c r="AH1088" i="2"/>
  <c r="AI1088" i="2"/>
  <c r="AJ1088" i="2"/>
  <c r="AK1088" i="2"/>
  <c r="AL1088" i="2"/>
  <c r="AM1088" i="2"/>
  <c r="AN1088" i="2"/>
  <c r="AH1089" i="2"/>
  <c r="AI1089" i="2"/>
  <c r="AJ1089" i="2"/>
  <c r="AK1089" i="2"/>
  <c r="AL1089" i="2"/>
  <c r="AM1089" i="2"/>
  <c r="AN1089" i="2"/>
  <c r="AH1090" i="2"/>
  <c r="AI1090" i="2"/>
  <c r="AJ1090" i="2"/>
  <c r="AK1090" i="2"/>
  <c r="AL1090" i="2"/>
  <c r="AM1090" i="2"/>
  <c r="AN1090" i="2"/>
  <c r="AH1091" i="2"/>
  <c r="AI1091" i="2"/>
  <c r="AJ1091" i="2"/>
  <c r="AK1091" i="2"/>
  <c r="AL1091" i="2"/>
  <c r="AM1091" i="2"/>
  <c r="AN1091" i="2"/>
  <c r="AH1092" i="2"/>
  <c r="AI1092" i="2"/>
  <c r="AJ1092" i="2"/>
  <c r="AK1092" i="2"/>
  <c r="AL1092" i="2"/>
  <c r="AM1092" i="2"/>
  <c r="AN1092" i="2"/>
  <c r="AH1093" i="2"/>
  <c r="AI1093" i="2"/>
  <c r="AJ1093" i="2"/>
  <c r="AK1093" i="2"/>
  <c r="AL1093" i="2"/>
  <c r="AM1093" i="2"/>
  <c r="AN1093" i="2"/>
  <c r="AH1094" i="2"/>
  <c r="AI1094" i="2"/>
  <c r="AJ1094" i="2"/>
  <c r="AK1094" i="2"/>
  <c r="AL1094" i="2"/>
  <c r="AM1094" i="2"/>
  <c r="AN1094" i="2"/>
  <c r="AH1095" i="2"/>
  <c r="AI1095" i="2"/>
  <c r="AJ1095" i="2"/>
  <c r="AK1095" i="2"/>
  <c r="AL1095" i="2"/>
  <c r="AM1095" i="2"/>
  <c r="AN1095" i="2"/>
  <c r="AH1096" i="2"/>
  <c r="AI1096" i="2"/>
  <c r="AJ1096" i="2"/>
  <c r="AK1096" i="2"/>
  <c r="AL1096" i="2"/>
  <c r="AM1096" i="2"/>
  <c r="AN1096" i="2"/>
  <c r="AH1097" i="2"/>
  <c r="AI1097" i="2"/>
  <c r="AJ1097" i="2"/>
  <c r="AK1097" i="2"/>
  <c r="AL1097" i="2"/>
  <c r="AM1097" i="2"/>
  <c r="AN1097" i="2"/>
  <c r="AH1098" i="2"/>
  <c r="AI1098" i="2"/>
  <c r="AJ1098" i="2"/>
  <c r="AK1098" i="2"/>
  <c r="AL1098" i="2"/>
  <c r="AM1098" i="2"/>
  <c r="AN1098" i="2"/>
  <c r="AH1099" i="2"/>
  <c r="AI1099" i="2"/>
  <c r="AJ1099" i="2"/>
  <c r="AK1099" i="2"/>
  <c r="AL1099" i="2"/>
  <c r="AM1099" i="2"/>
  <c r="AN1099" i="2"/>
  <c r="AH1100" i="2"/>
  <c r="AI1100" i="2"/>
  <c r="AJ1100" i="2"/>
  <c r="AK1100" i="2"/>
  <c r="AL1100" i="2"/>
  <c r="AM1100" i="2"/>
  <c r="AN1100" i="2"/>
  <c r="AH1101" i="2"/>
  <c r="AI1101" i="2"/>
  <c r="AJ1101" i="2"/>
  <c r="AK1101" i="2"/>
  <c r="AL1101" i="2"/>
  <c r="AM1101" i="2"/>
  <c r="AN1101" i="2"/>
  <c r="AH1102" i="2"/>
  <c r="AI1102" i="2"/>
  <c r="AJ1102" i="2"/>
  <c r="AK1102" i="2"/>
  <c r="AL1102" i="2"/>
  <c r="AM1102" i="2"/>
  <c r="AN1102" i="2"/>
  <c r="AH1103" i="2"/>
  <c r="AI1103" i="2"/>
  <c r="AJ1103" i="2"/>
  <c r="AK1103" i="2"/>
  <c r="AL1103" i="2"/>
  <c r="AM1103" i="2"/>
  <c r="AN1103" i="2"/>
  <c r="AH1104" i="2"/>
  <c r="AI1104" i="2"/>
  <c r="AJ1104" i="2"/>
  <c r="AK1104" i="2"/>
  <c r="AL1104" i="2"/>
  <c r="AM1104" i="2"/>
  <c r="AN1104" i="2"/>
  <c r="AH1105" i="2"/>
  <c r="AI1105" i="2"/>
  <c r="AJ1105" i="2"/>
  <c r="AK1105" i="2"/>
  <c r="AL1105" i="2"/>
  <c r="AM1105" i="2"/>
  <c r="AN1105" i="2"/>
  <c r="AH1106" i="2"/>
  <c r="AI1106" i="2"/>
  <c r="AJ1106" i="2"/>
  <c r="AK1106" i="2"/>
  <c r="AL1106" i="2"/>
  <c r="AM1106" i="2"/>
  <c r="AN1106" i="2"/>
  <c r="AH1107" i="2"/>
  <c r="AI1107" i="2"/>
  <c r="AJ1107" i="2"/>
  <c r="AK1107" i="2"/>
  <c r="AL1107" i="2"/>
  <c r="AM1107" i="2"/>
  <c r="AN1107" i="2"/>
  <c r="AH1108" i="2"/>
  <c r="AI1108" i="2"/>
  <c r="AJ1108" i="2"/>
  <c r="AK1108" i="2"/>
  <c r="AL1108" i="2"/>
  <c r="AM1108" i="2"/>
  <c r="AN1108" i="2"/>
  <c r="AH1109" i="2"/>
  <c r="AI1109" i="2"/>
  <c r="AJ1109" i="2"/>
  <c r="AK1109" i="2"/>
  <c r="AL1109" i="2"/>
  <c r="AM1109" i="2"/>
  <c r="AN1109" i="2"/>
  <c r="AH1110" i="2"/>
  <c r="AI1110" i="2"/>
  <c r="AJ1110" i="2"/>
  <c r="AK1110" i="2"/>
  <c r="AL1110" i="2"/>
  <c r="AM1110" i="2"/>
  <c r="AN1110" i="2"/>
  <c r="AH1111" i="2"/>
  <c r="AI1111" i="2"/>
  <c r="AJ1111" i="2"/>
  <c r="AK1111" i="2"/>
  <c r="AL1111" i="2"/>
  <c r="AM1111" i="2"/>
  <c r="AN1111" i="2"/>
  <c r="AH1112" i="2"/>
  <c r="AI1112" i="2"/>
  <c r="AJ1112" i="2"/>
  <c r="AK1112" i="2"/>
  <c r="AL1112" i="2"/>
  <c r="AM1112" i="2"/>
  <c r="AN1112" i="2"/>
  <c r="AH1113" i="2"/>
  <c r="AI1113" i="2"/>
  <c r="AJ1113" i="2"/>
  <c r="AK1113" i="2"/>
  <c r="AL1113" i="2"/>
  <c r="AM1113" i="2"/>
  <c r="AN1113" i="2"/>
  <c r="AH1114" i="2"/>
  <c r="AI1114" i="2"/>
  <c r="AJ1114" i="2"/>
  <c r="AK1114" i="2"/>
  <c r="AL1114" i="2"/>
  <c r="AM1114" i="2"/>
  <c r="AN1114" i="2"/>
  <c r="AH1115" i="2"/>
  <c r="AI1115" i="2"/>
  <c r="AJ1115" i="2"/>
  <c r="AK1115" i="2"/>
  <c r="AL1115" i="2"/>
  <c r="AM1115" i="2"/>
  <c r="AN1115" i="2"/>
  <c r="AH1116" i="2"/>
  <c r="AI1116" i="2"/>
  <c r="AJ1116" i="2"/>
  <c r="AK1116" i="2"/>
  <c r="AL1116" i="2"/>
  <c r="AM1116" i="2"/>
  <c r="AN1116" i="2"/>
  <c r="AH1117" i="2"/>
  <c r="AI1117" i="2"/>
  <c r="AJ1117" i="2"/>
  <c r="AK1117" i="2"/>
  <c r="AL1117" i="2"/>
  <c r="AM1117" i="2"/>
  <c r="AN1117" i="2"/>
  <c r="AH1118" i="2"/>
  <c r="AI1118" i="2"/>
  <c r="AJ1118" i="2"/>
  <c r="AK1118" i="2"/>
  <c r="AL1118" i="2"/>
  <c r="AM1118" i="2"/>
  <c r="AN1118" i="2"/>
  <c r="AH1119" i="2"/>
  <c r="AI1119" i="2"/>
  <c r="AJ1119" i="2"/>
  <c r="AK1119" i="2"/>
  <c r="AL1119" i="2"/>
  <c r="AM1119" i="2"/>
  <c r="AN1119" i="2"/>
  <c r="AH1120" i="2"/>
  <c r="AI1120" i="2"/>
  <c r="AJ1120" i="2"/>
  <c r="AK1120" i="2"/>
  <c r="AL1120" i="2"/>
  <c r="AM1120" i="2"/>
  <c r="AN1120" i="2"/>
  <c r="AH1121" i="2"/>
  <c r="AI1121" i="2"/>
  <c r="AJ1121" i="2"/>
  <c r="AK1121" i="2"/>
  <c r="AL1121" i="2"/>
  <c r="AM1121" i="2"/>
  <c r="AN1121" i="2"/>
  <c r="AH1122" i="2"/>
  <c r="AI1122" i="2"/>
  <c r="AJ1122" i="2"/>
  <c r="AK1122" i="2"/>
  <c r="AL1122" i="2"/>
  <c r="AM1122" i="2"/>
  <c r="AN1122" i="2"/>
  <c r="AH1123" i="2"/>
  <c r="AI1123" i="2"/>
  <c r="AJ1123" i="2"/>
  <c r="AK1123" i="2"/>
  <c r="AL1123" i="2"/>
  <c r="AM1123" i="2"/>
  <c r="AN1123" i="2"/>
  <c r="AH1124" i="2"/>
  <c r="AI1124" i="2"/>
  <c r="AJ1124" i="2"/>
  <c r="AK1124" i="2"/>
  <c r="AL1124" i="2"/>
  <c r="AM1124" i="2"/>
  <c r="AN1124" i="2"/>
  <c r="AH1125" i="2"/>
  <c r="AI1125" i="2"/>
  <c r="AJ1125" i="2"/>
  <c r="AK1125" i="2"/>
  <c r="AL1125" i="2"/>
  <c r="AM1125" i="2"/>
  <c r="AN1125" i="2"/>
  <c r="AH1126" i="2"/>
  <c r="AI1126" i="2"/>
  <c r="AJ1126" i="2"/>
  <c r="AK1126" i="2"/>
  <c r="AL1126" i="2"/>
  <c r="AM1126" i="2"/>
  <c r="AN1126" i="2"/>
  <c r="AH1127" i="2"/>
  <c r="AI1127" i="2"/>
  <c r="AJ1127" i="2"/>
  <c r="AK1127" i="2"/>
  <c r="AL1127" i="2"/>
  <c r="AM1127" i="2"/>
  <c r="AN1127" i="2"/>
  <c r="AH1128" i="2"/>
  <c r="AI1128" i="2"/>
  <c r="AJ1128" i="2"/>
  <c r="AK1128" i="2"/>
  <c r="AL1128" i="2"/>
  <c r="AM1128" i="2"/>
  <c r="AN1128" i="2"/>
  <c r="AH1129" i="2"/>
  <c r="AI1129" i="2"/>
  <c r="AJ1129" i="2"/>
  <c r="AK1129" i="2"/>
  <c r="AL1129" i="2"/>
  <c r="AM1129" i="2"/>
  <c r="AN1129" i="2"/>
  <c r="AH1130" i="2"/>
  <c r="AI1130" i="2"/>
  <c r="AJ1130" i="2"/>
  <c r="AK1130" i="2"/>
  <c r="AL1130" i="2"/>
  <c r="AM1130" i="2"/>
  <c r="AN1130" i="2"/>
  <c r="AH1131" i="2"/>
  <c r="AI1131" i="2"/>
  <c r="AJ1131" i="2"/>
  <c r="AK1131" i="2"/>
  <c r="AL1131" i="2"/>
  <c r="AM1131" i="2"/>
  <c r="AN1131" i="2"/>
  <c r="AH1132" i="2"/>
  <c r="AI1132" i="2"/>
  <c r="AJ1132" i="2"/>
  <c r="AK1132" i="2"/>
  <c r="AL1132" i="2"/>
  <c r="AM1132" i="2"/>
  <c r="AN1132" i="2"/>
  <c r="AH1133" i="2"/>
  <c r="AI1133" i="2"/>
  <c r="AJ1133" i="2"/>
  <c r="AK1133" i="2"/>
  <c r="AL1133" i="2"/>
  <c r="AM1133" i="2"/>
  <c r="AN1133" i="2"/>
  <c r="AH1134" i="2"/>
  <c r="AI1134" i="2"/>
  <c r="AJ1134" i="2"/>
  <c r="AK1134" i="2"/>
  <c r="AL1134" i="2"/>
  <c r="AM1134" i="2"/>
  <c r="AN1134" i="2"/>
  <c r="AH1135" i="2"/>
  <c r="AI1135" i="2"/>
  <c r="AJ1135" i="2"/>
  <c r="AK1135" i="2"/>
  <c r="AL1135" i="2"/>
  <c r="AM1135" i="2"/>
  <c r="AN1135" i="2"/>
  <c r="AH1136" i="2"/>
  <c r="AI1136" i="2"/>
  <c r="AJ1136" i="2"/>
  <c r="AK1136" i="2"/>
  <c r="AL1136" i="2"/>
  <c r="AM1136" i="2"/>
  <c r="AN1136" i="2"/>
  <c r="AH1137" i="2"/>
  <c r="AI1137" i="2"/>
  <c r="AJ1137" i="2"/>
  <c r="AK1137" i="2"/>
  <c r="AL1137" i="2"/>
  <c r="AM1137" i="2"/>
  <c r="AN1137" i="2"/>
  <c r="AH1138" i="2"/>
  <c r="AI1138" i="2"/>
  <c r="AJ1138" i="2"/>
  <c r="AK1138" i="2"/>
  <c r="AL1138" i="2"/>
  <c r="AM1138" i="2"/>
  <c r="AN1138" i="2"/>
  <c r="AH1139" i="2"/>
  <c r="AI1139" i="2"/>
  <c r="AJ1139" i="2"/>
  <c r="AK1139" i="2"/>
  <c r="AL1139" i="2"/>
  <c r="AM1139" i="2"/>
  <c r="AN1139" i="2"/>
  <c r="AH1140" i="2"/>
  <c r="AI1140" i="2"/>
  <c r="AJ1140" i="2"/>
  <c r="AK1140" i="2"/>
  <c r="AL1140" i="2"/>
  <c r="AM1140" i="2"/>
  <c r="AN1140" i="2"/>
  <c r="AH1141" i="2"/>
  <c r="AI1141" i="2"/>
  <c r="AJ1141" i="2"/>
  <c r="AK1141" i="2"/>
  <c r="AL1141" i="2"/>
  <c r="AM1141" i="2"/>
  <c r="AN1141" i="2"/>
  <c r="AH1142" i="2"/>
  <c r="AI1142" i="2"/>
  <c r="AJ1142" i="2"/>
  <c r="AK1142" i="2"/>
  <c r="AL1142" i="2"/>
  <c r="AM1142" i="2"/>
  <c r="AN1142" i="2"/>
  <c r="AH1143" i="2"/>
  <c r="AI1143" i="2"/>
  <c r="AJ1143" i="2"/>
  <c r="AK1143" i="2"/>
  <c r="AL1143" i="2"/>
  <c r="AM1143" i="2"/>
  <c r="AN1143" i="2"/>
  <c r="AH1144" i="2"/>
  <c r="AI1144" i="2"/>
  <c r="AJ1144" i="2"/>
  <c r="AK1144" i="2"/>
  <c r="AL1144" i="2"/>
  <c r="AM1144" i="2"/>
  <c r="AN1144" i="2"/>
  <c r="AH1145" i="2"/>
  <c r="AI1145" i="2"/>
  <c r="AJ1145" i="2"/>
  <c r="AK1145" i="2"/>
  <c r="AL1145" i="2"/>
  <c r="AM1145" i="2"/>
  <c r="AN1145" i="2"/>
  <c r="AH1146" i="2"/>
  <c r="AI1146" i="2"/>
  <c r="AJ1146" i="2"/>
  <c r="AK1146" i="2"/>
  <c r="AL1146" i="2"/>
  <c r="AM1146" i="2"/>
  <c r="AN1146" i="2"/>
  <c r="AH1147" i="2"/>
  <c r="AI1147" i="2"/>
  <c r="AJ1147" i="2"/>
  <c r="AK1147" i="2"/>
  <c r="AL1147" i="2"/>
  <c r="AM1147" i="2"/>
  <c r="AN1147" i="2"/>
  <c r="AH1148" i="2"/>
  <c r="AI1148" i="2"/>
  <c r="AJ1148" i="2"/>
  <c r="AK1148" i="2"/>
  <c r="AL1148" i="2"/>
  <c r="AM1148" i="2"/>
  <c r="AN1148" i="2"/>
  <c r="AH1149" i="2"/>
  <c r="AI1149" i="2"/>
  <c r="AJ1149" i="2"/>
  <c r="AK1149" i="2"/>
  <c r="AL1149" i="2"/>
  <c r="AM1149" i="2"/>
  <c r="AN1149" i="2"/>
  <c r="AH1150" i="2"/>
  <c r="AI1150" i="2"/>
  <c r="AJ1150" i="2"/>
  <c r="AK1150" i="2"/>
  <c r="AL1150" i="2"/>
  <c r="AM1150" i="2"/>
  <c r="AN1150" i="2"/>
  <c r="AH1151" i="2"/>
  <c r="AI1151" i="2"/>
  <c r="AJ1151" i="2"/>
  <c r="AK1151" i="2"/>
  <c r="AL1151" i="2"/>
  <c r="AM1151" i="2"/>
  <c r="AN1151" i="2"/>
  <c r="AH1152" i="2"/>
  <c r="AI1152" i="2"/>
  <c r="AJ1152" i="2"/>
  <c r="AK1152" i="2"/>
  <c r="AL1152" i="2"/>
  <c r="AM1152" i="2"/>
  <c r="AN1152" i="2"/>
  <c r="AH1153" i="2"/>
  <c r="AI1153" i="2"/>
  <c r="AJ1153" i="2"/>
  <c r="AK1153" i="2"/>
  <c r="AL1153" i="2"/>
  <c r="AM1153" i="2"/>
  <c r="AN1153" i="2"/>
  <c r="AH1154" i="2"/>
  <c r="AI1154" i="2"/>
  <c r="AJ1154" i="2"/>
  <c r="AK1154" i="2"/>
  <c r="AL1154" i="2"/>
  <c r="AM1154" i="2"/>
  <c r="AN1154" i="2"/>
  <c r="AH1155" i="2"/>
  <c r="AI1155" i="2"/>
  <c r="AJ1155" i="2"/>
  <c r="AK1155" i="2"/>
  <c r="AL1155" i="2"/>
  <c r="AM1155" i="2"/>
  <c r="AN1155" i="2"/>
  <c r="AH1156" i="2"/>
  <c r="AI1156" i="2"/>
  <c r="AJ1156" i="2"/>
  <c r="AK1156" i="2"/>
  <c r="AL1156" i="2"/>
  <c r="AM1156" i="2"/>
  <c r="AN1156" i="2"/>
  <c r="AH1157" i="2"/>
  <c r="AI1157" i="2"/>
  <c r="AJ1157" i="2"/>
  <c r="AK1157" i="2"/>
  <c r="AL1157" i="2"/>
  <c r="AM1157" i="2"/>
  <c r="AN1157" i="2"/>
  <c r="AH1158" i="2"/>
  <c r="AI1158" i="2"/>
  <c r="AJ1158" i="2"/>
  <c r="AK1158" i="2"/>
  <c r="AL1158" i="2"/>
  <c r="AM1158" i="2"/>
  <c r="AN1158" i="2"/>
  <c r="AH1159" i="2"/>
  <c r="AI1159" i="2"/>
  <c r="AJ1159" i="2"/>
  <c r="AK1159" i="2"/>
  <c r="AL1159" i="2"/>
  <c r="AM1159" i="2"/>
  <c r="AN1159" i="2"/>
  <c r="AH1160" i="2"/>
  <c r="AI1160" i="2"/>
  <c r="AJ1160" i="2"/>
  <c r="AK1160" i="2"/>
  <c r="AL1160" i="2"/>
  <c r="AM1160" i="2"/>
  <c r="AN1160" i="2"/>
  <c r="AH1161" i="2"/>
  <c r="AI1161" i="2"/>
  <c r="AJ1161" i="2"/>
  <c r="AK1161" i="2"/>
  <c r="AL1161" i="2"/>
  <c r="AM1161" i="2"/>
  <c r="AN1161" i="2"/>
  <c r="AH1162" i="2"/>
  <c r="AI1162" i="2"/>
  <c r="AJ1162" i="2"/>
  <c r="AK1162" i="2"/>
  <c r="AL1162" i="2"/>
  <c r="AM1162" i="2"/>
  <c r="AN1162" i="2"/>
  <c r="AH1163" i="2"/>
  <c r="AI1163" i="2"/>
  <c r="AJ1163" i="2"/>
  <c r="AK1163" i="2"/>
  <c r="AL1163" i="2"/>
  <c r="AM1163" i="2"/>
  <c r="AN1163" i="2"/>
  <c r="AH1164" i="2"/>
  <c r="AI1164" i="2"/>
  <c r="AJ1164" i="2"/>
  <c r="AK1164" i="2"/>
  <c r="AL1164" i="2"/>
  <c r="AM1164" i="2"/>
  <c r="AN1164" i="2"/>
  <c r="AH1165" i="2"/>
  <c r="AI1165" i="2"/>
  <c r="AJ1165" i="2"/>
  <c r="AK1165" i="2"/>
  <c r="AL1165" i="2"/>
  <c r="AM1165" i="2"/>
  <c r="AN1165" i="2"/>
  <c r="AH1166" i="2"/>
  <c r="AI1166" i="2"/>
  <c r="AJ1166" i="2"/>
  <c r="AK1166" i="2"/>
  <c r="AL1166" i="2"/>
  <c r="AM1166" i="2"/>
  <c r="AN1166" i="2"/>
  <c r="AH1167" i="2"/>
  <c r="AI1167" i="2"/>
  <c r="AJ1167" i="2"/>
  <c r="AK1167" i="2"/>
  <c r="AL1167" i="2"/>
  <c r="AM1167" i="2"/>
  <c r="AN1167" i="2"/>
  <c r="AH1168" i="2"/>
  <c r="AI1168" i="2"/>
  <c r="AJ1168" i="2"/>
  <c r="AK1168" i="2"/>
  <c r="AL1168" i="2"/>
  <c r="AM1168" i="2"/>
  <c r="AN1168" i="2"/>
  <c r="AH1169" i="2"/>
  <c r="AI1169" i="2"/>
  <c r="AJ1169" i="2"/>
  <c r="AK1169" i="2"/>
  <c r="AL1169" i="2"/>
  <c r="AM1169" i="2"/>
  <c r="AN1169" i="2"/>
  <c r="AH1170" i="2"/>
  <c r="AI1170" i="2"/>
  <c r="AJ1170" i="2"/>
  <c r="AK1170" i="2"/>
  <c r="AL1170" i="2"/>
  <c r="AM1170" i="2"/>
  <c r="AN1170" i="2"/>
  <c r="AH1171" i="2"/>
  <c r="AI1171" i="2"/>
  <c r="AJ1171" i="2"/>
  <c r="AK1171" i="2"/>
  <c r="AL1171" i="2"/>
  <c r="AM1171" i="2"/>
  <c r="AN1171" i="2"/>
  <c r="AH1172" i="2"/>
  <c r="AI1172" i="2"/>
  <c r="AJ1172" i="2"/>
  <c r="AK1172" i="2"/>
  <c r="AL1172" i="2"/>
  <c r="AM1172" i="2"/>
  <c r="AN1172" i="2"/>
  <c r="AH1173" i="2"/>
  <c r="AI1173" i="2"/>
  <c r="AJ1173" i="2"/>
  <c r="AK1173" i="2"/>
  <c r="AL1173" i="2"/>
  <c r="AM1173" i="2"/>
  <c r="AN1173" i="2"/>
  <c r="AH1174" i="2"/>
  <c r="AI1174" i="2"/>
  <c r="AJ1174" i="2"/>
  <c r="AK1174" i="2"/>
  <c r="AL1174" i="2"/>
  <c r="AM1174" i="2"/>
  <c r="AN1174" i="2"/>
  <c r="AH1175" i="2"/>
  <c r="AI1175" i="2"/>
  <c r="AJ1175" i="2"/>
  <c r="AK1175" i="2"/>
  <c r="AL1175" i="2"/>
  <c r="AM1175" i="2"/>
  <c r="AN1175" i="2"/>
  <c r="AH1176" i="2"/>
  <c r="AI1176" i="2"/>
  <c r="AJ1176" i="2"/>
  <c r="AK1176" i="2"/>
  <c r="AL1176" i="2"/>
  <c r="AM1176" i="2"/>
  <c r="AN1176" i="2"/>
  <c r="AH1177" i="2"/>
  <c r="AI1177" i="2"/>
  <c r="AJ1177" i="2"/>
  <c r="AK1177" i="2"/>
  <c r="AL1177" i="2"/>
  <c r="AM1177" i="2"/>
  <c r="AN1177" i="2"/>
  <c r="AH1178" i="2"/>
  <c r="AI1178" i="2"/>
  <c r="AJ1178" i="2"/>
  <c r="AK1178" i="2"/>
  <c r="AL1178" i="2"/>
  <c r="AM1178" i="2"/>
  <c r="AN1178" i="2"/>
  <c r="AH1179" i="2"/>
  <c r="AI1179" i="2"/>
  <c r="AJ1179" i="2"/>
  <c r="AK1179" i="2"/>
  <c r="AL1179" i="2"/>
  <c r="AM1179" i="2"/>
  <c r="AN1179" i="2"/>
  <c r="AH1180" i="2"/>
  <c r="AI1180" i="2"/>
  <c r="AJ1180" i="2"/>
  <c r="AK1180" i="2"/>
  <c r="AL1180" i="2"/>
  <c r="AM1180" i="2"/>
  <c r="AN1180" i="2"/>
  <c r="AH1181" i="2"/>
  <c r="AI1181" i="2"/>
  <c r="AJ1181" i="2"/>
  <c r="AK1181" i="2"/>
  <c r="AL1181" i="2"/>
  <c r="AM1181" i="2"/>
  <c r="AN1181" i="2"/>
  <c r="AH1182" i="2"/>
  <c r="AI1182" i="2"/>
  <c r="AJ1182" i="2"/>
  <c r="AK1182" i="2"/>
  <c r="AL1182" i="2"/>
  <c r="AM1182" i="2"/>
  <c r="AN1182" i="2"/>
  <c r="AH1183" i="2"/>
  <c r="AI1183" i="2"/>
  <c r="AJ1183" i="2"/>
  <c r="AK1183" i="2"/>
  <c r="AL1183" i="2"/>
  <c r="AM1183" i="2"/>
  <c r="AN1183" i="2"/>
  <c r="AH1184" i="2"/>
  <c r="AI1184" i="2"/>
  <c r="AJ1184" i="2"/>
  <c r="AK1184" i="2"/>
  <c r="AL1184" i="2"/>
  <c r="AM1184" i="2"/>
  <c r="AN1184" i="2"/>
  <c r="AH1185" i="2"/>
  <c r="AI1185" i="2"/>
  <c r="AJ1185" i="2"/>
  <c r="AK1185" i="2"/>
  <c r="AL1185" i="2"/>
  <c r="AM1185" i="2"/>
  <c r="AN1185" i="2"/>
  <c r="AH1186" i="2"/>
  <c r="AI1186" i="2"/>
  <c r="AJ1186" i="2"/>
  <c r="AK1186" i="2"/>
  <c r="AL1186" i="2"/>
  <c r="AM1186" i="2"/>
  <c r="AN1186" i="2"/>
  <c r="AH1187" i="2"/>
  <c r="AI1187" i="2"/>
  <c r="AJ1187" i="2"/>
  <c r="AK1187" i="2"/>
  <c r="AL1187" i="2"/>
  <c r="AM1187" i="2"/>
  <c r="AN1187" i="2"/>
  <c r="AH1188" i="2"/>
  <c r="AI1188" i="2"/>
  <c r="AJ1188" i="2"/>
  <c r="AK1188" i="2"/>
  <c r="AL1188" i="2"/>
  <c r="AM1188" i="2"/>
  <c r="AN1188" i="2"/>
  <c r="AH1189" i="2"/>
  <c r="AI1189" i="2"/>
  <c r="AJ1189" i="2"/>
  <c r="AK1189" i="2"/>
  <c r="AL1189" i="2"/>
  <c r="AM1189" i="2"/>
  <c r="AN1189" i="2"/>
  <c r="AH1190" i="2"/>
  <c r="AI1190" i="2"/>
  <c r="AJ1190" i="2"/>
  <c r="AK1190" i="2"/>
  <c r="AL1190" i="2"/>
  <c r="AM1190" i="2"/>
  <c r="AN1190" i="2"/>
  <c r="AH1191" i="2"/>
  <c r="AI1191" i="2"/>
  <c r="AJ1191" i="2"/>
  <c r="AK1191" i="2"/>
  <c r="AL1191" i="2"/>
  <c r="AM1191" i="2"/>
  <c r="AN1191" i="2"/>
  <c r="AH1192" i="2"/>
  <c r="AI1192" i="2"/>
  <c r="AJ1192" i="2"/>
  <c r="AK1192" i="2"/>
  <c r="AL1192" i="2"/>
  <c r="AM1192" i="2"/>
  <c r="AN1192" i="2"/>
  <c r="AH1193" i="2"/>
  <c r="AI1193" i="2"/>
  <c r="AJ1193" i="2"/>
  <c r="AK1193" i="2"/>
  <c r="AL1193" i="2"/>
  <c r="AM1193" i="2"/>
  <c r="AN1193" i="2"/>
  <c r="AH1194" i="2"/>
  <c r="AI1194" i="2"/>
  <c r="AJ1194" i="2"/>
  <c r="AK1194" i="2"/>
  <c r="AL1194" i="2"/>
  <c r="AM1194" i="2"/>
  <c r="AN1194" i="2"/>
  <c r="AH1195" i="2"/>
  <c r="AI1195" i="2"/>
  <c r="AJ1195" i="2"/>
  <c r="AK1195" i="2"/>
  <c r="AL1195" i="2"/>
  <c r="AM1195" i="2"/>
  <c r="AN1195" i="2"/>
  <c r="AH1196" i="2"/>
  <c r="AI1196" i="2"/>
  <c r="AJ1196" i="2"/>
  <c r="AK1196" i="2"/>
  <c r="AL1196" i="2"/>
  <c r="AM1196" i="2"/>
  <c r="AN1196" i="2"/>
  <c r="AH1197" i="2"/>
  <c r="AI1197" i="2"/>
  <c r="AJ1197" i="2"/>
  <c r="AK1197" i="2"/>
  <c r="AL1197" i="2"/>
  <c r="AM1197" i="2"/>
  <c r="AN1197" i="2"/>
  <c r="AH1198" i="2"/>
  <c r="AI1198" i="2"/>
  <c r="AJ1198" i="2"/>
  <c r="AK1198" i="2"/>
  <c r="AL1198" i="2"/>
  <c r="AM1198" i="2"/>
  <c r="AN1198" i="2"/>
  <c r="AH1199" i="2"/>
  <c r="AI1199" i="2"/>
  <c r="AJ1199" i="2"/>
  <c r="AK1199" i="2"/>
  <c r="AL1199" i="2"/>
  <c r="AM1199" i="2"/>
  <c r="AN1199" i="2"/>
  <c r="AH1200" i="2"/>
  <c r="AI1200" i="2"/>
  <c r="AJ1200" i="2"/>
  <c r="AK1200" i="2"/>
  <c r="AL1200" i="2"/>
  <c r="AM1200" i="2"/>
  <c r="AN1200" i="2"/>
  <c r="AH1201" i="2"/>
  <c r="AI1201" i="2"/>
  <c r="AJ1201" i="2"/>
  <c r="AK1201" i="2"/>
  <c r="AL1201" i="2"/>
  <c r="AM1201" i="2"/>
  <c r="AN1201" i="2"/>
  <c r="AH1202" i="2"/>
  <c r="AI1202" i="2"/>
  <c r="AJ1202" i="2"/>
  <c r="AK1202" i="2"/>
  <c r="AL1202" i="2"/>
  <c r="AM1202" i="2"/>
  <c r="AN1202" i="2"/>
  <c r="AH1203" i="2"/>
  <c r="AI1203" i="2"/>
  <c r="AJ1203" i="2"/>
  <c r="AK1203" i="2"/>
  <c r="AL1203" i="2"/>
  <c r="AM1203" i="2"/>
  <c r="AN1203" i="2"/>
  <c r="AH1204" i="2"/>
  <c r="AI1204" i="2"/>
  <c r="AJ1204" i="2"/>
  <c r="AK1204" i="2"/>
  <c r="AL1204" i="2"/>
  <c r="AM1204" i="2"/>
  <c r="AN1204" i="2"/>
  <c r="AH1205" i="2"/>
  <c r="AI1205" i="2"/>
  <c r="AJ1205" i="2"/>
  <c r="AK1205" i="2"/>
  <c r="AL1205" i="2"/>
  <c r="AM1205" i="2"/>
  <c r="AN1205" i="2"/>
  <c r="AH1206" i="2"/>
  <c r="AI1206" i="2"/>
  <c r="AJ1206" i="2"/>
  <c r="AK1206" i="2"/>
  <c r="AL1206" i="2"/>
  <c r="AM1206" i="2"/>
  <c r="AN1206" i="2"/>
  <c r="AH1207" i="2"/>
  <c r="AI1207" i="2"/>
  <c r="AJ1207" i="2"/>
  <c r="AK1207" i="2"/>
  <c r="AL1207" i="2"/>
  <c r="AM1207" i="2"/>
  <c r="AN1207" i="2"/>
  <c r="AH1208" i="2"/>
  <c r="AI1208" i="2"/>
  <c r="AJ1208" i="2"/>
  <c r="AK1208" i="2"/>
  <c r="AL1208" i="2"/>
  <c r="AM1208" i="2"/>
  <c r="AN1208" i="2"/>
  <c r="AH1209" i="2"/>
  <c r="AI1209" i="2"/>
  <c r="AJ1209" i="2"/>
  <c r="AK1209" i="2"/>
  <c r="AL1209" i="2"/>
  <c r="AM1209" i="2"/>
  <c r="AN1209" i="2"/>
  <c r="AH1210" i="2"/>
  <c r="AI1210" i="2"/>
  <c r="AJ1210" i="2"/>
  <c r="AK1210" i="2"/>
  <c r="AL1210" i="2"/>
  <c r="AM1210" i="2"/>
  <c r="AN1210" i="2"/>
  <c r="AH1211" i="2"/>
  <c r="AI1211" i="2"/>
  <c r="AJ1211" i="2"/>
  <c r="AK1211" i="2"/>
  <c r="AL1211" i="2"/>
  <c r="AM1211" i="2"/>
  <c r="AN1211" i="2"/>
  <c r="AH1212" i="2"/>
  <c r="AI1212" i="2"/>
  <c r="AJ1212" i="2"/>
  <c r="AK1212" i="2"/>
  <c r="AL1212" i="2"/>
  <c r="AM1212" i="2"/>
  <c r="AN1212" i="2"/>
  <c r="AH1213" i="2"/>
  <c r="AI1213" i="2"/>
  <c r="AJ1213" i="2"/>
  <c r="AK1213" i="2"/>
  <c r="AL1213" i="2"/>
  <c r="AM1213" i="2"/>
  <c r="AN1213" i="2"/>
  <c r="AH1214" i="2"/>
  <c r="AI1214" i="2"/>
  <c r="AJ1214" i="2"/>
  <c r="AK1214" i="2"/>
  <c r="AL1214" i="2"/>
  <c r="AM1214" i="2"/>
  <c r="AN1214" i="2"/>
  <c r="AH1215" i="2"/>
  <c r="AI1215" i="2"/>
  <c r="AJ1215" i="2"/>
  <c r="AK1215" i="2"/>
  <c r="AL1215" i="2"/>
  <c r="AM1215" i="2"/>
  <c r="AN1215" i="2"/>
  <c r="AH1216" i="2"/>
  <c r="AI1216" i="2"/>
  <c r="AJ1216" i="2"/>
  <c r="AK1216" i="2"/>
  <c r="AL1216" i="2"/>
  <c r="AM1216" i="2"/>
  <c r="AN1216" i="2"/>
  <c r="AH1217" i="2"/>
  <c r="AI1217" i="2"/>
  <c r="AJ1217" i="2"/>
  <c r="AK1217" i="2"/>
  <c r="AL1217" i="2"/>
  <c r="AM1217" i="2"/>
  <c r="AN1217" i="2"/>
  <c r="AH1218" i="2"/>
  <c r="AI1218" i="2"/>
  <c r="AJ1218" i="2"/>
  <c r="AK1218" i="2"/>
  <c r="AL1218" i="2"/>
  <c r="AM1218" i="2"/>
  <c r="AN1218" i="2"/>
  <c r="AH1219" i="2"/>
  <c r="AI1219" i="2"/>
  <c r="AJ1219" i="2"/>
  <c r="AK1219" i="2"/>
  <c r="AL1219" i="2"/>
  <c r="AM1219" i="2"/>
  <c r="AN1219" i="2"/>
  <c r="AH1220" i="2"/>
  <c r="AI1220" i="2"/>
  <c r="AJ1220" i="2"/>
  <c r="AK1220" i="2"/>
  <c r="AL1220" i="2"/>
  <c r="AM1220" i="2"/>
  <c r="AN1220" i="2"/>
  <c r="AH1221" i="2"/>
  <c r="AI1221" i="2"/>
  <c r="AJ1221" i="2"/>
  <c r="AK1221" i="2"/>
  <c r="AL1221" i="2"/>
  <c r="AM1221" i="2"/>
  <c r="AN1221" i="2"/>
  <c r="AH1222" i="2"/>
  <c r="AI1222" i="2"/>
  <c r="AJ1222" i="2"/>
  <c r="AK1222" i="2"/>
  <c r="AL1222" i="2"/>
  <c r="AM1222" i="2"/>
  <c r="AN1222" i="2"/>
  <c r="AH1223" i="2"/>
  <c r="AI1223" i="2"/>
  <c r="AJ1223" i="2"/>
  <c r="AK1223" i="2"/>
  <c r="AL1223" i="2"/>
  <c r="AM1223" i="2"/>
  <c r="AN1223" i="2"/>
  <c r="AH1224" i="2"/>
  <c r="AI1224" i="2"/>
  <c r="AJ1224" i="2"/>
  <c r="AK1224" i="2"/>
  <c r="AL1224" i="2"/>
  <c r="AM1224" i="2"/>
  <c r="AN1224" i="2"/>
  <c r="AH1225" i="2"/>
  <c r="AI1225" i="2"/>
  <c r="AJ1225" i="2"/>
  <c r="AK1225" i="2"/>
  <c r="AL1225" i="2"/>
  <c r="AM1225" i="2"/>
  <c r="AN1225" i="2"/>
  <c r="AH1226" i="2"/>
  <c r="AI1226" i="2"/>
  <c r="AJ1226" i="2"/>
  <c r="AK1226" i="2"/>
  <c r="AL1226" i="2"/>
  <c r="AM1226" i="2"/>
  <c r="AN1226" i="2"/>
  <c r="AH1227" i="2"/>
  <c r="AI1227" i="2"/>
  <c r="AJ1227" i="2"/>
  <c r="AK1227" i="2"/>
  <c r="AL1227" i="2"/>
  <c r="AM1227" i="2"/>
  <c r="AN1227" i="2"/>
  <c r="AH1228" i="2"/>
  <c r="AI1228" i="2"/>
  <c r="AJ1228" i="2"/>
  <c r="AK1228" i="2"/>
  <c r="AL1228" i="2"/>
  <c r="AM1228" i="2"/>
  <c r="AN1228" i="2"/>
  <c r="AH1229" i="2"/>
  <c r="AI1229" i="2"/>
  <c r="AJ1229" i="2"/>
  <c r="AK1229" i="2"/>
  <c r="AL1229" i="2"/>
  <c r="AM1229" i="2"/>
  <c r="AN1229" i="2"/>
  <c r="AH1230" i="2"/>
  <c r="AI1230" i="2"/>
  <c r="AJ1230" i="2"/>
  <c r="AK1230" i="2"/>
  <c r="AL1230" i="2"/>
  <c r="AM1230" i="2"/>
  <c r="AN1230" i="2"/>
  <c r="AH1231" i="2"/>
  <c r="AI1231" i="2"/>
  <c r="AJ1231" i="2"/>
  <c r="AK1231" i="2"/>
  <c r="AL1231" i="2"/>
  <c r="AM1231" i="2"/>
  <c r="AN1231" i="2"/>
  <c r="AH1232" i="2"/>
  <c r="AI1232" i="2"/>
  <c r="AJ1232" i="2"/>
  <c r="AK1232" i="2"/>
  <c r="AL1232" i="2"/>
  <c r="AM1232" i="2"/>
  <c r="AN1232" i="2"/>
  <c r="AH1233" i="2"/>
  <c r="AI1233" i="2"/>
  <c r="AJ1233" i="2"/>
  <c r="AK1233" i="2"/>
  <c r="AL1233" i="2"/>
  <c r="AM1233" i="2"/>
  <c r="AN1233" i="2"/>
  <c r="AH1234" i="2"/>
  <c r="AI1234" i="2"/>
  <c r="AJ1234" i="2"/>
  <c r="AK1234" i="2"/>
  <c r="AL1234" i="2"/>
  <c r="AM1234" i="2"/>
  <c r="AN1234" i="2"/>
  <c r="AH1235" i="2"/>
  <c r="AI1235" i="2"/>
  <c r="AJ1235" i="2"/>
  <c r="AK1235" i="2"/>
  <c r="AL1235" i="2"/>
  <c r="AM1235" i="2"/>
  <c r="AN1235" i="2"/>
  <c r="AH1236" i="2"/>
  <c r="AI1236" i="2"/>
  <c r="AJ1236" i="2"/>
  <c r="AK1236" i="2"/>
  <c r="AL1236" i="2"/>
  <c r="AM1236" i="2"/>
  <c r="AN1236" i="2"/>
  <c r="AH1237" i="2"/>
  <c r="AI1237" i="2"/>
  <c r="AJ1237" i="2"/>
  <c r="AK1237" i="2"/>
  <c r="AL1237" i="2"/>
  <c r="AM1237" i="2"/>
  <c r="AN1237" i="2"/>
  <c r="AH1238" i="2"/>
  <c r="AI1238" i="2"/>
  <c r="AJ1238" i="2"/>
  <c r="AK1238" i="2"/>
  <c r="AL1238" i="2"/>
  <c r="AM1238" i="2"/>
  <c r="AN1238" i="2"/>
  <c r="AH1239" i="2"/>
  <c r="AI1239" i="2"/>
  <c r="AJ1239" i="2"/>
  <c r="AK1239" i="2"/>
  <c r="AL1239" i="2"/>
  <c r="AM1239" i="2"/>
  <c r="AN1239" i="2"/>
  <c r="AH1240" i="2"/>
  <c r="AI1240" i="2"/>
  <c r="AJ1240" i="2"/>
  <c r="AK1240" i="2"/>
  <c r="AL1240" i="2"/>
  <c r="AM1240" i="2"/>
  <c r="AN1240" i="2"/>
  <c r="AH1241" i="2"/>
  <c r="AI1241" i="2"/>
  <c r="AJ1241" i="2"/>
  <c r="AK1241" i="2"/>
  <c r="AL1241" i="2"/>
  <c r="AM1241" i="2"/>
  <c r="AN1241" i="2"/>
  <c r="AH1242" i="2"/>
  <c r="AI1242" i="2"/>
  <c r="AJ1242" i="2"/>
  <c r="AK1242" i="2"/>
  <c r="AL1242" i="2"/>
  <c r="AM1242" i="2"/>
  <c r="AN1242" i="2"/>
  <c r="AH1243" i="2"/>
  <c r="AI1243" i="2"/>
  <c r="AJ1243" i="2"/>
  <c r="AK1243" i="2"/>
  <c r="AL1243" i="2"/>
  <c r="AM1243" i="2"/>
  <c r="AN1243" i="2"/>
  <c r="AH1244" i="2"/>
  <c r="AI1244" i="2"/>
  <c r="AJ1244" i="2"/>
  <c r="AK1244" i="2"/>
  <c r="AL1244" i="2"/>
  <c r="AM1244" i="2"/>
  <c r="AN1244" i="2"/>
  <c r="AH1245" i="2"/>
  <c r="AI1245" i="2"/>
  <c r="AJ1245" i="2"/>
  <c r="AK1245" i="2"/>
  <c r="AL1245" i="2"/>
  <c r="AM1245" i="2"/>
  <c r="AN1245" i="2"/>
  <c r="AH1246" i="2"/>
  <c r="AI1246" i="2"/>
  <c r="AJ1246" i="2"/>
  <c r="AK1246" i="2"/>
  <c r="AL1246" i="2"/>
  <c r="AM1246" i="2"/>
  <c r="AN1246" i="2"/>
  <c r="AH1247" i="2"/>
  <c r="AI1247" i="2"/>
  <c r="AJ1247" i="2"/>
  <c r="AK1247" i="2"/>
  <c r="AL1247" i="2"/>
  <c r="AM1247" i="2"/>
  <c r="AN1247" i="2"/>
  <c r="AH1248" i="2"/>
  <c r="AI1248" i="2"/>
  <c r="AJ1248" i="2"/>
  <c r="AK1248" i="2"/>
  <c r="AL1248" i="2"/>
  <c r="AM1248" i="2"/>
  <c r="AN1248" i="2"/>
  <c r="AH1249" i="2"/>
  <c r="AI1249" i="2"/>
  <c r="AJ1249" i="2"/>
  <c r="AK1249" i="2"/>
  <c r="AL1249" i="2"/>
  <c r="AM1249" i="2"/>
  <c r="AN1249" i="2"/>
  <c r="AH1250" i="2"/>
  <c r="AI1250" i="2"/>
  <c r="AJ1250" i="2"/>
  <c r="AK1250" i="2"/>
  <c r="AL1250" i="2"/>
  <c r="AM1250" i="2"/>
  <c r="AN1250" i="2"/>
  <c r="AH1251" i="2"/>
  <c r="AI1251" i="2"/>
  <c r="AJ1251" i="2"/>
  <c r="AK1251" i="2"/>
  <c r="AL1251" i="2"/>
  <c r="AM1251" i="2"/>
  <c r="AN1251" i="2"/>
  <c r="AH1252" i="2"/>
  <c r="AI1252" i="2"/>
  <c r="AJ1252" i="2"/>
  <c r="AK1252" i="2"/>
  <c r="AL1252" i="2"/>
  <c r="AM1252" i="2"/>
  <c r="AN1252" i="2"/>
  <c r="AH1253" i="2"/>
  <c r="AI1253" i="2"/>
  <c r="AJ1253" i="2"/>
  <c r="AK1253" i="2"/>
  <c r="AL1253" i="2"/>
  <c r="AM1253" i="2"/>
  <c r="AN1253" i="2"/>
  <c r="AH1254" i="2"/>
  <c r="AI1254" i="2"/>
  <c r="AJ1254" i="2"/>
  <c r="AK1254" i="2"/>
  <c r="AL1254" i="2"/>
  <c r="AM1254" i="2"/>
  <c r="AN1254" i="2"/>
  <c r="AH1255" i="2"/>
  <c r="AI1255" i="2"/>
  <c r="AJ1255" i="2"/>
  <c r="AK1255" i="2"/>
  <c r="AL1255" i="2"/>
  <c r="AM1255" i="2"/>
  <c r="AN1255" i="2"/>
  <c r="AH1256" i="2"/>
  <c r="AI1256" i="2"/>
  <c r="AJ1256" i="2"/>
  <c r="AK1256" i="2"/>
  <c r="AL1256" i="2"/>
  <c r="AM1256" i="2"/>
  <c r="AN1256" i="2"/>
  <c r="AH1257" i="2"/>
  <c r="AI1257" i="2"/>
  <c r="AJ1257" i="2"/>
  <c r="AK1257" i="2"/>
  <c r="AL1257" i="2"/>
  <c r="AM1257" i="2"/>
  <c r="AN1257" i="2"/>
  <c r="AH1258" i="2"/>
  <c r="AI1258" i="2"/>
  <c r="AJ1258" i="2"/>
  <c r="AK1258" i="2"/>
  <c r="AL1258" i="2"/>
  <c r="AM1258" i="2"/>
  <c r="AN1258" i="2"/>
  <c r="AH1259" i="2"/>
  <c r="AI1259" i="2"/>
  <c r="AJ1259" i="2"/>
  <c r="AK1259" i="2"/>
  <c r="AL1259" i="2"/>
  <c r="AM1259" i="2"/>
  <c r="AN1259" i="2"/>
  <c r="AH1260" i="2"/>
  <c r="AI1260" i="2"/>
  <c r="AJ1260" i="2"/>
  <c r="AK1260" i="2"/>
  <c r="AL1260" i="2"/>
  <c r="AM1260" i="2"/>
  <c r="AN1260" i="2"/>
  <c r="AH1261" i="2"/>
  <c r="AI1261" i="2"/>
  <c r="AJ1261" i="2"/>
  <c r="AK1261" i="2"/>
  <c r="AL1261" i="2"/>
  <c r="AM1261" i="2"/>
  <c r="AN1261" i="2"/>
  <c r="AH1262" i="2"/>
  <c r="AI1262" i="2"/>
  <c r="AJ1262" i="2"/>
  <c r="AK1262" i="2"/>
  <c r="AL1262" i="2"/>
  <c r="AM1262" i="2"/>
  <c r="AN1262" i="2"/>
  <c r="AH1263" i="2"/>
  <c r="AI1263" i="2"/>
  <c r="AJ1263" i="2"/>
  <c r="AK1263" i="2"/>
  <c r="AL1263" i="2"/>
  <c r="AM1263" i="2"/>
  <c r="AN1263" i="2"/>
  <c r="AH1264" i="2"/>
  <c r="AI1264" i="2"/>
  <c r="AJ1264" i="2"/>
  <c r="AK1264" i="2"/>
  <c r="AL1264" i="2"/>
  <c r="AM1264" i="2"/>
  <c r="AN1264" i="2"/>
  <c r="AH1265" i="2"/>
  <c r="AI1265" i="2"/>
  <c r="AJ1265" i="2"/>
  <c r="AK1265" i="2"/>
  <c r="AL1265" i="2"/>
  <c r="AM1265" i="2"/>
  <c r="AN1265" i="2"/>
  <c r="AH1266" i="2"/>
  <c r="AI1266" i="2"/>
  <c r="AJ1266" i="2"/>
  <c r="AK1266" i="2"/>
  <c r="AL1266" i="2"/>
  <c r="AM1266" i="2"/>
  <c r="AN1266" i="2"/>
  <c r="AH1267" i="2"/>
  <c r="AI1267" i="2"/>
  <c r="AJ1267" i="2"/>
  <c r="AK1267" i="2"/>
  <c r="AL1267" i="2"/>
  <c r="AM1267" i="2"/>
  <c r="AN1267" i="2"/>
  <c r="AH1268" i="2"/>
  <c r="AI1268" i="2"/>
  <c r="AJ1268" i="2"/>
  <c r="AK1268" i="2"/>
  <c r="AL1268" i="2"/>
  <c r="AM1268" i="2"/>
  <c r="AN1268" i="2"/>
  <c r="AH1269" i="2"/>
  <c r="AI1269" i="2"/>
  <c r="AJ1269" i="2"/>
  <c r="AK1269" i="2"/>
  <c r="AL1269" i="2"/>
  <c r="AM1269" i="2"/>
  <c r="AN1269" i="2"/>
  <c r="AH1270" i="2"/>
  <c r="AI1270" i="2"/>
  <c r="AJ1270" i="2"/>
  <c r="AK1270" i="2"/>
  <c r="AL1270" i="2"/>
  <c r="AM1270" i="2"/>
  <c r="AN1270" i="2"/>
  <c r="AH1271" i="2"/>
  <c r="AI1271" i="2"/>
  <c r="AJ1271" i="2"/>
  <c r="AK1271" i="2"/>
  <c r="AL1271" i="2"/>
  <c r="AM1271" i="2"/>
  <c r="AN1271" i="2"/>
  <c r="AH1272" i="2"/>
  <c r="AI1272" i="2"/>
  <c r="AJ1272" i="2"/>
  <c r="AK1272" i="2"/>
  <c r="AL1272" i="2"/>
  <c r="AM1272" i="2"/>
  <c r="AN1272" i="2"/>
  <c r="AH1273" i="2"/>
  <c r="AI1273" i="2"/>
  <c r="AJ1273" i="2"/>
  <c r="AK1273" i="2"/>
  <c r="AL1273" i="2"/>
  <c r="AM1273" i="2"/>
  <c r="AN1273" i="2"/>
  <c r="AH1274" i="2"/>
  <c r="AI1274" i="2"/>
  <c r="AJ1274" i="2"/>
  <c r="AK1274" i="2"/>
  <c r="AL1274" i="2"/>
  <c r="AM1274" i="2"/>
  <c r="AN1274" i="2"/>
  <c r="AH1275" i="2"/>
  <c r="AI1275" i="2"/>
  <c r="AJ1275" i="2"/>
  <c r="AK1275" i="2"/>
  <c r="AL1275" i="2"/>
  <c r="AM1275" i="2"/>
  <c r="AN1275" i="2"/>
  <c r="AH1276" i="2"/>
  <c r="AI1276" i="2"/>
  <c r="AJ1276" i="2"/>
  <c r="AK1276" i="2"/>
  <c r="AL1276" i="2"/>
  <c r="AM1276" i="2"/>
  <c r="AN1276" i="2"/>
  <c r="AH1277" i="2"/>
  <c r="AI1277" i="2"/>
  <c r="AJ1277" i="2"/>
  <c r="AK1277" i="2"/>
  <c r="AL1277" i="2"/>
  <c r="AM1277" i="2"/>
  <c r="AN1277" i="2"/>
  <c r="AH1278" i="2"/>
  <c r="AI1278" i="2"/>
  <c r="AJ1278" i="2"/>
  <c r="AK1278" i="2"/>
  <c r="AL1278" i="2"/>
  <c r="AM1278" i="2"/>
  <c r="AN1278" i="2"/>
  <c r="AH1279" i="2"/>
  <c r="AI1279" i="2"/>
  <c r="AJ1279" i="2"/>
  <c r="AK1279" i="2"/>
  <c r="AL1279" i="2"/>
  <c r="AM1279" i="2"/>
  <c r="AN1279" i="2"/>
  <c r="AH1280" i="2"/>
  <c r="AI1280" i="2"/>
  <c r="AJ1280" i="2"/>
  <c r="AK1280" i="2"/>
  <c r="AL1280" i="2"/>
  <c r="AM1280" i="2"/>
  <c r="AN1280" i="2"/>
  <c r="AH1281" i="2"/>
  <c r="AI1281" i="2"/>
  <c r="AJ1281" i="2"/>
  <c r="AK1281" i="2"/>
  <c r="AL1281" i="2"/>
  <c r="AM1281" i="2"/>
  <c r="AN1281" i="2"/>
  <c r="AH1282" i="2"/>
  <c r="AI1282" i="2"/>
  <c r="AJ1282" i="2"/>
  <c r="AK1282" i="2"/>
  <c r="AL1282" i="2"/>
  <c r="AM1282" i="2"/>
  <c r="AN1282" i="2"/>
  <c r="AH1283" i="2"/>
  <c r="AI1283" i="2"/>
  <c r="AJ1283" i="2"/>
  <c r="AK1283" i="2"/>
  <c r="AL1283" i="2"/>
  <c r="AM1283" i="2"/>
  <c r="AN1283" i="2"/>
  <c r="AH1284" i="2"/>
  <c r="AI1284" i="2"/>
  <c r="AJ1284" i="2"/>
  <c r="AK1284" i="2"/>
  <c r="AL1284" i="2"/>
  <c r="AM1284" i="2"/>
  <c r="AN1284" i="2"/>
  <c r="AH1285" i="2"/>
  <c r="AI1285" i="2"/>
  <c r="AJ1285" i="2"/>
  <c r="AK1285" i="2"/>
  <c r="AL1285" i="2"/>
  <c r="AM1285" i="2"/>
  <c r="AN1285" i="2"/>
  <c r="AH1286" i="2"/>
  <c r="AI1286" i="2"/>
  <c r="AJ1286" i="2"/>
  <c r="AK1286" i="2"/>
  <c r="AL1286" i="2"/>
  <c r="AM1286" i="2"/>
  <c r="AN1286" i="2"/>
  <c r="AH1287" i="2"/>
  <c r="AI1287" i="2"/>
  <c r="AJ1287" i="2"/>
  <c r="AK1287" i="2"/>
  <c r="AL1287" i="2"/>
  <c r="AM1287" i="2"/>
  <c r="AN1287" i="2"/>
  <c r="AH1288" i="2"/>
  <c r="AI1288" i="2"/>
  <c r="AJ1288" i="2"/>
  <c r="AK1288" i="2"/>
  <c r="AL1288" i="2"/>
  <c r="AM1288" i="2"/>
  <c r="AN1288" i="2"/>
  <c r="AH1289" i="2"/>
  <c r="AI1289" i="2"/>
  <c r="AJ1289" i="2"/>
  <c r="AK1289" i="2"/>
  <c r="AL1289" i="2"/>
  <c r="AM1289" i="2"/>
  <c r="AN1289" i="2"/>
  <c r="AH1290" i="2"/>
  <c r="AI1290" i="2"/>
  <c r="AJ1290" i="2"/>
  <c r="AK1290" i="2"/>
  <c r="AL1290" i="2"/>
  <c r="AM1290" i="2"/>
  <c r="AN1290" i="2"/>
  <c r="AH1291" i="2"/>
  <c r="AI1291" i="2"/>
  <c r="AJ1291" i="2"/>
  <c r="AK1291" i="2"/>
  <c r="AL1291" i="2"/>
  <c r="AM1291" i="2"/>
  <c r="AN1291" i="2"/>
  <c r="AH1292" i="2"/>
  <c r="AI1292" i="2"/>
  <c r="AJ1292" i="2"/>
  <c r="AK1292" i="2"/>
  <c r="AL1292" i="2"/>
  <c r="AM1292" i="2"/>
  <c r="AN1292" i="2"/>
  <c r="AH1293" i="2"/>
  <c r="AI1293" i="2"/>
  <c r="AJ1293" i="2"/>
  <c r="AK1293" i="2"/>
  <c r="AL1293" i="2"/>
  <c r="AM1293" i="2"/>
  <c r="AN1293" i="2"/>
  <c r="AH1294" i="2"/>
  <c r="AI1294" i="2"/>
  <c r="AJ1294" i="2"/>
  <c r="AK1294" i="2"/>
  <c r="AL1294" i="2"/>
  <c r="AM1294" i="2"/>
  <c r="AN1294" i="2"/>
  <c r="AH1295" i="2"/>
  <c r="AI1295" i="2"/>
  <c r="AJ1295" i="2"/>
  <c r="AK1295" i="2"/>
  <c r="AL1295" i="2"/>
  <c r="AM1295" i="2"/>
  <c r="AN1295" i="2"/>
  <c r="AH1296" i="2"/>
  <c r="AI1296" i="2"/>
  <c r="AJ1296" i="2"/>
  <c r="AK1296" i="2"/>
  <c r="AL1296" i="2"/>
  <c r="AM1296" i="2"/>
  <c r="AN1296" i="2"/>
  <c r="AH1297" i="2"/>
  <c r="AI1297" i="2"/>
  <c r="AJ1297" i="2"/>
  <c r="AK1297" i="2"/>
  <c r="AL1297" i="2"/>
  <c r="AM1297" i="2"/>
  <c r="AN1297" i="2"/>
  <c r="AH1298" i="2"/>
  <c r="AI1298" i="2"/>
  <c r="AJ1298" i="2"/>
  <c r="AK1298" i="2"/>
  <c r="AL1298" i="2"/>
  <c r="AM1298" i="2"/>
  <c r="AN1298" i="2"/>
  <c r="AH1299" i="2"/>
  <c r="AI1299" i="2"/>
  <c r="AJ1299" i="2"/>
  <c r="AK1299" i="2"/>
  <c r="AL1299" i="2"/>
  <c r="AM1299" i="2"/>
  <c r="AN1299" i="2"/>
  <c r="AH1300" i="2"/>
  <c r="AI1300" i="2"/>
  <c r="AJ1300" i="2"/>
  <c r="AK1300" i="2"/>
  <c r="AL1300" i="2"/>
  <c r="AM1300" i="2"/>
  <c r="AN1300" i="2"/>
  <c r="AH1301" i="2"/>
  <c r="AI1301" i="2"/>
  <c r="AJ1301" i="2"/>
  <c r="AK1301" i="2"/>
  <c r="AL1301" i="2"/>
  <c r="AM1301" i="2"/>
  <c r="AN1301" i="2"/>
  <c r="AH1302" i="2"/>
  <c r="AI1302" i="2"/>
  <c r="AJ1302" i="2"/>
  <c r="AK1302" i="2"/>
  <c r="AL1302" i="2"/>
  <c r="AM1302" i="2"/>
  <c r="AN1302" i="2"/>
  <c r="AH1303" i="2"/>
  <c r="AI1303" i="2"/>
  <c r="AJ1303" i="2"/>
  <c r="AK1303" i="2"/>
  <c r="AL1303" i="2"/>
  <c r="AM1303" i="2"/>
  <c r="AN1303" i="2"/>
  <c r="AH1304" i="2"/>
  <c r="AI1304" i="2"/>
  <c r="AJ1304" i="2"/>
  <c r="AK1304" i="2"/>
  <c r="AL1304" i="2"/>
  <c r="AM1304" i="2"/>
  <c r="AN1304" i="2"/>
  <c r="AH1305" i="2"/>
  <c r="AI1305" i="2"/>
  <c r="AJ1305" i="2"/>
  <c r="AK1305" i="2"/>
  <c r="AL1305" i="2"/>
  <c r="AM1305" i="2"/>
  <c r="AN1305" i="2"/>
  <c r="AH1306" i="2"/>
  <c r="AI1306" i="2"/>
  <c r="AJ1306" i="2"/>
  <c r="AK1306" i="2"/>
  <c r="AL1306" i="2"/>
  <c r="AM1306" i="2"/>
  <c r="AN1306" i="2"/>
  <c r="AH1307" i="2"/>
  <c r="AI1307" i="2"/>
  <c r="AJ1307" i="2"/>
  <c r="AK1307" i="2"/>
  <c r="AL1307" i="2"/>
  <c r="AM1307" i="2"/>
  <c r="AN1307" i="2"/>
  <c r="AH1308" i="2"/>
  <c r="AI1308" i="2"/>
  <c r="AJ1308" i="2"/>
  <c r="AK1308" i="2"/>
  <c r="AL1308" i="2"/>
  <c r="AM1308" i="2"/>
  <c r="AN1308" i="2"/>
  <c r="AH1309" i="2"/>
  <c r="AI1309" i="2"/>
  <c r="AJ1309" i="2"/>
  <c r="AK1309" i="2"/>
  <c r="AL1309" i="2"/>
  <c r="AM1309" i="2"/>
  <c r="AN1309" i="2"/>
  <c r="AH1310" i="2"/>
  <c r="AI1310" i="2"/>
  <c r="AJ1310" i="2"/>
  <c r="AK1310" i="2"/>
  <c r="AL1310" i="2"/>
  <c r="AM1310" i="2"/>
  <c r="AN1310" i="2"/>
  <c r="AH1311" i="2"/>
  <c r="AI1311" i="2"/>
  <c r="AJ1311" i="2"/>
  <c r="AK1311" i="2"/>
  <c r="AL1311" i="2"/>
  <c r="AM1311" i="2"/>
  <c r="AN1311" i="2"/>
  <c r="AH1312" i="2"/>
  <c r="AI1312" i="2"/>
  <c r="AJ1312" i="2"/>
  <c r="AK1312" i="2"/>
  <c r="AL1312" i="2"/>
  <c r="AM1312" i="2"/>
  <c r="AN1312" i="2"/>
  <c r="AH1313" i="2"/>
  <c r="AI1313" i="2"/>
  <c r="AJ1313" i="2"/>
  <c r="AK1313" i="2"/>
  <c r="AL1313" i="2"/>
  <c r="AM1313" i="2"/>
  <c r="AN1313" i="2"/>
  <c r="AH1314" i="2"/>
  <c r="AI1314" i="2"/>
  <c r="AJ1314" i="2"/>
  <c r="AK1314" i="2"/>
  <c r="AL1314" i="2"/>
  <c r="AM1314" i="2"/>
  <c r="AN1314" i="2"/>
  <c r="AH1315" i="2"/>
  <c r="AI1315" i="2"/>
  <c r="AJ1315" i="2"/>
  <c r="AK1315" i="2"/>
  <c r="AL1315" i="2"/>
  <c r="AM1315" i="2"/>
  <c r="AN1315" i="2"/>
  <c r="AH1316" i="2"/>
  <c r="AI1316" i="2"/>
  <c r="AJ1316" i="2"/>
  <c r="AK1316" i="2"/>
  <c r="AL1316" i="2"/>
  <c r="AM1316" i="2"/>
  <c r="AN1316" i="2"/>
  <c r="AH1317" i="2"/>
  <c r="AI1317" i="2"/>
  <c r="AJ1317" i="2"/>
  <c r="AK1317" i="2"/>
  <c r="AL1317" i="2"/>
  <c r="AM1317" i="2"/>
  <c r="AN1317" i="2"/>
  <c r="AH1318" i="2"/>
  <c r="AI1318" i="2"/>
  <c r="AJ1318" i="2"/>
  <c r="AK1318" i="2"/>
  <c r="AL1318" i="2"/>
  <c r="AM1318" i="2"/>
  <c r="AN1318" i="2"/>
  <c r="AH1319" i="2"/>
  <c r="AI1319" i="2"/>
  <c r="AJ1319" i="2"/>
  <c r="AK1319" i="2"/>
  <c r="AL1319" i="2"/>
  <c r="AM1319" i="2"/>
  <c r="AN1319" i="2"/>
  <c r="AH1320" i="2"/>
  <c r="AI1320" i="2"/>
  <c r="AJ1320" i="2"/>
  <c r="AK1320" i="2"/>
  <c r="AL1320" i="2"/>
  <c r="AM1320" i="2"/>
  <c r="AN1320" i="2"/>
  <c r="AH1321" i="2"/>
  <c r="AI1321" i="2"/>
  <c r="AJ1321" i="2"/>
  <c r="AK1321" i="2"/>
  <c r="AL1321" i="2"/>
  <c r="AM1321" i="2"/>
  <c r="AN1321" i="2"/>
  <c r="AH1322" i="2"/>
  <c r="AI1322" i="2"/>
  <c r="AJ1322" i="2"/>
  <c r="AK1322" i="2"/>
  <c r="AL1322" i="2"/>
  <c r="AM1322" i="2"/>
  <c r="AN1322" i="2"/>
  <c r="AH1323" i="2"/>
  <c r="AI1323" i="2"/>
  <c r="AJ1323" i="2"/>
  <c r="AK1323" i="2"/>
  <c r="AL1323" i="2"/>
  <c r="AM1323" i="2"/>
  <c r="AN1323" i="2"/>
  <c r="AH1324" i="2"/>
  <c r="AI1324" i="2"/>
  <c r="AJ1324" i="2"/>
  <c r="AK1324" i="2"/>
  <c r="AL1324" i="2"/>
  <c r="AM1324" i="2"/>
  <c r="AN1324" i="2"/>
  <c r="AH1325" i="2"/>
  <c r="AI1325" i="2"/>
  <c r="AJ1325" i="2"/>
  <c r="AK1325" i="2"/>
  <c r="AL1325" i="2"/>
  <c r="AM1325" i="2"/>
  <c r="AN1325" i="2"/>
  <c r="AH1326" i="2"/>
  <c r="AI1326" i="2"/>
  <c r="AJ1326" i="2"/>
  <c r="AK1326" i="2"/>
  <c r="AL1326" i="2"/>
  <c r="AM1326" i="2"/>
  <c r="AN1326" i="2"/>
  <c r="AH1327" i="2"/>
  <c r="AI1327" i="2"/>
  <c r="AJ1327" i="2"/>
  <c r="AK1327" i="2"/>
  <c r="AL1327" i="2"/>
  <c r="AM1327" i="2"/>
  <c r="AN1327" i="2"/>
  <c r="AH1328" i="2"/>
  <c r="AI1328" i="2"/>
  <c r="AJ1328" i="2"/>
  <c r="AK1328" i="2"/>
  <c r="AL1328" i="2"/>
  <c r="AM1328" i="2"/>
  <c r="AN1328" i="2"/>
  <c r="AH1329" i="2"/>
  <c r="AI1329" i="2"/>
  <c r="AJ1329" i="2"/>
  <c r="AK1329" i="2"/>
  <c r="AL1329" i="2"/>
  <c r="AM1329" i="2"/>
  <c r="AN1329" i="2"/>
  <c r="AH1330" i="2"/>
  <c r="AI1330" i="2"/>
  <c r="AJ1330" i="2"/>
  <c r="AK1330" i="2"/>
  <c r="AL1330" i="2"/>
  <c r="AM1330" i="2"/>
  <c r="AN1330" i="2"/>
  <c r="AH1331" i="2"/>
  <c r="AI1331" i="2"/>
  <c r="AJ1331" i="2"/>
  <c r="AK1331" i="2"/>
  <c r="AL1331" i="2"/>
  <c r="AM1331" i="2"/>
  <c r="AN1331" i="2"/>
  <c r="AH1332" i="2"/>
  <c r="AI1332" i="2"/>
  <c r="AJ1332" i="2"/>
  <c r="AK1332" i="2"/>
  <c r="AL1332" i="2"/>
  <c r="AM1332" i="2"/>
  <c r="AN1332" i="2"/>
  <c r="AH1333" i="2"/>
  <c r="AI1333" i="2"/>
  <c r="AJ1333" i="2"/>
  <c r="AK1333" i="2"/>
  <c r="AL1333" i="2"/>
  <c r="AM1333" i="2"/>
  <c r="AN1333" i="2"/>
  <c r="AH1334" i="2"/>
  <c r="AI1334" i="2"/>
  <c r="AJ1334" i="2"/>
  <c r="AK1334" i="2"/>
  <c r="AL1334" i="2"/>
  <c r="AM1334" i="2"/>
  <c r="AN1334" i="2"/>
  <c r="AH1335" i="2"/>
  <c r="AI1335" i="2"/>
  <c r="AJ1335" i="2"/>
  <c r="AK1335" i="2"/>
  <c r="AL1335" i="2"/>
  <c r="AM1335" i="2"/>
  <c r="AN1335" i="2"/>
  <c r="AH1336" i="2"/>
  <c r="AI1336" i="2"/>
  <c r="AJ1336" i="2"/>
  <c r="AK1336" i="2"/>
  <c r="AL1336" i="2"/>
  <c r="AM1336" i="2"/>
  <c r="AN1336" i="2"/>
  <c r="AH1337" i="2"/>
  <c r="AI1337" i="2"/>
  <c r="AJ1337" i="2"/>
  <c r="AK1337" i="2"/>
  <c r="AL1337" i="2"/>
  <c r="AM1337" i="2"/>
  <c r="AN1337" i="2"/>
  <c r="AH1338" i="2"/>
  <c r="AI1338" i="2"/>
  <c r="AJ1338" i="2"/>
  <c r="AK1338" i="2"/>
  <c r="AL1338" i="2"/>
  <c r="AM1338" i="2"/>
  <c r="AN1338" i="2"/>
  <c r="AH1339" i="2"/>
  <c r="AI1339" i="2"/>
  <c r="AJ1339" i="2"/>
  <c r="AK1339" i="2"/>
  <c r="AL1339" i="2"/>
  <c r="AM1339" i="2"/>
  <c r="AN1339" i="2"/>
  <c r="AH1340" i="2"/>
  <c r="AI1340" i="2"/>
  <c r="AJ1340" i="2"/>
  <c r="AK1340" i="2"/>
  <c r="AL1340" i="2"/>
  <c r="AM1340" i="2"/>
  <c r="AN1340" i="2"/>
  <c r="AH1341" i="2"/>
  <c r="AI1341" i="2"/>
  <c r="AJ1341" i="2"/>
  <c r="AK1341" i="2"/>
  <c r="AL1341" i="2"/>
  <c r="AM1341" i="2"/>
  <c r="AN1341" i="2"/>
  <c r="AH1342" i="2"/>
  <c r="AI1342" i="2"/>
  <c r="AJ1342" i="2"/>
  <c r="AK1342" i="2"/>
  <c r="AL1342" i="2"/>
  <c r="AM1342" i="2"/>
  <c r="AN1342" i="2"/>
  <c r="AH1343" i="2"/>
  <c r="AI1343" i="2"/>
  <c r="AJ1343" i="2"/>
  <c r="AK1343" i="2"/>
  <c r="AL1343" i="2"/>
  <c r="AM1343" i="2"/>
  <c r="AN1343" i="2"/>
  <c r="AH1344" i="2"/>
  <c r="AI1344" i="2"/>
  <c r="AJ1344" i="2"/>
  <c r="AK1344" i="2"/>
  <c r="AL1344" i="2"/>
  <c r="AM1344" i="2"/>
  <c r="AN1344" i="2"/>
  <c r="AH1345" i="2"/>
  <c r="AI1345" i="2"/>
  <c r="AJ1345" i="2"/>
  <c r="AK1345" i="2"/>
  <c r="AL1345" i="2"/>
  <c r="AM1345" i="2"/>
  <c r="AN1345" i="2"/>
  <c r="AH1346" i="2"/>
  <c r="AI1346" i="2"/>
  <c r="AJ1346" i="2"/>
  <c r="AK1346" i="2"/>
  <c r="AL1346" i="2"/>
  <c r="AM1346" i="2"/>
  <c r="AN1346" i="2"/>
  <c r="AH1347" i="2"/>
  <c r="AI1347" i="2"/>
  <c r="AJ1347" i="2"/>
  <c r="AK1347" i="2"/>
  <c r="AL1347" i="2"/>
  <c r="AM1347" i="2"/>
  <c r="AN1347" i="2"/>
  <c r="AH1348" i="2"/>
  <c r="AI1348" i="2"/>
  <c r="AJ1348" i="2"/>
  <c r="AK1348" i="2"/>
  <c r="AL1348" i="2"/>
  <c r="AM1348" i="2"/>
  <c r="AN1348" i="2"/>
  <c r="AH1349" i="2"/>
  <c r="AI1349" i="2"/>
  <c r="AJ1349" i="2"/>
  <c r="AK1349" i="2"/>
  <c r="AL1349" i="2"/>
  <c r="AM1349" i="2"/>
  <c r="AN1349" i="2"/>
  <c r="AH1350" i="2"/>
  <c r="AI1350" i="2"/>
  <c r="AJ1350" i="2"/>
  <c r="AK1350" i="2"/>
  <c r="AL1350" i="2"/>
  <c r="AM1350" i="2"/>
  <c r="AN1350" i="2"/>
  <c r="AH1351" i="2"/>
  <c r="AI1351" i="2"/>
  <c r="AJ1351" i="2"/>
  <c r="AK1351" i="2"/>
  <c r="AL1351" i="2"/>
  <c r="AM1351" i="2"/>
  <c r="AN1351" i="2"/>
  <c r="AH1352" i="2"/>
  <c r="AI1352" i="2"/>
  <c r="AJ1352" i="2"/>
  <c r="AK1352" i="2"/>
  <c r="AL1352" i="2"/>
  <c r="AM1352" i="2"/>
  <c r="AN1352" i="2"/>
  <c r="AH1353" i="2"/>
  <c r="AI1353" i="2"/>
  <c r="AJ1353" i="2"/>
  <c r="AK1353" i="2"/>
  <c r="AL1353" i="2"/>
  <c r="AM1353" i="2"/>
  <c r="AN1353" i="2"/>
  <c r="AH1354" i="2"/>
  <c r="AI1354" i="2"/>
  <c r="AJ1354" i="2"/>
  <c r="AK1354" i="2"/>
  <c r="AL1354" i="2"/>
  <c r="AM1354" i="2"/>
  <c r="AN1354" i="2"/>
  <c r="AH1355" i="2"/>
  <c r="AI1355" i="2"/>
  <c r="AJ1355" i="2"/>
  <c r="AK1355" i="2"/>
  <c r="AL1355" i="2"/>
  <c r="AM1355" i="2"/>
  <c r="AN1355" i="2"/>
  <c r="AH1356" i="2"/>
  <c r="AI1356" i="2"/>
  <c r="AJ1356" i="2"/>
  <c r="AK1356" i="2"/>
  <c r="AL1356" i="2"/>
  <c r="AM1356" i="2"/>
  <c r="AN1356" i="2"/>
  <c r="AH1357" i="2"/>
  <c r="AI1357" i="2"/>
  <c r="AJ1357" i="2"/>
  <c r="AK1357" i="2"/>
  <c r="AL1357" i="2"/>
  <c r="AM1357" i="2"/>
  <c r="AN1357" i="2"/>
  <c r="AH1358" i="2"/>
  <c r="AI1358" i="2"/>
  <c r="AJ1358" i="2"/>
  <c r="AK1358" i="2"/>
  <c r="AL1358" i="2"/>
  <c r="AM1358" i="2"/>
  <c r="AN1358" i="2"/>
  <c r="AH1359" i="2"/>
  <c r="AI1359" i="2"/>
  <c r="AJ1359" i="2"/>
  <c r="AK1359" i="2"/>
  <c r="AL1359" i="2"/>
  <c r="AM1359" i="2"/>
  <c r="AN1359" i="2"/>
  <c r="AH1360" i="2"/>
  <c r="AI1360" i="2"/>
  <c r="AJ1360" i="2"/>
  <c r="AK1360" i="2"/>
  <c r="AL1360" i="2"/>
  <c r="AM1360" i="2"/>
  <c r="AN1360" i="2"/>
  <c r="AH1361" i="2"/>
  <c r="AI1361" i="2"/>
  <c r="AJ1361" i="2"/>
  <c r="AK1361" i="2"/>
  <c r="AL1361" i="2"/>
  <c r="AM1361" i="2"/>
  <c r="AN1361" i="2"/>
  <c r="AH1362" i="2"/>
  <c r="AI1362" i="2"/>
  <c r="AJ1362" i="2"/>
  <c r="AK1362" i="2"/>
  <c r="AL1362" i="2"/>
  <c r="AM1362" i="2"/>
  <c r="AN1362" i="2"/>
  <c r="AH1363" i="2"/>
  <c r="AI1363" i="2"/>
  <c r="AJ1363" i="2"/>
  <c r="AK1363" i="2"/>
  <c r="AL1363" i="2"/>
  <c r="AM1363" i="2"/>
  <c r="AN1363" i="2"/>
  <c r="AH1364" i="2"/>
  <c r="AI1364" i="2"/>
  <c r="AJ1364" i="2"/>
  <c r="AK1364" i="2"/>
  <c r="AL1364" i="2"/>
  <c r="AM1364" i="2"/>
  <c r="AN1364" i="2"/>
  <c r="AH1365" i="2"/>
  <c r="AI1365" i="2"/>
  <c r="AJ1365" i="2"/>
  <c r="AK1365" i="2"/>
  <c r="AL1365" i="2"/>
  <c r="AM1365" i="2"/>
  <c r="AN1365" i="2"/>
  <c r="AH1366" i="2"/>
  <c r="AI1366" i="2"/>
  <c r="AJ1366" i="2"/>
  <c r="AK1366" i="2"/>
  <c r="AL1366" i="2"/>
  <c r="AM1366" i="2"/>
  <c r="AN1366" i="2"/>
  <c r="AH1367" i="2"/>
  <c r="AI1367" i="2"/>
  <c r="AJ1367" i="2"/>
  <c r="AK1367" i="2"/>
  <c r="AL1367" i="2"/>
  <c r="AM1367" i="2"/>
  <c r="AN1367" i="2"/>
  <c r="AH1368" i="2"/>
  <c r="AI1368" i="2"/>
  <c r="AJ1368" i="2"/>
  <c r="AK1368" i="2"/>
  <c r="AL1368" i="2"/>
  <c r="AM1368" i="2"/>
  <c r="AN1368" i="2"/>
  <c r="AH1369" i="2"/>
  <c r="AI1369" i="2"/>
  <c r="AJ1369" i="2"/>
  <c r="AK1369" i="2"/>
  <c r="AL1369" i="2"/>
  <c r="AM1369" i="2"/>
  <c r="AN1369" i="2"/>
  <c r="AH1370" i="2"/>
  <c r="AI1370" i="2"/>
  <c r="AJ1370" i="2"/>
  <c r="AK1370" i="2"/>
  <c r="AL1370" i="2"/>
  <c r="AM1370" i="2"/>
  <c r="AN1370" i="2"/>
  <c r="AH1371" i="2"/>
  <c r="AI1371" i="2"/>
  <c r="AJ1371" i="2"/>
  <c r="AK1371" i="2"/>
  <c r="AL1371" i="2"/>
  <c r="AM1371" i="2"/>
  <c r="AN1371" i="2"/>
  <c r="AH1372" i="2"/>
  <c r="AI1372" i="2"/>
  <c r="AJ1372" i="2"/>
  <c r="AK1372" i="2"/>
  <c r="AL1372" i="2"/>
  <c r="AM1372" i="2"/>
  <c r="AN1372" i="2"/>
  <c r="AH1373" i="2"/>
  <c r="AI1373" i="2"/>
  <c r="AJ1373" i="2"/>
  <c r="AK1373" i="2"/>
  <c r="AL1373" i="2"/>
  <c r="AM1373" i="2"/>
  <c r="AN1373" i="2"/>
  <c r="AH1374" i="2"/>
  <c r="AI1374" i="2"/>
  <c r="AJ1374" i="2"/>
  <c r="AK1374" i="2"/>
  <c r="AL1374" i="2"/>
  <c r="AM1374" i="2"/>
  <c r="AN1374" i="2"/>
  <c r="AH1375" i="2"/>
  <c r="AI1375" i="2"/>
  <c r="AJ1375" i="2"/>
  <c r="AK1375" i="2"/>
  <c r="AL1375" i="2"/>
  <c r="AM1375" i="2"/>
  <c r="AN1375" i="2"/>
  <c r="AH1376" i="2"/>
  <c r="AI1376" i="2"/>
  <c r="AJ1376" i="2"/>
  <c r="AK1376" i="2"/>
  <c r="AL1376" i="2"/>
  <c r="AM1376" i="2"/>
  <c r="AN1376" i="2"/>
  <c r="AH1377" i="2"/>
  <c r="AI1377" i="2"/>
  <c r="AJ1377" i="2"/>
  <c r="AK1377" i="2"/>
  <c r="AL1377" i="2"/>
  <c r="AM1377" i="2"/>
  <c r="AN1377" i="2"/>
  <c r="AH1378" i="2"/>
  <c r="AI1378" i="2"/>
  <c r="AJ1378" i="2"/>
  <c r="AK1378" i="2"/>
  <c r="AL1378" i="2"/>
  <c r="AM1378" i="2"/>
  <c r="AN1378" i="2"/>
  <c r="AH1379" i="2"/>
  <c r="AI1379" i="2"/>
  <c r="AJ1379" i="2"/>
  <c r="AK1379" i="2"/>
  <c r="AL1379" i="2"/>
  <c r="AM1379" i="2"/>
  <c r="AN1379" i="2"/>
  <c r="AH1380" i="2"/>
  <c r="AI1380" i="2"/>
  <c r="AJ1380" i="2"/>
  <c r="AK1380" i="2"/>
  <c r="AL1380" i="2"/>
  <c r="AM1380" i="2"/>
  <c r="AN1380" i="2"/>
  <c r="AH1381" i="2"/>
  <c r="AI1381" i="2"/>
  <c r="AJ1381" i="2"/>
  <c r="AK1381" i="2"/>
  <c r="AL1381" i="2"/>
  <c r="AM1381" i="2"/>
  <c r="AN1381" i="2"/>
  <c r="AH1382" i="2"/>
  <c r="AI1382" i="2"/>
  <c r="AJ1382" i="2"/>
  <c r="AK1382" i="2"/>
  <c r="AL1382" i="2"/>
  <c r="AM1382" i="2"/>
  <c r="AN1382" i="2"/>
  <c r="AH1383" i="2"/>
  <c r="AI1383" i="2"/>
  <c r="AJ1383" i="2"/>
  <c r="AK1383" i="2"/>
  <c r="AL1383" i="2"/>
  <c r="AM1383" i="2"/>
  <c r="AN1383" i="2"/>
  <c r="AH1384" i="2"/>
  <c r="AI1384" i="2"/>
  <c r="AJ1384" i="2"/>
  <c r="AK1384" i="2"/>
  <c r="AL1384" i="2"/>
  <c r="AM1384" i="2"/>
  <c r="AN1384" i="2"/>
  <c r="AH1385" i="2"/>
  <c r="AI1385" i="2"/>
  <c r="AJ1385" i="2"/>
  <c r="AK1385" i="2"/>
  <c r="AL1385" i="2"/>
  <c r="AM1385" i="2"/>
  <c r="AN1385" i="2"/>
  <c r="AH1386" i="2"/>
  <c r="AI1386" i="2"/>
  <c r="AJ1386" i="2"/>
  <c r="AK1386" i="2"/>
  <c r="AL1386" i="2"/>
  <c r="AM1386" i="2"/>
  <c r="AN1386" i="2"/>
  <c r="AH1387" i="2"/>
  <c r="AI1387" i="2"/>
  <c r="AJ1387" i="2"/>
  <c r="AK1387" i="2"/>
  <c r="AL1387" i="2"/>
  <c r="AM1387" i="2"/>
  <c r="AN1387" i="2"/>
  <c r="AH1388" i="2"/>
  <c r="AI1388" i="2"/>
  <c r="AJ1388" i="2"/>
  <c r="AK1388" i="2"/>
  <c r="AL1388" i="2"/>
  <c r="AM1388" i="2"/>
  <c r="AN1388" i="2"/>
  <c r="AH1389" i="2"/>
  <c r="AI1389" i="2"/>
  <c r="AJ1389" i="2"/>
  <c r="AK1389" i="2"/>
  <c r="AL1389" i="2"/>
  <c r="AM1389" i="2"/>
  <c r="AN1389" i="2"/>
  <c r="AH1390" i="2"/>
  <c r="AI1390" i="2"/>
  <c r="AJ1390" i="2"/>
  <c r="AK1390" i="2"/>
  <c r="AL1390" i="2"/>
  <c r="AM1390" i="2"/>
  <c r="AN1390" i="2"/>
  <c r="AH1391" i="2"/>
  <c r="AI1391" i="2"/>
  <c r="AJ1391" i="2"/>
  <c r="AK1391" i="2"/>
  <c r="AL1391" i="2"/>
  <c r="AM1391" i="2"/>
  <c r="AN1391" i="2"/>
  <c r="AH1392" i="2"/>
  <c r="AI1392" i="2"/>
  <c r="AJ1392" i="2"/>
  <c r="AK1392" i="2"/>
  <c r="AL1392" i="2"/>
  <c r="AM1392" i="2"/>
  <c r="AN1392" i="2"/>
  <c r="AH1393" i="2"/>
  <c r="AI1393" i="2"/>
  <c r="AJ1393" i="2"/>
  <c r="AK1393" i="2"/>
  <c r="AL1393" i="2"/>
  <c r="AM1393" i="2"/>
  <c r="AN1393" i="2"/>
  <c r="AH1394" i="2"/>
  <c r="AI1394" i="2"/>
  <c r="AJ1394" i="2"/>
  <c r="AK1394" i="2"/>
  <c r="AL1394" i="2"/>
  <c r="AM1394" i="2"/>
  <c r="AN1394" i="2"/>
  <c r="AH1395" i="2"/>
  <c r="AI1395" i="2"/>
  <c r="AJ1395" i="2"/>
  <c r="AK1395" i="2"/>
  <c r="AL1395" i="2"/>
  <c r="AM1395" i="2"/>
  <c r="AN1395" i="2"/>
  <c r="AH1396" i="2"/>
  <c r="AI1396" i="2"/>
  <c r="AJ1396" i="2"/>
  <c r="AK1396" i="2"/>
  <c r="AL1396" i="2"/>
  <c r="AM1396" i="2"/>
  <c r="AN1396" i="2"/>
  <c r="AH1397" i="2"/>
  <c r="AI1397" i="2"/>
  <c r="AJ1397" i="2"/>
  <c r="AK1397" i="2"/>
  <c r="AL1397" i="2"/>
  <c r="AM1397" i="2"/>
  <c r="AN1397" i="2"/>
  <c r="AH1398" i="2"/>
  <c r="AI1398" i="2"/>
  <c r="AJ1398" i="2"/>
  <c r="AK1398" i="2"/>
  <c r="AL1398" i="2"/>
  <c r="AM1398" i="2"/>
  <c r="AN1398" i="2"/>
  <c r="AH1399" i="2"/>
  <c r="AI1399" i="2"/>
  <c r="AJ1399" i="2"/>
  <c r="AK1399" i="2"/>
  <c r="AL1399" i="2"/>
  <c r="AM1399" i="2"/>
  <c r="AN1399" i="2"/>
  <c r="AH1400" i="2"/>
  <c r="AI1400" i="2"/>
  <c r="AJ1400" i="2"/>
  <c r="AK1400" i="2"/>
  <c r="AL1400" i="2"/>
  <c r="AM1400" i="2"/>
  <c r="AN1400" i="2"/>
  <c r="AH1401" i="2"/>
  <c r="AI1401" i="2"/>
  <c r="AJ1401" i="2"/>
  <c r="AK1401" i="2"/>
  <c r="AL1401" i="2"/>
  <c r="AM1401" i="2"/>
  <c r="AN1401" i="2"/>
  <c r="AH1402" i="2"/>
  <c r="AI1402" i="2"/>
  <c r="AJ1402" i="2"/>
  <c r="AK1402" i="2"/>
  <c r="AL1402" i="2"/>
  <c r="AM1402" i="2"/>
  <c r="AN1402" i="2"/>
  <c r="AH1403" i="2"/>
  <c r="AI1403" i="2"/>
  <c r="AJ1403" i="2"/>
  <c r="AK1403" i="2"/>
  <c r="AL1403" i="2"/>
  <c r="AM1403" i="2"/>
  <c r="AN1403" i="2"/>
  <c r="AH1404" i="2"/>
  <c r="AI1404" i="2"/>
  <c r="AJ1404" i="2"/>
  <c r="AK1404" i="2"/>
  <c r="AL1404" i="2"/>
  <c r="AM1404" i="2"/>
  <c r="AN1404" i="2"/>
  <c r="AH1405" i="2"/>
  <c r="AI1405" i="2"/>
  <c r="AJ1405" i="2"/>
  <c r="AK1405" i="2"/>
  <c r="AL1405" i="2"/>
  <c r="AM1405" i="2"/>
  <c r="AN1405" i="2"/>
  <c r="AH1406" i="2"/>
  <c r="AI1406" i="2"/>
  <c r="AJ1406" i="2"/>
  <c r="AK1406" i="2"/>
  <c r="AL1406" i="2"/>
  <c r="AM1406" i="2"/>
  <c r="AN1406" i="2"/>
  <c r="AH1407" i="2"/>
  <c r="AI1407" i="2"/>
  <c r="AJ1407" i="2"/>
  <c r="AK1407" i="2"/>
  <c r="AL1407" i="2"/>
  <c r="AM1407" i="2"/>
  <c r="AN1407" i="2"/>
  <c r="AH1408" i="2"/>
  <c r="AI1408" i="2"/>
  <c r="AJ1408" i="2"/>
  <c r="AK1408" i="2"/>
  <c r="AL1408" i="2"/>
  <c r="AM1408" i="2"/>
  <c r="AN1408" i="2"/>
  <c r="AH1409" i="2"/>
  <c r="AI1409" i="2"/>
  <c r="AJ1409" i="2"/>
  <c r="AK1409" i="2"/>
  <c r="AL1409" i="2"/>
  <c r="AM1409" i="2"/>
  <c r="AN1409" i="2"/>
  <c r="AH1410" i="2"/>
  <c r="AI1410" i="2"/>
  <c r="AJ1410" i="2"/>
  <c r="AK1410" i="2"/>
  <c r="AL1410" i="2"/>
  <c r="AM1410" i="2"/>
  <c r="AN1410" i="2"/>
  <c r="AH1411" i="2"/>
  <c r="AI1411" i="2"/>
  <c r="AJ1411" i="2"/>
  <c r="AK1411" i="2"/>
  <c r="AL1411" i="2"/>
  <c r="AM1411" i="2"/>
  <c r="AN1411" i="2"/>
  <c r="AH1412" i="2"/>
  <c r="AI1412" i="2"/>
  <c r="AJ1412" i="2"/>
  <c r="AK1412" i="2"/>
  <c r="AL1412" i="2"/>
  <c r="AM1412" i="2"/>
  <c r="AN1412" i="2"/>
  <c r="AH1413" i="2"/>
  <c r="AI1413" i="2"/>
  <c r="AJ1413" i="2"/>
  <c r="AK1413" i="2"/>
  <c r="AL1413" i="2"/>
  <c r="AM1413" i="2"/>
  <c r="AN1413" i="2"/>
  <c r="AH1414" i="2"/>
  <c r="AI1414" i="2"/>
  <c r="AJ1414" i="2"/>
  <c r="AK1414" i="2"/>
  <c r="AL1414" i="2"/>
  <c r="AM1414" i="2"/>
  <c r="AN1414" i="2"/>
  <c r="AH1415" i="2"/>
  <c r="AI1415" i="2"/>
  <c r="AJ1415" i="2"/>
  <c r="AK1415" i="2"/>
  <c r="AL1415" i="2"/>
  <c r="AM1415" i="2"/>
  <c r="AN1415" i="2"/>
  <c r="AH1416" i="2"/>
  <c r="AI1416" i="2"/>
  <c r="AJ1416" i="2"/>
  <c r="AK1416" i="2"/>
  <c r="AL1416" i="2"/>
  <c r="AM1416" i="2"/>
  <c r="AN1416" i="2"/>
  <c r="AH1417" i="2"/>
  <c r="AI1417" i="2"/>
  <c r="AJ1417" i="2"/>
  <c r="AK1417" i="2"/>
  <c r="AL1417" i="2"/>
  <c r="AM1417" i="2"/>
  <c r="AN1417" i="2"/>
  <c r="AH1418" i="2"/>
  <c r="AI1418" i="2"/>
  <c r="AJ1418" i="2"/>
  <c r="AK1418" i="2"/>
  <c r="AL1418" i="2"/>
  <c r="AM1418" i="2"/>
  <c r="AN1418" i="2"/>
  <c r="AH1419" i="2"/>
  <c r="AI1419" i="2"/>
  <c r="AJ1419" i="2"/>
  <c r="AK1419" i="2"/>
  <c r="AL1419" i="2"/>
  <c r="AM1419" i="2"/>
  <c r="AN1419" i="2"/>
  <c r="AH1420" i="2"/>
  <c r="AI1420" i="2"/>
  <c r="AJ1420" i="2"/>
  <c r="AK1420" i="2"/>
  <c r="AL1420" i="2"/>
  <c r="AM1420" i="2"/>
  <c r="AN1420" i="2"/>
  <c r="AH1421" i="2"/>
  <c r="AI1421" i="2"/>
  <c r="AJ1421" i="2"/>
  <c r="AK1421" i="2"/>
  <c r="AL1421" i="2"/>
  <c r="AM1421" i="2"/>
  <c r="AN1421" i="2"/>
  <c r="AH1422" i="2"/>
  <c r="AI1422" i="2"/>
  <c r="AJ1422" i="2"/>
  <c r="AK1422" i="2"/>
  <c r="AL1422" i="2"/>
  <c r="AM1422" i="2"/>
  <c r="AN1422" i="2"/>
  <c r="AH1423" i="2"/>
  <c r="AI1423" i="2"/>
  <c r="AJ1423" i="2"/>
  <c r="AK1423" i="2"/>
  <c r="AL1423" i="2"/>
  <c r="AM1423" i="2"/>
  <c r="AN1423" i="2"/>
  <c r="AH1424" i="2"/>
  <c r="AI1424" i="2"/>
  <c r="AJ1424" i="2"/>
  <c r="AK1424" i="2"/>
  <c r="AL1424" i="2"/>
  <c r="AM1424" i="2"/>
  <c r="AN1424" i="2"/>
  <c r="AH1425" i="2"/>
  <c r="AI1425" i="2"/>
  <c r="AJ1425" i="2"/>
  <c r="AK1425" i="2"/>
  <c r="AL1425" i="2"/>
  <c r="AM1425" i="2"/>
  <c r="AN1425" i="2"/>
  <c r="AH1426" i="2"/>
  <c r="AI1426" i="2"/>
  <c r="AJ1426" i="2"/>
  <c r="AK1426" i="2"/>
  <c r="AL1426" i="2"/>
  <c r="AM1426" i="2"/>
  <c r="AN1426" i="2"/>
  <c r="AH1427" i="2"/>
  <c r="AI1427" i="2"/>
  <c r="AJ1427" i="2"/>
  <c r="AK1427" i="2"/>
  <c r="AL1427" i="2"/>
  <c r="AM1427" i="2"/>
  <c r="AN1427" i="2"/>
  <c r="AH1428" i="2"/>
  <c r="AI1428" i="2"/>
  <c r="AJ1428" i="2"/>
  <c r="AK1428" i="2"/>
  <c r="AL1428" i="2"/>
  <c r="AM1428" i="2"/>
  <c r="AN1428" i="2"/>
  <c r="AH1429" i="2"/>
  <c r="AI1429" i="2"/>
  <c r="AJ1429" i="2"/>
  <c r="AK1429" i="2"/>
  <c r="AL1429" i="2"/>
  <c r="AM1429" i="2"/>
  <c r="AN1429" i="2"/>
  <c r="AH1430" i="2"/>
  <c r="AI1430" i="2"/>
  <c r="AJ1430" i="2"/>
  <c r="AK1430" i="2"/>
  <c r="AL1430" i="2"/>
  <c r="AM1430" i="2"/>
  <c r="AN1430" i="2"/>
  <c r="AH1431" i="2"/>
  <c r="AI1431" i="2"/>
  <c r="AJ1431" i="2"/>
  <c r="AK1431" i="2"/>
  <c r="AL1431" i="2"/>
  <c r="AM1431" i="2"/>
  <c r="AN1431" i="2"/>
  <c r="AH1432" i="2"/>
  <c r="AI1432" i="2"/>
  <c r="AJ1432" i="2"/>
  <c r="AK1432" i="2"/>
  <c r="AL1432" i="2"/>
  <c r="AM1432" i="2"/>
  <c r="AN1432" i="2"/>
  <c r="AH1433" i="2"/>
  <c r="AI1433" i="2"/>
  <c r="AJ1433" i="2"/>
  <c r="AK1433" i="2"/>
  <c r="AL1433" i="2"/>
  <c r="AM1433" i="2"/>
  <c r="AN1433" i="2"/>
  <c r="AH1434" i="2"/>
  <c r="AI1434" i="2"/>
  <c r="AJ1434" i="2"/>
  <c r="AK1434" i="2"/>
  <c r="AL1434" i="2"/>
  <c r="AM1434" i="2"/>
  <c r="AN1434" i="2"/>
  <c r="AH1435" i="2"/>
  <c r="AI1435" i="2"/>
  <c r="AJ1435" i="2"/>
  <c r="AK1435" i="2"/>
  <c r="AL1435" i="2"/>
  <c r="AM1435" i="2"/>
  <c r="AN1435" i="2"/>
  <c r="AH1436" i="2"/>
  <c r="AI1436" i="2"/>
  <c r="AJ1436" i="2"/>
  <c r="AK1436" i="2"/>
  <c r="AL1436" i="2"/>
  <c r="AM1436" i="2"/>
  <c r="AN1436" i="2"/>
  <c r="AH1437" i="2"/>
  <c r="AI1437" i="2"/>
  <c r="AJ1437" i="2"/>
  <c r="AK1437" i="2"/>
  <c r="AL1437" i="2"/>
  <c r="AM1437" i="2"/>
  <c r="AN1437" i="2"/>
  <c r="AH1438" i="2"/>
  <c r="AI1438" i="2"/>
  <c r="AJ1438" i="2"/>
  <c r="AK1438" i="2"/>
  <c r="AL1438" i="2"/>
  <c r="AM1438" i="2"/>
  <c r="AN1438" i="2"/>
  <c r="AH1439" i="2"/>
  <c r="AI1439" i="2"/>
  <c r="AJ1439" i="2"/>
  <c r="AK1439" i="2"/>
  <c r="AL1439" i="2"/>
  <c r="AM1439" i="2"/>
  <c r="AN1439" i="2"/>
  <c r="AH1440" i="2"/>
  <c r="AI1440" i="2"/>
  <c r="AJ1440" i="2"/>
  <c r="AK1440" i="2"/>
  <c r="AL1440" i="2"/>
  <c r="AM1440" i="2"/>
  <c r="AN1440" i="2"/>
  <c r="AH1441" i="2"/>
  <c r="AI1441" i="2"/>
  <c r="AJ1441" i="2"/>
  <c r="AK1441" i="2"/>
  <c r="AL1441" i="2"/>
  <c r="AM1441" i="2"/>
  <c r="AN1441" i="2"/>
  <c r="AH1442" i="2"/>
  <c r="AI1442" i="2"/>
  <c r="AJ1442" i="2"/>
  <c r="AK1442" i="2"/>
  <c r="AL1442" i="2"/>
  <c r="AM1442" i="2"/>
  <c r="AN1442" i="2"/>
  <c r="AH1443" i="2"/>
  <c r="AI1443" i="2"/>
  <c r="AJ1443" i="2"/>
  <c r="AK1443" i="2"/>
  <c r="AL1443" i="2"/>
  <c r="AM1443" i="2"/>
  <c r="AN1443" i="2"/>
  <c r="AH1444" i="2"/>
  <c r="AI1444" i="2"/>
  <c r="AJ1444" i="2"/>
  <c r="AK1444" i="2"/>
  <c r="AL1444" i="2"/>
  <c r="AM1444" i="2"/>
  <c r="AN1444" i="2"/>
  <c r="AH1445" i="2"/>
  <c r="AI1445" i="2"/>
  <c r="AJ1445" i="2"/>
  <c r="AK1445" i="2"/>
  <c r="AL1445" i="2"/>
  <c r="AM1445" i="2"/>
  <c r="AN1445" i="2"/>
  <c r="AH1446" i="2"/>
  <c r="AI1446" i="2"/>
  <c r="AJ1446" i="2"/>
  <c r="AK1446" i="2"/>
  <c r="AL1446" i="2"/>
  <c r="AM1446" i="2"/>
  <c r="AN1446" i="2"/>
  <c r="AH1447" i="2"/>
  <c r="AI1447" i="2"/>
  <c r="AJ1447" i="2"/>
  <c r="AK1447" i="2"/>
  <c r="AL1447" i="2"/>
  <c r="AM1447" i="2"/>
  <c r="AN1447" i="2"/>
  <c r="AH1448" i="2"/>
  <c r="AI1448" i="2"/>
  <c r="AJ1448" i="2"/>
  <c r="AK1448" i="2"/>
  <c r="AL1448" i="2"/>
  <c r="AM1448" i="2"/>
  <c r="AN1448" i="2"/>
  <c r="AH1449" i="2"/>
  <c r="AI1449" i="2"/>
  <c r="AJ1449" i="2"/>
  <c r="AK1449" i="2"/>
  <c r="AL1449" i="2"/>
  <c r="AM1449" i="2"/>
  <c r="AN1449" i="2"/>
  <c r="AH1450" i="2"/>
  <c r="AI1450" i="2"/>
  <c r="AJ1450" i="2"/>
  <c r="AK1450" i="2"/>
  <c r="AL1450" i="2"/>
  <c r="AM1450" i="2"/>
  <c r="AN1450" i="2"/>
  <c r="AH1451" i="2"/>
  <c r="AI1451" i="2"/>
  <c r="AJ1451" i="2"/>
  <c r="AK1451" i="2"/>
  <c r="AL1451" i="2"/>
  <c r="AM1451" i="2"/>
  <c r="AN1451" i="2"/>
  <c r="AH1452" i="2"/>
  <c r="AI1452" i="2"/>
  <c r="AJ1452" i="2"/>
  <c r="AK1452" i="2"/>
  <c r="AL1452" i="2"/>
  <c r="AM1452" i="2"/>
  <c r="AN1452" i="2"/>
  <c r="AH1453" i="2"/>
  <c r="AI1453" i="2"/>
  <c r="AJ1453" i="2"/>
  <c r="AK1453" i="2"/>
  <c r="AL1453" i="2"/>
  <c r="AM1453" i="2"/>
  <c r="AN1453" i="2"/>
  <c r="AH1454" i="2"/>
  <c r="AI1454" i="2"/>
  <c r="AJ1454" i="2"/>
  <c r="AK1454" i="2"/>
  <c r="AL1454" i="2"/>
  <c r="AM1454" i="2"/>
  <c r="AN1454" i="2"/>
  <c r="AH1455" i="2"/>
  <c r="AI1455" i="2"/>
  <c r="AJ1455" i="2"/>
  <c r="AK1455" i="2"/>
  <c r="AL1455" i="2"/>
  <c r="AM1455" i="2"/>
  <c r="AN1455" i="2"/>
  <c r="AH1456" i="2"/>
  <c r="AI1456" i="2"/>
  <c r="AJ1456" i="2"/>
  <c r="AK1456" i="2"/>
  <c r="AL1456" i="2"/>
  <c r="AM1456" i="2"/>
  <c r="AN1456" i="2"/>
  <c r="AH1457" i="2"/>
  <c r="AI1457" i="2"/>
  <c r="AJ1457" i="2"/>
  <c r="AK1457" i="2"/>
  <c r="AL1457" i="2"/>
  <c r="AM1457" i="2"/>
  <c r="AN1457" i="2"/>
  <c r="AH1458" i="2"/>
  <c r="AI1458" i="2"/>
  <c r="AJ1458" i="2"/>
  <c r="AK1458" i="2"/>
  <c r="AL1458" i="2"/>
  <c r="AM1458" i="2"/>
  <c r="AN1458" i="2"/>
  <c r="AH1459" i="2"/>
  <c r="AI1459" i="2"/>
  <c r="AJ1459" i="2"/>
  <c r="AK1459" i="2"/>
  <c r="AL1459" i="2"/>
  <c r="AM1459" i="2"/>
  <c r="AN1459" i="2"/>
  <c r="AH1460" i="2"/>
  <c r="AI1460" i="2"/>
  <c r="AJ1460" i="2"/>
  <c r="AK1460" i="2"/>
  <c r="AL1460" i="2"/>
  <c r="AM1460" i="2"/>
  <c r="AN1460" i="2"/>
  <c r="AH1461" i="2"/>
  <c r="AI1461" i="2"/>
  <c r="AJ1461" i="2"/>
  <c r="AK1461" i="2"/>
  <c r="AL1461" i="2"/>
  <c r="AM1461" i="2"/>
  <c r="AN1461" i="2"/>
  <c r="AH1462" i="2"/>
  <c r="AI1462" i="2"/>
  <c r="AJ1462" i="2"/>
  <c r="AK1462" i="2"/>
  <c r="AL1462" i="2"/>
  <c r="AM1462" i="2"/>
  <c r="AN1462" i="2"/>
  <c r="AH1463" i="2"/>
  <c r="AI1463" i="2"/>
  <c r="AJ1463" i="2"/>
  <c r="AK1463" i="2"/>
  <c r="AL1463" i="2"/>
  <c r="AM1463" i="2"/>
  <c r="AN1463" i="2"/>
  <c r="AH1464" i="2"/>
  <c r="AI1464" i="2"/>
  <c r="AJ1464" i="2"/>
  <c r="AK1464" i="2"/>
  <c r="AL1464" i="2"/>
  <c r="AM1464" i="2"/>
  <c r="AN1464" i="2"/>
  <c r="AH1465" i="2"/>
  <c r="AI1465" i="2"/>
  <c r="AJ1465" i="2"/>
  <c r="AK1465" i="2"/>
  <c r="AL1465" i="2"/>
  <c r="AM1465" i="2"/>
  <c r="AN1465" i="2"/>
  <c r="AH1466" i="2"/>
  <c r="AI1466" i="2"/>
  <c r="AJ1466" i="2"/>
  <c r="AK1466" i="2"/>
  <c r="AL1466" i="2"/>
  <c r="AM1466" i="2"/>
  <c r="AN1466" i="2"/>
  <c r="AH1467" i="2"/>
  <c r="AI1467" i="2"/>
  <c r="AJ1467" i="2"/>
  <c r="AK1467" i="2"/>
  <c r="AL1467" i="2"/>
  <c r="AM1467" i="2"/>
  <c r="AN1467" i="2"/>
  <c r="AH1468" i="2"/>
  <c r="AI1468" i="2"/>
  <c r="AJ1468" i="2"/>
  <c r="AK1468" i="2"/>
  <c r="AL1468" i="2"/>
  <c r="AM1468" i="2"/>
  <c r="AN1468" i="2"/>
  <c r="AH1469" i="2"/>
  <c r="AI1469" i="2"/>
  <c r="AJ1469" i="2"/>
  <c r="AK1469" i="2"/>
  <c r="AL1469" i="2"/>
  <c r="AM1469" i="2"/>
  <c r="AN1469" i="2"/>
  <c r="AH1470" i="2"/>
  <c r="AI1470" i="2"/>
  <c r="AJ1470" i="2"/>
  <c r="AK1470" i="2"/>
  <c r="AL1470" i="2"/>
  <c r="AM1470" i="2"/>
  <c r="AN1470" i="2"/>
  <c r="AH1471" i="2"/>
  <c r="AI1471" i="2"/>
  <c r="AJ1471" i="2"/>
  <c r="AK1471" i="2"/>
  <c r="AL1471" i="2"/>
  <c r="AM1471" i="2"/>
  <c r="AN1471" i="2"/>
  <c r="AH1472" i="2"/>
  <c r="AI1472" i="2"/>
  <c r="AJ1472" i="2"/>
  <c r="AK1472" i="2"/>
  <c r="AL1472" i="2"/>
  <c r="AM1472" i="2"/>
  <c r="AN1472" i="2"/>
  <c r="AH1473" i="2"/>
  <c r="AI1473" i="2"/>
  <c r="AJ1473" i="2"/>
  <c r="AK1473" i="2"/>
  <c r="AL1473" i="2"/>
  <c r="AM1473" i="2"/>
  <c r="AN1473" i="2"/>
  <c r="AH1474" i="2"/>
  <c r="AI1474" i="2"/>
  <c r="AJ1474" i="2"/>
  <c r="AK1474" i="2"/>
  <c r="AL1474" i="2"/>
  <c r="AM1474" i="2"/>
  <c r="AN1474" i="2"/>
  <c r="AH1475" i="2"/>
  <c r="AI1475" i="2"/>
  <c r="AJ1475" i="2"/>
  <c r="AK1475" i="2"/>
  <c r="AL1475" i="2"/>
  <c r="AM1475" i="2"/>
  <c r="AN1475" i="2"/>
  <c r="AH1476" i="2"/>
  <c r="AI1476" i="2"/>
  <c r="AJ1476" i="2"/>
  <c r="AK1476" i="2"/>
  <c r="AL1476" i="2"/>
  <c r="AM1476" i="2"/>
  <c r="AN1476" i="2"/>
  <c r="AH1477" i="2"/>
  <c r="AI1477" i="2"/>
  <c r="AJ1477" i="2"/>
  <c r="AK1477" i="2"/>
  <c r="AL1477" i="2"/>
  <c r="AM1477" i="2"/>
  <c r="AN1477" i="2"/>
  <c r="AH1478" i="2"/>
  <c r="AI1478" i="2"/>
  <c r="AJ1478" i="2"/>
  <c r="AK1478" i="2"/>
  <c r="AL1478" i="2"/>
  <c r="AM1478" i="2"/>
  <c r="AN1478" i="2"/>
  <c r="AH1479" i="2"/>
  <c r="AI1479" i="2"/>
  <c r="AJ1479" i="2"/>
  <c r="AK1479" i="2"/>
  <c r="AL1479" i="2"/>
  <c r="AM1479" i="2"/>
  <c r="AN1479" i="2"/>
  <c r="AH1480" i="2"/>
  <c r="AI1480" i="2"/>
  <c r="AJ1480" i="2"/>
  <c r="AK1480" i="2"/>
  <c r="AL1480" i="2"/>
  <c r="AM1480" i="2"/>
  <c r="AN1480" i="2"/>
  <c r="AH1481" i="2"/>
  <c r="AI1481" i="2"/>
  <c r="AJ1481" i="2"/>
  <c r="AK1481" i="2"/>
  <c r="AL1481" i="2"/>
  <c r="AM1481" i="2"/>
  <c r="AN1481" i="2"/>
  <c r="AH1482" i="2"/>
  <c r="AI1482" i="2"/>
  <c r="AJ1482" i="2"/>
  <c r="AK1482" i="2"/>
  <c r="AL1482" i="2"/>
  <c r="AM1482" i="2"/>
  <c r="AN1482" i="2"/>
  <c r="AH1483" i="2"/>
  <c r="AI1483" i="2"/>
  <c r="AJ1483" i="2"/>
  <c r="AK1483" i="2"/>
  <c r="AL1483" i="2"/>
  <c r="AM1483" i="2"/>
  <c r="AN1483" i="2"/>
  <c r="AH1484" i="2"/>
  <c r="AI1484" i="2"/>
  <c r="AJ1484" i="2"/>
  <c r="AK1484" i="2"/>
  <c r="AL1484" i="2"/>
  <c r="AM1484" i="2"/>
  <c r="AN1484" i="2"/>
  <c r="AH1485" i="2"/>
  <c r="AI1485" i="2"/>
  <c r="AJ1485" i="2"/>
  <c r="AK1485" i="2"/>
  <c r="AL1485" i="2"/>
  <c r="AM1485" i="2"/>
  <c r="AN1485" i="2"/>
  <c r="AH1486" i="2"/>
  <c r="AI1486" i="2"/>
  <c r="AJ1486" i="2"/>
  <c r="AK1486" i="2"/>
  <c r="AL1486" i="2"/>
  <c r="AM1486" i="2"/>
  <c r="AN1486" i="2"/>
  <c r="AH1487" i="2"/>
  <c r="AI1487" i="2"/>
  <c r="AJ1487" i="2"/>
  <c r="AK1487" i="2"/>
  <c r="AL1487" i="2"/>
  <c r="AM1487" i="2"/>
  <c r="AN1487" i="2"/>
  <c r="AH1488" i="2"/>
  <c r="AI1488" i="2"/>
  <c r="AJ1488" i="2"/>
  <c r="AK1488" i="2"/>
  <c r="AL1488" i="2"/>
  <c r="AM1488" i="2"/>
  <c r="AN1488" i="2"/>
  <c r="AH1489" i="2"/>
  <c r="AI1489" i="2"/>
  <c r="AJ1489" i="2"/>
  <c r="AK1489" i="2"/>
  <c r="AL1489" i="2"/>
  <c r="AM1489" i="2"/>
  <c r="AN1489" i="2"/>
  <c r="AH1490" i="2"/>
  <c r="AI1490" i="2"/>
  <c r="AJ1490" i="2"/>
  <c r="AK1490" i="2"/>
  <c r="AL1490" i="2"/>
  <c r="AM1490" i="2"/>
  <c r="AN1490" i="2"/>
  <c r="AH1491" i="2"/>
  <c r="AI1491" i="2"/>
  <c r="AJ1491" i="2"/>
  <c r="AK1491" i="2"/>
  <c r="AL1491" i="2"/>
  <c r="AM1491" i="2"/>
  <c r="AN1491" i="2"/>
  <c r="AH1492" i="2"/>
  <c r="AI1492" i="2"/>
  <c r="AJ1492" i="2"/>
  <c r="AK1492" i="2"/>
  <c r="AL1492" i="2"/>
  <c r="AM1492" i="2"/>
  <c r="AN1492" i="2"/>
  <c r="AH1493" i="2"/>
  <c r="AI1493" i="2"/>
  <c r="AJ1493" i="2"/>
  <c r="AK1493" i="2"/>
  <c r="AL1493" i="2"/>
  <c r="AM1493" i="2"/>
  <c r="AN1493" i="2"/>
  <c r="AH1494" i="2"/>
  <c r="AI1494" i="2"/>
  <c r="AJ1494" i="2"/>
  <c r="AK1494" i="2"/>
  <c r="AL1494" i="2"/>
  <c r="AM1494" i="2"/>
  <c r="AN1494" i="2"/>
  <c r="AH1495" i="2"/>
  <c r="AI1495" i="2"/>
  <c r="AJ1495" i="2"/>
  <c r="AK1495" i="2"/>
  <c r="AL1495" i="2"/>
  <c r="AM1495" i="2"/>
  <c r="AN1495" i="2"/>
  <c r="AH1496" i="2"/>
  <c r="AI1496" i="2"/>
  <c r="AJ1496" i="2"/>
  <c r="AK1496" i="2"/>
  <c r="AL1496" i="2"/>
  <c r="AM1496" i="2"/>
  <c r="AN1496" i="2"/>
  <c r="AH1497" i="2"/>
  <c r="AI1497" i="2"/>
  <c r="AJ1497" i="2"/>
  <c r="AK1497" i="2"/>
  <c r="AL1497" i="2"/>
  <c r="AM1497" i="2"/>
  <c r="AN1497" i="2"/>
  <c r="AH1498" i="2"/>
  <c r="AI1498" i="2"/>
  <c r="AJ1498" i="2"/>
  <c r="AK1498" i="2"/>
  <c r="AL1498" i="2"/>
  <c r="AM1498" i="2"/>
  <c r="AN1498" i="2"/>
  <c r="AH1499" i="2"/>
  <c r="AI1499" i="2"/>
  <c r="AJ1499" i="2"/>
  <c r="AK1499" i="2"/>
  <c r="AL1499" i="2"/>
  <c r="AM1499" i="2"/>
  <c r="AN1499" i="2"/>
  <c r="AH1500" i="2"/>
  <c r="AI1500" i="2"/>
  <c r="AJ1500" i="2"/>
  <c r="AK1500" i="2"/>
  <c r="AL1500" i="2"/>
  <c r="AM1500" i="2"/>
  <c r="AN1500" i="2"/>
  <c r="AH1501" i="2"/>
  <c r="AI1501" i="2"/>
  <c r="AJ1501" i="2"/>
  <c r="AK1501" i="2"/>
  <c r="AL1501" i="2"/>
  <c r="AM1501" i="2"/>
  <c r="AN1501" i="2"/>
  <c r="AH1502" i="2"/>
  <c r="AI1502" i="2"/>
  <c r="AJ1502" i="2"/>
  <c r="AK1502" i="2"/>
  <c r="AL1502" i="2"/>
  <c r="AM1502" i="2"/>
  <c r="AN1502" i="2"/>
  <c r="AH1503" i="2"/>
  <c r="AI1503" i="2"/>
  <c r="AJ1503" i="2"/>
  <c r="AK1503" i="2"/>
  <c r="AL1503" i="2"/>
  <c r="AM1503" i="2"/>
  <c r="AN1503" i="2"/>
  <c r="AH1504" i="2"/>
  <c r="AI1504" i="2"/>
  <c r="AJ1504" i="2"/>
  <c r="AK1504" i="2"/>
  <c r="AL1504" i="2"/>
  <c r="AM1504" i="2"/>
  <c r="AN1504" i="2"/>
  <c r="AH1505" i="2"/>
  <c r="AI1505" i="2"/>
  <c r="AJ1505" i="2"/>
  <c r="AK1505" i="2"/>
  <c r="AL1505" i="2"/>
  <c r="AM1505" i="2"/>
  <c r="AN1505" i="2"/>
  <c r="AH1506" i="2"/>
  <c r="AI1506" i="2"/>
  <c r="AJ1506" i="2"/>
  <c r="AK1506" i="2"/>
  <c r="AL1506" i="2"/>
  <c r="AM1506" i="2"/>
  <c r="AN1506" i="2"/>
  <c r="AH1507" i="2"/>
  <c r="AI1507" i="2"/>
  <c r="AJ1507" i="2"/>
  <c r="AK1507" i="2"/>
  <c r="AL1507" i="2"/>
  <c r="AM1507" i="2"/>
  <c r="AN1507" i="2"/>
  <c r="AH1508" i="2"/>
  <c r="AI1508" i="2"/>
  <c r="AJ1508" i="2"/>
  <c r="AK1508" i="2"/>
  <c r="AL1508" i="2"/>
  <c r="AM1508" i="2"/>
  <c r="AN1508" i="2"/>
  <c r="AH1509" i="2"/>
  <c r="AI1509" i="2"/>
  <c r="AJ1509" i="2"/>
  <c r="AK1509" i="2"/>
  <c r="AL1509" i="2"/>
  <c r="AM1509" i="2"/>
  <c r="AN1509" i="2"/>
  <c r="AH1510" i="2"/>
  <c r="AI1510" i="2"/>
  <c r="AJ1510" i="2"/>
  <c r="AK1510" i="2"/>
  <c r="AL1510" i="2"/>
  <c r="AM1510" i="2"/>
  <c r="AN1510" i="2"/>
  <c r="AH1511" i="2"/>
  <c r="AI1511" i="2"/>
  <c r="AJ1511" i="2"/>
  <c r="AK1511" i="2"/>
  <c r="AL1511" i="2"/>
  <c r="AM1511" i="2"/>
  <c r="AN1511" i="2"/>
  <c r="AH1512" i="2"/>
  <c r="AI1512" i="2"/>
  <c r="AJ1512" i="2"/>
  <c r="AK1512" i="2"/>
  <c r="AL1512" i="2"/>
  <c r="AM1512" i="2"/>
  <c r="AN1512" i="2"/>
  <c r="AH1513" i="2"/>
  <c r="AI1513" i="2"/>
  <c r="AJ1513" i="2"/>
  <c r="AK1513" i="2"/>
  <c r="AL1513" i="2"/>
  <c r="AM1513" i="2"/>
  <c r="AN1513" i="2"/>
  <c r="AH1514" i="2"/>
  <c r="AI1514" i="2"/>
  <c r="AJ1514" i="2"/>
  <c r="AK1514" i="2"/>
  <c r="AL1514" i="2"/>
  <c r="AM1514" i="2"/>
  <c r="AN1514" i="2"/>
  <c r="AH1515" i="2"/>
  <c r="AI1515" i="2"/>
  <c r="AJ1515" i="2"/>
  <c r="AK1515" i="2"/>
  <c r="AL1515" i="2"/>
  <c r="AM1515" i="2"/>
  <c r="AN1515" i="2"/>
  <c r="AH1516" i="2"/>
  <c r="AI1516" i="2"/>
  <c r="AJ1516" i="2"/>
  <c r="AK1516" i="2"/>
  <c r="AL1516" i="2"/>
  <c r="AM1516" i="2"/>
  <c r="AN1516" i="2"/>
  <c r="AN13" i="2"/>
  <c r="AM13" i="2"/>
  <c r="AL13" i="2"/>
  <c r="AK13" i="2"/>
  <c r="AJ13" i="2"/>
  <c r="AI13" i="2"/>
  <c r="AH13" i="2"/>
  <c r="K14" i="2"/>
  <c r="L14" i="2"/>
  <c r="BH15" i="2"/>
  <c r="AT18" i="2"/>
  <c r="X18" i="2"/>
  <c r="AT19" i="2"/>
  <c r="X19" i="2"/>
  <c r="AT21" i="2"/>
  <c r="X21" i="2"/>
  <c r="AT22" i="2"/>
  <c r="X22" i="2"/>
  <c r="AT23" i="2"/>
  <c r="X23" i="2"/>
  <c r="AT24" i="2"/>
  <c r="X24" i="2"/>
  <c r="AT25" i="2"/>
  <c r="X25" i="2"/>
  <c r="AT26" i="2"/>
  <c r="X26" i="2"/>
  <c r="AT27" i="2"/>
  <c r="X27" i="2"/>
  <c r="AT28" i="2"/>
  <c r="X28" i="2"/>
  <c r="AT29" i="2"/>
  <c r="X29" i="2"/>
  <c r="AT30" i="2"/>
  <c r="X30" i="2"/>
  <c r="AT31" i="2"/>
  <c r="X31" i="2"/>
  <c r="AT32" i="2"/>
  <c r="X32" i="2"/>
  <c r="AT33" i="2"/>
  <c r="X33" i="2"/>
  <c r="AT34" i="2"/>
  <c r="X34" i="2"/>
  <c r="AT35" i="2"/>
  <c r="X35" i="2"/>
  <c r="AT36" i="2"/>
  <c r="X36" i="2"/>
  <c r="AT37" i="2"/>
  <c r="X37" i="2"/>
  <c r="AT38" i="2"/>
  <c r="X38" i="2"/>
  <c r="AT39" i="2"/>
  <c r="X39" i="2"/>
  <c r="AT40" i="2"/>
  <c r="X40" i="2"/>
  <c r="AT41" i="2"/>
  <c r="X41" i="2"/>
  <c r="AT42" i="2"/>
  <c r="X42" i="2"/>
  <c r="AT43" i="2"/>
  <c r="X43" i="2"/>
  <c r="AT44" i="2"/>
  <c r="X44" i="2"/>
  <c r="AT45" i="2"/>
  <c r="X45" i="2"/>
  <c r="AT46" i="2"/>
  <c r="X46" i="2"/>
  <c r="AT47" i="2"/>
  <c r="X47" i="2"/>
  <c r="AT48" i="2"/>
  <c r="X48" i="2"/>
  <c r="AT49" i="2"/>
  <c r="X49" i="2"/>
  <c r="AT50" i="2"/>
  <c r="X50" i="2"/>
  <c r="AT51" i="2"/>
  <c r="X51" i="2"/>
  <c r="AT52" i="2"/>
  <c r="X52" i="2"/>
  <c r="AT53" i="2"/>
  <c r="X53" i="2"/>
  <c r="AT54" i="2"/>
  <c r="X54" i="2"/>
  <c r="AT55" i="2"/>
  <c r="X55" i="2"/>
  <c r="AT56" i="2"/>
  <c r="X56" i="2"/>
  <c r="AT57" i="2"/>
  <c r="X57" i="2"/>
  <c r="AT58" i="2"/>
  <c r="X58" i="2"/>
  <c r="AT59" i="2"/>
  <c r="X59" i="2"/>
  <c r="AT60" i="2"/>
  <c r="X60" i="2"/>
  <c r="AT61" i="2"/>
  <c r="X61" i="2"/>
  <c r="AT62" i="2"/>
  <c r="X62" i="2"/>
  <c r="AT63" i="2"/>
  <c r="X63" i="2"/>
  <c r="AT64" i="2"/>
  <c r="X64" i="2"/>
  <c r="AT65" i="2"/>
  <c r="X65" i="2"/>
  <c r="AT66" i="2"/>
  <c r="X66" i="2"/>
  <c r="AT67" i="2"/>
  <c r="X67" i="2"/>
  <c r="AT68" i="2"/>
  <c r="X68" i="2"/>
  <c r="AT69" i="2"/>
  <c r="X69" i="2"/>
  <c r="AT70" i="2"/>
  <c r="X70" i="2"/>
  <c r="AT71" i="2"/>
  <c r="X71" i="2"/>
  <c r="AT72" i="2"/>
  <c r="X72" i="2"/>
  <c r="AT73" i="2"/>
  <c r="X73" i="2"/>
  <c r="AT74" i="2"/>
  <c r="X74" i="2"/>
  <c r="AT75" i="2"/>
  <c r="X75" i="2"/>
  <c r="AT76" i="2"/>
  <c r="X76" i="2"/>
  <c r="AT77" i="2"/>
  <c r="X77" i="2"/>
  <c r="AT78" i="2"/>
  <c r="X78" i="2"/>
  <c r="AT79" i="2"/>
  <c r="X79" i="2"/>
  <c r="AT80" i="2"/>
  <c r="X80" i="2"/>
  <c r="AT81" i="2"/>
  <c r="X81" i="2"/>
  <c r="AT82" i="2"/>
  <c r="X82" i="2"/>
  <c r="AT83" i="2"/>
  <c r="X83" i="2"/>
  <c r="AT84" i="2"/>
  <c r="X84" i="2"/>
  <c r="AT85" i="2"/>
  <c r="X85" i="2"/>
  <c r="AT86" i="2"/>
  <c r="X86" i="2"/>
  <c r="AT87" i="2"/>
  <c r="X87" i="2"/>
  <c r="AT88" i="2"/>
  <c r="X88" i="2"/>
  <c r="AT89" i="2"/>
  <c r="X89" i="2"/>
  <c r="AT90" i="2"/>
  <c r="X90" i="2"/>
  <c r="AT91" i="2"/>
  <c r="X91" i="2"/>
  <c r="AT92" i="2"/>
  <c r="X92" i="2"/>
  <c r="AT93" i="2"/>
  <c r="X93" i="2"/>
  <c r="AT94" i="2"/>
  <c r="X94" i="2"/>
  <c r="AT95" i="2"/>
  <c r="X95" i="2"/>
  <c r="AT96" i="2"/>
  <c r="X96" i="2"/>
  <c r="AT97" i="2"/>
  <c r="X97" i="2"/>
  <c r="AT98" i="2"/>
  <c r="X98" i="2"/>
  <c r="AT99" i="2"/>
  <c r="X99" i="2"/>
  <c r="AT100" i="2"/>
  <c r="X100" i="2"/>
  <c r="AT101" i="2"/>
  <c r="X101" i="2"/>
  <c r="AT102" i="2"/>
  <c r="X102" i="2"/>
  <c r="AT103" i="2"/>
  <c r="X103" i="2"/>
  <c r="AT104" i="2"/>
  <c r="X104" i="2"/>
  <c r="AT105" i="2"/>
  <c r="X105" i="2"/>
  <c r="AT106" i="2"/>
  <c r="X106" i="2"/>
  <c r="AT107" i="2"/>
  <c r="X107" i="2"/>
  <c r="AT108" i="2"/>
  <c r="X108" i="2"/>
  <c r="AT109" i="2"/>
  <c r="X109" i="2"/>
  <c r="AT110" i="2"/>
  <c r="X110" i="2"/>
  <c r="AT111" i="2"/>
  <c r="X111" i="2"/>
  <c r="AT112" i="2"/>
  <c r="X112" i="2"/>
  <c r="AT113" i="2"/>
  <c r="X113" i="2"/>
  <c r="AT114" i="2"/>
  <c r="X114" i="2"/>
  <c r="AT115" i="2"/>
  <c r="X115" i="2"/>
  <c r="AT116" i="2"/>
  <c r="X116" i="2"/>
  <c r="AT117" i="2"/>
  <c r="X117" i="2"/>
  <c r="AT118" i="2"/>
  <c r="X118" i="2"/>
  <c r="AT119" i="2"/>
  <c r="X119" i="2"/>
  <c r="AT120" i="2"/>
  <c r="X120" i="2"/>
  <c r="AT121" i="2"/>
  <c r="X121" i="2"/>
  <c r="AT122" i="2"/>
  <c r="X122" i="2"/>
  <c r="AT123" i="2"/>
  <c r="X123" i="2"/>
  <c r="AT124" i="2"/>
  <c r="X124" i="2"/>
  <c r="AT125" i="2"/>
  <c r="X125" i="2"/>
  <c r="AT126" i="2"/>
  <c r="X126" i="2"/>
  <c r="AT127" i="2"/>
  <c r="X127" i="2"/>
  <c r="AT128" i="2"/>
  <c r="X128" i="2"/>
  <c r="AT129" i="2"/>
  <c r="X129" i="2"/>
  <c r="AT130" i="2"/>
  <c r="X130" i="2"/>
  <c r="AT131" i="2"/>
  <c r="X131" i="2"/>
  <c r="AT132" i="2"/>
  <c r="X132" i="2"/>
  <c r="AT133" i="2"/>
  <c r="X133" i="2"/>
  <c r="AT134" i="2"/>
  <c r="X134" i="2"/>
  <c r="AT135" i="2"/>
  <c r="X135" i="2"/>
  <c r="AT136" i="2"/>
  <c r="X136" i="2"/>
  <c r="AT137" i="2"/>
  <c r="X137" i="2"/>
  <c r="AT138" i="2"/>
  <c r="X138" i="2"/>
  <c r="AT139" i="2"/>
  <c r="X139" i="2"/>
  <c r="AT140" i="2"/>
  <c r="X140" i="2"/>
  <c r="AT141" i="2"/>
  <c r="X141" i="2"/>
  <c r="AT142" i="2"/>
  <c r="X142" i="2"/>
  <c r="AT143" i="2"/>
  <c r="X143" i="2"/>
  <c r="AT144" i="2"/>
  <c r="X144" i="2"/>
  <c r="AT145" i="2"/>
  <c r="X145" i="2"/>
  <c r="AT146" i="2"/>
  <c r="X146" i="2"/>
  <c r="AT147" i="2"/>
  <c r="X147" i="2"/>
  <c r="AT148" i="2"/>
  <c r="X148" i="2"/>
  <c r="AT149" i="2"/>
  <c r="X149" i="2"/>
  <c r="AT150" i="2"/>
  <c r="X150" i="2"/>
  <c r="AT151" i="2"/>
  <c r="X151" i="2"/>
  <c r="AT152" i="2"/>
  <c r="X152" i="2"/>
  <c r="AT153" i="2"/>
  <c r="X153" i="2"/>
  <c r="AT154" i="2"/>
  <c r="X154" i="2"/>
  <c r="AT155" i="2"/>
  <c r="X155" i="2"/>
  <c r="AT156" i="2"/>
  <c r="X156" i="2"/>
  <c r="AT157" i="2"/>
  <c r="X157" i="2"/>
  <c r="AT158" i="2"/>
  <c r="X158" i="2"/>
  <c r="AT159" i="2"/>
  <c r="X159" i="2"/>
  <c r="AT160" i="2"/>
  <c r="X160" i="2"/>
  <c r="AT161" i="2"/>
  <c r="X161" i="2"/>
  <c r="AT162" i="2"/>
  <c r="X162" i="2"/>
  <c r="AT163" i="2"/>
  <c r="X163" i="2"/>
  <c r="AT164" i="2"/>
  <c r="X164" i="2"/>
  <c r="AT165" i="2"/>
  <c r="X165" i="2"/>
  <c r="AT166" i="2"/>
  <c r="X166" i="2"/>
  <c r="AT167" i="2"/>
  <c r="X167" i="2"/>
  <c r="AT168" i="2"/>
  <c r="X168" i="2"/>
  <c r="AT169" i="2"/>
  <c r="X169" i="2"/>
  <c r="AT170" i="2"/>
  <c r="X170" i="2"/>
  <c r="AT171" i="2"/>
  <c r="X171" i="2"/>
  <c r="AT172" i="2"/>
  <c r="X172" i="2"/>
  <c r="AT173" i="2"/>
  <c r="X173" i="2"/>
  <c r="AT174" i="2"/>
  <c r="X174" i="2"/>
  <c r="AT175" i="2"/>
  <c r="X175" i="2"/>
  <c r="AT176" i="2"/>
  <c r="X176" i="2"/>
  <c r="AT177" i="2"/>
  <c r="X177" i="2"/>
  <c r="AT178" i="2"/>
  <c r="X178" i="2"/>
  <c r="AT179" i="2"/>
  <c r="X179" i="2"/>
  <c r="AT180" i="2"/>
  <c r="X180" i="2"/>
  <c r="AT181" i="2"/>
  <c r="X181" i="2"/>
  <c r="AT182" i="2"/>
  <c r="X182" i="2"/>
  <c r="AT183" i="2"/>
  <c r="X183" i="2"/>
  <c r="AT184" i="2"/>
  <c r="X184" i="2"/>
  <c r="AT185" i="2"/>
  <c r="X185" i="2"/>
  <c r="AT186" i="2"/>
  <c r="X186" i="2"/>
  <c r="AT187" i="2"/>
  <c r="X187" i="2"/>
  <c r="AT188" i="2"/>
  <c r="X188" i="2"/>
  <c r="AT189" i="2"/>
  <c r="X189" i="2"/>
  <c r="AT190" i="2"/>
  <c r="X190" i="2"/>
  <c r="AT191" i="2"/>
  <c r="X191" i="2"/>
  <c r="AT192" i="2"/>
  <c r="X192" i="2"/>
  <c r="AT193" i="2"/>
  <c r="X193" i="2"/>
  <c r="AT194" i="2"/>
  <c r="X194" i="2"/>
  <c r="AT195" i="2"/>
  <c r="X195" i="2"/>
  <c r="AT196" i="2"/>
  <c r="X196" i="2"/>
  <c r="AT197" i="2"/>
  <c r="X197" i="2"/>
  <c r="AT198" i="2"/>
  <c r="X198" i="2"/>
  <c r="AT199" i="2"/>
  <c r="X199" i="2"/>
  <c r="AT200" i="2"/>
  <c r="X200" i="2"/>
  <c r="AT201" i="2"/>
  <c r="X201" i="2"/>
  <c r="AT202" i="2"/>
  <c r="X202" i="2"/>
  <c r="AT203" i="2"/>
  <c r="X203" i="2"/>
  <c r="AT204" i="2"/>
  <c r="X204" i="2"/>
  <c r="AT205" i="2"/>
  <c r="X205" i="2"/>
  <c r="AT206" i="2"/>
  <c r="X206" i="2"/>
  <c r="AT207" i="2"/>
  <c r="X207" i="2"/>
  <c r="AT208" i="2"/>
  <c r="X208" i="2"/>
  <c r="AT209" i="2"/>
  <c r="X209" i="2"/>
  <c r="AT210" i="2"/>
  <c r="X210" i="2"/>
  <c r="AT211" i="2"/>
  <c r="X211" i="2"/>
  <c r="AT212" i="2"/>
  <c r="X212" i="2"/>
  <c r="AT213" i="2"/>
  <c r="X213" i="2"/>
  <c r="AT214" i="2"/>
  <c r="X214" i="2"/>
  <c r="AT215" i="2"/>
  <c r="X215" i="2"/>
  <c r="AT216" i="2"/>
  <c r="X216" i="2"/>
  <c r="AT217" i="2"/>
  <c r="X217" i="2"/>
  <c r="AT218" i="2"/>
  <c r="X218" i="2"/>
  <c r="AT219" i="2"/>
  <c r="X219" i="2"/>
  <c r="AT220" i="2"/>
  <c r="X220" i="2"/>
  <c r="AT221" i="2"/>
  <c r="X221" i="2"/>
  <c r="AT222" i="2"/>
  <c r="X222" i="2"/>
  <c r="AT223" i="2"/>
  <c r="X223" i="2"/>
  <c r="AT224" i="2"/>
  <c r="X224" i="2"/>
  <c r="AT225" i="2"/>
  <c r="X225" i="2"/>
  <c r="AT226" i="2"/>
  <c r="X226" i="2"/>
  <c r="AT227" i="2"/>
  <c r="X227" i="2"/>
  <c r="AT228" i="2"/>
  <c r="X228" i="2"/>
  <c r="AT229" i="2"/>
  <c r="X229" i="2"/>
  <c r="AT230" i="2"/>
  <c r="X230" i="2"/>
  <c r="AT231" i="2"/>
  <c r="X231" i="2"/>
  <c r="AT232" i="2"/>
  <c r="X232" i="2"/>
  <c r="AT233" i="2"/>
  <c r="X233" i="2"/>
  <c r="AT234" i="2"/>
  <c r="X234" i="2"/>
  <c r="AT235" i="2"/>
  <c r="X235" i="2"/>
  <c r="AT236" i="2"/>
  <c r="X236" i="2"/>
  <c r="AT237" i="2"/>
  <c r="X237" i="2"/>
  <c r="AT238" i="2"/>
  <c r="X238" i="2"/>
  <c r="AT239" i="2"/>
  <c r="X239" i="2"/>
  <c r="AT240" i="2"/>
  <c r="X240" i="2"/>
  <c r="AT241" i="2"/>
  <c r="X241" i="2"/>
  <c r="AT242" i="2"/>
  <c r="X242" i="2"/>
  <c r="AT243" i="2"/>
  <c r="X243" i="2"/>
  <c r="AT244" i="2"/>
  <c r="X244" i="2"/>
  <c r="AT245" i="2"/>
  <c r="X245" i="2"/>
  <c r="AT246" i="2"/>
  <c r="X246" i="2"/>
  <c r="AT247" i="2"/>
  <c r="X247" i="2"/>
  <c r="AT248" i="2"/>
  <c r="X248" i="2"/>
  <c r="AT249" i="2"/>
  <c r="X249" i="2"/>
  <c r="AT250" i="2"/>
  <c r="X250" i="2"/>
  <c r="AT251" i="2"/>
  <c r="X251" i="2"/>
  <c r="AT252" i="2"/>
  <c r="X252" i="2"/>
  <c r="AT253" i="2"/>
  <c r="X253" i="2"/>
  <c r="AT254" i="2"/>
  <c r="X254" i="2"/>
  <c r="AT255" i="2"/>
  <c r="X255" i="2"/>
  <c r="AT256" i="2"/>
  <c r="X256" i="2"/>
  <c r="AT257" i="2"/>
  <c r="X257" i="2"/>
  <c r="AT258" i="2"/>
  <c r="X258" i="2"/>
  <c r="AT259" i="2"/>
  <c r="X259" i="2"/>
  <c r="AT260" i="2"/>
  <c r="X260" i="2"/>
  <c r="AT261" i="2"/>
  <c r="X261" i="2"/>
  <c r="AT262" i="2"/>
  <c r="X262" i="2"/>
  <c r="AT263" i="2"/>
  <c r="X263" i="2"/>
  <c r="AT264" i="2"/>
  <c r="X264" i="2"/>
  <c r="AT265" i="2"/>
  <c r="X265" i="2"/>
  <c r="AT266" i="2"/>
  <c r="X266" i="2"/>
  <c r="AT267" i="2"/>
  <c r="X267" i="2"/>
  <c r="AT268" i="2"/>
  <c r="X268" i="2"/>
  <c r="AT269" i="2"/>
  <c r="X269" i="2"/>
  <c r="AT270" i="2"/>
  <c r="X270" i="2"/>
  <c r="AT271" i="2"/>
  <c r="X271" i="2"/>
  <c r="AT272" i="2"/>
  <c r="X272" i="2"/>
  <c r="AT273" i="2"/>
  <c r="X273" i="2"/>
  <c r="AT274" i="2"/>
  <c r="X274" i="2"/>
  <c r="AT275" i="2"/>
  <c r="X275" i="2"/>
  <c r="AT276" i="2"/>
  <c r="X276" i="2"/>
  <c r="AT277" i="2"/>
  <c r="X277" i="2"/>
  <c r="AT278" i="2"/>
  <c r="X278" i="2"/>
  <c r="AT279" i="2"/>
  <c r="X279" i="2"/>
  <c r="AT280" i="2"/>
  <c r="X280" i="2"/>
  <c r="AT281" i="2"/>
  <c r="X281" i="2"/>
  <c r="AT282" i="2"/>
  <c r="X282" i="2"/>
  <c r="AT283" i="2"/>
  <c r="X283" i="2"/>
  <c r="AT284" i="2"/>
  <c r="X284" i="2"/>
  <c r="AT285" i="2"/>
  <c r="X285" i="2"/>
  <c r="AT286" i="2"/>
  <c r="X286" i="2"/>
  <c r="AT287" i="2"/>
  <c r="X287" i="2"/>
  <c r="AT288" i="2"/>
  <c r="X288" i="2"/>
  <c r="AT289" i="2"/>
  <c r="X289" i="2"/>
  <c r="AT290" i="2"/>
  <c r="X290" i="2"/>
  <c r="AT291" i="2"/>
  <c r="X291" i="2"/>
  <c r="AT292" i="2"/>
  <c r="X292" i="2"/>
  <c r="AT293" i="2"/>
  <c r="X293" i="2"/>
  <c r="AT294" i="2"/>
  <c r="X294" i="2"/>
  <c r="AT295" i="2"/>
  <c r="X295" i="2"/>
  <c r="AT296" i="2"/>
  <c r="X296" i="2"/>
  <c r="AT297" i="2"/>
  <c r="X297" i="2"/>
  <c r="AT298" i="2"/>
  <c r="X298" i="2"/>
  <c r="AT299" i="2"/>
  <c r="X299" i="2"/>
  <c r="AT300" i="2"/>
  <c r="X300" i="2"/>
  <c r="AT301" i="2"/>
  <c r="X301" i="2"/>
  <c r="AT302" i="2"/>
  <c r="X302" i="2"/>
  <c r="AT303" i="2"/>
  <c r="X303" i="2"/>
  <c r="AT304" i="2"/>
  <c r="X304" i="2"/>
  <c r="AT305" i="2"/>
  <c r="X305" i="2"/>
  <c r="AT306" i="2"/>
  <c r="X306" i="2"/>
  <c r="AT307" i="2"/>
  <c r="X307" i="2"/>
  <c r="AT308" i="2"/>
  <c r="X308" i="2"/>
  <c r="AT309" i="2"/>
  <c r="X309" i="2"/>
  <c r="AT310" i="2"/>
  <c r="X310" i="2"/>
  <c r="AT311" i="2"/>
  <c r="X311" i="2"/>
  <c r="AT312" i="2"/>
  <c r="X312" i="2"/>
  <c r="AT313" i="2"/>
  <c r="X313" i="2"/>
  <c r="AT314" i="2"/>
  <c r="X314" i="2"/>
  <c r="AT315" i="2"/>
  <c r="X315" i="2"/>
  <c r="AT316" i="2"/>
  <c r="X316" i="2"/>
  <c r="AT317" i="2"/>
  <c r="X317" i="2"/>
  <c r="AT318" i="2"/>
  <c r="X318" i="2"/>
  <c r="AT319" i="2"/>
  <c r="X319" i="2"/>
  <c r="AT320" i="2"/>
  <c r="X320" i="2"/>
  <c r="AT321" i="2"/>
  <c r="X321" i="2"/>
  <c r="AT322" i="2"/>
  <c r="X322" i="2"/>
  <c r="AT323" i="2"/>
  <c r="X323" i="2"/>
  <c r="AT324" i="2"/>
  <c r="X324" i="2"/>
  <c r="AT325" i="2"/>
  <c r="X325" i="2"/>
  <c r="AT326" i="2"/>
  <c r="X326" i="2"/>
  <c r="AT327" i="2"/>
  <c r="X327" i="2"/>
  <c r="AT328" i="2"/>
  <c r="X328" i="2"/>
  <c r="AT329" i="2"/>
  <c r="X329" i="2"/>
  <c r="AT330" i="2"/>
  <c r="X330" i="2"/>
  <c r="AT331" i="2"/>
  <c r="X331" i="2"/>
  <c r="AT332" i="2"/>
  <c r="X332" i="2"/>
  <c r="AT333" i="2"/>
  <c r="X333" i="2"/>
  <c r="AT334" i="2"/>
  <c r="X334" i="2"/>
  <c r="AT335" i="2"/>
  <c r="X335" i="2"/>
  <c r="AT336" i="2"/>
  <c r="X336" i="2"/>
  <c r="AT337" i="2"/>
  <c r="X337" i="2"/>
  <c r="AT338" i="2"/>
  <c r="X338" i="2"/>
  <c r="AT339" i="2"/>
  <c r="X339" i="2"/>
  <c r="AT340" i="2"/>
  <c r="X340" i="2"/>
  <c r="AT341" i="2"/>
  <c r="X341" i="2"/>
  <c r="AT342" i="2"/>
  <c r="X342" i="2"/>
  <c r="AT343" i="2"/>
  <c r="X343" i="2"/>
  <c r="AT344" i="2"/>
  <c r="X344" i="2"/>
  <c r="AT345" i="2"/>
  <c r="X345" i="2"/>
  <c r="AT346" i="2"/>
  <c r="X346" i="2"/>
  <c r="AT347" i="2"/>
  <c r="X347" i="2"/>
  <c r="AT348" i="2"/>
  <c r="X348" i="2"/>
  <c r="AT349" i="2"/>
  <c r="X349" i="2"/>
  <c r="AT350" i="2"/>
  <c r="X350" i="2"/>
  <c r="AT351" i="2"/>
  <c r="X351" i="2"/>
  <c r="AT352" i="2"/>
  <c r="X352" i="2"/>
  <c r="AT353" i="2"/>
  <c r="X353" i="2"/>
  <c r="AT354" i="2"/>
  <c r="X354" i="2"/>
  <c r="AT355" i="2"/>
  <c r="X355" i="2"/>
  <c r="AT356" i="2"/>
  <c r="X356" i="2"/>
  <c r="AT357" i="2"/>
  <c r="X357" i="2"/>
  <c r="AT358" i="2"/>
  <c r="X358" i="2"/>
  <c r="AT359" i="2"/>
  <c r="X359" i="2"/>
  <c r="AT360" i="2"/>
  <c r="X360" i="2"/>
  <c r="AT361" i="2"/>
  <c r="X361" i="2"/>
  <c r="AT362" i="2"/>
  <c r="X362" i="2"/>
  <c r="AT363" i="2"/>
  <c r="X363" i="2"/>
  <c r="AT364" i="2"/>
  <c r="X364" i="2"/>
  <c r="AT365" i="2"/>
  <c r="X365" i="2"/>
  <c r="AT366" i="2"/>
  <c r="X366" i="2"/>
  <c r="AT367" i="2"/>
  <c r="X367" i="2"/>
  <c r="AT368" i="2"/>
  <c r="X368" i="2"/>
  <c r="AT369" i="2"/>
  <c r="X369" i="2"/>
  <c r="AT370" i="2"/>
  <c r="X370" i="2"/>
  <c r="AT371" i="2"/>
  <c r="X371" i="2"/>
  <c r="AT372" i="2"/>
  <c r="X372" i="2"/>
  <c r="AT373" i="2"/>
  <c r="X373" i="2"/>
  <c r="AT374" i="2"/>
  <c r="X374" i="2"/>
  <c r="AT375" i="2"/>
  <c r="X375" i="2"/>
  <c r="AT376" i="2"/>
  <c r="X376" i="2"/>
  <c r="AT377" i="2"/>
  <c r="X377" i="2"/>
  <c r="AT378" i="2"/>
  <c r="X378" i="2"/>
  <c r="AT379" i="2"/>
  <c r="X379" i="2"/>
  <c r="AT380" i="2"/>
  <c r="X380" i="2"/>
  <c r="AT381" i="2"/>
  <c r="X381" i="2"/>
  <c r="AT382" i="2"/>
  <c r="X382" i="2"/>
  <c r="AT383" i="2"/>
  <c r="X383" i="2"/>
  <c r="AT384" i="2"/>
  <c r="X384" i="2"/>
  <c r="AT385" i="2"/>
  <c r="X385" i="2"/>
  <c r="AT386" i="2"/>
  <c r="X386" i="2"/>
  <c r="AT387" i="2"/>
  <c r="X387" i="2"/>
  <c r="AT388" i="2"/>
  <c r="X388" i="2"/>
  <c r="AT389" i="2"/>
  <c r="X389" i="2"/>
  <c r="AT390" i="2"/>
  <c r="X390" i="2"/>
  <c r="AT391" i="2"/>
  <c r="X391" i="2"/>
  <c r="AT392" i="2"/>
  <c r="X392" i="2"/>
  <c r="AT393" i="2"/>
  <c r="X393" i="2"/>
  <c r="AT394" i="2"/>
  <c r="X394" i="2"/>
  <c r="AT395" i="2"/>
  <c r="X395" i="2"/>
  <c r="AT396" i="2"/>
  <c r="X396" i="2"/>
  <c r="AT397" i="2"/>
  <c r="X397" i="2"/>
  <c r="AT398" i="2"/>
  <c r="X398" i="2"/>
  <c r="AT399" i="2"/>
  <c r="X399" i="2"/>
  <c r="AT400" i="2"/>
  <c r="X400" i="2"/>
  <c r="AT401" i="2"/>
  <c r="X401" i="2"/>
  <c r="AT402" i="2"/>
  <c r="X402" i="2"/>
  <c r="AT403" i="2"/>
  <c r="X403" i="2"/>
  <c r="AT404" i="2"/>
  <c r="X404" i="2"/>
  <c r="AT405" i="2"/>
  <c r="X405" i="2"/>
  <c r="AT406" i="2"/>
  <c r="X406" i="2"/>
  <c r="AT407" i="2"/>
  <c r="X407" i="2"/>
  <c r="AT408" i="2"/>
  <c r="X408" i="2"/>
  <c r="AT409" i="2"/>
  <c r="X409" i="2"/>
  <c r="AT410" i="2"/>
  <c r="X410" i="2"/>
  <c r="AT411" i="2"/>
  <c r="X411" i="2"/>
  <c r="AT412" i="2"/>
  <c r="X412" i="2"/>
  <c r="AT413" i="2"/>
  <c r="X413" i="2"/>
  <c r="AT414" i="2"/>
  <c r="X414" i="2"/>
  <c r="AT415" i="2"/>
  <c r="X415" i="2"/>
  <c r="AT416" i="2"/>
  <c r="X416" i="2"/>
  <c r="AT417" i="2"/>
  <c r="X417" i="2"/>
  <c r="AT418" i="2"/>
  <c r="X418" i="2"/>
  <c r="AT419" i="2"/>
  <c r="X419" i="2"/>
  <c r="AT420" i="2"/>
  <c r="X420" i="2"/>
  <c r="AT421" i="2"/>
  <c r="X421" i="2"/>
  <c r="AT422" i="2"/>
  <c r="X422" i="2"/>
  <c r="AT423" i="2"/>
  <c r="X423" i="2"/>
  <c r="AT424" i="2"/>
  <c r="X424" i="2"/>
  <c r="AT425" i="2"/>
  <c r="X425" i="2"/>
  <c r="AT426" i="2"/>
  <c r="X426" i="2"/>
  <c r="AT427" i="2"/>
  <c r="X427" i="2"/>
  <c r="AT428" i="2"/>
  <c r="X428" i="2"/>
  <c r="AT429" i="2"/>
  <c r="X429" i="2"/>
  <c r="AT430" i="2"/>
  <c r="X430" i="2"/>
  <c r="AT431" i="2"/>
  <c r="X431" i="2"/>
  <c r="AT432" i="2"/>
  <c r="X432" i="2"/>
  <c r="AT433" i="2"/>
  <c r="X433" i="2"/>
  <c r="AT434" i="2"/>
  <c r="X434" i="2"/>
  <c r="AT435" i="2"/>
  <c r="X435" i="2"/>
  <c r="AT436" i="2"/>
  <c r="X436" i="2"/>
  <c r="AT437" i="2"/>
  <c r="X437" i="2"/>
  <c r="AT438" i="2"/>
  <c r="X438" i="2"/>
  <c r="AT439" i="2"/>
  <c r="X439" i="2"/>
  <c r="AT440" i="2"/>
  <c r="X440" i="2"/>
  <c r="AT441" i="2"/>
  <c r="X441" i="2"/>
  <c r="AT442" i="2"/>
  <c r="X442" i="2"/>
  <c r="AT443" i="2"/>
  <c r="X443" i="2"/>
  <c r="AT444" i="2"/>
  <c r="X444" i="2"/>
  <c r="AT445" i="2"/>
  <c r="X445" i="2"/>
  <c r="AT446" i="2"/>
  <c r="X446" i="2"/>
  <c r="AT447" i="2"/>
  <c r="X447" i="2"/>
  <c r="AT448" i="2"/>
  <c r="X448" i="2"/>
  <c r="AT449" i="2"/>
  <c r="X449" i="2"/>
  <c r="AT450" i="2"/>
  <c r="X450" i="2"/>
  <c r="AT451" i="2"/>
  <c r="X451" i="2"/>
  <c r="AT452" i="2"/>
  <c r="X452" i="2"/>
  <c r="AT453" i="2"/>
  <c r="X453" i="2"/>
  <c r="AT454" i="2"/>
  <c r="X454" i="2"/>
  <c r="AT455" i="2"/>
  <c r="X455" i="2"/>
  <c r="AT456" i="2"/>
  <c r="X456" i="2"/>
  <c r="AT457" i="2"/>
  <c r="X457" i="2"/>
  <c r="AT458" i="2"/>
  <c r="X458" i="2"/>
  <c r="AT459" i="2"/>
  <c r="X459" i="2"/>
  <c r="AT460" i="2"/>
  <c r="X460" i="2"/>
  <c r="AT461" i="2"/>
  <c r="X461" i="2"/>
  <c r="AT462" i="2"/>
  <c r="X462" i="2"/>
  <c r="AT463" i="2"/>
  <c r="X463" i="2"/>
  <c r="AT464" i="2"/>
  <c r="X464" i="2"/>
  <c r="AT465" i="2"/>
  <c r="X465" i="2"/>
  <c r="AT466" i="2"/>
  <c r="X466" i="2"/>
  <c r="AT467" i="2"/>
  <c r="X467" i="2"/>
  <c r="AT468" i="2"/>
  <c r="X468" i="2"/>
  <c r="AT469" i="2"/>
  <c r="X469" i="2"/>
  <c r="AT470" i="2"/>
  <c r="X470" i="2"/>
  <c r="AT471" i="2"/>
  <c r="X471" i="2"/>
  <c r="AT472" i="2"/>
  <c r="X472" i="2"/>
  <c r="AT473" i="2"/>
  <c r="X473" i="2"/>
  <c r="AT474" i="2"/>
  <c r="X474" i="2"/>
  <c r="AT475" i="2"/>
  <c r="X475" i="2"/>
  <c r="AT476" i="2"/>
  <c r="X476" i="2"/>
  <c r="AT477" i="2"/>
  <c r="X477" i="2"/>
  <c r="AT478" i="2"/>
  <c r="X478" i="2"/>
  <c r="AT479" i="2"/>
  <c r="X479" i="2"/>
  <c r="AT480" i="2"/>
  <c r="X480" i="2"/>
  <c r="AT481" i="2"/>
  <c r="X481" i="2"/>
  <c r="AT482" i="2"/>
  <c r="X482" i="2"/>
  <c r="AT483" i="2"/>
  <c r="X483" i="2"/>
  <c r="AT484" i="2"/>
  <c r="X484" i="2"/>
  <c r="AT485" i="2"/>
  <c r="X485" i="2"/>
  <c r="AT486" i="2"/>
  <c r="X486" i="2"/>
  <c r="AT487" i="2"/>
  <c r="X487" i="2"/>
  <c r="AT488" i="2"/>
  <c r="X488" i="2"/>
  <c r="AT489" i="2"/>
  <c r="X489" i="2"/>
  <c r="AT490" i="2"/>
  <c r="X490" i="2"/>
  <c r="AT491" i="2"/>
  <c r="X491" i="2"/>
  <c r="AT492" i="2"/>
  <c r="X492" i="2"/>
  <c r="AT493" i="2"/>
  <c r="X493" i="2"/>
  <c r="AT494" i="2"/>
  <c r="X494" i="2"/>
  <c r="AT495" i="2"/>
  <c r="X495" i="2"/>
  <c r="AT496" i="2"/>
  <c r="X496" i="2"/>
  <c r="AT497" i="2"/>
  <c r="X497" i="2"/>
  <c r="AT498" i="2"/>
  <c r="X498" i="2"/>
  <c r="AT499" i="2"/>
  <c r="X499" i="2"/>
  <c r="AT500" i="2"/>
  <c r="X500" i="2"/>
  <c r="AT501" i="2"/>
  <c r="X501" i="2"/>
  <c r="AT502" i="2"/>
  <c r="X502" i="2"/>
  <c r="AT503" i="2"/>
  <c r="X503" i="2"/>
  <c r="AT504" i="2"/>
  <c r="X504" i="2"/>
  <c r="AT505" i="2"/>
  <c r="X505" i="2"/>
  <c r="AT506" i="2"/>
  <c r="X506" i="2"/>
  <c r="AT507" i="2"/>
  <c r="X507" i="2"/>
  <c r="AT508" i="2"/>
  <c r="X508" i="2"/>
  <c r="AT509" i="2"/>
  <c r="X509" i="2"/>
  <c r="AT510" i="2"/>
  <c r="X510" i="2"/>
  <c r="AT511" i="2"/>
  <c r="X511" i="2"/>
  <c r="AT512" i="2"/>
  <c r="X512" i="2"/>
  <c r="AT513" i="2"/>
  <c r="X513" i="2"/>
  <c r="AT514" i="2"/>
  <c r="X514" i="2"/>
  <c r="AT515" i="2"/>
  <c r="X515" i="2"/>
  <c r="AT516" i="2"/>
  <c r="X516" i="2"/>
  <c r="AT517" i="2"/>
  <c r="X517" i="2"/>
  <c r="AT518" i="2"/>
  <c r="X518" i="2"/>
  <c r="AT519" i="2"/>
  <c r="X519" i="2"/>
  <c r="AT520" i="2"/>
  <c r="X520" i="2"/>
  <c r="AT521" i="2"/>
  <c r="X521" i="2"/>
  <c r="AT522" i="2"/>
  <c r="X522" i="2"/>
  <c r="AT523" i="2"/>
  <c r="X523" i="2"/>
  <c r="AT524" i="2"/>
  <c r="X524" i="2"/>
  <c r="AT525" i="2"/>
  <c r="X525" i="2"/>
  <c r="AT526" i="2"/>
  <c r="X526" i="2"/>
  <c r="AT527" i="2"/>
  <c r="X527" i="2"/>
  <c r="AT528" i="2"/>
  <c r="X528" i="2"/>
  <c r="AT529" i="2"/>
  <c r="X529" i="2"/>
  <c r="AT530" i="2"/>
  <c r="X530" i="2"/>
  <c r="AT531" i="2"/>
  <c r="X531" i="2"/>
  <c r="AT532" i="2"/>
  <c r="X532" i="2"/>
  <c r="AT533" i="2"/>
  <c r="X533" i="2"/>
  <c r="AT534" i="2"/>
  <c r="X534" i="2"/>
  <c r="AT535" i="2"/>
  <c r="X535" i="2"/>
  <c r="AT536" i="2"/>
  <c r="X536" i="2"/>
  <c r="AT537" i="2"/>
  <c r="X537" i="2"/>
  <c r="AT538" i="2"/>
  <c r="X538" i="2"/>
  <c r="AT539" i="2"/>
  <c r="X539" i="2"/>
  <c r="AT540" i="2"/>
  <c r="X540" i="2"/>
  <c r="AT541" i="2"/>
  <c r="X541" i="2"/>
  <c r="AT542" i="2"/>
  <c r="X542" i="2"/>
  <c r="AT543" i="2"/>
  <c r="X543" i="2"/>
  <c r="AT544" i="2"/>
  <c r="X544" i="2"/>
  <c r="AT545" i="2"/>
  <c r="X545" i="2"/>
  <c r="AT546" i="2"/>
  <c r="X546" i="2"/>
  <c r="AT547" i="2"/>
  <c r="X547" i="2"/>
  <c r="AT548" i="2"/>
  <c r="X548" i="2"/>
  <c r="AT549" i="2"/>
  <c r="X549" i="2"/>
  <c r="AT550" i="2"/>
  <c r="X550" i="2"/>
  <c r="AT551" i="2"/>
  <c r="X551" i="2"/>
  <c r="AT552" i="2"/>
  <c r="X552" i="2"/>
  <c r="AT553" i="2"/>
  <c r="X553" i="2"/>
  <c r="AT554" i="2"/>
  <c r="X554" i="2"/>
  <c r="AT555" i="2"/>
  <c r="X555" i="2"/>
  <c r="AT556" i="2"/>
  <c r="X556" i="2"/>
  <c r="AT557" i="2"/>
  <c r="X557" i="2"/>
  <c r="AT558" i="2"/>
  <c r="X558" i="2"/>
  <c r="AT559" i="2"/>
  <c r="X559" i="2"/>
  <c r="AT560" i="2"/>
  <c r="X560" i="2"/>
  <c r="AT561" i="2"/>
  <c r="X561" i="2"/>
  <c r="AT562" i="2"/>
  <c r="X562" i="2"/>
  <c r="AT563" i="2"/>
  <c r="X563" i="2"/>
  <c r="AT564" i="2"/>
  <c r="X564" i="2"/>
  <c r="AT565" i="2"/>
  <c r="X565" i="2"/>
  <c r="AT566" i="2"/>
  <c r="X566" i="2"/>
  <c r="AT567" i="2"/>
  <c r="X567" i="2"/>
  <c r="AT568" i="2"/>
  <c r="X568" i="2"/>
  <c r="AT569" i="2"/>
  <c r="X569" i="2"/>
  <c r="AT570" i="2"/>
  <c r="X570" i="2"/>
  <c r="AT571" i="2"/>
  <c r="X571" i="2"/>
  <c r="AT572" i="2"/>
  <c r="X572" i="2"/>
  <c r="AT573" i="2"/>
  <c r="X573" i="2"/>
  <c r="AT574" i="2"/>
  <c r="X574" i="2"/>
  <c r="AT575" i="2"/>
  <c r="X575" i="2"/>
  <c r="AT576" i="2"/>
  <c r="X576" i="2"/>
  <c r="AT577" i="2"/>
  <c r="X577" i="2"/>
  <c r="AT578" i="2"/>
  <c r="X578" i="2"/>
  <c r="AT579" i="2"/>
  <c r="X579" i="2"/>
  <c r="AT580" i="2"/>
  <c r="X580" i="2"/>
  <c r="AT581" i="2"/>
  <c r="X581" i="2"/>
  <c r="AT582" i="2"/>
  <c r="X582" i="2"/>
  <c r="AT583" i="2"/>
  <c r="X583" i="2"/>
  <c r="AT584" i="2"/>
  <c r="X584" i="2"/>
  <c r="AT585" i="2"/>
  <c r="X585" i="2"/>
  <c r="AT586" i="2"/>
  <c r="X586" i="2"/>
  <c r="AT587" i="2"/>
  <c r="X587" i="2"/>
  <c r="AT588" i="2"/>
  <c r="X588" i="2"/>
  <c r="AT589" i="2"/>
  <c r="X589" i="2"/>
  <c r="AT590" i="2"/>
  <c r="X590" i="2"/>
  <c r="AT591" i="2"/>
  <c r="X591" i="2"/>
  <c r="AT592" i="2"/>
  <c r="X592" i="2"/>
  <c r="AT593" i="2"/>
  <c r="X593" i="2"/>
  <c r="AT594" i="2"/>
  <c r="X594" i="2"/>
  <c r="AT595" i="2"/>
  <c r="X595" i="2"/>
  <c r="AT596" i="2"/>
  <c r="X596" i="2"/>
  <c r="AT597" i="2"/>
  <c r="X597" i="2"/>
  <c r="AT598" i="2"/>
  <c r="X598" i="2"/>
  <c r="AT599" i="2"/>
  <c r="X599" i="2"/>
  <c r="AT600" i="2"/>
  <c r="X600" i="2"/>
  <c r="AT601" i="2"/>
  <c r="X601" i="2"/>
  <c r="AT602" i="2"/>
  <c r="X602" i="2"/>
  <c r="AT603" i="2"/>
  <c r="X603" i="2"/>
  <c r="AT604" i="2"/>
  <c r="X604" i="2"/>
  <c r="AT605" i="2"/>
  <c r="X605" i="2"/>
  <c r="AT606" i="2"/>
  <c r="X606" i="2"/>
  <c r="AT607" i="2"/>
  <c r="X607" i="2"/>
  <c r="AT608" i="2"/>
  <c r="X608" i="2"/>
  <c r="AT609" i="2"/>
  <c r="X609" i="2"/>
  <c r="AT610" i="2"/>
  <c r="X610" i="2"/>
  <c r="AT611" i="2"/>
  <c r="X611" i="2"/>
  <c r="AT612" i="2"/>
  <c r="X612" i="2"/>
  <c r="AT613" i="2"/>
  <c r="X613" i="2"/>
  <c r="AT614" i="2"/>
  <c r="X614" i="2"/>
  <c r="AT615" i="2"/>
  <c r="X615" i="2"/>
  <c r="AT616" i="2"/>
  <c r="X616" i="2"/>
  <c r="AT617" i="2"/>
  <c r="X617" i="2"/>
  <c r="AT618" i="2"/>
  <c r="X618" i="2"/>
  <c r="AT619" i="2"/>
  <c r="X619" i="2"/>
  <c r="AT620" i="2"/>
  <c r="X620" i="2"/>
  <c r="AT621" i="2"/>
  <c r="X621" i="2"/>
  <c r="AT622" i="2"/>
  <c r="X622" i="2"/>
  <c r="AT623" i="2"/>
  <c r="X623" i="2"/>
  <c r="AT624" i="2"/>
  <c r="X624" i="2"/>
  <c r="AT625" i="2"/>
  <c r="X625" i="2"/>
  <c r="AT626" i="2"/>
  <c r="X626" i="2"/>
  <c r="AT627" i="2"/>
  <c r="X627" i="2"/>
  <c r="AT628" i="2"/>
  <c r="X628" i="2"/>
  <c r="AT629" i="2"/>
  <c r="X629" i="2"/>
  <c r="AT630" i="2"/>
  <c r="X630" i="2"/>
  <c r="AT631" i="2"/>
  <c r="X631" i="2"/>
  <c r="AT632" i="2"/>
  <c r="X632" i="2"/>
  <c r="AT633" i="2"/>
  <c r="X633" i="2"/>
  <c r="AT634" i="2"/>
  <c r="X634" i="2"/>
  <c r="AT635" i="2"/>
  <c r="X635" i="2"/>
  <c r="AT636" i="2"/>
  <c r="X636" i="2"/>
  <c r="AT637" i="2"/>
  <c r="X637" i="2"/>
  <c r="AT638" i="2"/>
  <c r="X638" i="2"/>
  <c r="AT639" i="2"/>
  <c r="X639" i="2"/>
  <c r="AT640" i="2"/>
  <c r="X640" i="2"/>
  <c r="AT641" i="2"/>
  <c r="X641" i="2"/>
  <c r="AT642" i="2"/>
  <c r="X642" i="2"/>
  <c r="AT643" i="2"/>
  <c r="X643" i="2"/>
  <c r="AT644" i="2"/>
  <c r="X644" i="2"/>
  <c r="AT645" i="2"/>
  <c r="X645" i="2"/>
  <c r="AT646" i="2"/>
  <c r="X646" i="2"/>
  <c r="AT647" i="2"/>
  <c r="X647" i="2"/>
  <c r="AT648" i="2"/>
  <c r="X648" i="2"/>
  <c r="AT649" i="2"/>
  <c r="X649" i="2"/>
  <c r="AT650" i="2"/>
  <c r="X650" i="2"/>
  <c r="AT651" i="2"/>
  <c r="X651" i="2"/>
  <c r="AT652" i="2"/>
  <c r="X652" i="2"/>
  <c r="AT653" i="2"/>
  <c r="X653" i="2"/>
  <c r="AT654" i="2"/>
  <c r="X654" i="2"/>
  <c r="AT655" i="2"/>
  <c r="X655" i="2"/>
  <c r="AT656" i="2"/>
  <c r="X656" i="2"/>
  <c r="AT657" i="2"/>
  <c r="X657" i="2"/>
  <c r="AT658" i="2"/>
  <c r="X658" i="2"/>
  <c r="AT659" i="2"/>
  <c r="X659" i="2"/>
  <c r="AT660" i="2"/>
  <c r="X660" i="2"/>
  <c r="AT661" i="2"/>
  <c r="X661" i="2"/>
  <c r="AT662" i="2"/>
  <c r="X662" i="2"/>
  <c r="AT663" i="2"/>
  <c r="X663" i="2"/>
  <c r="AT664" i="2"/>
  <c r="X664" i="2"/>
  <c r="AT665" i="2"/>
  <c r="X665" i="2"/>
  <c r="AT666" i="2"/>
  <c r="X666" i="2"/>
  <c r="AT667" i="2"/>
  <c r="X667" i="2"/>
  <c r="AT668" i="2"/>
  <c r="X668" i="2"/>
  <c r="AT669" i="2"/>
  <c r="X669" i="2"/>
  <c r="AT670" i="2"/>
  <c r="X670" i="2"/>
  <c r="AT671" i="2"/>
  <c r="X671" i="2"/>
  <c r="AT672" i="2"/>
  <c r="X672" i="2"/>
  <c r="AT673" i="2"/>
  <c r="X673" i="2"/>
  <c r="AT674" i="2"/>
  <c r="X674" i="2"/>
  <c r="AT675" i="2"/>
  <c r="X675" i="2"/>
  <c r="AT676" i="2"/>
  <c r="X676" i="2"/>
  <c r="AT677" i="2"/>
  <c r="X677" i="2"/>
  <c r="AT678" i="2"/>
  <c r="X678" i="2"/>
  <c r="AT679" i="2"/>
  <c r="X679" i="2"/>
  <c r="AT680" i="2"/>
  <c r="X680" i="2"/>
  <c r="AT681" i="2"/>
  <c r="X681" i="2"/>
  <c r="AT682" i="2"/>
  <c r="X682" i="2"/>
  <c r="AT683" i="2"/>
  <c r="X683" i="2"/>
  <c r="AT684" i="2"/>
  <c r="X684" i="2"/>
  <c r="AT685" i="2"/>
  <c r="X685" i="2"/>
  <c r="AT686" i="2"/>
  <c r="X686" i="2"/>
  <c r="AT687" i="2"/>
  <c r="X687" i="2"/>
  <c r="AT688" i="2"/>
  <c r="X688" i="2"/>
  <c r="AT689" i="2"/>
  <c r="X689" i="2"/>
  <c r="AT690" i="2"/>
  <c r="X690" i="2"/>
  <c r="AT691" i="2"/>
  <c r="X691" i="2"/>
  <c r="AT692" i="2"/>
  <c r="X692" i="2"/>
  <c r="AT693" i="2"/>
  <c r="X693" i="2"/>
  <c r="AT694" i="2"/>
  <c r="X694" i="2"/>
  <c r="AT695" i="2"/>
  <c r="X695" i="2"/>
  <c r="AT696" i="2"/>
  <c r="X696" i="2"/>
  <c r="AT697" i="2"/>
  <c r="X697" i="2"/>
  <c r="AT698" i="2"/>
  <c r="X698" i="2"/>
  <c r="AT699" i="2"/>
  <c r="X699" i="2"/>
  <c r="AT700" i="2"/>
  <c r="X700" i="2"/>
  <c r="AT701" i="2"/>
  <c r="X701" i="2"/>
  <c r="AT702" i="2"/>
  <c r="X702" i="2"/>
  <c r="AT703" i="2"/>
  <c r="X703" i="2"/>
  <c r="AT704" i="2"/>
  <c r="X704" i="2"/>
  <c r="AT705" i="2"/>
  <c r="X705" i="2"/>
  <c r="AT706" i="2"/>
  <c r="X706" i="2"/>
  <c r="AT707" i="2"/>
  <c r="X707" i="2"/>
  <c r="AT708" i="2"/>
  <c r="X708" i="2"/>
  <c r="AT709" i="2"/>
  <c r="X709" i="2"/>
  <c r="AT710" i="2"/>
  <c r="X710" i="2"/>
  <c r="AT711" i="2"/>
  <c r="X711" i="2"/>
  <c r="AT712" i="2"/>
  <c r="X712" i="2"/>
  <c r="AT713" i="2"/>
  <c r="X713" i="2"/>
  <c r="AT714" i="2"/>
  <c r="X714" i="2"/>
  <c r="AT715" i="2"/>
  <c r="X715" i="2"/>
  <c r="AT716" i="2"/>
  <c r="X716" i="2"/>
  <c r="AT717" i="2"/>
  <c r="X717" i="2"/>
  <c r="AT718" i="2"/>
  <c r="X718" i="2"/>
  <c r="AT719" i="2"/>
  <c r="X719" i="2"/>
  <c r="AT720" i="2"/>
  <c r="X720" i="2"/>
  <c r="AT721" i="2"/>
  <c r="X721" i="2"/>
  <c r="AT722" i="2"/>
  <c r="X722" i="2"/>
  <c r="AT723" i="2"/>
  <c r="X723" i="2"/>
  <c r="AT724" i="2"/>
  <c r="X724" i="2"/>
  <c r="AT725" i="2"/>
  <c r="X725" i="2"/>
  <c r="AT726" i="2"/>
  <c r="X726" i="2"/>
  <c r="AT727" i="2"/>
  <c r="X727" i="2"/>
  <c r="AT728" i="2"/>
  <c r="X728" i="2"/>
  <c r="AT729" i="2"/>
  <c r="X729" i="2"/>
  <c r="AT730" i="2"/>
  <c r="X730" i="2"/>
  <c r="AT731" i="2"/>
  <c r="X731" i="2"/>
  <c r="AT732" i="2"/>
  <c r="X732" i="2"/>
  <c r="AT733" i="2"/>
  <c r="X733" i="2"/>
  <c r="AT734" i="2"/>
  <c r="X734" i="2"/>
  <c r="AT735" i="2"/>
  <c r="X735" i="2"/>
  <c r="AT736" i="2"/>
  <c r="X736" i="2"/>
  <c r="AT737" i="2"/>
  <c r="X737" i="2"/>
  <c r="AT738" i="2"/>
  <c r="X738" i="2"/>
  <c r="AT739" i="2"/>
  <c r="X739" i="2"/>
  <c r="AT740" i="2"/>
  <c r="X740" i="2"/>
  <c r="AT741" i="2"/>
  <c r="X741" i="2"/>
  <c r="AT742" i="2"/>
  <c r="X742" i="2"/>
  <c r="AT743" i="2"/>
  <c r="X743" i="2"/>
  <c r="AT744" i="2"/>
  <c r="X744" i="2"/>
  <c r="AT745" i="2"/>
  <c r="X745" i="2"/>
  <c r="AT746" i="2"/>
  <c r="X746" i="2"/>
  <c r="AT747" i="2"/>
  <c r="X747" i="2"/>
  <c r="AT748" i="2"/>
  <c r="X748" i="2"/>
  <c r="AT749" i="2"/>
  <c r="X749" i="2"/>
  <c r="AT750" i="2"/>
  <c r="X750" i="2"/>
  <c r="AT751" i="2"/>
  <c r="X751" i="2"/>
  <c r="AT752" i="2"/>
  <c r="X752" i="2"/>
  <c r="AT753" i="2"/>
  <c r="X753" i="2"/>
  <c r="AT754" i="2"/>
  <c r="X754" i="2"/>
  <c r="AT755" i="2"/>
  <c r="X755" i="2"/>
  <c r="AT756" i="2"/>
  <c r="X756" i="2"/>
  <c r="AT757" i="2"/>
  <c r="X757" i="2"/>
  <c r="AT758" i="2"/>
  <c r="X758" i="2"/>
  <c r="AT759" i="2"/>
  <c r="X759" i="2"/>
  <c r="AT760" i="2"/>
  <c r="X760" i="2"/>
  <c r="AT761" i="2"/>
  <c r="X761" i="2"/>
  <c r="AT762" i="2"/>
  <c r="X762" i="2"/>
  <c r="AT763" i="2"/>
  <c r="X763" i="2"/>
  <c r="AT764" i="2"/>
  <c r="X764" i="2"/>
  <c r="AT765" i="2"/>
  <c r="X765" i="2"/>
  <c r="AT766" i="2"/>
  <c r="X766" i="2"/>
  <c r="AT767" i="2"/>
  <c r="X767" i="2"/>
  <c r="AT768" i="2"/>
  <c r="X768" i="2"/>
  <c r="AT769" i="2"/>
  <c r="X769" i="2"/>
  <c r="AT770" i="2"/>
  <c r="X770" i="2"/>
  <c r="AT771" i="2"/>
  <c r="X771" i="2"/>
  <c r="AT772" i="2"/>
  <c r="X772" i="2"/>
  <c r="AT773" i="2"/>
  <c r="X773" i="2"/>
  <c r="AT774" i="2"/>
  <c r="X774" i="2"/>
  <c r="AT775" i="2"/>
  <c r="X775" i="2"/>
  <c r="AT776" i="2"/>
  <c r="X776" i="2"/>
  <c r="AT777" i="2"/>
  <c r="X777" i="2"/>
  <c r="AT778" i="2"/>
  <c r="X778" i="2"/>
  <c r="AT779" i="2"/>
  <c r="X779" i="2"/>
  <c r="AT780" i="2"/>
  <c r="X780" i="2"/>
  <c r="AT781" i="2"/>
  <c r="X781" i="2"/>
  <c r="AT782" i="2"/>
  <c r="X782" i="2"/>
  <c r="AT783" i="2"/>
  <c r="X783" i="2"/>
  <c r="AT784" i="2"/>
  <c r="X784" i="2"/>
  <c r="AT785" i="2"/>
  <c r="X785" i="2"/>
  <c r="AT786" i="2"/>
  <c r="X786" i="2"/>
  <c r="AT787" i="2"/>
  <c r="X787" i="2"/>
  <c r="AT788" i="2"/>
  <c r="X788" i="2"/>
  <c r="AT789" i="2"/>
  <c r="X789" i="2"/>
  <c r="AT790" i="2"/>
  <c r="X790" i="2"/>
  <c r="AT791" i="2"/>
  <c r="X791" i="2"/>
  <c r="AT792" i="2"/>
  <c r="X792" i="2"/>
  <c r="AT793" i="2"/>
  <c r="X793" i="2"/>
  <c r="AT794" i="2"/>
  <c r="X794" i="2"/>
  <c r="AT795" i="2"/>
  <c r="X795" i="2"/>
  <c r="AT796" i="2"/>
  <c r="X796" i="2"/>
  <c r="AT797" i="2"/>
  <c r="X797" i="2"/>
  <c r="AT798" i="2"/>
  <c r="X798" i="2"/>
  <c r="AT799" i="2"/>
  <c r="X799" i="2"/>
  <c r="AT800" i="2"/>
  <c r="X800" i="2"/>
  <c r="AT801" i="2"/>
  <c r="X801" i="2"/>
  <c r="AT802" i="2"/>
  <c r="X802" i="2"/>
  <c r="AT803" i="2"/>
  <c r="X803" i="2"/>
  <c r="AT804" i="2"/>
  <c r="X804" i="2"/>
  <c r="AT805" i="2"/>
  <c r="X805" i="2"/>
  <c r="AT806" i="2"/>
  <c r="X806" i="2"/>
  <c r="AT807" i="2"/>
  <c r="X807" i="2"/>
  <c r="AT808" i="2"/>
  <c r="X808" i="2"/>
  <c r="AT809" i="2"/>
  <c r="X809" i="2"/>
  <c r="AT810" i="2"/>
  <c r="X810" i="2"/>
  <c r="AT811" i="2"/>
  <c r="X811" i="2"/>
  <c r="AT812" i="2"/>
  <c r="X812" i="2"/>
  <c r="AT813" i="2"/>
  <c r="X813" i="2"/>
  <c r="AT814" i="2"/>
  <c r="X814" i="2"/>
  <c r="AT815" i="2"/>
  <c r="X815" i="2"/>
  <c r="AT816" i="2"/>
  <c r="X816" i="2"/>
  <c r="AT817" i="2"/>
  <c r="X817" i="2"/>
  <c r="AT818" i="2"/>
  <c r="X818" i="2"/>
  <c r="AT819" i="2"/>
  <c r="X819" i="2"/>
  <c r="AT820" i="2"/>
  <c r="X820" i="2"/>
  <c r="AT821" i="2"/>
  <c r="X821" i="2"/>
  <c r="AT822" i="2"/>
  <c r="X822" i="2"/>
  <c r="AT823" i="2"/>
  <c r="X823" i="2"/>
  <c r="AT824" i="2"/>
  <c r="X824" i="2"/>
  <c r="AT825" i="2"/>
  <c r="X825" i="2"/>
  <c r="AT826" i="2"/>
  <c r="X826" i="2"/>
  <c r="AT827" i="2"/>
  <c r="X827" i="2"/>
  <c r="AT828" i="2"/>
  <c r="X828" i="2"/>
  <c r="AT829" i="2"/>
  <c r="X829" i="2"/>
  <c r="AT830" i="2"/>
  <c r="X830" i="2"/>
  <c r="AT831" i="2"/>
  <c r="X831" i="2"/>
  <c r="AT832" i="2"/>
  <c r="X832" i="2"/>
  <c r="AT833" i="2"/>
  <c r="X833" i="2"/>
  <c r="AT834" i="2"/>
  <c r="X834" i="2"/>
  <c r="AT835" i="2"/>
  <c r="X835" i="2"/>
  <c r="AT836" i="2"/>
  <c r="X836" i="2"/>
  <c r="AT837" i="2"/>
  <c r="X837" i="2"/>
  <c r="AT838" i="2"/>
  <c r="X838" i="2"/>
  <c r="AT839" i="2"/>
  <c r="X839" i="2"/>
  <c r="AT840" i="2"/>
  <c r="X840" i="2"/>
  <c r="AT841" i="2"/>
  <c r="X841" i="2"/>
  <c r="AT842" i="2"/>
  <c r="X842" i="2"/>
  <c r="AT843" i="2"/>
  <c r="X843" i="2"/>
  <c r="AT844" i="2"/>
  <c r="X844" i="2"/>
  <c r="AT845" i="2"/>
  <c r="X845" i="2"/>
  <c r="AT846" i="2"/>
  <c r="X846" i="2"/>
  <c r="AT847" i="2"/>
  <c r="X847" i="2"/>
  <c r="AT848" i="2"/>
  <c r="X848" i="2"/>
  <c r="AT849" i="2"/>
  <c r="X849" i="2"/>
  <c r="AT850" i="2"/>
  <c r="X850" i="2"/>
  <c r="AT851" i="2"/>
  <c r="X851" i="2"/>
  <c r="AT852" i="2"/>
  <c r="X852" i="2"/>
  <c r="AT853" i="2"/>
  <c r="X853" i="2"/>
  <c r="AT854" i="2"/>
  <c r="X854" i="2"/>
  <c r="AT855" i="2"/>
  <c r="X855" i="2"/>
  <c r="AT856" i="2"/>
  <c r="X856" i="2"/>
  <c r="AT857" i="2"/>
  <c r="X857" i="2"/>
  <c r="AT858" i="2"/>
  <c r="X858" i="2"/>
  <c r="AT859" i="2"/>
  <c r="X859" i="2"/>
  <c r="AT860" i="2"/>
  <c r="X860" i="2"/>
  <c r="AT861" i="2"/>
  <c r="X861" i="2"/>
  <c r="AT862" i="2"/>
  <c r="X862" i="2"/>
  <c r="AT863" i="2"/>
  <c r="X863" i="2"/>
  <c r="AT864" i="2"/>
  <c r="X864" i="2"/>
  <c r="AT865" i="2"/>
  <c r="X865" i="2"/>
  <c r="AT866" i="2"/>
  <c r="X866" i="2"/>
  <c r="AT867" i="2"/>
  <c r="X867" i="2"/>
  <c r="AT868" i="2"/>
  <c r="X868" i="2"/>
  <c r="AT869" i="2"/>
  <c r="X869" i="2"/>
  <c r="AT870" i="2"/>
  <c r="X870" i="2"/>
  <c r="AT871" i="2"/>
  <c r="X871" i="2"/>
  <c r="AT872" i="2"/>
  <c r="X872" i="2"/>
  <c r="AT873" i="2"/>
  <c r="X873" i="2"/>
  <c r="AT874" i="2"/>
  <c r="X874" i="2"/>
  <c r="AT875" i="2"/>
  <c r="X875" i="2"/>
  <c r="AT876" i="2"/>
  <c r="X876" i="2"/>
  <c r="AT877" i="2"/>
  <c r="X877" i="2"/>
  <c r="AT878" i="2"/>
  <c r="X878" i="2"/>
  <c r="AT879" i="2"/>
  <c r="X879" i="2"/>
  <c r="AT880" i="2"/>
  <c r="X880" i="2"/>
  <c r="AT881" i="2"/>
  <c r="X881" i="2"/>
  <c r="AT882" i="2"/>
  <c r="X882" i="2"/>
  <c r="AT883" i="2"/>
  <c r="X883" i="2"/>
  <c r="AT884" i="2"/>
  <c r="X884" i="2"/>
  <c r="AT885" i="2"/>
  <c r="X885" i="2"/>
  <c r="AT886" i="2"/>
  <c r="X886" i="2"/>
  <c r="AT887" i="2"/>
  <c r="X887" i="2"/>
  <c r="AT888" i="2"/>
  <c r="X888" i="2"/>
  <c r="AT889" i="2"/>
  <c r="X889" i="2"/>
  <c r="AT890" i="2"/>
  <c r="X890" i="2"/>
  <c r="AT891" i="2"/>
  <c r="X891" i="2"/>
  <c r="AT892" i="2"/>
  <c r="X892" i="2"/>
  <c r="AT893" i="2"/>
  <c r="X893" i="2"/>
  <c r="AT894" i="2"/>
  <c r="X894" i="2"/>
  <c r="AT895" i="2"/>
  <c r="X895" i="2"/>
  <c r="AT896" i="2"/>
  <c r="X896" i="2"/>
  <c r="AT897" i="2"/>
  <c r="X897" i="2"/>
  <c r="AT898" i="2"/>
  <c r="X898" i="2"/>
  <c r="AT899" i="2"/>
  <c r="X899" i="2"/>
  <c r="AT900" i="2"/>
  <c r="X900" i="2"/>
  <c r="AT901" i="2"/>
  <c r="X901" i="2"/>
  <c r="AT902" i="2"/>
  <c r="X902" i="2"/>
  <c r="AT903" i="2"/>
  <c r="X903" i="2"/>
  <c r="AT904" i="2"/>
  <c r="X904" i="2"/>
  <c r="AT905" i="2"/>
  <c r="X905" i="2"/>
  <c r="AT906" i="2"/>
  <c r="X906" i="2"/>
  <c r="AT907" i="2"/>
  <c r="X907" i="2"/>
  <c r="AT908" i="2"/>
  <c r="X908" i="2"/>
  <c r="AT909" i="2"/>
  <c r="X909" i="2"/>
  <c r="AT910" i="2"/>
  <c r="X910" i="2"/>
  <c r="AT911" i="2"/>
  <c r="X911" i="2"/>
  <c r="AT912" i="2"/>
  <c r="X912" i="2"/>
  <c r="AT913" i="2"/>
  <c r="X913" i="2"/>
  <c r="AT914" i="2"/>
  <c r="X914" i="2"/>
  <c r="AT915" i="2"/>
  <c r="X915" i="2"/>
  <c r="AT916" i="2"/>
  <c r="X916" i="2"/>
  <c r="AT917" i="2"/>
  <c r="X917" i="2"/>
  <c r="AT918" i="2"/>
  <c r="X918" i="2"/>
  <c r="AT919" i="2"/>
  <c r="X919" i="2"/>
  <c r="AT920" i="2"/>
  <c r="X920" i="2"/>
  <c r="AT921" i="2"/>
  <c r="X921" i="2"/>
  <c r="AT922" i="2"/>
  <c r="X922" i="2"/>
  <c r="AT923" i="2"/>
  <c r="X923" i="2"/>
  <c r="AT924" i="2"/>
  <c r="X924" i="2"/>
  <c r="AT925" i="2"/>
  <c r="X925" i="2"/>
  <c r="AT926" i="2"/>
  <c r="X926" i="2"/>
  <c r="AT927" i="2"/>
  <c r="X927" i="2"/>
  <c r="AT928" i="2"/>
  <c r="X928" i="2"/>
  <c r="AT929" i="2"/>
  <c r="X929" i="2"/>
  <c r="AT930" i="2"/>
  <c r="X930" i="2"/>
  <c r="AT931" i="2"/>
  <c r="X931" i="2"/>
  <c r="AT932" i="2"/>
  <c r="X932" i="2"/>
  <c r="AT933" i="2"/>
  <c r="X933" i="2"/>
  <c r="AT934" i="2"/>
  <c r="X934" i="2"/>
  <c r="AT935" i="2"/>
  <c r="X935" i="2"/>
  <c r="AT936" i="2"/>
  <c r="X936" i="2"/>
  <c r="AT937" i="2"/>
  <c r="X937" i="2"/>
  <c r="AT938" i="2"/>
  <c r="X938" i="2"/>
  <c r="AT939" i="2"/>
  <c r="X939" i="2"/>
  <c r="AT940" i="2"/>
  <c r="X940" i="2"/>
  <c r="AT941" i="2"/>
  <c r="X941" i="2"/>
  <c r="AT942" i="2"/>
  <c r="X942" i="2"/>
  <c r="AT943" i="2"/>
  <c r="X943" i="2"/>
  <c r="AT944" i="2"/>
  <c r="X944" i="2"/>
  <c r="AT945" i="2"/>
  <c r="X945" i="2"/>
  <c r="AT946" i="2"/>
  <c r="X946" i="2"/>
  <c r="AT947" i="2"/>
  <c r="X947" i="2"/>
  <c r="AT948" i="2"/>
  <c r="X948" i="2"/>
  <c r="AT949" i="2"/>
  <c r="X949" i="2"/>
  <c r="AT950" i="2"/>
  <c r="X950" i="2"/>
  <c r="AT951" i="2"/>
  <c r="X951" i="2"/>
  <c r="AT952" i="2"/>
  <c r="X952" i="2"/>
  <c r="AT953" i="2"/>
  <c r="X953" i="2"/>
  <c r="AT954" i="2"/>
  <c r="X954" i="2"/>
  <c r="AT955" i="2"/>
  <c r="X955" i="2"/>
  <c r="AT956" i="2"/>
  <c r="X956" i="2"/>
  <c r="AT957" i="2"/>
  <c r="X957" i="2"/>
  <c r="AT958" i="2"/>
  <c r="X958" i="2"/>
  <c r="AT959" i="2"/>
  <c r="X959" i="2"/>
  <c r="AT960" i="2"/>
  <c r="X960" i="2"/>
  <c r="AT961" i="2"/>
  <c r="X961" i="2"/>
  <c r="AT962" i="2"/>
  <c r="X962" i="2"/>
  <c r="AT963" i="2"/>
  <c r="X963" i="2"/>
  <c r="AT964" i="2"/>
  <c r="X964" i="2"/>
  <c r="AT965" i="2"/>
  <c r="X965" i="2"/>
  <c r="AT966" i="2"/>
  <c r="X966" i="2"/>
  <c r="AT967" i="2"/>
  <c r="X967" i="2"/>
  <c r="AT968" i="2"/>
  <c r="X968" i="2"/>
  <c r="AT969" i="2"/>
  <c r="X969" i="2"/>
  <c r="AT970" i="2"/>
  <c r="X970" i="2"/>
  <c r="AT971" i="2"/>
  <c r="X971" i="2"/>
  <c r="AT972" i="2"/>
  <c r="X972" i="2"/>
  <c r="AT973" i="2"/>
  <c r="X973" i="2"/>
  <c r="AT974" i="2"/>
  <c r="X974" i="2"/>
  <c r="AT975" i="2"/>
  <c r="X975" i="2"/>
  <c r="AT976" i="2"/>
  <c r="X976" i="2"/>
  <c r="AT977" i="2"/>
  <c r="X977" i="2"/>
  <c r="AT978" i="2"/>
  <c r="X978" i="2"/>
  <c r="AT979" i="2"/>
  <c r="X979" i="2"/>
  <c r="AT980" i="2"/>
  <c r="X980" i="2"/>
  <c r="AT981" i="2"/>
  <c r="X981" i="2"/>
  <c r="AT982" i="2"/>
  <c r="X982" i="2"/>
  <c r="AT983" i="2"/>
  <c r="X983" i="2"/>
  <c r="AT984" i="2"/>
  <c r="X984" i="2"/>
  <c r="AT985" i="2"/>
  <c r="X985" i="2"/>
  <c r="AT986" i="2"/>
  <c r="X986" i="2"/>
  <c r="AT987" i="2"/>
  <c r="X987" i="2"/>
  <c r="AT988" i="2"/>
  <c r="X988" i="2"/>
  <c r="AT989" i="2"/>
  <c r="X989" i="2"/>
  <c r="AT990" i="2"/>
  <c r="X990" i="2"/>
  <c r="AT991" i="2"/>
  <c r="X991" i="2"/>
  <c r="AT992" i="2"/>
  <c r="X992" i="2"/>
  <c r="AT993" i="2"/>
  <c r="X993" i="2"/>
  <c r="AT994" i="2"/>
  <c r="X994" i="2"/>
  <c r="AT995" i="2"/>
  <c r="X995" i="2"/>
  <c r="AT996" i="2"/>
  <c r="X996" i="2"/>
  <c r="AT997" i="2"/>
  <c r="X997" i="2"/>
  <c r="AT998" i="2"/>
  <c r="X998" i="2"/>
  <c r="AT999" i="2"/>
  <c r="X999" i="2"/>
  <c r="AT1000" i="2"/>
  <c r="X1000" i="2"/>
  <c r="AT1001" i="2"/>
  <c r="X1001" i="2"/>
  <c r="AT1002" i="2"/>
  <c r="X1002" i="2"/>
  <c r="AT1003" i="2"/>
  <c r="X1003" i="2"/>
  <c r="AT1004" i="2"/>
  <c r="X1004" i="2"/>
  <c r="AT1005" i="2"/>
  <c r="X1005" i="2"/>
  <c r="AT1006" i="2"/>
  <c r="X1006" i="2"/>
  <c r="AT1007" i="2"/>
  <c r="X1007" i="2"/>
  <c r="AT1008" i="2"/>
  <c r="X1008" i="2"/>
  <c r="AT1009" i="2"/>
  <c r="X1009" i="2"/>
  <c r="AT1010" i="2"/>
  <c r="X1010" i="2"/>
  <c r="AT1011" i="2"/>
  <c r="X1011" i="2"/>
  <c r="AT1012" i="2"/>
  <c r="X1012" i="2"/>
  <c r="AT1013" i="2"/>
  <c r="X1013" i="2"/>
  <c r="AT1014" i="2"/>
  <c r="X1014" i="2"/>
  <c r="AT1015" i="2"/>
  <c r="X1015" i="2"/>
  <c r="AT1016" i="2"/>
  <c r="X1016" i="2"/>
  <c r="AT1017" i="2"/>
  <c r="X1017" i="2"/>
  <c r="AT1018" i="2"/>
  <c r="X1018" i="2"/>
  <c r="AT1019" i="2"/>
  <c r="X1019" i="2"/>
  <c r="AT1020" i="2"/>
  <c r="X1020" i="2"/>
  <c r="AT1021" i="2"/>
  <c r="X1021" i="2"/>
  <c r="AT1022" i="2"/>
  <c r="X1022" i="2"/>
  <c r="AT1023" i="2"/>
  <c r="X1023" i="2"/>
  <c r="AT1024" i="2"/>
  <c r="X1024" i="2"/>
  <c r="AT1025" i="2"/>
  <c r="X1025" i="2"/>
  <c r="AT1026" i="2"/>
  <c r="X1026" i="2"/>
  <c r="AT1027" i="2"/>
  <c r="X1027" i="2"/>
  <c r="AT1028" i="2"/>
  <c r="X1028" i="2"/>
  <c r="AT1029" i="2"/>
  <c r="X1029" i="2"/>
  <c r="AT1030" i="2"/>
  <c r="X1030" i="2"/>
  <c r="AT1031" i="2"/>
  <c r="X1031" i="2"/>
  <c r="AT1032" i="2"/>
  <c r="X1032" i="2"/>
  <c r="AT1033" i="2"/>
  <c r="X1033" i="2"/>
  <c r="AT1034" i="2"/>
  <c r="X1034" i="2"/>
  <c r="AT1035" i="2"/>
  <c r="X1035" i="2"/>
  <c r="AT1036" i="2"/>
  <c r="X1036" i="2"/>
  <c r="AT1037" i="2"/>
  <c r="X1037" i="2"/>
  <c r="AT1038" i="2"/>
  <c r="X1038" i="2"/>
  <c r="AT1039" i="2"/>
  <c r="X1039" i="2"/>
  <c r="AT1040" i="2"/>
  <c r="X1040" i="2"/>
  <c r="AT1041" i="2"/>
  <c r="X1041" i="2"/>
  <c r="AT1042" i="2"/>
  <c r="X1042" i="2"/>
  <c r="AT1043" i="2"/>
  <c r="X1043" i="2"/>
  <c r="AT1044" i="2"/>
  <c r="X1044" i="2"/>
  <c r="AT1045" i="2"/>
  <c r="X1045" i="2"/>
  <c r="AT1046" i="2"/>
  <c r="X1046" i="2"/>
  <c r="AT1047" i="2"/>
  <c r="X1047" i="2"/>
  <c r="AT1048" i="2"/>
  <c r="X1048" i="2"/>
  <c r="AT1049" i="2"/>
  <c r="X1049" i="2"/>
  <c r="AT1050" i="2"/>
  <c r="X1050" i="2"/>
  <c r="AT1051" i="2"/>
  <c r="X1051" i="2"/>
  <c r="AT1052" i="2"/>
  <c r="X1052" i="2"/>
  <c r="AT1053" i="2"/>
  <c r="X1053" i="2"/>
  <c r="AT1054" i="2"/>
  <c r="X1054" i="2"/>
  <c r="AT1055" i="2"/>
  <c r="X1055" i="2"/>
  <c r="AT1056" i="2"/>
  <c r="X1056" i="2"/>
  <c r="AT1057" i="2"/>
  <c r="X1057" i="2"/>
  <c r="AT1058" i="2"/>
  <c r="X1058" i="2"/>
  <c r="AT1059" i="2"/>
  <c r="X1059" i="2"/>
  <c r="AT1060" i="2"/>
  <c r="X1060" i="2"/>
  <c r="AT1061" i="2"/>
  <c r="X1061" i="2"/>
  <c r="AT1062" i="2"/>
  <c r="X1062" i="2"/>
  <c r="AT1063" i="2"/>
  <c r="X1063" i="2"/>
  <c r="AT1064" i="2"/>
  <c r="X1064" i="2"/>
  <c r="AT1065" i="2"/>
  <c r="X1065" i="2"/>
  <c r="AT1066" i="2"/>
  <c r="X1066" i="2"/>
  <c r="AT1067" i="2"/>
  <c r="X1067" i="2"/>
  <c r="AT1068" i="2"/>
  <c r="X1068" i="2"/>
  <c r="AT1069" i="2"/>
  <c r="X1069" i="2"/>
  <c r="AT1070" i="2"/>
  <c r="X1070" i="2"/>
  <c r="AT1071" i="2"/>
  <c r="X1071" i="2"/>
  <c r="AT1072" i="2"/>
  <c r="X1072" i="2"/>
  <c r="AT1073" i="2"/>
  <c r="X1073" i="2"/>
  <c r="AT1074" i="2"/>
  <c r="X1074" i="2"/>
  <c r="AT1075" i="2"/>
  <c r="X1075" i="2"/>
  <c r="AT1076" i="2"/>
  <c r="X1076" i="2"/>
  <c r="AT1077" i="2"/>
  <c r="X1077" i="2"/>
  <c r="AT1078" i="2"/>
  <c r="X1078" i="2"/>
  <c r="AT1079" i="2"/>
  <c r="X1079" i="2"/>
  <c r="AT1080" i="2"/>
  <c r="X1080" i="2"/>
  <c r="AT1081" i="2"/>
  <c r="X1081" i="2"/>
  <c r="AT1082" i="2"/>
  <c r="X1082" i="2"/>
  <c r="AT1083" i="2"/>
  <c r="X1083" i="2"/>
  <c r="AT1084" i="2"/>
  <c r="X1084" i="2"/>
  <c r="AT1085" i="2"/>
  <c r="X1085" i="2"/>
  <c r="AT1086" i="2"/>
  <c r="X1086" i="2"/>
  <c r="AT1087" i="2"/>
  <c r="X1087" i="2"/>
  <c r="AT1088" i="2"/>
  <c r="X1088" i="2"/>
  <c r="AT1089" i="2"/>
  <c r="X1089" i="2"/>
  <c r="AT1090" i="2"/>
  <c r="X1090" i="2"/>
  <c r="AT1091" i="2"/>
  <c r="X1091" i="2"/>
  <c r="AT1092" i="2"/>
  <c r="X1092" i="2"/>
  <c r="AT1093" i="2"/>
  <c r="X1093" i="2"/>
  <c r="AT1094" i="2"/>
  <c r="X1094" i="2"/>
  <c r="AT1095" i="2"/>
  <c r="X1095" i="2"/>
  <c r="AT1096" i="2"/>
  <c r="X1096" i="2"/>
  <c r="AT1097" i="2"/>
  <c r="X1097" i="2"/>
  <c r="AT1098" i="2"/>
  <c r="X1098" i="2"/>
  <c r="AT1099" i="2"/>
  <c r="X1099" i="2"/>
  <c r="AT1100" i="2"/>
  <c r="X1100" i="2"/>
  <c r="AT1101" i="2"/>
  <c r="X1101" i="2"/>
  <c r="AT1102" i="2"/>
  <c r="X1102" i="2"/>
  <c r="AT1103" i="2"/>
  <c r="X1103" i="2"/>
  <c r="AT1104" i="2"/>
  <c r="X1104" i="2"/>
  <c r="AT1105" i="2"/>
  <c r="X1105" i="2"/>
  <c r="AT1106" i="2"/>
  <c r="X1106" i="2"/>
  <c r="AT1107" i="2"/>
  <c r="X1107" i="2"/>
  <c r="AT1108" i="2"/>
  <c r="X1108" i="2"/>
  <c r="AT1109" i="2"/>
  <c r="X1109" i="2"/>
  <c r="AT1110" i="2"/>
  <c r="X1110" i="2"/>
  <c r="AT1111" i="2"/>
  <c r="X1111" i="2"/>
  <c r="AT1112" i="2"/>
  <c r="X1112" i="2"/>
  <c r="AT1113" i="2"/>
  <c r="X1113" i="2"/>
  <c r="AT1114" i="2"/>
  <c r="X1114" i="2"/>
  <c r="AT1115" i="2"/>
  <c r="X1115" i="2"/>
  <c r="AT1116" i="2"/>
  <c r="X1116" i="2"/>
  <c r="AT1117" i="2"/>
  <c r="X1117" i="2"/>
  <c r="AT1118" i="2"/>
  <c r="X1118" i="2"/>
  <c r="AT1119" i="2"/>
  <c r="X1119" i="2"/>
  <c r="AT1120" i="2"/>
  <c r="X1120" i="2"/>
  <c r="AT1121" i="2"/>
  <c r="X1121" i="2"/>
  <c r="AT1122" i="2"/>
  <c r="X1122" i="2"/>
  <c r="AT1123" i="2"/>
  <c r="X1123" i="2"/>
  <c r="AT1124" i="2"/>
  <c r="X1124" i="2"/>
  <c r="AT1125" i="2"/>
  <c r="X1125" i="2"/>
  <c r="AT1126" i="2"/>
  <c r="X1126" i="2"/>
  <c r="AT1127" i="2"/>
  <c r="X1127" i="2"/>
  <c r="AT1128" i="2"/>
  <c r="X1128" i="2"/>
  <c r="AT1129" i="2"/>
  <c r="X1129" i="2"/>
  <c r="AT1130" i="2"/>
  <c r="X1130" i="2"/>
  <c r="AT1131" i="2"/>
  <c r="X1131" i="2"/>
  <c r="AT1132" i="2"/>
  <c r="X1132" i="2"/>
  <c r="AT1133" i="2"/>
  <c r="X1133" i="2"/>
  <c r="AT1134" i="2"/>
  <c r="X1134" i="2"/>
  <c r="AT1135" i="2"/>
  <c r="X1135" i="2"/>
  <c r="AT1136" i="2"/>
  <c r="X1136" i="2"/>
  <c r="AT1137" i="2"/>
  <c r="X1137" i="2"/>
  <c r="AT1138" i="2"/>
  <c r="X1138" i="2"/>
  <c r="AT1139" i="2"/>
  <c r="X1139" i="2"/>
  <c r="AT1140" i="2"/>
  <c r="X1140" i="2"/>
  <c r="AT1141" i="2"/>
  <c r="X1141" i="2"/>
  <c r="AT1142" i="2"/>
  <c r="X1142" i="2"/>
  <c r="AT1143" i="2"/>
  <c r="X1143" i="2"/>
  <c r="AT1144" i="2"/>
  <c r="X1144" i="2"/>
  <c r="AT1145" i="2"/>
  <c r="X1145" i="2"/>
  <c r="AT1146" i="2"/>
  <c r="X1146" i="2"/>
  <c r="AT1147" i="2"/>
  <c r="X1147" i="2"/>
  <c r="AT1148" i="2"/>
  <c r="X1148" i="2"/>
  <c r="AT1149" i="2"/>
  <c r="X1149" i="2"/>
  <c r="AT1150" i="2"/>
  <c r="X1150" i="2"/>
  <c r="AT1151" i="2"/>
  <c r="X1151" i="2"/>
  <c r="AT1152" i="2"/>
  <c r="X1152" i="2"/>
  <c r="AT1153" i="2"/>
  <c r="X1153" i="2"/>
  <c r="AT1154" i="2"/>
  <c r="X1154" i="2"/>
  <c r="AT1155" i="2"/>
  <c r="X1155" i="2"/>
  <c r="AT1156" i="2"/>
  <c r="X1156" i="2"/>
  <c r="AT1157" i="2"/>
  <c r="X1157" i="2"/>
  <c r="AT1158" i="2"/>
  <c r="X1158" i="2"/>
  <c r="AT1159" i="2"/>
  <c r="X1159" i="2"/>
  <c r="AT1160" i="2"/>
  <c r="X1160" i="2"/>
  <c r="AT1161" i="2"/>
  <c r="X1161" i="2"/>
  <c r="AT1162" i="2"/>
  <c r="X1162" i="2"/>
  <c r="AT1163" i="2"/>
  <c r="X1163" i="2"/>
  <c r="AT1164" i="2"/>
  <c r="X1164" i="2"/>
  <c r="AT1165" i="2"/>
  <c r="X1165" i="2"/>
  <c r="AT1166" i="2"/>
  <c r="X1166" i="2"/>
  <c r="AT1167" i="2"/>
  <c r="X1167" i="2"/>
  <c r="AT1168" i="2"/>
  <c r="X1168" i="2"/>
  <c r="AT1169" i="2"/>
  <c r="X1169" i="2"/>
  <c r="AT1170" i="2"/>
  <c r="X1170" i="2"/>
  <c r="AT1171" i="2"/>
  <c r="X1171" i="2"/>
  <c r="AT1172" i="2"/>
  <c r="X1172" i="2"/>
  <c r="AT1173" i="2"/>
  <c r="X1173" i="2"/>
  <c r="AT1174" i="2"/>
  <c r="X1174" i="2"/>
  <c r="AT1175" i="2"/>
  <c r="X1175" i="2"/>
  <c r="AT1176" i="2"/>
  <c r="X1176" i="2"/>
  <c r="AT1177" i="2"/>
  <c r="X1177" i="2"/>
  <c r="AT1178" i="2"/>
  <c r="X1178" i="2"/>
  <c r="AT1179" i="2"/>
  <c r="X1179" i="2"/>
  <c r="AT1180" i="2"/>
  <c r="X1180" i="2"/>
  <c r="AT1181" i="2"/>
  <c r="X1181" i="2"/>
  <c r="AT1182" i="2"/>
  <c r="X1182" i="2"/>
  <c r="AT1183" i="2"/>
  <c r="X1183" i="2"/>
  <c r="AT1184" i="2"/>
  <c r="X1184" i="2"/>
  <c r="AT1185" i="2"/>
  <c r="X1185" i="2"/>
  <c r="AT1186" i="2"/>
  <c r="X1186" i="2"/>
  <c r="AT1187" i="2"/>
  <c r="X1187" i="2"/>
  <c r="AT1188" i="2"/>
  <c r="X1188" i="2"/>
  <c r="AT1189" i="2"/>
  <c r="X1189" i="2"/>
  <c r="AT1190" i="2"/>
  <c r="X1190" i="2"/>
  <c r="AT1191" i="2"/>
  <c r="X1191" i="2"/>
  <c r="AT1192" i="2"/>
  <c r="X1192" i="2"/>
  <c r="AT1193" i="2"/>
  <c r="X1193" i="2"/>
  <c r="AT1194" i="2"/>
  <c r="X1194" i="2"/>
  <c r="AT1195" i="2"/>
  <c r="X1195" i="2"/>
  <c r="AT1196" i="2"/>
  <c r="X1196" i="2"/>
  <c r="AT1197" i="2"/>
  <c r="X1197" i="2"/>
  <c r="AT1198" i="2"/>
  <c r="X1198" i="2"/>
  <c r="AT1199" i="2"/>
  <c r="X1199" i="2"/>
  <c r="AT1200" i="2"/>
  <c r="X1200" i="2"/>
  <c r="AT1201" i="2"/>
  <c r="X1201" i="2"/>
  <c r="AT1202" i="2"/>
  <c r="X1202" i="2"/>
  <c r="AT1203" i="2"/>
  <c r="X1203" i="2"/>
  <c r="AT1204" i="2"/>
  <c r="X1204" i="2"/>
  <c r="AT1205" i="2"/>
  <c r="X1205" i="2"/>
  <c r="AT1206" i="2"/>
  <c r="X1206" i="2"/>
  <c r="AT1207" i="2"/>
  <c r="X1207" i="2"/>
  <c r="AT1208" i="2"/>
  <c r="X1208" i="2"/>
  <c r="AT1209" i="2"/>
  <c r="X1209" i="2"/>
  <c r="AT1210" i="2"/>
  <c r="X1210" i="2"/>
  <c r="AT1211" i="2"/>
  <c r="X1211" i="2"/>
  <c r="AT1212" i="2"/>
  <c r="X1212" i="2"/>
  <c r="AT1213" i="2"/>
  <c r="X1213" i="2"/>
  <c r="AT1214" i="2"/>
  <c r="X1214" i="2"/>
  <c r="AT1215" i="2"/>
  <c r="X1215" i="2"/>
  <c r="AT1216" i="2"/>
  <c r="X1216" i="2"/>
  <c r="AT1217" i="2"/>
  <c r="X1217" i="2"/>
  <c r="AT1218" i="2"/>
  <c r="X1218" i="2"/>
  <c r="AT1219" i="2"/>
  <c r="X1219" i="2"/>
  <c r="AT1220" i="2"/>
  <c r="X1220" i="2"/>
  <c r="AT1221" i="2"/>
  <c r="X1221" i="2"/>
  <c r="AT1222" i="2"/>
  <c r="X1222" i="2"/>
  <c r="AT1223" i="2"/>
  <c r="X1223" i="2"/>
  <c r="AT1224" i="2"/>
  <c r="X1224" i="2"/>
  <c r="AT1225" i="2"/>
  <c r="X1225" i="2"/>
  <c r="AT1226" i="2"/>
  <c r="X1226" i="2"/>
  <c r="AT1227" i="2"/>
  <c r="X1227" i="2"/>
  <c r="AT1228" i="2"/>
  <c r="X1228" i="2"/>
  <c r="AT1229" i="2"/>
  <c r="X1229" i="2"/>
  <c r="AT1230" i="2"/>
  <c r="X1230" i="2"/>
  <c r="AT1231" i="2"/>
  <c r="X1231" i="2"/>
  <c r="AT1232" i="2"/>
  <c r="X1232" i="2"/>
  <c r="AT1233" i="2"/>
  <c r="X1233" i="2"/>
  <c r="AT1234" i="2"/>
  <c r="X1234" i="2"/>
  <c r="AT1235" i="2"/>
  <c r="X1235" i="2"/>
  <c r="AT1236" i="2"/>
  <c r="X1236" i="2"/>
  <c r="AT1237" i="2"/>
  <c r="X1237" i="2"/>
  <c r="AT1238" i="2"/>
  <c r="X1238" i="2"/>
  <c r="AT1239" i="2"/>
  <c r="X1239" i="2"/>
  <c r="AT1240" i="2"/>
  <c r="X1240" i="2"/>
  <c r="AT1241" i="2"/>
  <c r="X1241" i="2"/>
  <c r="AT1242" i="2"/>
  <c r="X1242" i="2"/>
  <c r="AT1243" i="2"/>
  <c r="X1243" i="2"/>
  <c r="AT1244" i="2"/>
  <c r="X1244" i="2"/>
  <c r="AT1245" i="2"/>
  <c r="X1245" i="2"/>
  <c r="AT1246" i="2"/>
  <c r="X1246" i="2"/>
  <c r="AT1247" i="2"/>
  <c r="X1247" i="2"/>
  <c r="AT1248" i="2"/>
  <c r="X1248" i="2"/>
  <c r="AT1249" i="2"/>
  <c r="X1249" i="2"/>
  <c r="AT1250" i="2"/>
  <c r="X1250" i="2"/>
  <c r="AT1251" i="2"/>
  <c r="X1251" i="2"/>
  <c r="AT1252" i="2"/>
  <c r="X1252" i="2"/>
  <c r="AT1253" i="2"/>
  <c r="X1253" i="2"/>
  <c r="AT1254" i="2"/>
  <c r="X1254" i="2"/>
  <c r="AT1255" i="2"/>
  <c r="X1255" i="2"/>
  <c r="AT1256" i="2"/>
  <c r="X1256" i="2"/>
  <c r="AT1257" i="2"/>
  <c r="X1257" i="2"/>
  <c r="AT1258" i="2"/>
  <c r="X1258" i="2"/>
  <c r="AT1259" i="2"/>
  <c r="X1259" i="2"/>
  <c r="AT1260" i="2"/>
  <c r="X1260" i="2"/>
  <c r="AT1261" i="2"/>
  <c r="X1261" i="2"/>
  <c r="AT1262" i="2"/>
  <c r="X1262" i="2"/>
  <c r="AT1263" i="2"/>
  <c r="X1263" i="2"/>
  <c r="AT1264" i="2"/>
  <c r="X1264" i="2"/>
  <c r="AT1265" i="2"/>
  <c r="X1265" i="2"/>
  <c r="AT1266" i="2"/>
  <c r="X1266" i="2"/>
  <c r="AT1267" i="2"/>
  <c r="X1267" i="2"/>
  <c r="AT1268" i="2"/>
  <c r="X1268" i="2"/>
  <c r="AT1269" i="2"/>
  <c r="X1269" i="2"/>
  <c r="AT1270" i="2"/>
  <c r="X1270" i="2"/>
  <c r="AT1271" i="2"/>
  <c r="X1271" i="2"/>
  <c r="AT1272" i="2"/>
  <c r="X1272" i="2"/>
  <c r="AT1273" i="2"/>
  <c r="X1273" i="2"/>
  <c r="AT1274" i="2"/>
  <c r="X1274" i="2"/>
  <c r="AT1275" i="2"/>
  <c r="X1275" i="2"/>
  <c r="AT1276" i="2"/>
  <c r="X1276" i="2"/>
  <c r="AT1277" i="2"/>
  <c r="X1277" i="2"/>
  <c r="AT1278" i="2"/>
  <c r="X1278" i="2"/>
  <c r="AT1279" i="2"/>
  <c r="X1279" i="2"/>
  <c r="AT1280" i="2"/>
  <c r="X1280" i="2"/>
  <c r="AT1281" i="2"/>
  <c r="X1281" i="2"/>
  <c r="AT1282" i="2"/>
  <c r="X1282" i="2"/>
  <c r="AT1283" i="2"/>
  <c r="X1283" i="2"/>
  <c r="AT1284" i="2"/>
  <c r="X1284" i="2"/>
  <c r="AT1285" i="2"/>
  <c r="X1285" i="2"/>
  <c r="AT1286" i="2"/>
  <c r="X1286" i="2"/>
  <c r="AT1287" i="2"/>
  <c r="X1287" i="2"/>
  <c r="AT1288" i="2"/>
  <c r="X1288" i="2"/>
  <c r="AT1289" i="2"/>
  <c r="X1289" i="2"/>
  <c r="AT1290" i="2"/>
  <c r="X1290" i="2"/>
  <c r="AT1291" i="2"/>
  <c r="X1291" i="2"/>
  <c r="AT1292" i="2"/>
  <c r="X1292" i="2"/>
  <c r="AT1293" i="2"/>
  <c r="X1293" i="2"/>
  <c r="AT1294" i="2"/>
  <c r="X1294" i="2"/>
  <c r="AT1295" i="2"/>
  <c r="X1295" i="2"/>
  <c r="AT1296" i="2"/>
  <c r="X1296" i="2"/>
  <c r="AT1297" i="2"/>
  <c r="X1297" i="2"/>
  <c r="AT1298" i="2"/>
  <c r="X1298" i="2"/>
  <c r="AT1299" i="2"/>
  <c r="X1299" i="2"/>
  <c r="AT1300" i="2"/>
  <c r="X1300" i="2"/>
  <c r="AT1301" i="2"/>
  <c r="X1301" i="2"/>
  <c r="AT1302" i="2"/>
  <c r="X1302" i="2"/>
  <c r="AT1303" i="2"/>
  <c r="X1303" i="2"/>
  <c r="AT1304" i="2"/>
  <c r="X1304" i="2"/>
  <c r="AT1305" i="2"/>
  <c r="X1305" i="2"/>
  <c r="AT1306" i="2"/>
  <c r="X1306" i="2"/>
  <c r="AT1307" i="2"/>
  <c r="X1307" i="2"/>
  <c r="AT1308" i="2"/>
  <c r="X1308" i="2"/>
  <c r="AT1309" i="2"/>
  <c r="X1309" i="2"/>
  <c r="AT1310" i="2"/>
  <c r="X1310" i="2"/>
  <c r="AT1311" i="2"/>
  <c r="X1311" i="2"/>
  <c r="AT1312" i="2"/>
  <c r="X1312" i="2"/>
  <c r="AT1313" i="2"/>
  <c r="X1313" i="2"/>
  <c r="AT1314" i="2"/>
  <c r="X1314" i="2"/>
  <c r="AT1315" i="2"/>
  <c r="X1315" i="2"/>
  <c r="AT1316" i="2"/>
  <c r="X1316" i="2"/>
  <c r="AT1317" i="2"/>
  <c r="X1317" i="2"/>
  <c r="AT1318" i="2"/>
  <c r="X1318" i="2"/>
  <c r="AT1319" i="2"/>
  <c r="X1319" i="2"/>
  <c r="AT1320" i="2"/>
  <c r="X1320" i="2"/>
  <c r="AT1321" i="2"/>
  <c r="X1321" i="2"/>
  <c r="AT1322" i="2"/>
  <c r="X1322" i="2"/>
  <c r="AT1323" i="2"/>
  <c r="X1323" i="2"/>
  <c r="AT1324" i="2"/>
  <c r="X1324" i="2"/>
  <c r="AT1325" i="2"/>
  <c r="X1325" i="2"/>
  <c r="AT1326" i="2"/>
  <c r="X1326" i="2"/>
  <c r="AT1327" i="2"/>
  <c r="X1327" i="2"/>
  <c r="AT1328" i="2"/>
  <c r="X1328" i="2"/>
  <c r="AT1329" i="2"/>
  <c r="X1329" i="2"/>
  <c r="AT1330" i="2"/>
  <c r="X1330" i="2"/>
  <c r="AT1331" i="2"/>
  <c r="X1331" i="2"/>
  <c r="AT1332" i="2"/>
  <c r="X1332" i="2"/>
  <c r="AT1333" i="2"/>
  <c r="X1333" i="2"/>
  <c r="AT1334" i="2"/>
  <c r="X1334" i="2"/>
  <c r="AT1335" i="2"/>
  <c r="X1335" i="2"/>
  <c r="AT1336" i="2"/>
  <c r="X1336" i="2"/>
  <c r="AT1337" i="2"/>
  <c r="X1337" i="2"/>
  <c r="AT1338" i="2"/>
  <c r="X1338" i="2"/>
  <c r="AT1339" i="2"/>
  <c r="X1339" i="2"/>
  <c r="AT1340" i="2"/>
  <c r="X1340" i="2"/>
  <c r="AT1341" i="2"/>
  <c r="X1341" i="2"/>
  <c r="AT1342" i="2"/>
  <c r="X1342" i="2"/>
  <c r="AT1343" i="2"/>
  <c r="X1343" i="2"/>
  <c r="AT1344" i="2"/>
  <c r="X1344" i="2"/>
  <c r="AT1345" i="2"/>
  <c r="X1345" i="2"/>
  <c r="AT1346" i="2"/>
  <c r="X1346" i="2"/>
  <c r="AT1347" i="2"/>
  <c r="X1347" i="2"/>
  <c r="AT1348" i="2"/>
  <c r="X1348" i="2"/>
  <c r="AT1349" i="2"/>
  <c r="X1349" i="2"/>
  <c r="AT1350" i="2"/>
  <c r="X1350" i="2"/>
  <c r="AT1351" i="2"/>
  <c r="X1351" i="2"/>
  <c r="AT1352" i="2"/>
  <c r="X1352" i="2"/>
  <c r="AT1353" i="2"/>
  <c r="X1353" i="2"/>
  <c r="AT1354" i="2"/>
  <c r="X1354" i="2"/>
  <c r="AT1355" i="2"/>
  <c r="X1355" i="2"/>
  <c r="AT1356" i="2"/>
  <c r="X1356" i="2"/>
  <c r="AT1357" i="2"/>
  <c r="X1357" i="2"/>
  <c r="AT1358" i="2"/>
  <c r="X1358" i="2"/>
  <c r="AT1359" i="2"/>
  <c r="X1359" i="2"/>
  <c r="AT1360" i="2"/>
  <c r="X1360" i="2"/>
  <c r="AT1361" i="2"/>
  <c r="X1361" i="2"/>
  <c r="AT1362" i="2"/>
  <c r="X1362" i="2"/>
  <c r="AT1363" i="2"/>
  <c r="X1363" i="2"/>
  <c r="AT1364" i="2"/>
  <c r="X1364" i="2"/>
  <c r="AT1365" i="2"/>
  <c r="X1365" i="2"/>
  <c r="AT1366" i="2"/>
  <c r="X1366" i="2"/>
  <c r="AT1367" i="2"/>
  <c r="X1367" i="2"/>
  <c r="AT1368" i="2"/>
  <c r="X1368" i="2"/>
  <c r="AT1369" i="2"/>
  <c r="X1369" i="2"/>
  <c r="AT1370" i="2"/>
  <c r="X1370" i="2"/>
  <c r="AT1371" i="2"/>
  <c r="X1371" i="2"/>
  <c r="AT1372" i="2"/>
  <c r="X1372" i="2"/>
  <c r="AT1373" i="2"/>
  <c r="X1373" i="2"/>
  <c r="AT1374" i="2"/>
  <c r="X1374" i="2"/>
  <c r="AT1375" i="2"/>
  <c r="X1375" i="2"/>
  <c r="AT1376" i="2"/>
  <c r="X1376" i="2"/>
  <c r="AT1377" i="2"/>
  <c r="X1377" i="2"/>
  <c r="AT1378" i="2"/>
  <c r="X1378" i="2"/>
  <c r="AT1379" i="2"/>
  <c r="X1379" i="2"/>
  <c r="AT1380" i="2"/>
  <c r="X1380" i="2"/>
  <c r="AT1381" i="2"/>
  <c r="X1381" i="2"/>
  <c r="AT1382" i="2"/>
  <c r="X1382" i="2"/>
  <c r="AT1383" i="2"/>
  <c r="X1383" i="2"/>
  <c r="AT1384" i="2"/>
  <c r="X1384" i="2"/>
  <c r="AT1385" i="2"/>
  <c r="X1385" i="2"/>
  <c r="AT1386" i="2"/>
  <c r="X1386" i="2"/>
  <c r="AT1387" i="2"/>
  <c r="X1387" i="2"/>
  <c r="AT1388" i="2"/>
  <c r="X1388" i="2"/>
  <c r="AT1389" i="2"/>
  <c r="X1389" i="2"/>
  <c r="AT1390" i="2"/>
  <c r="X1390" i="2"/>
  <c r="AT1391" i="2"/>
  <c r="X1391" i="2"/>
  <c r="AT1392" i="2"/>
  <c r="X1392" i="2"/>
  <c r="AT1393" i="2"/>
  <c r="X1393" i="2"/>
  <c r="AT1394" i="2"/>
  <c r="X1394" i="2"/>
  <c r="AT1395" i="2"/>
  <c r="X1395" i="2"/>
  <c r="AT1396" i="2"/>
  <c r="X1396" i="2"/>
  <c r="AT1397" i="2"/>
  <c r="X1397" i="2"/>
  <c r="AT1398" i="2"/>
  <c r="X1398" i="2"/>
  <c r="AT1399" i="2"/>
  <c r="X1399" i="2"/>
  <c r="AT1400" i="2"/>
  <c r="X1400" i="2"/>
  <c r="AT1401" i="2"/>
  <c r="X1401" i="2"/>
  <c r="AT1402" i="2"/>
  <c r="X1402" i="2"/>
  <c r="AT1403" i="2"/>
  <c r="X1403" i="2"/>
  <c r="AT1404" i="2"/>
  <c r="X1404" i="2"/>
  <c r="AT1405" i="2"/>
  <c r="X1405" i="2"/>
  <c r="AT1406" i="2"/>
  <c r="X1406" i="2"/>
  <c r="AT1407" i="2"/>
  <c r="X1407" i="2"/>
  <c r="AT1408" i="2"/>
  <c r="X1408" i="2"/>
  <c r="AT1409" i="2"/>
  <c r="X1409" i="2"/>
  <c r="AT1410" i="2"/>
  <c r="X1410" i="2"/>
  <c r="AT1411" i="2"/>
  <c r="X1411" i="2"/>
  <c r="AT1412" i="2"/>
  <c r="X1412" i="2"/>
  <c r="AT1413" i="2"/>
  <c r="X1413" i="2"/>
  <c r="AT1414" i="2"/>
  <c r="X1414" i="2"/>
  <c r="AT1415" i="2"/>
  <c r="X1415" i="2"/>
  <c r="AT1416" i="2"/>
  <c r="X1416" i="2"/>
  <c r="AT1417" i="2"/>
  <c r="X1417" i="2"/>
  <c r="AT1418" i="2"/>
  <c r="X1418" i="2"/>
  <c r="AT1419" i="2"/>
  <c r="X1419" i="2"/>
  <c r="AT1420" i="2"/>
  <c r="X1420" i="2"/>
  <c r="AT1421" i="2"/>
  <c r="X1421" i="2"/>
  <c r="AT1422" i="2"/>
  <c r="X1422" i="2"/>
  <c r="AT1423" i="2"/>
  <c r="X1423" i="2"/>
  <c r="AT1424" i="2"/>
  <c r="X1424" i="2"/>
  <c r="AT1425" i="2"/>
  <c r="X1425" i="2"/>
  <c r="AT1426" i="2"/>
  <c r="X1426" i="2"/>
  <c r="AT1427" i="2"/>
  <c r="X1427" i="2"/>
  <c r="AT1428" i="2"/>
  <c r="X1428" i="2"/>
  <c r="AT1429" i="2"/>
  <c r="X1429" i="2"/>
  <c r="AT1430" i="2"/>
  <c r="X1430" i="2"/>
  <c r="AT1431" i="2"/>
  <c r="X1431" i="2"/>
  <c r="AT1432" i="2"/>
  <c r="X1432" i="2"/>
  <c r="AT1433" i="2"/>
  <c r="X1433" i="2"/>
  <c r="AT1434" i="2"/>
  <c r="X1434" i="2"/>
  <c r="AT1435" i="2"/>
  <c r="X1435" i="2"/>
  <c r="AT1436" i="2"/>
  <c r="X1436" i="2"/>
  <c r="AT1437" i="2"/>
  <c r="X1437" i="2"/>
  <c r="AT1438" i="2"/>
  <c r="X1438" i="2"/>
  <c r="AT1439" i="2"/>
  <c r="X1439" i="2"/>
  <c r="AT1440" i="2"/>
  <c r="X1440" i="2"/>
  <c r="AT1441" i="2"/>
  <c r="X1441" i="2"/>
  <c r="AT1442" i="2"/>
  <c r="X1442" i="2"/>
  <c r="AT1443" i="2"/>
  <c r="X1443" i="2"/>
  <c r="AT1444" i="2"/>
  <c r="X1444" i="2"/>
  <c r="AT1445" i="2"/>
  <c r="X1445" i="2"/>
  <c r="AT1446" i="2"/>
  <c r="X1446" i="2"/>
  <c r="AT1447" i="2"/>
  <c r="X1447" i="2"/>
  <c r="AT1448" i="2"/>
  <c r="X1448" i="2"/>
  <c r="AT1449" i="2"/>
  <c r="X1449" i="2"/>
  <c r="AT1450" i="2"/>
  <c r="X1450" i="2"/>
  <c r="AT1451" i="2"/>
  <c r="X1451" i="2"/>
  <c r="AT1452" i="2"/>
  <c r="X1452" i="2"/>
  <c r="AT1453" i="2"/>
  <c r="X1453" i="2"/>
  <c r="AT1454" i="2"/>
  <c r="X1454" i="2"/>
  <c r="AT1455" i="2"/>
  <c r="X1455" i="2"/>
  <c r="AT1456" i="2"/>
  <c r="X1456" i="2"/>
  <c r="AT1457" i="2"/>
  <c r="X1457" i="2"/>
  <c r="AT1458" i="2"/>
  <c r="X1458" i="2"/>
  <c r="AT1459" i="2"/>
  <c r="X1459" i="2"/>
  <c r="AT1460" i="2"/>
  <c r="X1460" i="2"/>
  <c r="AT1461" i="2"/>
  <c r="X1461" i="2"/>
  <c r="AT1462" i="2"/>
  <c r="X1462" i="2"/>
  <c r="AT1463" i="2"/>
  <c r="X1463" i="2"/>
  <c r="AT1464" i="2"/>
  <c r="X1464" i="2"/>
  <c r="AT1465" i="2"/>
  <c r="X1465" i="2"/>
  <c r="AT1466" i="2"/>
  <c r="X1466" i="2"/>
  <c r="AT1467" i="2"/>
  <c r="X1467" i="2"/>
  <c r="AT1468" i="2"/>
  <c r="X1468" i="2"/>
  <c r="AT1469" i="2"/>
  <c r="X1469" i="2"/>
  <c r="AT1470" i="2"/>
  <c r="X1470" i="2"/>
  <c r="AT1471" i="2"/>
  <c r="X1471" i="2"/>
  <c r="AT1472" i="2"/>
  <c r="X1472" i="2"/>
  <c r="AT1473" i="2"/>
  <c r="X1473" i="2"/>
  <c r="AT1474" i="2"/>
  <c r="X1474" i="2"/>
  <c r="AT1475" i="2"/>
  <c r="X1475" i="2"/>
  <c r="AT1476" i="2"/>
  <c r="X1476" i="2"/>
  <c r="AT1477" i="2"/>
  <c r="X1477" i="2"/>
  <c r="AT1478" i="2"/>
  <c r="X1478" i="2"/>
  <c r="AT1479" i="2"/>
  <c r="X1479" i="2"/>
  <c r="AT1480" i="2"/>
  <c r="X1480" i="2"/>
  <c r="AT1481" i="2"/>
  <c r="X1481" i="2"/>
  <c r="AT1482" i="2"/>
  <c r="X1482" i="2"/>
  <c r="AT1483" i="2"/>
  <c r="X1483" i="2"/>
  <c r="AT1484" i="2"/>
  <c r="X1484" i="2"/>
  <c r="AT1485" i="2"/>
  <c r="X1485" i="2"/>
  <c r="AT1486" i="2"/>
  <c r="X1486" i="2"/>
  <c r="AT1487" i="2"/>
  <c r="X1487" i="2"/>
  <c r="AT1488" i="2"/>
  <c r="X1488" i="2"/>
  <c r="AT1489" i="2"/>
  <c r="X1489" i="2"/>
  <c r="AT1490" i="2"/>
  <c r="X1490" i="2"/>
  <c r="AT1491" i="2"/>
  <c r="X1491" i="2"/>
  <c r="AT1492" i="2"/>
  <c r="X1492" i="2"/>
  <c r="AT1493" i="2"/>
  <c r="X1493" i="2"/>
  <c r="AT1494" i="2"/>
  <c r="X1494" i="2"/>
  <c r="AT1495" i="2"/>
  <c r="X1495" i="2"/>
  <c r="AT1496" i="2"/>
  <c r="X1496" i="2"/>
  <c r="AT1497" i="2"/>
  <c r="X1497" i="2"/>
  <c r="AT1498" i="2"/>
  <c r="X1498" i="2"/>
  <c r="AT1499" i="2"/>
  <c r="X1499" i="2"/>
  <c r="AT1500" i="2"/>
  <c r="X1500" i="2"/>
  <c r="AT1501" i="2"/>
  <c r="X1501" i="2"/>
  <c r="AT1502" i="2"/>
  <c r="X1502" i="2"/>
  <c r="AT1503" i="2"/>
  <c r="X1503" i="2"/>
  <c r="AT1504" i="2"/>
  <c r="X1504" i="2"/>
  <c r="AT1505" i="2"/>
  <c r="X1505" i="2"/>
  <c r="AT1506" i="2"/>
  <c r="X1506" i="2"/>
  <c r="AT1507" i="2"/>
  <c r="X1507" i="2"/>
  <c r="AT1508" i="2"/>
  <c r="X1508" i="2"/>
  <c r="AT1509" i="2"/>
  <c r="X1509" i="2"/>
  <c r="AT1510" i="2"/>
  <c r="X1510" i="2"/>
  <c r="AT1511" i="2"/>
  <c r="X1511" i="2"/>
  <c r="AT1512" i="2"/>
  <c r="X1512" i="2"/>
  <c r="AT1513" i="2"/>
  <c r="X1513" i="2"/>
  <c r="AT1514" i="2"/>
  <c r="X1514" i="2"/>
  <c r="AT1515" i="2"/>
  <c r="X1515" i="2"/>
  <c r="AT1516" i="2"/>
  <c r="X1516" i="2"/>
  <c r="AT1517" i="2"/>
  <c r="X1517" i="2"/>
  <c r="AJ12" i="2"/>
  <c r="AT17" i="2"/>
  <c r="BY41" i="2"/>
  <c r="BY22" i="2"/>
  <c r="BY39" i="2"/>
  <c r="E14" i="2"/>
  <c r="D14" i="2"/>
  <c r="C14" i="2"/>
  <c r="BY21" i="2"/>
  <c r="I13" i="2"/>
  <c r="J13" i="2"/>
  <c r="E13" i="2"/>
  <c r="D13" i="2"/>
  <c r="C13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16" i="2"/>
  <c r="AQ1517" i="2"/>
  <c r="AQ17" i="2"/>
  <c r="U17" i="2"/>
  <c r="U15" i="2"/>
  <c r="AP19" i="2"/>
  <c r="AP18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38" i="2"/>
  <c r="AP1039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0" i="2"/>
  <c r="AP1111" i="2"/>
  <c r="AP1112" i="2"/>
  <c r="AP1113" i="2"/>
  <c r="AP1114" i="2"/>
  <c r="AP1115" i="2"/>
  <c r="AP1116" i="2"/>
  <c r="AP1117" i="2"/>
  <c r="AP1118" i="2"/>
  <c r="AP1119" i="2"/>
  <c r="AP1120" i="2"/>
  <c r="AP1121" i="2"/>
  <c r="AP1122" i="2"/>
  <c r="AP1123" i="2"/>
  <c r="AP1124" i="2"/>
  <c r="AP1125" i="2"/>
  <c r="AP1126" i="2"/>
  <c r="AP1127" i="2"/>
  <c r="AP1128" i="2"/>
  <c r="AP1129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0" i="2"/>
  <c r="AP1311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8" i="2"/>
  <c r="AP1369" i="2"/>
  <c r="AP1370" i="2"/>
  <c r="AP1371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6" i="2"/>
  <c r="AP1407" i="2"/>
  <c r="AP1408" i="2"/>
  <c r="AP1409" i="2"/>
  <c r="AP1410" i="2"/>
  <c r="AP1411" i="2"/>
  <c r="AP1412" i="2"/>
  <c r="AP1413" i="2"/>
  <c r="AP1414" i="2"/>
  <c r="AP1415" i="2"/>
  <c r="AP1416" i="2"/>
  <c r="AP1417" i="2"/>
  <c r="AP1418" i="2"/>
  <c r="AP1419" i="2"/>
  <c r="AP1420" i="2"/>
  <c r="AP1421" i="2"/>
  <c r="AP1422" i="2"/>
  <c r="AP1423" i="2"/>
  <c r="AP1424" i="2"/>
  <c r="AP1425" i="2"/>
  <c r="AP1426" i="2"/>
  <c r="AP1427" i="2"/>
  <c r="AP1428" i="2"/>
  <c r="AP1429" i="2"/>
  <c r="AP1430" i="2"/>
  <c r="AP1431" i="2"/>
  <c r="AP1432" i="2"/>
  <c r="AP1433" i="2"/>
  <c r="AP1434" i="2"/>
  <c r="AP1435" i="2"/>
  <c r="AP1436" i="2"/>
  <c r="AP1437" i="2"/>
  <c r="AP1438" i="2"/>
  <c r="AP1439" i="2"/>
  <c r="AP1440" i="2"/>
  <c r="AP1441" i="2"/>
  <c r="AP1442" i="2"/>
  <c r="AP1443" i="2"/>
  <c r="AP1444" i="2"/>
  <c r="AP1445" i="2"/>
  <c r="AP1446" i="2"/>
  <c r="AP1447" i="2"/>
  <c r="AP1448" i="2"/>
  <c r="AP1449" i="2"/>
  <c r="AP1450" i="2"/>
  <c r="AP1451" i="2"/>
  <c r="AP1452" i="2"/>
  <c r="AP1453" i="2"/>
  <c r="AP1454" i="2"/>
  <c r="AP1455" i="2"/>
  <c r="AP1456" i="2"/>
  <c r="AP1457" i="2"/>
  <c r="AP1458" i="2"/>
  <c r="AP1459" i="2"/>
  <c r="AP1460" i="2"/>
  <c r="AP1461" i="2"/>
  <c r="AP1462" i="2"/>
  <c r="AP1463" i="2"/>
  <c r="AP1464" i="2"/>
  <c r="AP1465" i="2"/>
  <c r="AP1466" i="2"/>
  <c r="AP1467" i="2"/>
  <c r="AP1468" i="2"/>
  <c r="AP1469" i="2"/>
  <c r="AP1470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1" i="2"/>
  <c r="AP1492" i="2"/>
  <c r="AP1493" i="2"/>
  <c r="AP1494" i="2"/>
  <c r="AP1495" i="2"/>
  <c r="AP1496" i="2"/>
  <c r="AP1497" i="2"/>
  <c r="AP1498" i="2"/>
  <c r="AP1499" i="2"/>
  <c r="AP1500" i="2"/>
  <c r="AP1501" i="2"/>
  <c r="AP1502" i="2"/>
  <c r="AP1503" i="2"/>
  <c r="AP1504" i="2"/>
  <c r="AP1505" i="2"/>
  <c r="AP1506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7" i="2"/>
  <c r="T17" i="2"/>
  <c r="T15" i="2"/>
  <c r="X17" i="2"/>
  <c r="Y19" i="2"/>
  <c r="BI19" i="2"/>
  <c r="N15" i="2"/>
  <c r="N18" i="2"/>
  <c r="AN1517" i="2"/>
  <c r="AL1517" i="2"/>
  <c r="AG1517" i="2"/>
  <c r="AF1517" i="2"/>
  <c r="AB18" i="2"/>
  <c r="AB1517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BL15" i="2"/>
  <c r="BY43" i="2"/>
  <c r="BY40" i="2"/>
  <c r="AN3" i="2"/>
  <c r="AN4" i="2"/>
  <c r="BY38" i="2"/>
  <c r="BM18" i="2"/>
  <c r="BY28" i="2"/>
  <c r="BP17" i="2"/>
  <c r="BR17" i="2"/>
  <c r="BY34" i="2"/>
  <c r="BQ18" i="2"/>
  <c r="BQ17" i="2"/>
  <c r="BY37" i="2"/>
  <c r="BN18" i="2"/>
  <c r="BY33" i="2"/>
  <c r="BY31" i="2"/>
  <c r="BM17" i="2"/>
  <c r="BY30" i="2"/>
  <c r="BN17" i="2"/>
  <c r="BY36" i="2"/>
  <c r="BO18" i="2"/>
  <c r="BY35" i="2"/>
  <c r="BP18" i="2"/>
  <c r="BY29" i="2"/>
  <c r="BO17" i="2"/>
  <c r="E17" i="2"/>
  <c r="P4" i="2"/>
  <c r="P3" i="2"/>
  <c r="BS18" i="2"/>
  <c r="Y17" i="2"/>
  <c r="BR18" i="2"/>
  <c r="BS17" i="2"/>
  <c r="N69" i="2"/>
  <c r="N65" i="2"/>
  <c r="N56" i="2"/>
  <c r="N73" i="2"/>
  <c r="N68" i="2"/>
  <c r="N72" i="2"/>
  <c r="N64" i="2"/>
  <c r="N60" i="2"/>
  <c r="N76" i="2"/>
  <c r="N61" i="2"/>
  <c r="N57" i="2"/>
  <c r="N40" i="2"/>
  <c r="N53" i="2"/>
  <c r="N44" i="2"/>
  <c r="N41" i="2"/>
  <c r="N52" i="2"/>
  <c r="N37" i="2"/>
  <c r="N49" i="2"/>
  <c r="N45" i="2"/>
  <c r="N36" i="2"/>
  <c r="N48" i="2"/>
  <c r="N38" i="2"/>
  <c r="AB15" i="2"/>
  <c r="BI1486" i="2"/>
  <c r="BH1486" i="2"/>
  <c r="N63" i="2"/>
  <c r="N74" i="2"/>
  <c r="N70" i="2"/>
  <c r="N79" i="2"/>
  <c r="N55" i="2"/>
  <c r="N77" i="2"/>
  <c r="N67" i="2"/>
  <c r="N80" i="2"/>
  <c r="N58" i="2"/>
  <c r="N59" i="2"/>
  <c r="N62" i="2"/>
  <c r="N75" i="2"/>
  <c r="N66" i="2"/>
  <c r="N71" i="2"/>
  <c r="N78" i="2"/>
  <c r="N54" i="2"/>
  <c r="N42" i="2"/>
  <c r="N35" i="2"/>
  <c r="N47" i="2"/>
  <c r="N46" i="2"/>
  <c r="N39" i="2"/>
  <c r="N50" i="2"/>
  <c r="N43" i="2"/>
  <c r="N51" i="2"/>
  <c r="N34" i="2"/>
  <c r="N33" i="2"/>
  <c r="N24" i="2"/>
  <c r="N26" i="2"/>
  <c r="N21" i="2"/>
  <c r="N25" i="2"/>
  <c r="N32" i="2"/>
  <c r="N29" i="2"/>
  <c r="N28" i="2"/>
  <c r="N23" i="2"/>
  <c r="N27" i="2"/>
  <c r="N22" i="2"/>
  <c r="N19" i="2"/>
  <c r="N31" i="2"/>
  <c r="N20" i="2"/>
  <c r="N30" i="2"/>
  <c r="Y25" i="2"/>
  <c r="BI1450" i="2"/>
  <c r="BH1450" i="2"/>
  <c r="BI1330" i="2"/>
  <c r="BH1330" i="2"/>
  <c r="BI1222" i="2"/>
  <c r="BH1222" i="2"/>
  <c r="BI1078" i="2"/>
  <c r="BH1078" i="2"/>
  <c r="BI886" i="2"/>
  <c r="BH886" i="2"/>
  <c r="BH766" i="2"/>
  <c r="BI766" i="2"/>
  <c r="BI670" i="2"/>
  <c r="BH670" i="2"/>
  <c r="BI562" i="2"/>
  <c r="BH562" i="2"/>
  <c r="BI442" i="2"/>
  <c r="BH442" i="2"/>
  <c r="BH334" i="2"/>
  <c r="BI334" i="2"/>
  <c r="BH238" i="2"/>
  <c r="BI238" i="2"/>
  <c r="BI142" i="2"/>
  <c r="BH142" i="2"/>
  <c r="BH1425" i="2"/>
  <c r="BI1425" i="2"/>
  <c r="BI1341" i="2"/>
  <c r="BH1341" i="2"/>
  <c r="BI1305" i="2"/>
  <c r="BH1305" i="2"/>
  <c r="BI1209" i="2"/>
  <c r="BH1209" i="2"/>
  <c r="BI1101" i="2"/>
  <c r="BH1101" i="2"/>
  <c r="BI981" i="2"/>
  <c r="BH981" i="2"/>
  <c r="BI897" i="2"/>
  <c r="BH897" i="2"/>
  <c r="BI789" i="2"/>
  <c r="BH789" i="2"/>
  <c r="BI681" i="2"/>
  <c r="BH681" i="2"/>
  <c r="BI585" i="2"/>
  <c r="BH585" i="2"/>
  <c r="BI477" i="2"/>
  <c r="BH477" i="2"/>
  <c r="BI381" i="2"/>
  <c r="BH381" i="2"/>
  <c r="BI273" i="2"/>
  <c r="BH273" i="2"/>
  <c r="BI177" i="2"/>
  <c r="BH177" i="2"/>
  <c r="BI1436" i="2"/>
  <c r="BH1436" i="2"/>
  <c r="BH1352" i="2"/>
  <c r="BI1352" i="2"/>
  <c r="BI1256" i="2"/>
  <c r="BH1256" i="2"/>
  <c r="BI1136" i="2"/>
  <c r="BH1136" i="2"/>
  <c r="BI1064" i="2"/>
  <c r="BH1064" i="2"/>
  <c r="BI956" i="2"/>
  <c r="BH956" i="2"/>
  <c r="BI836" i="2"/>
  <c r="BH836" i="2"/>
  <c r="BI740" i="2"/>
  <c r="BH740" i="2"/>
  <c r="BI668" i="2"/>
  <c r="BH668" i="2"/>
  <c r="BI608" i="2"/>
  <c r="BH608" i="2"/>
  <c r="BI512" i="2"/>
  <c r="BH512" i="2"/>
  <c r="BI440" i="2"/>
  <c r="BH440" i="2"/>
  <c r="BI392" i="2"/>
  <c r="BH392" i="2"/>
  <c r="BI344" i="2"/>
  <c r="BH344" i="2"/>
  <c r="BI296" i="2"/>
  <c r="BH296" i="2"/>
  <c r="BI248" i="2"/>
  <c r="BH248" i="2"/>
  <c r="BI200" i="2"/>
  <c r="BH200" i="2"/>
  <c r="BI128" i="2"/>
  <c r="BH128" i="2"/>
  <c r="BI1514" i="2"/>
  <c r="BH1514" i="2"/>
  <c r="BI1502" i="2"/>
  <c r="BH1502" i="2"/>
  <c r="BI1490" i="2"/>
  <c r="BH1490" i="2"/>
  <c r="BI1477" i="2"/>
  <c r="BH1477" i="2"/>
  <c r="BI1465" i="2"/>
  <c r="BH1465" i="2"/>
  <c r="BI1453" i="2"/>
  <c r="BH1453" i="2"/>
  <c r="BI1441" i="2"/>
  <c r="BH1441" i="2"/>
  <c r="BI1429" i="2"/>
  <c r="BH1429" i="2"/>
  <c r="BI1417" i="2"/>
  <c r="BH1417" i="2"/>
  <c r="BI1405" i="2"/>
  <c r="BH1405" i="2"/>
  <c r="BH1393" i="2"/>
  <c r="BI1393" i="2"/>
  <c r="BI1381" i="2"/>
  <c r="BH1381" i="2"/>
  <c r="BI1369" i="2"/>
  <c r="BH1369" i="2"/>
  <c r="BI1357" i="2"/>
  <c r="BH1357" i="2"/>
  <c r="BI1345" i="2"/>
  <c r="BH1345" i="2"/>
  <c r="BI1333" i="2"/>
  <c r="BH1333" i="2"/>
  <c r="BI1321" i="2"/>
  <c r="BH1321" i="2"/>
  <c r="BI1309" i="2"/>
  <c r="BH1309" i="2"/>
  <c r="BH1297" i="2"/>
  <c r="BI1297" i="2"/>
  <c r="BI1285" i="2"/>
  <c r="BH1285" i="2"/>
  <c r="BI1273" i="2"/>
  <c r="BH1273" i="2"/>
  <c r="BI1261" i="2"/>
  <c r="BH1261" i="2"/>
  <c r="BI1249" i="2"/>
  <c r="BH1249" i="2"/>
  <c r="BI1237" i="2"/>
  <c r="BH1237" i="2"/>
  <c r="BI1225" i="2"/>
  <c r="BH1225" i="2"/>
  <c r="BI1213" i="2"/>
  <c r="BH1213" i="2"/>
  <c r="BI1201" i="2"/>
  <c r="BH1201" i="2"/>
  <c r="BI1189" i="2"/>
  <c r="BH1189" i="2"/>
  <c r="BI1177" i="2"/>
  <c r="BH1177" i="2"/>
  <c r="BI1165" i="2"/>
  <c r="BH1165" i="2"/>
  <c r="BI1153" i="2"/>
  <c r="BH1153" i="2"/>
  <c r="BI1141" i="2"/>
  <c r="BH1141" i="2"/>
  <c r="BI1129" i="2"/>
  <c r="BH1129" i="2"/>
  <c r="BI1117" i="2"/>
  <c r="BH1117" i="2"/>
  <c r="BI1105" i="2"/>
  <c r="BH1105" i="2"/>
  <c r="BI1093" i="2"/>
  <c r="BH1093" i="2"/>
  <c r="BI1081" i="2"/>
  <c r="BH1081" i="2"/>
  <c r="BI1069" i="2"/>
  <c r="BH1069" i="2"/>
  <c r="BI1057" i="2"/>
  <c r="BH1057" i="2"/>
  <c r="BI1045" i="2"/>
  <c r="BH1045" i="2"/>
  <c r="BI1033" i="2"/>
  <c r="BH1033" i="2"/>
  <c r="BI1021" i="2"/>
  <c r="BH1021" i="2"/>
  <c r="BI1009" i="2"/>
  <c r="BH1009" i="2"/>
  <c r="BI997" i="2"/>
  <c r="BH997" i="2"/>
  <c r="BI985" i="2"/>
  <c r="BH985" i="2"/>
  <c r="BI973" i="2"/>
  <c r="BH973" i="2"/>
  <c r="BI961" i="2"/>
  <c r="BH961" i="2"/>
  <c r="BI949" i="2"/>
  <c r="BH949" i="2"/>
  <c r="BI937" i="2"/>
  <c r="BH937" i="2"/>
  <c r="BI925" i="2"/>
  <c r="BH925" i="2"/>
  <c r="BI913" i="2"/>
  <c r="BH913" i="2"/>
  <c r="BI901" i="2"/>
  <c r="BH901" i="2"/>
  <c r="BI889" i="2"/>
  <c r="BH889" i="2"/>
  <c r="BI877" i="2"/>
  <c r="BH877" i="2"/>
  <c r="BI865" i="2"/>
  <c r="BH865" i="2"/>
  <c r="BI853" i="2"/>
  <c r="BH853" i="2"/>
  <c r="BI841" i="2"/>
  <c r="BH841" i="2"/>
  <c r="BI829" i="2"/>
  <c r="BH829" i="2"/>
  <c r="BI817" i="2"/>
  <c r="BH817" i="2"/>
  <c r="BI805" i="2"/>
  <c r="BH805" i="2"/>
  <c r="BI793" i="2"/>
  <c r="BH793" i="2"/>
  <c r="BI781" i="2"/>
  <c r="BH781" i="2"/>
  <c r="BI769" i="2"/>
  <c r="BH769" i="2"/>
  <c r="BI757" i="2"/>
  <c r="BH757" i="2"/>
  <c r="BI745" i="2"/>
  <c r="BH745" i="2"/>
  <c r="BI733" i="2"/>
  <c r="BH733" i="2"/>
  <c r="BI721" i="2"/>
  <c r="BH721" i="2"/>
  <c r="BI709" i="2"/>
  <c r="BH709" i="2"/>
  <c r="BI697" i="2"/>
  <c r="BH697" i="2"/>
  <c r="BI685" i="2"/>
  <c r="BH685" i="2"/>
  <c r="BI673" i="2"/>
  <c r="BH673" i="2"/>
  <c r="BI661" i="2"/>
  <c r="BH661" i="2"/>
  <c r="BI649" i="2"/>
  <c r="BH649" i="2"/>
  <c r="BI637" i="2"/>
  <c r="BH637" i="2"/>
  <c r="BI625" i="2"/>
  <c r="BH625" i="2"/>
  <c r="BI613" i="2"/>
  <c r="BH613" i="2"/>
  <c r="BI601" i="2"/>
  <c r="BH601" i="2"/>
  <c r="BI589" i="2"/>
  <c r="BH589" i="2"/>
  <c r="BI577" i="2"/>
  <c r="BH577" i="2"/>
  <c r="BI565" i="2"/>
  <c r="BH565" i="2"/>
  <c r="BI553" i="2"/>
  <c r="BH553" i="2"/>
  <c r="BI541" i="2"/>
  <c r="BH541" i="2"/>
  <c r="BI529" i="2"/>
  <c r="BH529" i="2"/>
  <c r="BI517" i="2"/>
  <c r="BH517" i="2"/>
  <c r="BI505" i="2"/>
  <c r="BH505" i="2"/>
  <c r="BI493" i="2"/>
  <c r="BH493" i="2"/>
  <c r="BI481" i="2"/>
  <c r="BH481" i="2"/>
  <c r="BI469" i="2"/>
  <c r="BH469" i="2"/>
  <c r="BI457" i="2"/>
  <c r="BH457" i="2"/>
  <c r="BI445" i="2"/>
  <c r="BH445" i="2"/>
  <c r="BI433" i="2"/>
  <c r="BH433" i="2"/>
  <c r="BI421" i="2"/>
  <c r="BH421" i="2"/>
  <c r="BI409" i="2"/>
  <c r="BH409" i="2"/>
  <c r="BI397" i="2"/>
  <c r="BH397" i="2"/>
  <c r="BI385" i="2"/>
  <c r="BH385" i="2"/>
  <c r="BI373" i="2"/>
  <c r="BH373" i="2"/>
  <c r="BI361" i="2"/>
  <c r="BH361" i="2"/>
  <c r="BI349" i="2"/>
  <c r="BH349" i="2"/>
  <c r="BI337" i="2"/>
  <c r="BH337" i="2"/>
  <c r="BI325" i="2"/>
  <c r="BH325" i="2"/>
  <c r="BI313" i="2"/>
  <c r="BH313" i="2"/>
  <c r="BI301" i="2"/>
  <c r="BH301" i="2"/>
  <c r="BI289" i="2"/>
  <c r="BH289" i="2"/>
  <c r="BI277" i="2"/>
  <c r="BH277" i="2"/>
  <c r="BI265" i="2"/>
  <c r="BH265" i="2"/>
  <c r="BI253" i="2"/>
  <c r="BH253" i="2"/>
  <c r="BI241" i="2"/>
  <c r="BH241" i="2"/>
  <c r="BI229" i="2"/>
  <c r="BH229" i="2"/>
  <c r="BI217" i="2"/>
  <c r="BH217" i="2"/>
  <c r="BI205" i="2"/>
  <c r="BH205" i="2"/>
  <c r="BI193" i="2"/>
  <c r="BH193" i="2"/>
  <c r="BI181" i="2"/>
  <c r="BH181" i="2"/>
  <c r="BI169" i="2"/>
  <c r="BH169" i="2"/>
  <c r="BI157" i="2"/>
  <c r="BH157" i="2"/>
  <c r="BI145" i="2"/>
  <c r="BH145" i="2"/>
  <c r="BI133" i="2"/>
  <c r="BH133" i="2"/>
  <c r="BI121" i="2"/>
  <c r="BH121" i="2"/>
  <c r="BI109" i="2"/>
  <c r="BH109" i="2"/>
  <c r="BI97" i="2"/>
  <c r="BH97" i="2"/>
  <c r="BI85" i="2"/>
  <c r="BH85" i="2"/>
  <c r="BI1414" i="2"/>
  <c r="BH1414" i="2"/>
  <c r="BH1318" i="2"/>
  <c r="BI1318" i="2"/>
  <c r="BI1198" i="2"/>
  <c r="BH1198" i="2"/>
  <c r="BI1102" i="2"/>
  <c r="BH1102" i="2"/>
  <c r="BH994" i="2"/>
  <c r="BI994" i="2"/>
  <c r="BI934" i="2"/>
  <c r="BH934" i="2"/>
  <c r="BI826" i="2"/>
  <c r="BH826" i="2"/>
  <c r="BI718" i="2"/>
  <c r="BH718" i="2"/>
  <c r="BH622" i="2"/>
  <c r="BI622" i="2"/>
  <c r="BI502" i="2"/>
  <c r="BH502" i="2"/>
  <c r="BI370" i="2"/>
  <c r="BH370" i="2"/>
  <c r="BI274" i="2"/>
  <c r="BH274" i="2"/>
  <c r="BH166" i="2"/>
  <c r="BI166" i="2"/>
  <c r="BH106" i="2"/>
  <c r="BI106" i="2"/>
  <c r="BH1485" i="2"/>
  <c r="BI1485" i="2"/>
  <c r="BI1365" i="2"/>
  <c r="BH1365" i="2"/>
  <c r="BI1245" i="2"/>
  <c r="BH1245" i="2"/>
  <c r="BI1137" i="2"/>
  <c r="BH1137" i="2"/>
  <c r="BI1029" i="2"/>
  <c r="BH1029" i="2"/>
  <c r="BI933" i="2"/>
  <c r="BH933" i="2"/>
  <c r="BI849" i="2"/>
  <c r="BH849" i="2"/>
  <c r="BI753" i="2"/>
  <c r="BH753" i="2"/>
  <c r="BI657" i="2"/>
  <c r="BH657" i="2"/>
  <c r="BI537" i="2"/>
  <c r="BH537" i="2"/>
  <c r="BI453" i="2"/>
  <c r="BH453" i="2"/>
  <c r="BI357" i="2"/>
  <c r="BH357" i="2"/>
  <c r="BI261" i="2"/>
  <c r="BH261" i="2"/>
  <c r="BI165" i="2"/>
  <c r="BH165" i="2"/>
  <c r="BI105" i="2"/>
  <c r="BH105" i="2"/>
  <c r="BI1484" i="2"/>
  <c r="BH1484" i="2"/>
  <c r="BI1376" i="2"/>
  <c r="BH1376" i="2"/>
  <c r="BI1220" i="2"/>
  <c r="BH1220" i="2"/>
  <c r="BI1124" i="2"/>
  <c r="BH1124" i="2"/>
  <c r="BI1028" i="2"/>
  <c r="BH1028" i="2"/>
  <c r="BI908" i="2"/>
  <c r="BH908" i="2"/>
  <c r="BI752" i="2"/>
  <c r="BH752" i="2"/>
  <c r="BI548" i="2"/>
  <c r="BH548" i="2"/>
  <c r="BH1513" i="2"/>
  <c r="BI1513" i="2"/>
  <c r="BI1501" i="2"/>
  <c r="BH1501" i="2"/>
  <c r="BI1489" i="2"/>
  <c r="BH1489" i="2"/>
  <c r="BI1476" i="2"/>
  <c r="BH1476" i="2"/>
  <c r="BI1464" i="2"/>
  <c r="BH1464" i="2"/>
  <c r="BI1452" i="2"/>
  <c r="BH1452" i="2"/>
  <c r="BH1440" i="2"/>
  <c r="BI1440" i="2"/>
  <c r="BI1428" i="2"/>
  <c r="BH1428" i="2"/>
  <c r="BI1416" i="2"/>
  <c r="BH1416" i="2"/>
  <c r="BH1404" i="2"/>
  <c r="BI1404" i="2"/>
  <c r="BI1392" i="2"/>
  <c r="BH1392" i="2"/>
  <c r="BI1380" i="2"/>
  <c r="BH1380" i="2"/>
  <c r="BH1368" i="2"/>
  <c r="BI1368" i="2"/>
  <c r="BH1356" i="2"/>
  <c r="BI1356" i="2"/>
  <c r="BI1344" i="2"/>
  <c r="BH1344" i="2"/>
  <c r="BI1332" i="2"/>
  <c r="BH1332" i="2"/>
  <c r="BI1320" i="2"/>
  <c r="BH1320" i="2"/>
  <c r="BI1308" i="2"/>
  <c r="BH1308" i="2"/>
  <c r="BI1296" i="2"/>
  <c r="BH1296" i="2"/>
  <c r="BI1284" i="2"/>
  <c r="BH1284" i="2"/>
  <c r="BH1272" i="2"/>
  <c r="BI1272" i="2"/>
  <c r="BI1260" i="2"/>
  <c r="BH1260" i="2"/>
  <c r="BI1248" i="2"/>
  <c r="BH1248" i="2"/>
  <c r="BI1236" i="2"/>
  <c r="BH1236" i="2"/>
  <c r="BI1224" i="2"/>
  <c r="BH1224" i="2"/>
  <c r="BH1212" i="2"/>
  <c r="BI1212" i="2"/>
  <c r="BI1200" i="2"/>
  <c r="BH1200" i="2"/>
  <c r="BI1188" i="2"/>
  <c r="BH1188" i="2"/>
  <c r="BI1176" i="2"/>
  <c r="BH1176" i="2"/>
  <c r="BH1164" i="2"/>
  <c r="BI1164" i="2"/>
  <c r="BH1152" i="2"/>
  <c r="BI1152" i="2"/>
  <c r="BI1140" i="2"/>
  <c r="BH1140" i="2"/>
  <c r="BI1128" i="2"/>
  <c r="BH1128" i="2"/>
  <c r="BI1116" i="2"/>
  <c r="BH1116" i="2"/>
  <c r="BI1104" i="2"/>
  <c r="BH1104" i="2"/>
  <c r="BI1092" i="2"/>
  <c r="BH1092" i="2"/>
  <c r="BI1080" i="2"/>
  <c r="BH1080" i="2"/>
  <c r="BH1068" i="2"/>
  <c r="BI1068" i="2"/>
  <c r="BI1056" i="2"/>
  <c r="BH1056" i="2"/>
  <c r="BI1044" i="2"/>
  <c r="BH1044" i="2"/>
  <c r="BH1032" i="2"/>
  <c r="BI1032" i="2"/>
  <c r="BI1020" i="2"/>
  <c r="BH1020" i="2"/>
  <c r="BH1008" i="2"/>
  <c r="BI1008" i="2"/>
  <c r="BI996" i="2"/>
  <c r="BH996" i="2"/>
  <c r="BI984" i="2"/>
  <c r="BH984" i="2"/>
  <c r="BI972" i="2"/>
  <c r="BH972" i="2"/>
  <c r="BI960" i="2"/>
  <c r="BH960" i="2"/>
  <c r="BI948" i="2"/>
  <c r="BH948" i="2"/>
  <c r="BI936" i="2"/>
  <c r="BH936" i="2"/>
  <c r="BI924" i="2"/>
  <c r="BH924" i="2"/>
  <c r="BH912" i="2"/>
  <c r="BI912" i="2"/>
  <c r="BI900" i="2"/>
  <c r="BH900" i="2"/>
  <c r="BI888" i="2"/>
  <c r="BH888" i="2"/>
  <c r="BI876" i="2"/>
  <c r="BH876" i="2"/>
  <c r="BI864" i="2"/>
  <c r="BH864" i="2"/>
  <c r="BI852" i="2"/>
  <c r="BH852" i="2"/>
  <c r="BH840" i="2"/>
  <c r="BI840" i="2"/>
  <c r="BI828" i="2"/>
  <c r="BH828" i="2"/>
  <c r="BI816" i="2"/>
  <c r="BH816" i="2"/>
  <c r="BI804" i="2"/>
  <c r="BH804" i="2"/>
  <c r="BI792" i="2"/>
  <c r="BH792" i="2"/>
  <c r="BI780" i="2"/>
  <c r="BH780" i="2"/>
  <c r="BH768" i="2"/>
  <c r="BI768" i="2"/>
  <c r="BI756" i="2"/>
  <c r="BH756" i="2"/>
  <c r="BI744" i="2"/>
  <c r="BH744" i="2"/>
  <c r="BI732" i="2"/>
  <c r="BH732" i="2"/>
  <c r="BI720" i="2"/>
  <c r="BH720" i="2"/>
  <c r="BI708" i="2"/>
  <c r="BH708" i="2"/>
  <c r="BH696" i="2"/>
  <c r="BI696" i="2"/>
  <c r="BI684" i="2"/>
  <c r="BH684" i="2"/>
  <c r="BI672" i="2"/>
  <c r="BH672" i="2"/>
  <c r="BI660" i="2"/>
  <c r="BH660" i="2"/>
  <c r="BI648" i="2"/>
  <c r="BH648" i="2"/>
  <c r="BI636" i="2"/>
  <c r="BH636" i="2"/>
  <c r="BH624" i="2"/>
  <c r="BI624" i="2"/>
  <c r="BI612" i="2"/>
  <c r="BH612" i="2"/>
  <c r="BI600" i="2"/>
  <c r="BH600" i="2"/>
  <c r="BI588" i="2"/>
  <c r="BH588" i="2"/>
  <c r="BI576" i="2"/>
  <c r="BH576" i="2"/>
  <c r="BI564" i="2"/>
  <c r="BH564" i="2"/>
  <c r="BI552" i="2"/>
  <c r="BH552" i="2"/>
  <c r="BI540" i="2"/>
  <c r="BH540" i="2"/>
  <c r="BI528" i="2"/>
  <c r="BH528" i="2"/>
  <c r="BI516" i="2"/>
  <c r="BH516" i="2"/>
  <c r="BI504" i="2"/>
  <c r="BH504" i="2"/>
  <c r="BI492" i="2"/>
  <c r="BH492" i="2"/>
  <c r="BI480" i="2"/>
  <c r="BH480" i="2"/>
  <c r="BI468" i="2"/>
  <c r="BH468" i="2"/>
  <c r="BI456" i="2"/>
  <c r="BH456" i="2"/>
  <c r="BI444" i="2"/>
  <c r="BH444" i="2"/>
  <c r="BH432" i="2"/>
  <c r="BI432" i="2"/>
  <c r="BI420" i="2"/>
  <c r="BH420" i="2"/>
  <c r="BH408" i="2"/>
  <c r="BI408" i="2"/>
  <c r="BI396" i="2"/>
  <c r="BH396" i="2"/>
  <c r="BI384" i="2"/>
  <c r="BH384" i="2"/>
  <c r="BI372" i="2"/>
  <c r="BH372" i="2"/>
  <c r="BH360" i="2"/>
  <c r="BI360" i="2"/>
  <c r="BI348" i="2"/>
  <c r="BH348" i="2"/>
  <c r="BH336" i="2"/>
  <c r="BI336" i="2"/>
  <c r="BI324" i="2"/>
  <c r="BH324" i="2"/>
  <c r="BI312" i="2"/>
  <c r="BH312" i="2"/>
  <c r="BI300" i="2"/>
  <c r="BH300" i="2"/>
  <c r="BH288" i="2"/>
  <c r="BI288" i="2"/>
  <c r="BI276" i="2"/>
  <c r="BH276" i="2"/>
  <c r="BH264" i="2"/>
  <c r="BI264" i="2"/>
  <c r="BI252" i="2"/>
  <c r="BH252" i="2"/>
  <c r="BI240" i="2"/>
  <c r="BH240" i="2"/>
  <c r="BI228" i="2"/>
  <c r="BH228" i="2"/>
  <c r="BH216" i="2"/>
  <c r="BI216" i="2"/>
  <c r="BI204" i="2"/>
  <c r="BH204" i="2"/>
  <c r="BH192" i="2"/>
  <c r="BI192" i="2"/>
  <c r="BH180" i="2"/>
  <c r="BI180" i="2"/>
  <c r="BI168" i="2"/>
  <c r="BH168" i="2"/>
  <c r="BI156" i="2"/>
  <c r="BH156" i="2"/>
  <c r="BI144" i="2"/>
  <c r="BH144" i="2"/>
  <c r="BH132" i="2"/>
  <c r="BI132" i="2"/>
  <c r="BI120" i="2"/>
  <c r="BH120" i="2"/>
  <c r="BI108" i="2"/>
  <c r="BH108" i="2"/>
  <c r="BH96" i="2"/>
  <c r="BI96" i="2"/>
  <c r="BI84" i="2"/>
  <c r="BH84" i="2"/>
  <c r="BI1462" i="2"/>
  <c r="BH1462" i="2"/>
  <c r="BI1366" i="2"/>
  <c r="BH1366" i="2"/>
  <c r="BI1246" i="2"/>
  <c r="BH1246" i="2"/>
  <c r="BI1138" i="2"/>
  <c r="BH1138" i="2"/>
  <c r="BI1006" i="2"/>
  <c r="BH1006" i="2"/>
  <c r="BI898" i="2"/>
  <c r="BH898" i="2"/>
  <c r="BI802" i="2"/>
  <c r="BH802" i="2"/>
  <c r="BI634" i="2"/>
  <c r="BH634" i="2"/>
  <c r="BI538" i="2"/>
  <c r="BH538" i="2"/>
  <c r="BI430" i="2"/>
  <c r="BH430" i="2"/>
  <c r="BH310" i="2"/>
  <c r="BI310" i="2"/>
  <c r="BH214" i="2"/>
  <c r="BI214" i="2"/>
  <c r="BI130" i="2"/>
  <c r="BH130" i="2"/>
  <c r="BH94" i="2"/>
  <c r="BI94" i="2"/>
  <c r="BH1510" i="2"/>
  <c r="BI1510" i="2"/>
  <c r="BH1413" i="2"/>
  <c r="BI1413" i="2"/>
  <c r="BI1293" i="2"/>
  <c r="BH1293" i="2"/>
  <c r="BI1173" i="2"/>
  <c r="BH1173" i="2"/>
  <c r="BI1053" i="2"/>
  <c r="BH1053" i="2"/>
  <c r="BI945" i="2"/>
  <c r="BH945" i="2"/>
  <c r="BI837" i="2"/>
  <c r="BH837" i="2"/>
  <c r="BI717" i="2"/>
  <c r="BH717" i="2"/>
  <c r="BI621" i="2"/>
  <c r="BH621" i="2"/>
  <c r="BI525" i="2"/>
  <c r="BH525" i="2"/>
  <c r="BI417" i="2"/>
  <c r="BH417" i="2"/>
  <c r="BI321" i="2"/>
  <c r="BH321" i="2"/>
  <c r="BI213" i="2"/>
  <c r="BH213" i="2"/>
  <c r="BH1497" i="2"/>
  <c r="BI1497" i="2"/>
  <c r="BI1400" i="2"/>
  <c r="BH1400" i="2"/>
  <c r="BI1292" i="2"/>
  <c r="BH1292" i="2"/>
  <c r="BI1160" i="2"/>
  <c r="BH1160" i="2"/>
  <c r="BI1076" i="2"/>
  <c r="BH1076" i="2"/>
  <c r="BI992" i="2"/>
  <c r="BH992" i="2"/>
  <c r="BI932" i="2"/>
  <c r="BH932" i="2"/>
  <c r="BI872" i="2"/>
  <c r="BH872" i="2"/>
  <c r="BI812" i="2"/>
  <c r="BH812" i="2"/>
  <c r="BI704" i="2"/>
  <c r="BH704" i="2"/>
  <c r="BI644" i="2"/>
  <c r="BH644" i="2"/>
  <c r="BI584" i="2"/>
  <c r="BH584" i="2"/>
  <c r="BI500" i="2"/>
  <c r="BH500" i="2"/>
  <c r="BI464" i="2"/>
  <c r="BH464" i="2"/>
  <c r="BI416" i="2"/>
  <c r="BH416" i="2"/>
  <c r="BI368" i="2"/>
  <c r="BH368" i="2"/>
  <c r="BI320" i="2"/>
  <c r="BH320" i="2"/>
  <c r="BI284" i="2"/>
  <c r="BH284" i="2"/>
  <c r="BH236" i="2"/>
  <c r="BI236" i="2"/>
  <c r="BI188" i="2"/>
  <c r="BH188" i="2"/>
  <c r="BI140" i="2"/>
  <c r="BH140" i="2"/>
  <c r="BI116" i="2"/>
  <c r="BH116" i="2"/>
  <c r="BI92" i="2"/>
  <c r="BH92" i="2"/>
  <c r="BH1512" i="2"/>
  <c r="BI1512" i="2"/>
  <c r="BI1500" i="2"/>
  <c r="BH1500" i="2"/>
  <c r="BI1488" i="2"/>
  <c r="BH1488" i="2"/>
  <c r="BI1475" i="2"/>
  <c r="BH1475" i="2"/>
  <c r="BI1463" i="2"/>
  <c r="BH1463" i="2"/>
  <c r="BI1451" i="2"/>
  <c r="BH1451" i="2"/>
  <c r="BI1439" i="2"/>
  <c r="BH1439" i="2"/>
  <c r="BI1427" i="2"/>
  <c r="BH1427" i="2"/>
  <c r="BI1415" i="2"/>
  <c r="BH1415" i="2"/>
  <c r="BI1403" i="2"/>
  <c r="BH1403" i="2"/>
  <c r="BH1391" i="2"/>
  <c r="BI1391" i="2"/>
  <c r="BI1379" i="2"/>
  <c r="BH1379" i="2"/>
  <c r="BI1367" i="2"/>
  <c r="BH1367" i="2"/>
  <c r="BH1355" i="2"/>
  <c r="BI1355" i="2"/>
  <c r="BH1343" i="2"/>
  <c r="BI1343" i="2"/>
  <c r="BH1331" i="2"/>
  <c r="BI1331" i="2"/>
  <c r="BI1319" i="2"/>
  <c r="BH1319" i="2"/>
  <c r="BI1307" i="2"/>
  <c r="BH1307" i="2"/>
  <c r="BH1295" i="2"/>
  <c r="BI1295" i="2"/>
  <c r="BI1283" i="2"/>
  <c r="BH1283" i="2"/>
  <c r="BI1271" i="2"/>
  <c r="BH1271" i="2"/>
  <c r="BI1259" i="2"/>
  <c r="BH1259" i="2"/>
  <c r="BH1247" i="2"/>
  <c r="BI1247" i="2"/>
  <c r="BH1235" i="2"/>
  <c r="BI1235" i="2"/>
  <c r="BH1223" i="2"/>
  <c r="BI1223" i="2"/>
  <c r="BI1211" i="2"/>
  <c r="BH1211" i="2"/>
  <c r="BI1199" i="2"/>
  <c r="BH1199" i="2"/>
  <c r="BI1187" i="2"/>
  <c r="BH1187" i="2"/>
  <c r="BI1175" i="2"/>
  <c r="BH1175" i="2"/>
  <c r="BI1163" i="2"/>
  <c r="BH1163" i="2"/>
  <c r="BI1151" i="2"/>
  <c r="BH1151" i="2"/>
  <c r="BI1139" i="2"/>
  <c r="BH1139" i="2"/>
  <c r="BI1127" i="2"/>
  <c r="BH1127" i="2"/>
  <c r="BI1115" i="2"/>
  <c r="BH1115" i="2"/>
  <c r="BH1103" i="2"/>
  <c r="BI1103" i="2"/>
  <c r="BH1091" i="2"/>
  <c r="BI1091" i="2"/>
  <c r="BI1079" i="2"/>
  <c r="BH1079" i="2"/>
  <c r="BI1067" i="2"/>
  <c r="BH1067" i="2"/>
  <c r="BI1055" i="2"/>
  <c r="BH1055" i="2"/>
  <c r="BI1043" i="2"/>
  <c r="BH1043" i="2"/>
  <c r="BI1031" i="2"/>
  <c r="BH1031" i="2"/>
  <c r="BI1019" i="2"/>
  <c r="BH1019" i="2"/>
  <c r="BH1007" i="2"/>
  <c r="BI1007" i="2"/>
  <c r="BI995" i="2"/>
  <c r="BH995" i="2"/>
  <c r="BI983" i="2"/>
  <c r="BH983" i="2"/>
  <c r="BI971" i="2"/>
  <c r="BH971" i="2"/>
  <c r="BI959" i="2"/>
  <c r="BH959" i="2"/>
  <c r="BH947" i="2"/>
  <c r="BI947" i="2"/>
  <c r="BI935" i="2"/>
  <c r="BH935" i="2"/>
  <c r="BI923" i="2"/>
  <c r="BH923" i="2"/>
  <c r="BI911" i="2"/>
  <c r="BH911" i="2"/>
  <c r="BI899" i="2"/>
  <c r="BH899" i="2"/>
  <c r="BI887" i="2"/>
  <c r="BH887" i="2"/>
  <c r="BH875" i="2"/>
  <c r="BI875" i="2"/>
  <c r="BI863" i="2"/>
  <c r="BH863" i="2"/>
  <c r="BH851" i="2"/>
  <c r="BI851" i="2"/>
  <c r="BI839" i="2"/>
  <c r="BH839" i="2"/>
  <c r="BI827" i="2"/>
  <c r="BH827" i="2"/>
  <c r="BI815" i="2"/>
  <c r="BH815" i="2"/>
  <c r="BH803" i="2"/>
  <c r="BI803" i="2"/>
  <c r="BI791" i="2"/>
  <c r="BH791" i="2"/>
  <c r="BH779" i="2"/>
  <c r="BI779" i="2"/>
  <c r="BI767" i="2"/>
  <c r="BH767" i="2"/>
  <c r="BI755" i="2"/>
  <c r="BH755" i="2"/>
  <c r="BI743" i="2"/>
  <c r="BH743" i="2"/>
  <c r="BI731" i="2"/>
  <c r="BH731" i="2"/>
  <c r="BI719" i="2"/>
  <c r="BH719" i="2"/>
  <c r="BH707" i="2"/>
  <c r="BI707" i="2"/>
  <c r="BI695" i="2"/>
  <c r="BH695" i="2"/>
  <c r="BI683" i="2"/>
  <c r="BH683" i="2"/>
  <c r="BI671" i="2"/>
  <c r="BH671" i="2"/>
  <c r="BH659" i="2"/>
  <c r="BI659" i="2"/>
  <c r="BI647" i="2"/>
  <c r="BH647" i="2"/>
  <c r="BI635" i="2"/>
  <c r="BH635" i="2"/>
  <c r="BI623" i="2"/>
  <c r="BH623" i="2"/>
  <c r="BI611" i="2"/>
  <c r="BH611" i="2"/>
  <c r="BI599" i="2"/>
  <c r="BH599" i="2"/>
  <c r="BH587" i="2"/>
  <c r="BI587" i="2"/>
  <c r="BI575" i="2"/>
  <c r="BH575" i="2"/>
  <c r="BH563" i="2"/>
  <c r="BI563" i="2"/>
  <c r="BI551" i="2"/>
  <c r="BH551" i="2"/>
  <c r="BI539" i="2"/>
  <c r="BH539" i="2"/>
  <c r="BI527" i="2"/>
  <c r="BH527" i="2"/>
  <c r="BH515" i="2"/>
  <c r="BI515" i="2"/>
  <c r="BI503" i="2"/>
  <c r="BH503" i="2"/>
  <c r="BH491" i="2"/>
  <c r="BI491" i="2"/>
  <c r="BI479" i="2"/>
  <c r="BH479" i="2"/>
  <c r="BI467" i="2"/>
  <c r="BH467" i="2"/>
  <c r="BI455" i="2"/>
  <c r="BH455" i="2"/>
  <c r="BH443" i="2"/>
  <c r="BI443" i="2"/>
  <c r="BI431" i="2"/>
  <c r="BH431" i="2"/>
  <c r="BH419" i="2"/>
  <c r="BI419" i="2"/>
  <c r="BI407" i="2"/>
  <c r="BH407" i="2"/>
  <c r="BH395" i="2"/>
  <c r="BI395" i="2"/>
  <c r="BI383" i="2"/>
  <c r="BH383" i="2"/>
  <c r="BH371" i="2"/>
  <c r="BI371" i="2"/>
  <c r="BI359" i="2"/>
  <c r="BH359" i="2"/>
  <c r="BH347" i="2"/>
  <c r="BI347" i="2"/>
  <c r="BI335" i="2"/>
  <c r="BH335" i="2"/>
  <c r="BH323" i="2"/>
  <c r="BI323" i="2"/>
  <c r="BI311" i="2"/>
  <c r="BH311" i="2"/>
  <c r="BH299" i="2"/>
  <c r="BI299" i="2"/>
  <c r="BI287" i="2"/>
  <c r="BH287" i="2"/>
  <c r="BH275" i="2"/>
  <c r="BI275" i="2"/>
  <c r="BI263" i="2"/>
  <c r="BH263" i="2"/>
  <c r="BH251" i="2"/>
  <c r="BI251" i="2"/>
  <c r="BI239" i="2"/>
  <c r="BH239" i="2"/>
  <c r="BH227" i="2"/>
  <c r="BI227" i="2"/>
  <c r="BI215" i="2"/>
  <c r="BH215" i="2"/>
  <c r="BI203" i="2"/>
  <c r="BH203" i="2"/>
  <c r="BH191" i="2"/>
  <c r="BI191" i="2"/>
  <c r="BH179" i="2"/>
  <c r="BI179" i="2"/>
  <c r="BI167" i="2"/>
  <c r="BH167" i="2"/>
  <c r="BH155" i="2"/>
  <c r="BI155" i="2"/>
  <c r="BH143" i="2"/>
  <c r="BI143" i="2"/>
  <c r="BH131" i="2"/>
  <c r="BI131" i="2"/>
  <c r="BI119" i="2"/>
  <c r="BH119" i="2"/>
  <c r="BH107" i="2"/>
  <c r="BI107" i="2"/>
  <c r="BH95" i="2"/>
  <c r="BI95" i="2"/>
  <c r="BI83" i="2"/>
  <c r="BH83" i="2"/>
  <c r="BI1499" i="2"/>
  <c r="BH1499" i="2"/>
  <c r="BI1378" i="2"/>
  <c r="BH1378" i="2"/>
  <c r="BI1282" i="2"/>
  <c r="BH1282" i="2"/>
  <c r="BH1186" i="2"/>
  <c r="BI1186" i="2"/>
  <c r="BI1054" i="2"/>
  <c r="BH1054" i="2"/>
  <c r="BH910" i="2"/>
  <c r="BI910" i="2"/>
  <c r="BI778" i="2"/>
  <c r="BH778" i="2"/>
  <c r="BI682" i="2"/>
  <c r="BH682" i="2"/>
  <c r="BI574" i="2"/>
  <c r="BH574" i="2"/>
  <c r="BH478" i="2"/>
  <c r="BI478" i="2"/>
  <c r="BI394" i="2"/>
  <c r="BH394" i="2"/>
  <c r="BH286" i="2"/>
  <c r="BI286" i="2"/>
  <c r="BH178" i="2"/>
  <c r="BI178" i="2"/>
  <c r="BH1449" i="2"/>
  <c r="BI1449" i="2"/>
  <c r="BI1353" i="2"/>
  <c r="BH1353" i="2"/>
  <c r="BI1257" i="2"/>
  <c r="BH1257" i="2"/>
  <c r="BI1161" i="2"/>
  <c r="BH1161" i="2"/>
  <c r="BI1077" i="2"/>
  <c r="BH1077" i="2"/>
  <c r="BI957" i="2"/>
  <c r="BH957" i="2"/>
  <c r="BI885" i="2"/>
  <c r="BH885" i="2"/>
  <c r="BI801" i="2"/>
  <c r="BH801" i="2"/>
  <c r="BI765" i="2"/>
  <c r="BH765" i="2"/>
  <c r="BI693" i="2"/>
  <c r="BH693" i="2"/>
  <c r="BI609" i="2"/>
  <c r="BH609" i="2"/>
  <c r="BI573" i="2"/>
  <c r="BH573" i="2"/>
  <c r="BI489" i="2"/>
  <c r="BH489" i="2"/>
  <c r="BI393" i="2"/>
  <c r="BH393" i="2"/>
  <c r="BI297" i="2"/>
  <c r="BH297" i="2"/>
  <c r="BI189" i="2"/>
  <c r="BH189" i="2"/>
  <c r="BI81" i="2"/>
  <c r="BH81" i="2"/>
  <c r="BH1509" i="2"/>
  <c r="BI1509" i="2"/>
  <c r="BI1412" i="2"/>
  <c r="BH1412" i="2"/>
  <c r="BI1328" i="2"/>
  <c r="BH1328" i="2"/>
  <c r="BI1268" i="2"/>
  <c r="BH1268" i="2"/>
  <c r="BI1184" i="2"/>
  <c r="BH1184" i="2"/>
  <c r="BI1100" i="2"/>
  <c r="BH1100" i="2"/>
  <c r="BH1004" i="2"/>
  <c r="BI1004" i="2"/>
  <c r="BI920" i="2"/>
  <c r="BH920" i="2"/>
  <c r="BI848" i="2"/>
  <c r="BH848" i="2"/>
  <c r="BI800" i="2"/>
  <c r="BH800" i="2"/>
  <c r="BI716" i="2"/>
  <c r="BH716" i="2"/>
  <c r="BI632" i="2"/>
  <c r="BH632" i="2"/>
  <c r="BI560" i="2"/>
  <c r="BH560" i="2"/>
  <c r="BI488" i="2"/>
  <c r="BH488" i="2"/>
  <c r="BH452" i="2"/>
  <c r="BI452" i="2"/>
  <c r="BI404" i="2"/>
  <c r="BH404" i="2"/>
  <c r="BI332" i="2"/>
  <c r="BH332" i="2"/>
  <c r="BI272" i="2"/>
  <c r="BH272" i="2"/>
  <c r="BI224" i="2"/>
  <c r="BH224" i="2"/>
  <c r="BI176" i="2"/>
  <c r="BH176" i="2"/>
  <c r="BI152" i="2"/>
  <c r="BH152" i="2"/>
  <c r="BI1508" i="2"/>
  <c r="BH1508" i="2"/>
  <c r="BI1496" i="2"/>
  <c r="BH1496" i="2"/>
  <c r="BI1483" i="2"/>
  <c r="BH1483" i="2"/>
  <c r="BI1471" i="2"/>
  <c r="BH1471" i="2"/>
  <c r="BI1459" i="2"/>
  <c r="BH1459" i="2"/>
  <c r="BI1447" i="2"/>
  <c r="BH1447" i="2"/>
  <c r="BI1435" i="2"/>
  <c r="BH1435" i="2"/>
  <c r="BI1423" i="2"/>
  <c r="BH1423" i="2"/>
  <c r="BI1411" i="2"/>
  <c r="BH1411" i="2"/>
  <c r="BI1399" i="2"/>
  <c r="BH1399" i="2"/>
  <c r="BI1387" i="2"/>
  <c r="BH1387" i="2"/>
  <c r="BI1375" i="2"/>
  <c r="BH1375" i="2"/>
  <c r="BI1363" i="2"/>
  <c r="BH1363" i="2"/>
  <c r="BI1351" i="2"/>
  <c r="BH1351" i="2"/>
  <c r="BI1339" i="2"/>
  <c r="BH1339" i="2"/>
  <c r="BI1327" i="2"/>
  <c r="BH1327" i="2"/>
  <c r="BI1315" i="2"/>
  <c r="BH1315" i="2"/>
  <c r="BI1303" i="2"/>
  <c r="BH1303" i="2"/>
  <c r="BI1291" i="2"/>
  <c r="BH1291" i="2"/>
  <c r="BI1279" i="2"/>
  <c r="BH1279" i="2"/>
  <c r="BI1267" i="2"/>
  <c r="BH1267" i="2"/>
  <c r="BI1255" i="2"/>
  <c r="BH1255" i="2"/>
  <c r="BI1243" i="2"/>
  <c r="BH1243" i="2"/>
  <c r="BI1231" i="2"/>
  <c r="BH1231" i="2"/>
  <c r="BH1219" i="2"/>
  <c r="BI1219" i="2"/>
  <c r="BI1207" i="2"/>
  <c r="BH1207" i="2"/>
  <c r="BI1195" i="2"/>
  <c r="BH1195" i="2"/>
  <c r="BI1183" i="2"/>
  <c r="BH1183" i="2"/>
  <c r="BI1171" i="2"/>
  <c r="BH1171" i="2"/>
  <c r="BI1159" i="2"/>
  <c r="BH1159" i="2"/>
  <c r="BI1147" i="2"/>
  <c r="BH1147" i="2"/>
  <c r="BI1135" i="2"/>
  <c r="BH1135" i="2"/>
  <c r="BI1123" i="2"/>
  <c r="BH1123" i="2"/>
  <c r="BI1111" i="2"/>
  <c r="BH1111" i="2"/>
  <c r="BI1099" i="2"/>
  <c r="BH1099" i="2"/>
  <c r="BI1087" i="2"/>
  <c r="BH1087" i="2"/>
  <c r="BI1075" i="2"/>
  <c r="BH1075" i="2"/>
  <c r="BI1063" i="2"/>
  <c r="BH1063" i="2"/>
  <c r="BI1051" i="2"/>
  <c r="BH1051" i="2"/>
  <c r="BI1039" i="2"/>
  <c r="BH1039" i="2"/>
  <c r="BI1027" i="2"/>
  <c r="BH1027" i="2"/>
  <c r="BI1015" i="2"/>
  <c r="BH1015" i="2"/>
  <c r="BI1003" i="2"/>
  <c r="BH1003" i="2"/>
  <c r="BI991" i="2"/>
  <c r="BH991" i="2"/>
  <c r="BI979" i="2"/>
  <c r="BH979" i="2"/>
  <c r="BI967" i="2"/>
  <c r="BH967" i="2"/>
  <c r="BI955" i="2"/>
  <c r="BH955" i="2"/>
  <c r="BH943" i="2"/>
  <c r="BI943" i="2"/>
  <c r="BI931" i="2"/>
  <c r="BH931" i="2"/>
  <c r="BI919" i="2"/>
  <c r="BH919" i="2"/>
  <c r="BI907" i="2"/>
  <c r="BH907" i="2"/>
  <c r="BI895" i="2"/>
  <c r="BH895" i="2"/>
  <c r="BI883" i="2"/>
  <c r="BH883" i="2"/>
  <c r="BI871" i="2"/>
  <c r="BH871" i="2"/>
  <c r="BI859" i="2"/>
  <c r="BH859" i="2"/>
  <c r="BI847" i="2"/>
  <c r="BH847" i="2"/>
  <c r="BI835" i="2"/>
  <c r="BH835" i="2"/>
  <c r="BI823" i="2"/>
  <c r="BH823" i="2"/>
  <c r="BI811" i="2"/>
  <c r="BH811" i="2"/>
  <c r="BI799" i="2"/>
  <c r="BH799" i="2"/>
  <c r="BI787" i="2"/>
  <c r="BH787" i="2"/>
  <c r="BI775" i="2"/>
  <c r="BH775" i="2"/>
  <c r="BI763" i="2"/>
  <c r="BH763" i="2"/>
  <c r="BI751" i="2"/>
  <c r="BH751" i="2"/>
  <c r="BI739" i="2"/>
  <c r="BH739" i="2"/>
  <c r="BI727" i="2"/>
  <c r="BH727" i="2"/>
  <c r="BI715" i="2"/>
  <c r="BH715" i="2"/>
  <c r="BI703" i="2"/>
  <c r="BH703" i="2"/>
  <c r="BI691" i="2"/>
  <c r="BH691" i="2"/>
  <c r="BI679" i="2"/>
  <c r="BH679" i="2"/>
  <c r="BI667" i="2"/>
  <c r="BH667" i="2"/>
  <c r="BI655" i="2"/>
  <c r="BH655" i="2"/>
  <c r="BI643" i="2"/>
  <c r="BH643" i="2"/>
  <c r="BI631" i="2"/>
  <c r="BH631" i="2"/>
  <c r="BI619" i="2"/>
  <c r="BH619" i="2"/>
  <c r="BI607" i="2"/>
  <c r="BH607" i="2"/>
  <c r="BI595" i="2"/>
  <c r="BH595" i="2"/>
  <c r="BI583" i="2"/>
  <c r="BH583" i="2"/>
  <c r="BI571" i="2"/>
  <c r="BH571" i="2"/>
  <c r="BI559" i="2"/>
  <c r="BH559" i="2"/>
  <c r="BI547" i="2"/>
  <c r="BH547" i="2"/>
  <c r="BI535" i="2"/>
  <c r="BH535" i="2"/>
  <c r="BI523" i="2"/>
  <c r="BH523" i="2"/>
  <c r="BI511" i="2"/>
  <c r="BH511" i="2"/>
  <c r="BI499" i="2"/>
  <c r="BH499" i="2"/>
  <c r="BI487" i="2"/>
  <c r="BH487" i="2"/>
  <c r="BI475" i="2"/>
  <c r="BH475" i="2"/>
  <c r="BI463" i="2"/>
  <c r="BH463" i="2"/>
  <c r="BI451" i="2"/>
  <c r="BH451" i="2"/>
  <c r="BI439" i="2"/>
  <c r="BH439" i="2"/>
  <c r="BI427" i="2"/>
  <c r="BH427" i="2"/>
  <c r="BI415" i="2"/>
  <c r="BH415" i="2"/>
  <c r="BI403" i="2"/>
  <c r="BH403" i="2"/>
  <c r="BI391" i="2"/>
  <c r="BH391" i="2"/>
  <c r="BI379" i="2"/>
  <c r="BH379" i="2"/>
  <c r="BI367" i="2"/>
  <c r="BH367" i="2"/>
  <c r="BI355" i="2"/>
  <c r="BH355" i="2"/>
  <c r="BI343" i="2"/>
  <c r="BH343" i="2"/>
  <c r="BI331" i="2"/>
  <c r="BH331" i="2"/>
  <c r="BI319" i="2"/>
  <c r="BH319" i="2"/>
  <c r="BI307" i="2"/>
  <c r="BH307" i="2"/>
  <c r="BI295" i="2"/>
  <c r="BH295" i="2"/>
  <c r="BI283" i="2"/>
  <c r="BH283" i="2"/>
  <c r="BI271" i="2"/>
  <c r="BH271" i="2"/>
  <c r="BI259" i="2"/>
  <c r="BH259" i="2"/>
  <c r="BI247" i="2"/>
  <c r="BH247" i="2"/>
  <c r="BI235" i="2"/>
  <c r="BH235" i="2"/>
  <c r="BI223" i="2"/>
  <c r="BH223" i="2"/>
  <c r="BI211" i="2"/>
  <c r="BH211" i="2"/>
  <c r="BI199" i="2"/>
  <c r="BH199" i="2"/>
  <c r="BI187" i="2"/>
  <c r="BH187" i="2"/>
  <c r="BI175" i="2"/>
  <c r="BH175" i="2"/>
  <c r="BI163" i="2"/>
  <c r="BH163" i="2"/>
  <c r="BI151" i="2"/>
  <c r="BH151" i="2"/>
  <c r="BI139" i="2"/>
  <c r="BH139" i="2"/>
  <c r="BI127" i="2"/>
  <c r="BH127" i="2"/>
  <c r="BI115" i="2"/>
  <c r="BH115" i="2"/>
  <c r="BI103" i="2"/>
  <c r="BH103" i="2"/>
  <c r="BI91" i="2"/>
  <c r="BH91" i="2"/>
  <c r="BI1495" i="2"/>
  <c r="BH1495" i="2"/>
  <c r="BH1482" i="2"/>
  <c r="BI1482" i="2"/>
  <c r="BI1470" i="2"/>
  <c r="BH1470" i="2"/>
  <c r="BI1458" i="2"/>
  <c r="BH1458" i="2"/>
  <c r="BH1446" i="2"/>
  <c r="BI1446" i="2"/>
  <c r="BI1434" i="2"/>
  <c r="BH1434" i="2"/>
  <c r="BI1422" i="2"/>
  <c r="BH1422" i="2"/>
  <c r="BH1410" i="2"/>
  <c r="BI1410" i="2"/>
  <c r="BI1398" i="2"/>
  <c r="BH1398" i="2"/>
  <c r="BI1386" i="2"/>
  <c r="BH1386" i="2"/>
  <c r="BI1374" i="2"/>
  <c r="BH1374" i="2"/>
  <c r="BI1362" i="2"/>
  <c r="BH1362" i="2"/>
  <c r="BI1350" i="2"/>
  <c r="BH1350" i="2"/>
  <c r="BI1338" i="2"/>
  <c r="BH1338" i="2"/>
  <c r="BI1326" i="2"/>
  <c r="BH1326" i="2"/>
  <c r="BI1314" i="2"/>
  <c r="BH1314" i="2"/>
  <c r="BI1302" i="2"/>
  <c r="BH1302" i="2"/>
  <c r="BI1290" i="2"/>
  <c r="BH1290" i="2"/>
  <c r="BI1278" i="2"/>
  <c r="BH1278" i="2"/>
  <c r="BI1266" i="2"/>
  <c r="BH1266" i="2"/>
  <c r="BI1254" i="2"/>
  <c r="BH1254" i="2"/>
  <c r="BI1242" i="2"/>
  <c r="BH1242" i="2"/>
  <c r="BI1230" i="2"/>
  <c r="BH1230" i="2"/>
  <c r="BI1218" i="2"/>
  <c r="BH1218" i="2"/>
  <c r="BI1206" i="2"/>
  <c r="BH1206" i="2"/>
  <c r="BI1194" i="2"/>
  <c r="BH1194" i="2"/>
  <c r="BI1182" i="2"/>
  <c r="BH1182" i="2"/>
  <c r="BI1170" i="2"/>
  <c r="BH1170" i="2"/>
  <c r="BI1158" i="2"/>
  <c r="BH1158" i="2"/>
  <c r="BI1146" i="2"/>
  <c r="BH1146" i="2"/>
  <c r="BI1134" i="2"/>
  <c r="BH1134" i="2"/>
  <c r="BI1122" i="2"/>
  <c r="BH1122" i="2"/>
  <c r="BI1110" i="2"/>
  <c r="BH1110" i="2"/>
  <c r="BI1098" i="2"/>
  <c r="BH1098" i="2"/>
  <c r="BI1086" i="2"/>
  <c r="BH1086" i="2"/>
  <c r="BI1074" i="2"/>
  <c r="BH1074" i="2"/>
  <c r="BI1062" i="2"/>
  <c r="BH1062" i="2"/>
  <c r="BI1050" i="2"/>
  <c r="BH1050" i="2"/>
  <c r="BI1038" i="2"/>
  <c r="BH1038" i="2"/>
  <c r="BI1026" i="2"/>
  <c r="BH1026" i="2"/>
  <c r="BI1014" i="2"/>
  <c r="BH1014" i="2"/>
  <c r="BI1002" i="2"/>
  <c r="BH1002" i="2"/>
  <c r="BI990" i="2"/>
  <c r="BH990" i="2"/>
  <c r="BI978" i="2"/>
  <c r="BH978" i="2"/>
  <c r="BI966" i="2"/>
  <c r="BH966" i="2"/>
  <c r="BI954" i="2"/>
  <c r="BH954" i="2"/>
  <c r="BI942" i="2"/>
  <c r="BH942" i="2"/>
  <c r="BI930" i="2"/>
  <c r="BH930" i="2"/>
  <c r="BI918" i="2"/>
  <c r="BH918" i="2"/>
  <c r="BI906" i="2"/>
  <c r="BH906" i="2"/>
  <c r="BI894" i="2"/>
  <c r="BH894" i="2"/>
  <c r="BI882" i="2"/>
  <c r="BH882" i="2"/>
  <c r="BI870" i="2"/>
  <c r="BH870" i="2"/>
  <c r="BI858" i="2"/>
  <c r="BH858" i="2"/>
  <c r="BI846" i="2"/>
  <c r="BH846" i="2"/>
  <c r="BI834" i="2"/>
  <c r="BH834" i="2"/>
  <c r="BI822" i="2"/>
  <c r="BH822" i="2"/>
  <c r="BI810" i="2"/>
  <c r="BH810" i="2"/>
  <c r="BI798" i="2"/>
  <c r="BH798" i="2"/>
  <c r="BI786" i="2"/>
  <c r="BH786" i="2"/>
  <c r="BI774" i="2"/>
  <c r="BH774" i="2"/>
  <c r="BI762" i="2"/>
  <c r="BH762" i="2"/>
  <c r="BI750" i="2"/>
  <c r="BH750" i="2"/>
  <c r="BI738" i="2"/>
  <c r="BH738" i="2"/>
  <c r="BI726" i="2"/>
  <c r="BH726" i="2"/>
  <c r="BI714" i="2"/>
  <c r="BH714" i="2"/>
  <c r="BI702" i="2"/>
  <c r="BH702" i="2"/>
  <c r="BI690" i="2"/>
  <c r="BH690" i="2"/>
  <c r="BI678" i="2"/>
  <c r="BH678" i="2"/>
  <c r="BI666" i="2"/>
  <c r="BH666" i="2"/>
  <c r="BI654" i="2"/>
  <c r="BH654" i="2"/>
  <c r="BI642" i="2"/>
  <c r="BH642" i="2"/>
  <c r="BI630" i="2"/>
  <c r="BH630" i="2"/>
  <c r="BI618" i="2"/>
  <c r="BH618" i="2"/>
  <c r="BI606" i="2"/>
  <c r="BH606" i="2"/>
  <c r="BI594" i="2"/>
  <c r="BH594" i="2"/>
  <c r="BI582" i="2"/>
  <c r="BH582" i="2"/>
  <c r="BI570" i="2"/>
  <c r="BH570" i="2"/>
  <c r="BI558" i="2"/>
  <c r="BH558" i="2"/>
  <c r="BI546" i="2"/>
  <c r="BH546" i="2"/>
  <c r="BI534" i="2"/>
  <c r="BH534" i="2"/>
  <c r="BI522" i="2"/>
  <c r="BH522" i="2"/>
  <c r="BI510" i="2"/>
  <c r="BH510" i="2"/>
  <c r="BI498" i="2"/>
  <c r="BH498" i="2"/>
  <c r="BI486" i="2"/>
  <c r="BH486" i="2"/>
  <c r="BI474" i="2"/>
  <c r="BH474" i="2"/>
  <c r="BI462" i="2"/>
  <c r="BH462" i="2"/>
  <c r="BI450" i="2"/>
  <c r="BH450" i="2"/>
  <c r="BI438" i="2"/>
  <c r="BH438" i="2"/>
  <c r="BI426" i="2"/>
  <c r="BH426" i="2"/>
  <c r="BI414" i="2"/>
  <c r="BH414" i="2"/>
  <c r="BI402" i="2"/>
  <c r="BH402" i="2"/>
  <c r="BI390" i="2"/>
  <c r="BH390" i="2"/>
  <c r="BI378" i="2"/>
  <c r="BH378" i="2"/>
  <c r="BI366" i="2"/>
  <c r="BH366" i="2"/>
  <c r="BI354" i="2"/>
  <c r="BH354" i="2"/>
  <c r="BI342" i="2"/>
  <c r="BH342" i="2"/>
  <c r="BI330" i="2"/>
  <c r="BH330" i="2"/>
  <c r="BI318" i="2"/>
  <c r="BH318" i="2"/>
  <c r="BI306" i="2"/>
  <c r="BH306" i="2"/>
  <c r="BI294" i="2"/>
  <c r="BH294" i="2"/>
  <c r="BI282" i="2"/>
  <c r="BH282" i="2"/>
  <c r="BI270" i="2"/>
  <c r="BH270" i="2"/>
  <c r="BI258" i="2"/>
  <c r="BH258" i="2"/>
  <c r="BI246" i="2"/>
  <c r="BH246" i="2"/>
  <c r="BI234" i="2"/>
  <c r="BH234" i="2"/>
  <c r="BI222" i="2"/>
  <c r="BH222" i="2"/>
  <c r="BI210" i="2"/>
  <c r="BH210" i="2"/>
  <c r="BI198" i="2"/>
  <c r="BH198" i="2"/>
  <c r="BI186" i="2"/>
  <c r="BH186" i="2"/>
  <c r="BI174" i="2"/>
  <c r="BH174" i="2"/>
  <c r="BI162" i="2"/>
  <c r="BH162" i="2"/>
  <c r="BI150" i="2"/>
  <c r="BH150" i="2"/>
  <c r="BI138" i="2"/>
  <c r="BH138" i="2"/>
  <c r="BI126" i="2"/>
  <c r="BH126" i="2"/>
  <c r="BI114" i="2"/>
  <c r="BH114" i="2"/>
  <c r="BI102" i="2"/>
  <c r="BH102" i="2"/>
  <c r="BI90" i="2"/>
  <c r="BH90" i="2"/>
  <c r="BI1487" i="2"/>
  <c r="BH1487" i="2"/>
  <c r="BI1402" i="2"/>
  <c r="BH1402" i="2"/>
  <c r="BI1294" i="2"/>
  <c r="BH1294" i="2"/>
  <c r="BI1174" i="2"/>
  <c r="BH1174" i="2"/>
  <c r="BI1090" i="2"/>
  <c r="BH1090" i="2"/>
  <c r="BI1018" i="2"/>
  <c r="BH1018" i="2"/>
  <c r="BI982" i="2"/>
  <c r="BH982" i="2"/>
  <c r="BI862" i="2"/>
  <c r="BH862" i="2"/>
  <c r="BI754" i="2"/>
  <c r="BH754" i="2"/>
  <c r="BI658" i="2"/>
  <c r="BH658" i="2"/>
  <c r="BI550" i="2"/>
  <c r="BH550" i="2"/>
  <c r="BI466" i="2"/>
  <c r="BH466" i="2"/>
  <c r="BI406" i="2"/>
  <c r="BH406" i="2"/>
  <c r="BI298" i="2"/>
  <c r="BH298" i="2"/>
  <c r="BH202" i="2"/>
  <c r="BI202" i="2"/>
  <c r="BI1401" i="2"/>
  <c r="BH1401" i="2"/>
  <c r="BI1269" i="2"/>
  <c r="BH1269" i="2"/>
  <c r="BI1185" i="2"/>
  <c r="BH1185" i="2"/>
  <c r="BI1089" i="2"/>
  <c r="BH1089" i="2"/>
  <c r="BI993" i="2"/>
  <c r="BH993" i="2"/>
  <c r="BI873" i="2"/>
  <c r="BH873" i="2"/>
  <c r="BI777" i="2"/>
  <c r="BH777" i="2"/>
  <c r="BI669" i="2"/>
  <c r="BH669" i="2"/>
  <c r="BI597" i="2"/>
  <c r="BH597" i="2"/>
  <c r="BI513" i="2"/>
  <c r="BH513" i="2"/>
  <c r="BI429" i="2"/>
  <c r="BH429" i="2"/>
  <c r="BI333" i="2"/>
  <c r="BH333" i="2"/>
  <c r="BI237" i="2"/>
  <c r="BH237" i="2"/>
  <c r="BI201" i="2"/>
  <c r="BH201" i="2"/>
  <c r="BI1424" i="2"/>
  <c r="BH1424" i="2"/>
  <c r="BI1316" i="2"/>
  <c r="BH1316" i="2"/>
  <c r="BI1196" i="2"/>
  <c r="BH1196" i="2"/>
  <c r="BI1016" i="2"/>
  <c r="BH1016" i="2"/>
  <c r="BI776" i="2"/>
  <c r="BH776" i="2"/>
  <c r="BI692" i="2"/>
  <c r="BH692" i="2"/>
  <c r="BI620" i="2"/>
  <c r="BH620" i="2"/>
  <c r="BI572" i="2"/>
  <c r="BH572" i="2"/>
  <c r="BI476" i="2"/>
  <c r="BH476" i="2"/>
  <c r="BI428" i="2"/>
  <c r="BH428" i="2"/>
  <c r="BI380" i="2"/>
  <c r="BH380" i="2"/>
  <c r="BI356" i="2"/>
  <c r="BH356" i="2"/>
  <c r="BH308" i="2"/>
  <c r="BI308" i="2"/>
  <c r="BI260" i="2"/>
  <c r="BH260" i="2"/>
  <c r="BI212" i="2"/>
  <c r="BH212" i="2"/>
  <c r="BI164" i="2"/>
  <c r="BH164" i="2"/>
  <c r="BI1507" i="2"/>
  <c r="BH1507" i="2"/>
  <c r="BI1506" i="2"/>
  <c r="BH1506" i="2"/>
  <c r="BH1494" i="2"/>
  <c r="BI1494" i="2"/>
  <c r="BI1481" i="2"/>
  <c r="BH1481" i="2"/>
  <c r="BI1469" i="2"/>
  <c r="BH1469" i="2"/>
  <c r="BI1457" i="2"/>
  <c r="BH1457" i="2"/>
  <c r="BI1445" i="2"/>
  <c r="BH1445" i="2"/>
  <c r="BI1433" i="2"/>
  <c r="BH1433" i="2"/>
  <c r="BI1421" i="2"/>
  <c r="BH1421" i="2"/>
  <c r="BI1409" i="2"/>
  <c r="BH1409" i="2"/>
  <c r="BI1397" i="2"/>
  <c r="BH1397" i="2"/>
  <c r="BI1385" i="2"/>
  <c r="BH1385" i="2"/>
  <c r="BI1373" i="2"/>
  <c r="BH1373" i="2"/>
  <c r="BI1361" i="2"/>
  <c r="BH1361" i="2"/>
  <c r="BI1349" i="2"/>
  <c r="BH1349" i="2"/>
  <c r="BI1337" i="2"/>
  <c r="BH1337" i="2"/>
  <c r="BI1325" i="2"/>
  <c r="BH1325" i="2"/>
  <c r="BI1313" i="2"/>
  <c r="BH1313" i="2"/>
  <c r="BI1301" i="2"/>
  <c r="BH1301" i="2"/>
  <c r="BI1289" i="2"/>
  <c r="BH1289" i="2"/>
  <c r="BI1277" i="2"/>
  <c r="BH1277" i="2"/>
  <c r="BI1265" i="2"/>
  <c r="BH1265" i="2"/>
  <c r="BI1253" i="2"/>
  <c r="BH1253" i="2"/>
  <c r="BI1241" i="2"/>
  <c r="BH1241" i="2"/>
  <c r="BI1229" i="2"/>
  <c r="BH1229" i="2"/>
  <c r="BI1217" i="2"/>
  <c r="BH1217" i="2"/>
  <c r="BI1205" i="2"/>
  <c r="BH1205" i="2"/>
  <c r="BI1193" i="2"/>
  <c r="BH1193" i="2"/>
  <c r="BI1181" i="2"/>
  <c r="BH1181" i="2"/>
  <c r="BI1169" i="2"/>
  <c r="BH1169" i="2"/>
  <c r="BI1157" i="2"/>
  <c r="BH1157" i="2"/>
  <c r="BI1145" i="2"/>
  <c r="BH1145" i="2"/>
  <c r="BI1133" i="2"/>
  <c r="BH1133" i="2"/>
  <c r="BI1121" i="2"/>
  <c r="BH1121" i="2"/>
  <c r="BI1109" i="2"/>
  <c r="BH1109" i="2"/>
  <c r="BI1097" i="2"/>
  <c r="BH1097" i="2"/>
  <c r="BI1085" i="2"/>
  <c r="BH1085" i="2"/>
  <c r="BI1073" i="2"/>
  <c r="BH1073" i="2"/>
  <c r="BI1061" i="2"/>
  <c r="BH1061" i="2"/>
  <c r="BI1049" i="2"/>
  <c r="BH1049" i="2"/>
  <c r="BI1037" i="2"/>
  <c r="BH1037" i="2"/>
  <c r="BI1025" i="2"/>
  <c r="BH1025" i="2"/>
  <c r="BI1013" i="2"/>
  <c r="BH1013" i="2"/>
  <c r="BI1001" i="2"/>
  <c r="BH1001" i="2"/>
  <c r="BI989" i="2"/>
  <c r="BH989" i="2"/>
  <c r="BI977" i="2"/>
  <c r="BH977" i="2"/>
  <c r="BI965" i="2"/>
  <c r="BH965" i="2"/>
  <c r="BI953" i="2"/>
  <c r="BH953" i="2"/>
  <c r="BI941" i="2"/>
  <c r="BH941" i="2"/>
  <c r="BI929" i="2"/>
  <c r="BH929" i="2"/>
  <c r="BI917" i="2"/>
  <c r="BH917" i="2"/>
  <c r="BI905" i="2"/>
  <c r="BH905" i="2"/>
  <c r="BI893" i="2"/>
  <c r="BH893" i="2"/>
  <c r="BI881" i="2"/>
  <c r="BH881" i="2"/>
  <c r="BI869" i="2"/>
  <c r="BH869" i="2"/>
  <c r="BI857" i="2"/>
  <c r="BH857" i="2"/>
  <c r="BI845" i="2"/>
  <c r="BH845" i="2"/>
  <c r="BI833" i="2"/>
  <c r="BH833" i="2"/>
  <c r="BI821" i="2"/>
  <c r="BH821" i="2"/>
  <c r="BI809" i="2"/>
  <c r="BH809" i="2"/>
  <c r="BI797" i="2"/>
  <c r="BH797" i="2"/>
  <c r="BI785" i="2"/>
  <c r="BH785" i="2"/>
  <c r="BI773" i="2"/>
  <c r="BH773" i="2"/>
  <c r="BI761" i="2"/>
  <c r="BH761" i="2"/>
  <c r="BI749" i="2"/>
  <c r="BH749" i="2"/>
  <c r="BI737" i="2"/>
  <c r="BH737" i="2"/>
  <c r="BI725" i="2"/>
  <c r="BH725" i="2"/>
  <c r="BI713" i="2"/>
  <c r="BH713" i="2"/>
  <c r="BI701" i="2"/>
  <c r="BH701" i="2"/>
  <c r="BI689" i="2"/>
  <c r="BH689" i="2"/>
  <c r="BI677" i="2"/>
  <c r="BH677" i="2"/>
  <c r="BI665" i="2"/>
  <c r="BH665" i="2"/>
  <c r="BI653" i="2"/>
  <c r="BH653" i="2"/>
  <c r="BI641" i="2"/>
  <c r="BH641" i="2"/>
  <c r="BI629" i="2"/>
  <c r="BH629" i="2"/>
  <c r="BI617" i="2"/>
  <c r="BH617" i="2"/>
  <c r="BI605" i="2"/>
  <c r="BH605" i="2"/>
  <c r="BI593" i="2"/>
  <c r="BH593" i="2"/>
  <c r="BI581" i="2"/>
  <c r="BH581" i="2"/>
  <c r="BI569" i="2"/>
  <c r="BH569" i="2"/>
  <c r="BI557" i="2"/>
  <c r="BH557" i="2"/>
  <c r="BI545" i="2"/>
  <c r="BH545" i="2"/>
  <c r="BI533" i="2"/>
  <c r="BH533" i="2"/>
  <c r="BI521" i="2"/>
  <c r="BH521" i="2"/>
  <c r="BI509" i="2"/>
  <c r="BH509" i="2"/>
  <c r="BI497" i="2"/>
  <c r="BH497" i="2"/>
  <c r="BI485" i="2"/>
  <c r="BH485" i="2"/>
  <c r="BI473" i="2"/>
  <c r="BH473" i="2"/>
  <c r="BI461" i="2"/>
  <c r="BH461" i="2"/>
  <c r="BI449" i="2"/>
  <c r="BH449" i="2"/>
  <c r="BI437" i="2"/>
  <c r="BH437" i="2"/>
  <c r="BI425" i="2"/>
  <c r="BH425" i="2"/>
  <c r="BI413" i="2"/>
  <c r="BH413" i="2"/>
  <c r="BI401" i="2"/>
  <c r="BH401" i="2"/>
  <c r="BI389" i="2"/>
  <c r="BH389" i="2"/>
  <c r="BI377" i="2"/>
  <c r="BH377" i="2"/>
  <c r="BI365" i="2"/>
  <c r="BH365" i="2"/>
  <c r="BI353" i="2"/>
  <c r="BH353" i="2"/>
  <c r="BI341" i="2"/>
  <c r="BH341" i="2"/>
  <c r="BI329" i="2"/>
  <c r="BH329" i="2"/>
  <c r="BI317" i="2"/>
  <c r="BH317" i="2"/>
  <c r="BI305" i="2"/>
  <c r="BH305" i="2"/>
  <c r="BI293" i="2"/>
  <c r="BH293" i="2"/>
  <c r="BI281" i="2"/>
  <c r="BH281" i="2"/>
  <c r="BI269" i="2"/>
  <c r="BH269" i="2"/>
  <c r="BI257" i="2"/>
  <c r="BH257" i="2"/>
  <c r="BI245" i="2"/>
  <c r="BH245" i="2"/>
  <c r="BI233" i="2"/>
  <c r="BH233" i="2"/>
  <c r="BI221" i="2"/>
  <c r="BH221" i="2"/>
  <c r="BI209" i="2"/>
  <c r="BH209" i="2"/>
  <c r="BI197" i="2"/>
  <c r="BH197" i="2"/>
  <c r="BI185" i="2"/>
  <c r="BH185" i="2"/>
  <c r="BI173" i="2"/>
  <c r="BH173" i="2"/>
  <c r="BI161" i="2"/>
  <c r="BH161" i="2"/>
  <c r="BI149" i="2"/>
  <c r="BH149" i="2"/>
  <c r="BI137" i="2"/>
  <c r="BH137" i="2"/>
  <c r="BI125" i="2"/>
  <c r="BH125" i="2"/>
  <c r="BI113" i="2"/>
  <c r="BH113" i="2"/>
  <c r="BI101" i="2"/>
  <c r="BH101" i="2"/>
  <c r="BI89" i="2"/>
  <c r="BH89" i="2"/>
  <c r="BI1474" i="2"/>
  <c r="BH1474" i="2"/>
  <c r="BI1390" i="2"/>
  <c r="BH1390" i="2"/>
  <c r="BH1270" i="2"/>
  <c r="BI1270" i="2"/>
  <c r="BI1162" i="2"/>
  <c r="BH1162" i="2"/>
  <c r="BH1066" i="2"/>
  <c r="BI1066" i="2"/>
  <c r="BI922" i="2"/>
  <c r="BH922" i="2"/>
  <c r="BH814" i="2"/>
  <c r="BI814" i="2"/>
  <c r="BH694" i="2"/>
  <c r="BI694" i="2"/>
  <c r="BI586" i="2"/>
  <c r="BH586" i="2"/>
  <c r="BI514" i="2"/>
  <c r="BH514" i="2"/>
  <c r="BI418" i="2"/>
  <c r="BH418" i="2"/>
  <c r="BI346" i="2"/>
  <c r="BH346" i="2"/>
  <c r="BI250" i="2"/>
  <c r="BH250" i="2"/>
  <c r="BH154" i="2"/>
  <c r="BI154" i="2"/>
  <c r="BI1498" i="2"/>
  <c r="BH1498" i="2"/>
  <c r="BI1437" i="2"/>
  <c r="BH1437" i="2"/>
  <c r="BI1329" i="2"/>
  <c r="BH1329" i="2"/>
  <c r="BI1233" i="2"/>
  <c r="BH1233" i="2"/>
  <c r="BI1113" i="2"/>
  <c r="BH1113" i="2"/>
  <c r="BI1017" i="2"/>
  <c r="BH1017" i="2"/>
  <c r="BI921" i="2"/>
  <c r="BH921" i="2"/>
  <c r="BI825" i="2"/>
  <c r="BH825" i="2"/>
  <c r="BI705" i="2"/>
  <c r="BH705" i="2"/>
  <c r="BI549" i="2"/>
  <c r="BH549" i="2"/>
  <c r="BI441" i="2"/>
  <c r="BH441" i="2"/>
  <c r="BI345" i="2"/>
  <c r="BH345" i="2"/>
  <c r="BI249" i="2"/>
  <c r="BH249" i="2"/>
  <c r="BI141" i="2"/>
  <c r="BH141" i="2"/>
  <c r="BI1460" i="2"/>
  <c r="BH1460" i="2"/>
  <c r="BI1364" i="2"/>
  <c r="BH1364" i="2"/>
  <c r="BI1280" i="2"/>
  <c r="BH1280" i="2"/>
  <c r="BI1172" i="2"/>
  <c r="BH1172" i="2"/>
  <c r="BI1040" i="2"/>
  <c r="BH1040" i="2"/>
  <c r="BI944" i="2"/>
  <c r="BH944" i="2"/>
  <c r="BI860" i="2"/>
  <c r="BH860" i="2"/>
  <c r="BI788" i="2"/>
  <c r="BH788" i="2"/>
  <c r="BI680" i="2"/>
  <c r="BH680" i="2"/>
  <c r="BI536" i="2"/>
  <c r="BH536" i="2"/>
  <c r="BH104" i="2"/>
  <c r="BI104" i="2"/>
  <c r="BI1517" i="2"/>
  <c r="BH1517" i="2"/>
  <c r="BI1505" i="2"/>
  <c r="BH1505" i="2"/>
  <c r="BI1493" i="2"/>
  <c r="BH1493" i="2"/>
  <c r="BI1480" i="2"/>
  <c r="BH1480" i="2"/>
  <c r="BI1468" i="2"/>
  <c r="BH1468" i="2"/>
  <c r="BI1456" i="2"/>
  <c r="BH1456" i="2"/>
  <c r="BH1444" i="2"/>
  <c r="BI1444" i="2"/>
  <c r="BI1432" i="2"/>
  <c r="BH1432" i="2"/>
  <c r="BI1420" i="2"/>
  <c r="BH1420" i="2"/>
  <c r="BI1408" i="2"/>
  <c r="BH1408" i="2"/>
  <c r="BI1396" i="2"/>
  <c r="BH1396" i="2"/>
  <c r="BI1384" i="2"/>
  <c r="BH1384" i="2"/>
  <c r="BI1372" i="2"/>
  <c r="BH1372" i="2"/>
  <c r="BI1360" i="2"/>
  <c r="BH1360" i="2"/>
  <c r="BI1348" i="2"/>
  <c r="BH1348" i="2"/>
  <c r="BI1336" i="2"/>
  <c r="BH1336" i="2"/>
  <c r="BI1324" i="2"/>
  <c r="BH1324" i="2"/>
  <c r="BI1312" i="2"/>
  <c r="BH1312" i="2"/>
  <c r="BI1300" i="2"/>
  <c r="BH1300" i="2"/>
  <c r="BI1288" i="2"/>
  <c r="BH1288" i="2"/>
  <c r="BI1276" i="2"/>
  <c r="BH1276" i="2"/>
  <c r="BI1264" i="2"/>
  <c r="BH1264" i="2"/>
  <c r="BI1252" i="2"/>
  <c r="BH1252" i="2"/>
  <c r="BI1240" i="2"/>
  <c r="BH1240" i="2"/>
  <c r="BI1228" i="2"/>
  <c r="BH1228" i="2"/>
  <c r="BI1216" i="2"/>
  <c r="BH1216" i="2"/>
  <c r="BI1204" i="2"/>
  <c r="BH1204" i="2"/>
  <c r="BI1192" i="2"/>
  <c r="BH1192" i="2"/>
  <c r="BI1180" i="2"/>
  <c r="BH1180" i="2"/>
  <c r="BI1168" i="2"/>
  <c r="BH1168" i="2"/>
  <c r="BI1156" i="2"/>
  <c r="BH1156" i="2"/>
  <c r="BI1144" i="2"/>
  <c r="BH1144" i="2"/>
  <c r="BI1132" i="2"/>
  <c r="BH1132" i="2"/>
  <c r="BI1120" i="2"/>
  <c r="BH1120" i="2"/>
  <c r="BI1108" i="2"/>
  <c r="BH1108" i="2"/>
  <c r="BI1096" i="2"/>
  <c r="BH1096" i="2"/>
  <c r="BI1084" i="2"/>
  <c r="BH1084" i="2"/>
  <c r="BI1072" i="2"/>
  <c r="BH1072" i="2"/>
  <c r="BI1060" i="2"/>
  <c r="BH1060" i="2"/>
  <c r="BI1048" i="2"/>
  <c r="BH1048" i="2"/>
  <c r="BI1036" i="2"/>
  <c r="BH1036" i="2"/>
  <c r="BI1024" i="2"/>
  <c r="BH1024" i="2"/>
  <c r="BI1012" i="2"/>
  <c r="BH1012" i="2"/>
  <c r="BI1000" i="2"/>
  <c r="BH1000" i="2"/>
  <c r="BI988" i="2"/>
  <c r="BH988" i="2"/>
  <c r="BI976" i="2"/>
  <c r="BH976" i="2"/>
  <c r="BI964" i="2"/>
  <c r="BH964" i="2"/>
  <c r="BI952" i="2"/>
  <c r="BH952" i="2"/>
  <c r="BI940" i="2"/>
  <c r="BH940" i="2"/>
  <c r="BI928" i="2"/>
  <c r="BH928" i="2"/>
  <c r="BI916" i="2"/>
  <c r="BH916" i="2"/>
  <c r="BI904" i="2"/>
  <c r="BH904" i="2"/>
  <c r="BI892" i="2"/>
  <c r="BH892" i="2"/>
  <c r="BI880" i="2"/>
  <c r="BH880" i="2"/>
  <c r="BI868" i="2"/>
  <c r="BH868" i="2"/>
  <c r="BI856" i="2"/>
  <c r="BH856" i="2"/>
  <c r="BI844" i="2"/>
  <c r="BH844" i="2"/>
  <c r="BI832" i="2"/>
  <c r="BH832" i="2"/>
  <c r="BI820" i="2"/>
  <c r="BH820" i="2"/>
  <c r="BI808" i="2"/>
  <c r="BH808" i="2"/>
  <c r="BI796" i="2"/>
  <c r="BH796" i="2"/>
  <c r="BI784" i="2"/>
  <c r="BH784" i="2"/>
  <c r="BI772" i="2"/>
  <c r="BH772" i="2"/>
  <c r="BI760" i="2"/>
  <c r="BH760" i="2"/>
  <c r="BI748" i="2"/>
  <c r="BH748" i="2"/>
  <c r="BI736" i="2"/>
  <c r="BH736" i="2"/>
  <c r="BI724" i="2"/>
  <c r="BH724" i="2"/>
  <c r="BI712" i="2"/>
  <c r="BH712" i="2"/>
  <c r="BI700" i="2"/>
  <c r="BH700" i="2"/>
  <c r="BI688" i="2"/>
  <c r="BH688" i="2"/>
  <c r="BI676" i="2"/>
  <c r="BH676" i="2"/>
  <c r="BI664" i="2"/>
  <c r="BH664" i="2"/>
  <c r="BI652" i="2"/>
  <c r="BH652" i="2"/>
  <c r="BI640" i="2"/>
  <c r="BH640" i="2"/>
  <c r="BI628" i="2"/>
  <c r="BH628" i="2"/>
  <c r="BI616" i="2"/>
  <c r="BH616" i="2"/>
  <c r="BI604" i="2"/>
  <c r="BH604" i="2"/>
  <c r="BI592" i="2"/>
  <c r="BH592" i="2"/>
  <c r="BI580" i="2"/>
  <c r="BH580" i="2"/>
  <c r="BI568" i="2"/>
  <c r="BH568" i="2"/>
  <c r="BI556" i="2"/>
  <c r="BH556" i="2"/>
  <c r="BI544" i="2"/>
  <c r="BH544" i="2"/>
  <c r="BI532" i="2"/>
  <c r="BH532" i="2"/>
  <c r="BI520" i="2"/>
  <c r="BH520" i="2"/>
  <c r="BI508" i="2"/>
  <c r="BH508" i="2"/>
  <c r="BI496" i="2"/>
  <c r="BH496" i="2"/>
  <c r="BI484" i="2"/>
  <c r="BH484" i="2"/>
  <c r="BI472" i="2"/>
  <c r="BH472" i="2"/>
  <c r="BI460" i="2"/>
  <c r="BH460" i="2"/>
  <c r="BI448" i="2"/>
  <c r="BH448" i="2"/>
  <c r="BI436" i="2"/>
  <c r="BH436" i="2"/>
  <c r="BI424" i="2"/>
  <c r="BH424" i="2"/>
  <c r="BI412" i="2"/>
  <c r="BH412" i="2"/>
  <c r="BI400" i="2"/>
  <c r="BH400" i="2"/>
  <c r="BI388" i="2"/>
  <c r="BH388" i="2"/>
  <c r="BI376" i="2"/>
  <c r="BH376" i="2"/>
  <c r="BI364" i="2"/>
  <c r="BH364" i="2"/>
  <c r="BI352" i="2"/>
  <c r="BH352" i="2"/>
  <c r="BI340" i="2"/>
  <c r="BH340" i="2"/>
  <c r="BI328" i="2"/>
  <c r="BH328" i="2"/>
  <c r="BI316" i="2"/>
  <c r="BH316" i="2"/>
  <c r="BI304" i="2"/>
  <c r="BH304" i="2"/>
  <c r="BI292" i="2"/>
  <c r="BH292" i="2"/>
  <c r="BI280" i="2"/>
  <c r="BH280" i="2"/>
  <c r="BI268" i="2"/>
  <c r="BH268" i="2"/>
  <c r="BI256" i="2"/>
  <c r="BH256" i="2"/>
  <c r="BI244" i="2"/>
  <c r="BH244" i="2"/>
  <c r="BI232" i="2"/>
  <c r="BH232" i="2"/>
  <c r="BI220" i="2"/>
  <c r="BH220" i="2"/>
  <c r="BI208" i="2"/>
  <c r="BH208" i="2"/>
  <c r="BI196" i="2"/>
  <c r="BH196" i="2"/>
  <c r="BI184" i="2"/>
  <c r="BH184" i="2"/>
  <c r="BI172" i="2"/>
  <c r="BH172" i="2"/>
  <c r="BI160" i="2"/>
  <c r="BH160" i="2"/>
  <c r="BI148" i="2"/>
  <c r="BH148" i="2"/>
  <c r="BI136" i="2"/>
  <c r="BH136" i="2"/>
  <c r="BI124" i="2"/>
  <c r="BH124" i="2"/>
  <c r="BI112" i="2"/>
  <c r="BH112" i="2"/>
  <c r="BI100" i="2"/>
  <c r="BH100" i="2"/>
  <c r="BI88" i="2"/>
  <c r="BH88" i="2"/>
  <c r="BI1438" i="2"/>
  <c r="BH1438" i="2"/>
  <c r="BI1354" i="2"/>
  <c r="BH1354" i="2"/>
  <c r="BI1234" i="2"/>
  <c r="BH1234" i="2"/>
  <c r="BI1126" i="2"/>
  <c r="BH1126" i="2"/>
  <c r="BI1042" i="2"/>
  <c r="BH1042" i="2"/>
  <c r="BI958" i="2"/>
  <c r="BH958" i="2"/>
  <c r="BI850" i="2"/>
  <c r="BH850" i="2"/>
  <c r="BH742" i="2"/>
  <c r="BI742" i="2"/>
  <c r="BI610" i="2"/>
  <c r="BH610" i="2"/>
  <c r="BI490" i="2"/>
  <c r="BH490" i="2"/>
  <c r="BI358" i="2"/>
  <c r="BH358" i="2"/>
  <c r="BH262" i="2"/>
  <c r="BI262" i="2"/>
  <c r="BH190" i="2"/>
  <c r="BI190" i="2"/>
  <c r="BI82" i="2"/>
  <c r="BH82" i="2"/>
  <c r="BI1473" i="2"/>
  <c r="BH1473" i="2"/>
  <c r="BH1389" i="2"/>
  <c r="BI1389" i="2"/>
  <c r="BI1317" i="2"/>
  <c r="BH1317" i="2"/>
  <c r="BI1221" i="2"/>
  <c r="BH1221" i="2"/>
  <c r="BI1125" i="2"/>
  <c r="BH1125" i="2"/>
  <c r="BI1041" i="2"/>
  <c r="BH1041" i="2"/>
  <c r="BI1005" i="2"/>
  <c r="BH1005" i="2"/>
  <c r="BI909" i="2"/>
  <c r="BH909" i="2"/>
  <c r="BI813" i="2"/>
  <c r="BH813" i="2"/>
  <c r="BI741" i="2"/>
  <c r="BH741" i="2"/>
  <c r="BI645" i="2"/>
  <c r="BH645" i="2"/>
  <c r="BI561" i="2"/>
  <c r="BH561" i="2"/>
  <c r="BI465" i="2"/>
  <c r="BH465" i="2"/>
  <c r="BI369" i="2"/>
  <c r="BH369" i="2"/>
  <c r="BI309" i="2"/>
  <c r="BH309" i="2"/>
  <c r="BI225" i="2"/>
  <c r="BH225" i="2"/>
  <c r="BI129" i="2"/>
  <c r="BH129" i="2"/>
  <c r="BI93" i="2"/>
  <c r="BH93" i="2"/>
  <c r="BI1448" i="2"/>
  <c r="BH1448" i="2"/>
  <c r="BI1340" i="2"/>
  <c r="BH1340" i="2"/>
  <c r="BI1232" i="2"/>
  <c r="BH1232" i="2"/>
  <c r="BI1148" i="2"/>
  <c r="BH1148" i="2"/>
  <c r="BI1088" i="2"/>
  <c r="BH1088" i="2"/>
  <c r="BI980" i="2"/>
  <c r="BH980" i="2"/>
  <c r="BI884" i="2"/>
  <c r="BH884" i="2"/>
  <c r="BI764" i="2"/>
  <c r="BH764" i="2"/>
  <c r="BH596" i="2"/>
  <c r="BI596" i="2"/>
  <c r="BI1516" i="2"/>
  <c r="BH1516" i="2"/>
  <c r="BI1504" i="2"/>
  <c r="BH1504" i="2"/>
  <c r="BI1492" i="2"/>
  <c r="BH1492" i="2"/>
  <c r="BI1479" i="2"/>
  <c r="BH1479" i="2"/>
  <c r="BI1467" i="2"/>
  <c r="BH1467" i="2"/>
  <c r="BI1455" i="2"/>
  <c r="BH1455" i="2"/>
  <c r="BI1443" i="2"/>
  <c r="BH1443" i="2"/>
  <c r="BI1431" i="2"/>
  <c r="BH1431" i="2"/>
  <c r="BI1419" i="2"/>
  <c r="BH1419" i="2"/>
  <c r="BI1407" i="2"/>
  <c r="BH1407" i="2"/>
  <c r="BI1395" i="2"/>
  <c r="BH1395" i="2"/>
  <c r="BI1383" i="2"/>
  <c r="BH1383" i="2"/>
  <c r="BI1371" i="2"/>
  <c r="BH1371" i="2"/>
  <c r="BI1359" i="2"/>
  <c r="BH1359" i="2"/>
  <c r="BI1347" i="2"/>
  <c r="BH1347" i="2"/>
  <c r="BI1335" i="2"/>
  <c r="BH1335" i="2"/>
  <c r="BI1323" i="2"/>
  <c r="BH1323" i="2"/>
  <c r="BI1311" i="2"/>
  <c r="BH1311" i="2"/>
  <c r="BI1299" i="2"/>
  <c r="BH1299" i="2"/>
  <c r="BH1287" i="2"/>
  <c r="BI1287" i="2"/>
  <c r="BI1275" i="2"/>
  <c r="BH1275" i="2"/>
  <c r="BI1263" i="2"/>
  <c r="BH1263" i="2"/>
  <c r="BI1251" i="2"/>
  <c r="BH1251" i="2"/>
  <c r="BI1239" i="2"/>
  <c r="BH1239" i="2"/>
  <c r="BI1227" i="2"/>
  <c r="BH1227" i="2"/>
  <c r="BI1215" i="2"/>
  <c r="BH1215" i="2"/>
  <c r="BI1203" i="2"/>
  <c r="BH1203" i="2"/>
  <c r="BI1191" i="2"/>
  <c r="BH1191" i="2"/>
  <c r="BI1179" i="2"/>
  <c r="BH1179" i="2"/>
  <c r="BI1167" i="2"/>
  <c r="BH1167" i="2"/>
  <c r="BH1155" i="2"/>
  <c r="BI1155" i="2"/>
  <c r="BI1143" i="2"/>
  <c r="BH1143" i="2"/>
  <c r="BI1131" i="2"/>
  <c r="BH1131" i="2"/>
  <c r="BI1119" i="2"/>
  <c r="BH1119" i="2"/>
  <c r="BI1107" i="2"/>
  <c r="BH1107" i="2"/>
  <c r="BI1095" i="2"/>
  <c r="BH1095" i="2"/>
  <c r="BI1083" i="2"/>
  <c r="BH1083" i="2"/>
  <c r="BI1071" i="2"/>
  <c r="BH1071" i="2"/>
  <c r="BI1059" i="2"/>
  <c r="BH1059" i="2"/>
  <c r="BI1047" i="2"/>
  <c r="BH1047" i="2"/>
  <c r="BI1035" i="2"/>
  <c r="BH1035" i="2"/>
  <c r="BI1023" i="2"/>
  <c r="BH1023" i="2"/>
  <c r="BI1011" i="2"/>
  <c r="BH1011" i="2"/>
  <c r="BI999" i="2"/>
  <c r="BH999" i="2"/>
  <c r="BI987" i="2"/>
  <c r="BH987" i="2"/>
  <c r="BI975" i="2"/>
  <c r="BH975" i="2"/>
  <c r="BH963" i="2"/>
  <c r="BI963" i="2"/>
  <c r="BI951" i="2"/>
  <c r="BH951" i="2"/>
  <c r="BI939" i="2"/>
  <c r="BH939" i="2"/>
  <c r="BI927" i="2"/>
  <c r="BH927" i="2"/>
  <c r="BI915" i="2"/>
  <c r="BH915" i="2"/>
  <c r="BI903" i="2"/>
  <c r="BH903" i="2"/>
  <c r="BI891" i="2"/>
  <c r="BH891" i="2"/>
  <c r="BI879" i="2"/>
  <c r="BH879" i="2"/>
  <c r="BI867" i="2"/>
  <c r="BH867" i="2"/>
  <c r="BI855" i="2"/>
  <c r="BH855" i="2"/>
  <c r="BI843" i="2"/>
  <c r="BH843" i="2"/>
  <c r="BI831" i="2"/>
  <c r="BH831" i="2"/>
  <c r="BI819" i="2"/>
  <c r="BH819" i="2"/>
  <c r="BI807" i="2"/>
  <c r="BH807" i="2"/>
  <c r="BI795" i="2"/>
  <c r="BH795" i="2"/>
  <c r="BI783" i="2"/>
  <c r="BH783" i="2"/>
  <c r="BI771" i="2"/>
  <c r="BH771" i="2"/>
  <c r="BI759" i="2"/>
  <c r="BH759" i="2"/>
  <c r="BI747" i="2"/>
  <c r="BH747" i="2"/>
  <c r="BI735" i="2"/>
  <c r="BH735" i="2"/>
  <c r="BI723" i="2"/>
  <c r="BH723" i="2"/>
  <c r="BI711" i="2"/>
  <c r="BH711" i="2"/>
  <c r="BI699" i="2"/>
  <c r="BH699" i="2"/>
  <c r="BH687" i="2"/>
  <c r="BI687" i="2"/>
  <c r="BI675" i="2"/>
  <c r="BH675" i="2"/>
  <c r="BI663" i="2"/>
  <c r="BH663" i="2"/>
  <c r="BI651" i="2"/>
  <c r="BH651" i="2"/>
  <c r="BI639" i="2"/>
  <c r="BH639" i="2"/>
  <c r="BI627" i="2"/>
  <c r="BH627" i="2"/>
  <c r="BI615" i="2"/>
  <c r="BH615" i="2"/>
  <c r="BI603" i="2"/>
  <c r="BH603" i="2"/>
  <c r="BI591" i="2"/>
  <c r="BH591" i="2"/>
  <c r="BI579" i="2"/>
  <c r="BH579" i="2"/>
  <c r="BI567" i="2"/>
  <c r="BH567" i="2"/>
  <c r="BI555" i="2"/>
  <c r="BH555" i="2"/>
  <c r="BI543" i="2"/>
  <c r="BH543" i="2"/>
  <c r="BI531" i="2"/>
  <c r="BH531" i="2"/>
  <c r="BI519" i="2"/>
  <c r="BH519" i="2"/>
  <c r="BI507" i="2"/>
  <c r="BH507" i="2"/>
  <c r="BI495" i="2"/>
  <c r="BH495" i="2"/>
  <c r="BI483" i="2"/>
  <c r="BH483" i="2"/>
  <c r="BI471" i="2"/>
  <c r="BH471" i="2"/>
  <c r="BI459" i="2"/>
  <c r="BH459" i="2"/>
  <c r="BH447" i="2"/>
  <c r="BI447" i="2"/>
  <c r="BI435" i="2"/>
  <c r="BH435" i="2"/>
  <c r="BI423" i="2"/>
  <c r="BH423" i="2"/>
  <c r="BH411" i="2"/>
  <c r="BI411" i="2"/>
  <c r="BH399" i="2"/>
  <c r="BI399" i="2"/>
  <c r="BI387" i="2"/>
  <c r="BH387" i="2"/>
  <c r="BH375" i="2"/>
  <c r="BI375" i="2"/>
  <c r="BI363" i="2"/>
  <c r="BH363" i="2"/>
  <c r="BI351" i="2"/>
  <c r="BH351" i="2"/>
  <c r="BH339" i="2"/>
  <c r="BI339" i="2"/>
  <c r="BH327" i="2"/>
  <c r="BI327" i="2"/>
  <c r="BI315" i="2"/>
  <c r="BH315" i="2"/>
  <c r="BH303" i="2"/>
  <c r="BI303" i="2"/>
  <c r="BI291" i="2"/>
  <c r="BH291" i="2"/>
  <c r="BI279" i="2"/>
  <c r="BH279" i="2"/>
  <c r="BH267" i="2"/>
  <c r="BI267" i="2"/>
  <c r="BH255" i="2"/>
  <c r="BI255" i="2"/>
  <c r="BI243" i="2"/>
  <c r="BH243" i="2"/>
  <c r="BH231" i="2"/>
  <c r="BI231" i="2"/>
  <c r="BI219" i="2"/>
  <c r="BH219" i="2"/>
  <c r="BI207" i="2"/>
  <c r="BH207" i="2"/>
  <c r="BI195" i="2"/>
  <c r="BH195" i="2"/>
  <c r="BH183" i="2"/>
  <c r="BI183" i="2"/>
  <c r="BI171" i="2"/>
  <c r="BH171" i="2"/>
  <c r="BI159" i="2"/>
  <c r="BH159" i="2"/>
  <c r="BH147" i="2"/>
  <c r="BI147" i="2"/>
  <c r="BI135" i="2"/>
  <c r="BH135" i="2"/>
  <c r="BI123" i="2"/>
  <c r="BH123" i="2"/>
  <c r="BI111" i="2"/>
  <c r="BH111" i="2"/>
  <c r="BI99" i="2"/>
  <c r="BH99" i="2"/>
  <c r="BI87" i="2"/>
  <c r="BH87" i="2"/>
  <c r="BI1511" i="2"/>
  <c r="BH1511" i="2"/>
  <c r="BI1426" i="2"/>
  <c r="BH1426" i="2"/>
  <c r="BI1342" i="2"/>
  <c r="BH1342" i="2"/>
  <c r="BI1306" i="2"/>
  <c r="BH1306" i="2"/>
  <c r="BI1258" i="2"/>
  <c r="BH1258" i="2"/>
  <c r="BH1210" i="2"/>
  <c r="BI1210" i="2"/>
  <c r="BH1150" i="2"/>
  <c r="BI1150" i="2"/>
  <c r="BI1114" i="2"/>
  <c r="BH1114" i="2"/>
  <c r="BH1030" i="2"/>
  <c r="BI1030" i="2"/>
  <c r="BI970" i="2"/>
  <c r="BH970" i="2"/>
  <c r="BH946" i="2"/>
  <c r="BI946" i="2"/>
  <c r="BI874" i="2"/>
  <c r="BH874" i="2"/>
  <c r="BH838" i="2"/>
  <c r="BI838" i="2"/>
  <c r="BI790" i="2"/>
  <c r="BH790" i="2"/>
  <c r="BI730" i="2"/>
  <c r="BH730" i="2"/>
  <c r="BI706" i="2"/>
  <c r="BH706" i="2"/>
  <c r="BI646" i="2"/>
  <c r="BH646" i="2"/>
  <c r="BH598" i="2"/>
  <c r="BI598" i="2"/>
  <c r="BH526" i="2"/>
  <c r="BI526" i="2"/>
  <c r="BI454" i="2"/>
  <c r="BH454" i="2"/>
  <c r="BI382" i="2"/>
  <c r="BH382" i="2"/>
  <c r="BI322" i="2"/>
  <c r="BH322" i="2"/>
  <c r="BI226" i="2"/>
  <c r="BH226" i="2"/>
  <c r="BI118" i="2"/>
  <c r="BH118" i="2"/>
  <c r="BH1461" i="2"/>
  <c r="BI1461" i="2"/>
  <c r="BH1377" i="2"/>
  <c r="BI1377" i="2"/>
  <c r="BI1281" i="2"/>
  <c r="BH1281" i="2"/>
  <c r="BI1197" i="2"/>
  <c r="BH1197" i="2"/>
  <c r="BI1149" i="2"/>
  <c r="BH1149" i="2"/>
  <c r="BI1065" i="2"/>
  <c r="BH1065" i="2"/>
  <c r="BI969" i="2"/>
  <c r="BH969" i="2"/>
  <c r="BI861" i="2"/>
  <c r="BH861" i="2"/>
  <c r="BI729" i="2"/>
  <c r="BH729" i="2"/>
  <c r="BI633" i="2"/>
  <c r="BH633" i="2"/>
  <c r="BI501" i="2"/>
  <c r="BH501" i="2"/>
  <c r="BI405" i="2"/>
  <c r="BH405" i="2"/>
  <c r="BI285" i="2"/>
  <c r="BH285" i="2"/>
  <c r="BI153" i="2"/>
  <c r="BH153" i="2"/>
  <c r="BI117" i="2"/>
  <c r="BH117" i="2"/>
  <c r="BI1472" i="2"/>
  <c r="BH1472" i="2"/>
  <c r="BI1388" i="2"/>
  <c r="BH1388" i="2"/>
  <c r="BI1304" i="2"/>
  <c r="BH1304" i="2"/>
  <c r="BI1244" i="2"/>
  <c r="BH1244" i="2"/>
  <c r="BI1208" i="2"/>
  <c r="BH1208" i="2"/>
  <c r="BI1112" i="2"/>
  <c r="BH1112" i="2"/>
  <c r="BI1052" i="2"/>
  <c r="BH1052" i="2"/>
  <c r="BI968" i="2"/>
  <c r="BH968" i="2"/>
  <c r="BI896" i="2"/>
  <c r="BH896" i="2"/>
  <c r="BI824" i="2"/>
  <c r="BH824" i="2"/>
  <c r="BI728" i="2"/>
  <c r="BH728" i="2"/>
  <c r="BI656" i="2"/>
  <c r="BH656" i="2"/>
  <c r="BI524" i="2"/>
  <c r="BH524" i="2"/>
  <c r="BI1515" i="2"/>
  <c r="BH1515" i="2"/>
  <c r="BI1503" i="2"/>
  <c r="BH1503" i="2"/>
  <c r="BI1491" i="2"/>
  <c r="BH1491" i="2"/>
  <c r="BH1478" i="2"/>
  <c r="BI1478" i="2"/>
  <c r="BI1466" i="2"/>
  <c r="BH1466" i="2"/>
  <c r="BI1454" i="2"/>
  <c r="BH1454" i="2"/>
  <c r="BH1442" i="2"/>
  <c r="BI1442" i="2"/>
  <c r="BH1430" i="2"/>
  <c r="BI1430" i="2"/>
  <c r="BI1418" i="2"/>
  <c r="BH1418" i="2"/>
  <c r="BH1406" i="2"/>
  <c r="BI1406" i="2"/>
  <c r="BH1394" i="2"/>
  <c r="BI1394" i="2"/>
  <c r="BI1382" i="2"/>
  <c r="BH1382" i="2"/>
  <c r="BH1370" i="2"/>
  <c r="BI1370" i="2"/>
  <c r="BI1358" i="2"/>
  <c r="BH1358" i="2"/>
  <c r="BI1346" i="2"/>
  <c r="BH1346" i="2"/>
  <c r="BI1334" i="2"/>
  <c r="BH1334" i="2"/>
  <c r="BI1322" i="2"/>
  <c r="BH1322" i="2"/>
  <c r="BI1310" i="2"/>
  <c r="BH1310" i="2"/>
  <c r="BI1298" i="2"/>
  <c r="BH1298" i="2"/>
  <c r="BI1286" i="2"/>
  <c r="BH1286" i="2"/>
  <c r="BI1274" i="2"/>
  <c r="BH1274" i="2"/>
  <c r="BI1262" i="2"/>
  <c r="BH1262" i="2"/>
  <c r="BI1250" i="2"/>
  <c r="BH1250" i="2"/>
  <c r="BI1238" i="2"/>
  <c r="BH1238" i="2"/>
  <c r="BI1226" i="2"/>
  <c r="BH1226" i="2"/>
  <c r="BH1214" i="2"/>
  <c r="BI1214" i="2"/>
  <c r="BI1202" i="2"/>
  <c r="BH1202" i="2"/>
  <c r="BI1190" i="2"/>
  <c r="BH1190" i="2"/>
  <c r="BH1178" i="2"/>
  <c r="BI1178" i="2"/>
  <c r="BI1166" i="2"/>
  <c r="BH1166" i="2"/>
  <c r="BI1154" i="2"/>
  <c r="BH1154" i="2"/>
  <c r="BI1142" i="2"/>
  <c r="BH1142" i="2"/>
  <c r="BI1130" i="2"/>
  <c r="BH1130" i="2"/>
  <c r="BI1118" i="2"/>
  <c r="BH1118" i="2"/>
  <c r="BI1106" i="2"/>
  <c r="BH1106" i="2"/>
  <c r="BH1094" i="2"/>
  <c r="BI1094" i="2"/>
  <c r="BI1082" i="2"/>
  <c r="BH1082" i="2"/>
  <c r="BH1070" i="2"/>
  <c r="BI1070" i="2"/>
  <c r="BI1058" i="2"/>
  <c r="BH1058" i="2"/>
  <c r="BI1046" i="2"/>
  <c r="BH1046" i="2"/>
  <c r="BI1034" i="2"/>
  <c r="BH1034" i="2"/>
  <c r="BI1022" i="2"/>
  <c r="BH1022" i="2"/>
  <c r="BI1010" i="2"/>
  <c r="BH1010" i="2"/>
  <c r="BI998" i="2"/>
  <c r="BH998" i="2"/>
  <c r="BI986" i="2"/>
  <c r="BH986" i="2"/>
  <c r="BI974" i="2"/>
  <c r="BH974" i="2"/>
  <c r="BI962" i="2"/>
  <c r="BH962" i="2"/>
  <c r="BI950" i="2"/>
  <c r="BH950" i="2"/>
  <c r="BH938" i="2"/>
  <c r="BI938" i="2"/>
  <c r="BI926" i="2"/>
  <c r="BH926" i="2"/>
  <c r="BI914" i="2"/>
  <c r="BH914" i="2"/>
  <c r="BI902" i="2"/>
  <c r="BH902" i="2"/>
  <c r="BI890" i="2"/>
  <c r="BH890" i="2"/>
  <c r="BH878" i="2"/>
  <c r="BI878" i="2"/>
  <c r="BH866" i="2"/>
  <c r="BI866" i="2"/>
  <c r="BI854" i="2"/>
  <c r="BH854" i="2"/>
  <c r="BI842" i="2"/>
  <c r="BH842" i="2"/>
  <c r="BI830" i="2"/>
  <c r="BH830" i="2"/>
  <c r="BI818" i="2"/>
  <c r="BH818" i="2"/>
  <c r="BI806" i="2"/>
  <c r="BH806" i="2"/>
  <c r="BH794" i="2"/>
  <c r="BI794" i="2"/>
  <c r="BI782" i="2"/>
  <c r="BH782" i="2"/>
  <c r="BI770" i="2"/>
  <c r="BH770" i="2"/>
  <c r="BI758" i="2"/>
  <c r="BH758" i="2"/>
  <c r="BI746" i="2"/>
  <c r="BH746" i="2"/>
  <c r="BI734" i="2"/>
  <c r="BH734" i="2"/>
  <c r="BI722" i="2"/>
  <c r="BH722" i="2"/>
  <c r="BI710" i="2"/>
  <c r="BH710" i="2"/>
  <c r="BI698" i="2"/>
  <c r="BH698" i="2"/>
  <c r="BI686" i="2"/>
  <c r="BH686" i="2"/>
  <c r="BI674" i="2"/>
  <c r="BH674" i="2"/>
  <c r="BH662" i="2"/>
  <c r="BI662" i="2"/>
  <c r="BH650" i="2"/>
  <c r="BI650" i="2"/>
  <c r="BI638" i="2"/>
  <c r="BH638" i="2"/>
  <c r="BI626" i="2"/>
  <c r="BH626" i="2"/>
  <c r="BI614" i="2"/>
  <c r="BH614" i="2"/>
  <c r="BI602" i="2"/>
  <c r="BH602" i="2"/>
  <c r="BH590" i="2"/>
  <c r="BI590" i="2"/>
  <c r="BH578" i="2"/>
  <c r="BI578" i="2"/>
  <c r="BI566" i="2"/>
  <c r="BH566" i="2"/>
  <c r="BI554" i="2"/>
  <c r="BH554" i="2"/>
  <c r="BI542" i="2"/>
  <c r="BH542" i="2"/>
  <c r="BI530" i="2"/>
  <c r="BH530" i="2"/>
  <c r="BH518" i="2"/>
  <c r="BI518" i="2"/>
  <c r="BH506" i="2"/>
  <c r="BI506" i="2"/>
  <c r="BI494" i="2"/>
  <c r="BH494" i="2"/>
  <c r="BI482" i="2"/>
  <c r="BH482" i="2"/>
  <c r="BI470" i="2"/>
  <c r="BH470" i="2"/>
  <c r="BI458" i="2"/>
  <c r="BH458" i="2"/>
  <c r="BI446" i="2"/>
  <c r="BH446" i="2"/>
  <c r="BH434" i="2"/>
  <c r="BI434" i="2"/>
  <c r="BI422" i="2"/>
  <c r="BH422" i="2"/>
  <c r="BI410" i="2"/>
  <c r="BH410" i="2"/>
  <c r="BI398" i="2"/>
  <c r="BH398" i="2"/>
  <c r="BI386" i="2"/>
  <c r="BH386" i="2"/>
  <c r="BI374" i="2"/>
  <c r="BH374" i="2"/>
  <c r="BI362" i="2"/>
  <c r="BH362" i="2"/>
  <c r="BI350" i="2"/>
  <c r="BH350" i="2"/>
  <c r="BI338" i="2"/>
  <c r="BH338" i="2"/>
  <c r="BI326" i="2"/>
  <c r="BH326" i="2"/>
  <c r="BI314" i="2"/>
  <c r="BH314" i="2"/>
  <c r="BI302" i="2"/>
  <c r="BH302" i="2"/>
  <c r="BI290" i="2"/>
  <c r="BH290" i="2"/>
  <c r="BI278" i="2"/>
  <c r="BH278" i="2"/>
  <c r="BI266" i="2"/>
  <c r="BH266" i="2"/>
  <c r="BI254" i="2"/>
  <c r="BH254" i="2"/>
  <c r="BI242" i="2"/>
  <c r="BH242" i="2"/>
  <c r="BI230" i="2"/>
  <c r="BH230" i="2"/>
  <c r="BI218" i="2"/>
  <c r="BH218" i="2"/>
  <c r="BI206" i="2"/>
  <c r="BH206" i="2"/>
  <c r="BI194" i="2"/>
  <c r="BH194" i="2"/>
  <c r="BI182" i="2"/>
  <c r="BH182" i="2"/>
  <c r="BI170" i="2"/>
  <c r="BH170" i="2"/>
  <c r="BI158" i="2"/>
  <c r="BH158" i="2"/>
  <c r="BI146" i="2"/>
  <c r="BH146" i="2"/>
  <c r="BI134" i="2"/>
  <c r="BH134" i="2"/>
  <c r="BI122" i="2"/>
  <c r="BH122" i="2"/>
  <c r="BI110" i="2"/>
  <c r="BH110" i="2"/>
  <c r="BI98" i="2"/>
  <c r="BH98" i="2"/>
  <c r="BI86" i="2"/>
  <c r="BH86" i="2"/>
  <c r="Y30" i="2"/>
  <c r="BH30" i="2"/>
  <c r="BI30" i="2"/>
  <c r="BH19" i="2"/>
  <c r="Y18" i="2"/>
  <c r="Y303" i="2"/>
  <c r="Y312" i="2"/>
  <c r="Y315" i="2"/>
  <c r="Y356" i="2"/>
  <c r="Y384" i="2"/>
  <c r="Y396" i="2"/>
  <c r="Y428" i="2"/>
  <c r="Y435" i="2"/>
  <c r="Y478" i="2"/>
  <c r="Y516" i="2"/>
  <c r="Y518" i="2"/>
  <c r="Y519" i="2"/>
  <c r="Y552" i="2"/>
  <c r="Y554" i="2"/>
  <c r="Y555" i="2"/>
  <c r="Y588" i="2"/>
  <c r="Y590" i="2"/>
  <c r="Y591" i="2"/>
  <c r="Y624" i="2"/>
  <c r="Y626" i="2"/>
  <c r="Y627" i="2"/>
  <c r="Y660" i="2"/>
  <c r="Y662" i="2"/>
  <c r="Y663" i="2"/>
  <c r="Y696" i="2"/>
  <c r="Y699" i="2"/>
  <c r="Y732" i="2"/>
  <c r="Y735" i="2"/>
  <c r="Y768" i="2"/>
  <c r="Y771" i="2"/>
  <c r="Y804" i="2"/>
  <c r="Y807" i="2"/>
  <c r="Y840" i="2"/>
  <c r="Y843" i="2"/>
  <c r="Y876" i="2"/>
  <c r="Y879" i="2"/>
  <c r="Y915" i="2"/>
  <c r="Y948" i="2"/>
  <c r="Y951" i="2"/>
  <c r="Y987" i="2"/>
  <c r="Y1023" i="2"/>
  <c r="Y1056" i="2"/>
  <c r="Y1059" i="2"/>
  <c r="Y1085" i="2"/>
  <c r="Y1125" i="2"/>
  <c r="Y1126" i="2"/>
  <c r="Y1149" i="2"/>
  <c r="Y1155" i="2"/>
  <c r="Y1180" i="2"/>
  <c r="Y1210" i="2"/>
  <c r="Y1211" i="2"/>
  <c r="Y1228" i="2"/>
  <c r="Y1233" i="2"/>
  <c r="Y1252" i="2"/>
  <c r="Y1282" i="2"/>
  <c r="Y1283" i="2"/>
  <c r="Y1300" i="2"/>
  <c r="Y1305" i="2"/>
  <c r="Y1324" i="2"/>
  <c r="Y1354" i="2"/>
  <c r="Y1355" i="2"/>
  <c r="Y1372" i="2"/>
  <c r="Y1377" i="2"/>
  <c r="Y1396" i="2"/>
  <c r="Y1426" i="2"/>
  <c r="Y1427" i="2"/>
  <c r="Y1444" i="2"/>
  <c r="Y1449" i="2"/>
  <c r="Y1468" i="2"/>
  <c r="Y1498" i="2"/>
  <c r="Y1499" i="2"/>
  <c r="Y1516" i="2"/>
  <c r="AJ1517" i="2"/>
  <c r="AI1517" i="2"/>
  <c r="AH1517" i="2"/>
  <c r="AM1517" i="2"/>
  <c r="AK1517" i="2"/>
  <c r="Y21" i="2"/>
  <c r="Y45" i="2"/>
  <c r="Y46" i="2"/>
  <c r="Y47" i="2"/>
  <c r="Y48" i="2"/>
  <c r="Y49" i="2"/>
  <c r="Y50" i="2"/>
  <c r="Y51" i="2"/>
  <c r="Y57" i="2"/>
  <c r="Y58" i="2"/>
  <c r="Y59" i="2"/>
  <c r="Y60" i="2"/>
  <c r="Y61" i="2"/>
  <c r="Y62" i="2"/>
  <c r="Y63" i="2"/>
  <c r="Y1001" i="2"/>
  <c r="BH18" i="2"/>
  <c r="BI18" i="2"/>
  <c r="BI61" i="2"/>
  <c r="BH61" i="2"/>
  <c r="BH60" i="2"/>
  <c r="BI60" i="2"/>
  <c r="BI59" i="2"/>
  <c r="BH59" i="2"/>
  <c r="BH58" i="2"/>
  <c r="BI58" i="2"/>
  <c r="BI57" i="2"/>
  <c r="BH57" i="2"/>
  <c r="BH48" i="2"/>
  <c r="BI48" i="2"/>
  <c r="BI50" i="2"/>
  <c r="BH50" i="2"/>
  <c r="BH47" i="2"/>
  <c r="BI47" i="2"/>
  <c r="BH63" i="2"/>
  <c r="BI63" i="2"/>
  <c r="BH46" i="2"/>
  <c r="BI46" i="2"/>
  <c r="BI51" i="2"/>
  <c r="BH51" i="2"/>
  <c r="BH49" i="2"/>
  <c r="BI49" i="2"/>
  <c r="BH62" i="2"/>
  <c r="BI62" i="2"/>
  <c r="BI45" i="2"/>
  <c r="BH45" i="2"/>
  <c r="BH21" i="2"/>
  <c r="BI21" i="2"/>
  <c r="Y978" i="2"/>
  <c r="Y870" i="2"/>
  <c r="Y762" i="2"/>
  <c r="Y654" i="2"/>
  <c r="Y546" i="2"/>
  <c r="Y1514" i="2"/>
  <c r="Y1506" i="2"/>
  <c r="Y1482" i="2"/>
  <c r="Y1458" i="2"/>
  <c r="Y1434" i="2"/>
  <c r="Y1410" i="2"/>
  <c r="Y1386" i="2"/>
  <c r="Y1362" i="2"/>
  <c r="Y1338" i="2"/>
  <c r="Y1314" i="2"/>
  <c r="Y1290" i="2"/>
  <c r="Y1266" i="2"/>
  <c r="Y1242" i="2"/>
  <c r="Y1218" i="2"/>
  <c r="Y1194" i="2"/>
  <c r="Y1134" i="2"/>
  <c r="Y1110" i="2"/>
  <c r="Y1086" i="2"/>
  <c r="Y1062" i="2"/>
  <c r="Y1038" i="2"/>
  <c r="Y1026" i="2"/>
  <c r="Y1002" i="2"/>
  <c r="Y990" i="2"/>
  <c r="Y966" i="2"/>
  <c r="Y810" i="2"/>
  <c r="Y786" i="2"/>
  <c r="Y738" i="2"/>
  <c r="Y714" i="2"/>
  <c r="Y630" i="2"/>
  <c r="Y606" i="2"/>
  <c r="Y558" i="2"/>
  <c r="Y534" i="2"/>
  <c r="Y486" i="2"/>
  <c r="Y462" i="2"/>
  <c r="Y450" i="2"/>
  <c r="Y426" i="2"/>
  <c r="Y402" i="2"/>
  <c r="Y378" i="2"/>
  <c r="Y366" i="2"/>
  <c r="Y342" i="2"/>
  <c r="Y318" i="2"/>
  <c r="Y294" i="2"/>
  <c r="Y270" i="2"/>
  <c r="Y246" i="2"/>
  <c r="Y222" i="2"/>
  <c r="Y198" i="2"/>
  <c r="Y1517" i="2"/>
  <c r="Y1493" i="2"/>
  <c r="Y1469" i="2"/>
  <c r="Y1445" i="2"/>
  <c r="Y1421" i="2"/>
  <c r="Y1397" i="2"/>
  <c r="Y1373" i="2"/>
  <c r="Y1349" i="2"/>
  <c r="Y1325" i="2"/>
  <c r="Y1313" i="2"/>
  <c r="Y1289" i="2"/>
  <c r="Y1265" i="2"/>
  <c r="Y1241" i="2"/>
  <c r="Y1217" i="2"/>
  <c r="Y1205" i="2"/>
  <c r="Y1193" i="2"/>
  <c r="Y1169" i="2"/>
  <c r="Y1145" i="2"/>
  <c r="Y1133" i="2"/>
  <c r="Y1121" i="2"/>
  <c r="Y1109" i="2"/>
  <c r="Y1097" i="2"/>
  <c r="Y1073" i="2"/>
  <c r="Y1061" i="2"/>
  <c r="Y1049" i="2"/>
  <c r="Y1037" i="2"/>
  <c r="Y1025" i="2"/>
  <c r="Y1013" i="2"/>
  <c r="Y989" i="2"/>
  <c r="Y965" i="2"/>
  <c r="Y941" i="2"/>
  <c r="Y917" i="2"/>
  <c r="Y893" i="2"/>
  <c r="Y869" i="2"/>
  <c r="Y845" i="2"/>
  <c r="Y821" i="2"/>
  <c r="Y797" i="2"/>
  <c r="Y773" i="2"/>
  <c r="Y749" i="2"/>
  <c r="Y725" i="2"/>
  <c r="Y701" i="2"/>
  <c r="Y677" i="2"/>
  <c r="Y653" i="2"/>
  <c r="Y641" i="2"/>
  <c r="Y617" i="2"/>
  <c r="Y593" i="2"/>
  <c r="Y569" i="2"/>
  <c r="Y545" i="2"/>
  <c r="Y521" i="2"/>
  <c r="Y497" i="2"/>
  <c r="Y473" i="2"/>
  <c r="Y449" i="2"/>
  <c r="Y425" i="2"/>
  <c r="Y401" i="2"/>
  <c r="Y377" i="2"/>
  <c r="Y353" i="2"/>
  <c r="Y329" i="2"/>
  <c r="Y305" i="2"/>
  <c r="Y281" i="2"/>
  <c r="Y257" i="2"/>
  <c r="Y233" i="2"/>
  <c r="Y209" i="2"/>
  <c r="Y1451" i="2"/>
  <c r="Y1379" i="2"/>
  <c r="Y1307" i="2"/>
  <c r="Y1235" i="2"/>
  <c r="Y1158" i="2"/>
  <c r="Y1346" i="2"/>
  <c r="Y1494" i="2"/>
  <c r="Y1470" i="2"/>
  <c r="Y1446" i="2"/>
  <c r="Y1422" i="2"/>
  <c r="Y1398" i="2"/>
  <c r="Y1374" i="2"/>
  <c r="Y1350" i="2"/>
  <c r="Y1326" i="2"/>
  <c r="Y1302" i="2"/>
  <c r="Y1278" i="2"/>
  <c r="Y1254" i="2"/>
  <c r="Y1230" i="2"/>
  <c r="Y1206" i="2"/>
  <c r="Y1182" i="2"/>
  <c r="Y1170" i="2"/>
  <c r="Y1146" i="2"/>
  <c r="Y1122" i="2"/>
  <c r="Y1098" i="2"/>
  <c r="Y1074" i="2"/>
  <c r="Y954" i="2"/>
  <c r="Y930" i="2"/>
  <c r="Y918" i="2"/>
  <c r="Y894" i="2"/>
  <c r="Y882" i="2"/>
  <c r="Y858" i="2"/>
  <c r="Y846" i="2"/>
  <c r="Y822" i="2"/>
  <c r="Y774" i="2"/>
  <c r="Y750" i="2"/>
  <c r="Y702" i="2"/>
  <c r="Y678" i="2"/>
  <c r="Y666" i="2"/>
  <c r="Y642" i="2"/>
  <c r="Y594" i="2"/>
  <c r="Y570" i="2"/>
  <c r="Y522" i="2"/>
  <c r="Y498" i="2"/>
  <c r="Y474" i="2"/>
  <c r="Y414" i="2"/>
  <c r="Y390" i="2"/>
  <c r="Y330" i="2"/>
  <c r="Y306" i="2"/>
  <c r="Y282" i="2"/>
  <c r="Y258" i="2"/>
  <c r="Y234" i="2"/>
  <c r="Y210" i="2"/>
  <c r="Y1505" i="2"/>
  <c r="Y1481" i="2"/>
  <c r="Y1457" i="2"/>
  <c r="Y1433" i="2"/>
  <c r="Y1409" i="2"/>
  <c r="Y1385" i="2"/>
  <c r="Y1361" i="2"/>
  <c r="Y1337" i="2"/>
  <c r="Y1301" i="2"/>
  <c r="Y1277" i="2"/>
  <c r="Y1253" i="2"/>
  <c r="Y1229" i="2"/>
  <c r="Y1181" i="2"/>
  <c r="Y977" i="2"/>
  <c r="Y953" i="2"/>
  <c r="Y929" i="2"/>
  <c r="Y905" i="2"/>
  <c r="Y881" i="2"/>
  <c r="Y857" i="2"/>
  <c r="Y833" i="2"/>
  <c r="Y809" i="2"/>
  <c r="Y785" i="2"/>
  <c r="Y761" i="2"/>
  <c r="Y737" i="2"/>
  <c r="Y713" i="2"/>
  <c r="Y689" i="2"/>
  <c r="Y665" i="2"/>
  <c r="Y629" i="2"/>
  <c r="Y605" i="2"/>
  <c r="Y581" i="2"/>
  <c r="Y557" i="2"/>
  <c r="Y533" i="2"/>
  <c r="Y509" i="2"/>
  <c r="Y485" i="2"/>
  <c r="Y461" i="2"/>
  <c r="Y437" i="2"/>
  <c r="Y413" i="2"/>
  <c r="Y389" i="2"/>
  <c r="Y365" i="2"/>
  <c r="Y341" i="2"/>
  <c r="Y317" i="2"/>
  <c r="Y293" i="2"/>
  <c r="Y269" i="2"/>
  <c r="Y245" i="2"/>
  <c r="Y221" i="2"/>
  <c r="Y197" i="2"/>
  <c r="Y1504" i="2"/>
  <c r="Y1480" i="2"/>
  <c r="Y1456" i="2"/>
  <c r="Y1432" i="2"/>
  <c r="Y1408" i="2"/>
  <c r="Y1384" i="2"/>
  <c r="Y1360" i="2"/>
  <c r="Y1336" i="2"/>
  <c r="Y1312" i="2"/>
  <c r="Y1288" i="2"/>
  <c r="Y1264" i="2"/>
  <c r="Y1240" i="2"/>
  <c r="Y1216" i="2"/>
  <c r="Y1192" i="2"/>
  <c r="Y1168" i="2"/>
  <c r="Y1156" i="2"/>
  <c r="Y1144" i="2"/>
  <c r="Y1132" i="2"/>
  <c r="Y1120" i="2"/>
  <c r="Y1108" i="2"/>
  <c r="Y1096" i="2"/>
  <c r="Y1084" i="2"/>
  <c r="Y1072" i="2"/>
  <c r="Y1060" i="2"/>
  <c r="Y1048" i="2"/>
  <c r="Y1036" i="2"/>
  <c r="Y1024" i="2"/>
  <c r="Y1012" i="2"/>
  <c r="Y1000" i="2"/>
  <c r="Y988" i="2"/>
  <c r="Y976" i="2"/>
  <c r="Y964" i="2"/>
  <c r="Y952" i="2"/>
  <c r="Y940" i="2"/>
  <c r="Y928" i="2"/>
  <c r="Y916" i="2"/>
  <c r="Y904" i="2"/>
  <c r="Y892" i="2"/>
  <c r="Y880" i="2"/>
  <c r="Y868" i="2"/>
  <c r="Y856" i="2"/>
  <c r="Y844" i="2"/>
  <c r="Y832" i="2"/>
  <c r="Y820" i="2"/>
  <c r="Y808" i="2"/>
  <c r="Y796" i="2"/>
  <c r="Y784" i="2"/>
  <c r="Y772" i="2"/>
  <c r="Y760" i="2"/>
  <c r="Y748" i="2"/>
  <c r="Y736" i="2"/>
  <c r="Y724" i="2"/>
  <c r="Y712" i="2"/>
  <c r="Y700" i="2"/>
  <c r="Y688" i="2"/>
  <c r="Y676" i="2"/>
  <c r="Y664" i="2"/>
  <c r="Y652" i="2"/>
  <c r="Y640" i="2"/>
  <c r="Y628" i="2"/>
  <c r="Y616" i="2"/>
  <c r="Y604" i="2"/>
  <c r="Y592" i="2"/>
  <c r="Y580" i="2"/>
  <c r="Y568" i="2"/>
  <c r="Y556" i="2"/>
  <c r="Y544" i="2"/>
  <c r="Y532" i="2"/>
  <c r="Y520" i="2"/>
  <c r="Y508" i="2"/>
  <c r="Y496" i="2"/>
  <c r="Y484" i="2"/>
  <c r="Y472" i="2"/>
  <c r="Y460" i="2"/>
  <c r="Y448" i="2"/>
  <c r="Y436" i="2"/>
  <c r="Y424" i="2"/>
  <c r="Y412" i="2"/>
  <c r="Y400" i="2"/>
  <c r="Y388" i="2"/>
  <c r="Y376" i="2"/>
  <c r="Y364" i="2"/>
  <c r="Y352" i="2"/>
  <c r="Y340" i="2"/>
  <c r="Y328" i="2"/>
  <c r="Y316" i="2"/>
  <c r="Y304" i="2"/>
  <c r="Y292" i="2"/>
  <c r="Y280" i="2"/>
  <c r="Y268" i="2"/>
  <c r="Y256" i="2"/>
  <c r="Y244" i="2"/>
  <c r="Y232" i="2"/>
  <c r="Y220" i="2"/>
  <c r="Y208" i="2"/>
  <c r="Y196" i="2"/>
  <c r="Y1450" i="2"/>
  <c r="Y1378" i="2"/>
  <c r="Y1306" i="2"/>
  <c r="Y1234" i="2"/>
  <c r="Y1157" i="2"/>
  <c r="Y1058" i="2"/>
  <c r="Y950" i="2"/>
  <c r="Y842" i="2"/>
  <c r="Y734" i="2"/>
  <c r="Y395" i="2"/>
  <c r="Y394" i="2"/>
  <c r="Y1050" i="2"/>
  <c r="Y942" i="2"/>
  <c r="Y834" i="2"/>
  <c r="Y726" i="2"/>
  <c r="Y618" i="2"/>
  <c r="Y510" i="2"/>
  <c r="Y998" i="2"/>
  <c r="Y1441" i="2"/>
  <c r="Y1345" i="2"/>
  <c r="Y1261" i="2"/>
  <c r="Y479" i="2"/>
  <c r="Y357" i="2"/>
  <c r="Y1465" i="2"/>
  <c r="Y1417" i="2"/>
  <c r="Y1357" i="2"/>
  <c r="Y1297" i="2"/>
  <c r="Y1273" i="2"/>
  <c r="Y1201" i="2"/>
  <c r="Y1512" i="2"/>
  <c r="Y1500" i="2"/>
  <c r="Y1488" i="2"/>
  <c r="Y1476" i="2"/>
  <c r="Y1464" i="2"/>
  <c r="Y1452" i="2"/>
  <c r="Y1440" i="2"/>
  <c r="Y1428" i="2"/>
  <c r="Y1416" i="2"/>
  <c r="Y1404" i="2"/>
  <c r="Y1392" i="2"/>
  <c r="Y1380" i="2"/>
  <c r="Y1368" i="2"/>
  <c r="Y1356" i="2"/>
  <c r="Y1344" i="2"/>
  <c r="Y1332" i="2"/>
  <c r="Y1320" i="2"/>
  <c r="Y1308" i="2"/>
  <c r="Y1296" i="2"/>
  <c r="Y1284" i="2"/>
  <c r="Y1272" i="2"/>
  <c r="Y1260" i="2"/>
  <c r="Y1248" i="2"/>
  <c r="Y1236" i="2"/>
  <c r="Y1224" i="2"/>
  <c r="Y1212" i="2"/>
  <c r="Y1200" i="2"/>
  <c r="Y1188" i="2"/>
  <c r="Y1176" i="2"/>
  <c r="Y1164" i="2"/>
  <c r="Y1152" i="2"/>
  <c r="Y1140" i="2"/>
  <c r="Y1128" i="2"/>
  <c r="Y1104" i="2"/>
  <c r="Y698" i="2"/>
  <c r="Y1490" i="2"/>
  <c r="Y1430" i="2"/>
  <c r="Y1382" i="2"/>
  <c r="Y1310" i="2"/>
  <c r="Y1250" i="2"/>
  <c r="Y1178" i="2"/>
  <c r="Y1130" i="2"/>
  <c r="Y1082" i="2"/>
  <c r="Y962" i="2"/>
  <c r="Y902" i="2"/>
  <c r="Y794" i="2"/>
  <c r="Y746" i="2"/>
  <c r="Y674" i="2"/>
  <c r="Y1489" i="2"/>
  <c r="Y1429" i="2"/>
  <c r="Y1381" i="2"/>
  <c r="Y1321" i="2"/>
  <c r="Y1285" i="2"/>
  <c r="Y1249" i="2"/>
  <c r="Y914" i="2"/>
  <c r="Y1343" i="2"/>
  <c r="Y1151" i="2"/>
  <c r="Y1103" i="2"/>
  <c r="Y1079" i="2"/>
  <c r="Y1031" i="2"/>
  <c r="Y959" i="2"/>
  <c r="Y899" i="2"/>
  <c r="Y839" i="2"/>
  <c r="Y779" i="2"/>
  <c r="Y719" i="2"/>
  <c r="Y659" i="2"/>
  <c r="Y599" i="2"/>
  <c r="Y551" i="2"/>
  <c r="Y491" i="2"/>
  <c r="Y443" i="2"/>
  <c r="Y323" i="2"/>
  <c r="Y287" i="2"/>
  <c r="Y251" i="2"/>
  <c r="Y215" i="2"/>
  <c r="Y1497" i="2"/>
  <c r="Y1425" i="2"/>
  <c r="Y1353" i="2"/>
  <c r="Y1281" i="2"/>
  <c r="Y1209" i="2"/>
  <c r="Y1124" i="2"/>
  <c r="Y1020" i="2"/>
  <c r="Y912" i="2"/>
  <c r="Y477" i="2"/>
  <c r="Y354" i="2"/>
  <c r="Y1502" i="2"/>
  <c r="Y1442" i="2"/>
  <c r="Y1370" i="2"/>
  <c r="Y1286" i="2"/>
  <c r="Y1214" i="2"/>
  <c r="Y1154" i="2"/>
  <c r="Y926" i="2"/>
  <c r="Y830" i="2"/>
  <c r="Y686" i="2"/>
  <c r="Y1453" i="2"/>
  <c r="Y1225" i="2"/>
  <c r="Y960" i="2"/>
  <c r="Y806" i="2"/>
  <c r="Y1511" i="2"/>
  <c r="Y1415" i="2"/>
  <c r="Y1367" i="2"/>
  <c r="Y1319" i="2"/>
  <c r="Y1271" i="2"/>
  <c r="Y1223" i="2"/>
  <c r="Y1163" i="2"/>
  <c r="Y1019" i="2"/>
  <c r="Y971" i="2"/>
  <c r="Y911" i="2"/>
  <c r="Y851" i="2"/>
  <c r="Y791" i="2"/>
  <c r="Y731" i="2"/>
  <c r="Y671" i="2"/>
  <c r="Y623" i="2"/>
  <c r="Y563" i="2"/>
  <c r="Y503" i="2"/>
  <c r="Y359" i="2"/>
  <c r="Y1510" i="2"/>
  <c r="Y1318" i="2"/>
  <c r="Y1270" i="2"/>
  <c r="Y1162" i="2"/>
  <c r="Y1114" i="2"/>
  <c r="Y1066" i="2"/>
  <c r="Y1006" i="2"/>
  <c r="Y958" i="2"/>
  <c r="Y910" i="2"/>
  <c r="Y862" i="2"/>
  <c r="Y814" i="2"/>
  <c r="Y766" i="2"/>
  <c r="Y718" i="2"/>
  <c r="Y670" i="2"/>
  <c r="Y622" i="2"/>
  <c r="Y574" i="2"/>
  <c r="Y526" i="2"/>
  <c r="Y490" i="2"/>
  <c r="Y418" i="2"/>
  <c r="Y322" i="2"/>
  <c r="Y226" i="2"/>
  <c r="Y1492" i="2"/>
  <c r="Y1420" i="2"/>
  <c r="Y1348" i="2"/>
  <c r="Y1276" i="2"/>
  <c r="Y1204" i="2"/>
  <c r="Y1116" i="2"/>
  <c r="Y1014" i="2"/>
  <c r="Y906" i="2"/>
  <c r="Y798" i="2"/>
  <c r="Y690" i="2"/>
  <c r="Y582" i="2"/>
  <c r="Y467" i="2"/>
  <c r="Y345" i="2"/>
  <c r="Y1466" i="2"/>
  <c r="Y1418" i="2"/>
  <c r="Y1358" i="2"/>
  <c r="Y1298" i="2"/>
  <c r="Y1238" i="2"/>
  <c r="Y1190" i="2"/>
  <c r="Y1142" i="2"/>
  <c r="Y1106" i="2"/>
  <c r="Y1034" i="2"/>
  <c r="Y866" i="2"/>
  <c r="Y818" i="2"/>
  <c r="Y782" i="2"/>
  <c r="Y1477" i="2"/>
  <c r="Y1369" i="2"/>
  <c r="Y1189" i="2"/>
  <c r="Y1487" i="2"/>
  <c r="Y1439" i="2"/>
  <c r="Y1391" i="2"/>
  <c r="Y1247" i="2"/>
  <c r="Y1199" i="2"/>
  <c r="Y1139" i="2"/>
  <c r="Y1067" i="2"/>
  <c r="Y1007" i="2"/>
  <c r="Y947" i="2"/>
  <c r="Y875" i="2"/>
  <c r="Y803" i="2"/>
  <c r="Y743" i="2"/>
  <c r="Y683" i="2"/>
  <c r="Y611" i="2"/>
  <c r="Y539" i="2"/>
  <c r="Y455" i="2"/>
  <c r="Y419" i="2"/>
  <c r="Y383" i="2"/>
  <c r="Y335" i="2"/>
  <c r="Y299" i="2"/>
  <c r="Y263" i="2"/>
  <c r="Y239" i="2"/>
  <c r="Y203" i="2"/>
  <c r="Y1342" i="2"/>
  <c r="Y1294" i="2"/>
  <c r="Y1246" i="2"/>
  <c r="Y1198" i="2"/>
  <c r="Y1078" i="2"/>
  <c r="Y1030" i="2"/>
  <c r="Y994" i="2"/>
  <c r="Y946" i="2"/>
  <c r="Y898" i="2"/>
  <c r="Y850" i="2"/>
  <c r="Y802" i="2"/>
  <c r="Y754" i="2"/>
  <c r="Y706" i="2"/>
  <c r="Y658" i="2"/>
  <c r="Y598" i="2"/>
  <c r="Y550" i="2"/>
  <c r="Y514" i="2"/>
  <c r="Y454" i="2"/>
  <c r="Y370" i="2"/>
  <c r="Y346" i="2"/>
  <c r="Y298" i="2"/>
  <c r="Y274" i="2"/>
  <c r="Y238" i="2"/>
  <c r="Y1509" i="2"/>
  <c r="Y1485" i="2"/>
  <c r="Y1461" i="2"/>
  <c r="Y1437" i="2"/>
  <c r="Y1413" i="2"/>
  <c r="Y1389" i="2"/>
  <c r="Y1365" i="2"/>
  <c r="Y1341" i="2"/>
  <c r="Y1317" i="2"/>
  <c r="Y1293" i="2"/>
  <c r="Y1269" i="2"/>
  <c r="Y1245" i="2"/>
  <c r="Y1221" i="2"/>
  <c r="Y1197" i="2"/>
  <c r="Y1173" i="2"/>
  <c r="Y1161" i="2"/>
  <c r="Y1137" i="2"/>
  <c r="Y1113" i="2"/>
  <c r="Y1101" i="2"/>
  <c r="Y1089" i="2"/>
  <c r="Y1077" i="2"/>
  <c r="Y1065" i="2"/>
  <c r="Y1053" i="2"/>
  <c r="Y1041" i="2"/>
  <c r="Y1029" i="2"/>
  <c r="Y1017" i="2"/>
  <c r="Y1005" i="2"/>
  <c r="Y993" i="2"/>
  <c r="Y981" i="2"/>
  <c r="Y969" i="2"/>
  <c r="Y957" i="2"/>
  <c r="Y945" i="2"/>
  <c r="Y933" i="2"/>
  <c r="Y921" i="2"/>
  <c r="Y909" i="2"/>
  <c r="Y897" i="2"/>
  <c r="Y885" i="2"/>
  <c r="Y873" i="2"/>
  <c r="Y861" i="2"/>
  <c r="Y849" i="2"/>
  <c r="Y837" i="2"/>
  <c r="Y825" i="2"/>
  <c r="Y813" i="2"/>
  <c r="Y801" i="2"/>
  <c r="Y789" i="2"/>
  <c r="Y777" i="2"/>
  <c r="Y765" i="2"/>
  <c r="Y753" i="2"/>
  <c r="Y741" i="2"/>
  <c r="Y729" i="2"/>
  <c r="Y717" i="2"/>
  <c r="Y705" i="2"/>
  <c r="Y693" i="2"/>
  <c r="Y681" i="2"/>
  <c r="Y669" i="2"/>
  <c r="Y657" i="2"/>
  <c r="Y645" i="2"/>
  <c r="Y633" i="2"/>
  <c r="Y621" i="2"/>
  <c r="Y609" i="2"/>
  <c r="Y597" i="2"/>
  <c r="Y585" i="2"/>
  <c r="Y573" i="2"/>
  <c r="Y561" i="2"/>
  <c r="Y549" i="2"/>
  <c r="Y537" i="2"/>
  <c r="Y525" i="2"/>
  <c r="Y513" i="2"/>
  <c r="Y501" i="2"/>
  <c r="Y489" i="2"/>
  <c r="Y465" i="2"/>
  <c r="Y453" i="2"/>
  <c r="Y441" i="2"/>
  <c r="Y429" i="2"/>
  <c r="Y417" i="2"/>
  <c r="Y405" i="2"/>
  <c r="Y393" i="2"/>
  <c r="Y381" i="2"/>
  <c r="Y369" i="2"/>
  <c r="Y333" i="2"/>
  <c r="Y321" i="2"/>
  <c r="Y309" i="2"/>
  <c r="Y297" i="2"/>
  <c r="Y285" i="2"/>
  <c r="Y273" i="2"/>
  <c r="Y261" i="2"/>
  <c r="Y249" i="2"/>
  <c r="Y237" i="2"/>
  <c r="Y225" i="2"/>
  <c r="Y213" i="2"/>
  <c r="Y201" i="2"/>
  <c r="Y1475" i="2"/>
  <c r="Y1403" i="2"/>
  <c r="Y1331" i="2"/>
  <c r="Y1259" i="2"/>
  <c r="Y1187" i="2"/>
  <c r="Y1094" i="2"/>
  <c r="Y440" i="2"/>
  <c r="Y1454" i="2"/>
  <c r="Y1394" i="2"/>
  <c r="Y1322" i="2"/>
  <c r="Y1262" i="2"/>
  <c r="Y1202" i="2"/>
  <c r="Y1118" i="2"/>
  <c r="Y1070" i="2"/>
  <c r="Y1010" i="2"/>
  <c r="Y938" i="2"/>
  <c r="Y854" i="2"/>
  <c r="Y710" i="2"/>
  <c r="Y1501" i="2"/>
  <c r="Y1393" i="2"/>
  <c r="Y1309" i="2"/>
  <c r="Y1213" i="2"/>
  <c r="Y1295" i="2"/>
  <c r="Y1175" i="2"/>
  <c r="Y1115" i="2"/>
  <c r="Y1055" i="2"/>
  <c r="Y983" i="2"/>
  <c r="Y923" i="2"/>
  <c r="Y863" i="2"/>
  <c r="Y815" i="2"/>
  <c r="Y767" i="2"/>
  <c r="Y707" i="2"/>
  <c r="Y635" i="2"/>
  <c r="Y575" i="2"/>
  <c r="Y515" i="2"/>
  <c r="Y371" i="2"/>
  <c r="Y1462" i="2"/>
  <c r="Y1414" i="2"/>
  <c r="Y1366" i="2"/>
  <c r="Y1222" i="2"/>
  <c r="Y1174" i="2"/>
  <c r="Y1138" i="2"/>
  <c r="Y1090" i="2"/>
  <c r="Y1054" i="2"/>
  <c r="Y1018" i="2"/>
  <c r="Y970" i="2"/>
  <c r="Y922" i="2"/>
  <c r="Y874" i="2"/>
  <c r="Y826" i="2"/>
  <c r="Y778" i="2"/>
  <c r="Y730" i="2"/>
  <c r="Y682" i="2"/>
  <c r="Y634" i="2"/>
  <c r="Y586" i="2"/>
  <c r="Y538" i="2"/>
  <c r="Y430" i="2"/>
  <c r="Y334" i="2"/>
  <c r="Y214" i="2"/>
  <c r="Y1508" i="2"/>
  <c r="Y1496" i="2"/>
  <c r="Y1484" i="2"/>
  <c r="Y1472" i="2"/>
  <c r="Y1460" i="2"/>
  <c r="Y1448" i="2"/>
  <c r="Y1436" i="2"/>
  <c r="Y1424" i="2"/>
  <c r="Y1412" i="2"/>
  <c r="Y1400" i="2"/>
  <c r="Y1388" i="2"/>
  <c r="Y1376" i="2"/>
  <c r="Y1364" i="2"/>
  <c r="Y1352" i="2"/>
  <c r="Y1340" i="2"/>
  <c r="Y1328" i="2"/>
  <c r="Y1316" i="2"/>
  <c r="Y1304" i="2"/>
  <c r="Y1292" i="2"/>
  <c r="Y1280" i="2"/>
  <c r="Y1268" i="2"/>
  <c r="Y1256" i="2"/>
  <c r="Y1244" i="2"/>
  <c r="Y1232" i="2"/>
  <c r="Y1220" i="2"/>
  <c r="Y1208" i="2"/>
  <c r="Y1196" i="2"/>
  <c r="Y1184" i="2"/>
  <c r="Y1172" i="2"/>
  <c r="Y1160" i="2"/>
  <c r="Y1148" i="2"/>
  <c r="Y1136" i="2"/>
  <c r="Y1112" i="2"/>
  <c r="Y1100" i="2"/>
  <c r="Y1088" i="2"/>
  <c r="Y1076" i="2"/>
  <c r="Y1064" i="2"/>
  <c r="Y1052" i="2"/>
  <c r="Y1040" i="2"/>
  <c r="Y1028" i="2"/>
  <c r="Y1016" i="2"/>
  <c r="Y1004" i="2"/>
  <c r="Y992" i="2"/>
  <c r="Y980" i="2"/>
  <c r="Y968" i="2"/>
  <c r="Y956" i="2"/>
  <c r="Y944" i="2"/>
  <c r="Y932" i="2"/>
  <c r="Y920" i="2"/>
  <c r="Y908" i="2"/>
  <c r="Y896" i="2"/>
  <c r="Y884" i="2"/>
  <c r="Y872" i="2"/>
  <c r="Y860" i="2"/>
  <c r="Y848" i="2"/>
  <c r="Y836" i="2"/>
  <c r="Y824" i="2"/>
  <c r="Y812" i="2"/>
  <c r="Y800" i="2"/>
  <c r="Y788" i="2"/>
  <c r="Y776" i="2"/>
  <c r="Y764" i="2"/>
  <c r="Y752" i="2"/>
  <c r="Y740" i="2"/>
  <c r="Y728" i="2"/>
  <c r="Y716" i="2"/>
  <c r="Y704" i="2"/>
  <c r="Y692" i="2"/>
  <c r="Y680" i="2"/>
  <c r="Y668" i="2"/>
  <c r="Y656" i="2"/>
  <c r="Y644" i="2"/>
  <c r="Y632" i="2"/>
  <c r="Y620" i="2"/>
  <c r="Y608" i="2"/>
  <c r="Y596" i="2"/>
  <c r="Y584" i="2"/>
  <c r="Y572" i="2"/>
  <c r="Y560" i="2"/>
  <c r="Y548" i="2"/>
  <c r="Y536" i="2"/>
  <c r="Y524" i="2"/>
  <c r="Y512" i="2"/>
  <c r="Y500" i="2"/>
  <c r="Y488" i="2"/>
  <c r="Y476" i="2"/>
  <c r="Y464" i="2"/>
  <c r="Y452" i="2"/>
  <c r="Y416" i="2"/>
  <c r="Y404" i="2"/>
  <c r="Y392" i="2"/>
  <c r="Y380" i="2"/>
  <c r="Y368" i="2"/>
  <c r="Y344" i="2"/>
  <c r="Y332" i="2"/>
  <c r="Y320" i="2"/>
  <c r="Y308" i="2"/>
  <c r="Y296" i="2"/>
  <c r="Y284" i="2"/>
  <c r="Y272" i="2"/>
  <c r="Y260" i="2"/>
  <c r="Y248" i="2"/>
  <c r="Y236" i="2"/>
  <c r="Y224" i="2"/>
  <c r="Y212" i="2"/>
  <c r="Y200" i="2"/>
  <c r="Y1474" i="2"/>
  <c r="Y1402" i="2"/>
  <c r="Y1330" i="2"/>
  <c r="Y1258" i="2"/>
  <c r="Y1186" i="2"/>
  <c r="Y1092" i="2"/>
  <c r="Y986" i="2"/>
  <c r="Y878" i="2"/>
  <c r="Y770" i="2"/>
  <c r="Y438" i="2"/>
  <c r="Y1478" i="2"/>
  <c r="Y1406" i="2"/>
  <c r="Y1334" i="2"/>
  <c r="Y1274" i="2"/>
  <c r="Y1226" i="2"/>
  <c r="Y1166" i="2"/>
  <c r="Y1046" i="2"/>
  <c r="Y974" i="2"/>
  <c r="Y890" i="2"/>
  <c r="Y758" i="2"/>
  <c r="Y722" i="2"/>
  <c r="Y1513" i="2"/>
  <c r="Y1405" i="2"/>
  <c r="Y1333" i="2"/>
  <c r="Y1237" i="2"/>
  <c r="Y1080" i="2"/>
  <c r="Y1068" i="2"/>
  <c r="Y1044" i="2"/>
  <c r="Y1032" i="2"/>
  <c r="Y1008" i="2"/>
  <c r="Y996" i="2"/>
  <c r="Y972" i="2"/>
  <c r="Y936" i="2"/>
  <c r="Y924" i="2"/>
  <c r="Y900" i="2"/>
  <c r="Y1022" i="2"/>
  <c r="Y1463" i="2"/>
  <c r="Y1127" i="2"/>
  <c r="Y1043" i="2"/>
  <c r="Y995" i="2"/>
  <c r="Y935" i="2"/>
  <c r="Y887" i="2"/>
  <c r="Y827" i="2"/>
  <c r="Y755" i="2"/>
  <c r="Y695" i="2"/>
  <c r="Y647" i="2"/>
  <c r="Y587" i="2"/>
  <c r="Y527" i="2"/>
  <c r="Y431" i="2"/>
  <c r="Y407" i="2"/>
  <c r="Y347" i="2"/>
  <c r="Y311" i="2"/>
  <c r="Y275" i="2"/>
  <c r="Y227" i="2"/>
  <c r="Y1486" i="2"/>
  <c r="Y1438" i="2"/>
  <c r="Y1390" i="2"/>
  <c r="Y1150" i="2"/>
  <c r="Y1102" i="2"/>
  <c r="Y1042" i="2"/>
  <c r="Y982" i="2"/>
  <c r="Y934" i="2"/>
  <c r="Y886" i="2"/>
  <c r="Y838" i="2"/>
  <c r="Y790" i="2"/>
  <c r="Y742" i="2"/>
  <c r="Y694" i="2"/>
  <c r="Y646" i="2"/>
  <c r="Y610" i="2"/>
  <c r="Y562" i="2"/>
  <c r="Y502" i="2"/>
  <c r="Y466" i="2"/>
  <c r="Y442" i="2"/>
  <c r="Y406" i="2"/>
  <c r="Y382" i="2"/>
  <c r="Y358" i="2"/>
  <c r="Y310" i="2"/>
  <c r="Y286" i="2"/>
  <c r="Y262" i="2"/>
  <c r="Y250" i="2"/>
  <c r="Y202" i="2"/>
  <c r="Y1507" i="2"/>
  <c r="Y1495" i="2"/>
  <c r="Y1483" i="2"/>
  <c r="Y1471" i="2"/>
  <c r="Y1459" i="2"/>
  <c r="Y1447" i="2"/>
  <c r="Y1435" i="2"/>
  <c r="Y1423" i="2"/>
  <c r="Y1411" i="2"/>
  <c r="Y1399" i="2"/>
  <c r="Y1387" i="2"/>
  <c r="Y1375" i="2"/>
  <c r="Y1363" i="2"/>
  <c r="Y1351" i="2"/>
  <c r="Y1339" i="2"/>
  <c r="Y1327" i="2"/>
  <c r="Y1315" i="2"/>
  <c r="Y1303" i="2"/>
  <c r="Y1291" i="2"/>
  <c r="Y1279" i="2"/>
  <c r="Y1267" i="2"/>
  <c r="Y1255" i="2"/>
  <c r="Y1243" i="2"/>
  <c r="Y1231" i="2"/>
  <c r="Y1219" i="2"/>
  <c r="Y1207" i="2"/>
  <c r="Y1195" i="2"/>
  <c r="Y1183" i="2"/>
  <c r="Y1171" i="2"/>
  <c r="Y1159" i="2"/>
  <c r="Y1147" i="2"/>
  <c r="Y1135" i="2"/>
  <c r="Y1123" i="2"/>
  <c r="Y1111" i="2"/>
  <c r="Y1099" i="2"/>
  <c r="Y1087" i="2"/>
  <c r="Y1075" i="2"/>
  <c r="Y1063" i="2"/>
  <c r="Y1051" i="2"/>
  <c r="Y1039" i="2"/>
  <c r="Y1027" i="2"/>
  <c r="Y1015" i="2"/>
  <c r="Y1003" i="2"/>
  <c r="Y991" i="2"/>
  <c r="Y979" i="2"/>
  <c r="Y967" i="2"/>
  <c r="Y955" i="2"/>
  <c r="Y943" i="2"/>
  <c r="Y931" i="2"/>
  <c r="Y919" i="2"/>
  <c r="Y907" i="2"/>
  <c r="Y895" i="2"/>
  <c r="Y883" i="2"/>
  <c r="Y871" i="2"/>
  <c r="Y859" i="2"/>
  <c r="Y847" i="2"/>
  <c r="Y835" i="2"/>
  <c r="Y823" i="2"/>
  <c r="Y811" i="2"/>
  <c r="Y799" i="2"/>
  <c r="Y787" i="2"/>
  <c r="Y775" i="2"/>
  <c r="Y763" i="2"/>
  <c r="Y751" i="2"/>
  <c r="Y739" i="2"/>
  <c r="Y727" i="2"/>
  <c r="Y715" i="2"/>
  <c r="Y703" i="2"/>
  <c r="Y691" i="2"/>
  <c r="Y679" i="2"/>
  <c r="Y667" i="2"/>
  <c r="Y655" i="2"/>
  <c r="Y643" i="2"/>
  <c r="Y631" i="2"/>
  <c r="Y619" i="2"/>
  <c r="Y607" i="2"/>
  <c r="Y595" i="2"/>
  <c r="Y583" i="2"/>
  <c r="Y571" i="2"/>
  <c r="Y559" i="2"/>
  <c r="Y547" i="2"/>
  <c r="Y535" i="2"/>
  <c r="Y523" i="2"/>
  <c r="Y511" i="2"/>
  <c r="Y499" i="2"/>
  <c r="Y487" i="2"/>
  <c r="Y475" i="2"/>
  <c r="Y463" i="2"/>
  <c r="Y451" i="2"/>
  <c r="Y439" i="2"/>
  <c r="Y427" i="2"/>
  <c r="Y415" i="2"/>
  <c r="Y403" i="2"/>
  <c r="Y391" i="2"/>
  <c r="Y379" i="2"/>
  <c r="Y367" i="2"/>
  <c r="Y355" i="2"/>
  <c r="Y343" i="2"/>
  <c r="Y331" i="2"/>
  <c r="Y319" i="2"/>
  <c r="Y307" i="2"/>
  <c r="Y295" i="2"/>
  <c r="Y283" i="2"/>
  <c r="Y271" i="2"/>
  <c r="Y259" i="2"/>
  <c r="Y247" i="2"/>
  <c r="Y235" i="2"/>
  <c r="Y223" i="2"/>
  <c r="Y211" i="2"/>
  <c r="Y199" i="2"/>
  <c r="Y1473" i="2"/>
  <c r="Y1401" i="2"/>
  <c r="Y1329" i="2"/>
  <c r="Y1257" i="2"/>
  <c r="Y1185" i="2"/>
  <c r="Y1091" i="2"/>
  <c r="Y984" i="2"/>
  <c r="Y447" i="2"/>
  <c r="Y240" i="2"/>
  <c r="Y483" i="2"/>
  <c r="Y276" i="2"/>
  <c r="Y195" i="2"/>
  <c r="Y1095" i="2"/>
  <c r="Y480" i="2"/>
  <c r="Y399" i="2"/>
  <c r="Y192" i="2"/>
  <c r="Y183" i="2"/>
  <c r="Y231" i="2"/>
  <c r="Y182" i="2"/>
  <c r="Y228" i="2"/>
  <c r="Y180" i="2"/>
  <c r="Y135" i="2"/>
  <c r="Y864" i="2"/>
  <c r="Y828" i="2"/>
  <c r="Y792" i="2"/>
  <c r="Y756" i="2"/>
  <c r="Y720" i="2"/>
  <c r="Y684" i="2"/>
  <c r="Y648" i="2"/>
  <c r="Y612" i="2"/>
  <c r="Y576" i="2"/>
  <c r="Y540" i="2"/>
  <c r="Y420" i="2"/>
  <c r="Y339" i="2"/>
  <c r="Y123" i="2"/>
  <c r="Y1515" i="2"/>
  <c r="Y1503" i="2"/>
  <c r="Y1491" i="2"/>
  <c r="Y1479" i="2"/>
  <c r="Y1467" i="2"/>
  <c r="Y1455" i="2"/>
  <c r="Y1443" i="2"/>
  <c r="Y1431" i="2"/>
  <c r="Y1419" i="2"/>
  <c r="Y1407" i="2"/>
  <c r="Y1395" i="2"/>
  <c r="Y1383" i="2"/>
  <c r="Y1371" i="2"/>
  <c r="Y1359" i="2"/>
  <c r="Y1347" i="2"/>
  <c r="Y1335" i="2"/>
  <c r="Y1323" i="2"/>
  <c r="Y1311" i="2"/>
  <c r="Y1299" i="2"/>
  <c r="Y1287" i="2"/>
  <c r="Y1275" i="2"/>
  <c r="Y1263" i="2"/>
  <c r="Y1251" i="2"/>
  <c r="Y1239" i="2"/>
  <c r="Y1227" i="2"/>
  <c r="Y1215" i="2"/>
  <c r="Y1203" i="2"/>
  <c r="Y1191" i="2"/>
  <c r="Y1179" i="2"/>
  <c r="Y1167" i="2"/>
  <c r="Y1131" i="2"/>
  <c r="Y1119" i="2"/>
  <c r="Y1083" i="2"/>
  <c r="Y1071" i="2"/>
  <c r="Y1047" i="2"/>
  <c r="Y1035" i="2"/>
  <c r="Y1011" i="2"/>
  <c r="Y999" i="2"/>
  <c r="Y975" i="2"/>
  <c r="Y963" i="2"/>
  <c r="Y939" i="2"/>
  <c r="Y927" i="2"/>
  <c r="Y903" i="2"/>
  <c r="Y891" i="2"/>
  <c r="Y867" i="2"/>
  <c r="Y855" i="2"/>
  <c r="Y831" i="2"/>
  <c r="Y819" i="2"/>
  <c r="Y795" i="2"/>
  <c r="Y783" i="2"/>
  <c r="Y759" i="2"/>
  <c r="Y747" i="2"/>
  <c r="Y723" i="2"/>
  <c r="Y711" i="2"/>
  <c r="Y687" i="2"/>
  <c r="Y675" i="2"/>
  <c r="Y651" i="2"/>
  <c r="Y639" i="2"/>
  <c r="Y615" i="2"/>
  <c r="Y603" i="2"/>
  <c r="Y579" i="2"/>
  <c r="Y567" i="2"/>
  <c r="Y543" i="2"/>
  <c r="Y531" i="2"/>
  <c r="Y507" i="2"/>
  <c r="Y495" i="2"/>
  <c r="Y471" i="2"/>
  <c r="Y423" i="2"/>
  <c r="Y411" i="2"/>
  <c r="Y387" i="2"/>
  <c r="Y363" i="2"/>
  <c r="Y351" i="2"/>
  <c r="Y327" i="2"/>
  <c r="Y279" i="2"/>
  <c r="Y267" i="2"/>
  <c r="Y243" i="2"/>
  <c r="Y219" i="2"/>
  <c r="Y207" i="2"/>
  <c r="Y171" i="2"/>
  <c r="Y159" i="2"/>
  <c r="Y147" i="2"/>
  <c r="Y111" i="2"/>
  <c r="Y99" i="2"/>
  <c r="Y75" i="2"/>
  <c r="Y1143" i="2"/>
  <c r="Y336" i="2"/>
  <c r="Y255" i="2"/>
  <c r="Y120" i="2"/>
  <c r="Y650" i="2"/>
  <c r="Y638" i="2"/>
  <c r="Y614" i="2"/>
  <c r="Y602" i="2"/>
  <c r="Y578" i="2"/>
  <c r="Y566" i="2"/>
  <c r="Y542" i="2"/>
  <c r="Y530" i="2"/>
  <c r="Y506" i="2"/>
  <c r="Y494" i="2"/>
  <c r="Y482" i="2"/>
  <c r="Y470" i="2"/>
  <c r="Y458" i="2"/>
  <c r="Y446" i="2"/>
  <c r="Y434" i="2"/>
  <c r="Y422" i="2"/>
  <c r="Y410" i="2"/>
  <c r="Y398" i="2"/>
  <c r="Y386" i="2"/>
  <c r="Y374" i="2"/>
  <c r="Y362" i="2"/>
  <c r="Y350" i="2"/>
  <c r="Y338" i="2"/>
  <c r="Y326" i="2"/>
  <c r="Y314" i="2"/>
  <c r="Y302" i="2"/>
  <c r="Y290" i="2"/>
  <c r="Y278" i="2"/>
  <c r="Y266" i="2"/>
  <c r="Y254" i="2"/>
  <c r="Y242" i="2"/>
  <c r="Y230" i="2"/>
  <c r="Y218" i="2"/>
  <c r="Y206" i="2"/>
  <c r="Y194" i="2"/>
  <c r="Y170" i="2"/>
  <c r="Y158" i="2"/>
  <c r="Y146" i="2"/>
  <c r="Y134" i="2"/>
  <c r="Y122" i="2"/>
  <c r="Y110" i="2"/>
  <c r="Y98" i="2"/>
  <c r="Y86" i="2"/>
  <c r="Y74" i="2"/>
  <c r="Y459" i="2"/>
  <c r="Y252" i="2"/>
  <c r="Y108" i="2"/>
  <c r="Y1177" i="2"/>
  <c r="Y1165" i="2"/>
  <c r="Y1153" i="2"/>
  <c r="Y1141" i="2"/>
  <c r="Y1129" i="2"/>
  <c r="Y1117" i="2"/>
  <c r="Y1105" i="2"/>
  <c r="Y1093" i="2"/>
  <c r="Y1081" i="2"/>
  <c r="Y1069" i="2"/>
  <c r="Y1057" i="2"/>
  <c r="Y1045" i="2"/>
  <c r="Y1033" i="2"/>
  <c r="Y1021" i="2"/>
  <c r="Y1009" i="2"/>
  <c r="Y997" i="2"/>
  <c r="Y985" i="2"/>
  <c r="Y973" i="2"/>
  <c r="Y961" i="2"/>
  <c r="Y949" i="2"/>
  <c r="Y937" i="2"/>
  <c r="Y925" i="2"/>
  <c r="Y913" i="2"/>
  <c r="Y901" i="2"/>
  <c r="Y889" i="2"/>
  <c r="Y877" i="2"/>
  <c r="Y865" i="2"/>
  <c r="Y853" i="2"/>
  <c r="Y841" i="2"/>
  <c r="Y829" i="2"/>
  <c r="Y817" i="2"/>
  <c r="Y805" i="2"/>
  <c r="Y793" i="2"/>
  <c r="Y781" i="2"/>
  <c r="Y769" i="2"/>
  <c r="Y757" i="2"/>
  <c r="Y745" i="2"/>
  <c r="Y733" i="2"/>
  <c r="Y721" i="2"/>
  <c r="Y709" i="2"/>
  <c r="Y697" i="2"/>
  <c r="Y685" i="2"/>
  <c r="Y673" i="2"/>
  <c r="Y661" i="2"/>
  <c r="Y649" i="2"/>
  <c r="Y637" i="2"/>
  <c r="Y625" i="2"/>
  <c r="Y613" i="2"/>
  <c r="Y601" i="2"/>
  <c r="Y589" i="2"/>
  <c r="Y577" i="2"/>
  <c r="Y565" i="2"/>
  <c r="Y553" i="2"/>
  <c r="Y541" i="2"/>
  <c r="Y529" i="2"/>
  <c r="Y517" i="2"/>
  <c r="Y505" i="2"/>
  <c r="Y493" i="2"/>
  <c r="Y481" i="2"/>
  <c r="Y469" i="2"/>
  <c r="Y457" i="2"/>
  <c r="Y445" i="2"/>
  <c r="Y433" i="2"/>
  <c r="Y421" i="2"/>
  <c r="Y409" i="2"/>
  <c r="Y397" i="2"/>
  <c r="Y385" i="2"/>
  <c r="Y373" i="2"/>
  <c r="Y361" i="2"/>
  <c r="Y349" i="2"/>
  <c r="Y337" i="2"/>
  <c r="Y325" i="2"/>
  <c r="Y313" i="2"/>
  <c r="Y301" i="2"/>
  <c r="Y289" i="2"/>
  <c r="Y277" i="2"/>
  <c r="Y265" i="2"/>
  <c r="Y253" i="2"/>
  <c r="Y241" i="2"/>
  <c r="Y229" i="2"/>
  <c r="Y217" i="2"/>
  <c r="Y205" i="2"/>
  <c r="Y193" i="2"/>
  <c r="Y456" i="2"/>
  <c r="Y375" i="2"/>
  <c r="Y96" i="2"/>
  <c r="Y888" i="2"/>
  <c r="Y852" i="2"/>
  <c r="Y816" i="2"/>
  <c r="Y780" i="2"/>
  <c r="Y744" i="2"/>
  <c r="Y708" i="2"/>
  <c r="Y672" i="2"/>
  <c r="Y636" i="2"/>
  <c r="Y600" i="2"/>
  <c r="Y564" i="2"/>
  <c r="Y528" i="2"/>
  <c r="Y504" i="2"/>
  <c r="Y492" i="2"/>
  <c r="Y468" i="2"/>
  <c r="Y444" i="2"/>
  <c r="Y432" i="2"/>
  <c r="Y408" i="2"/>
  <c r="Y360" i="2"/>
  <c r="Y348" i="2"/>
  <c r="Y324" i="2"/>
  <c r="Y300" i="2"/>
  <c r="Y288" i="2"/>
  <c r="Y264" i="2"/>
  <c r="Y216" i="2"/>
  <c r="Y204" i="2"/>
  <c r="Y168" i="2"/>
  <c r="Y156" i="2"/>
  <c r="Y144" i="2"/>
  <c r="Y132" i="2"/>
  <c r="Y84" i="2"/>
  <c r="Y72" i="2"/>
  <c r="Y1107" i="2"/>
  <c r="Y372" i="2"/>
  <c r="Y291" i="2"/>
  <c r="Y87" i="2"/>
  <c r="Y181" i="2"/>
  <c r="Y169" i="2"/>
  <c r="Y157" i="2"/>
  <c r="Y145" i="2"/>
  <c r="Y133" i="2"/>
  <c r="Y121" i="2"/>
  <c r="Y109" i="2"/>
  <c r="Y97" i="2"/>
  <c r="Y85" i="2"/>
  <c r="Y73" i="2"/>
  <c r="Y191" i="2"/>
  <c r="Y179" i="2"/>
  <c r="Y167" i="2"/>
  <c r="Y155" i="2"/>
  <c r="Y143" i="2"/>
  <c r="Y131" i="2"/>
  <c r="Y119" i="2"/>
  <c r="Y107" i="2"/>
  <c r="Y95" i="2"/>
  <c r="Y83" i="2"/>
  <c r="Y71" i="2"/>
  <c r="Y190" i="2"/>
  <c r="Y178" i="2"/>
  <c r="Y166" i="2"/>
  <c r="Y154" i="2"/>
  <c r="Y142" i="2"/>
  <c r="Y130" i="2"/>
  <c r="Y118" i="2"/>
  <c r="Y106" i="2"/>
  <c r="Y94" i="2"/>
  <c r="Y82" i="2"/>
  <c r="Y70" i="2"/>
  <c r="Y189" i="2"/>
  <c r="Y177" i="2"/>
  <c r="Y165" i="2"/>
  <c r="Y153" i="2"/>
  <c r="Y141" i="2"/>
  <c r="Y129" i="2"/>
  <c r="Y117" i="2"/>
  <c r="Y105" i="2"/>
  <c r="Y93" i="2"/>
  <c r="Y81" i="2"/>
  <c r="Y69" i="2"/>
  <c r="Y188" i="2"/>
  <c r="Y176" i="2"/>
  <c r="Y164" i="2"/>
  <c r="Y152" i="2"/>
  <c r="Y140" i="2"/>
  <c r="Y128" i="2"/>
  <c r="Y116" i="2"/>
  <c r="Y104" i="2"/>
  <c r="Y92" i="2"/>
  <c r="Y80" i="2"/>
  <c r="Y68" i="2"/>
  <c r="Y187" i="2"/>
  <c r="Y175" i="2"/>
  <c r="Y163" i="2"/>
  <c r="Y151" i="2"/>
  <c r="Y139" i="2"/>
  <c r="Y127" i="2"/>
  <c r="Y115" i="2"/>
  <c r="Y103" i="2"/>
  <c r="Y91" i="2"/>
  <c r="Y79" i="2"/>
  <c r="Y67" i="2"/>
  <c r="Y186" i="2"/>
  <c r="Y174" i="2"/>
  <c r="Y162" i="2"/>
  <c r="Y150" i="2"/>
  <c r="Y138" i="2"/>
  <c r="Y126" i="2"/>
  <c r="Y114" i="2"/>
  <c r="Y102" i="2"/>
  <c r="Y90" i="2"/>
  <c r="Y78" i="2"/>
  <c r="Y66" i="2"/>
  <c r="Y185" i="2"/>
  <c r="Y173" i="2"/>
  <c r="Y161" i="2"/>
  <c r="Y149" i="2"/>
  <c r="Y137" i="2"/>
  <c r="Y125" i="2"/>
  <c r="Y113" i="2"/>
  <c r="Y101" i="2"/>
  <c r="Y89" i="2"/>
  <c r="Y77" i="2"/>
  <c r="Y184" i="2"/>
  <c r="Y172" i="2"/>
  <c r="Y160" i="2"/>
  <c r="Y148" i="2"/>
  <c r="Y136" i="2"/>
  <c r="Y124" i="2"/>
  <c r="Y112" i="2"/>
  <c r="Y100" i="2"/>
  <c r="Y88" i="2"/>
  <c r="Y76" i="2"/>
  <c r="Y44" i="2"/>
  <c r="Y43" i="2"/>
  <c r="Y65" i="2"/>
  <c r="Y53" i="2"/>
  <c r="Y56" i="2"/>
  <c r="Y55" i="2"/>
  <c r="Y54" i="2"/>
  <c r="Y64" i="2"/>
  <c r="Y52" i="2"/>
  <c r="Y42" i="2"/>
  <c r="Y41" i="2"/>
  <c r="Y40" i="2"/>
  <c r="Y39" i="2"/>
  <c r="Y38" i="2"/>
  <c r="Y37" i="2"/>
  <c r="Y36" i="2"/>
  <c r="Y35" i="2"/>
  <c r="Y34" i="2"/>
  <c r="Y33" i="2"/>
  <c r="Y32" i="2"/>
  <c r="Y31" i="2"/>
  <c r="Y29" i="2"/>
  <c r="Y28" i="2"/>
  <c r="Y27" i="2"/>
  <c r="Y26" i="2"/>
  <c r="Y24" i="2"/>
  <c r="Y23" i="2"/>
  <c r="Y22" i="2"/>
  <c r="BH80" i="2"/>
  <c r="BI80" i="2"/>
  <c r="BI79" i="2"/>
  <c r="BH79" i="2"/>
  <c r="BH78" i="2"/>
  <c r="BI78" i="2"/>
  <c r="BI77" i="2"/>
  <c r="BH77" i="2"/>
  <c r="BI76" i="2"/>
  <c r="BH76" i="2"/>
  <c r="BI75" i="2"/>
  <c r="BH75" i="2"/>
  <c r="BH74" i="2"/>
  <c r="BI74" i="2"/>
  <c r="BI73" i="2"/>
  <c r="BH73" i="2"/>
  <c r="BI36" i="2"/>
  <c r="BH36" i="2"/>
  <c r="BH53" i="2"/>
  <c r="BI53" i="2"/>
  <c r="BI66" i="2"/>
  <c r="BH66" i="2"/>
  <c r="BI37" i="2"/>
  <c r="BH37" i="2"/>
  <c r="BI65" i="2"/>
  <c r="BH65" i="2"/>
  <c r="BI56" i="2"/>
  <c r="BH56" i="2"/>
  <c r="BI39" i="2"/>
  <c r="BH39" i="2"/>
  <c r="BH44" i="2"/>
  <c r="BI44" i="2"/>
  <c r="BI38" i="2"/>
  <c r="BH38" i="2"/>
  <c r="BI43" i="2"/>
  <c r="BH43" i="2"/>
  <c r="BI40" i="2"/>
  <c r="BH40" i="2"/>
  <c r="BI41" i="2"/>
  <c r="BH41" i="2"/>
  <c r="BI42" i="2"/>
  <c r="BH42" i="2"/>
  <c r="BH52" i="2"/>
  <c r="BI52" i="2"/>
  <c r="BI71" i="2"/>
  <c r="BH71" i="2"/>
  <c r="BI64" i="2"/>
  <c r="BH64" i="2"/>
  <c r="BH70" i="2"/>
  <c r="BI70" i="2"/>
  <c r="BH72" i="2"/>
  <c r="BI72" i="2"/>
  <c r="BI35" i="2"/>
  <c r="BH35" i="2"/>
  <c r="BI67" i="2"/>
  <c r="BH67" i="2"/>
  <c r="BH54" i="2"/>
  <c r="BI54" i="2"/>
  <c r="BI69" i="2"/>
  <c r="BH69" i="2"/>
  <c r="BI55" i="2"/>
  <c r="BH55" i="2"/>
  <c r="BI68" i="2"/>
  <c r="BH68" i="2"/>
  <c r="BI34" i="2"/>
  <c r="BH34" i="2"/>
  <c r="BH33" i="2"/>
  <c r="BI33" i="2"/>
  <c r="BI31" i="2"/>
  <c r="BH31" i="2"/>
  <c r="BH25" i="2"/>
  <c r="BI25" i="2"/>
  <c r="BI26" i="2"/>
  <c r="BH26" i="2"/>
  <c r="BH24" i="2"/>
  <c r="BI24" i="2"/>
  <c r="BH20" i="2"/>
  <c r="BI27" i="2"/>
  <c r="BH27" i="2"/>
  <c r="BI28" i="2"/>
  <c r="BH28" i="2"/>
  <c r="BH29" i="2"/>
  <c r="BI29" i="2"/>
  <c r="BI22" i="2"/>
  <c r="BH22" i="2"/>
  <c r="BH23" i="2"/>
  <c r="BI23" i="2"/>
  <c r="BH32" i="2"/>
  <c r="BI32" i="2"/>
  <c r="AB108" i="2"/>
  <c r="AB136" i="2"/>
  <c r="AB175" i="2"/>
  <c r="AB198" i="2"/>
  <c r="AB242" i="2"/>
  <c r="AB278" i="2"/>
  <c r="AB312" i="2"/>
  <c r="AB348" i="2"/>
  <c r="AB378" i="2"/>
  <c r="AB409" i="2"/>
  <c r="AB441" i="2"/>
  <c r="AB467" i="2"/>
  <c r="AB498" i="2"/>
  <c r="AB530" i="2"/>
  <c r="AB565" i="2"/>
  <c r="AB599" i="2"/>
  <c r="AB624" i="2"/>
  <c r="AB652" i="2"/>
  <c r="AB684" i="2"/>
  <c r="AB714" i="2"/>
  <c r="AB745" i="2"/>
  <c r="AB774" i="2"/>
  <c r="AB797" i="2"/>
  <c r="AB837" i="2"/>
  <c r="AB861" i="2"/>
  <c r="AB890" i="2"/>
  <c r="AB920" i="2"/>
  <c r="AB950" i="2"/>
  <c r="AB985" i="2"/>
  <c r="AB1021" i="2"/>
  <c r="AB1045" i="2"/>
  <c r="AB1069" i="2"/>
  <c r="AB1095" i="2"/>
  <c r="AB1124" i="2"/>
  <c r="AB1143" i="2"/>
  <c r="AB1165" i="2"/>
  <c r="AB1180" i="2"/>
  <c r="AB1203" i="2"/>
  <c r="AB1219" i="2"/>
  <c r="AB1239" i="2"/>
  <c r="AB1261" i="2"/>
  <c r="AB1276" i="2"/>
  <c r="AB1299" i="2"/>
  <c r="AB1315" i="2"/>
  <c r="AB1333" i="2"/>
  <c r="AB1355" i="2"/>
  <c r="AB1371" i="2"/>
  <c r="AB1385" i="2"/>
  <c r="AB1403" i="2"/>
  <c r="AB1420" i="2"/>
  <c r="AB1441" i="2"/>
  <c r="AB1455" i="2"/>
  <c r="AB1470" i="2"/>
  <c r="AB1490" i="2"/>
  <c r="AB1511" i="2"/>
  <c r="AB697" i="2"/>
  <c r="AB1324" i="2"/>
  <c r="AB128" i="2"/>
  <c r="AB1085" i="2"/>
  <c r="AB1482" i="2"/>
  <c r="AB110" i="2"/>
  <c r="AB146" i="2"/>
  <c r="AB176" i="2"/>
  <c r="AB199" i="2"/>
  <c r="AB244" i="2"/>
  <c r="AB280" i="2"/>
  <c r="AB316" i="2"/>
  <c r="AB350" i="2"/>
  <c r="AB379" i="2"/>
  <c r="AB414" i="2"/>
  <c r="AB442" i="2"/>
  <c r="AB468" i="2"/>
  <c r="AB499" i="2"/>
  <c r="AB532" i="2"/>
  <c r="AB566" i="2"/>
  <c r="AB601" i="2"/>
  <c r="AB625" i="2"/>
  <c r="AB653" i="2"/>
  <c r="AB688" i="2"/>
  <c r="AB715" i="2"/>
  <c r="AB746" i="2"/>
  <c r="AB775" i="2"/>
  <c r="AB798" i="2"/>
  <c r="AB838" i="2"/>
  <c r="AB864" i="2"/>
  <c r="AB892" i="2"/>
  <c r="AB923" i="2"/>
  <c r="AB952" i="2"/>
  <c r="AB995" i="2"/>
  <c r="AB1022" i="2"/>
  <c r="AB1046" i="2"/>
  <c r="AB1070" i="2"/>
  <c r="AB1100" i="2"/>
  <c r="AB1125" i="2"/>
  <c r="AB1144" i="2"/>
  <c r="AB1166" i="2"/>
  <c r="AB1182" i="2"/>
  <c r="AB1204" i="2"/>
  <c r="AB1222" i="2"/>
  <c r="AB1240" i="2"/>
  <c r="AB1262" i="2"/>
  <c r="AB1278" i="2"/>
  <c r="AB1300" i="2"/>
  <c r="AB1318" i="2"/>
  <c r="AB1334" i="2"/>
  <c r="AB1356" i="2"/>
  <c r="AB1372" i="2"/>
  <c r="AB1386" i="2"/>
  <c r="AB1404" i="2"/>
  <c r="AB1422" i="2"/>
  <c r="AB1442" i="2"/>
  <c r="AB1456" i="2"/>
  <c r="AB1471" i="2"/>
  <c r="AB1491" i="2"/>
  <c r="AB1512" i="2"/>
  <c r="AB1457" i="2"/>
  <c r="AB1492" i="2"/>
  <c r="AB1514" i="2"/>
  <c r="AB396" i="2"/>
  <c r="AB1132" i="2"/>
  <c r="AB1502" i="2"/>
  <c r="AB432" i="2"/>
  <c r="AB1253" i="2"/>
  <c r="AB340" i="2"/>
  <c r="AB112" i="2"/>
  <c r="AB148" i="2"/>
  <c r="AB178" i="2"/>
  <c r="AB203" i="2"/>
  <c r="AB248" i="2"/>
  <c r="AB282" i="2"/>
  <c r="AB323" i="2"/>
  <c r="AB352" i="2"/>
  <c r="AB381" i="2"/>
  <c r="AB417" i="2"/>
  <c r="AB444" i="2"/>
  <c r="AB472" i="2"/>
  <c r="AB504" i="2"/>
  <c r="AB539" i="2"/>
  <c r="AB571" i="2"/>
  <c r="AB602" i="2"/>
  <c r="AB629" i="2"/>
  <c r="AB654" i="2"/>
  <c r="AB689" i="2"/>
  <c r="AB716" i="2"/>
  <c r="AB748" i="2"/>
  <c r="AB776" i="2"/>
  <c r="AB806" i="2"/>
  <c r="AB839" i="2"/>
  <c r="AB865" i="2"/>
  <c r="AB900" i="2"/>
  <c r="AB924" i="2"/>
  <c r="AB954" i="2"/>
  <c r="AB996" i="2"/>
  <c r="AB1025" i="2"/>
  <c r="AB1047" i="2"/>
  <c r="AB1071" i="2"/>
  <c r="AB1102" i="2"/>
  <c r="AB1127" i="2"/>
  <c r="AB1146" i="2"/>
  <c r="AB1167" i="2"/>
  <c r="AB1186" i="2"/>
  <c r="AB1205" i="2"/>
  <c r="AB1223" i="2"/>
  <c r="AB1242" i="2"/>
  <c r="AB1263" i="2"/>
  <c r="AB1282" i="2"/>
  <c r="AB1301" i="2"/>
  <c r="AB1319" i="2"/>
  <c r="AB1335" i="2"/>
  <c r="AB1357" i="2"/>
  <c r="AB1373" i="2"/>
  <c r="AB1387" i="2"/>
  <c r="AB1405" i="2"/>
  <c r="AB1427" i="2"/>
  <c r="AB1443" i="2"/>
  <c r="AB1475" i="2"/>
  <c r="AB1513" i="2"/>
  <c r="AB760" i="2"/>
  <c r="AB1345" i="2"/>
  <c r="AB222" i="2"/>
  <c r="AB1138" i="2"/>
  <c r="AB81" i="2"/>
  <c r="AB114" i="2"/>
  <c r="AB149" i="2"/>
  <c r="AB179" i="2"/>
  <c r="AB204" i="2"/>
  <c r="AB251" i="2"/>
  <c r="AB285" i="2"/>
  <c r="AB324" i="2"/>
  <c r="AB354" i="2"/>
  <c r="AB383" i="2"/>
  <c r="AB418" i="2"/>
  <c r="AB445" i="2"/>
  <c r="AB479" i="2"/>
  <c r="AB505" i="2"/>
  <c r="AB540" i="2"/>
  <c r="AB575" i="2"/>
  <c r="AB604" i="2"/>
  <c r="AB630" i="2"/>
  <c r="AB661" i="2"/>
  <c r="AB692" i="2"/>
  <c r="AB719" i="2"/>
  <c r="AB750" i="2"/>
  <c r="AB779" i="2"/>
  <c r="AB808" i="2"/>
  <c r="AB840" i="2"/>
  <c r="AB868" i="2"/>
  <c r="AB901" i="2"/>
  <c r="AB928" i="2"/>
  <c r="AB959" i="2"/>
  <c r="AB997" i="2"/>
  <c r="AB1028" i="2"/>
  <c r="AB1055" i="2"/>
  <c r="AB1072" i="2"/>
  <c r="AB1103" i="2"/>
  <c r="AB1128" i="2"/>
  <c r="AB1151" i="2"/>
  <c r="AB1168" i="2"/>
  <c r="AB1187" i="2"/>
  <c r="AB1206" i="2"/>
  <c r="AB1225" i="2"/>
  <c r="AB1247" i="2"/>
  <c r="AB1264" i="2"/>
  <c r="AB1283" i="2"/>
  <c r="AB1302" i="2"/>
  <c r="AB1320" i="2"/>
  <c r="AB1336" i="2"/>
  <c r="AB1358" i="2"/>
  <c r="AB1374" i="2"/>
  <c r="AB1390" i="2"/>
  <c r="AB1406" i="2"/>
  <c r="AB1428" i="2"/>
  <c r="AB1444" i="2"/>
  <c r="AB1458" i="2"/>
  <c r="AB1476" i="2"/>
  <c r="AB1494" i="2"/>
  <c r="AB186" i="2"/>
  <c r="AB967" i="2"/>
  <c r="AB1415" i="2"/>
  <c r="AB492" i="2"/>
  <c r="AB1290" i="2"/>
  <c r="AB131" i="2"/>
  <c r="AB82" i="2"/>
  <c r="AB122" i="2"/>
  <c r="AB150" i="2"/>
  <c r="AB180" i="2"/>
  <c r="AB210" i="2"/>
  <c r="AB252" i="2"/>
  <c r="AB286" i="2"/>
  <c r="AB330" i="2"/>
  <c r="AB355" i="2"/>
  <c r="AB386" i="2"/>
  <c r="AB419" i="2"/>
  <c r="AB446" i="2"/>
  <c r="AB480" i="2"/>
  <c r="AB508" i="2"/>
  <c r="AB544" i="2"/>
  <c r="AB576" i="2"/>
  <c r="AB605" i="2"/>
  <c r="AB632" i="2"/>
  <c r="AB662" i="2"/>
  <c r="AB693" i="2"/>
  <c r="AB722" i="2"/>
  <c r="AB755" i="2"/>
  <c r="AB780" i="2"/>
  <c r="AB810" i="2"/>
  <c r="AB841" i="2"/>
  <c r="AB875" i="2"/>
  <c r="AB902" i="2"/>
  <c r="AB936" i="2"/>
  <c r="AB964" i="2"/>
  <c r="AB998" i="2"/>
  <c r="AB1029" i="2"/>
  <c r="AB1056" i="2"/>
  <c r="AB1080" i="2"/>
  <c r="AB1104" i="2"/>
  <c r="AB1129" i="2"/>
  <c r="AB1153" i="2"/>
  <c r="AB1169" i="2"/>
  <c r="AB1189" i="2"/>
  <c r="AB1207" i="2"/>
  <c r="AB1226" i="2"/>
  <c r="AB1249" i="2"/>
  <c r="AB1265" i="2"/>
  <c r="AB1285" i="2"/>
  <c r="AB1303" i="2"/>
  <c r="AB1321" i="2"/>
  <c r="AB1338" i="2"/>
  <c r="AB1359" i="2"/>
  <c r="AB1375" i="2"/>
  <c r="AB1391" i="2"/>
  <c r="AB1407" i="2"/>
  <c r="AB1429" i="2"/>
  <c r="AB1445" i="2"/>
  <c r="AB1459" i="2"/>
  <c r="AB1477" i="2"/>
  <c r="AB1499" i="2"/>
  <c r="AB1515" i="2"/>
  <c r="AB1516" i="2"/>
  <c r="AB523" i="2"/>
  <c r="AB1214" i="2"/>
  <c r="AB943" i="2"/>
  <c r="AB1416" i="2"/>
  <c r="AB90" i="2"/>
  <c r="AB124" i="2"/>
  <c r="AB151" i="2"/>
  <c r="AB182" i="2"/>
  <c r="AB218" i="2"/>
  <c r="AB254" i="2"/>
  <c r="AB290" i="2"/>
  <c r="AB334" i="2"/>
  <c r="AB356" i="2"/>
  <c r="AB388" i="2"/>
  <c r="AB420" i="2"/>
  <c r="AB448" i="2"/>
  <c r="AB481" i="2"/>
  <c r="AB510" i="2"/>
  <c r="AB545" i="2"/>
  <c r="AB577" i="2"/>
  <c r="AB606" i="2"/>
  <c r="AB635" i="2"/>
  <c r="AB666" i="2"/>
  <c r="AB695" i="2"/>
  <c r="AB724" i="2"/>
  <c r="AB756" i="2"/>
  <c r="AB781" i="2"/>
  <c r="AB813" i="2"/>
  <c r="AB846" i="2"/>
  <c r="AB876" i="2"/>
  <c r="AB904" i="2"/>
  <c r="AB937" i="2"/>
  <c r="AB965" i="2"/>
  <c r="AB1002" i="2"/>
  <c r="AB1030" i="2"/>
  <c r="AB1057" i="2"/>
  <c r="AB1081" i="2"/>
  <c r="AB1105" i="2"/>
  <c r="AB1130" i="2"/>
  <c r="AB1154" i="2"/>
  <c r="AB1170" i="2"/>
  <c r="AB1190" i="2"/>
  <c r="AB1211" i="2"/>
  <c r="AB1227" i="2"/>
  <c r="AB1250" i="2"/>
  <c r="AB1266" i="2"/>
  <c r="AB1286" i="2"/>
  <c r="AB1307" i="2"/>
  <c r="AB1322" i="2"/>
  <c r="AB1343" i="2"/>
  <c r="AB1360" i="2"/>
  <c r="AB1378" i="2"/>
  <c r="AB1392" i="2"/>
  <c r="AB1408" i="2"/>
  <c r="AB1430" i="2"/>
  <c r="AB1446" i="2"/>
  <c r="AB1462" i="2"/>
  <c r="AB1478" i="2"/>
  <c r="AB1500" i="2"/>
  <c r="AB457" i="2"/>
  <c r="AB1156" i="2"/>
  <c r="AB1464" i="2"/>
  <c r="AB300" i="2"/>
  <c r="AB1194" i="2"/>
  <c r="AB306" i="2"/>
  <c r="AB95" i="2"/>
  <c r="AB126" i="2"/>
  <c r="AB152" i="2"/>
  <c r="AB184" i="2"/>
  <c r="AB220" i="2"/>
  <c r="AB256" i="2"/>
  <c r="AB292" i="2"/>
  <c r="AB335" i="2"/>
  <c r="AB357" i="2"/>
  <c r="AB390" i="2"/>
  <c r="AB426" i="2"/>
  <c r="AB456" i="2"/>
  <c r="AB482" i="2"/>
  <c r="AB520" i="2"/>
  <c r="AB546" i="2"/>
  <c r="AB586" i="2"/>
  <c r="AB609" i="2"/>
  <c r="AB636" i="2"/>
  <c r="AB668" i="2"/>
  <c r="AB696" i="2"/>
  <c r="AB731" i="2"/>
  <c r="AB758" i="2"/>
  <c r="AB782" i="2"/>
  <c r="AB818" i="2"/>
  <c r="AB852" i="2"/>
  <c r="AB880" i="2"/>
  <c r="AB906" i="2"/>
  <c r="AB938" i="2"/>
  <c r="AB966" i="2"/>
  <c r="AB1003" i="2"/>
  <c r="AB1031" i="2"/>
  <c r="AB1058" i="2"/>
  <c r="AB1083" i="2"/>
  <c r="AB1108" i="2"/>
  <c r="AB1131" i="2"/>
  <c r="AB1155" i="2"/>
  <c r="AB1171" i="2"/>
  <c r="AB1191" i="2"/>
  <c r="AB1213" i="2"/>
  <c r="AB1228" i="2"/>
  <c r="AB1251" i="2"/>
  <c r="AB1267" i="2"/>
  <c r="AB1287" i="2"/>
  <c r="AB1309" i="2"/>
  <c r="AB1323" i="2"/>
  <c r="AB1344" i="2"/>
  <c r="AB1361" i="2"/>
  <c r="AB1379" i="2"/>
  <c r="AB1393" i="2"/>
  <c r="AB1410" i="2"/>
  <c r="AB1431" i="2"/>
  <c r="AB1447" i="2"/>
  <c r="AB1463" i="2"/>
  <c r="AB1479" i="2"/>
  <c r="AB1501" i="2"/>
  <c r="AB96" i="2"/>
  <c r="AB127" i="2"/>
  <c r="AB155" i="2"/>
  <c r="AB221" i="2"/>
  <c r="AB264" i="2"/>
  <c r="AB299" i="2"/>
  <c r="AB336" i="2"/>
  <c r="AB362" i="2"/>
  <c r="AB431" i="2"/>
  <c r="AB484" i="2"/>
  <c r="AB547" i="2"/>
  <c r="AB587" i="2"/>
  <c r="AB610" i="2"/>
  <c r="AB637" i="2"/>
  <c r="AB669" i="2"/>
  <c r="AB732" i="2"/>
  <c r="AB786" i="2"/>
  <c r="AB820" i="2"/>
  <c r="AB853" i="2"/>
  <c r="AB881" i="2"/>
  <c r="AB912" i="2"/>
  <c r="AB940" i="2"/>
  <c r="AB1006" i="2"/>
  <c r="AB1032" i="2"/>
  <c r="AB1059" i="2"/>
  <c r="AB1084" i="2"/>
  <c r="AB1115" i="2"/>
  <c r="AB1174" i="2"/>
  <c r="AB1192" i="2"/>
  <c r="AB1230" i="2"/>
  <c r="AB1252" i="2"/>
  <c r="AB1270" i="2"/>
  <c r="AB1288" i="2"/>
  <c r="AB1310" i="2"/>
  <c r="AB1362" i="2"/>
  <c r="AB1380" i="2"/>
  <c r="AB1394" i="2"/>
  <c r="AB1432" i="2"/>
  <c r="AB1450" i="2"/>
  <c r="AB1480" i="2"/>
  <c r="AB98" i="2"/>
  <c r="AB156" i="2"/>
  <c r="AB191" i="2"/>
  <c r="AB266" i="2"/>
  <c r="AB338" i="2"/>
  <c r="AB364" i="2"/>
  <c r="AB400" i="2"/>
  <c r="AB460" i="2"/>
  <c r="AB524" i="2"/>
  <c r="AB551" i="2"/>
  <c r="AB588" i="2"/>
  <c r="AB613" i="2"/>
  <c r="AB638" i="2"/>
  <c r="AB670" i="2"/>
  <c r="AB702" i="2"/>
  <c r="AB733" i="2"/>
  <c r="AB762" i="2"/>
  <c r="AB792" i="2"/>
  <c r="AB822" i="2"/>
  <c r="AB854" i="2"/>
  <c r="AB885" i="2"/>
  <c r="AB913" i="2"/>
  <c r="AB976" i="2"/>
  <c r="AB1007" i="2"/>
  <c r="AB1033" i="2"/>
  <c r="AB1060" i="2"/>
  <c r="AB1116" i="2"/>
  <c r="AB1157" i="2"/>
  <c r="AB1175" i="2"/>
  <c r="AB1215" i="2"/>
  <c r="AB1234" i="2"/>
  <c r="AB1271" i="2"/>
  <c r="AB1311" i="2"/>
  <c r="AB1326" i="2"/>
  <c r="AB1346" i="2"/>
  <c r="AB1367" i="2"/>
  <c r="AB1381" i="2"/>
  <c r="AB1395" i="2"/>
  <c r="AB1433" i="2"/>
  <c r="AB1451" i="2"/>
  <c r="AB1465" i="2"/>
  <c r="AB1503" i="2"/>
  <c r="AB100" i="2"/>
  <c r="AB162" i="2"/>
  <c r="AB192" i="2"/>
  <c r="AB228" i="2"/>
  <c r="AB268" i="2"/>
  <c r="AB366" i="2"/>
  <c r="AB461" i="2"/>
  <c r="AB525" i="2"/>
  <c r="AB553" i="2"/>
  <c r="AB589" i="2"/>
  <c r="AB614" i="2"/>
  <c r="AB640" i="2"/>
  <c r="AB671" i="2"/>
  <c r="AB707" i="2"/>
  <c r="AB734" i="2"/>
  <c r="AB767" i="2"/>
  <c r="AB793" i="2"/>
  <c r="AB827" i="2"/>
  <c r="AB858" i="2"/>
  <c r="AB887" i="2"/>
  <c r="AB916" i="2"/>
  <c r="AB944" i="2"/>
  <c r="AB982" i="2"/>
  <c r="AB1009" i="2"/>
  <c r="AB1036" i="2"/>
  <c r="AB1061" i="2"/>
  <c r="AB1117" i="2"/>
  <c r="AB1139" i="2"/>
  <c r="AB1158" i="2"/>
  <c r="AB1177" i="2"/>
  <c r="AB1199" i="2"/>
  <c r="AB1235" i="2"/>
  <c r="AB238" i="2"/>
  <c r="AB433" i="2"/>
  <c r="AB590" i="2"/>
  <c r="AB770" i="2"/>
  <c r="AB946" i="2"/>
  <c r="AB1094" i="2"/>
  <c r="AB1217" i="2"/>
  <c r="AB1298" i="2"/>
  <c r="AB1370" i="2"/>
  <c r="AB1440" i="2"/>
  <c r="AB1506" i="2"/>
  <c r="AB1396" i="2"/>
  <c r="AB1043" i="2"/>
  <c r="AB234" i="2"/>
  <c r="AB1369" i="2"/>
  <c r="AB269" i="2"/>
  <c r="AB434" i="2"/>
  <c r="AB592" i="2"/>
  <c r="AB772" i="2"/>
  <c r="AB949" i="2"/>
  <c r="AB1118" i="2"/>
  <c r="AB1218" i="2"/>
  <c r="AB1312" i="2"/>
  <c r="AB1382" i="2"/>
  <c r="AB1452" i="2"/>
  <c r="AB744" i="2"/>
  <c r="AB270" i="2"/>
  <c r="AB436" i="2"/>
  <c r="AB618" i="2"/>
  <c r="AB794" i="2"/>
  <c r="AB983" i="2"/>
  <c r="AB1119" i="2"/>
  <c r="AB1237" i="2"/>
  <c r="AB1313" i="2"/>
  <c r="AB1383" i="2"/>
  <c r="AB1453" i="2"/>
  <c r="AB1163" i="2"/>
  <c r="AB105" i="2"/>
  <c r="AB308" i="2"/>
  <c r="AB462" i="2"/>
  <c r="AB623" i="2"/>
  <c r="AB796" i="2"/>
  <c r="AB984" i="2"/>
  <c r="AB1141" i="2"/>
  <c r="AB1238" i="2"/>
  <c r="AB1314" i="2"/>
  <c r="AB1384" i="2"/>
  <c r="AB1454" i="2"/>
  <c r="AB408" i="2"/>
  <c r="AB106" i="2"/>
  <c r="AB311" i="2"/>
  <c r="AB465" i="2"/>
  <c r="AB649" i="2"/>
  <c r="AB828" i="2"/>
  <c r="AB1010" i="2"/>
  <c r="AB1142" i="2"/>
  <c r="AB1254" i="2"/>
  <c r="AB1327" i="2"/>
  <c r="AB1466" i="2"/>
  <c r="AB678" i="2"/>
  <c r="AB860" i="2"/>
  <c r="AB1439" i="2"/>
  <c r="AB132" i="2"/>
  <c r="AB342" i="2"/>
  <c r="AB493" i="2"/>
  <c r="AB650" i="2"/>
  <c r="AB834" i="2"/>
  <c r="AB1012" i="2"/>
  <c r="AB1159" i="2"/>
  <c r="AB1255" i="2"/>
  <c r="AB1331" i="2"/>
  <c r="AB1398" i="2"/>
  <c r="AB1467" i="2"/>
  <c r="AB134" i="2"/>
  <c r="AB347" i="2"/>
  <c r="AB494" i="2"/>
  <c r="AB859" i="2"/>
  <c r="AB1259" i="2"/>
  <c r="AB1332" i="2"/>
  <c r="AB1399" i="2"/>
  <c r="AB1468" i="2"/>
  <c r="AB167" i="2"/>
  <c r="AB373" i="2"/>
  <c r="AB496" i="2"/>
  <c r="AB683" i="2"/>
  <c r="AB1044" i="2"/>
  <c r="AB1178" i="2"/>
  <c r="AB1273" i="2"/>
  <c r="AB1347" i="2"/>
  <c r="AB1417" i="2"/>
  <c r="AB1487" i="2"/>
  <c r="AB168" i="2"/>
  <c r="AB374" i="2"/>
  <c r="AB526" i="2"/>
  <c r="AB708" i="2"/>
  <c r="AB888" i="2"/>
  <c r="AB1066" i="2"/>
  <c r="AB1179" i="2"/>
  <c r="AB1274" i="2"/>
  <c r="AB1348" i="2"/>
  <c r="AB1418" i="2"/>
  <c r="AB1488" i="2"/>
  <c r="AB196" i="2"/>
  <c r="AB401" i="2"/>
  <c r="AB527" i="2"/>
  <c r="AB710" i="2"/>
  <c r="AB889" i="2"/>
  <c r="AB1067" i="2"/>
  <c r="AB1201" i="2"/>
  <c r="AB1275" i="2"/>
  <c r="AB1350" i="2"/>
  <c r="AB1419" i="2"/>
  <c r="AB1489" i="2"/>
  <c r="AB197" i="2"/>
  <c r="AB402" i="2"/>
  <c r="AB558" i="2"/>
  <c r="AB743" i="2"/>
  <c r="AB918" i="2"/>
  <c r="AB1088" i="2"/>
  <c r="AB1202" i="2"/>
  <c r="AB1295" i="2"/>
  <c r="AB1368" i="2"/>
  <c r="AB1434" i="2"/>
  <c r="AB1504" i="2"/>
  <c r="AB562" i="2"/>
  <c r="AB919" i="2"/>
  <c r="AB1091" i="2"/>
  <c r="AB1216" i="2"/>
  <c r="AB1297" i="2"/>
  <c r="AB1505" i="2"/>
  <c r="AB1474" i="2"/>
  <c r="AB1354" i="2"/>
  <c r="AB1246" i="2"/>
  <c r="AB1114" i="2"/>
  <c r="AB994" i="2"/>
  <c r="AB898" i="2"/>
  <c r="AB814" i="2"/>
  <c r="AB742" i="2"/>
  <c r="AB658" i="2"/>
  <c r="AB550" i="2"/>
  <c r="AB466" i="2"/>
  <c r="AB370" i="2"/>
  <c r="AB274" i="2"/>
  <c r="AB190" i="2"/>
  <c r="AB94" i="2"/>
  <c r="AB1413" i="2"/>
  <c r="AB1281" i="2"/>
  <c r="AB1149" i="2"/>
  <c r="AB1005" i="2"/>
  <c r="AB873" i="2"/>
  <c r="AB633" i="2"/>
  <c r="AB489" i="2"/>
  <c r="AB237" i="2"/>
  <c r="AB1508" i="2"/>
  <c r="AB1364" i="2"/>
  <c r="AB1232" i="2"/>
  <c r="AB1052" i="2"/>
  <c r="AB908" i="2"/>
  <c r="AB788" i="2"/>
  <c r="AB596" i="2"/>
  <c r="AB488" i="2"/>
  <c r="AB416" i="2"/>
  <c r="AB320" i="2"/>
  <c r="AB224" i="2"/>
  <c r="AB116" i="2"/>
  <c r="AB1507" i="2"/>
  <c r="AB1363" i="2"/>
  <c r="AB1231" i="2"/>
  <c r="AB1111" i="2"/>
  <c r="AB1039" i="2"/>
  <c r="AB931" i="2"/>
  <c r="AB835" i="2"/>
  <c r="AB751" i="2"/>
  <c r="AB667" i="2"/>
  <c r="AB595" i="2"/>
  <c r="AB475" i="2"/>
  <c r="AB403" i="2"/>
  <c r="AB307" i="2"/>
  <c r="AB235" i="2"/>
  <c r="AB115" i="2"/>
  <c r="AB1449" i="2"/>
  <c r="AB1293" i="2"/>
  <c r="AB1137" i="2"/>
  <c r="AB945" i="2"/>
  <c r="AB753" i="2"/>
  <c r="AB561" i="2"/>
  <c r="AB369" i="2"/>
  <c r="AB225" i="2"/>
  <c r="AB1400" i="2"/>
  <c r="AB1244" i="2"/>
  <c r="AB1064" i="2"/>
  <c r="AB812" i="2"/>
  <c r="AB584" i="2"/>
  <c r="AB1421" i="2"/>
  <c r="AB1289" i="2"/>
  <c r="AB1145" i="2"/>
  <c r="AB1049" i="2"/>
  <c r="AB953" i="2"/>
  <c r="AB869" i="2"/>
  <c r="AB785" i="2"/>
  <c r="AB713" i="2"/>
  <c r="AB593" i="2"/>
  <c r="AB509" i="2"/>
  <c r="AB425" i="2"/>
  <c r="AB341" i="2"/>
  <c r="AB257" i="2"/>
  <c r="AB161" i="2"/>
  <c r="AB1134" i="2"/>
  <c r="AB1062" i="2"/>
  <c r="AB978" i="2"/>
  <c r="AB738" i="2"/>
  <c r="AB570" i="2"/>
  <c r="AB438" i="2"/>
  <c r="AB138" i="2"/>
  <c r="AB1000" i="2"/>
  <c r="AB736" i="2"/>
  <c r="AB616" i="2"/>
  <c r="AB376" i="2"/>
  <c r="AB160" i="2"/>
  <c r="AB999" i="2"/>
  <c r="AB927" i="2"/>
  <c r="AB855" i="2"/>
  <c r="AB783" i="2"/>
  <c r="AB711" i="2"/>
  <c r="AB639" i="2"/>
  <c r="AB567" i="2"/>
  <c r="AB495" i="2"/>
  <c r="AB423" i="2"/>
  <c r="AB351" i="2"/>
  <c r="AB279" i="2"/>
  <c r="AB207" i="2"/>
  <c r="AB135" i="2"/>
  <c r="AB769" i="2"/>
  <c r="AB541" i="2"/>
  <c r="AB385" i="2"/>
  <c r="AB301" i="2"/>
  <c r="AB229" i="2"/>
  <c r="AB157" i="2"/>
  <c r="AB85" i="2"/>
  <c r="AB1034" i="2"/>
  <c r="AB698" i="2"/>
  <c r="AB458" i="2"/>
  <c r="AB230" i="2"/>
  <c r="AB1093" i="2"/>
  <c r="AB1248" i="2"/>
  <c r="AB1176" i="2"/>
  <c r="AB1020" i="2"/>
  <c r="AB804" i="2"/>
  <c r="AB612" i="2"/>
  <c r="AB384" i="2"/>
  <c r="AB216" i="2"/>
  <c r="AB1438" i="2"/>
  <c r="AB1342" i="2"/>
  <c r="AB1210" i="2"/>
  <c r="AB1090" i="2"/>
  <c r="AB970" i="2"/>
  <c r="AB886" i="2"/>
  <c r="AB802" i="2"/>
  <c r="AB730" i="2"/>
  <c r="AB646" i="2"/>
  <c r="AB538" i="2"/>
  <c r="AB454" i="2"/>
  <c r="AB358" i="2"/>
  <c r="AB262" i="2"/>
  <c r="AB166" i="2"/>
  <c r="AB1389" i="2"/>
  <c r="AB1269" i="2"/>
  <c r="AB1101" i="2"/>
  <c r="AB981" i="2"/>
  <c r="AB789" i="2"/>
  <c r="AB621" i="2"/>
  <c r="AB477" i="2"/>
  <c r="AB213" i="2"/>
  <c r="AB1484" i="2"/>
  <c r="AB1340" i="2"/>
  <c r="AB1208" i="2"/>
  <c r="AB1040" i="2"/>
  <c r="AB896" i="2"/>
  <c r="AB764" i="2"/>
  <c r="AB1426" i="2"/>
  <c r="AB1330" i="2"/>
  <c r="AB1198" i="2"/>
  <c r="AB1078" i="2"/>
  <c r="AB958" i="2"/>
  <c r="AB874" i="2"/>
  <c r="AB790" i="2"/>
  <c r="AB718" i="2"/>
  <c r="AB634" i="2"/>
  <c r="AB514" i="2"/>
  <c r="AB430" i="2"/>
  <c r="AB346" i="2"/>
  <c r="AB250" i="2"/>
  <c r="AB154" i="2"/>
  <c r="AB1510" i="2"/>
  <c r="AB1414" i="2"/>
  <c r="AB1306" i="2"/>
  <c r="AB1162" i="2"/>
  <c r="AB1054" i="2"/>
  <c r="AB934" i="2"/>
  <c r="AB862" i="2"/>
  <c r="AB778" i="2"/>
  <c r="AB706" i="2"/>
  <c r="AB622" i="2"/>
  <c r="AB502" i="2"/>
  <c r="AB406" i="2"/>
  <c r="AB322" i="2"/>
  <c r="AB226" i="2"/>
  <c r="AB142" i="2"/>
  <c r="AB1497" i="2"/>
  <c r="AB1365" i="2"/>
  <c r="AB1245" i="2"/>
  <c r="AB1498" i="2"/>
  <c r="AB910" i="2"/>
  <c r="AB766" i="2"/>
  <c r="AB478" i="2"/>
  <c r="AB310" i="2"/>
  <c r="AB1437" i="2"/>
  <c r="AB1221" i="2"/>
  <c r="AB1258" i="2"/>
  <c r="AB1042" i="2"/>
  <c r="AB574" i="2"/>
  <c r="AB394" i="2"/>
  <c r="AB118" i="2"/>
  <c r="AB1341" i="2"/>
  <c r="AB1173" i="2"/>
  <c r="AB957" i="2"/>
  <c r="AB741" i="2"/>
  <c r="AB513" i="2"/>
  <c r="AB189" i="2"/>
  <c r="AB1436" i="2"/>
  <c r="AB1256" i="2"/>
  <c r="AB1016" i="2"/>
  <c r="AB848" i="2"/>
  <c r="AB620" i="2"/>
  <c r="AB476" i="2"/>
  <c r="AB392" i="2"/>
  <c r="AB272" i="2"/>
  <c r="AB164" i="2"/>
  <c r="AB1351" i="2"/>
  <c r="AB1183" i="2"/>
  <c r="AB1075" i="2"/>
  <c r="AB979" i="2"/>
  <c r="AB847" i="2"/>
  <c r="AB739" i="2"/>
  <c r="AB655" i="2"/>
  <c r="AB559" i="2"/>
  <c r="AB451" i="2"/>
  <c r="AB343" i="2"/>
  <c r="AB271" i="2"/>
  <c r="AB163" i="2"/>
  <c r="AB1473" i="2"/>
  <c r="AB1317" i="2"/>
  <c r="AB909" i="2"/>
  <c r="AB729" i="2"/>
  <c r="AB501" i="2"/>
  <c r="AB321" i="2"/>
  <c r="AB141" i="2"/>
  <c r="AB1448" i="2"/>
  <c r="AB1304" i="2"/>
  <c r="AB1112" i="2"/>
  <c r="AB836" i="2"/>
  <c r="AB1409" i="2"/>
  <c r="AB1277" i="2"/>
  <c r="AB1121" i="2"/>
  <c r="AB1013" i="2"/>
  <c r="AB917" i="2"/>
  <c r="AB833" i="2"/>
  <c r="AB737" i="2"/>
  <c r="AB641" i="2"/>
  <c r="AB521" i="2"/>
  <c r="AB437" i="2"/>
  <c r="AB245" i="2"/>
  <c r="AB137" i="2"/>
  <c r="AB1110" i="2"/>
  <c r="AB1026" i="2"/>
  <c r="AB894" i="2"/>
  <c r="AB594" i="2"/>
  <c r="AB1294" i="2"/>
  <c r="AB1018" i="2"/>
  <c r="AB826" i="2"/>
  <c r="AB682" i="2"/>
  <c r="AB298" i="2"/>
  <c r="AB1329" i="2"/>
  <c r="AB1065" i="2"/>
  <c r="AB897" i="2"/>
  <c r="AB597" i="2"/>
  <c r="AB309" i="2"/>
  <c r="AB1460" i="2"/>
  <c r="AB1280" i="2"/>
  <c r="AB824" i="2"/>
  <c r="AB572" i="2"/>
  <c r="AB464" i="2"/>
  <c r="AB344" i="2"/>
  <c r="AB236" i="2"/>
  <c r="AB92" i="2"/>
  <c r="AB1435" i="2"/>
  <c r="AB1243" i="2"/>
  <c r="AB1099" i="2"/>
  <c r="AB991" i="2"/>
  <c r="AB871" i="2"/>
  <c r="AB643" i="2"/>
  <c r="AB535" i="2"/>
  <c r="AB427" i="2"/>
  <c r="AB319" i="2"/>
  <c r="AB223" i="2"/>
  <c r="AB91" i="2"/>
  <c r="AB1353" i="2"/>
  <c r="AB1161" i="2"/>
  <c r="AB705" i="2"/>
  <c r="AB453" i="2"/>
  <c r="AB273" i="2"/>
  <c r="AB93" i="2"/>
  <c r="AB1376" i="2"/>
  <c r="AB1196" i="2"/>
  <c r="AB956" i="2"/>
  <c r="AB644" i="2"/>
  <c r="AB1469" i="2"/>
  <c r="AB1133" i="2"/>
  <c r="AB1001" i="2"/>
  <c r="AB905" i="2"/>
  <c r="AB809" i="2"/>
  <c r="AB581" i="2"/>
  <c r="AB485" i="2"/>
  <c r="AB377" i="2"/>
  <c r="AB293" i="2"/>
  <c r="AB173" i="2"/>
  <c r="AB882" i="2"/>
  <c r="AB582" i="2"/>
  <c r="AB102" i="2"/>
  <c r="AB1120" i="2"/>
  <c r="AB856" i="2"/>
  <c r="AB676" i="2"/>
  <c r="AB556" i="2"/>
  <c r="AB208" i="2"/>
  <c r="AB915" i="2"/>
  <c r="AB843" i="2"/>
  <c r="AB759" i="2"/>
  <c r="AB687" i="2"/>
  <c r="AB603" i="2"/>
  <c r="AB531" i="2"/>
  <c r="AB447" i="2"/>
  <c r="AB375" i="2"/>
  <c r="AB291" i="2"/>
  <c r="AB219" i="2"/>
  <c r="AB925" i="2"/>
  <c r="AB721" i="2"/>
  <c r="AB517" i="2"/>
  <c r="AB337" i="2"/>
  <c r="AB265" i="2"/>
  <c r="AB181" i="2"/>
  <c r="AB109" i="2"/>
  <c r="AB974" i="2"/>
  <c r="AB674" i="2"/>
  <c r="AB398" i="2"/>
  <c r="AB170" i="2"/>
  <c r="AB1486" i="2"/>
  <c r="AB1305" i="2"/>
  <c r="AB573" i="2"/>
  <c r="AB261" i="2"/>
  <c r="AB452" i="2"/>
  <c r="AB212" i="2"/>
  <c r="AB1423" i="2"/>
  <c r="AB1087" i="2"/>
  <c r="AB727" i="2"/>
  <c r="AB631" i="2"/>
  <c r="AB511" i="2"/>
  <c r="AB415" i="2"/>
  <c r="AB701" i="2"/>
  <c r="AB569" i="2"/>
  <c r="AB473" i="2"/>
  <c r="AB365" i="2"/>
  <c r="AB281" i="2"/>
  <c r="AB1098" i="2"/>
  <c r="AB1014" i="2"/>
  <c r="AB870" i="2"/>
  <c r="AB318" i="2"/>
  <c r="AB844" i="2"/>
  <c r="AB424" i="2"/>
  <c r="AB987" i="2"/>
  <c r="AB831" i="2"/>
  <c r="AB675" i="2"/>
  <c r="AB519" i="2"/>
  <c r="AB363" i="2"/>
  <c r="AB123" i="2"/>
  <c r="AB877" i="2"/>
  <c r="AB469" i="2"/>
  <c r="AB253" i="2"/>
  <c r="AB97" i="2"/>
  <c r="AB578" i="2"/>
  <c r="AB86" i="2"/>
  <c r="AB1272" i="2"/>
  <c r="AB1200" i="2"/>
  <c r="AB1068" i="2"/>
  <c r="AB816" i="2"/>
  <c r="AB372" i="2"/>
  <c r="AB144" i="2"/>
  <c r="AB842" i="2"/>
  <c r="AB194" i="2"/>
  <c r="AB947" i="2"/>
  <c r="AB815" i="2"/>
  <c r="AB563" i="2"/>
  <c r="AB1041" i="2"/>
  <c r="AB992" i="2"/>
  <c r="AB800" i="2"/>
  <c r="AB560" i="2"/>
  <c r="AB332" i="2"/>
  <c r="AB1195" i="2"/>
  <c r="AB823" i="2"/>
  <c r="AB295" i="2"/>
  <c r="AB211" i="2"/>
  <c r="AB1509" i="2"/>
  <c r="AB1113" i="2"/>
  <c r="AB849" i="2"/>
  <c r="AB681" i="2"/>
  <c r="AB429" i="2"/>
  <c r="AB249" i="2"/>
  <c r="AB1352" i="2"/>
  <c r="AB1172" i="2"/>
  <c r="AB884" i="2"/>
  <c r="AB608" i="2"/>
  <c r="AB1241" i="2"/>
  <c r="AB1109" i="2"/>
  <c r="AB989" i="2"/>
  <c r="AB893" i="2"/>
  <c r="AB534" i="2"/>
  <c r="AB1096" i="2"/>
  <c r="AB664" i="2"/>
  <c r="AB172" i="2"/>
  <c r="AB903" i="2"/>
  <c r="AB747" i="2"/>
  <c r="AB591" i="2"/>
  <c r="AB435" i="2"/>
  <c r="AB195" i="2"/>
  <c r="AB709" i="2"/>
  <c r="AB325" i="2"/>
  <c r="AB169" i="2"/>
  <c r="AB962" i="2"/>
  <c r="AB326" i="2"/>
  <c r="AB1188" i="2"/>
  <c r="AB600" i="2"/>
  <c r="AB214" i="2"/>
  <c r="AB1485" i="2"/>
  <c r="AB765" i="2"/>
  <c r="AB549" i="2"/>
  <c r="AB1412" i="2"/>
  <c r="AB440" i="2"/>
  <c r="AB200" i="2"/>
  <c r="AB1411" i="2"/>
  <c r="AB955" i="2"/>
  <c r="AB703" i="2"/>
  <c r="AB619" i="2"/>
  <c r="AB487" i="2"/>
  <c r="AB773" i="2"/>
  <c r="AB677" i="2"/>
  <c r="AB557" i="2"/>
  <c r="AB449" i="2"/>
  <c r="AB353" i="2"/>
  <c r="AB125" i="2"/>
  <c r="AB1086" i="2"/>
  <c r="AB990" i="2"/>
  <c r="AB294" i="2"/>
  <c r="AB598" i="2"/>
  <c r="AB1017" i="2"/>
  <c r="AB1184" i="2"/>
  <c r="AB968" i="2"/>
  <c r="AB548" i="2"/>
  <c r="AB296" i="2"/>
  <c r="AB1063" i="2"/>
  <c r="AB811" i="2"/>
  <c r="AB391" i="2"/>
  <c r="AB283" i="2"/>
  <c r="AB187" i="2"/>
  <c r="AB1257" i="2"/>
  <c r="AB1077" i="2"/>
  <c r="AB825" i="2"/>
  <c r="AB645" i="2"/>
  <c r="AB393" i="2"/>
  <c r="AB1496" i="2"/>
  <c r="AB1328" i="2"/>
  <c r="AB1136" i="2"/>
  <c r="AB536" i="2"/>
  <c r="AB1397" i="2"/>
  <c r="AB1229" i="2"/>
  <c r="AB1097" i="2"/>
  <c r="AB977" i="2"/>
  <c r="AB726" i="2"/>
  <c r="AB522" i="2"/>
  <c r="AB1048" i="2"/>
  <c r="AB832" i="2"/>
  <c r="AB628" i="2"/>
  <c r="AB412" i="2"/>
  <c r="AB1107" i="2"/>
  <c r="AB975" i="2"/>
  <c r="AB891" i="2"/>
  <c r="AB819" i="2"/>
  <c r="AB735" i="2"/>
  <c r="AB663" i="2"/>
  <c r="AB579" i="2"/>
  <c r="AB507" i="2"/>
  <c r="AB339" i="2"/>
  <c r="AB267" i="2"/>
  <c r="AB183" i="2"/>
  <c r="AB111" i="2"/>
  <c r="AB829" i="2"/>
  <c r="AB685" i="2"/>
  <c r="AB421" i="2"/>
  <c r="AB313" i="2"/>
  <c r="AB241" i="2"/>
  <c r="AB914" i="2"/>
  <c r="AB554" i="2"/>
  <c r="AB314" i="2"/>
  <c r="AB1260" i="2"/>
  <c r="AB1008" i="2"/>
  <c r="AB768" i="2"/>
  <c r="AB564" i="2"/>
  <c r="AB360" i="2"/>
  <c r="AB84" i="2"/>
  <c r="AB686" i="2"/>
  <c r="AB158" i="2"/>
  <c r="AB973" i="2"/>
  <c r="AB935" i="2"/>
  <c r="AB803" i="2"/>
  <c r="AB515" i="2"/>
  <c r="AB395" i="2"/>
  <c r="AB239" i="2"/>
  <c r="AB83" i="2"/>
  <c r="AB1388" i="2"/>
  <c r="AB201" i="2"/>
  <c r="AB857" i="2"/>
  <c r="AB761" i="2"/>
  <c r="AB533" i="2"/>
  <c r="AB329" i="2"/>
  <c r="AB113" i="2"/>
  <c r="AB1074" i="2"/>
  <c r="AB258" i="2"/>
  <c r="AB1402" i="2"/>
  <c r="AB1150" i="2"/>
  <c r="AB922" i="2"/>
  <c r="AB382" i="2"/>
  <c r="AB202" i="2"/>
  <c r="AB1461" i="2"/>
  <c r="AB177" i="2"/>
  <c r="AB740" i="2"/>
  <c r="AB428" i="2"/>
  <c r="AB188" i="2"/>
  <c r="AB1147" i="2"/>
  <c r="AB907" i="2"/>
  <c r="AB691" i="2"/>
  <c r="AB607" i="2"/>
  <c r="AB665" i="2"/>
  <c r="AB233" i="2"/>
  <c r="AB130" i="2"/>
  <c r="AB933" i="2"/>
  <c r="AB657" i="2"/>
  <c r="AB333" i="2"/>
  <c r="AB129" i="2"/>
  <c r="AB1316" i="2"/>
  <c r="AB1148" i="2"/>
  <c r="AB872" i="2"/>
  <c r="AB656" i="2"/>
  <c r="AB500" i="2"/>
  <c r="AB260" i="2"/>
  <c r="AB140" i="2"/>
  <c r="AB1483" i="2"/>
  <c r="AB1291" i="2"/>
  <c r="AB1123" i="2"/>
  <c r="AB1027" i="2"/>
  <c r="AB883" i="2"/>
  <c r="AB787" i="2"/>
  <c r="AB583" i="2"/>
  <c r="AB439" i="2"/>
  <c r="AB331" i="2"/>
  <c r="AB247" i="2"/>
  <c r="AB1401" i="2"/>
  <c r="AB1209" i="2"/>
  <c r="AB993" i="2"/>
  <c r="AB777" i="2"/>
  <c r="AB537" i="2"/>
  <c r="AB1424" i="2"/>
  <c r="AB1004" i="2"/>
  <c r="AB728" i="2"/>
  <c r="AB1493" i="2"/>
  <c r="AB1337" i="2"/>
  <c r="AB1181" i="2"/>
  <c r="AB1037" i="2"/>
  <c r="AB929" i="2"/>
  <c r="AB617" i="2"/>
  <c r="AB497" i="2"/>
  <c r="AB389" i="2"/>
  <c r="AB305" i="2"/>
  <c r="AB185" i="2"/>
  <c r="AB89" i="2"/>
  <c r="AB1050" i="2"/>
  <c r="AB930" i="2"/>
  <c r="AB1366" i="2"/>
  <c r="AB850" i="2"/>
  <c r="AB921" i="2"/>
  <c r="AB153" i="2"/>
  <c r="AB1076" i="2"/>
  <c r="AB512" i="2"/>
  <c r="AB1051" i="2"/>
  <c r="AB763" i="2"/>
  <c r="AB463" i="2"/>
  <c r="AB259" i="2"/>
  <c r="AB1053" i="2"/>
  <c r="AB1472" i="2"/>
  <c r="AB1481" i="2"/>
  <c r="AB1073" i="2"/>
  <c r="AB821" i="2"/>
  <c r="AB317" i="2"/>
  <c r="AB942" i="2"/>
  <c r="AB474" i="2"/>
  <c r="AB568" i="2"/>
  <c r="AB88" i="2"/>
  <c r="AB963" i="2"/>
  <c r="AB867" i="2"/>
  <c r="AB627" i="2"/>
  <c r="AB387" i="2"/>
  <c r="AB255" i="2"/>
  <c r="AB159" i="2"/>
  <c r="AB361" i="2"/>
  <c r="AB121" i="2"/>
  <c r="AB1308" i="2"/>
  <c r="AB1212" i="2"/>
  <c r="AB672" i="2"/>
  <c r="AB516" i="2"/>
  <c r="AB120" i="2"/>
  <c r="AB866" i="2"/>
  <c r="AB961" i="2"/>
  <c r="AB899" i="2"/>
  <c r="AB647" i="2"/>
  <c r="AB443" i="2"/>
  <c r="AB263" i="2"/>
  <c r="AB107" i="2"/>
  <c r="AB972" i="2"/>
  <c r="AB863" i="2"/>
  <c r="AB611" i="2"/>
  <c r="AB407" i="2"/>
  <c r="AB227" i="2"/>
  <c r="AB289" i="2"/>
  <c r="AB506" i="2"/>
  <c r="AB717" i="2"/>
  <c r="AB1339" i="2"/>
  <c r="AB1425" i="2"/>
  <c r="AB980" i="2"/>
  <c r="AB1349" i="2"/>
  <c r="AB784" i="2"/>
  <c r="AB723" i="2"/>
  <c r="AB615" i="2"/>
  <c r="AB483" i="2"/>
  <c r="AB147" i="2"/>
  <c r="AB673" i="2"/>
  <c r="AB349" i="2"/>
  <c r="AB217" i="2"/>
  <c r="AB878" i="2"/>
  <c r="AB410" i="2"/>
  <c r="AB1296" i="2"/>
  <c r="AB660" i="2"/>
  <c r="AB1079" i="2"/>
  <c r="AB971" i="2"/>
  <c r="AB754" i="2"/>
  <c r="AB932" i="2"/>
  <c r="AB1015" i="2"/>
  <c r="AB969" i="2"/>
  <c r="AB450" i="2"/>
  <c r="AB951" i="2"/>
  <c r="AB243" i="2"/>
  <c r="AB104" i="2"/>
  <c r="AB1197" i="2"/>
  <c r="AB679" i="2"/>
  <c r="AB345" i="2"/>
  <c r="AB752" i="2"/>
  <c r="AB749" i="2"/>
  <c r="AB471" i="2"/>
  <c r="AB205" i="2"/>
  <c r="AB830" i="2"/>
  <c r="AB1284" i="2"/>
  <c r="AB1164" i="2"/>
  <c r="AB960" i="2"/>
  <c r="AB648" i="2"/>
  <c r="AB288" i="2"/>
  <c r="AB626" i="2"/>
  <c r="AB1019" i="2"/>
  <c r="AB851" i="2"/>
  <c r="AB948" i="2"/>
  <c r="AB503" i="2"/>
  <c r="AB1279" i="2"/>
  <c r="AB139" i="2"/>
  <c r="AB1377" i="2"/>
  <c r="AB801" i="2"/>
  <c r="AB1325" i="2"/>
  <c r="AB209" i="2"/>
  <c r="AB1122" i="2"/>
  <c r="AB690" i="2"/>
  <c r="AB712" i="2"/>
  <c r="AB939" i="2"/>
  <c r="AB807" i="2"/>
  <c r="AB699" i="2"/>
  <c r="AB231" i="2"/>
  <c r="AB99" i="2"/>
  <c r="AB817" i="2"/>
  <c r="AB529" i="2"/>
  <c r="AB371" i="2"/>
  <c r="AB1126" i="2"/>
  <c r="AB694" i="2"/>
  <c r="AB895" i="2"/>
  <c r="AB367" i="2"/>
  <c r="AB297" i="2"/>
  <c r="AB941" i="2"/>
  <c r="AB725" i="2"/>
  <c r="AB246" i="2"/>
  <c r="AB328" i="2"/>
  <c r="AB1035" i="2"/>
  <c r="AB459" i="2"/>
  <c r="AB327" i="2"/>
  <c r="AB193" i="2"/>
  <c r="AB302" i="2"/>
  <c r="AB1152" i="2"/>
  <c r="AB276" i="2"/>
  <c r="AB1106" i="2"/>
  <c r="AB215" i="2"/>
  <c r="AB1089" i="2"/>
  <c r="AB404" i="2"/>
  <c r="AB103" i="2"/>
  <c r="AB1233" i="2"/>
  <c r="AB1268" i="2"/>
  <c r="AB704" i="2"/>
  <c r="AB1193" i="2"/>
  <c r="AB413" i="2"/>
  <c r="AB642" i="2"/>
  <c r="AB1024" i="2"/>
  <c r="AB700" i="2"/>
  <c r="AB795" i="2"/>
  <c r="AB555" i="2"/>
  <c r="AB87" i="2"/>
  <c r="AB805" i="2"/>
  <c r="AB359" i="2"/>
  <c r="AB405" i="2"/>
  <c r="AB1292" i="2"/>
  <c r="AB1135" i="2"/>
  <c r="AB1160" i="2"/>
  <c r="AB680" i="2"/>
  <c r="AB368" i="2"/>
  <c r="AB1495" i="2"/>
  <c r="AB799" i="2"/>
  <c r="AB1185" i="2"/>
  <c r="AB585" i="2"/>
  <c r="AB165" i="2"/>
  <c r="AB1220" i="2"/>
  <c r="AB380" i="2"/>
  <c r="AB101" i="2"/>
  <c r="AB1038" i="2"/>
  <c r="AB988" i="2"/>
  <c r="AB232" i="2"/>
  <c r="AB1011" i="2"/>
  <c r="AB879" i="2"/>
  <c r="AB771" i="2"/>
  <c r="AB651" i="2"/>
  <c r="AB543" i="2"/>
  <c r="AB411" i="2"/>
  <c r="AB303" i="2"/>
  <c r="AB171" i="2"/>
  <c r="AB757" i="2"/>
  <c r="AB397" i="2"/>
  <c r="AB277" i="2"/>
  <c r="AB145" i="2"/>
  <c r="AB1082" i="2"/>
  <c r="AB542" i="2"/>
  <c r="AB206" i="2"/>
  <c r="AB1224" i="2"/>
  <c r="AB1092" i="2"/>
  <c r="AB720" i="2"/>
  <c r="AB528" i="2"/>
  <c r="AB926" i="2"/>
  <c r="AB422" i="2"/>
  <c r="AB911" i="2"/>
  <c r="AB659" i="2"/>
  <c r="AB455" i="2"/>
  <c r="AB287" i="2"/>
  <c r="AB119" i="2"/>
  <c r="AB490" i="2"/>
  <c r="AB174" i="2"/>
  <c r="AB1023" i="2"/>
  <c r="AB315" i="2"/>
  <c r="AB1140" i="2"/>
  <c r="AB240" i="2"/>
  <c r="AB491" i="2"/>
  <c r="AB845" i="2"/>
  <c r="AB580" i="2"/>
  <c r="AB986" i="2"/>
  <c r="AB1236" i="2"/>
  <c r="AB304" i="2"/>
  <c r="AB791" i="2"/>
  <c r="AB284" i="2"/>
  <c r="AB552" i="2"/>
  <c r="AB133" i="2"/>
  <c r="AB275" i="2"/>
  <c r="AB470" i="2"/>
  <c r="AB143" i="2"/>
  <c r="AB117" i="2"/>
  <c r="AB486" i="2"/>
  <c r="AB518" i="2"/>
  <c r="AB399" i="2"/>
  <c r="AB30" i="2"/>
  <c r="AB19" i="2"/>
  <c r="AB60" i="2"/>
  <c r="AB63" i="2"/>
  <c r="AB57" i="2"/>
  <c r="AB59" i="2"/>
  <c r="AB50" i="2"/>
  <c r="AB62" i="2"/>
  <c r="AB48" i="2"/>
  <c r="AB45" i="2"/>
  <c r="AB49" i="2"/>
  <c r="AB47" i="2"/>
  <c r="AB46" i="2"/>
  <c r="AB58" i="2"/>
  <c r="AB61" i="2"/>
  <c r="AB51" i="2"/>
  <c r="AB21" i="2"/>
  <c r="AB31" i="2"/>
  <c r="AB77" i="2"/>
  <c r="AB69" i="2"/>
  <c r="AB43" i="2"/>
  <c r="AB67" i="2"/>
  <c r="AB68" i="2"/>
  <c r="AB25" i="2"/>
  <c r="AB56" i="2"/>
  <c r="AB35" i="2"/>
  <c r="AB28" i="2"/>
  <c r="AB27" i="2"/>
  <c r="AB34" i="2"/>
  <c r="AB76" i="2"/>
  <c r="AB40" i="2"/>
  <c r="AB53" i="2"/>
  <c r="AB66" i="2"/>
  <c r="AB36" i="2"/>
  <c r="AB24" i="2"/>
  <c r="AB75" i="2"/>
  <c r="AB37" i="2"/>
  <c r="AB52" i="2"/>
  <c r="AB26" i="2"/>
  <c r="AB64" i="2"/>
  <c r="AB55" i="2"/>
  <c r="AB20" i="2"/>
  <c r="AB80" i="2"/>
  <c r="AB74" i="2"/>
  <c r="AB54" i="2"/>
  <c r="AB42" i="2"/>
  <c r="AB29" i="2"/>
  <c r="AB41" i="2"/>
  <c r="AB71" i="2"/>
  <c r="AB23" i="2"/>
  <c r="AB79" i="2"/>
  <c r="AB73" i="2"/>
  <c r="AB72" i="2"/>
  <c r="AB33" i="2"/>
  <c r="AB70" i="2"/>
  <c r="AB65" i="2"/>
  <c r="AB22" i="2"/>
  <c r="AB78" i="2"/>
  <c r="AB39" i="2"/>
  <c r="AB38" i="2"/>
  <c r="AB44" i="2"/>
  <c r="AB32" i="2"/>
</calcChain>
</file>

<file path=xl/sharedStrings.xml><?xml version="1.0" encoding="utf-8"?>
<sst xmlns="http://schemas.openxmlformats.org/spreadsheetml/2006/main" count="12241" uniqueCount="139">
  <si>
    <t>No.</t>
    <phoneticPr fontId="1"/>
  </si>
  <si>
    <t>タイプ名</t>
    <rPh sb="3" eb="4">
      <t>メイ</t>
    </rPh>
    <phoneticPr fontId="1"/>
  </si>
  <si>
    <t>省エネ基準</t>
    <rPh sb="0" eb="1">
      <t>ショウ</t>
    </rPh>
    <rPh sb="3" eb="5">
      <t>キジュン</t>
    </rPh>
    <phoneticPr fontId="1"/>
  </si>
  <si>
    <t>BEI</t>
    <phoneticPr fontId="1"/>
  </si>
  <si>
    <t>UA</t>
  </si>
  <si>
    <t>η</t>
  </si>
  <si>
    <t>階</t>
    <rPh sb="0" eb="1">
      <t>カイ</t>
    </rPh>
    <phoneticPr fontId="2"/>
  </si>
  <si>
    <t>床面積</t>
    <rPh sb="0" eb="3">
      <t>ユカメンセキ</t>
    </rPh>
    <phoneticPr fontId="2"/>
  </si>
  <si>
    <t>－</t>
  </si>
  <si>
    <t>UA</t>
    <phoneticPr fontId="1"/>
  </si>
  <si>
    <t>η</t>
    <phoneticPr fontId="1"/>
  </si>
  <si>
    <t>地域区分</t>
    <rPh sb="0" eb="4">
      <t>チイキクブン</t>
    </rPh>
    <phoneticPr fontId="1"/>
  </si>
  <si>
    <t>該当する地域区分</t>
    <rPh sb="0" eb="2">
      <t>ガイトウ</t>
    </rPh>
    <rPh sb="4" eb="6">
      <t>チイキ</t>
    </rPh>
    <rPh sb="6" eb="8">
      <t>クブン</t>
    </rPh>
    <phoneticPr fontId="1"/>
  </si>
  <si>
    <t>基準値</t>
    <rPh sb="0" eb="3">
      <t>キジュンチ</t>
    </rPh>
    <phoneticPr fontId="1"/>
  </si>
  <si>
    <t>住戸
番号</t>
    <rPh sb="0" eb="2">
      <t>ジュウコ</t>
    </rPh>
    <rPh sb="3" eb="5">
      <t>バンゴウ</t>
    </rPh>
    <phoneticPr fontId="2"/>
  </si>
  <si>
    <t>再エネ考慮する</t>
    <rPh sb="0" eb="1">
      <t>サイ</t>
    </rPh>
    <rPh sb="3" eb="5">
      <t>コウリョ</t>
    </rPh>
    <phoneticPr fontId="1"/>
  </si>
  <si>
    <t>再エネ考慮しない</t>
    <rPh sb="0" eb="1">
      <t>サイ</t>
    </rPh>
    <rPh sb="3" eb="5">
      <t>コウリョ</t>
    </rPh>
    <phoneticPr fontId="1"/>
  </si>
  <si>
    <t>★0-6</t>
    <phoneticPr fontId="1"/>
  </si>
  <si>
    <t>★0-4</t>
    <phoneticPr fontId="1"/>
  </si>
  <si>
    <t>外皮等級
UA
基準値</t>
    <rPh sb="0" eb="2">
      <t>ガイヒ</t>
    </rPh>
    <rPh sb="2" eb="4">
      <t>トウキュウ</t>
    </rPh>
    <rPh sb="9" eb="12">
      <t>キジュンチ</t>
    </rPh>
    <phoneticPr fontId="1"/>
  </si>
  <si>
    <t>外皮等級
η
基準値</t>
    <rPh sb="0" eb="4">
      <t>ガイヒトウキュウ</t>
    </rPh>
    <rPh sb="8" eb="11">
      <t>キジュンチ</t>
    </rPh>
    <phoneticPr fontId="1"/>
  </si>
  <si>
    <t>削減率 （その他除く）</t>
    <rPh sb="0" eb="3">
      <t>サクゲンリツ</t>
    </rPh>
    <rPh sb="7" eb="9">
      <t>タノゾ</t>
    </rPh>
    <phoneticPr fontId="1"/>
  </si>
  <si>
    <t>一次エネルギー消費量消費性能</t>
    <rPh sb="0" eb="2">
      <t>イチジ</t>
    </rPh>
    <rPh sb="7" eb="10">
      <t>ショウヒリョウ</t>
    </rPh>
    <rPh sb="10" eb="14">
      <t>ショウヒセイノウ</t>
    </rPh>
    <phoneticPr fontId="1"/>
  </si>
  <si>
    <t>等級</t>
    <rPh sb="0" eb="2">
      <t>トウキュウ</t>
    </rPh>
    <phoneticPr fontId="1"/>
  </si>
  <si>
    <t>性能表示基準</t>
    <rPh sb="0" eb="6">
      <t>セイノウヒョウジキジュン</t>
    </rPh>
    <phoneticPr fontId="1"/>
  </si>
  <si>
    <t>ZEH</t>
    <phoneticPr fontId="1"/>
  </si>
  <si>
    <t>その他除く</t>
    <rPh sb="2" eb="4">
      <t>タノゾ</t>
    </rPh>
    <phoneticPr fontId="1"/>
  </si>
  <si>
    <t>Nearly</t>
    <phoneticPr fontId="1"/>
  </si>
  <si>
    <t>Ｒｅａｄｙ</t>
    <phoneticPr fontId="1"/>
  </si>
  <si>
    <t>Oriented</t>
    <phoneticPr fontId="1"/>
  </si>
  <si>
    <t>≧100％</t>
    <phoneticPr fontId="1"/>
  </si>
  <si>
    <t>≧20％</t>
    <phoneticPr fontId="1"/>
  </si>
  <si>
    <t>≧50％,&lt;75%</t>
    <phoneticPr fontId="1"/>
  </si>
  <si>
    <t>≧75％,&lt;100%</t>
    <phoneticPr fontId="1"/>
  </si>
  <si>
    <t>-</t>
    <phoneticPr fontId="1"/>
  </si>
  <si>
    <t xml:space="preserve"> 一次エネルギー消費量</t>
    <phoneticPr fontId="1"/>
  </si>
  <si>
    <t>誘導仕様基準</t>
    <rPh sb="0" eb="6">
      <t>ユウドウシヨウキジュン</t>
    </rPh>
    <phoneticPr fontId="1"/>
  </si>
  <si>
    <t>住宅仕様基準</t>
    <rPh sb="0" eb="6">
      <t>ジュウタクシヨウキジュン</t>
    </rPh>
    <phoneticPr fontId="1"/>
  </si>
  <si>
    <t>□</t>
  </si>
  <si>
    <t>集計</t>
    <rPh sb="0" eb="2">
      <t>シュウケイ</t>
    </rPh>
    <phoneticPr fontId="1"/>
  </si>
  <si>
    <t>基準</t>
    <rPh sb="0" eb="2">
      <t>キジュン</t>
    </rPh>
    <phoneticPr fontId="1"/>
  </si>
  <si>
    <t>住戸番号</t>
    <rPh sb="0" eb="2">
      <t>ジュウコ</t>
    </rPh>
    <rPh sb="2" eb="4">
      <t>バンゴウ</t>
    </rPh>
    <phoneticPr fontId="1"/>
  </si>
  <si>
    <t>50％以上</t>
  </si>
  <si>
    <t>40％以上50％未満</t>
  </si>
  <si>
    <t>30％以上40％未満</t>
  </si>
  <si>
    <t>20％以上30％未満</t>
  </si>
  <si>
    <t>10％以上20％未満</t>
  </si>
  <si>
    <t>0以上10％未満</t>
  </si>
  <si>
    <t>0未満</t>
  </si>
  <si>
    <t>☆</t>
    <phoneticPr fontId="1"/>
  </si>
  <si>
    <t>なし</t>
    <phoneticPr fontId="1"/>
  </si>
  <si>
    <t>30％以上</t>
  </si>
  <si>
    <t>BELS　再エネあり</t>
    <rPh sb="5" eb="6">
      <t>サイ</t>
    </rPh>
    <phoneticPr fontId="1"/>
  </si>
  <si>
    <t>BELS　再エネなし</t>
    <rPh sb="5" eb="6">
      <t>サイ</t>
    </rPh>
    <phoneticPr fontId="1"/>
  </si>
  <si>
    <t>ZEH-M・ZEH　その他除く</t>
    <phoneticPr fontId="1"/>
  </si>
  <si>
    <t>再ｴﾈ除く　削減率</t>
    <rPh sb="0" eb="1">
      <t>サイ</t>
    </rPh>
    <rPh sb="3" eb="4">
      <t>ノゾ</t>
    </rPh>
    <rPh sb="6" eb="9">
      <t>サクゲンリツ</t>
    </rPh>
    <phoneticPr fontId="1"/>
  </si>
  <si>
    <t>再ｴﾈ含む　削減率</t>
    <rPh sb="0" eb="1">
      <t>サイ</t>
    </rPh>
    <rPh sb="3" eb="4">
      <t>フク</t>
    </rPh>
    <phoneticPr fontId="1"/>
  </si>
  <si>
    <t>合計　（住棟）</t>
    <rPh sb="0" eb="2">
      <t>ゴウケイ</t>
    </rPh>
    <rPh sb="4" eb="6">
      <t>ジュウトウ</t>
    </rPh>
    <phoneticPr fontId="1"/>
  </si>
  <si>
    <t>□</t>
    <phoneticPr fontId="1"/>
  </si>
  <si>
    <t>UA
設計</t>
    <rPh sb="3" eb="5">
      <t>セッケイ</t>
    </rPh>
    <phoneticPr fontId="2"/>
  </si>
  <si>
    <t>η
設計</t>
    <rPh sb="2" eb="4">
      <t>セッケイ</t>
    </rPh>
    <phoneticPr fontId="2"/>
  </si>
  <si>
    <t>一次エネルギー消費量
(その他除く)
[GJ/年]</t>
    <phoneticPr fontId="1"/>
  </si>
  <si>
    <t>BELS</t>
    <phoneticPr fontId="2"/>
  </si>
  <si>
    <t>★</t>
    <phoneticPr fontId="2"/>
  </si>
  <si>
    <t>省エネ基準</t>
    <rPh sb="0" eb="1">
      <t>ショウ</t>
    </rPh>
    <rPh sb="3" eb="5">
      <t>キジュン</t>
    </rPh>
    <phoneticPr fontId="2"/>
  </si>
  <si>
    <t>断熱性能多段階評価</t>
    <rPh sb="0" eb="4">
      <t>ダンネツセイノウ</t>
    </rPh>
    <rPh sb="4" eb="7">
      <t>タダンカイ</t>
    </rPh>
    <rPh sb="7" eb="9">
      <t>ヒョウカ</t>
    </rPh>
    <phoneticPr fontId="2"/>
  </si>
  <si>
    <t>強化外皮基準</t>
    <rPh sb="0" eb="4">
      <t>キョウカガイヒ</t>
    </rPh>
    <rPh sb="4" eb="6">
      <t>キジュン</t>
    </rPh>
    <phoneticPr fontId="2"/>
  </si>
  <si>
    <t>一次エネルギー消費量多段階評価 （☆）</t>
    <rPh sb="0" eb="2">
      <t>イチジ</t>
    </rPh>
    <rPh sb="7" eb="10">
      <t>ショウヒリョウ</t>
    </rPh>
    <rPh sb="10" eb="11">
      <t>タ</t>
    </rPh>
    <rPh sb="11" eb="13">
      <t>ダンカイ</t>
    </rPh>
    <rPh sb="13" eb="15">
      <t>ヒョウカ</t>
    </rPh>
    <phoneticPr fontId="2"/>
  </si>
  <si>
    <t>多段階評価</t>
    <rPh sb="0" eb="3">
      <t>タダンカイ</t>
    </rPh>
    <rPh sb="3" eb="5">
      <t>ヒョウカ</t>
    </rPh>
    <phoneticPr fontId="2"/>
  </si>
  <si>
    <t>外皮性能</t>
    <phoneticPr fontId="2"/>
  </si>
  <si>
    <r>
      <rPr>
        <b/>
        <sz val="9"/>
        <color theme="1"/>
        <rFont val="ＭＳ Ｐ明朝"/>
        <family val="1"/>
        <charset val="128"/>
      </rPr>
      <t>別紙</t>
    </r>
    <r>
      <rPr>
        <sz val="9"/>
        <color theme="1"/>
        <rFont val="ＭＳ Ｐ明朝"/>
        <family val="1"/>
        <charset val="128"/>
      </rPr>
      <t>　【住戸に関する事項】</t>
    </r>
    <rPh sb="0" eb="2">
      <t>ベッシ</t>
    </rPh>
    <phoneticPr fontId="1"/>
  </si>
  <si>
    <r>
      <t>U</t>
    </r>
    <r>
      <rPr>
        <vertAlign val="subscript"/>
        <sz val="7.5"/>
        <color theme="1"/>
        <rFont val="ＭＳ Ｐ明朝"/>
        <family val="1"/>
        <charset val="128"/>
      </rPr>
      <t>A</t>
    </r>
    <phoneticPr fontId="2"/>
  </si>
  <si>
    <r>
      <t>η</t>
    </r>
    <r>
      <rPr>
        <vertAlign val="subscript"/>
        <sz val="7.5"/>
        <color theme="1"/>
        <rFont val="ＭＳ Ｐ明朝"/>
        <family val="1"/>
        <charset val="128"/>
      </rPr>
      <t>CA</t>
    </r>
    <phoneticPr fontId="2"/>
  </si>
  <si>
    <t>自動計算</t>
    <phoneticPr fontId="2"/>
  </si>
  <si>
    <t>該当する地域の区分</t>
    <rPh sb="0" eb="2">
      <t>ガイトウ</t>
    </rPh>
    <rPh sb="4" eb="6">
      <t>チイキ</t>
    </rPh>
    <rPh sb="7" eb="9">
      <t>クブン</t>
    </rPh>
    <phoneticPr fontId="1"/>
  </si>
  <si>
    <t>多段階評価☆</t>
    <rPh sb="0" eb="3">
      <t>タダンカイ</t>
    </rPh>
    <rPh sb="3" eb="5">
      <t>ヒョウカ</t>
    </rPh>
    <phoneticPr fontId="1"/>
  </si>
  <si>
    <r>
      <t xml:space="preserve">削減率
</t>
    </r>
    <r>
      <rPr>
        <sz val="5"/>
        <color theme="1"/>
        <rFont val="ＭＳ Ｐ明朝"/>
        <family val="1"/>
        <charset val="128"/>
      </rPr>
      <t xml:space="preserve">(1.0-BEI)
×100
 </t>
    </r>
    <r>
      <rPr>
        <sz val="6"/>
        <color theme="1"/>
        <rFont val="ＭＳ Ｐ明朝"/>
        <family val="1"/>
        <charset val="128"/>
      </rPr>
      <t>[%]</t>
    </r>
    <phoneticPr fontId="1"/>
  </si>
  <si>
    <t>備考</t>
    <rPh sb="0" eb="2">
      <t>ビコウ</t>
    </rPh>
    <phoneticPr fontId="2"/>
  </si>
  <si>
    <t>物件名称 ：</t>
    <phoneticPr fontId="2"/>
  </si>
  <si>
    <t>最も性能の悪い
住戸</t>
    <rPh sb="0" eb="1">
      <t>モット</t>
    </rPh>
    <rPh sb="2" eb="4">
      <t>セイノウ</t>
    </rPh>
    <rPh sb="5" eb="6">
      <t>ワル</t>
    </rPh>
    <rPh sb="8" eb="10">
      <t>ジュウコ</t>
    </rPh>
    <phoneticPr fontId="1"/>
  </si>
  <si>
    <r>
      <t>冷房期の平均日射熱
取得率
（η</t>
    </r>
    <r>
      <rPr>
        <vertAlign val="subscript"/>
        <sz val="6"/>
        <color theme="1"/>
        <rFont val="ＭＳ Ｐ明朝"/>
        <family val="1"/>
        <charset val="128"/>
      </rPr>
      <t>AC</t>
    </r>
    <r>
      <rPr>
        <sz val="6"/>
        <color theme="1"/>
        <rFont val="ＭＳ Ｐ明朝"/>
        <family val="1"/>
        <charset val="128"/>
      </rPr>
      <t>）[-]</t>
    </r>
    <phoneticPr fontId="1"/>
  </si>
  <si>
    <r>
      <t>外皮平均
熱貫流率
（U</t>
    </r>
    <r>
      <rPr>
        <vertAlign val="subscript"/>
        <sz val="6"/>
        <color theme="1"/>
        <rFont val="ＭＳ Ｐ明朝"/>
        <family val="1"/>
        <charset val="128"/>
      </rPr>
      <t>A</t>
    </r>
    <r>
      <rPr>
        <sz val="6"/>
        <color theme="1"/>
        <rFont val="ＭＳ Ｐ明朝"/>
        <family val="1"/>
        <charset val="128"/>
      </rPr>
      <t>）
[W/㎡・K]</t>
    </r>
    <phoneticPr fontId="1"/>
  </si>
  <si>
    <t>階
[階]</t>
    <rPh sb="0" eb="1">
      <t>カイ</t>
    </rPh>
    <phoneticPr fontId="1"/>
  </si>
  <si>
    <t>住戸等の
専有面積
[㎡]</t>
    <rPh sb="0" eb="2">
      <t>ジュウコ</t>
    </rPh>
    <rPh sb="2" eb="3">
      <t>トウ</t>
    </rPh>
    <rPh sb="5" eb="7">
      <t>センユウ</t>
    </rPh>
    <rPh sb="7" eb="9">
      <t>メンセキ</t>
    </rPh>
    <phoneticPr fontId="1"/>
  </si>
  <si>
    <r>
      <t>暖房期の平均日射熱
取得率
（η</t>
    </r>
    <r>
      <rPr>
        <vertAlign val="subscript"/>
        <sz val="6"/>
        <color theme="1"/>
        <rFont val="ＭＳ Ｐ明朝"/>
        <family val="1"/>
        <charset val="128"/>
      </rPr>
      <t>AH</t>
    </r>
    <r>
      <rPr>
        <sz val="6"/>
        <color theme="1"/>
        <rFont val="ＭＳ Ｐ明朝"/>
        <family val="1"/>
        <charset val="128"/>
      </rPr>
      <t>）[-]</t>
    </r>
    <rPh sb="0" eb="2">
      <t>ダンボウ</t>
    </rPh>
    <rPh sb="2" eb="3">
      <t>キ</t>
    </rPh>
    <phoneticPr fontId="1"/>
  </si>
  <si>
    <t>　※ 各最大値については、数値が同じ住戸がある場合、住戸番号はNo.の小さいものが表示されます</t>
    <phoneticPr fontId="2"/>
  </si>
  <si>
    <t>再エネ設備考慮</t>
    <rPh sb="0" eb="1">
      <t>サイ</t>
    </rPh>
    <rPh sb="3" eb="5">
      <t>セツビ</t>
    </rPh>
    <rPh sb="5" eb="7">
      <t>コウリョ</t>
    </rPh>
    <phoneticPr fontId="1"/>
  </si>
  <si>
    <t>冷房期
η</t>
    <rPh sb="0" eb="3">
      <t>レイボウキ</t>
    </rPh>
    <phoneticPr fontId="1"/>
  </si>
  <si>
    <t>UA
基準</t>
    <rPh sb="3" eb="5">
      <t>キジュン</t>
    </rPh>
    <phoneticPr fontId="2"/>
  </si>
  <si>
    <t>η
基準</t>
    <rPh sb="2" eb="4">
      <t>キジュン</t>
    </rPh>
    <phoneticPr fontId="2"/>
  </si>
  <si>
    <t>誘導基準
強化外皮基準</t>
    <rPh sb="0" eb="4">
      <t>ユウドウキジュン</t>
    </rPh>
    <rPh sb="5" eb="9">
      <t>キョウカガイヒ</t>
    </rPh>
    <rPh sb="9" eb="11">
      <t>キジュン</t>
    </rPh>
    <phoneticPr fontId="1"/>
  </si>
  <si>
    <t>誘導基準
強化外皮基準</t>
    <rPh sb="0" eb="4">
      <t>ユウドウキジュン</t>
    </rPh>
    <phoneticPr fontId="1"/>
  </si>
  <si>
    <t>強化外皮基準</t>
    <rPh sb="0" eb="6">
      <t>キョウカガイヒキジュン</t>
    </rPh>
    <phoneticPr fontId="2"/>
  </si>
  <si>
    <r>
      <t xml:space="preserve">一次エネルギー消費量
</t>
    </r>
    <r>
      <rPr>
        <sz val="6"/>
        <color theme="1"/>
        <rFont val="ＭＳ Ｐ明朝"/>
        <family val="1"/>
        <charset val="128"/>
      </rPr>
      <t>[GJ/年]</t>
    </r>
    <phoneticPr fontId="1"/>
  </si>
  <si>
    <t>容量表示希望</t>
    <rPh sb="0" eb="4">
      <t>ヨウリョウヒョウジ</t>
    </rPh>
    <rPh sb="4" eb="6">
      <t>キボウ</t>
    </rPh>
    <phoneticPr fontId="2"/>
  </si>
  <si>
    <t>一エネ</t>
    <rPh sb="0" eb="1">
      <t>イチ</t>
    </rPh>
    <phoneticPr fontId="2"/>
  </si>
  <si>
    <t>ηC</t>
  </si>
  <si>
    <t>ηC</t>
    <phoneticPr fontId="2"/>
  </si>
  <si>
    <t>外皮</t>
    <rPh sb="0" eb="2">
      <t>ガイヒ</t>
    </rPh>
    <phoneticPr fontId="2"/>
  </si>
  <si>
    <t>住宅仕様基準</t>
    <rPh sb="0" eb="6">
      <t>ジュウタクシヨウキジュン</t>
    </rPh>
    <phoneticPr fontId="2"/>
  </si>
  <si>
    <t>誘導仕様基準</t>
    <rPh sb="0" eb="6">
      <t>ユウドウシヨウキジュン</t>
    </rPh>
    <phoneticPr fontId="2"/>
  </si>
  <si>
    <t>ηH</t>
  </si>
  <si>
    <t>ηH</t>
    <phoneticPr fontId="2"/>
  </si>
  <si>
    <t>誘導仕様</t>
    <rPh sb="0" eb="4">
      <t>ユウドウシヨウ</t>
    </rPh>
    <phoneticPr fontId="2"/>
  </si>
  <si>
    <t>住宅仕様</t>
    <rPh sb="0" eb="4">
      <t>ジュウタクシヨウ</t>
    </rPh>
    <phoneticPr fontId="2"/>
  </si>
  <si>
    <t>計算</t>
    <rPh sb="0" eb="2">
      <t>ケイサン</t>
    </rPh>
    <phoneticPr fontId="2"/>
  </si>
  <si>
    <t>非住宅・住宅計算方法</t>
    <rPh sb="0" eb="1">
      <t>ヒ</t>
    </rPh>
    <rPh sb="1" eb="3">
      <t>ジュウタク</t>
    </rPh>
    <rPh sb="4" eb="6">
      <t>ジュウタク</t>
    </rPh>
    <rPh sb="6" eb="8">
      <t>ケイサン</t>
    </rPh>
    <rPh sb="8" eb="10">
      <t>ホウホウ</t>
    </rPh>
    <phoneticPr fontId="1"/>
  </si>
  <si>
    <t>-</t>
    <phoneticPr fontId="2"/>
  </si>
  <si>
    <r>
      <t>U</t>
    </r>
    <r>
      <rPr>
        <vertAlign val="subscript"/>
        <sz val="8"/>
        <color theme="1"/>
        <rFont val="ＭＳ Ｐ明朝"/>
        <family val="1"/>
        <charset val="128"/>
      </rPr>
      <t>A</t>
    </r>
    <phoneticPr fontId="2"/>
  </si>
  <si>
    <r>
      <t>η</t>
    </r>
    <r>
      <rPr>
        <vertAlign val="subscript"/>
        <sz val="8"/>
        <color theme="1"/>
        <rFont val="ＭＳ Ｐ明朝"/>
        <family val="1"/>
        <charset val="128"/>
      </rPr>
      <t>CA</t>
    </r>
    <phoneticPr fontId="2"/>
  </si>
  <si>
    <t>ηCA</t>
    <phoneticPr fontId="1"/>
  </si>
  <si>
    <t>仕様基準</t>
    <rPh sb="0" eb="2">
      <t>シヨウ</t>
    </rPh>
    <rPh sb="2" eb="4">
      <t>キジュン</t>
    </rPh>
    <phoneticPr fontId="1"/>
  </si>
  <si>
    <r>
      <t>U</t>
    </r>
    <r>
      <rPr>
        <vertAlign val="subscript"/>
        <sz val="7"/>
        <color theme="1"/>
        <rFont val="ＭＳ Ｐ明朝"/>
        <family val="1"/>
        <charset val="128"/>
      </rPr>
      <t>A</t>
    </r>
    <r>
      <rPr>
        <sz val="7"/>
        <color theme="1"/>
        <rFont val="ＭＳ Ｐ明朝"/>
        <family val="1"/>
        <charset val="128"/>
      </rPr>
      <t>　最大値　※</t>
    </r>
    <rPh sb="5" eb="6">
      <t>チ</t>
    </rPh>
    <phoneticPr fontId="1"/>
  </si>
  <si>
    <r>
      <t>η</t>
    </r>
    <r>
      <rPr>
        <vertAlign val="subscript"/>
        <sz val="7"/>
        <color theme="1"/>
        <rFont val="ＭＳ Ｐ明朝"/>
        <family val="1"/>
        <charset val="128"/>
      </rPr>
      <t>AC</t>
    </r>
    <r>
      <rPr>
        <sz val="7"/>
        <color theme="1"/>
        <rFont val="ＭＳ Ｐ明朝"/>
        <family val="1"/>
        <charset val="128"/>
      </rPr>
      <t>　最大値　※</t>
    </r>
    <rPh sb="6" eb="7">
      <t>チ</t>
    </rPh>
    <phoneticPr fontId="1"/>
  </si>
  <si>
    <t>WEBプログラム
外皮仕様基準選択時
住宅仕様基準　計算値</t>
    <rPh sb="9" eb="11">
      <t>ガイヒ</t>
    </rPh>
    <rPh sb="11" eb="15">
      <t>シヨウキジュン</t>
    </rPh>
    <rPh sb="15" eb="18">
      <t>センタクジ</t>
    </rPh>
    <rPh sb="19" eb="25">
      <t>ジュウタクシヨウキジュン</t>
    </rPh>
    <rPh sb="26" eb="29">
      <t>ケイサンチ</t>
    </rPh>
    <phoneticPr fontId="2"/>
  </si>
  <si>
    <t>WEBプログラム
外皮仕様基準選択時
誘導仕様基準　計算値</t>
    <rPh sb="9" eb="11">
      <t>ガイヒ</t>
    </rPh>
    <rPh sb="11" eb="15">
      <t>シヨウキジュン</t>
    </rPh>
    <rPh sb="15" eb="18">
      <t>センタクジ</t>
    </rPh>
    <rPh sb="19" eb="21">
      <t>ユウドウ</t>
    </rPh>
    <rPh sb="21" eb="23">
      <t>シヨウ</t>
    </rPh>
    <rPh sb="23" eb="25">
      <t>キジュン</t>
    </rPh>
    <rPh sb="26" eb="29">
      <t>ケイサンチ</t>
    </rPh>
    <phoneticPr fontId="2"/>
  </si>
  <si>
    <t>BEI
計算・仕様</t>
    <rPh sb="4" eb="6">
      <t>ケイサン</t>
    </rPh>
    <rPh sb="7" eb="9">
      <t>シヨウ</t>
    </rPh>
    <phoneticPr fontId="2"/>
  </si>
  <si>
    <t>設計</t>
    <rPh sb="0" eb="2">
      <t>セッケイ</t>
    </rPh>
    <phoneticPr fontId="2"/>
  </si>
  <si>
    <t>基準</t>
    <rPh sb="0" eb="2">
      <t>キジュン</t>
    </rPh>
    <phoneticPr fontId="2"/>
  </si>
  <si>
    <t>設計
その他除く</t>
    <rPh sb="0" eb="2">
      <t>セッケイ</t>
    </rPh>
    <rPh sb="5" eb="7">
      <t>タノゾ</t>
    </rPh>
    <phoneticPr fontId="2"/>
  </si>
  <si>
    <t>基準
その他除く</t>
    <rPh sb="0" eb="2">
      <t>キジュン</t>
    </rPh>
    <rPh sb="5" eb="7">
      <t>タノゾ</t>
    </rPh>
    <phoneticPr fontId="2"/>
  </si>
  <si>
    <t>計算・仕様</t>
    <phoneticPr fontId="2"/>
  </si>
  <si>
    <r>
      <rPr>
        <sz val="7"/>
        <rFont val="ＭＳ Ｐ明朝"/>
        <family val="1"/>
        <charset val="128"/>
      </rPr>
      <t>共用部 等 （WEBプログラム</t>
    </r>
    <r>
      <rPr>
        <sz val="7"/>
        <color rgb="FFFF0000"/>
        <rFont val="ＭＳ Ｐ明朝"/>
        <family val="1"/>
        <charset val="128"/>
      </rPr>
      <t>非住宅版</t>
    </r>
    <r>
      <rPr>
        <sz val="7"/>
        <color theme="1"/>
        <rFont val="ＭＳ Ｐ明朝"/>
        <family val="1"/>
        <charset val="128"/>
      </rPr>
      <t>によるもの）</t>
    </r>
    <rPh sb="0" eb="3">
      <t>キョウヨウブ</t>
    </rPh>
    <rPh sb="4" eb="5">
      <t>トウ</t>
    </rPh>
    <rPh sb="15" eb="16">
      <t>ヒ</t>
    </rPh>
    <rPh sb="16" eb="18">
      <t>ジュウタク</t>
    </rPh>
    <rPh sb="18" eb="19">
      <t>バン</t>
    </rPh>
    <phoneticPr fontId="1"/>
  </si>
  <si>
    <r>
      <t>住戸 等 （WEBプログラム</t>
    </r>
    <r>
      <rPr>
        <sz val="7"/>
        <color rgb="FFFF0000"/>
        <rFont val="ＭＳ Ｐ明朝"/>
        <family val="1"/>
        <charset val="128"/>
      </rPr>
      <t>住宅版</t>
    </r>
    <r>
      <rPr>
        <sz val="7"/>
        <color theme="1"/>
        <rFont val="ＭＳ Ｐ明朝"/>
        <family val="1"/>
        <charset val="128"/>
      </rPr>
      <t>によるもの）　合計</t>
    </r>
    <rPh sb="0" eb="2">
      <t>ジュウコ</t>
    </rPh>
    <rPh sb="3" eb="4">
      <t>トウ</t>
    </rPh>
    <rPh sb="24" eb="26">
      <t>ゴウケイ</t>
    </rPh>
    <phoneticPr fontId="1"/>
  </si>
  <si>
    <t>外皮性能　基準値
(誘導基準)</t>
    <rPh sb="0" eb="2">
      <t>ガイヒ</t>
    </rPh>
    <rPh sb="2" eb="4">
      <t>セイノウ</t>
    </rPh>
    <rPh sb="5" eb="8">
      <t>キジュンチ</t>
    </rPh>
    <phoneticPr fontId="2"/>
  </si>
  <si>
    <t>外皮性能　基準値
(省エネ基準)</t>
    <rPh sb="0" eb="2">
      <t>ガイヒ</t>
    </rPh>
    <rPh sb="2" eb="4">
      <t>セイノウ</t>
    </rPh>
    <rPh sb="5" eb="8">
      <t>キジュンチ</t>
    </rPh>
    <phoneticPr fontId="2"/>
  </si>
  <si>
    <t>BELS
⌂</t>
    <phoneticPr fontId="2"/>
  </si>
  <si>
    <t>外皮 省エネ基準</t>
    <rPh sb="0" eb="2">
      <t>ガイヒ</t>
    </rPh>
    <rPh sb="3" eb="4">
      <t>ショウ</t>
    </rPh>
    <rPh sb="6" eb="8">
      <t>キジュン</t>
    </rPh>
    <phoneticPr fontId="2"/>
  </si>
  <si>
    <t>一ｴﾈ 省エネ基準</t>
    <rPh sb="0" eb="1">
      <t>イチ</t>
    </rPh>
    <rPh sb="4" eb="5">
      <t>ショウ</t>
    </rPh>
    <rPh sb="7" eb="9">
      <t>キジュン</t>
    </rPh>
    <phoneticPr fontId="2"/>
  </si>
  <si>
    <t>一ｴﾈ 誘導基準</t>
    <rPh sb="0" eb="1">
      <t>イチ</t>
    </rPh>
    <rPh sb="4" eb="8">
      <t>ユウドウキジュン</t>
    </rPh>
    <phoneticPr fontId="2"/>
  </si>
  <si>
    <t>外皮・一ｴﾈ 省エネ基準</t>
    <rPh sb="0" eb="2">
      <t>ガイヒ</t>
    </rPh>
    <rPh sb="3" eb="4">
      <t>イチ</t>
    </rPh>
    <rPh sb="7" eb="8">
      <t>ショウ</t>
    </rPh>
    <rPh sb="10" eb="12">
      <t>キジュン</t>
    </rPh>
    <phoneticPr fontId="2"/>
  </si>
  <si>
    <t>外皮・一ｴﾈ 誘導基準</t>
    <rPh sb="0" eb="2">
      <t>ガイヒ</t>
    </rPh>
    <rPh sb="3" eb="4">
      <t>イチ</t>
    </rPh>
    <rPh sb="7" eb="9">
      <t>ユウドウ</t>
    </rPh>
    <rPh sb="9" eb="11">
      <t>キジュン</t>
    </rPh>
    <phoneticPr fontId="2"/>
  </si>
  <si>
    <t>外皮 誘導基準</t>
    <rPh sb="0" eb="2">
      <t>ガイヒ</t>
    </rPh>
    <rPh sb="3" eb="5">
      <t>ユウドウ</t>
    </rPh>
    <rPh sb="5" eb="7">
      <t>キジュン</t>
    </rPh>
    <phoneticPr fontId="2"/>
  </si>
  <si>
    <t>※1</t>
    <phoneticPr fontId="2"/>
  </si>
  <si>
    <r>
      <rPr>
        <b/>
        <sz val="7.5"/>
        <color rgb="FFFF0000"/>
        <rFont val="ＭＳ Ｐ明朝"/>
        <family val="1"/>
        <charset val="128"/>
      </rPr>
      <t>※1</t>
    </r>
    <r>
      <rPr>
        <sz val="7.5"/>
        <color rgb="FFFF0000"/>
        <rFont val="ＭＳ Ｐ明朝"/>
        <family val="1"/>
        <charset val="128"/>
      </rPr>
      <t xml:space="preserve"> 地域区分を入力してください</t>
    </r>
    <rPh sb="3" eb="7">
      <t>チイキクブン</t>
    </rPh>
    <rPh sb="8" eb="10">
      <t>ニュウリョク</t>
    </rPh>
    <phoneticPr fontId="1"/>
  </si>
  <si>
    <r>
      <rPr>
        <b/>
        <sz val="7.5"/>
        <color rgb="FFFF0000"/>
        <rFont val="ＭＳ Ｐ明朝"/>
        <family val="1"/>
        <charset val="128"/>
      </rPr>
      <t>※2</t>
    </r>
    <r>
      <rPr>
        <sz val="7.5"/>
        <color rgb="FFFF0000"/>
        <rFont val="ＭＳ Ｐ明朝"/>
        <family val="1"/>
        <charset val="128"/>
      </rPr>
      <t xml:space="preserve"> ＜</t>
    </r>
    <r>
      <rPr>
        <b/>
        <sz val="7.5"/>
        <color rgb="FFFF0000"/>
        <rFont val="ＭＳ Ｐ明朝"/>
        <family val="1"/>
        <charset val="128"/>
      </rPr>
      <t>低炭素</t>
    </r>
    <r>
      <rPr>
        <sz val="7.5"/>
        <color rgb="FFFF0000"/>
        <rFont val="ＭＳ Ｐ明朝"/>
        <family val="1"/>
        <charset val="128"/>
      </rPr>
      <t>の場合＞その他を除く基準一次エネルギー消費量×0.8+その他の基準一次エネルギー消費量</t>
    </r>
    <phoneticPr fontId="2"/>
  </si>
  <si>
    <r>
      <rPr>
        <b/>
        <sz val="7.5"/>
        <color rgb="FFFF0000"/>
        <rFont val="ＭＳ Ｐ明朝"/>
        <family val="1"/>
        <charset val="128"/>
      </rPr>
      <t>※3</t>
    </r>
    <r>
      <rPr>
        <sz val="7.5"/>
        <color rgb="FFFF0000"/>
        <rFont val="ＭＳ Ｐ明朝"/>
        <family val="1"/>
        <charset val="128"/>
      </rPr>
      <t xml:space="preserve"> ここでは太陽光発電による削減量は含めない</t>
    </r>
    <phoneticPr fontId="2"/>
  </si>
  <si>
    <r>
      <t>基準　</t>
    </r>
    <r>
      <rPr>
        <b/>
        <sz val="7.5"/>
        <color rgb="FFFF0000"/>
        <rFont val="ＭＳ Ｐ明朝"/>
        <family val="1"/>
        <charset val="128"/>
      </rPr>
      <t>※2</t>
    </r>
    <rPh sb="0" eb="2">
      <t>キジュン</t>
    </rPh>
    <phoneticPr fontId="1"/>
  </si>
  <si>
    <r>
      <t>設計　</t>
    </r>
    <r>
      <rPr>
        <b/>
        <sz val="7"/>
        <color rgb="FFFF0000"/>
        <rFont val="ＭＳ Ｐ明朝"/>
        <family val="1"/>
        <charset val="128"/>
      </rPr>
      <t>※3</t>
    </r>
    <rPh sb="0" eb="2">
      <t>セッケイ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</si>
</sst>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0.00_ "/>
    <numFmt numFmtId="178" formatCode="0.0_ "/>
    <numFmt numFmtId="179" formatCode="\ @"/>
    <numFmt numFmtId="180" formatCode="0.0"/>
  </numFmts>
  <fonts count="41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rgb="FFFF0000"/>
      <name val="ＭＳ Ｐゴシック"/>
      <family val="2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5"/>
      <color theme="1"/>
      <name val="ＭＳ Ｐ明朝"/>
      <family val="1"/>
      <charset val="128"/>
    </font>
    <font>
      <sz val="7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sz val="8"/>
      <color rgb="FF0000FF"/>
      <name val="ＭＳ Ｐ明朝"/>
      <family val="1"/>
      <charset val="128"/>
    </font>
    <font>
      <b/>
      <sz val="8"/>
      <color rgb="FF0000FF"/>
      <name val="ＭＳ Ｐ明朝"/>
      <family val="1"/>
      <charset val="128"/>
    </font>
    <font>
      <sz val="8"/>
      <name val="ＭＳ Ｐ明朝"/>
      <family val="1"/>
      <charset val="128"/>
    </font>
    <font>
      <vertAlign val="subscript"/>
      <sz val="7"/>
      <color theme="1"/>
      <name val="ＭＳ Ｐ明朝"/>
      <family val="1"/>
      <charset val="128"/>
    </font>
    <font>
      <sz val="7"/>
      <color rgb="FFFF0000"/>
      <name val="ＭＳ Ｐ明朝"/>
      <family val="1"/>
      <charset val="128"/>
    </font>
    <font>
      <sz val="8"/>
      <color theme="0" tint="-0.249977111117893"/>
      <name val="ＭＳ Ｐ明朝"/>
      <family val="1"/>
      <charset val="128"/>
    </font>
    <font>
      <b/>
      <sz val="8"/>
      <color theme="0" tint="-0.249977111117893"/>
      <name val="ＭＳ Ｐ明朝"/>
      <family val="1"/>
      <charset val="128"/>
    </font>
    <font>
      <sz val="8"/>
      <color rgb="FF7030A0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6"/>
      <name val="ＭＳ Ｐ明朝"/>
      <family val="1"/>
      <charset val="128"/>
    </font>
    <font>
      <sz val="7.5"/>
      <color rgb="FFFF0000"/>
      <name val="ＭＳ Ｐ明朝"/>
      <family val="1"/>
      <charset val="128"/>
    </font>
    <font>
      <b/>
      <sz val="7.5"/>
      <color rgb="FFFF0000"/>
      <name val="ＭＳ Ｐ明朝"/>
      <family val="1"/>
      <charset val="128"/>
    </font>
    <font>
      <sz val="7.5"/>
      <color theme="1"/>
      <name val="ＭＳ Ｐ明朝"/>
      <family val="1"/>
      <charset val="128"/>
    </font>
    <font>
      <vertAlign val="subscript"/>
      <sz val="7.5"/>
      <color theme="1"/>
      <name val="ＭＳ Ｐ明朝"/>
      <family val="1"/>
      <charset val="128"/>
    </font>
    <font>
      <b/>
      <sz val="7.5"/>
      <color theme="1"/>
      <name val="ＭＳ Ｐ明朝"/>
      <family val="1"/>
      <charset val="128"/>
    </font>
    <font>
      <sz val="5.5"/>
      <color theme="1"/>
      <name val="ＭＳ Ｐ明朝"/>
      <family val="1"/>
      <charset val="128"/>
    </font>
    <font>
      <sz val="4.5"/>
      <color theme="1"/>
      <name val="ＭＳ Ｐ明朝"/>
      <family val="1"/>
      <charset val="128"/>
    </font>
    <font>
      <vertAlign val="subscript"/>
      <sz val="6"/>
      <color theme="1"/>
      <name val="ＭＳ Ｐ明朝"/>
      <family val="1"/>
      <charset val="128"/>
    </font>
    <font>
      <sz val="8"/>
      <color rgb="FF00B050"/>
      <name val="ＭＳ Ｐ明朝"/>
      <family val="1"/>
      <charset val="128"/>
    </font>
    <font>
      <sz val="6"/>
      <color rgb="FF00B050"/>
      <name val="ＭＳ Ｐ明朝"/>
      <family val="1"/>
      <charset val="128"/>
    </font>
    <font>
      <sz val="8"/>
      <color rgb="FF92D050"/>
      <name val="ＭＳ Ｐ明朝"/>
      <family val="1"/>
      <charset val="128"/>
    </font>
    <font>
      <sz val="6"/>
      <color rgb="FF92D050"/>
      <name val="ＭＳ Ｐ明朝"/>
      <family val="1"/>
      <charset val="128"/>
    </font>
    <font>
      <sz val="7.5"/>
      <name val="ＭＳ Ｐ明朝"/>
      <family val="1"/>
      <charset val="128"/>
    </font>
    <font>
      <b/>
      <sz val="6"/>
      <color rgb="FFFF0000"/>
      <name val="ＭＳ Ｐ明朝"/>
      <family val="1"/>
      <charset val="128"/>
    </font>
    <font>
      <sz val="5"/>
      <name val="ＭＳ Ｐ明朝"/>
      <family val="1"/>
      <charset val="128"/>
    </font>
    <font>
      <b/>
      <sz val="8"/>
      <color rgb="FF7030A0"/>
      <name val="ＭＳ Ｐ明朝"/>
      <family val="1"/>
      <charset val="128"/>
    </font>
    <font>
      <b/>
      <sz val="8"/>
      <name val="ＭＳ Ｐ明朝"/>
      <family val="1"/>
      <charset val="128"/>
    </font>
    <font>
      <vertAlign val="subscript"/>
      <sz val="8"/>
      <color theme="1"/>
      <name val="ＭＳ Ｐ明朝"/>
      <family val="1"/>
      <charset val="128"/>
    </font>
    <font>
      <b/>
      <sz val="6"/>
      <color theme="1"/>
      <name val="ＭＳ Ｐ明朝"/>
      <family val="1"/>
      <charset val="128"/>
    </font>
    <font>
      <b/>
      <sz val="7"/>
      <color rgb="FFFF000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BF5FA"/>
        <bgColor indexed="64"/>
      </patternFill>
    </fill>
    <fill>
      <patternFill patternType="solid">
        <fgColor rgb="FFD0EAF0"/>
        <bgColor indexed="64"/>
      </patternFill>
    </fill>
    <fill>
      <patternFill patternType="solid">
        <fgColor theme="0" tint="-0.14999847407452621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7">
    <xf numFmtId="0" fontId="0" fillId="0" borderId="0" xfId="0">
      <alignment vertical="center"/>
    </xf>
    <xf numFmtId="178" fontId="4" fillId="0" borderId="5" xfId="0" applyNumberFormat="1" applyFont="1" applyBorder="1" applyAlignment="1" applyProtection="1">
      <alignment vertical="center" shrinkToFit="1"/>
      <protection locked="0"/>
    </xf>
    <xf numFmtId="176" fontId="4" fillId="0" borderId="1" xfId="0" applyNumberFormat="1" applyFont="1" applyBorder="1" applyAlignment="1" applyProtection="1">
      <alignment vertical="center" shrinkToFit="1"/>
      <protection locked="0"/>
    </xf>
    <xf numFmtId="179" fontId="4" fillId="0" borderId="50" xfId="0" applyNumberFormat="1" applyFont="1" applyBorder="1" applyAlignment="1" applyProtection="1">
      <alignment vertical="center" shrinkToFit="1"/>
      <protection locked="0"/>
    </xf>
    <xf numFmtId="179" fontId="4" fillId="0" borderId="3" xfId="0" applyNumberFormat="1" applyFont="1" applyBorder="1" applyAlignment="1" applyProtection="1">
      <alignment vertical="center" shrinkToFit="1"/>
      <protection locked="0"/>
    </xf>
    <xf numFmtId="176" fontId="4" fillId="0" borderId="7" xfId="0" applyNumberFormat="1" applyFont="1" applyBorder="1" applyAlignment="1" applyProtection="1">
      <alignment vertical="center" shrinkToFit="1"/>
      <protection locked="0"/>
    </xf>
    <xf numFmtId="177" fontId="4" fillId="0" borderId="50" xfId="0" applyNumberFormat="1" applyFont="1" applyBorder="1" applyAlignment="1" applyProtection="1">
      <alignment vertical="center" shrinkToFit="1"/>
      <protection locked="0"/>
    </xf>
    <xf numFmtId="178" fontId="4" fillId="0" borderId="17" xfId="0" applyNumberFormat="1" applyFont="1" applyBorder="1" applyAlignment="1" applyProtection="1">
      <alignment vertical="center" shrinkToFit="1"/>
      <protection locked="0"/>
    </xf>
    <xf numFmtId="177" fontId="4" fillId="0" borderId="3" xfId="0" applyNumberFormat="1" applyFont="1" applyBorder="1" applyAlignment="1" applyProtection="1">
      <alignment vertical="center" shrinkToFi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178" fontId="4" fillId="0" borderId="44" xfId="0" applyNumberFormat="1" applyFont="1" applyBorder="1" applyAlignment="1" applyProtection="1">
      <alignment vertical="center" shrinkToFit="1"/>
      <protection locked="0"/>
    </xf>
    <xf numFmtId="178" fontId="4" fillId="0" borderId="3" xfId="0" applyNumberFormat="1" applyFont="1" applyBorder="1" applyAlignment="1" applyProtection="1">
      <alignment vertical="center" shrinkToFit="1"/>
      <protection locked="0"/>
    </xf>
    <xf numFmtId="178" fontId="4" fillId="0" borderId="50" xfId="0" applyNumberFormat="1" applyFont="1" applyBorder="1" applyAlignment="1" applyProtection="1">
      <alignment vertical="center" shrinkToFit="1"/>
      <protection locked="0"/>
    </xf>
    <xf numFmtId="178" fontId="4" fillId="0" borderId="57" xfId="0" applyNumberFormat="1" applyFont="1" applyBorder="1" applyAlignment="1" applyProtection="1">
      <alignment vertical="center" shrinkToFit="1"/>
      <protection locked="0"/>
    </xf>
    <xf numFmtId="0" fontId="4" fillId="0" borderId="0" xfId="0" applyFont="1">
      <alignment vertical="center"/>
    </xf>
    <xf numFmtId="0" fontId="3" fillId="0" borderId="34" xfId="0" applyFont="1" applyBorder="1" applyAlignment="1">
      <alignment horizontal="center" vertical="center" shrinkToFit="1"/>
    </xf>
    <xf numFmtId="0" fontId="1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21" fillId="0" borderId="0" xfId="0" applyFont="1" applyAlignment="1"/>
    <xf numFmtId="0" fontId="16" fillId="0" borderId="0" xfId="0" applyFont="1">
      <alignment vertical="center"/>
    </xf>
    <xf numFmtId="0" fontId="25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9" fillId="0" borderId="0" xfId="0" applyFont="1" applyAlignment="1">
      <alignment vertical="center" shrinkToFit="1"/>
    </xf>
    <xf numFmtId="0" fontId="4" fillId="0" borderId="0" xfId="0" applyFont="1" applyAlignment="1">
      <alignment vertical="center" shrinkToFit="1"/>
    </xf>
    <xf numFmtId="0" fontId="4" fillId="0" borderId="36" xfId="0" applyFont="1" applyBorder="1">
      <alignment vertical="center"/>
    </xf>
    <xf numFmtId="0" fontId="31" fillId="0" borderId="36" xfId="0" applyFont="1" applyBorder="1">
      <alignment vertical="center"/>
    </xf>
    <xf numFmtId="0" fontId="17" fillId="0" borderId="0" xfId="0" applyFont="1">
      <alignment vertical="center"/>
    </xf>
    <xf numFmtId="0" fontId="9" fillId="6" borderId="35" xfId="0" applyFont="1" applyFill="1" applyBorder="1" applyAlignment="1">
      <alignment horizontal="center" vertical="center"/>
    </xf>
    <xf numFmtId="0" fontId="29" fillId="0" borderId="36" xfId="0" applyFont="1" applyBorder="1">
      <alignment vertical="center"/>
    </xf>
    <xf numFmtId="0" fontId="9" fillId="6" borderId="30" xfId="0" applyFont="1" applyFill="1" applyBorder="1" applyAlignment="1">
      <alignment vertical="center" wrapText="1"/>
    </xf>
    <xf numFmtId="0" fontId="4" fillId="0" borderId="32" xfId="0" applyFont="1" applyBorder="1">
      <alignment vertical="center"/>
    </xf>
    <xf numFmtId="0" fontId="5" fillId="0" borderId="32" xfId="0" applyFont="1" applyBorder="1" applyAlignment="1">
      <alignment horizontal="center" vertical="center" wrapText="1"/>
    </xf>
    <xf numFmtId="0" fontId="11" fillId="0" borderId="0" xfId="0" applyFont="1">
      <alignment vertical="center"/>
    </xf>
    <xf numFmtId="0" fontId="9" fillId="6" borderId="35" xfId="0" applyFont="1" applyFill="1" applyBorder="1" applyAlignment="1">
      <alignment vertical="center" textRotation="255" shrinkToFit="1"/>
    </xf>
    <xf numFmtId="0" fontId="9" fillId="6" borderId="35" xfId="0" applyFont="1" applyFill="1" applyBorder="1" applyAlignment="1">
      <alignment vertical="center" wrapText="1"/>
    </xf>
    <xf numFmtId="0" fontId="5" fillId="4" borderId="36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center" vertical="center"/>
    </xf>
    <xf numFmtId="0" fontId="9" fillId="6" borderId="41" xfId="0" applyFont="1" applyFill="1" applyBorder="1" applyAlignment="1">
      <alignment vertical="center" textRotation="255" shrinkToFit="1"/>
    </xf>
    <xf numFmtId="0" fontId="9" fillId="6" borderId="41" xfId="0" applyFont="1" applyFill="1" applyBorder="1" applyAlignment="1">
      <alignment vertical="center" wrapText="1"/>
    </xf>
    <xf numFmtId="0" fontId="9" fillId="6" borderId="24" xfId="0" applyFont="1" applyFill="1" applyBorder="1" applyAlignment="1">
      <alignment horizontal="center" vertical="center" shrinkToFit="1"/>
    </xf>
    <xf numFmtId="0" fontId="7" fillId="6" borderId="25" xfId="0" applyFont="1" applyFill="1" applyBorder="1" applyAlignment="1">
      <alignment horizontal="center" vertical="center" shrinkToFit="1"/>
    </xf>
    <xf numFmtId="0" fontId="9" fillId="6" borderId="45" xfId="0" applyFont="1" applyFill="1" applyBorder="1" applyAlignment="1">
      <alignment horizontal="center" vertical="center" shrinkToFit="1"/>
    </xf>
    <xf numFmtId="0" fontId="5" fillId="4" borderId="31" xfId="0" applyFont="1" applyFill="1" applyBorder="1">
      <alignment vertical="center"/>
    </xf>
    <xf numFmtId="0" fontId="5" fillId="0" borderId="31" xfId="0" applyFont="1" applyBorder="1" applyAlignment="1">
      <alignment vertical="center" wrapText="1"/>
    </xf>
    <xf numFmtId="0" fontId="4" fillId="5" borderId="31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 shrinkToFit="1"/>
    </xf>
    <xf numFmtId="0" fontId="30" fillId="0" borderId="31" xfId="0" applyFont="1" applyBorder="1">
      <alignment vertical="center"/>
    </xf>
    <xf numFmtId="0" fontId="34" fillId="0" borderId="31" xfId="0" applyFont="1" applyBorder="1">
      <alignment vertical="center"/>
    </xf>
    <xf numFmtId="0" fontId="32" fillId="0" borderId="31" xfId="0" applyFont="1" applyBorder="1">
      <alignment vertical="center"/>
    </xf>
    <xf numFmtId="176" fontId="4" fillId="0" borderId="22" xfId="0" applyNumberFormat="1" applyFont="1" applyBorder="1">
      <alignment vertical="center"/>
    </xf>
    <xf numFmtId="0" fontId="9" fillId="3" borderId="3" xfId="0" applyFont="1" applyFill="1" applyBorder="1" applyAlignment="1">
      <alignment horizontal="center" vertical="center" shrinkToFit="1"/>
    </xf>
    <xf numFmtId="177" fontId="5" fillId="4" borderId="22" xfId="0" applyNumberFormat="1" applyFont="1" applyFill="1" applyBorder="1">
      <alignment vertical="center"/>
    </xf>
    <xf numFmtId="178" fontId="5" fillId="4" borderId="22" xfId="0" applyNumberFormat="1" applyFont="1" applyFill="1" applyBorder="1">
      <alignment vertical="center"/>
    </xf>
    <xf numFmtId="0" fontId="5" fillId="0" borderId="22" xfId="0" applyFont="1" applyBorder="1">
      <alignment vertical="center"/>
    </xf>
    <xf numFmtId="176" fontId="5" fillId="0" borderId="22" xfId="0" applyNumberFormat="1" applyFont="1" applyBorder="1">
      <alignment vertical="center"/>
    </xf>
    <xf numFmtId="177" fontId="5" fillId="0" borderId="22" xfId="0" applyNumberFormat="1" applyFont="1" applyBorder="1">
      <alignment vertical="center"/>
    </xf>
    <xf numFmtId="178" fontId="5" fillId="0" borderId="22" xfId="0" applyNumberFormat="1" applyFont="1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77" fontId="4" fillId="0" borderId="10" xfId="0" applyNumberFormat="1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77" fontId="18" fillId="0" borderId="9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8" fontId="4" fillId="0" borderId="13" xfId="0" applyNumberFormat="1" applyFont="1" applyBorder="1">
      <alignment vertical="center"/>
    </xf>
    <xf numFmtId="0" fontId="18" fillId="0" borderId="25" xfId="0" applyFont="1" applyBorder="1" applyAlignment="1">
      <alignment horizontal="center" vertical="center"/>
    </xf>
    <xf numFmtId="178" fontId="18" fillId="0" borderId="12" xfId="0" applyNumberFormat="1" applyFont="1" applyBorder="1" applyAlignment="1">
      <alignment horizontal="center" vertical="center"/>
    </xf>
    <xf numFmtId="177" fontId="4" fillId="0" borderId="48" xfId="0" applyNumberFormat="1" applyFont="1" applyBorder="1">
      <alignment vertical="center"/>
    </xf>
    <xf numFmtId="0" fontId="4" fillId="0" borderId="11" xfId="0" applyFont="1" applyBorder="1" applyAlignment="1">
      <alignment horizontal="center" vertical="center"/>
    </xf>
    <xf numFmtId="177" fontId="36" fillId="0" borderId="9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78" fontId="4" fillId="0" borderId="7" xfId="0" applyNumberFormat="1" applyFont="1" applyBorder="1">
      <alignment vertical="center"/>
    </xf>
    <xf numFmtId="178" fontId="4" fillId="0" borderId="47" xfId="0" applyNumberFormat="1" applyFont="1" applyBorder="1">
      <alignment vertical="center"/>
    </xf>
    <xf numFmtId="178" fontId="36" fillId="0" borderId="12" xfId="0" applyNumberFormat="1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77" fontId="4" fillId="0" borderId="21" xfId="0" applyNumberFormat="1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177" fontId="4" fillId="0" borderId="23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177" fontId="4" fillId="0" borderId="12" xfId="0" applyNumberFormat="1" applyFont="1" applyBorder="1" applyAlignment="1">
      <alignment horizontal="center" vertical="center"/>
    </xf>
    <xf numFmtId="177" fontId="4" fillId="0" borderId="26" xfId="0" applyNumberFormat="1" applyFont="1" applyBorder="1" applyAlignment="1">
      <alignment horizontal="center" vertical="center"/>
    </xf>
    <xf numFmtId="177" fontId="4" fillId="0" borderId="10" xfId="0" applyNumberFormat="1" applyFont="1" applyBorder="1" applyAlignment="1">
      <alignment horizontal="center" vertical="center"/>
    </xf>
    <xf numFmtId="178" fontId="4" fillId="0" borderId="10" xfId="0" applyNumberFormat="1" applyFont="1" applyBorder="1">
      <alignment vertical="center"/>
    </xf>
    <xf numFmtId="178" fontId="4" fillId="0" borderId="21" xfId="0" applyNumberFormat="1" applyFont="1" applyBorder="1" applyAlignment="1">
      <alignment horizontal="center" vertical="center"/>
    </xf>
    <xf numFmtId="177" fontId="4" fillId="0" borderId="48" xfId="0" applyNumberFormat="1" applyFont="1" applyBorder="1" applyAlignment="1">
      <alignment horizontal="center" vertical="center"/>
    </xf>
    <xf numFmtId="178" fontId="4" fillId="0" borderId="48" xfId="0" applyNumberFormat="1" applyFont="1" applyBorder="1">
      <alignment vertical="center"/>
    </xf>
    <xf numFmtId="178" fontId="4" fillId="0" borderId="11" xfId="0" applyNumberFormat="1" applyFont="1" applyBorder="1">
      <alignment vertical="center"/>
    </xf>
    <xf numFmtId="178" fontId="4" fillId="0" borderId="23" xfId="0" applyNumberFormat="1" applyFont="1" applyBorder="1" applyAlignment="1">
      <alignment horizontal="center" vertical="center"/>
    </xf>
    <xf numFmtId="178" fontId="4" fillId="0" borderId="26" xfId="0" applyNumberFormat="1" applyFont="1" applyBorder="1" applyAlignment="1">
      <alignment horizontal="center" vertical="center"/>
    </xf>
    <xf numFmtId="177" fontId="4" fillId="0" borderId="0" xfId="0" applyNumberFormat="1" applyFont="1">
      <alignment vertical="center"/>
    </xf>
    <xf numFmtId="177" fontId="4" fillId="0" borderId="0" xfId="0" applyNumberFormat="1" applyFont="1" applyAlignment="1">
      <alignment horizontal="center" vertical="center" shrinkToFit="1"/>
    </xf>
    <xf numFmtId="0" fontId="4" fillId="0" borderId="27" xfId="0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5" xfId="0" applyFont="1" applyBorder="1">
      <alignment vertical="center"/>
    </xf>
    <xf numFmtId="0" fontId="23" fillId="0" borderId="0" xfId="0" applyFont="1">
      <alignment vertical="center"/>
    </xf>
    <xf numFmtId="0" fontId="33" fillId="0" borderId="0" xfId="0" applyFont="1" applyAlignment="1">
      <alignment vertical="top"/>
    </xf>
    <xf numFmtId="178" fontId="23" fillId="0" borderId="0" xfId="0" applyNumberFormat="1" applyFont="1" applyAlignment="1">
      <alignment vertical="center" shrinkToFit="1"/>
    </xf>
    <xf numFmtId="0" fontId="23" fillId="0" borderId="34" xfId="0" applyFont="1" applyBorder="1">
      <alignment vertical="center"/>
    </xf>
    <xf numFmtId="0" fontId="5" fillId="0" borderId="0" xfId="0" applyFont="1" applyAlignment="1">
      <alignment horizontal="center" vertical="center" wrapText="1"/>
    </xf>
    <xf numFmtId="177" fontId="5" fillId="0" borderId="0" xfId="0" applyNumberFormat="1" applyFont="1">
      <alignment vertical="center"/>
    </xf>
    <xf numFmtId="0" fontId="5" fillId="0" borderId="0" xfId="0" applyFont="1">
      <alignment vertical="center"/>
    </xf>
    <xf numFmtId="0" fontId="16" fillId="0" borderId="38" xfId="0" applyFont="1" applyBorder="1">
      <alignment vertical="center"/>
    </xf>
    <xf numFmtId="2" fontId="4" fillId="0" borderId="17" xfId="0" applyNumberFormat="1" applyFont="1" applyBorder="1" applyAlignment="1" applyProtection="1">
      <alignment horizontal="center" vertical="center" shrinkToFit="1"/>
      <protection locked="0"/>
    </xf>
    <xf numFmtId="2" fontId="4" fillId="0" borderId="5" xfId="0" applyNumberFormat="1" applyFont="1" applyBorder="1" applyAlignment="1" applyProtection="1">
      <alignment horizontal="center" vertical="center" shrinkToFit="1"/>
      <protection locked="0"/>
    </xf>
    <xf numFmtId="180" fontId="4" fillId="0" borderId="17" xfId="0" applyNumberFormat="1" applyFont="1" applyBorder="1" applyAlignment="1" applyProtection="1">
      <alignment horizontal="center" vertical="center" shrinkToFit="1"/>
      <protection locked="0"/>
    </xf>
    <xf numFmtId="180" fontId="4" fillId="0" borderId="5" xfId="0" applyNumberFormat="1" applyFont="1" applyBorder="1" applyAlignment="1" applyProtection="1">
      <alignment horizontal="center" vertical="center" shrinkToFit="1"/>
      <protection locked="0"/>
    </xf>
    <xf numFmtId="179" fontId="4" fillId="0" borderId="0" xfId="0" applyNumberFormat="1" applyFont="1" applyAlignment="1" applyProtection="1">
      <alignment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locked="0"/>
    </xf>
    <xf numFmtId="0" fontId="4" fillId="0" borderId="19" xfId="0" applyFont="1" applyBorder="1" applyAlignment="1" applyProtection="1">
      <alignment horizontal="center" vertical="center" shrinkToFit="1"/>
      <protection locked="0"/>
    </xf>
    <xf numFmtId="0" fontId="4" fillId="0" borderId="41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center" vertical="center" shrinkToFit="1"/>
      <protection locked="0"/>
    </xf>
    <xf numFmtId="180" fontId="4" fillId="0" borderId="37" xfId="0" applyNumberFormat="1" applyFont="1" applyBorder="1" applyAlignment="1" applyProtection="1">
      <alignment horizontal="center" vertical="center" shrinkToFit="1"/>
      <protection locked="0"/>
    </xf>
    <xf numFmtId="180" fontId="4" fillId="0" borderId="2" xfId="0" applyNumberFormat="1" applyFont="1" applyBorder="1" applyAlignment="1" applyProtection="1">
      <alignment horizontal="center" vertical="center" shrinkToFit="1"/>
      <protection locked="0"/>
    </xf>
    <xf numFmtId="0" fontId="4" fillId="0" borderId="18" xfId="0" applyFont="1" applyBorder="1" applyAlignment="1" applyProtection="1">
      <alignment horizontal="center" vertical="center" shrinkToFit="1"/>
      <protection locked="0"/>
    </xf>
    <xf numFmtId="0" fontId="4" fillId="0" borderId="27" xfId="0" applyFont="1" applyBorder="1" applyAlignment="1" applyProtection="1">
      <alignment horizontal="center" vertical="center" shrinkToFit="1"/>
      <protection locked="0"/>
    </xf>
    <xf numFmtId="0" fontId="4" fillId="2" borderId="0" xfId="0" applyFont="1" applyFill="1">
      <alignment vertical="center"/>
    </xf>
    <xf numFmtId="0" fontId="4" fillId="0" borderId="2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177" fontId="4" fillId="0" borderId="63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2" fontId="4" fillId="0" borderId="10" xfId="0" applyNumberFormat="1" applyFont="1" applyBorder="1" applyAlignment="1">
      <alignment horizontal="center" vertical="center"/>
    </xf>
    <xf numFmtId="178" fontId="4" fillId="0" borderId="48" xfId="0" applyNumberFormat="1" applyFont="1" applyBorder="1" applyAlignment="1">
      <alignment horizontal="center" vertical="center"/>
    </xf>
    <xf numFmtId="178" fontId="4" fillId="0" borderId="13" xfId="0" applyNumberFormat="1" applyFont="1" applyBorder="1" applyAlignment="1">
      <alignment horizontal="center" vertical="center"/>
    </xf>
    <xf numFmtId="178" fontId="4" fillId="0" borderId="63" xfId="0" applyNumberFormat="1" applyFont="1" applyBorder="1">
      <alignment vertical="center"/>
    </xf>
    <xf numFmtId="178" fontId="4" fillId="0" borderId="63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 applyProtection="1">
      <alignment horizontal="center" vertical="center" shrinkToFit="1"/>
      <protection locked="0"/>
    </xf>
    <xf numFmtId="2" fontId="4" fillId="0" borderId="2" xfId="0" applyNumberFormat="1" applyFont="1" applyBorder="1" applyAlignment="1" applyProtection="1">
      <alignment horizontal="center" vertical="center" shrinkToFit="1"/>
      <protection locked="0"/>
    </xf>
    <xf numFmtId="0" fontId="23" fillId="8" borderId="43" xfId="0" applyFont="1" applyFill="1" applyBorder="1" applyAlignment="1">
      <alignment horizontal="center" vertical="center" shrinkToFit="1"/>
    </xf>
    <xf numFmtId="176" fontId="4" fillId="8" borderId="1" xfId="0" applyNumberFormat="1" applyFont="1" applyFill="1" applyBorder="1" applyAlignment="1">
      <alignment vertical="center" shrinkToFit="1"/>
    </xf>
    <xf numFmtId="177" fontId="4" fillId="8" borderId="3" xfId="0" applyNumberFormat="1" applyFont="1" applyFill="1" applyBorder="1" applyAlignment="1">
      <alignment vertical="center" shrinkToFit="1"/>
    </xf>
    <xf numFmtId="2" fontId="10" fillId="8" borderId="5" xfId="0" applyNumberFormat="1" applyFont="1" applyFill="1" applyBorder="1" applyAlignment="1">
      <alignment horizontal="center" vertical="center" shrinkToFit="1"/>
    </xf>
    <xf numFmtId="2" fontId="37" fillId="8" borderId="2" xfId="0" applyNumberFormat="1" applyFont="1" applyFill="1" applyBorder="1" applyAlignment="1">
      <alignment horizontal="center" vertical="center" shrinkToFit="1"/>
    </xf>
    <xf numFmtId="177" fontId="8" fillId="8" borderId="51" xfId="0" applyNumberFormat="1" applyFont="1" applyFill="1" applyBorder="1" applyAlignment="1">
      <alignment vertical="center" shrinkToFit="1"/>
    </xf>
    <xf numFmtId="176" fontId="4" fillId="8" borderId="57" xfId="0" applyNumberFormat="1" applyFont="1" applyFill="1" applyBorder="1" applyAlignment="1">
      <alignment vertical="center" shrinkToFit="1"/>
    </xf>
    <xf numFmtId="178" fontId="4" fillId="8" borderId="55" xfId="0" applyNumberFormat="1" applyFont="1" applyFill="1" applyBorder="1" applyAlignment="1">
      <alignment vertical="center" shrinkToFit="1"/>
    </xf>
    <xf numFmtId="178" fontId="4" fillId="8" borderId="58" xfId="0" applyNumberFormat="1" applyFont="1" applyFill="1" applyBorder="1" applyAlignment="1">
      <alignment vertical="center" shrinkToFit="1"/>
    </xf>
    <xf numFmtId="178" fontId="4" fillId="8" borderId="51" xfId="0" applyNumberFormat="1" applyFont="1" applyFill="1" applyBorder="1" applyAlignment="1">
      <alignment vertical="center" shrinkToFit="1"/>
    </xf>
    <xf numFmtId="176" fontId="4" fillId="8" borderId="54" xfId="0" applyNumberFormat="1" applyFont="1" applyFill="1" applyBorder="1" applyAlignment="1">
      <alignment vertical="center" shrinkToFit="1"/>
    </xf>
    <xf numFmtId="0" fontId="4" fillId="8" borderId="49" xfId="0" applyFont="1" applyFill="1" applyBorder="1" applyAlignment="1">
      <alignment horizontal="center" vertical="center" shrinkToFit="1"/>
    </xf>
    <xf numFmtId="0" fontId="4" fillId="8" borderId="7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176" fontId="4" fillId="8" borderId="44" xfId="0" applyNumberFormat="1" applyFont="1" applyFill="1" applyBorder="1" applyAlignment="1">
      <alignment vertical="center" shrinkToFit="1"/>
    </xf>
    <xf numFmtId="0" fontId="4" fillId="8" borderId="19" xfId="0" applyFont="1" applyFill="1" applyBorder="1" applyAlignment="1">
      <alignment horizontal="center" vertical="center" shrinkToFit="1"/>
    </xf>
    <xf numFmtId="0" fontId="23" fillId="8" borderId="5" xfId="0" applyFont="1" applyFill="1" applyBorder="1" applyAlignment="1">
      <alignment vertical="center" shrinkToFit="1"/>
    </xf>
    <xf numFmtId="0" fontId="23" fillId="8" borderId="2" xfId="0" applyFont="1" applyFill="1" applyBorder="1" applyAlignment="1">
      <alignment vertical="center" shrinkToFit="1"/>
    </xf>
    <xf numFmtId="0" fontId="4" fillId="8" borderId="6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horizontal="center" vertical="center"/>
    </xf>
    <xf numFmtId="177" fontId="4" fillId="8" borderId="2" xfId="0" applyNumberFormat="1" applyFont="1" applyFill="1" applyBorder="1">
      <alignment vertical="center"/>
    </xf>
    <xf numFmtId="0" fontId="4" fillId="8" borderId="7" xfId="0" applyFont="1" applyFill="1" applyBorder="1">
      <alignment vertical="center"/>
    </xf>
    <xf numFmtId="178" fontId="4" fillId="8" borderId="2" xfId="0" applyNumberFormat="1" applyFont="1" applyFill="1" applyBorder="1">
      <alignment vertical="center"/>
    </xf>
    <xf numFmtId="0" fontId="4" fillId="8" borderId="10" xfId="0" applyFont="1" applyFill="1" applyBorder="1" applyAlignment="1">
      <alignment horizontal="center" vertical="center" shrinkToFit="1"/>
    </xf>
    <xf numFmtId="177" fontId="4" fillId="8" borderId="48" xfId="0" applyNumberFormat="1" applyFont="1" applyFill="1" applyBorder="1" applyAlignment="1">
      <alignment horizontal="center" vertical="center" shrinkToFit="1"/>
    </xf>
    <xf numFmtId="178" fontId="4" fillId="8" borderId="13" xfId="0" applyNumberFormat="1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shrinkToFit="1"/>
    </xf>
    <xf numFmtId="180" fontId="4" fillId="0" borderId="36" xfId="0" applyNumberFormat="1" applyFont="1" applyBorder="1" applyAlignment="1" applyProtection="1">
      <alignment horizontal="center" vertical="center" shrinkToFit="1"/>
      <protection locked="0"/>
    </xf>
    <xf numFmtId="180" fontId="4" fillId="0" borderId="27" xfId="0" applyNumberFormat="1" applyFont="1" applyBorder="1" applyAlignment="1" applyProtection="1">
      <alignment horizontal="center" vertical="center" shrinkToFit="1"/>
      <protection locked="0"/>
    </xf>
    <xf numFmtId="0" fontId="4" fillId="10" borderId="3" xfId="0" applyFont="1" applyFill="1" applyBorder="1" applyAlignment="1">
      <alignment vertical="center" shrinkToFit="1"/>
    </xf>
    <xf numFmtId="0" fontId="4" fillId="10" borderId="5" xfId="0" applyFont="1" applyFill="1" applyBorder="1" applyAlignment="1">
      <alignment horizontal="center" vertical="center" textRotation="255" shrinkToFit="1"/>
    </xf>
    <xf numFmtId="0" fontId="4" fillId="10" borderId="2" xfId="0" applyFont="1" applyFill="1" applyBorder="1" applyAlignment="1">
      <alignment horizontal="center" vertical="center" textRotation="255" shrinkToFit="1"/>
    </xf>
    <xf numFmtId="0" fontId="4" fillId="10" borderId="3" xfId="0" applyFont="1" applyFill="1" applyBorder="1" applyAlignment="1">
      <alignment horizontal="center" vertical="center" textRotation="255" shrinkToFit="1"/>
    </xf>
    <xf numFmtId="2" fontId="4" fillId="10" borderId="5" xfId="0" applyNumberFormat="1" applyFont="1" applyFill="1" applyBorder="1" applyAlignment="1">
      <alignment horizontal="center" vertical="center" shrinkToFit="1"/>
    </xf>
    <xf numFmtId="2" fontId="4" fillId="10" borderId="2" xfId="0" applyNumberFormat="1" applyFont="1" applyFill="1" applyBorder="1" applyAlignment="1">
      <alignment horizontal="center" vertical="center" shrinkToFit="1"/>
    </xf>
    <xf numFmtId="180" fontId="4" fillId="10" borderId="5" xfId="0" applyNumberFormat="1" applyFont="1" applyFill="1" applyBorder="1" applyAlignment="1">
      <alignment horizontal="center" vertical="center" shrinkToFit="1"/>
    </xf>
    <xf numFmtId="180" fontId="4" fillId="10" borderId="27" xfId="0" applyNumberFormat="1" applyFont="1" applyFill="1" applyBorder="1" applyAlignment="1">
      <alignment horizontal="center" vertical="center" shrinkToFit="1"/>
    </xf>
    <xf numFmtId="0" fontId="4" fillId="10" borderId="2" xfId="0" applyFont="1" applyFill="1" applyBorder="1" applyAlignment="1">
      <alignment horizontal="center" vertical="center" shrinkToFit="1"/>
    </xf>
    <xf numFmtId="0" fontId="4" fillId="10" borderId="55" xfId="0" applyFont="1" applyFill="1" applyBorder="1" applyAlignment="1">
      <alignment horizontal="center" vertical="center" textRotation="255" shrinkToFit="1"/>
    </xf>
    <xf numFmtId="0" fontId="4" fillId="10" borderId="54" xfId="0" applyFont="1" applyFill="1" applyBorder="1" applyAlignment="1">
      <alignment horizontal="center" vertical="center" textRotation="255" shrinkToFit="1"/>
    </xf>
    <xf numFmtId="0" fontId="4" fillId="10" borderId="51" xfId="0" applyFont="1" applyFill="1" applyBorder="1" applyAlignment="1">
      <alignment horizontal="center" vertical="center" textRotation="255" shrinkToFit="1"/>
    </xf>
    <xf numFmtId="2" fontId="4" fillId="10" borderId="55" xfId="0" applyNumberFormat="1" applyFont="1" applyFill="1" applyBorder="1" applyAlignment="1">
      <alignment horizontal="center" vertical="center" shrinkToFit="1"/>
    </xf>
    <xf numFmtId="2" fontId="4" fillId="10" borderId="54" xfId="0" applyNumberFormat="1" applyFont="1" applyFill="1" applyBorder="1" applyAlignment="1">
      <alignment horizontal="center" vertical="center" shrinkToFit="1"/>
    </xf>
    <xf numFmtId="180" fontId="4" fillId="10" borderId="55" xfId="0" applyNumberFormat="1" applyFont="1" applyFill="1" applyBorder="1" applyAlignment="1">
      <alignment horizontal="center" vertical="center" shrinkToFit="1"/>
    </xf>
    <xf numFmtId="180" fontId="4" fillId="10" borderId="61" xfId="0" applyNumberFormat="1" applyFont="1" applyFill="1" applyBorder="1" applyAlignment="1">
      <alignment horizontal="center" vertical="center" shrinkToFit="1"/>
    </xf>
    <xf numFmtId="0" fontId="4" fillId="10" borderId="54" xfId="0" applyFont="1" applyFill="1" applyBorder="1" applyAlignment="1">
      <alignment horizontal="center" vertical="center" shrinkToFit="1"/>
    </xf>
    <xf numFmtId="0" fontId="4" fillId="10" borderId="53" xfId="0" applyFont="1" applyFill="1" applyBorder="1" applyAlignment="1">
      <alignment horizontal="center" vertical="center" shrinkToFit="1"/>
    </xf>
    <xf numFmtId="0" fontId="4" fillId="10" borderId="51" xfId="0" applyFont="1" applyFill="1" applyBorder="1" applyAlignment="1">
      <alignment horizontal="center" vertical="center" shrinkToFit="1"/>
    </xf>
    <xf numFmtId="177" fontId="4" fillId="10" borderId="39" xfId="0" applyNumberFormat="1" applyFont="1" applyFill="1" applyBorder="1" applyAlignment="1">
      <alignment vertical="center" shrinkToFit="1"/>
    </xf>
    <xf numFmtId="176" fontId="4" fillId="10" borderId="64" xfId="0" applyNumberFormat="1" applyFont="1" applyFill="1" applyBorder="1" applyAlignment="1">
      <alignment vertical="center" shrinkToFit="1"/>
    </xf>
    <xf numFmtId="176" fontId="4" fillId="10" borderId="3" xfId="0" applyNumberFormat="1" applyFont="1" applyFill="1" applyBorder="1" applyAlignment="1">
      <alignment vertical="center" shrinkToFit="1"/>
    </xf>
    <xf numFmtId="176" fontId="4" fillId="10" borderId="27" xfId="0" applyNumberFormat="1" applyFont="1" applyFill="1" applyBorder="1" applyAlignment="1">
      <alignment vertical="center" shrinkToFit="1"/>
    </xf>
    <xf numFmtId="176" fontId="4" fillId="10" borderId="2" xfId="0" applyNumberFormat="1" applyFont="1" applyFill="1" applyBorder="1" applyAlignment="1">
      <alignment vertical="center" shrinkToFit="1"/>
    </xf>
    <xf numFmtId="176" fontId="4" fillId="10" borderId="51" xfId="0" applyNumberFormat="1" applyFont="1" applyFill="1" applyBorder="1" applyAlignment="1">
      <alignment vertical="center" shrinkToFit="1"/>
    </xf>
    <xf numFmtId="176" fontId="4" fillId="10" borderId="61" xfId="0" applyNumberFormat="1" applyFont="1" applyFill="1" applyBorder="1" applyAlignment="1">
      <alignment vertical="center" shrinkToFit="1"/>
    </xf>
    <xf numFmtId="177" fontId="4" fillId="8" borderId="51" xfId="0" applyNumberFormat="1" applyFont="1" applyFill="1" applyBorder="1" applyAlignment="1">
      <alignment vertical="center" shrinkToFit="1"/>
    </xf>
    <xf numFmtId="180" fontId="4" fillId="10" borderId="5" xfId="0" applyNumberFormat="1" applyFont="1" applyFill="1" applyBorder="1" applyAlignment="1">
      <alignment vertical="center" shrinkToFit="1"/>
    </xf>
    <xf numFmtId="180" fontId="4" fillId="10" borderId="27" xfId="0" applyNumberFormat="1" applyFont="1" applyFill="1" applyBorder="1" applyAlignment="1">
      <alignment vertical="center" shrinkToFit="1"/>
    </xf>
    <xf numFmtId="178" fontId="33" fillId="10" borderId="2" xfId="0" applyNumberFormat="1" applyFont="1" applyFill="1" applyBorder="1" applyAlignment="1">
      <alignment horizontal="center" vertical="top" shrinkToFit="1"/>
    </xf>
    <xf numFmtId="0" fontId="4" fillId="10" borderId="1" xfId="0" applyFont="1" applyFill="1" applyBorder="1" applyAlignment="1">
      <alignment horizontal="center" vertical="center" shrinkToFit="1"/>
    </xf>
    <xf numFmtId="178" fontId="33" fillId="10" borderId="30" xfId="0" applyNumberFormat="1" applyFont="1" applyFill="1" applyBorder="1" applyAlignment="1">
      <alignment vertical="center" shrinkToFit="1"/>
    </xf>
    <xf numFmtId="0" fontId="4" fillId="8" borderId="65" xfId="0" applyFont="1" applyFill="1" applyBorder="1" applyAlignment="1">
      <alignment horizontal="center" vertical="center" shrinkToFit="1"/>
    </xf>
    <xf numFmtId="0" fontId="4" fillId="10" borderId="1" xfId="0" applyFont="1" applyFill="1" applyBorder="1" applyAlignment="1">
      <alignment vertical="center" shrinkToFit="1"/>
    </xf>
    <xf numFmtId="0" fontId="4" fillId="10" borderId="53" xfId="0" applyFont="1" applyFill="1" applyBorder="1" applyAlignment="1">
      <alignment vertical="center" shrinkToFit="1"/>
    </xf>
    <xf numFmtId="0" fontId="10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shrinkToFit="1"/>
    </xf>
    <xf numFmtId="0" fontId="4" fillId="10" borderId="22" xfId="0" applyFont="1" applyFill="1" applyBorder="1">
      <alignment vertical="center"/>
    </xf>
    <xf numFmtId="0" fontId="31" fillId="0" borderId="0" xfId="0" applyFont="1">
      <alignment vertical="center"/>
    </xf>
    <xf numFmtId="0" fontId="29" fillId="0" borderId="0" xfId="0" applyFont="1">
      <alignment vertical="center"/>
    </xf>
    <xf numFmtId="0" fontId="5" fillId="8" borderId="22" xfId="0" applyFont="1" applyFill="1" applyBorder="1">
      <alignment vertical="center"/>
    </xf>
    <xf numFmtId="0" fontId="4" fillId="0" borderId="3" xfId="0" applyFont="1" applyBorder="1" applyAlignment="1">
      <alignment horizontal="center" vertical="center"/>
    </xf>
    <xf numFmtId="177" fontId="4" fillId="8" borderId="68" xfId="0" applyNumberFormat="1" applyFont="1" applyFill="1" applyBorder="1" applyAlignment="1">
      <alignment vertical="center" shrinkToFit="1"/>
    </xf>
    <xf numFmtId="177" fontId="4" fillId="8" borderId="5" xfId="0" applyNumberFormat="1" applyFont="1" applyFill="1" applyBorder="1" applyAlignment="1">
      <alignment vertical="center" shrinkToFit="1"/>
    </xf>
    <xf numFmtId="0" fontId="5" fillId="0" borderId="28" xfId="0" applyFont="1" applyBorder="1" applyAlignment="1">
      <alignment horizontal="center" vertical="center" wrapText="1"/>
    </xf>
    <xf numFmtId="176" fontId="4" fillId="10" borderId="54" xfId="0" applyNumberFormat="1" applyFont="1" applyFill="1" applyBorder="1" applyAlignment="1">
      <alignment vertical="center" shrinkToFit="1"/>
    </xf>
    <xf numFmtId="0" fontId="5" fillId="0" borderId="31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/>
    </xf>
    <xf numFmtId="0" fontId="5" fillId="10" borderId="31" xfId="0" applyFont="1" applyFill="1" applyBorder="1">
      <alignment vertical="center"/>
    </xf>
    <xf numFmtId="0" fontId="5" fillId="10" borderId="31" xfId="0" applyFont="1" applyFill="1" applyBorder="1" applyAlignment="1">
      <alignment horizontal="center" vertical="center"/>
    </xf>
    <xf numFmtId="0" fontId="30" fillId="10" borderId="36" xfId="0" applyFont="1" applyFill="1" applyBorder="1">
      <alignment vertical="center"/>
    </xf>
    <xf numFmtId="0" fontId="34" fillId="10" borderId="36" xfId="0" applyFont="1" applyFill="1" applyBorder="1">
      <alignment vertical="center"/>
    </xf>
    <xf numFmtId="0" fontId="5" fillId="10" borderId="36" xfId="0" applyFont="1" applyFill="1" applyBorder="1">
      <alignment vertical="center"/>
    </xf>
    <xf numFmtId="0" fontId="30" fillId="2" borderId="0" xfId="0" applyFont="1" applyFill="1">
      <alignment vertical="center"/>
    </xf>
    <xf numFmtId="0" fontId="34" fillId="2" borderId="0" xfId="0" applyFont="1" applyFill="1">
      <alignment vertical="center"/>
    </xf>
    <xf numFmtId="0" fontId="5" fillId="0" borderId="22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43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67" xfId="0" applyFont="1" applyBorder="1">
      <alignment vertical="center"/>
    </xf>
    <xf numFmtId="0" fontId="39" fillId="0" borderId="31" xfId="0" applyFont="1" applyBorder="1" applyAlignment="1">
      <alignment horizontal="center" vertical="center" wrapText="1"/>
    </xf>
    <xf numFmtId="0" fontId="30" fillId="10" borderId="28" xfId="0" applyFont="1" applyFill="1" applyBorder="1">
      <alignment vertical="center"/>
    </xf>
    <xf numFmtId="0" fontId="4" fillId="10" borderId="22" xfId="0" applyFont="1" applyFill="1" applyBorder="1" applyAlignment="1">
      <alignment horizontal="center" vertical="center"/>
    </xf>
    <xf numFmtId="0" fontId="4" fillId="10" borderId="3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3" xfId="0" applyFont="1" applyBorder="1">
      <alignment vertical="center"/>
    </xf>
    <xf numFmtId="0" fontId="8" fillId="0" borderId="3" xfId="0" applyFont="1" applyBorder="1">
      <alignment vertical="center"/>
    </xf>
    <xf numFmtId="0" fontId="8" fillId="0" borderId="46" xfId="0" applyFont="1" applyBorder="1">
      <alignment vertical="center"/>
    </xf>
    <xf numFmtId="0" fontId="4" fillId="0" borderId="4" xfId="0" applyFont="1" applyBorder="1">
      <alignment vertical="center"/>
    </xf>
    <xf numFmtId="0" fontId="25" fillId="8" borderId="2" xfId="0" applyFont="1" applyFill="1" applyBorder="1" applyAlignment="1">
      <alignment vertical="center" shrinkToFit="1"/>
    </xf>
    <xf numFmtId="0" fontId="23" fillId="8" borderId="3" xfId="0" applyFont="1" applyFill="1" applyBorder="1" applyAlignment="1">
      <alignment vertical="center" shrinkToFit="1"/>
    </xf>
    <xf numFmtId="0" fontId="23" fillId="0" borderId="70" xfId="0" applyFont="1" applyBorder="1" applyAlignment="1">
      <alignment vertical="center" shrinkToFit="1"/>
    </xf>
    <xf numFmtId="0" fontId="4" fillId="8" borderId="22" xfId="0" applyFont="1" applyFill="1" applyBorder="1">
      <alignment vertical="center"/>
    </xf>
    <xf numFmtId="0" fontId="13" fillId="5" borderId="28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shrinkToFit="1"/>
    </xf>
    <xf numFmtId="0" fontId="8" fillId="2" borderId="0" xfId="0" applyFont="1" applyFill="1">
      <alignment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26" fillId="6" borderId="16" xfId="0" applyFont="1" applyFill="1" applyBorder="1" applyAlignment="1">
      <alignment horizontal="center" vertical="center" textRotation="255" shrinkToFit="1"/>
    </xf>
    <xf numFmtId="0" fontId="26" fillId="6" borderId="37" xfId="0" applyFont="1" applyFill="1" applyBorder="1" applyAlignment="1">
      <alignment horizontal="center" vertical="center" textRotation="255" shrinkToFit="1"/>
    </xf>
    <xf numFmtId="0" fontId="26" fillId="6" borderId="19" xfId="0" applyFont="1" applyFill="1" applyBorder="1" applyAlignment="1">
      <alignment horizontal="center" vertical="center" textRotation="255" shrinkToFi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56" xfId="0" applyFont="1" applyFill="1" applyBorder="1" applyAlignment="1">
      <alignment horizontal="center" vertical="center" wrapText="1"/>
    </xf>
    <xf numFmtId="0" fontId="9" fillId="6" borderId="60" xfId="0" applyFont="1" applyFill="1" applyBorder="1" applyAlignment="1">
      <alignment horizontal="center" vertical="center" wrapText="1"/>
    </xf>
    <xf numFmtId="179" fontId="4" fillId="0" borderId="3" xfId="0" applyNumberFormat="1" applyFont="1" applyBorder="1" applyAlignment="1" applyProtection="1">
      <alignment horizontal="left" vertical="center" shrinkToFit="1"/>
      <protection locked="0"/>
    </xf>
    <xf numFmtId="179" fontId="4" fillId="0" borderId="4" xfId="0" applyNumberFormat="1" applyFont="1" applyBorder="1" applyAlignment="1" applyProtection="1">
      <alignment horizontal="left" vertical="center" shrinkToFit="1"/>
      <protection locked="0"/>
    </xf>
    <xf numFmtId="0" fontId="4" fillId="0" borderId="39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7" fillId="6" borderId="16" xfId="0" applyFont="1" applyFill="1" applyBorder="1" applyAlignment="1">
      <alignment horizontal="center" vertical="center" textRotation="255" shrinkToFit="1"/>
    </xf>
    <xf numFmtId="0" fontId="27" fillId="6" borderId="37" xfId="0" applyFont="1" applyFill="1" applyBorder="1" applyAlignment="1">
      <alignment horizontal="center" vertical="center" textRotation="255" shrinkToFit="1"/>
    </xf>
    <xf numFmtId="0" fontId="27" fillId="6" borderId="19" xfId="0" applyFont="1" applyFill="1" applyBorder="1" applyAlignment="1">
      <alignment horizontal="center" vertical="center" textRotation="255" shrinkToFit="1"/>
    </xf>
    <xf numFmtId="0" fontId="4" fillId="0" borderId="14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 textRotation="255"/>
    </xf>
    <xf numFmtId="0" fontId="20" fillId="6" borderId="49" xfId="0" applyFont="1" applyFill="1" applyBorder="1" applyAlignment="1">
      <alignment horizontal="center" vertical="center" textRotation="255"/>
    </xf>
    <xf numFmtId="0" fontId="20" fillId="6" borderId="7" xfId="0" applyFont="1" applyFill="1" applyBorder="1" applyAlignment="1">
      <alignment horizontal="center"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179" fontId="4" fillId="0" borderId="51" xfId="0" applyNumberFormat="1" applyFont="1" applyBorder="1" applyAlignment="1" applyProtection="1">
      <alignment horizontal="left" vertical="center" shrinkToFit="1"/>
      <protection locked="0"/>
    </xf>
    <xf numFmtId="179" fontId="4" fillId="0" borderId="52" xfId="0" applyNumberFormat="1" applyFont="1" applyBorder="1" applyAlignment="1" applyProtection="1">
      <alignment horizontal="left" vertical="center" shrinkToFit="1"/>
      <protection locked="0"/>
    </xf>
    <xf numFmtId="179" fontId="4" fillId="0" borderId="41" xfId="0" applyNumberFormat="1" applyFont="1" applyBorder="1" applyAlignment="1" applyProtection="1">
      <alignment horizontal="left" vertical="center" shrinkToFit="1"/>
      <protection locked="0"/>
    </xf>
    <xf numFmtId="179" fontId="4" fillId="0" borderId="47" xfId="0" applyNumberFormat="1" applyFont="1" applyBorder="1" applyAlignment="1" applyProtection="1">
      <alignment horizontal="left" vertical="center" shrinkToFit="1"/>
      <protection locked="0"/>
    </xf>
    <xf numFmtId="0" fontId="9" fillId="9" borderId="51" xfId="0" applyFont="1" applyFill="1" applyBorder="1" applyAlignment="1">
      <alignment horizontal="center" vertical="center" shrinkToFit="1"/>
    </xf>
    <xf numFmtId="0" fontId="9" fillId="9" borderId="69" xfId="0" applyFont="1" applyFill="1" applyBorder="1" applyAlignment="1">
      <alignment horizontal="center" vertical="center" shrinkToFit="1"/>
    </xf>
    <xf numFmtId="0" fontId="9" fillId="9" borderId="52" xfId="0" applyFont="1" applyFill="1" applyBorder="1" applyAlignment="1">
      <alignment horizontal="center" vertical="center" shrinkToFit="1"/>
    </xf>
    <xf numFmtId="0" fontId="9" fillId="6" borderId="35" xfId="0" applyFont="1" applyFill="1" applyBorder="1" applyAlignment="1">
      <alignment horizontal="center" vertical="center"/>
    </xf>
    <xf numFmtId="0" fontId="9" fillId="6" borderId="41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9" fillId="6" borderId="6" xfId="0" applyFont="1" applyFill="1" applyBorder="1" applyAlignment="1">
      <alignment horizontal="center" vertical="center" wrapText="1" shrinkToFit="1"/>
    </xf>
    <xf numFmtId="0" fontId="9" fillId="6" borderId="49" xfId="0" applyFont="1" applyFill="1" applyBorder="1" applyAlignment="1">
      <alignment horizontal="center" vertical="center" wrapText="1" shrinkToFit="1"/>
    </xf>
    <xf numFmtId="0" fontId="9" fillId="6" borderId="7" xfId="0" applyFont="1" applyFill="1" applyBorder="1" applyAlignment="1">
      <alignment horizontal="center" vertical="center" wrapText="1" shrinkToFit="1"/>
    </xf>
    <xf numFmtId="0" fontId="35" fillId="6" borderId="15" xfId="0" applyFont="1" applyFill="1" applyBorder="1" applyAlignment="1">
      <alignment horizontal="center" vertical="center" textRotation="255" shrinkToFit="1"/>
    </xf>
    <xf numFmtId="0" fontId="35" fillId="6" borderId="36" xfId="0" applyFont="1" applyFill="1" applyBorder="1" applyAlignment="1">
      <alignment horizontal="center" vertical="center" textRotation="255" shrinkToFit="1"/>
    </xf>
    <xf numFmtId="0" fontId="35" fillId="6" borderId="18" xfId="0" applyFont="1" applyFill="1" applyBorder="1" applyAlignment="1">
      <alignment horizontal="center" vertical="center" textRotation="255" shrinkToFit="1"/>
    </xf>
    <xf numFmtId="0" fontId="27" fillId="6" borderId="14" xfId="0" applyFont="1" applyFill="1" applyBorder="1" applyAlignment="1">
      <alignment horizontal="center" vertical="center" textRotation="255" shrinkToFit="1"/>
    </xf>
    <xf numFmtId="0" fontId="27" fillId="6" borderId="33" xfId="0" applyFont="1" applyFill="1" applyBorder="1" applyAlignment="1">
      <alignment horizontal="center" vertical="center" textRotation="255" shrinkToFit="1"/>
    </xf>
    <xf numFmtId="0" fontId="27" fillId="6" borderId="17" xfId="0" applyFont="1" applyFill="1" applyBorder="1" applyAlignment="1">
      <alignment horizontal="center" vertical="center" textRotation="255" shrinkToFit="1"/>
    </xf>
    <xf numFmtId="0" fontId="23" fillId="3" borderId="5" xfId="0" applyFont="1" applyFill="1" applyBorder="1" applyAlignment="1">
      <alignment horizontal="center" vertical="center" shrinkToFit="1"/>
    </xf>
    <xf numFmtId="0" fontId="23" fillId="3" borderId="27" xfId="0" applyFont="1" applyFill="1" applyBorder="1" applyAlignment="1">
      <alignment horizontal="center" vertical="center" shrinkToFit="1"/>
    </xf>
    <xf numFmtId="0" fontId="4" fillId="6" borderId="6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255" shrinkToFit="1"/>
    </xf>
    <xf numFmtId="0" fontId="9" fillId="6" borderId="49" xfId="0" applyFont="1" applyFill="1" applyBorder="1" applyAlignment="1">
      <alignment horizontal="center" vertical="center" textRotation="255" shrinkToFit="1"/>
    </xf>
    <xf numFmtId="0" fontId="5" fillId="6" borderId="3" xfId="0" applyFont="1" applyFill="1" applyBorder="1" applyAlignment="1">
      <alignment horizontal="center" vertical="center" shrinkToFit="1"/>
    </xf>
    <xf numFmtId="0" fontId="5" fillId="6" borderId="4" xfId="0" applyFont="1" applyFill="1" applyBorder="1" applyAlignment="1">
      <alignment horizontal="center" vertical="center" shrinkToFit="1"/>
    </xf>
    <xf numFmtId="0" fontId="7" fillId="6" borderId="39" xfId="0" applyFont="1" applyFill="1" applyBorder="1" applyAlignment="1">
      <alignment horizontal="center" vertical="center" shrinkToFit="1"/>
    </xf>
    <xf numFmtId="0" fontId="7" fillId="6" borderId="40" xfId="0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horizontal="center" vertical="center" shrinkToFit="1"/>
    </xf>
    <xf numFmtId="0" fontId="7" fillId="6" borderId="59" xfId="0" applyFont="1" applyFill="1" applyBorder="1" applyAlignment="1">
      <alignment horizontal="center" vertical="center" shrinkToFit="1"/>
    </xf>
    <xf numFmtId="0" fontId="7" fillId="6" borderId="41" xfId="0" applyFont="1" applyFill="1" applyBorder="1" applyAlignment="1">
      <alignment horizontal="center" vertical="center" shrinkToFit="1"/>
    </xf>
    <xf numFmtId="0" fontId="7" fillId="6" borderId="47" xfId="0" applyFont="1" applyFill="1" applyBorder="1" applyAlignment="1">
      <alignment horizontal="center" vertical="center" shrinkToFit="1"/>
    </xf>
    <xf numFmtId="0" fontId="20" fillId="6" borderId="6" xfId="0" applyFont="1" applyFill="1" applyBorder="1" applyAlignment="1">
      <alignment horizontal="center" vertical="center" textRotation="255" shrinkToFit="1"/>
    </xf>
    <xf numFmtId="0" fontId="20" fillId="6" borderId="49" xfId="0" applyFont="1" applyFill="1" applyBorder="1" applyAlignment="1">
      <alignment horizontal="center" vertical="center" textRotation="255" shrinkToFit="1"/>
    </xf>
    <xf numFmtId="0" fontId="20" fillId="6" borderId="7" xfId="0" applyFont="1" applyFill="1" applyBorder="1" applyAlignment="1">
      <alignment horizontal="center" vertical="center" textRotation="255" shrinkToFit="1"/>
    </xf>
    <xf numFmtId="0" fontId="35" fillId="6" borderId="14" xfId="0" applyFont="1" applyFill="1" applyBorder="1" applyAlignment="1">
      <alignment horizontal="center" vertical="center" textRotation="255" shrinkToFit="1"/>
    </xf>
    <xf numFmtId="0" fontId="35" fillId="6" borderId="33" xfId="0" applyFont="1" applyFill="1" applyBorder="1" applyAlignment="1">
      <alignment horizontal="center" vertical="center" textRotation="255" shrinkToFit="1"/>
    </xf>
    <xf numFmtId="0" fontId="35" fillId="6" borderId="17" xfId="0" applyFont="1" applyFill="1" applyBorder="1" applyAlignment="1">
      <alignment horizontal="center" vertical="center" textRotation="255" shrinkToFit="1"/>
    </xf>
    <xf numFmtId="178" fontId="33" fillId="10" borderId="39" xfId="0" applyNumberFormat="1" applyFont="1" applyFill="1" applyBorder="1" applyAlignment="1">
      <alignment horizontal="center" vertical="center" shrinkToFit="1"/>
    </xf>
    <xf numFmtId="178" fontId="33" fillId="10" borderId="30" xfId="0" applyNumberFormat="1" applyFont="1" applyFill="1" applyBorder="1" applyAlignment="1">
      <alignment horizontal="center" vertical="center" shrinkToFit="1"/>
    </xf>
    <xf numFmtId="0" fontId="26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0" fontId="9" fillId="7" borderId="5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 shrinkToFit="1"/>
    </xf>
    <xf numFmtId="0" fontId="9" fillId="9" borderId="8" xfId="0" applyFont="1" applyFill="1" applyBorder="1" applyAlignment="1">
      <alignment horizontal="center" vertical="center" shrinkToFit="1"/>
    </xf>
    <xf numFmtId="0" fontId="19" fillId="0" borderId="34" xfId="0" applyFont="1" applyBorder="1" applyAlignment="1" applyProtection="1">
      <alignment horizontal="left" vertical="center" shrinkToFit="1"/>
      <protection locked="0"/>
    </xf>
    <xf numFmtId="0" fontId="9" fillId="6" borderId="3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textRotation="255" shrinkToFit="1"/>
    </xf>
    <xf numFmtId="0" fontId="26" fillId="7" borderId="6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shrinkToFit="1"/>
    </xf>
    <xf numFmtId="176" fontId="4" fillId="8" borderId="6" xfId="0" applyNumberFormat="1" applyFont="1" applyFill="1" applyBorder="1" applyAlignment="1">
      <alignment vertical="center" shrinkToFit="1"/>
    </xf>
    <xf numFmtId="177" fontId="4" fillId="8" borderId="39" xfId="0" applyNumberFormat="1" applyFont="1" applyFill="1" applyBorder="1" applyAlignment="1">
      <alignment vertical="center" shrinkToFit="1"/>
    </xf>
    <xf numFmtId="0" fontId="4" fillId="10" borderId="14" xfId="0" applyFont="1" applyFill="1" applyBorder="1" applyAlignment="1">
      <alignment horizontal="center" vertical="center" textRotation="255" shrinkToFit="1"/>
    </xf>
    <xf numFmtId="0" fontId="4" fillId="10" borderId="16" xfId="0" applyFont="1" applyFill="1" applyBorder="1" applyAlignment="1">
      <alignment horizontal="center" vertical="center" textRotation="255" shrinkToFit="1"/>
    </xf>
    <xf numFmtId="0" fontId="4" fillId="10" borderId="39" xfId="0" applyFont="1" applyFill="1" applyBorder="1" applyAlignment="1">
      <alignment horizontal="center" vertical="center" textRotation="255" shrinkToFit="1"/>
    </xf>
    <xf numFmtId="2" fontId="4" fillId="10" borderId="14" xfId="0" applyNumberFormat="1" applyFont="1" applyFill="1" applyBorder="1" applyAlignment="1">
      <alignment vertical="center" shrinkToFit="1"/>
    </xf>
    <xf numFmtId="2" fontId="4" fillId="10" borderId="16" xfId="0" applyNumberFormat="1" applyFont="1" applyFill="1" applyBorder="1" applyAlignment="1">
      <alignment vertical="center" shrinkToFit="1"/>
    </xf>
    <xf numFmtId="180" fontId="10" fillId="8" borderId="14" xfId="0" applyNumberFormat="1" applyFont="1" applyFill="1" applyBorder="1" applyAlignment="1">
      <alignment horizontal="center" vertical="center" shrinkToFit="1"/>
    </xf>
    <xf numFmtId="180" fontId="37" fillId="8" borderId="15" xfId="0" applyNumberFormat="1" applyFont="1" applyFill="1" applyBorder="1" applyAlignment="1">
      <alignment horizontal="center" vertical="center" shrinkToFit="1"/>
    </xf>
    <xf numFmtId="0" fontId="4" fillId="10" borderId="16" xfId="0" applyFont="1" applyFill="1" applyBorder="1" applyAlignment="1">
      <alignment vertical="center" shrinkToFit="1"/>
    </xf>
    <xf numFmtId="178" fontId="33" fillId="10" borderId="35" xfId="0" applyNumberFormat="1" applyFont="1" applyFill="1" applyBorder="1" applyAlignment="1">
      <alignment horizontal="center" vertical="center" shrinkToFit="1"/>
    </xf>
    <xf numFmtId="178" fontId="33" fillId="10" borderId="0" xfId="0" applyNumberFormat="1" applyFont="1" applyFill="1" applyBorder="1" applyAlignment="1">
      <alignment horizontal="center" vertical="center" shrinkToFit="1"/>
    </xf>
    <xf numFmtId="178" fontId="33" fillId="10" borderId="0" xfId="0" applyNumberFormat="1" applyFont="1" applyFill="1" applyBorder="1" applyAlignment="1">
      <alignment vertical="center" shrinkToFit="1"/>
    </xf>
    <xf numFmtId="179" fontId="4" fillId="0" borderId="39" xfId="0" applyNumberFormat="1" applyFont="1" applyBorder="1" applyAlignment="1" applyProtection="1">
      <alignment horizontal="left" vertical="center" shrinkToFit="1"/>
      <protection locked="0"/>
    </xf>
    <xf numFmtId="179" fontId="4" fillId="0" borderId="40" xfId="0" applyNumberFormat="1" applyFont="1" applyBorder="1" applyAlignment="1" applyProtection="1">
      <alignment horizontal="left" vertical="center" shrinkToFit="1"/>
      <protection locked="0"/>
    </xf>
    <xf numFmtId="0" fontId="8" fillId="8" borderId="1" xfId="0" applyFont="1" applyFill="1" applyBorder="1" applyAlignment="1">
      <alignment horizontal="center" vertical="center" shrinkToFit="1"/>
    </xf>
    <xf numFmtId="0" fontId="4" fillId="10" borderId="3" xfId="0" applyFont="1" applyFill="1" applyBorder="1" applyAlignment="1">
      <alignment horizontal="center" vertical="center" shrinkToFit="1"/>
    </xf>
    <xf numFmtId="178" fontId="8" fillId="8" borderId="5" xfId="0" applyNumberFormat="1" applyFont="1" applyFill="1" applyBorder="1" applyAlignment="1">
      <alignment vertical="center" shrinkToFit="1"/>
    </xf>
    <xf numFmtId="178" fontId="8" fillId="8" borderId="2" xfId="0" applyNumberFormat="1" applyFont="1" applyFill="1" applyBorder="1" applyAlignment="1">
      <alignment vertical="center" shrinkToFit="1"/>
    </xf>
    <xf numFmtId="178" fontId="4" fillId="8" borderId="5" xfId="0" applyNumberFormat="1" applyFont="1" applyFill="1" applyBorder="1" applyAlignment="1">
      <alignment vertical="center" shrinkToFit="1"/>
    </xf>
    <xf numFmtId="178" fontId="4" fillId="8" borderId="2" xfId="0" applyNumberFormat="1" applyFont="1" applyFill="1" applyBorder="1" applyAlignment="1">
      <alignment vertical="center" shrinkToFit="1"/>
    </xf>
    <xf numFmtId="177" fontId="8" fillId="8" borderId="3" xfId="0" applyNumberFormat="1" applyFont="1" applyFill="1" applyBorder="1" applyAlignment="1">
      <alignment vertical="center" shrinkToFit="1"/>
    </xf>
    <xf numFmtId="176" fontId="8" fillId="8" borderId="2" xfId="0" applyNumberFormat="1" applyFont="1" applyFill="1" applyBorder="1" applyAlignment="1">
      <alignment horizontal="center" vertical="center" shrinkToFit="1"/>
    </xf>
    <xf numFmtId="177" fontId="4" fillId="8" borderId="2" xfId="0" applyNumberFormat="1" applyFont="1" applyFill="1" applyBorder="1" applyAlignment="1">
      <alignment horizontal="center" vertical="center"/>
    </xf>
    <xf numFmtId="178" fontId="4" fillId="8" borderId="2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 shrinkToFit="1"/>
    </xf>
    <xf numFmtId="0" fontId="4" fillId="0" borderId="27" xfId="0" applyFont="1" applyBorder="1">
      <alignment vertical="center"/>
    </xf>
    <xf numFmtId="0" fontId="23" fillId="0" borderId="27" xfId="0" applyFont="1" applyBorder="1" applyAlignment="1">
      <alignment vertical="center" wrapText="1" shrinkToFit="1"/>
    </xf>
    <xf numFmtId="177" fontId="4" fillId="8" borderId="27" xfId="0" applyNumberFormat="1" applyFont="1" applyFill="1" applyBorder="1" applyAlignment="1">
      <alignment horizontal="center" vertical="center"/>
    </xf>
    <xf numFmtId="0" fontId="23" fillId="0" borderId="27" xfId="0" applyFont="1" applyBorder="1">
      <alignment vertical="center"/>
    </xf>
    <xf numFmtId="0" fontId="23" fillId="0" borderId="27" xfId="0" applyFont="1" applyBorder="1" applyAlignment="1">
      <alignment vertical="center" shrinkToFit="1"/>
    </xf>
    <xf numFmtId="178" fontId="4" fillId="8" borderId="27" xfId="0" applyNumberFormat="1" applyFont="1" applyFill="1" applyBorder="1" applyAlignment="1">
      <alignment horizontal="center" vertical="center"/>
    </xf>
    <xf numFmtId="0" fontId="23" fillId="8" borderId="71" xfId="0" applyFont="1" applyFill="1" applyBorder="1" applyAlignment="1">
      <alignment horizontal="center" vertical="center" shrinkToFit="1"/>
    </xf>
    <xf numFmtId="0" fontId="23" fillId="8" borderId="9" xfId="0" applyFont="1" applyFill="1" applyBorder="1" applyAlignment="1">
      <alignment horizontal="center" vertical="center" shrinkToFit="1"/>
    </xf>
    <xf numFmtId="0" fontId="25" fillId="8" borderId="72" xfId="0" applyFont="1" applyFill="1" applyBorder="1" applyAlignment="1">
      <alignment horizontal="center" vertical="center" shrinkToFit="1"/>
    </xf>
    <xf numFmtId="0" fontId="25" fillId="8" borderId="12" xfId="0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 vertical="center"/>
    </xf>
  </cellXfs>
  <cellStyles count="1">
    <cellStyle name="標準" xfId="0" builtinId="0"/>
  </cellStyles>
  <dxfs count="1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EBF5FA"/>
      <color rgb="FFD0EAF0"/>
      <color rgb="FFF5FAFA"/>
      <color rgb="FFFFFFCC"/>
      <color rgb="FFEAEAEA"/>
      <color rgb="FFF0FAFA"/>
      <color rgb="FFF0FFFF"/>
      <color rgb="FFF5FFFF"/>
      <color rgb="FFE6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D70BC-5A35-44AD-998E-F3EEF6F55D91}">
  <dimension ref="A1:CD1517"/>
  <sheetViews>
    <sheetView showGridLines="0" tabSelected="1" view="pageBreakPreview" zoomScaleNormal="100" zoomScaleSheetLayoutView="100" workbookViewId="0">
      <selection activeCell="F1" sqref="F1:AD1"/>
    </sheetView>
  </sheetViews>
  <sheetFormatPr defaultRowHeight="10.5" x14ac:dyDescent="0.15"/>
  <cols>
    <col min="1" max="1" width="5" style="14" customWidth="1"/>
    <col min="2" max="2" width="15.7109375" style="14" customWidth="1"/>
    <col min="3" max="3" width="6.42578125" style="14" bestFit="1" customWidth="1"/>
    <col min="4" max="4" width="5" style="14" customWidth="1"/>
    <col min="5" max="5" width="10" style="14" customWidth="1"/>
    <col min="6" max="8" width="2.28515625" style="14" customWidth="1"/>
    <col min="9" max="9" width="6.42578125" style="14" customWidth="1"/>
    <col min="10" max="10" width="6.42578125" style="14" hidden="1" customWidth="1"/>
    <col min="11" max="11" width="6.42578125" style="14" customWidth="1"/>
    <col min="12" max="12" width="6.42578125" style="14" hidden="1" customWidth="1"/>
    <col min="13" max="13" width="6.42578125" style="14" customWidth="1"/>
    <col min="14" max="15" width="2.85546875" style="14" hidden="1" customWidth="1"/>
    <col min="16" max="16" width="2.85546875" style="14" customWidth="1"/>
    <col min="17" max="19" width="2.28515625" style="14" customWidth="1"/>
    <col min="20" max="23" width="10" style="14" customWidth="1"/>
    <col min="24" max="24" width="6.42578125" style="14" customWidth="1"/>
    <col min="25" max="25" width="6.42578125" style="14" hidden="1" customWidth="1"/>
    <col min="26" max="28" width="2.85546875" style="14" hidden="1" customWidth="1"/>
    <col min="29" max="30" width="13.5703125" style="14" customWidth="1"/>
    <col min="31" max="31" width="2.85546875" style="14" customWidth="1"/>
    <col min="32" max="32" width="28" style="14" hidden="1" customWidth="1"/>
    <col min="33" max="33" width="12.28515625" style="14" hidden="1" customWidth="1"/>
    <col min="34" max="34" width="3.7109375" style="14" hidden="1" customWidth="1"/>
    <col min="35" max="35" width="4.7109375" style="14" hidden="1" customWidth="1"/>
    <col min="36" max="36" width="5.140625" style="14" hidden="1" customWidth="1"/>
    <col min="37" max="38" width="3.7109375" style="14" hidden="1" customWidth="1"/>
    <col min="39" max="39" width="4.7109375" style="14" hidden="1" customWidth="1"/>
    <col min="40" max="40" width="5.140625" style="14" hidden="1" customWidth="1"/>
    <col min="41" max="41" width="3.42578125" style="14" hidden="1" customWidth="1"/>
    <col min="42" max="46" width="7.7109375" style="14" hidden="1" customWidth="1"/>
    <col min="47" max="47" width="2.28515625" style="14" hidden="1" customWidth="1"/>
    <col min="48" max="48" width="4.85546875" style="14" hidden="1" customWidth="1"/>
    <col min="49" max="49" width="18.140625" style="14" hidden="1" customWidth="1"/>
    <col min="50" max="50" width="8" style="14" hidden="1" customWidth="1"/>
    <col min="51" max="54" width="4.85546875" style="14" hidden="1" customWidth="1"/>
    <col min="55" max="55" width="4.140625" style="14" hidden="1" customWidth="1"/>
    <col min="56" max="56" width="17.7109375" style="14" hidden="1" customWidth="1"/>
    <col min="57" max="57" width="6.42578125" style="14" hidden="1" customWidth="1"/>
    <col min="58" max="58" width="7.42578125" style="14" hidden="1" customWidth="1"/>
    <col min="59" max="59" width="3" style="14" hidden="1" customWidth="1"/>
    <col min="60" max="60" width="13.140625" style="14" hidden="1" customWidth="1"/>
    <col min="61" max="61" width="5.85546875" style="14" hidden="1" customWidth="1"/>
    <col min="62" max="62" width="7.42578125" style="14" hidden="1" customWidth="1"/>
    <col min="63" max="63" width="3.42578125" style="14" hidden="1" customWidth="1"/>
    <col min="64" max="64" width="24.85546875" style="14" hidden="1" customWidth="1"/>
    <col min="65" max="66" width="14" style="14" hidden="1" customWidth="1"/>
    <col min="67" max="73" width="5.140625" style="14" hidden="1" customWidth="1"/>
    <col min="74" max="74" width="4.7109375" style="14" hidden="1" customWidth="1"/>
    <col min="75" max="75" width="15.7109375" style="14" hidden="1" customWidth="1"/>
    <col min="76" max="77" width="5.42578125" style="14" hidden="1" customWidth="1"/>
    <col min="78" max="16384" width="9.140625" style="14"/>
  </cols>
  <sheetData>
    <row r="1" spans="1:82" ht="15" customHeight="1" x14ac:dyDescent="0.15">
      <c r="A1" s="314" t="s">
        <v>70</v>
      </c>
      <c r="B1" s="314"/>
      <c r="C1" s="314"/>
      <c r="E1" s="15" t="s">
        <v>78</v>
      </c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82" ht="3.75" customHeight="1" x14ac:dyDescent="0.15"/>
    <row r="3" spans="1:82" ht="12" customHeight="1" x14ac:dyDescent="0.15">
      <c r="A3" s="324" t="s">
        <v>74</v>
      </c>
      <c r="B3" s="325"/>
      <c r="C3" s="9"/>
      <c r="D3" s="20" t="s">
        <v>133</v>
      </c>
      <c r="E3" s="150" t="s">
        <v>73</v>
      </c>
      <c r="F3" s="251"/>
      <c r="G3" s="395" t="s">
        <v>124</v>
      </c>
      <c r="H3" s="395"/>
      <c r="I3" s="395"/>
      <c r="J3" s="395"/>
      <c r="K3" s="395"/>
      <c r="L3" s="384"/>
      <c r="M3" s="396" t="s">
        <v>71</v>
      </c>
      <c r="N3" s="385"/>
      <c r="O3" s="386"/>
      <c r="P3" s="387" t="str">
        <f>BY23</f>
        <v/>
      </c>
      <c r="Q3" s="387"/>
      <c r="R3" s="382"/>
      <c r="S3" s="21"/>
      <c r="T3" s="391" t="s">
        <v>92</v>
      </c>
      <c r="U3" s="392"/>
      <c r="V3" s="25"/>
      <c r="W3" s="113"/>
      <c r="X3" s="113"/>
      <c r="Y3" s="113"/>
      <c r="Z3" s="113"/>
      <c r="AA3" s="113"/>
      <c r="AB3" s="113"/>
      <c r="AC3" s="113"/>
      <c r="AD3" s="113"/>
      <c r="AF3" s="250" t="s">
        <v>64</v>
      </c>
      <c r="AG3" s="249" t="str">
        <f>AW4</f>
        <v/>
      </c>
      <c r="AL3" s="168" t="s">
        <v>125</v>
      </c>
      <c r="AM3" s="169" t="s">
        <v>108</v>
      </c>
      <c r="AN3" s="170" t="str">
        <f>BY21</f>
        <v/>
      </c>
      <c r="AW3" s="17" t="s">
        <v>130</v>
      </c>
      <c r="BD3" s="17" t="s">
        <v>127</v>
      </c>
      <c r="BE3" s="22"/>
      <c r="BF3" s="16" t="str">
        <f>IF(BF8=BF9,CONCATENATE("全住戸　",BF8),BF4)</f>
        <v>全住戸　</v>
      </c>
      <c r="BH3" s="17" t="s">
        <v>128</v>
      </c>
      <c r="BJ3" s="16" t="str">
        <f>IF(BJ8=BJ9,CONCATENATE("全住戸　",BJ8),BJ4)</f>
        <v>全住戸　</v>
      </c>
    </row>
    <row r="4" spans="1:82" ht="12" customHeight="1" x14ac:dyDescent="0.15">
      <c r="A4" s="23" t="s">
        <v>134</v>
      </c>
      <c r="B4" s="113"/>
      <c r="C4" s="113"/>
      <c r="D4" s="114"/>
      <c r="E4" s="114"/>
      <c r="F4" s="113"/>
      <c r="G4" s="395"/>
      <c r="H4" s="395"/>
      <c r="I4" s="395"/>
      <c r="J4" s="395"/>
      <c r="K4" s="395"/>
      <c r="L4" s="384"/>
      <c r="M4" s="396" t="s">
        <v>72</v>
      </c>
      <c r="N4" s="388"/>
      <c r="O4" s="389"/>
      <c r="P4" s="390" t="str">
        <f>BY24</f>
        <v/>
      </c>
      <c r="Q4" s="390"/>
      <c r="R4" s="383"/>
      <c r="S4" s="21"/>
      <c r="T4" s="393" t="str">
        <f>BD9</f>
        <v/>
      </c>
      <c r="U4" s="394"/>
      <c r="V4" s="21"/>
      <c r="W4" s="113"/>
      <c r="X4" s="113"/>
      <c r="Y4" s="113"/>
      <c r="Z4" s="113"/>
      <c r="AA4" s="113"/>
      <c r="AB4" s="113"/>
      <c r="AC4" s="113"/>
      <c r="AD4" s="113"/>
      <c r="AL4" s="171"/>
      <c r="AM4" s="169" t="s">
        <v>109</v>
      </c>
      <c r="AN4" s="172" t="str">
        <f>BY22</f>
        <v/>
      </c>
      <c r="AW4" s="254" t="str">
        <f>IF(C3="","",IF(OR(AX15=0,BA15=0),"",IF(AND(BD4="全住戸達成",BH4="達成"),"達成",IF(AND(BD4="未達成住戸あり",BH4="達成"),"外皮基準未達成住戸あり",IF(AND(BD4="全住戸達成",BH4="未達成"),"住棟一次エネルギー消費量未達成","")))))</f>
        <v/>
      </c>
      <c r="BD4" s="17" t="str">
        <f>IF(AX15=0,"",IF(AX15=COUNTIF(O18:O1517,"○"),"全住戸達成",IF(COUNTIF(O18:O1517,"×")&gt;0,"未達成住戸あり","")))</f>
        <v/>
      </c>
      <c r="BF4" s="16" t="str">
        <f>CONCATENATE(BF9," ～ ",BF8)</f>
        <v xml:space="preserve"> ～ </v>
      </c>
      <c r="BH4" s="17" t="str">
        <f>IF(BA15=0,"",IF(OR(X15=1,X15&lt;1),"達成","未達成"))</f>
        <v/>
      </c>
      <c r="BJ4" s="16" t="str">
        <f>CONCATENATE(BJ9," ～ ",BJ8)</f>
        <v xml:space="preserve"> ～ </v>
      </c>
    </row>
    <row r="5" spans="1:82" ht="12" customHeight="1" x14ac:dyDescent="0.15">
      <c r="A5" s="23" t="s">
        <v>135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5"/>
      <c r="W5" s="113"/>
      <c r="X5" s="113"/>
      <c r="Y5" s="113"/>
      <c r="Z5" s="113"/>
      <c r="AA5" s="113"/>
      <c r="AB5" s="115"/>
      <c r="AC5" s="113"/>
      <c r="AD5" s="113"/>
      <c r="AF5" s="255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CA5" s="25"/>
      <c r="CB5" s="25"/>
      <c r="CC5" s="25"/>
      <c r="CD5" s="25"/>
    </row>
    <row r="6" spans="1:82" ht="12" customHeight="1" x14ac:dyDescent="0.15">
      <c r="A6" s="23" t="s">
        <v>136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5"/>
      <c r="W6" s="113"/>
      <c r="X6" s="113"/>
      <c r="Y6" s="113"/>
      <c r="Z6" s="113"/>
      <c r="AA6" s="113"/>
      <c r="AB6" s="115"/>
      <c r="AC6" s="113"/>
      <c r="AD6" s="113"/>
      <c r="AF6" s="255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CA6" s="25"/>
      <c r="CB6" s="25"/>
      <c r="CC6" s="25"/>
      <c r="CD6" s="25"/>
    </row>
    <row r="7" spans="1:82" ht="3.75" customHeight="1" x14ac:dyDescent="0.15">
      <c r="A7" s="116"/>
      <c r="B7" s="116"/>
      <c r="C7" s="116"/>
      <c r="D7" s="116"/>
      <c r="E7" s="116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BF7" s="26"/>
      <c r="BH7" s="24"/>
      <c r="BI7" s="24"/>
      <c r="BJ7" s="26"/>
      <c r="BZ7" s="27"/>
      <c r="CA7" s="27"/>
      <c r="CB7" s="27"/>
      <c r="CD7" s="28"/>
    </row>
    <row r="8" spans="1:82" ht="11.25" customHeight="1" x14ac:dyDescent="0.15">
      <c r="A8" s="326" t="s">
        <v>0</v>
      </c>
      <c r="B8" s="273" t="s">
        <v>1</v>
      </c>
      <c r="C8" s="329" t="s">
        <v>41</v>
      </c>
      <c r="D8" s="315" t="s">
        <v>82</v>
      </c>
      <c r="E8" s="315" t="s">
        <v>83</v>
      </c>
      <c r="F8" s="353" t="s">
        <v>69</v>
      </c>
      <c r="G8" s="354"/>
      <c r="H8" s="354"/>
      <c r="I8" s="354"/>
      <c r="J8" s="354"/>
      <c r="K8" s="354"/>
      <c r="L8" s="354"/>
      <c r="M8" s="354"/>
      <c r="N8" s="354"/>
      <c r="O8" s="354"/>
      <c r="P8" s="355"/>
      <c r="Q8" s="273" t="s">
        <v>35</v>
      </c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5"/>
      <c r="AC8" s="333" t="s">
        <v>77</v>
      </c>
      <c r="AD8" s="334"/>
      <c r="AF8" s="33">
        <v>1</v>
      </c>
      <c r="AG8" s="33">
        <v>2</v>
      </c>
      <c r="AH8" s="33">
        <v>3</v>
      </c>
      <c r="AI8" s="33">
        <v>4</v>
      </c>
      <c r="AJ8" s="33">
        <v>5</v>
      </c>
      <c r="AK8" s="33">
        <v>6</v>
      </c>
      <c r="AL8" s="33">
        <v>7</v>
      </c>
      <c r="AM8" s="33">
        <v>8</v>
      </c>
      <c r="AN8" s="33">
        <v>9</v>
      </c>
      <c r="AO8" s="218"/>
      <c r="AP8" s="218"/>
      <c r="AQ8" s="218"/>
      <c r="AR8" s="218"/>
      <c r="AS8" s="218"/>
      <c r="AT8" s="218"/>
      <c r="AW8" s="17" t="s">
        <v>131</v>
      </c>
      <c r="BD8" s="17" t="s">
        <v>132</v>
      </c>
      <c r="BE8" s="120"/>
      <c r="BF8" s="214" t="str">
        <f>IF(COUNT(BF18:BF1517)=0,"",MAX(BF18:BF1517))</f>
        <v/>
      </c>
      <c r="BH8" s="17" t="s">
        <v>129</v>
      </c>
      <c r="BI8" s="31"/>
      <c r="BJ8" s="214" t="str">
        <f>IF(COUNT(BJ18:BJ1517)=0,"",MAX(BJ18:BJ1517))</f>
        <v/>
      </c>
      <c r="BL8" s="166" t="s">
        <v>67</v>
      </c>
      <c r="BM8" s="167" t="str">
        <f>IF(C3="","",IF(BA15=0,"",BJ3))</f>
        <v/>
      </c>
      <c r="BZ8" s="27"/>
      <c r="CA8" s="27"/>
      <c r="CB8" s="27"/>
      <c r="CD8" s="28"/>
    </row>
    <row r="9" spans="1:82" ht="11.25" customHeight="1" x14ac:dyDescent="0.15">
      <c r="A9" s="327"/>
      <c r="B9" s="310"/>
      <c r="C9" s="330"/>
      <c r="D9" s="316"/>
      <c r="E9" s="316"/>
      <c r="F9" s="331" t="s">
        <v>111</v>
      </c>
      <c r="G9" s="332"/>
      <c r="H9" s="273" t="s">
        <v>106</v>
      </c>
      <c r="I9" s="274"/>
      <c r="J9" s="274"/>
      <c r="K9" s="274"/>
      <c r="L9" s="274"/>
      <c r="M9" s="275"/>
      <c r="N9" s="298" t="s">
        <v>68</v>
      </c>
      <c r="O9" s="298" t="s">
        <v>64</v>
      </c>
      <c r="P9" s="339" t="s">
        <v>66</v>
      </c>
      <c r="Q9" s="331" t="s">
        <v>111</v>
      </c>
      <c r="R9" s="332"/>
      <c r="S9" s="273" t="s">
        <v>106</v>
      </c>
      <c r="T9" s="274"/>
      <c r="U9" s="274"/>
      <c r="V9" s="274"/>
      <c r="W9" s="274"/>
      <c r="X9" s="274"/>
      <c r="Y9" s="275"/>
      <c r="Z9" s="342" t="s">
        <v>86</v>
      </c>
      <c r="AA9" s="318" t="s">
        <v>94</v>
      </c>
      <c r="AB9" s="259" t="s">
        <v>75</v>
      </c>
      <c r="AC9" s="335"/>
      <c r="AD9" s="336"/>
      <c r="AF9" s="29"/>
      <c r="AG9" s="30">
        <v>1</v>
      </c>
      <c r="AH9" s="30">
        <v>2</v>
      </c>
      <c r="AI9" s="30">
        <v>3</v>
      </c>
      <c r="AJ9" s="30">
        <v>4</v>
      </c>
      <c r="AK9" s="30">
        <v>5</v>
      </c>
      <c r="AL9" s="30">
        <v>6</v>
      </c>
      <c r="AM9" s="30">
        <v>7</v>
      </c>
      <c r="AN9" s="30">
        <v>8</v>
      </c>
      <c r="AO9" s="219"/>
      <c r="AP9" s="219"/>
      <c r="AQ9" s="219"/>
      <c r="AR9" s="219"/>
      <c r="AS9" s="219"/>
      <c r="AT9" s="219"/>
      <c r="AW9" s="216" t="str">
        <f>IF(C3="","",IF(OR(AX15=0,BA15=0),"",IF(AND(BD9="全住戸達成",BH9="達成"),"達成",IF(AND(BD9="未達成住戸あり",BH9="達成"),"外皮基準未達成住戸あり",IF(AND(BD9="全住戸達成",BH9="未達成"),"住棟一次エネルギー消費量未達成","")))))</f>
        <v/>
      </c>
      <c r="AZ9" s="68"/>
      <c r="BA9" s="68"/>
      <c r="BB9" s="68"/>
      <c r="BC9" s="68"/>
      <c r="BD9" s="17" t="str">
        <f>IF(AX15=0,"",IF(AX15=COUNTIF(P18:P1517,"○"),"全住戸達成",IF(COUNTIF(P18:P1517,"×")&gt;0,"未達成住戸あり","")))</f>
        <v/>
      </c>
      <c r="BE9" s="120"/>
      <c r="BF9" s="215" t="str">
        <f>IF(COUNT(BF18:BF1517)=0,"",MIN(BF18:BF1517))</f>
        <v/>
      </c>
      <c r="BH9" s="17" t="str">
        <f>IF(BA15=0,"",IF(OR(X15=0.8,X15&lt;0.8),"達成","未達成"))</f>
        <v/>
      </c>
      <c r="BI9" s="31"/>
      <c r="BJ9" s="215" t="str">
        <f>IF(COUNT(BJ18:BJ1517)=0,"",MIN(BJ18:BJ1517))</f>
        <v/>
      </c>
      <c r="BL9" s="166" t="s">
        <v>65</v>
      </c>
      <c r="BM9" s="167" t="str">
        <f>IF(C3="","",IF(AX15=0,"",BF3))</f>
        <v/>
      </c>
    </row>
    <row r="10" spans="1:82" ht="3.75" customHeight="1" x14ac:dyDescent="0.15">
      <c r="A10" s="327"/>
      <c r="B10" s="310"/>
      <c r="C10" s="330"/>
      <c r="D10" s="316"/>
      <c r="E10" s="316"/>
      <c r="F10" s="321" t="s">
        <v>36</v>
      </c>
      <c r="G10" s="288" t="s">
        <v>37</v>
      </c>
      <c r="H10" s="32"/>
      <c r="I10" s="262" t="s">
        <v>81</v>
      </c>
      <c r="J10" s="268"/>
      <c r="K10" s="262" t="s">
        <v>80</v>
      </c>
      <c r="L10" s="265"/>
      <c r="M10" s="268" t="s">
        <v>84</v>
      </c>
      <c r="N10" s="299"/>
      <c r="O10" s="299"/>
      <c r="P10" s="340"/>
      <c r="Q10" s="321" t="s">
        <v>36</v>
      </c>
      <c r="R10" s="288" t="s">
        <v>37</v>
      </c>
      <c r="S10" s="32"/>
      <c r="T10" s="276" t="s">
        <v>93</v>
      </c>
      <c r="U10" s="277"/>
      <c r="V10" s="276" t="s">
        <v>61</v>
      </c>
      <c r="W10" s="312"/>
      <c r="X10" s="34"/>
      <c r="Y10" s="34"/>
      <c r="Z10" s="343"/>
      <c r="AA10" s="319"/>
      <c r="AB10" s="260"/>
      <c r="AC10" s="335"/>
      <c r="AD10" s="336"/>
      <c r="AF10" s="35"/>
      <c r="AG10" s="35"/>
      <c r="AH10" s="35"/>
      <c r="AI10" s="35"/>
      <c r="AJ10" s="35"/>
      <c r="AK10" s="35"/>
      <c r="AL10" s="36"/>
      <c r="AM10" s="35"/>
      <c r="AN10" s="36"/>
      <c r="AO10" s="117"/>
      <c r="AP10" s="117"/>
      <c r="AQ10" s="117"/>
      <c r="AR10" s="117"/>
      <c r="AS10" s="117"/>
      <c r="AT10" s="117"/>
      <c r="BD10" s="37"/>
      <c r="BE10" s="37"/>
      <c r="BF10" s="22"/>
      <c r="BH10" s="22"/>
      <c r="BI10" s="22"/>
      <c r="BJ10" s="26"/>
    </row>
    <row r="11" spans="1:82" ht="26.25" customHeight="1" x14ac:dyDescent="0.15">
      <c r="A11" s="327"/>
      <c r="B11" s="310"/>
      <c r="C11" s="330"/>
      <c r="D11" s="316"/>
      <c r="E11" s="316"/>
      <c r="F11" s="322"/>
      <c r="G11" s="289"/>
      <c r="H11" s="38"/>
      <c r="I11" s="263"/>
      <c r="J11" s="269"/>
      <c r="K11" s="263"/>
      <c r="L11" s="266"/>
      <c r="M11" s="269"/>
      <c r="N11" s="299"/>
      <c r="O11" s="299"/>
      <c r="P11" s="340"/>
      <c r="Q11" s="322"/>
      <c r="R11" s="289"/>
      <c r="S11" s="39"/>
      <c r="T11" s="278"/>
      <c r="U11" s="279"/>
      <c r="V11" s="278"/>
      <c r="W11" s="313"/>
      <c r="X11" s="271" t="s">
        <v>3</v>
      </c>
      <c r="Y11" s="268" t="s">
        <v>76</v>
      </c>
      <c r="Z11" s="343"/>
      <c r="AA11" s="319"/>
      <c r="AB11" s="260"/>
      <c r="AC11" s="335"/>
      <c r="AD11" s="336"/>
      <c r="AF11" s="40" t="s">
        <v>4</v>
      </c>
      <c r="AG11" s="40" t="s">
        <v>5</v>
      </c>
      <c r="AH11" s="41" t="s">
        <v>14</v>
      </c>
      <c r="AI11" s="41" t="s">
        <v>6</v>
      </c>
      <c r="AJ11" s="41" t="s">
        <v>7</v>
      </c>
      <c r="AK11" s="41" t="s">
        <v>59</v>
      </c>
      <c r="AL11" s="41" t="s">
        <v>88</v>
      </c>
      <c r="AM11" s="41" t="s">
        <v>60</v>
      </c>
      <c r="AN11" s="224" t="s">
        <v>89</v>
      </c>
      <c r="AO11" s="117"/>
      <c r="AP11" s="41" t="s">
        <v>117</v>
      </c>
      <c r="AQ11" s="41" t="s">
        <v>118</v>
      </c>
      <c r="AR11" s="41" t="s">
        <v>119</v>
      </c>
      <c r="AS11" s="41" t="s">
        <v>120</v>
      </c>
      <c r="AT11" s="240" t="s">
        <v>116</v>
      </c>
      <c r="BC11" s="68"/>
      <c r="BD11" s="42" t="s">
        <v>9</v>
      </c>
      <c r="BE11" s="42" t="s">
        <v>87</v>
      </c>
      <c r="BF11" s="253" t="s">
        <v>126</v>
      </c>
      <c r="BH11" s="44" t="s">
        <v>15</v>
      </c>
      <c r="BI11" s="44" t="s">
        <v>16</v>
      </c>
      <c r="BJ11" s="43" t="s">
        <v>62</v>
      </c>
    </row>
    <row r="12" spans="1:82" ht="11.25" customHeight="1" x14ac:dyDescent="0.15">
      <c r="A12" s="328"/>
      <c r="B12" s="311"/>
      <c r="C12" s="356"/>
      <c r="D12" s="317"/>
      <c r="E12" s="317"/>
      <c r="F12" s="323"/>
      <c r="G12" s="290"/>
      <c r="H12" s="46"/>
      <c r="I12" s="264"/>
      <c r="J12" s="270"/>
      <c r="K12" s="264"/>
      <c r="L12" s="267"/>
      <c r="M12" s="270"/>
      <c r="N12" s="300"/>
      <c r="O12" s="300"/>
      <c r="P12" s="341"/>
      <c r="Q12" s="323"/>
      <c r="R12" s="290"/>
      <c r="S12" s="47"/>
      <c r="T12" s="48" t="s">
        <v>138</v>
      </c>
      <c r="U12" s="49" t="s">
        <v>137</v>
      </c>
      <c r="V12" s="48" t="s">
        <v>138</v>
      </c>
      <c r="W12" s="50" t="s">
        <v>40</v>
      </c>
      <c r="X12" s="272"/>
      <c r="Y12" s="270"/>
      <c r="Z12" s="344"/>
      <c r="AA12" s="320"/>
      <c r="AB12" s="261"/>
      <c r="AC12" s="337"/>
      <c r="AD12" s="338"/>
      <c r="AF12" s="51"/>
      <c r="AG12" s="51"/>
      <c r="AH12" s="52"/>
      <c r="AI12" s="52"/>
      <c r="AJ12" s="236">
        <f>COUNT(E18:E1517)</f>
        <v>0</v>
      </c>
      <c r="AK12" s="226"/>
      <c r="AL12" s="226"/>
      <c r="AM12" s="226"/>
      <c r="AN12" s="226"/>
      <c r="AO12" s="117"/>
      <c r="AP12" s="41" t="s">
        <v>121</v>
      </c>
      <c r="AQ12" s="41" t="s">
        <v>121</v>
      </c>
      <c r="AR12" s="41" t="s">
        <v>121</v>
      </c>
      <c r="AS12" s="41" t="s">
        <v>121</v>
      </c>
      <c r="AT12" s="235">
        <f>COUNT(X18:X1517)</f>
        <v>0</v>
      </c>
      <c r="BD12" s="53"/>
      <c r="BE12" s="53"/>
      <c r="BF12" s="53"/>
      <c r="BH12" s="54" t="s">
        <v>17</v>
      </c>
      <c r="BI12" s="54" t="s">
        <v>18</v>
      </c>
      <c r="BJ12" s="53" t="s">
        <v>63</v>
      </c>
    </row>
    <row r="13" spans="1:82" ht="12" hidden="1" customHeight="1" x14ac:dyDescent="0.15">
      <c r="A13" s="347" t="s">
        <v>79</v>
      </c>
      <c r="B13" s="59" t="s">
        <v>112</v>
      </c>
      <c r="C13" s="151" t="str">
        <f>IF(AK13="","",AH13)</f>
        <v/>
      </c>
      <c r="D13" s="151" t="str">
        <f>IF(AK13="","",AI13)</f>
        <v/>
      </c>
      <c r="E13" s="152" t="str">
        <f>IF(AK13="","",AJ13)</f>
        <v/>
      </c>
      <c r="F13" s="180"/>
      <c r="G13" s="181"/>
      <c r="H13" s="182"/>
      <c r="I13" s="153" t="str">
        <f>IF(AK13="","",AK13)</f>
        <v/>
      </c>
      <c r="J13" s="154" t="str">
        <f>IF(I13="","",IF($C$3=8,"-",IF(AK13="","",AL13)))</f>
        <v/>
      </c>
      <c r="K13" s="206"/>
      <c r="L13" s="207"/>
      <c r="M13" s="208"/>
      <c r="N13" s="345" t="s">
        <v>85</v>
      </c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210"/>
      <c r="AA13" s="210"/>
      <c r="AB13" s="210"/>
      <c r="AC13" s="280"/>
      <c r="AD13" s="281"/>
      <c r="AF13" s="228"/>
      <c r="AG13" s="228"/>
      <c r="AH13" s="55" t="str">
        <f>IFERROR(VLOOKUP(MAX($AF$17:$AF$1516),$AF$17:$AN$1516,3,FALSE),"")</f>
        <v/>
      </c>
      <c r="AI13" s="55" t="str">
        <f>IFERROR(VLOOKUP(MAX($AF$17:$AF$1516),$AF$17:$AN$1516,4,FALSE),"")</f>
        <v/>
      </c>
      <c r="AJ13" s="55" t="str">
        <f>IFERROR(VLOOKUP(MAX($AF$17:$AF$1516),$AF$17:$AN$1516,5,FALSE),"")</f>
        <v/>
      </c>
      <c r="AK13" s="56" t="str">
        <f>IFERROR(VLOOKUP(MAX($AF$17:$AF$1516),$AF$17:$AN$1516,6,FALSE),"")</f>
        <v/>
      </c>
      <c r="AL13" s="56" t="str">
        <f>IFERROR(VLOOKUP(MAX($AF$17:$AF$1516),$AF$17:$AN$1516,7,FALSE),"")</f>
        <v/>
      </c>
      <c r="AM13" s="55" t="str">
        <f>IFERROR(VLOOKUP(MAX($AF$17:$AF$1516),$AF$17:$AN$1516,8,FALSE),"")</f>
        <v/>
      </c>
      <c r="AN13" s="55" t="str">
        <f>IFERROR(VLOOKUP(MAX($AF$17:$AF$1516),$AF$17:$AN$1516,9,FALSE),"")</f>
        <v/>
      </c>
      <c r="AO13" s="233"/>
      <c r="AP13" s="230"/>
      <c r="AQ13" s="230"/>
      <c r="AR13" s="230"/>
      <c r="AS13" s="230"/>
      <c r="AT13" s="241"/>
      <c r="AU13" s="136"/>
      <c r="AV13" s="136"/>
      <c r="AW13" s="136"/>
      <c r="AX13" s="136"/>
      <c r="AY13" s="136"/>
      <c r="AZ13" s="136"/>
      <c r="BA13" s="136"/>
      <c r="BB13" s="136"/>
      <c r="BC13" s="136"/>
      <c r="BD13" s="242"/>
      <c r="BE13" s="242"/>
      <c r="BF13" s="242"/>
      <c r="BG13" s="136"/>
      <c r="BH13" s="243"/>
      <c r="BI13" s="243"/>
      <c r="BJ13" s="217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</row>
    <row r="14" spans="1:82" ht="117" hidden="1" customHeight="1" thickBot="1" x14ac:dyDescent="0.2">
      <c r="A14" s="357"/>
      <c r="B14" s="358" t="s">
        <v>113</v>
      </c>
      <c r="C14" s="359" t="str">
        <f>IF(AM14="","",AH14)</f>
        <v/>
      </c>
      <c r="D14" s="359" t="str">
        <f>IF(AM14="","",AI14)</f>
        <v/>
      </c>
      <c r="E14" s="360" t="str">
        <f>IF(AM14="","",AJ14)</f>
        <v/>
      </c>
      <c r="F14" s="361"/>
      <c r="G14" s="362"/>
      <c r="H14" s="363"/>
      <c r="I14" s="364"/>
      <c r="J14" s="365"/>
      <c r="K14" s="366" t="str">
        <f>IF(AM14="","",AM14)</f>
        <v/>
      </c>
      <c r="L14" s="367" t="str">
        <f>IF(K14="","",IF($C$3&lt;5,"-",IF(AM14="","",AN14)))</f>
        <v/>
      </c>
      <c r="M14" s="368"/>
      <c r="N14" s="369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1"/>
      <c r="AA14" s="371"/>
      <c r="AB14" s="371"/>
      <c r="AC14" s="372"/>
      <c r="AD14" s="373"/>
      <c r="AF14" s="228"/>
      <c r="AG14" s="228"/>
      <c r="AH14" s="57" t="str">
        <f>IFERROR(VLOOKUP(MAX($AG$17:$AG$1516),$AG$17:$AN$1516,2,FALSE),"")</f>
        <v/>
      </c>
      <c r="AI14" s="57" t="str">
        <f>IFERROR(VLOOKUP(MAX($AG$17:$AG$1516),$AG$17:$AN$1516,3,FALSE),"")</f>
        <v/>
      </c>
      <c r="AJ14" s="57" t="str">
        <f>IFERROR(VLOOKUP(MAX($AG$17:$AG$1516),$AG$17:$AN$1516,4,FALSE),"")</f>
        <v/>
      </c>
      <c r="AK14" s="57" t="str">
        <f>IFERROR(VLOOKUP(MAX($AG$17:$AG$1516),$AG$17:$AN$1516,5,FALSE),"")</f>
        <v/>
      </c>
      <c r="AL14" s="57" t="str">
        <f>IFERROR(VLOOKUP(MAX($AG$17:$AG$1516),$AG$17:$AN$1516,6,FALSE),"")</f>
        <v/>
      </c>
      <c r="AM14" s="56" t="str">
        <f>IFERROR(VLOOKUP(MAX($AG$17:$AG$1516),$AG$17:$AN$1516,7,FALSE),"")</f>
        <v/>
      </c>
      <c r="AN14" s="56" t="str">
        <f>IFERROR(VLOOKUP(MAX($AG$17:$AG$1516),$AG$17:$AN$1516,8,FALSE),"")</f>
        <v/>
      </c>
      <c r="AO14" s="234"/>
      <c r="AP14" s="231"/>
      <c r="AQ14" s="231"/>
      <c r="AR14" s="231"/>
      <c r="AS14" s="231"/>
      <c r="AT14" s="231"/>
      <c r="AU14" s="136"/>
      <c r="AV14" s="136"/>
      <c r="AW14" s="136"/>
      <c r="AX14" s="136"/>
      <c r="AY14" s="136"/>
      <c r="AZ14" s="136"/>
      <c r="BA14" s="136"/>
      <c r="BB14" s="136"/>
      <c r="BC14" s="136"/>
      <c r="BD14" s="242"/>
      <c r="BE14" s="242"/>
      <c r="BF14" s="242"/>
      <c r="BG14" s="136"/>
      <c r="BH14" s="243"/>
      <c r="BI14" s="243"/>
      <c r="BJ14" s="217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</row>
    <row r="15" spans="1:82" ht="12" customHeight="1" x14ac:dyDescent="0.15">
      <c r="A15" s="348" t="s">
        <v>39</v>
      </c>
      <c r="B15" s="350" t="s">
        <v>57</v>
      </c>
      <c r="C15" s="351"/>
      <c r="D15" s="351"/>
      <c r="E15" s="179"/>
      <c r="F15" s="180"/>
      <c r="G15" s="181"/>
      <c r="H15" s="182"/>
      <c r="I15" s="183"/>
      <c r="J15" s="184"/>
      <c r="K15" s="185"/>
      <c r="L15" s="186"/>
      <c r="M15" s="187"/>
      <c r="N15" s="374" t="str">
        <f>BF9</f>
        <v/>
      </c>
      <c r="O15" s="212"/>
      <c r="P15" s="212"/>
      <c r="Q15" s="180"/>
      <c r="R15" s="181"/>
      <c r="S15" s="375"/>
      <c r="T15" s="376" t="str">
        <f>IF(AND(T16="",T17=""),"",IF(T17="",T16,T16+T17))</f>
        <v/>
      </c>
      <c r="U15" s="377" t="str">
        <f t="shared" ref="U15:W15" si="0">IF(AND(U16="",U17=""),"",IF(U17="",U16,U16+U17))</f>
        <v/>
      </c>
      <c r="V15" s="378" t="str">
        <f t="shared" si="0"/>
        <v/>
      </c>
      <c r="W15" s="379" t="str">
        <f t="shared" si="0"/>
        <v/>
      </c>
      <c r="X15" s="380" t="str">
        <f>IF(OR(V15="",W15=""),"",ROUNDUP(V15/W15,2))</f>
        <v/>
      </c>
      <c r="Y15" s="164" t="str">
        <f>IF(X15="","",(1-X15)*100)</f>
        <v/>
      </c>
      <c r="Z15" s="131" t="s">
        <v>38</v>
      </c>
      <c r="AA15" s="135" t="s">
        <v>38</v>
      </c>
      <c r="AB15" s="381" t="str">
        <f>BJ15</f>
        <v/>
      </c>
      <c r="AC15" s="280"/>
      <c r="AD15" s="281"/>
      <c r="AF15" s="228"/>
      <c r="AG15" s="228"/>
      <c r="AH15" s="228"/>
      <c r="AI15" s="228"/>
      <c r="AJ15" s="228"/>
      <c r="AK15" s="228"/>
      <c r="AL15" s="228"/>
      <c r="AM15" s="228"/>
      <c r="AN15" s="228"/>
      <c r="AO15" s="119"/>
      <c r="AP15" s="232"/>
      <c r="AQ15" s="232"/>
      <c r="AR15" s="232"/>
      <c r="AS15" s="232"/>
      <c r="AT15" s="232"/>
      <c r="AW15" s="237" t="s">
        <v>98</v>
      </c>
      <c r="AX15" s="238">
        <f>AW17+AX17+AY17</f>
        <v>0</v>
      </c>
      <c r="AY15" s="239"/>
      <c r="AZ15" s="237" t="s">
        <v>95</v>
      </c>
      <c r="BA15" s="238">
        <f>AZ17+BA17+BB17</f>
        <v>0</v>
      </c>
      <c r="BB15" s="239"/>
      <c r="BD15" s="242"/>
      <c r="BE15" s="242"/>
      <c r="BF15" s="242"/>
      <c r="BH15" s="18" t="str">
        <f>IF(X15="","",IF(50&lt;=Y15,6,IF(AND(40&lt;=Y15,Y15&lt;50),5,IF(AND(30&lt;=Y15,Y15&lt;40),4,IF(AND(20&lt;=Y15,Y15&lt;30),3,IF(AND(10&lt;=Y15,Y15&lt;20),2,IF(AND(0&lt;=Y15,Y15&lt;10),1,IF(Y15&lt;0,0,""))))))))</f>
        <v/>
      </c>
      <c r="BI15" s="18" t="str">
        <f>IF(X15="","",IF(30&lt;=Y15,4,IF(AND(20&lt;=Y15,Y15&lt;30),3,IF(AND(10&lt;=Y15,Y15&lt;20),2,IF(AND(0&lt;=Y15,Y15&lt;10),1,IF(Y15&lt;0,0,""))))))</f>
        <v/>
      </c>
      <c r="BJ15" s="58" t="str">
        <f>IF(Y15="","",IF(Z15="■",BH15,BI15))</f>
        <v/>
      </c>
      <c r="BL15" s="176" t="str">
        <f>IF(C3="","外皮性能基準値",CONCATENATE("外皮性能基準値　[地域区分：",C3,"]"))</f>
        <v>外皮性能基準値</v>
      </c>
      <c r="BM15" s="176"/>
      <c r="BN15" s="176"/>
      <c r="BO15" s="176"/>
      <c r="BP15" s="176"/>
      <c r="BQ15" s="176"/>
      <c r="BR15" s="176"/>
      <c r="BS15" s="176"/>
    </row>
    <row r="16" spans="1:82" ht="12" customHeight="1" x14ac:dyDescent="0.15">
      <c r="A16" s="348"/>
      <c r="B16" s="350" t="s">
        <v>122</v>
      </c>
      <c r="C16" s="351"/>
      <c r="D16" s="351"/>
      <c r="E16" s="179"/>
      <c r="F16" s="180"/>
      <c r="G16" s="181"/>
      <c r="H16" s="182"/>
      <c r="I16" s="183"/>
      <c r="J16" s="184"/>
      <c r="K16" s="185"/>
      <c r="L16" s="186"/>
      <c r="M16" s="187"/>
      <c r="N16" s="209"/>
      <c r="O16" s="212"/>
      <c r="P16" s="212"/>
      <c r="Q16" s="180"/>
      <c r="R16" s="181"/>
      <c r="S16" s="131" t="s">
        <v>38</v>
      </c>
      <c r="T16" s="1"/>
      <c r="U16" s="10"/>
      <c r="V16" s="11"/>
      <c r="W16" s="10"/>
      <c r="X16" s="198"/>
      <c r="Y16" s="199"/>
      <c r="Z16" s="200"/>
      <c r="AA16" s="201"/>
      <c r="AB16" s="202"/>
      <c r="AC16" s="280"/>
      <c r="AD16" s="281"/>
      <c r="AF16" s="228"/>
      <c r="AG16" s="228"/>
      <c r="AH16" s="228"/>
      <c r="AI16" s="228"/>
      <c r="AJ16" s="229"/>
      <c r="AK16" s="228"/>
      <c r="AL16" s="228"/>
      <c r="AM16" s="228"/>
      <c r="AN16" s="228"/>
      <c r="AO16" s="119"/>
      <c r="AP16" s="232"/>
      <c r="AQ16" s="232"/>
      <c r="AR16" s="232"/>
      <c r="AS16" s="232"/>
      <c r="AT16" s="228"/>
      <c r="AW16" s="109" t="s">
        <v>103</v>
      </c>
      <c r="AX16" s="109" t="s">
        <v>104</v>
      </c>
      <c r="AY16" s="109" t="s">
        <v>105</v>
      </c>
      <c r="AZ16" s="109" t="s">
        <v>103</v>
      </c>
      <c r="BA16" s="227" t="s">
        <v>104</v>
      </c>
      <c r="BB16" s="109" t="s">
        <v>105</v>
      </c>
      <c r="BD16" s="242"/>
      <c r="BE16" s="242"/>
      <c r="BF16" s="242"/>
      <c r="BH16" s="243"/>
      <c r="BI16" s="243"/>
      <c r="BJ16" s="217"/>
      <c r="BL16" s="173"/>
      <c r="BM16" s="173">
        <v>1</v>
      </c>
      <c r="BN16" s="173">
        <v>2</v>
      </c>
      <c r="BO16" s="173">
        <v>3</v>
      </c>
      <c r="BP16" s="173">
        <v>4</v>
      </c>
      <c r="BQ16" s="173">
        <v>5</v>
      </c>
      <c r="BR16" s="173">
        <v>6</v>
      </c>
      <c r="BS16" s="173">
        <v>7</v>
      </c>
    </row>
    <row r="17" spans="1:77" ht="12" customHeight="1" thickBot="1" x14ac:dyDescent="0.2">
      <c r="A17" s="349"/>
      <c r="B17" s="307" t="s">
        <v>123</v>
      </c>
      <c r="C17" s="308"/>
      <c r="D17" s="309"/>
      <c r="E17" s="155" t="str">
        <f>IF(SUM(E18:E1517)=0,"",SUM(E18:E1517))</f>
        <v/>
      </c>
      <c r="F17" s="188"/>
      <c r="G17" s="189"/>
      <c r="H17" s="190"/>
      <c r="I17" s="191"/>
      <c r="J17" s="192"/>
      <c r="K17" s="193"/>
      <c r="L17" s="194"/>
      <c r="M17" s="195"/>
      <c r="N17" s="196"/>
      <c r="O17" s="213"/>
      <c r="P17" s="213"/>
      <c r="Q17" s="188"/>
      <c r="R17" s="189"/>
      <c r="S17" s="197"/>
      <c r="T17" s="157" t="str">
        <f>AP17</f>
        <v/>
      </c>
      <c r="U17" s="158" t="str">
        <f>AQ17</f>
        <v/>
      </c>
      <c r="V17" s="159" t="str">
        <f>AR17</f>
        <v/>
      </c>
      <c r="W17" s="158" t="str">
        <f>AS17</f>
        <v/>
      </c>
      <c r="X17" s="205" t="str">
        <f>IF(OR(V17="",W17=""),"",ROUNDUP(V17/W17,2))</f>
        <v/>
      </c>
      <c r="Y17" s="160" t="str">
        <f>IF(X17="","",(1-X17)*100)</f>
        <v/>
      </c>
      <c r="Z17" s="203"/>
      <c r="AA17" s="204"/>
      <c r="AB17" s="225"/>
      <c r="AC17" s="303"/>
      <c r="AD17" s="304"/>
      <c r="AF17" s="228"/>
      <c r="AG17" s="228"/>
      <c r="AH17" s="228"/>
      <c r="AI17" s="228"/>
      <c r="AJ17" s="229"/>
      <c r="AK17" s="228"/>
      <c r="AL17" s="228"/>
      <c r="AM17" s="228"/>
      <c r="AN17" s="228"/>
      <c r="AO17" s="119"/>
      <c r="AP17" s="220" t="str">
        <f>IF(SUM(AP18:AP1517)=0,"",SUM(AP18:AP1517))</f>
        <v/>
      </c>
      <c r="AQ17" s="220" t="str">
        <f>IF(SUM(AQ18:AQ1517)=0,"",SUM(AQ18:AQ1517))</f>
        <v/>
      </c>
      <c r="AR17" s="220" t="str">
        <f>IF(SUM(AR18:AR1517)=0,"",SUM(AR18:AR1517))</f>
        <v/>
      </c>
      <c r="AS17" s="220" t="str">
        <f>IF(SUM(AS18:AS1517)=0,"",SUM(AS18:AS1517))</f>
        <v/>
      </c>
      <c r="AT17" s="220" t="str">
        <f>IF(OR(AR17="",AS17=""),"",ROUNDUP(AR17/AS17,2))</f>
        <v/>
      </c>
      <c r="AW17" s="252">
        <f t="shared" ref="AW17:BB17" si="1">COUNTIF(AW18:AW1517,"●")</f>
        <v>0</v>
      </c>
      <c r="AX17" s="252">
        <f t="shared" si="1"/>
        <v>0</v>
      </c>
      <c r="AY17" s="252">
        <f t="shared" si="1"/>
        <v>0</v>
      </c>
      <c r="AZ17" s="252">
        <f t="shared" si="1"/>
        <v>0</v>
      </c>
      <c r="BA17" s="252">
        <f t="shared" si="1"/>
        <v>0</v>
      </c>
      <c r="BB17" s="252">
        <f t="shared" si="1"/>
        <v>0</v>
      </c>
      <c r="BD17" s="242"/>
      <c r="BE17" s="242"/>
      <c r="BF17" s="242"/>
      <c r="BH17" s="243"/>
      <c r="BI17" s="243"/>
      <c r="BJ17" s="217"/>
      <c r="BL17" s="174" t="s">
        <v>71</v>
      </c>
      <c r="BM17" s="174" t="str">
        <f>BY31</f>
        <v/>
      </c>
      <c r="BN17" s="174" t="str">
        <f>BY30</f>
        <v/>
      </c>
      <c r="BO17" s="174" t="str">
        <f>BY29</f>
        <v/>
      </c>
      <c r="BP17" s="174" t="str">
        <f>BY28</f>
        <v/>
      </c>
      <c r="BQ17" s="174" t="str">
        <f>BY27</f>
        <v/>
      </c>
      <c r="BR17" s="174" t="str">
        <f>BY26</f>
        <v/>
      </c>
      <c r="BS17" s="174" t="str">
        <f>BY25</f>
        <v/>
      </c>
    </row>
    <row r="18" spans="1:77" ht="12" customHeight="1" thickTop="1" x14ac:dyDescent="0.15">
      <c r="A18" s="45">
        <v>1</v>
      </c>
      <c r="B18" s="3"/>
      <c r="C18" s="2"/>
      <c r="D18" s="5"/>
      <c r="E18" s="6"/>
      <c r="F18" s="126" t="s">
        <v>38</v>
      </c>
      <c r="G18" s="127" t="s">
        <v>38</v>
      </c>
      <c r="H18" s="128" t="s">
        <v>38</v>
      </c>
      <c r="I18" s="121"/>
      <c r="J18" s="148"/>
      <c r="K18" s="123"/>
      <c r="L18" s="177"/>
      <c r="M18" s="132"/>
      <c r="N18" s="161" t="str">
        <f>IF($C$3="","",IF(P18="","",BF18))</f>
        <v/>
      </c>
      <c r="O18" s="211" t="str">
        <f>IF($C$3="","",IF(AND(OR(F18="",F18="□"),OR(G18="",G18="□"),OR(H18="",H18="□")),"",IF(AND(F18="■",G18="■"),"",IF(AND(OR(F18="■",G18="■"),H18="■"),"",IF(BF18="","",IF(OR(BF18=4,BF18&gt;4),"○","×"))))))</f>
        <v/>
      </c>
      <c r="P18" s="162" t="str">
        <f>IF($C$3="","",IF(AND(OR(F18="",F18="□"),OR(G18="",G18="□"),OR(H18="",H18="□")),"",IF(AND(F18="■",G18="■"),"",IF(AND(OR(F18="■",G18="■"),H18="■"),"",IF(BF18="","",IF(OR(BF18=5,BF18&gt;5),"○","×"))))))</f>
        <v/>
      </c>
      <c r="Q18" s="126" t="s">
        <v>38</v>
      </c>
      <c r="R18" s="127" t="s">
        <v>38</v>
      </c>
      <c r="S18" s="128" t="s">
        <v>38</v>
      </c>
      <c r="T18" s="7"/>
      <c r="U18" s="13"/>
      <c r="V18" s="12"/>
      <c r="W18" s="13"/>
      <c r="X18" s="222" t="str">
        <f>AT18</f>
        <v/>
      </c>
      <c r="Y18" s="156" t="str">
        <f t="shared" ref="Y18:Y81" si="2">IFERROR((1-X18)*100,"")</f>
        <v/>
      </c>
      <c r="Z18" s="128" t="s">
        <v>58</v>
      </c>
      <c r="AA18" s="134" t="s">
        <v>58</v>
      </c>
      <c r="AB18" s="165" t="str">
        <f>BJ18</f>
        <v/>
      </c>
      <c r="AC18" s="305"/>
      <c r="AD18" s="306"/>
      <c r="AF18" s="60" t="str">
        <f>IF($C$3="","",IF(AND(F18="□",G18="□",H18="□"),"",IF(AND(F18="■",G18="■"),"",IF(AND(F18="■",H18="■"),"",IF(AND(G18="■",H18="■"),"",IF(F18="■",$BY$42,IF(G18="■",$BY$39,IF(I18="","",I18))))))))</f>
        <v/>
      </c>
      <c r="AG18" s="61" t="str">
        <f>IF($C$3="","",IF(AND(F18="□",G18="□",H18="□"),"",IF(AND(F18="■",G18="■"),"",IF(AND(F18="■",H18="■"),"",IF(AND(G18="■",H18="■"),"",IF(F18="■",$BY$44,IF(G18="■",$BY$41,IF(K18="","",K18))))))))</f>
        <v/>
      </c>
      <c r="AH18" s="62" t="str">
        <f t="shared" ref="AH18:AH81" si="3">IF(C18="","",C18)</f>
        <v/>
      </c>
      <c r="AI18" s="63" t="str">
        <f t="shared" ref="AI18:AI81" si="4">IF(D18="","",D18)</f>
        <v/>
      </c>
      <c r="AJ18" s="64" t="str">
        <f t="shared" ref="AJ18:AJ81" si="5">IF(E18="","",E18)</f>
        <v/>
      </c>
      <c r="AK18" s="64" t="str">
        <f t="shared" ref="AK18:AK81" si="6">AF18</f>
        <v/>
      </c>
      <c r="AL18" s="64" t="str">
        <f>IF($C$3="","",IF(AND(F18="□",G18="□",H18="□"),"",IF(AND(F18="■",G18="■"),"",IF(AND(F18="■",H18="■"),"",IF(AND(G18="■",H18="■"),"",IF(F18="■",$BY$23,IF(G18="■",$BY$21,IF(J18="","",J18))))))))</f>
        <v/>
      </c>
      <c r="AM18" s="65" t="str">
        <f t="shared" ref="AM18:AM81" si="7">AG18</f>
        <v/>
      </c>
      <c r="AN18" s="64" t="str">
        <f>IF($C$3="","",IF(AND(F18="□",G18="□",H18="□"),"",IF(AND(F18="■",G18="■"),"",IF(AND(F18="■",H18="■"),"",IF(AND(G18="■",H18="■"),"",IF(F18="■",$BY$24,IF(G18="■",$BY$22,IF(L18="","",L18))))))))</f>
        <v/>
      </c>
      <c r="AO18" s="118"/>
      <c r="AP18" s="64" t="str">
        <f t="shared" ref="AP18:AP81" si="8">IF(AND(AZ18="",BA18="",BB18=""),"",IF(AZ18="●","",IF(BA18="●","",IF(BB18="●",T18,""))))</f>
        <v/>
      </c>
      <c r="AQ18" s="64" t="str">
        <f t="shared" ref="AQ18:AQ81" si="9">IF(AND(AZ18="",BA18="",BB18=""),"",IF(AZ18="●","",IF(BA18="●","",IF(BB18="●",U18,""))))</f>
        <v/>
      </c>
      <c r="AR18" s="64" t="str">
        <f t="shared" ref="AR18:AR81" si="10">IF(AND(AZ18="",BA18="",BB18=""),"",IF(AZ18="●","",IF(BA18="●","",IF(BB18="●",V18,""))))</f>
        <v/>
      </c>
      <c r="AS18" s="64" t="str">
        <f t="shared" ref="AS18:AS81" si="11">IF(AND(AZ18="",BA18="",BB18=""),"",IF(AZ18="●","",IF(BA18="●","",IF(BB18="●",W18,""))))</f>
        <v/>
      </c>
      <c r="AT18" s="64" t="str">
        <f t="shared" ref="AT18:AT81" si="12">IF(AND(AZ18="",BA18="",BB18=""),"",IF(AZ18="●",0.8,IF(BA18="●",1,IF(BB18="●",IF(OR(V18="",W18=""),"",ROUNDUP(V18/W18,2)),""))))</f>
        <v/>
      </c>
      <c r="AW18" s="17" t="str">
        <f t="shared" ref="AW18:AW81" si="13">IF(AND(F18="□",G18="□",H18="□"),"",IF(AND(F18="■",G18="■"),"",IF(AND(F18="■",H18="■"),"",IF(AND(G18="■",H18="■"),"",IF(F18="■","●","")))))</f>
        <v/>
      </c>
      <c r="AX18" s="17" t="str">
        <f t="shared" ref="AX18:AX81" si="14">IF(AND(F18="□",G18="□",H18="□"),"",IF(AND(F18="■",G18="■"),"",IF(AND(F18="■",H18="■"),"",IF(AND(G18="■",H18="■"),"",IF(G18="■","●","")))))</f>
        <v/>
      </c>
      <c r="AY18" s="17" t="str">
        <f t="shared" ref="AY18:AY81" si="15">IF(AND(F18="□",G18="□",H18="□"),"",IF(AND(F18="■",G18="■"),"",IF(AND(F18="■",H18="■"),"",IF(AND(G18="■",H18="■"),"",IF(H18="■","●","")))))</f>
        <v/>
      </c>
      <c r="AZ18" s="17" t="str">
        <f t="shared" ref="AZ18:AZ81" si="16">IF(AND(Q18="□",R18="□",S18="□"),"",IF(AND(Q18="■",R18="■"),"",IF(AND(Q18="■",S18="■"),"",IF(AND(R18="■",S18="■"),"",IF(Q18="■","●","")))))</f>
        <v/>
      </c>
      <c r="BA18" s="17" t="str">
        <f t="shared" ref="BA18:BA81" si="17">IF(AND(Q18="□",R18="□",S18="□"),"",IF(AND(Q18="■",R18="■"),"",IF(AND(Q18="■",S18="■"),"",IF(AND(R18="■",S18="■"),"",IF(R18="■","●","")))))</f>
        <v/>
      </c>
      <c r="BB18" s="17" t="str">
        <f t="shared" ref="BB18:BB81" si="18">IF(AND(Q18="□",R18="□",S18="□"),"",IF(AND(Q18="■",R18="■"),"",IF(AND(Q18="■",S18="■"),"",IF(AND(R18="■",S18="■"),"",IF(S18="■","●","")))))</f>
        <v/>
      </c>
      <c r="BD18" s="17" t="str">
        <f>IF(AND(OR(F18="",F18="□"),OR(G18="",G18="□"),OR(H18="",H18="□")),"",IF(AND(F18="■",G18="■"),"",IF(AND(OR(F18="■",G18="■"),H18="■"),"",IF(F18="■",5,IF(G18="■",4,IF(I18="","",IF($C$3="","",IF($C$3=8,"-",IF($C$3&lt;8,IF(I18&lt;=$BY$25,7,IF(I18&lt;=$BY$26,6,IF(I18&lt;=$BY$27,5,IF(I18&lt;=$BY$28,4,IF(I18&lt;=$BY$29,3,IF(I18&lt;=$BY$30,2,1)))))))))))))))</f>
        <v/>
      </c>
      <c r="BE18" s="17" t="str">
        <f>IF(AND(OR(F18="",F18="□"),OR(G18="",G18="□"),OR(H18="",H18="□")),"",IF(AND(F18="■",G18="■"),"",IF(AND(OR(F18="■",G18="■"),H18="■"),"",IF(F18="■",5,IF(G18="■",4,IF(K18="","",IF($C$3="","",IF($C$3=8,IF(K18&lt;=$BY$33,6,IF(K18&lt;=$BY$34,5,IF(K18&lt;=$BY$35,4,3))),IF(AND($C$3&lt;8,$C$3&gt;4),IF(K18&lt;=$BY$32,7,IF(K18&lt;=$BY$33,6,IF(K18&lt;=$BY$34,5,IF(K18&lt;=$BY$35,4,IF(K18&lt;=$BY$36,3,2))))),IF(C3&lt;5,"-"))))))))))</f>
        <v/>
      </c>
      <c r="BF18" s="17" t="str">
        <f>IF(OR(BD18="",BE18=""),"",MIN(BD18:BE18))</f>
        <v/>
      </c>
      <c r="BH18" s="18" t="str">
        <f>IF(X18="","",IF(50&lt;=Y18,6,IF(AND(40&lt;=Y18,Y18&lt;50),5,IF(AND(30&lt;=Y18,Y18&lt;40),4,IF(AND(20&lt;=Y18,Y18&lt;30),3,IF(AND(10&lt;=Y18,Y18&lt;20),2,IF(AND(0&lt;=Y18,Y18&lt;10),1,IF(Y18&lt;0,0,""))))))))</f>
        <v/>
      </c>
      <c r="BI18" s="18" t="str">
        <f>IF(X18="","",IF(30&lt;=Y18,4,IF(AND(20&lt;=Y18,Y18&lt;30),3,IF(AND(10&lt;=Y18,Y18&lt;20),2,IF(AND(0&lt;=Y18,Y18&lt;10),1,IF(Y18&lt;0,0,""))))))</f>
        <v/>
      </c>
      <c r="BJ18" s="58" t="str">
        <f>IF(AND(OR(Q18="",Q18="□"),OR(R18="",R18="□"),OR(S18="",S18="□")),"",IF(AND(Q18="■",R18="■"),"",IF(AND(OR(Q18="■",R18="■"),S18="■"),"",IF(Q18="■",3,IF(R18="■",1,IF(Z18="■",BH18,BI18))))))</f>
        <v/>
      </c>
      <c r="BL18" s="175" t="s">
        <v>72</v>
      </c>
      <c r="BM18" s="175" t="str">
        <f>BY38</f>
        <v/>
      </c>
      <c r="BN18" s="175" t="str">
        <f>BY37</f>
        <v/>
      </c>
      <c r="BO18" s="175" t="str">
        <f>BY36</f>
        <v/>
      </c>
      <c r="BP18" s="175" t="str">
        <f>BY35</f>
        <v/>
      </c>
      <c r="BQ18" s="175" t="str">
        <f>BY34</f>
        <v/>
      </c>
      <c r="BR18" s="175" t="str">
        <f>BY33</f>
        <v/>
      </c>
      <c r="BS18" s="175" t="str">
        <f>BY32</f>
        <v/>
      </c>
      <c r="BW18" s="246" t="s">
        <v>12</v>
      </c>
      <c r="BX18" s="247"/>
      <c r="BY18" s="19" t="str">
        <f>IF(C3="","",C3)</f>
        <v/>
      </c>
    </row>
    <row r="19" spans="1:77" ht="12" customHeight="1" x14ac:dyDescent="0.15">
      <c r="A19" s="66">
        <v>2</v>
      </c>
      <c r="B19" s="4"/>
      <c r="C19" s="2"/>
      <c r="D19" s="2"/>
      <c r="E19" s="8"/>
      <c r="F19" s="129" t="s">
        <v>38</v>
      </c>
      <c r="G19" s="130" t="s">
        <v>38</v>
      </c>
      <c r="H19" s="131" t="s">
        <v>38</v>
      </c>
      <c r="I19" s="122"/>
      <c r="J19" s="149"/>
      <c r="K19" s="124"/>
      <c r="L19" s="178"/>
      <c r="M19" s="133"/>
      <c r="N19" s="163" t="str">
        <f>IF($C$3="","",IF(P19="","",BF19))</f>
        <v/>
      </c>
      <c r="O19" s="163" t="str">
        <f>IF($C$3="","",IF(AND(OR(F19="",F19="□"),OR(G19="",G19="□"),OR(H19="",H19="□")),"",IF(AND(F19="■",G19="■"),"",IF(AND(OR(F19="■",G19="■"),H19="■"),"",IF(BF19="","",IF(OR(BF19=4,BF19&gt;4),"○","×"))))))</f>
        <v/>
      </c>
      <c r="P19" s="162" t="str">
        <f>IF($C$3="","",IF(AND(OR(F19="",F19="□"),OR(G19="",G19="□"),OR(H19="",H19="□")),"",IF(AND(F19="■",G19="■"),"",IF(AND(OR(F19="■",G19="■"),H19="■"),"",IF(BF19="","",IF(OR(BF19=5,BF19&gt;5),"○","×"))))))</f>
        <v/>
      </c>
      <c r="Q19" s="129" t="s">
        <v>38</v>
      </c>
      <c r="R19" s="130" t="s">
        <v>38</v>
      </c>
      <c r="S19" s="131" t="s">
        <v>38</v>
      </c>
      <c r="T19" s="1"/>
      <c r="U19" s="10"/>
      <c r="V19" s="11"/>
      <c r="W19" s="10"/>
      <c r="X19" s="223" t="str">
        <f t="shared" ref="X19:X82" si="19">AT19</f>
        <v/>
      </c>
      <c r="Y19" s="164" t="str">
        <f t="shared" si="2"/>
        <v/>
      </c>
      <c r="Z19" s="131" t="s">
        <v>58</v>
      </c>
      <c r="AA19" s="135" t="s">
        <v>58</v>
      </c>
      <c r="AB19" s="165" t="str">
        <f t="shared" ref="AB19:AB81" si="20">BJ19</f>
        <v/>
      </c>
      <c r="AC19" s="280"/>
      <c r="AD19" s="281"/>
      <c r="AF19" s="60" t="str">
        <f>IF($C$3="","",IF(AND(F19="□",G19="□",H19="□"),"",IF(AND(F19="■",G19="■"),"",IF(AND(F19="■",H19="■"),"",IF(AND(G19="■",H19="■"),"",IF(F19="■",$BY$42,IF(G19="■",$BY$39,IF(I19="","",I19))))))))</f>
        <v/>
      </c>
      <c r="AG19" s="61" t="str">
        <f>IF($C$3="","",IF(AND(F19="□",G19="□",H19="□"),"",IF(AND(F19="■",G19="■"),"",IF(AND(F19="■",H19="■"),"",IF(AND(G19="■",H19="■"),"",IF(F19="■",$BY$44,IF(G19="■",$BY$41,IF(K19="","",K19))))))))</f>
        <v/>
      </c>
      <c r="AH19" s="63" t="str">
        <f t="shared" si="3"/>
        <v/>
      </c>
      <c r="AI19" s="63" t="str">
        <f t="shared" si="4"/>
        <v/>
      </c>
      <c r="AJ19" s="64" t="str">
        <f t="shared" si="5"/>
        <v/>
      </c>
      <c r="AK19" s="64" t="str">
        <f t="shared" si="6"/>
        <v/>
      </c>
      <c r="AL19" s="64" t="str">
        <f>IF($C$3="","",IF(AND(F19="□",G19="□",H19="□"),"",IF(AND(F19="■",G19="■"),"",IF(AND(F19="■",H19="■"),"",IF(AND(G19="■",H19="■"),"",IF(F19="■",$BY$23,IF(G19="■",$BY$21,IF(J19="","",J19))))))))</f>
        <v/>
      </c>
      <c r="AM19" s="65" t="str">
        <f t="shared" si="7"/>
        <v/>
      </c>
      <c r="AN19" s="64" t="str">
        <f>IF($C$3="","",IF(AND(F19="□",G19="□",H19="□"),"",IF(AND(F19="■",G19="■"),"",IF(AND(F19="■",H19="■"),"",IF(AND(G19="■",H19="■"),"",IF(F19="■",$BY$24,IF(G19="■",$BY$22,IF(L19="","",L19))))))))</f>
        <v/>
      </c>
      <c r="AO19" s="118"/>
      <c r="AP19" s="64" t="str">
        <f t="shared" si="8"/>
        <v/>
      </c>
      <c r="AQ19" s="64" t="str">
        <f t="shared" si="9"/>
        <v/>
      </c>
      <c r="AR19" s="64" t="str">
        <f t="shared" si="10"/>
        <v/>
      </c>
      <c r="AS19" s="64" t="str">
        <f t="shared" si="11"/>
        <v/>
      </c>
      <c r="AT19" s="64" t="str">
        <f t="shared" si="12"/>
        <v/>
      </c>
      <c r="AW19" s="17" t="str">
        <f t="shared" si="13"/>
        <v/>
      </c>
      <c r="AX19" s="17" t="str">
        <f t="shared" si="14"/>
        <v/>
      </c>
      <c r="AY19" s="17" t="str">
        <f t="shared" si="15"/>
        <v/>
      </c>
      <c r="AZ19" s="17" t="str">
        <f t="shared" si="16"/>
        <v/>
      </c>
      <c r="BA19" s="17" t="str">
        <f t="shared" si="17"/>
        <v/>
      </c>
      <c r="BB19" s="17" t="str">
        <f t="shared" si="18"/>
        <v/>
      </c>
      <c r="BD19" s="17" t="str">
        <f>IF(AND(OR(F19="",F19="□"),OR(G19="",G19="□"),OR(H19="",H19="□")),"",IF(AND(F19="■",G19="■"),"",IF(AND(OR(F19="■",G19="■"),H19="■"),"",IF(F19="■",5,IF(G19="■",4,IF(I19="","",IF($C$3="","",IF($C$3=8,"-",IF($C$3&lt;8,IF(I19&lt;=$BY$25,7,IF(I19&lt;=$BY$26,6,IF(I19&lt;=$BY$27,5,IF(I19&lt;=$BY$28,4,IF(I19&lt;=$BY$29,3,IF(I19&lt;=$BY$30,2,1)))))))))))))))</f>
        <v/>
      </c>
      <c r="BE19" s="17" t="str">
        <f>IF(AND(OR(F19="",F19="□"),OR(G19="",G19="□"),OR(H19="",H19="□")),"",IF(AND(F19="■",G19="■"),"",IF(AND(OR(F19="■",G19="■"),H19="■"),"",IF(F19="■",5,IF(G19="■",4,IF(K19="","",IF($C$3="","",IF($C$3=8,IF(K19&lt;=$BY$33,6,IF(K19&lt;=$BY$34,5,IF(K19&lt;=$BY$35,4,3))),IF(AND($C$3&lt;8,$C$3&gt;4),IF(K19&lt;=$BY$32,7,IF(K19&lt;=$BY$33,6,IF(K19&lt;=$BY$34,5,IF(K19&lt;=$BY$35,4,IF(K19&lt;=$BY$36,3,2))))),IF(C4&lt;5,"-"))))))))))</f>
        <v/>
      </c>
      <c r="BF19" s="17" t="str">
        <f t="shared" ref="BF19:BF82" si="21">IF(OR(BD19="",BE19=""),"",MIN(BD19:BE19))</f>
        <v/>
      </c>
      <c r="BH19" s="18" t="str">
        <f>IF(X19="","",IF(50&lt;=Y19,6,IF(AND(40&lt;=Y19,Y19&lt;50),5,IF(AND(30&lt;=Y19,Y19&lt;40),4,IF(AND(20&lt;=Y19,Y19&lt;30),3,IF(AND(10&lt;=Y19,Y19&lt;20),2,IF(AND(0&lt;=Y19,Y19&lt;10),1,IF(Y19&lt;0,0,""))))))))</f>
        <v/>
      </c>
      <c r="BI19" s="18" t="str">
        <f>IF(X19="","",IF(30&lt;=Y19,4,IF(AND(20&lt;=Y19,Y19&lt;30),3,IF(AND(10&lt;=Y19,Y19&lt;20),2,IF(AND(0&lt;=Y19,Y19&lt;10),1,IF(Y19&lt;0,0,""))))))</f>
        <v/>
      </c>
      <c r="BJ19" s="58" t="str">
        <f>IF(AND(OR(Q19="",Q19="□"),OR(R19="",R19="□"),OR(S19="",S19="□")),"",IF(AND(Q19="■",R19="■"),"",IF(AND(OR(Q19="■",R19="■"),S19="■"),"",IF(Q19="■",3,IF(R19="■",1,IF(Z19="■",BH19,BI19))))))</f>
        <v/>
      </c>
    </row>
    <row r="20" spans="1:77" ht="12" customHeight="1" x14ac:dyDescent="0.15">
      <c r="A20" s="66">
        <v>3</v>
      </c>
      <c r="B20" s="4"/>
      <c r="C20" s="2"/>
      <c r="D20" s="2"/>
      <c r="E20" s="8"/>
      <c r="F20" s="129" t="s">
        <v>38</v>
      </c>
      <c r="G20" s="130" t="s">
        <v>38</v>
      </c>
      <c r="H20" s="131" t="s">
        <v>38</v>
      </c>
      <c r="I20" s="122"/>
      <c r="J20" s="149"/>
      <c r="K20" s="124"/>
      <c r="L20" s="178"/>
      <c r="M20" s="133"/>
      <c r="N20" s="163" t="str">
        <f>IF($C$3="","",IF(P20="","",BF20))</f>
        <v/>
      </c>
      <c r="O20" s="163" t="str">
        <f>IF($C$3="","",IF(AND(OR(F20="",F20="□"),OR(G20="",G20="□"),OR(H20="",H20="□")),"",IF(AND(F20="■",G20="■"),"",IF(AND(OR(F20="■",G20="■"),H20="■"),"",IF(BF20="","",IF(OR(BF20=4,BF20&gt;4),"○","×"))))))</f>
        <v/>
      </c>
      <c r="P20" s="162" t="str">
        <f>IF($C$3="","",IF(AND(OR(F20="",F20="□"),OR(G20="",G20="□"),OR(H20="",H20="□")),"",IF(AND(F20="■",G20="■"),"",IF(AND(OR(F20="■",G20="■"),H20="■"),"",IF(BF20="","",IF(OR(BF20=5,BF20&gt;5),"○","×"))))))</f>
        <v/>
      </c>
      <c r="Q20" s="129" t="s">
        <v>38</v>
      </c>
      <c r="R20" s="130" t="s">
        <v>38</v>
      </c>
      <c r="S20" s="131" t="s">
        <v>38</v>
      </c>
      <c r="T20" s="1"/>
      <c r="U20" s="10"/>
      <c r="V20" s="11"/>
      <c r="W20" s="10"/>
      <c r="X20" s="223" t="str">
        <f t="shared" si="19"/>
        <v/>
      </c>
      <c r="Y20" s="164" t="str">
        <f t="shared" si="2"/>
        <v/>
      </c>
      <c r="Z20" s="131" t="s">
        <v>58</v>
      </c>
      <c r="AA20" s="135" t="s">
        <v>58</v>
      </c>
      <c r="AB20" s="165" t="str">
        <f t="shared" si="20"/>
        <v/>
      </c>
      <c r="AC20" s="280"/>
      <c r="AD20" s="281"/>
      <c r="AF20" s="60" t="str">
        <f>IF($C$3="","",IF(AND(F20="□",G20="□",H20="□"),"",IF(AND(F20="■",G20="■"),"",IF(AND(F20="■",H20="■"),"",IF(AND(G20="■",H20="■"),"",IF(F20="■",$BY$42,IF(G20="■",$BY$39,IF(I20="","",I20))))))))</f>
        <v/>
      </c>
      <c r="AG20" s="61" t="str">
        <f>IF($C$3="","",IF(AND(F20="□",G20="□",H20="□"),"",IF(AND(F20="■",G20="■"),"",IF(AND(F20="■",H20="■"),"",IF(AND(G20="■",H20="■"),"",IF(F20="■",$BY$44,IF(G20="■",$BY$41,IF(K20="","",K20))))))))</f>
        <v/>
      </c>
      <c r="AH20" s="63" t="str">
        <f t="shared" si="3"/>
        <v/>
      </c>
      <c r="AI20" s="63" t="str">
        <f t="shared" si="4"/>
        <v/>
      </c>
      <c r="AJ20" s="64" t="str">
        <f t="shared" si="5"/>
        <v/>
      </c>
      <c r="AK20" s="64" t="str">
        <f t="shared" si="6"/>
        <v/>
      </c>
      <c r="AL20" s="64" t="str">
        <f>IF($C$3="","",IF(AND(F20="□",G20="□",H20="□"),"",IF(AND(F20="■",G20="■"),"",IF(AND(F20="■",H20="■"),"",IF(AND(G20="■",H20="■"),"",IF(F20="■",$BY$23,IF(G20="■",$BY$21,IF(J20="","",J20))))))))</f>
        <v/>
      </c>
      <c r="AM20" s="65" t="str">
        <f t="shared" si="7"/>
        <v/>
      </c>
      <c r="AN20" s="64" t="str">
        <f>IF($C$3="","",IF(AND(F20="□",G20="□",H20="□"),"",IF(AND(F20="■",G20="■"),"",IF(AND(F20="■",H20="■"),"",IF(AND(G20="■",H20="■"),"",IF(F20="■",$BY$24,IF(G20="■",$BY$22,IF(L20="","",L20))))))))</f>
        <v/>
      </c>
      <c r="AO20" s="118"/>
      <c r="AP20" s="64" t="str">
        <f t="shared" si="8"/>
        <v/>
      </c>
      <c r="AQ20" s="64" t="str">
        <f t="shared" si="9"/>
        <v/>
      </c>
      <c r="AR20" s="64" t="str">
        <f t="shared" si="10"/>
        <v/>
      </c>
      <c r="AS20" s="64" t="str">
        <f t="shared" si="11"/>
        <v/>
      </c>
      <c r="AT20" s="64" t="str">
        <f t="shared" si="12"/>
        <v/>
      </c>
      <c r="AW20" s="17" t="str">
        <f t="shared" si="13"/>
        <v/>
      </c>
      <c r="AX20" s="17" t="str">
        <f t="shared" si="14"/>
        <v/>
      </c>
      <c r="AY20" s="17" t="str">
        <f t="shared" si="15"/>
        <v/>
      </c>
      <c r="AZ20" s="17" t="str">
        <f t="shared" si="16"/>
        <v/>
      </c>
      <c r="BA20" s="17" t="str">
        <f t="shared" si="17"/>
        <v/>
      </c>
      <c r="BB20" s="17" t="str">
        <f t="shared" si="18"/>
        <v/>
      </c>
      <c r="BD20" s="17" t="str">
        <f>IF(AND(OR(F20="",F20="□"),OR(G20="",G20="□"),OR(H20="",H20="□")),"",IF(AND(F20="■",G20="■"),"",IF(AND(OR(F20="■",G20="■"),H20="■"),"",IF(F20="■",5,IF(G20="■",4,IF(I20="","",IF($C$3="","",IF($C$3=8,"-",IF($C$3&lt;8,IF(I20&lt;=$BY$25,7,IF(I20&lt;=$BY$26,6,IF(I20&lt;=$BY$27,5,IF(I20&lt;=$BY$28,4,IF(I20&lt;=$BY$29,3,IF(I20&lt;=$BY$30,2,1)))))))))))))))</f>
        <v/>
      </c>
      <c r="BE20" s="17" t="str">
        <f>IF(AND(OR(F20="",F20="□"),OR(G20="",G20="□"),OR(H20="",H20="□")),"",IF(AND(F20="■",G20="■"),"",IF(AND(OR(F20="■",G20="■"),H20="■"),"",IF(F20="■",5,IF(G20="■",4,IF(K20="","",IF($C$3="","",IF($C$3=8,IF(K20&lt;=$BY$33,6,IF(K20&lt;=$BY$34,5,IF(K20&lt;=$BY$35,4,3))),IF(AND($C$3&lt;8,$C$3&gt;4),IF(K20&lt;=$BY$32,7,IF(K20&lt;=$BY$33,6,IF(K20&lt;=$BY$34,5,IF(K20&lt;=$BY$35,4,IF(K20&lt;=$BY$36,3,2))))),IF(C5&lt;5,"-"))))))))))</f>
        <v/>
      </c>
      <c r="BF20" s="17" t="str">
        <f t="shared" si="21"/>
        <v/>
      </c>
      <c r="BH20" s="18" t="str">
        <f>IF(X20="","",IF(50&lt;=Y20,6,IF(AND(40&lt;=Y20,Y20&lt;50),5,IF(AND(30&lt;=Y20,Y20&lt;40),4,IF(AND(20&lt;=Y20,Y20&lt;30),3,IF(AND(10&lt;=Y20,Y20&lt;20),2,IF(AND(0&lt;=Y20,Y20&lt;10),1,IF(Y20&lt;0,0,""))))))))</f>
        <v/>
      </c>
      <c r="BI20" s="18" t="str">
        <f>IF(X20="","",IF(30&lt;=Y20,4,IF(AND(20&lt;=Y20,Y20&lt;30),3,IF(AND(10&lt;=Y20,Y20&lt;20),2,IF(AND(0&lt;=Y20,Y20&lt;10),1,IF(Y20&lt;0,0,""))))))</f>
        <v/>
      </c>
      <c r="BJ20" s="58" t="str">
        <f>IF(AND(OR(Q20="",Q20="□"),OR(R20="",R20="□"),OR(S20="",S20="□")),"",IF(AND(Q20="■",R20="■"),"",IF(AND(OR(Q20="■",R20="■"),S20="■"),"",IF(Q20="■",3,IF(R20="■",1,IF(Z20="■",BH20,BI20))))))</f>
        <v/>
      </c>
      <c r="BL20" s="245" t="s">
        <v>11</v>
      </c>
      <c r="BM20" s="248"/>
      <c r="BN20" s="67">
        <v>1</v>
      </c>
      <c r="BO20" s="67">
        <v>2</v>
      </c>
      <c r="BP20" s="67">
        <v>3</v>
      </c>
      <c r="BQ20" s="67">
        <v>4</v>
      </c>
      <c r="BR20" s="67">
        <v>5</v>
      </c>
      <c r="BS20" s="67">
        <v>6</v>
      </c>
      <c r="BT20" s="67">
        <v>7</v>
      </c>
      <c r="BU20" s="67">
        <v>8</v>
      </c>
      <c r="BV20" s="68">
        <v>1</v>
      </c>
      <c r="BW20" s="301"/>
      <c r="BX20" s="302"/>
      <c r="BY20" s="69" t="s">
        <v>13</v>
      </c>
    </row>
    <row r="21" spans="1:77" ht="12" customHeight="1" x14ac:dyDescent="0.15">
      <c r="A21" s="66">
        <v>4</v>
      </c>
      <c r="B21" s="4"/>
      <c r="C21" s="2"/>
      <c r="D21" s="2"/>
      <c r="E21" s="8"/>
      <c r="F21" s="129" t="s">
        <v>38</v>
      </c>
      <c r="G21" s="130" t="s">
        <v>38</v>
      </c>
      <c r="H21" s="131" t="s">
        <v>38</v>
      </c>
      <c r="I21" s="122"/>
      <c r="J21" s="149"/>
      <c r="K21" s="124"/>
      <c r="L21" s="178"/>
      <c r="M21" s="133"/>
      <c r="N21" s="163" t="str">
        <f>IF($C$3="","",IF(P21="","",BF21))</f>
        <v/>
      </c>
      <c r="O21" s="163" t="str">
        <f>IF($C$3="","",IF(AND(OR(F21="",F21="□"),OR(G21="",G21="□"),OR(H21="",H21="□")),"",IF(AND(F21="■",G21="■"),"",IF(AND(OR(F21="■",G21="■"),H21="■"),"",IF(BF21="","",IF(OR(BF21=4,BF21&gt;4),"○","×"))))))</f>
        <v/>
      </c>
      <c r="P21" s="162" t="str">
        <f>IF($C$3="","",IF(AND(OR(F21="",F21="□"),OR(G21="",G21="□"),OR(H21="",H21="□")),"",IF(AND(F21="■",G21="■"),"",IF(AND(OR(F21="■",G21="■"),H21="■"),"",IF(BF21="","",IF(OR(BF21=5,BF21&gt;5),"○","×"))))))</f>
        <v/>
      </c>
      <c r="Q21" s="129" t="s">
        <v>38</v>
      </c>
      <c r="R21" s="130" t="s">
        <v>38</v>
      </c>
      <c r="S21" s="131" t="s">
        <v>38</v>
      </c>
      <c r="T21" s="1"/>
      <c r="U21" s="10"/>
      <c r="V21" s="11"/>
      <c r="W21" s="10"/>
      <c r="X21" s="223" t="str">
        <f t="shared" si="19"/>
        <v/>
      </c>
      <c r="Y21" s="164" t="str">
        <f t="shared" si="2"/>
        <v/>
      </c>
      <c r="Z21" s="131" t="s">
        <v>58</v>
      </c>
      <c r="AA21" s="135" t="s">
        <v>58</v>
      </c>
      <c r="AB21" s="165" t="str">
        <f t="shared" si="20"/>
        <v/>
      </c>
      <c r="AC21" s="280"/>
      <c r="AD21" s="281"/>
      <c r="AF21" s="60" t="str">
        <f>IF($C$3="","",IF(AND(F21="□",G21="□",H21="□"),"",IF(AND(F21="■",G21="■"),"",IF(AND(F21="■",H21="■"),"",IF(AND(G21="■",H21="■"),"",IF(F21="■",$BY$42,IF(G21="■",$BY$39,IF(I21="","",I21))))))))</f>
        <v/>
      </c>
      <c r="AG21" s="61" t="str">
        <f>IF($C$3="","",IF(AND(F21="□",G21="□",H21="□"),"",IF(AND(F21="■",G21="■"),"",IF(AND(F21="■",H21="■"),"",IF(AND(G21="■",H21="■"),"",IF(F21="■",$BY$44,IF(G21="■",$BY$41,IF(K21="","",K21))))))))</f>
        <v/>
      </c>
      <c r="AH21" s="63" t="str">
        <f t="shared" si="3"/>
        <v/>
      </c>
      <c r="AI21" s="63" t="str">
        <f t="shared" si="4"/>
        <v/>
      </c>
      <c r="AJ21" s="64" t="str">
        <f t="shared" si="5"/>
        <v/>
      </c>
      <c r="AK21" s="64" t="str">
        <f t="shared" si="6"/>
        <v/>
      </c>
      <c r="AL21" s="64" t="str">
        <f>IF($C$3="","",IF(AND(F21="□",G21="□",H21="□"),"",IF(AND(F21="■",G21="■"),"",IF(AND(F21="■",H21="■"),"",IF(AND(G21="■",H21="■"),"",IF(F21="■",$BY$23,IF(G21="■",$BY$21,IF(J21="","",J21))))))))</f>
        <v/>
      </c>
      <c r="AM21" s="65" t="str">
        <f t="shared" si="7"/>
        <v/>
      </c>
      <c r="AN21" s="64" t="str">
        <f>IF($C$3="","",IF(AND(F21="□",G21="□",H21="□"),"",IF(AND(F21="■",G21="■"),"",IF(AND(F21="■",H21="■"),"",IF(AND(G21="■",H21="■"),"",IF(F21="■",$BY$24,IF(G21="■",$BY$22,IF(L21="","",L21))))))))</f>
        <v/>
      </c>
      <c r="AO21" s="118"/>
      <c r="AP21" s="64" t="str">
        <f t="shared" si="8"/>
        <v/>
      </c>
      <c r="AQ21" s="64" t="str">
        <f t="shared" si="9"/>
        <v/>
      </c>
      <c r="AR21" s="64" t="str">
        <f t="shared" si="10"/>
        <v/>
      </c>
      <c r="AS21" s="64" t="str">
        <f t="shared" si="11"/>
        <v/>
      </c>
      <c r="AT21" s="64" t="str">
        <f t="shared" si="12"/>
        <v/>
      </c>
      <c r="AW21" s="17" t="str">
        <f t="shared" si="13"/>
        <v/>
      </c>
      <c r="AX21" s="17" t="str">
        <f t="shared" si="14"/>
        <v/>
      </c>
      <c r="AY21" s="17" t="str">
        <f t="shared" si="15"/>
        <v/>
      </c>
      <c r="AZ21" s="17" t="str">
        <f t="shared" si="16"/>
        <v/>
      </c>
      <c r="BA21" s="17" t="str">
        <f t="shared" si="17"/>
        <v/>
      </c>
      <c r="BB21" s="17" t="str">
        <f t="shared" si="18"/>
        <v/>
      </c>
      <c r="BD21" s="17" t="str">
        <f>IF(AND(OR(F21="",F21="□"),OR(G21="",G21="□"),OR(H21="",H21="□")),"",IF(AND(F21="■",G21="■"),"",IF(AND(OR(F21="■",G21="■"),H21="■"),"",IF(F21="■",5,IF(G21="■",4,IF(I21="","",IF($C$3="","",IF($C$3=8,"-",IF($C$3&lt;8,IF(I21&lt;=$BY$25,7,IF(I21&lt;=$BY$26,6,IF(I21&lt;=$BY$27,5,IF(I21&lt;=$BY$28,4,IF(I21&lt;=$BY$29,3,IF(I21&lt;=$BY$30,2,1)))))))))))))))</f>
        <v/>
      </c>
      <c r="BE21" s="17" t="str">
        <f>IF(AND(OR(F21="",F21="□"),OR(G21="",G21="□"),OR(H21="",H21="□")),"",IF(AND(F21="■",G21="■"),"",IF(AND(OR(F21="■",G21="■"),H21="■"),"",IF(F21="■",5,IF(G21="■",4,IF(K21="","",IF($C$3="","",IF($C$3=8,IF(K21&lt;=$BY$33,6,IF(K21&lt;=$BY$34,5,IF(K21&lt;=$BY$35,4,3))),IF(AND($C$3&lt;8,$C$3&gt;4),IF(K21&lt;=$BY$32,7,IF(K21&lt;=$BY$33,6,IF(K21&lt;=$BY$34,5,IF(K21&lt;=$BY$35,4,IF(K21&lt;=$BY$36,3,2))))),IF(C7&lt;5,"-"))))))))))</f>
        <v/>
      </c>
      <c r="BF21" s="17" t="str">
        <f t="shared" si="21"/>
        <v/>
      </c>
      <c r="BH21" s="18" t="str">
        <f>IF(X21="","",IF(50&lt;=Y21,6,IF(AND(40&lt;=Y21,Y21&lt;50),5,IF(AND(30&lt;=Y21,Y21&lt;40),4,IF(AND(20&lt;=Y21,Y21&lt;30),3,IF(AND(10&lt;=Y21,Y21&lt;20),2,IF(AND(0&lt;=Y21,Y21&lt;10),1,IF(Y21&lt;0,0,""))))))))</f>
        <v/>
      </c>
      <c r="BI21" s="18" t="str">
        <f>IF(X21="","",IF(30&lt;=Y21,4,IF(AND(20&lt;=Y21,Y21&lt;30),3,IF(AND(10&lt;=Y21,Y21&lt;20),2,IF(AND(0&lt;=Y21,Y21&lt;10),1,IF(Y21&lt;0,0,""))))))</f>
        <v/>
      </c>
      <c r="BJ21" s="58" t="str">
        <f>IF(AND(OR(Q21="",Q21="□"),OR(R21="",R21="□"),OR(S21="",S21="□")),"",IF(AND(Q21="■",R21="■"),"",IF(AND(OR(Q21="■",R21="■"),S21="■"),"",IF(Q21="■",3,IF(R21="■",1,IF(Z21="■",BH21,BI21))))))</f>
        <v/>
      </c>
      <c r="BL21" s="282" t="s">
        <v>2</v>
      </c>
      <c r="BM21" s="70" t="s">
        <v>9</v>
      </c>
      <c r="BN21" s="71">
        <v>0.46</v>
      </c>
      <c r="BO21" s="71">
        <v>0.46</v>
      </c>
      <c r="BP21" s="71">
        <v>0.56000000000000005</v>
      </c>
      <c r="BQ21" s="71">
        <v>0.75</v>
      </c>
      <c r="BR21" s="71">
        <v>0.87</v>
      </c>
      <c r="BS21" s="71">
        <v>0.87</v>
      </c>
      <c r="BT21" s="71">
        <v>0.87</v>
      </c>
      <c r="BU21" s="72" t="s">
        <v>8</v>
      </c>
      <c r="BV21" s="68">
        <v>2</v>
      </c>
      <c r="BW21" s="296" t="s">
        <v>2</v>
      </c>
      <c r="BX21" s="73" t="s">
        <v>9</v>
      </c>
      <c r="BY21" s="74" t="str">
        <f>IF(BY18="","",HLOOKUP(BY18,BN20:BU22,2,FALSE))</f>
        <v/>
      </c>
    </row>
    <row r="22" spans="1:77" ht="12" customHeight="1" x14ac:dyDescent="0.15">
      <c r="A22" s="66">
        <v>5</v>
      </c>
      <c r="B22" s="125"/>
      <c r="C22" s="2"/>
      <c r="D22" s="2"/>
      <c r="E22" s="8"/>
      <c r="F22" s="129" t="s">
        <v>38</v>
      </c>
      <c r="G22" s="130" t="s">
        <v>38</v>
      </c>
      <c r="H22" s="131" t="s">
        <v>38</v>
      </c>
      <c r="I22" s="122"/>
      <c r="J22" s="149"/>
      <c r="K22" s="124"/>
      <c r="L22" s="178"/>
      <c r="M22" s="133"/>
      <c r="N22" s="163" t="str">
        <f>IF($C$3="","",IF(P22="","",BF22))</f>
        <v/>
      </c>
      <c r="O22" s="163" t="str">
        <f>IF($C$3="","",IF(AND(OR(F22="",F22="□"),OR(G22="",G22="□"),OR(H22="",H22="□")),"",IF(AND(F22="■",G22="■"),"",IF(AND(OR(F22="■",G22="■"),H22="■"),"",IF(BF22="","",IF(OR(BF22=4,BF22&gt;4),"○","×"))))))</f>
        <v/>
      </c>
      <c r="P22" s="162" t="str">
        <f>IF($C$3="","",IF(AND(OR(F22="",F22="□"),OR(G22="",G22="□"),OR(H22="",H22="□")),"",IF(AND(F22="■",G22="■"),"",IF(AND(OR(F22="■",G22="■"),H22="■"),"",IF(BF22="","",IF(OR(BF22=5,BF22&gt;5),"○","×"))))))</f>
        <v/>
      </c>
      <c r="Q22" s="129" t="s">
        <v>38</v>
      </c>
      <c r="R22" s="130" t="s">
        <v>38</v>
      </c>
      <c r="S22" s="131" t="s">
        <v>38</v>
      </c>
      <c r="T22" s="1"/>
      <c r="U22" s="10"/>
      <c r="V22" s="11"/>
      <c r="W22" s="10"/>
      <c r="X22" s="223" t="str">
        <f t="shared" si="19"/>
        <v/>
      </c>
      <c r="Y22" s="164" t="str">
        <f t="shared" si="2"/>
        <v/>
      </c>
      <c r="Z22" s="131" t="s">
        <v>58</v>
      </c>
      <c r="AA22" s="135" t="s">
        <v>58</v>
      </c>
      <c r="AB22" s="165" t="str">
        <f t="shared" si="20"/>
        <v/>
      </c>
      <c r="AC22" s="280"/>
      <c r="AD22" s="281"/>
      <c r="AF22" s="60" t="str">
        <f>IF($C$3="","",IF(AND(F22="□",G22="□",H22="□"),"",IF(AND(F22="■",G22="■"),"",IF(AND(F22="■",H22="■"),"",IF(AND(G22="■",H22="■"),"",IF(F22="■",$BY$42,IF(G22="■",$BY$39,IF(I22="","",I22))))))))</f>
        <v/>
      </c>
      <c r="AG22" s="61" t="str">
        <f>IF($C$3="","",IF(AND(F22="□",G22="□",H22="□"),"",IF(AND(F22="■",G22="■"),"",IF(AND(F22="■",H22="■"),"",IF(AND(G22="■",H22="■"),"",IF(F22="■",$BY$44,IF(G22="■",$BY$41,IF(K22="","",K22))))))))</f>
        <v/>
      </c>
      <c r="AH22" s="63" t="str">
        <f t="shared" si="3"/>
        <v/>
      </c>
      <c r="AI22" s="63" t="str">
        <f t="shared" si="4"/>
        <v/>
      </c>
      <c r="AJ22" s="64" t="str">
        <f t="shared" si="5"/>
        <v/>
      </c>
      <c r="AK22" s="64" t="str">
        <f t="shared" si="6"/>
        <v/>
      </c>
      <c r="AL22" s="64" t="str">
        <f>IF($C$3="","",IF(AND(F22="□",G22="□",H22="□"),"",IF(AND(F22="■",G22="■"),"",IF(AND(F22="■",H22="■"),"",IF(AND(G22="■",H22="■"),"",IF(F22="■",$BY$23,IF(G22="■",$BY$21,IF(J22="","",J22))))))))</f>
        <v/>
      </c>
      <c r="AM22" s="65" t="str">
        <f t="shared" si="7"/>
        <v/>
      </c>
      <c r="AN22" s="64" t="str">
        <f>IF($C$3="","",IF(AND(F22="□",G22="□",H22="□"),"",IF(AND(F22="■",G22="■"),"",IF(AND(F22="■",H22="■"),"",IF(AND(G22="■",H22="■"),"",IF(F22="■",$BY$24,IF(G22="■",$BY$22,IF(L22="","",L22))))))))</f>
        <v/>
      </c>
      <c r="AO22" s="118"/>
      <c r="AP22" s="64" t="str">
        <f t="shared" si="8"/>
        <v/>
      </c>
      <c r="AQ22" s="64" t="str">
        <f t="shared" si="9"/>
        <v/>
      </c>
      <c r="AR22" s="64" t="str">
        <f t="shared" si="10"/>
        <v/>
      </c>
      <c r="AS22" s="64" t="str">
        <f t="shared" si="11"/>
        <v/>
      </c>
      <c r="AT22" s="64" t="str">
        <f t="shared" si="12"/>
        <v/>
      </c>
      <c r="AW22" s="17" t="str">
        <f t="shared" si="13"/>
        <v/>
      </c>
      <c r="AX22" s="17" t="str">
        <f t="shared" si="14"/>
        <v/>
      </c>
      <c r="AY22" s="17" t="str">
        <f t="shared" si="15"/>
        <v/>
      </c>
      <c r="AZ22" s="17" t="str">
        <f t="shared" si="16"/>
        <v/>
      </c>
      <c r="BA22" s="17" t="str">
        <f t="shared" si="17"/>
        <v/>
      </c>
      <c r="BB22" s="17" t="str">
        <f t="shared" si="18"/>
        <v/>
      </c>
      <c r="BD22" s="17" t="str">
        <f>IF(AND(OR(F22="",F22="□"),OR(G22="",G22="□"),OR(H22="",H22="□")),"",IF(AND(F22="■",G22="■"),"",IF(AND(OR(F22="■",G22="■"),H22="■"),"",IF(F22="■",5,IF(G22="■",4,IF(I22="","",IF($C$3="","",IF($C$3=8,"-",IF($C$3&lt;8,IF(I22&lt;=$BY$25,7,IF(I22&lt;=$BY$26,6,IF(I22&lt;=$BY$27,5,IF(I22&lt;=$BY$28,4,IF(I22&lt;=$BY$29,3,IF(I22&lt;=$BY$30,2,1)))))))))))))))</f>
        <v/>
      </c>
      <c r="BE22" s="17" t="str">
        <f>IF(AND(OR(F22="",F22="□"),OR(G22="",G22="□"),OR(H22="",H22="□")),"",IF(AND(F22="■",G22="■"),"",IF(AND(OR(F22="■",G22="■"),H22="■"),"",IF(F22="■",5,IF(G22="■",4,IF(K22="","",IF($C$3="","",IF($C$3=8,IF(K22&lt;=$BY$33,6,IF(K22&lt;=$BY$34,5,IF(K22&lt;=$BY$35,4,3))),IF(AND($C$3&lt;8,$C$3&gt;4),IF(K22&lt;=$BY$32,7,IF(K22&lt;=$BY$33,6,IF(K22&lt;=$BY$34,5,IF(K22&lt;=$BY$35,4,IF(K22&lt;=$BY$36,3,2))))),IF(C8&lt;5,"-"))))))))))</f>
        <v/>
      </c>
      <c r="BF22" s="17" t="str">
        <f t="shared" si="21"/>
        <v/>
      </c>
      <c r="BH22" s="18" t="str">
        <f>IF(X22="","",IF(50&lt;=Y22,6,IF(AND(40&lt;=Y22,Y22&lt;50),5,IF(AND(30&lt;=Y22,Y22&lt;40),4,IF(AND(20&lt;=Y22,Y22&lt;30),3,IF(AND(10&lt;=Y22,Y22&lt;20),2,IF(AND(0&lt;=Y22,Y22&lt;10),1,IF(Y22&lt;0,0,""))))))))</f>
        <v/>
      </c>
      <c r="BI22" s="18" t="str">
        <f>IF(X22="","",IF(30&lt;=Y22,4,IF(AND(20&lt;=Y22,Y22&lt;30),3,IF(AND(10&lt;=Y22,Y22&lt;20),2,IF(AND(0&lt;=Y22,Y22&lt;10),1,IF(Y22&lt;0,0,""))))))</f>
        <v/>
      </c>
      <c r="BJ22" s="58" t="str">
        <f>IF(AND(OR(Q22="",Q22="□"),OR(R22="",R22="□"),OR(S22="",S22="□")),"",IF(AND(Q22="■",R22="■"),"",IF(AND(OR(Q22="■",R22="■"),S22="■"),"",IF(Q22="■",3,IF(R22="■",1,IF(Z22="■",BH22,BI22))))))</f>
        <v/>
      </c>
      <c r="BL22" s="284"/>
      <c r="BM22" s="75" t="s">
        <v>10</v>
      </c>
      <c r="BN22" s="76" t="s">
        <v>8</v>
      </c>
      <c r="BO22" s="76" t="s">
        <v>8</v>
      </c>
      <c r="BP22" s="76" t="s">
        <v>8</v>
      </c>
      <c r="BQ22" s="76" t="s">
        <v>8</v>
      </c>
      <c r="BR22" s="77">
        <v>3</v>
      </c>
      <c r="BS22" s="77">
        <v>2.8</v>
      </c>
      <c r="BT22" s="77">
        <v>2.7</v>
      </c>
      <c r="BU22" s="77">
        <v>6.7</v>
      </c>
      <c r="BV22" s="68">
        <v>3</v>
      </c>
      <c r="BW22" s="297"/>
      <c r="BX22" s="78" t="s">
        <v>110</v>
      </c>
      <c r="BY22" s="79" t="str">
        <f>IF(BY18="","",HLOOKUP(BY18,BN20:BU22,3,FALSE))</f>
        <v/>
      </c>
    </row>
    <row r="23" spans="1:77" ht="12" customHeight="1" x14ac:dyDescent="0.15">
      <c r="A23" s="66">
        <v>6</v>
      </c>
      <c r="B23" s="4"/>
      <c r="C23" s="2"/>
      <c r="D23" s="2"/>
      <c r="E23" s="8"/>
      <c r="F23" s="129" t="s">
        <v>38</v>
      </c>
      <c r="G23" s="130" t="s">
        <v>38</v>
      </c>
      <c r="H23" s="131" t="s">
        <v>38</v>
      </c>
      <c r="I23" s="122"/>
      <c r="J23" s="149"/>
      <c r="K23" s="124"/>
      <c r="L23" s="178"/>
      <c r="M23" s="133"/>
      <c r="N23" s="163" t="str">
        <f>IF($C$3="","",IF(P23="","",BF23))</f>
        <v/>
      </c>
      <c r="O23" s="163" t="str">
        <f>IF($C$3="","",IF(AND(OR(F23="",F23="□"),OR(G23="",G23="□"),OR(H23="",H23="□")),"",IF(AND(F23="■",G23="■"),"",IF(AND(OR(F23="■",G23="■"),H23="■"),"",IF(BF23="","",IF(OR(BF23=4,BF23&gt;4),"○","×"))))))</f>
        <v/>
      </c>
      <c r="P23" s="162" t="str">
        <f>IF($C$3="","",IF(AND(OR(F23="",F23="□"),OR(G23="",G23="□"),OR(H23="",H23="□")),"",IF(AND(F23="■",G23="■"),"",IF(AND(OR(F23="■",G23="■"),H23="■"),"",IF(BF23="","",IF(OR(BF23=5,BF23&gt;5),"○","×"))))))</f>
        <v/>
      </c>
      <c r="Q23" s="129" t="s">
        <v>38</v>
      </c>
      <c r="R23" s="130" t="s">
        <v>38</v>
      </c>
      <c r="S23" s="131" t="s">
        <v>38</v>
      </c>
      <c r="T23" s="1"/>
      <c r="U23" s="10"/>
      <c r="V23" s="11"/>
      <c r="W23" s="10"/>
      <c r="X23" s="223" t="str">
        <f t="shared" si="19"/>
        <v/>
      </c>
      <c r="Y23" s="164" t="str">
        <f t="shared" si="2"/>
        <v/>
      </c>
      <c r="Z23" s="131" t="s">
        <v>58</v>
      </c>
      <c r="AA23" s="135" t="s">
        <v>58</v>
      </c>
      <c r="AB23" s="165" t="str">
        <f t="shared" si="20"/>
        <v/>
      </c>
      <c r="AC23" s="280"/>
      <c r="AD23" s="281"/>
      <c r="AF23" s="60" t="str">
        <f>IF($C$3="","",IF(AND(F23="□",G23="□",H23="□"),"",IF(AND(F23="■",G23="■"),"",IF(AND(F23="■",H23="■"),"",IF(AND(G23="■",H23="■"),"",IF(F23="■",$BY$42,IF(G23="■",$BY$39,IF(I23="","",I23))))))))</f>
        <v/>
      </c>
      <c r="AG23" s="61" t="str">
        <f>IF($C$3="","",IF(AND(F23="□",G23="□",H23="□"),"",IF(AND(F23="■",G23="■"),"",IF(AND(F23="■",H23="■"),"",IF(AND(G23="■",H23="■"),"",IF(F23="■",$BY$44,IF(G23="■",$BY$41,IF(K23="","",K23))))))))</f>
        <v/>
      </c>
      <c r="AH23" s="63" t="str">
        <f t="shared" si="3"/>
        <v/>
      </c>
      <c r="AI23" s="63" t="str">
        <f t="shared" si="4"/>
        <v/>
      </c>
      <c r="AJ23" s="64" t="str">
        <f t="shared" si="5"/>
        <v/>
      </c>
      <c r="AK23" s="64" t="str">
        <f t="shared" si="6"/>
        <v/>
      </c>
      <c r="AL23" s="64" t="str">
        <f>IF($C$3="","",IF(AND(F23="□",G23="□",H23="□"),"",IF(AND(F23="■",G23="■"),"",IF(AND(F23="■",H23="■"),"",IF(AND(G23="■",H23="■"),"",IF(F23="■",$BY$23,IF(G23="■",$BY$21,IF(J23="","",J23))))))))</f>
        <v/>
      </c>
      <c r="AM23" s="65" t="str">
        <f t="shared" si="7"/>
        <v/>
      </c>
      <c r="AN23" s="64" t="str">
        <f>IF($C$3="","",IF(AND(F23="□",G23="□",H23="□"),"",IF(AND(F23="■",G23="■"),"",IF(AND(F23="■",H23="■"),"",IF(AND(G23="■",H23="■"),"",IF(F23="■",$BY$24,IF(G23="■",$BY$22,IF(L23="","",L23))))))))</f>
        <v/>
      </c>
      <c r="AO23" s="118"/>
      <c r="AP23" s="64" t="str">
        <f t="shared" si="8"/>
        <v/>
      </c>
      <c r="AQ23" s="64" t="str">
        <f t="shared" si="9"/>
        <v/>
      </c>
      <c r="AR23" s="64" t="str">
        <f t="shared" si="10"/>
        <v/>
      </c>
      <c r="AS23" s="64" t="str">
        <f t="shared" si="11"/>
        <v/>
      </c>
      <c r="AT23" s="64" t="str">
        <f t="shared" si="12"/>
        <v/>
      </c>
      <c r="AW23" s="17" t="str">
        <f t="shared" si="13"/>
        <v/>
      </c>
      <c r="AX23" s="17" t="str">
        <f t="shared" si="14"/>
        <v/>
      </c>
      <c r="AY23" s="17" t="str">
        <f t="shared" si="15"/>
        <v/>
      </c>
      <c r="AZ23" s="17" t="str">
        <f t="shared" si="16"/>
        <v/>
      </c>
      <c r="BA23" s="17" t="str">
        <f t="shared" si="17"/>
        <v/>
      </c>
      <c r="BB23" s="17" t="str">
        <f t="shared" si="18"/>
        <v/>
      </c>
      <c r="BD23" s="17" t="str">
        <f>IF(AND(OR(F23="",F23="□"),OR(G23="",G23="□"),OR(H23="",H23="□")),"",IF(AND(F23="■",G23="■"),"",IF(AND(OR(F23="■",G23="■"),H23="■"),"",IF(F23="■",5,IF(G23="■",4,IF(I23="","",IF($C$3="","",IF($C$3=8,"-",IF($C$3&lt;8,IF(I23&lt;=$BY$25,7,IF(I23&lt;=$BY$26,6,IF(I23&lt;=$BY$27,5,IF(I23&lt;=$BY$28,4,IF(I23&lt;=$BY$29,3,IF(I23&lt;=$BY$30,2,1)))))))))))))))</f>
        <v/>
      </c>
      <c r="BE23" s="17" t="str">
        <f>IF(AND(OR(F23="",F23="□"),OR(G23="",G23="□"),OR(H23="",H23="□")),"",IF(AND(F23="■",G23="■"),"",IF(AND(OR(F23="■",G23="■"),H23="■"),"",IF(F23="■",5,IF(G23="■",4,IF(K23="","",IF($C$3="","",IF($C$3=8,IF(K23&lt;=$BY$33,6,IF(K23&lt;=$BY$34,5,IF(K23&lt;=$BY$35,4,3))),IF(AND($C$3&lt;8,$C$3&gt;4),IF(K23&lt;=$BY$32,7,IF(K23&lt;=$BY$33,6,IF(K23&lt;=$BY$34,5,IF(K23&lt;=$BY$35,4,IF(K23&lt;=$BY$36,3,2))))),IF(C9&lt;5,"-"))))))))))</f>
        <v/>
      </c>
      <c r="BF23" s="17" t="str">
        <f t="shared" si="21"/>
        <v/>
      </c>
      <c r="BH23" s="18" t="str">
        <f>IF(X23="","",IF(50&lt;=Y23,6,IF(AND(40&lt;=Y23,Y23&lt;50),5,IF(AND(30&lt;=Y23,Y23&lt;40),4,IF(AND(20&lt;=Y23,Y23&lt;30),3,IF(AND(10&lt;=Y23,Y23&lt;20),2,IF(AND(0&lt;=Y23,Y23&lt;10),1,IF(Y23&lt;0,0,""))))))))</f>
        <v/>
      </c>
      <c r="BI23" s="18" t="str">
        <f>IF(X23="","",IF(30&lt;=Y23,4,IF(AND(20&lt;=Y23,Y23&lt;30),3,IF(AND(10&lt;=Y23,Y23&lt;20),2,IF(AND(0&lt;=Y23,Y23&lt;10),1,IF(Y23&lt;0,0,""))))))</f>
        <v/>
      </c>
      <c r="BJ23" s="58" t="str">
        <f>IF(AND(OR(Q23="",Q23="□"),OR(R23="",R23="□"),OR(S23="",S23="□")),"",IF(AND(Q23="■",R23="■"),"",IF(AND(OR(Q23="■",R23="■"),S23="■"),"",IF(Q23="■",3,IF(R23="■",1,IF(Z23="■",BH23,BI23))))))</f>
        <v/>
      </c>
      <c r="BL23" s="285" t="s">
        <v>91</v>
      </c>
      <c r="BM23" s="70" t="s">
        <v>9</v>
      </c>
      <c r="BN23" s="80">
        <v>0.4</v>
      </c>
      <c r="BO23" s="80">
        <v>0.4</v>
      </c>
      <c r="BP23" s="80">
        <v>0.05</v>
      </c>
      <c r="BQ23" s="80">
        <v>0.6</v>
      </c>
      <c r="BR23" s="80">
        <v>0.6</v>
      </c>
      <c r="BS23" s="80">
        <v>0.6</v>
      </c>
      <c r="BT23" s="80">
        <v>0.6</v>
      </c>
      <c r="BU23" s="81" t="s">
        <v>8</v>
      </c>
      <c r="BV23" s="68">
        <v>4</v>
      </c>
      <c r="BW23" s="294" t="s">
        <v>90</v>
      </c>
      <c r="BX23" s="73" t="s">
        <v>9</v>
      </c>
      <c r="BY23" s="82" t="str">
        <f>IF(BY18="","",HLOOKUP(BY18,BN20:BU24,4,FALSE))</f>
        <v/>
      </c>
    </row>
    <row r="24" spans="1:77" ht="12" customHeight="1" x14ac:dyDescent="0.15">
      <c r="A24" s="66">
        <v>7</v>
      </c>
      <c r="B24" s="4"/>
      <c r="C24" s="2"/>
      <c r="D24" s="2"/>
      <c r="E24" s="8"/>
      <c r="F24" s="129" t="s">
        <v>38</v>
      </c>
      <c r="G24" s="130" t="s">
        <v>38</v>
      </c>
      <c r="H24" s="131" t="s">
        <v>38</v>
      </c>
      <c r="I24" s="122"/>
      <c r="J24" s="149"/>
      <c r="K24" s="124"/>
      <c r="L24" s="178"/>
      <c r="M24" s="133"/>
      <c r="N24" s="163" t="str">
        <f>IF($C$3="","",IF(P24="","",BF24))</f>
        <v/>
      </c>
      <c r="O24" s="163" t="str">
        <f>IF($C$3="","",IF(AND(OR(F24="",F24="□"),OR(G24="",G24="□"),OR(H24="",H24="□")),"",IF(AND(F24="■",G24="■"),"",IF(AND(OR(F24="■",G24="■"),H24="■"),"",IF(BF24="","",IF(OR(BF24=4,BF24&gt;4),"○","×"))))))</f>
        <v/>
      </c>
      <c r="P24" s="162" t="str">
        <f>IF($C$3="","",IF(AND(OR(F24="",F24="□"),OR(G24="",G24="□"),OR(H24="",H24="□")),"",IF(AND(F24="■",G24="■"),"",IF(AND(OR(F24="■",G24="■"),H24="■"),"",IF(BF24="","",IF(OR(BF24=5,BF24&gt;5),"○","×"))))))</f>
        <v/>
      </c>
      <c r="Q24" s="129" t="s">
        <v>38</v>
      </c>
      <c r="R24" s="130" t="s">
        <v>38</v>
      </c>
      <c r="S24" s="131" t="s">
        <v>38</v>
      </c>
      <c r="T24" s="1"/>
      <c r="U24" s="10"/>
      <c r="V24" s="11"/>
      <c r="W24" s="10"/>
      <c r="X24" s="223" t="str">
        <f t="shared" si="19"/>
        <v/>
      </c>
      <c r="Y24" s="164" t="str">
        <f t="shared" si="2"/>
        <v/>
      </c>
      <c r="Z24" s="131" t="s">
        <v>58</v>
      </c>
      <c r="AA24" s="135" t="s">
        <v>58</v>
      </c>
      <c r="AB24" s="165" t="str">
        <f t="shared" si="20"/>
        <v/>
      </c>
      <c r="AC24" s="280"/>
      <c r="AD24" s="281"/>
      <c r="AF24" s="60" t="str">
        <f>IF($C$3="","",IF(AND(F24="□",G24="□",H24="□"),"",IF(AND(F24="■",G24="■"),"",IF(AND(F24="■",H24="■"),"",IF(AND(G24="■",H24="■"),"",IF(F24="■",$BY$42,IF(G24="■",$BY$39,IF(I24="","",I24))))))))</f>
        <v/>
      </c>
      <c r="AG24" s="61" t="str">
        <f>IF($C$3="","",IF(AND(F24="□",G24="□",H24="□"),"",IF(AND(F24="■",G24="■"),"",IF(AND(F24="■",H24="■"),"",IF(AND(G24="■",H24="■"),"",IF(F24="■",$BY$44,IF(G24="■",$BY$41,IF(K24="","",K24))))))))</f>
        <v/>
      </c>
      <c r="AH24" s="63" t="str">
        <f t="shared" si="3"/>
        <v/>
      </c>
      <c r="AI24" s="63" t="str">
        <f t="shared" si="4"/>
        <v/>
      </c>
      <c r="AJ24" s="64" t="str">
        <f t="shared" si="5"/>
        <v/>
      </c>
      <c r="AK24" s="64" t="str">
        <f t="shared" si="6"/>
        <v/>
      </c>
      <c r="AL24" s="64" t="str">
        <f>IF($C$3="","",IF(AND(F24="□",G24="□",H24="□"),"",IF(AND(F24="■",G24="■"),"",IF(AND(F24="■",H24="■"),"",IF(AND(G24="■",H24="■"),"",IF(F24="■",$BY$23,IF(G24="■",$BY$21,IF(J24="","",J24))))))))</f>
        <v/>
      </c>
      <c r="AM24" s="65" t="str">
        <f t="shared" si="7"/>
        <v/>
      </c>
      <c r="AN24" s="64" t="str">
        <f>IF($C$3="","",IF(AND(F24="□",G24="□",H24="□"),"",IF(AND(F24="■",G24="■"),"",IF(AND(F24="■",H24="■"),"",IF(AND(G24="■",H24="■"),"",IF(F24="■",$BY$24,IF(G24="■",$BY$22,IF(L24="","",L24))))))))</f>
        <v/>
      </c>
      <c r="AO24" s="118"/>
      <c r="AP24" s="64" t="str">
        <f t="shared" si="8"/>
        <v/>
      </c>
      <c r="AQ24" s="64" t="str">
        <f t="shared" si="9"/>
        <v/>
      </c>
      <c r="AR24" s="64" t="str">
        <f t="shared" si="10"/>
        <v/>
      </c>
      <c r="AS24" s="64" t="str">
        <f t="shared" si="11"/>
        <v/>
      </c>
      <c r="AT24" s="64" t="str">
        <f t="shared" si="12"/>
        <v/>
      </c>
      <c r="AW24" s="17" t="str">
        <f t="shared" si="13"/>
        <v/>
      </c>
      <c r="AX24" s="17" t="str">
        <f t="shared" si="14"/>
        <v/>
      </c>
      <c r="AY24" s="17" t="str">
        <f t="shared" si="15"/>
        <v/>
      </c>
      <c r="AZ24" s="17" t="str">
        <f t="shared" si="16"/>
        <v/>
      </c>
      <c r="BA24" s="17" t="str">
        <f t="shared" si="17"/>
        <v/>
      </c>
      <c r="BB24" s="17" t="str">
        <f t="shared" si="18"/>
        <v/>
      </c>
      <c r="BD24" s="17" t="str">
        <f>IF(AND(OR(F24="",F24="□"),OR(G24="",G24="□"),OR(H24="",H24="□")),"",IF(AND(F24="■",G24="■"),"",IF(AND(OR(F24="■",G24="■"),H24="■"),"",IF(F24="■",5,IF(G24="■",4,IF(I24="","",IF($C$3="","",IF($C$3=8,"-",IF($C$3&lt;8,IF(I24&lt;=$BY$25,7,IF(I24&lt;=$BY$26,6,IF(I24&lt;=$BY$27,5,IF(I24&lt;=$BY$28,4,IF(I24&lt;=$BY$29,3,IF(I24&lt;=$BY$30,2,1)))))))))))))))</f>
        <v/>
      </c>
      <c r="BE24" s="17" t="str">
        <f>IF(AND(OR(F24="",F24="□"),OR(G24="",G24="□"),OR(H24="",H24="□")),"",IF(AND(F24="■",G24="■"),"",IF(AND(OR(F24="■",G24="■"),H24="■"),"",IF(F24="■",5,IF(G24="■",4,IF(K24="","",IF($C$3="","",IF($C$3=8,IF(K24&lt;=$BY$33,6,IF(K24&lt;=$BY$34,5,IF(K24&lt;=$BY$35,4,3))),IF(AND($C$3&lt;8,$C$3&gt;4),IF(K24&lt;=$BY$32,7,IF(K24&lt;=$BY$33,6,IF(K24&lt;=$BY$34,5,IF(K24&lt;=$BY$35,4,IF(K24&lt;=$BY$36,3,2))))),IF(C10&lt;5,"-"))))))))))</f>
        <v/>
      </c>
      <c r="BF24" s="17" t="str">
        <f t="shared" si="21"/>
        <v/>
      </c>
      <c r="BH24" s="18" t="str">
        <f>IF(X24="","",IF(50&lt;=Y24,6,IF(AND(40&lt;=Y24,Y24&lt;50),5,IF(AND(30&lt;=Y24,Y24&lt;40),4,IF(AND(20&lt;=Y24,Y24&lt;30),3,IF(AND(10&lt;=Y24,Y24&lt;20),2,IF(AND(0&lt;=Y24,Y24&lt;10),1,IF(Y24&lt;0,0,""))))))))</f>
        <v/>
      </c>
      <c r="BI24" s="18" t="str">
        <f>IF(X24="","",IF(30&lt;=Y24,4,IF(AND(20&lt;=Y24,Y24&lt;30),3,IF(AND(10&lt;=Y24,Y24&lt;20),2,IF(AND(0&lt;=Y24,Y24&lt;10),1,IF(Y24&lt;0,0,""))))))</f>
        <v/>
      </c>
      <c r="BJ24" s="58" t="str">
        <f>IF(AND(OR(Q24="",Q24="□"),OR(R24="",R24="□"),OR(S24="",S24="□")),"",IF(AND(Q24="■",R24="■"),"",IF(AND(OR(Q24="■",R24="■"),S24="■"),"",IF(Q24="■",3,IF(R24="■",1,IF(Z24="■",BH24,BI24))))))</f>
        <v/>
      </c>
      <c r="BL24" s="286"/>
      <c r="BM24" s="75" t="s">
        <v>10</v>
      </c>
      <c r="BN24" s="83" t="s">
        <v>8</v>
      </c>
      <c r="BO24" s="83" t="s">
        <v>8</v>
      </c>
      <c r="BP24" s="83" t="s">
        <v>8</v>
      </c>
      <c r="BQ24" s="83" t="s">
        <v>8</v>
      </c>
      <c r="BR24" s="84">
        <v>3</v>
      </c>
      <c r="BS24" s="84">
        <v>2.8</v>
      </c>
      <c r="BT24" s="84">
        <v>2.7</v>
      </c>
      <c r="BU24" s="85">
        <v>6.7</v>
      </c>
      <c r="BV24" s="68">
        <v>5</v>
      </c>
      <c r="BW24" s="295"/>
      <c r="BX24" s="78" t="s">
        <v>110</v>
      </c>
      <c r="BY24" s="86" t="str">
        <f>IF(BY18="","",HLOOKUP(BY18,BN20:BU24,5,FALSE))</f>
        <v/>
      </c>
    </row>
    <row r="25" spans="1:77" ht="12" customHeight="1" x14ac:dyDescent="0.15">
      <c r="A25" s="66">
        <v>8</v>
      </c>
      <c r="B25" s="4"/>
      <c r="C25" s="2"/>
      <c r="D25" s="2"/>
      <c r="E25" s="8"/>
      <c r="F25" s="129" t="s">
        <v>38</v>
      </c>
      <c r="G25" s="130" t="s">
        <v>38</v>
      </c>
      <c r="H25" s="131" t="s">
        <v>38</v>
      </c>
      <c r="I25" s="122"/>
      <c r="J25" s="149"/>
      <c r="K25" s="124"/>
      <c r="L25" s="178"/>
      <c r="M25" s="133"/>
      <c r="N25" s="163" t="str">
        <f>IF($C$3="","",IF(P25="","",BF25))</f>
        <v/>
      </c>
      <c r="O25" s="163" t="str">
        <f>IF($C$3="","",IF(AND(OR(F25="",F25="□"),OR(G25="",G25="□"),OR(H25="",H25="□")),"",IF(AND(F25="■",G25="■"),"",IF(AND(OR(F25="■",G25="■"),H25="■"),"",IF(BF25="","",IF(OR(BF25=4,BF25&gt;4),"○","×"))))))</f>
        <v/>
      </c>
      <c r="P25" s="162" t="str">
        <f>IF($C$3="","",IF(AND(OR(F25="",F25="□"),OR(G25="",G25="□"),OR(H25="",H25="□")),"",IF(AND(F25="■",G25="■"),"",IF(AND(OR(F25="■",G25="■"),H25="■"),"",IF(BF25="","",IF(OR(BF25=5,BF25&gt;5),"○","×"))))))</f>
        <v/>
      </c>
      <c r="Q25" s="129" t="s">
        <v>38</v>
      </c>
      <c r="R25" s="130" t="s">
        <v>38</v>
      </c>
      <c r="S25" s="131" t="s">
        <v>38</v>
      </c>
      <c r="T25" s="1"/>
      <c r="U25" s="10"/>
      <c r="V25" s="11"/>
      <c r="W25" s="10"/>
      <c r="X25" s="223" t="str">
        <f t="shared" si="19"/>
        <v/>
      </c>
      <c r="Y25" s="164" t="str">
        <f t="shared" si="2"/>
        <v/>
      </c>
      <c r="Z25" s="131" t="s">
        <v>58</v>
      </c>
      <c r="AA25" s="135" t="s">
        <v>58</v>
      </c>
      <c r="AB25" s="165" t="str">
        <f t="shared" si="20"/>
        <v/>
      </c>
      <c r="AC25" s="280"/>
      <c r="AD25" s="281"/>
      <c r="AF25" s="60" t="str">
        <f>IF($C$3="","",IF(AND(F25="□",G25="□",H25="□"),"",IF(AND(F25="■",G25="■"),"",IF(AND(F25="■",H25="■"),"",IF(AND(G25="■",H25="■"),"",IF(F25="■",$BY$42,IF(G25="■",$BY$39,IF(I25="","",I25))))))))</f>
        <v/>
      </c>
      <c r="AG25" s="61" t="str">
        <f>IF($C$3="","",IF(AND(F25="□",G25="□",H25="□"),"",IF(AND(F25="■",G25="■"),"",IF(AND(F25="■",H25="■"),"",IF(AND(G25="■",H25="■"),"",IF(F25="■",$BY$44,IF(G25="■",$BY$41,IF(K25="","",K25))))))))</f>
        <v/>
      </c>
      <c r="AH25" s="63" t="str">
        <f t="shared" si="3"/>
        <v/>
      </c>
      <c r="AI25" s="63" t="str">
        <f t="shared" si="4"/>
        <v/>
      </c>
      <c r="AJ25" s="64" t="str">
        <f t="shared" si="5"/>
        <v/>
      </c>
      <c r="AK25" s="64" t="str">
        <f t="shared" si="6"/>
        <v/>
      </c>
      <c r="AL25" s="64" t="str">
        <f>IF($C$3="","",IF(AND(F25="□",G25="□",H25="□"),"",IF(AND(F25="■",G25="■"),"",IF(AND(F25="■",H25="■"),"",IF(AND(G25="■",H25="■"),"",IF(F25="■",$BY$23,IF(G25="■",$BY$21,IF(J25="","",J25))))))))</f>
        <v/>
      </c>
      <c r="AM25" s="65" t="str">
        <f t="shared" si="7"/>
        <v/>
      </c>
      <c r="AN25" s="64" t="str">
        <f>IF($C$3="","",IF(AND(F25="□",G25="□",H25="□"),"",IF(AND(F25="■",G25="■"),"",IF(AND(F25="■",H25="■"),"",IF(AND(G25="■",H25="■"),"",IF(F25="■",$BY$24,IF(G25="■",$BY$22,IF(L25="","",L25))))))))</f>
        <v/>
      </c>
      <c r="AO25" s="118"/>
      <c r="AP25" s="64" t="str">
        <f t="shared" si="8"/>
        <v/>
      </c>
      <c r="AQ25" s="64" t="str">
        <f t="shared" si="9"/>
        <v/>
      </c>
      <c r="AR25" s="64" t="str">
        <f t="shared" si="10"/>
        <v/>
      </c>
      <c r="AS25" s="64" t="str">
        <f t="shared" si="11"/>
        <v/>
      </c>
      <c r="AT25" s="64" t="str">
        <f t="shared" si="12"/>
        <v/>
      </c>
      <c r="AW25" s="17" t="str">
        <f t="shared" si="13"/>
        <v/>
      </c>
      <c r="AX25" s="17" t="str">
        <f t="shared" si="14"/>
        <v/>
      </c>
      <c r="AY25" s="17" t="str">
        <f t="shared" si="15"/>
        <v/>
      </c>
      <c r="AZ25" s="17" t="str">
        <f t="shared" si="16"/>
        <v/>
      </c>
      <c r="BA25" s="17" t="str">
        <f t="shared" si="17"/>
        <v/>
      </c>
      <c r="BB25" s="17" t="str">
        <f t="shared" si="18"/>
        <v/>
      </c>
      <c r="BD25" s="17" t="str">
        <f>IF(AND(OR(F25="",F25="□"),OR(G25="",G25="□"),OR(H25="",H25="□")),"",IF(AND(F25="■",G25="■"),"",IF(AND(OR(F25="■",G25="■"),H25="■"),"",IF(F25="■",5,IF(G25="■",4,IF(I25="","",IF($C$3="","",IF($C$3=8,"-",IF($C$3&lt;8,IF(I25&lt;=$BY$25,7,IF(I25&lt;=$BY$26,6,IF(I25&lt;=$BY$27,5,IF(I25&lt;=$BY$28,4,IF(I25&lt;=$BY$29,3,IF(I25&lt;=$BY$30,2,1)))))))))))))))</f>
        <v/>
      </c>
      <c r="BE25" s="17" t="str">
        <f>IF(AND(OR(F25="",F25="□"),OR(G25="",G25="□"),OR(H25="",H25="□")),"",IF(AND(F25="■",G25="■"),"",IF(AND(OR(F25="■",G25="■"),H25="■"),"",IF(F25="■",5,IF(G25="■",4,IF(K25="","",IF($C$3="","",IF($C$3=8,IF(K25&lt;=$BY$33,6,IF(K25&lt;=$BY$34,5,IF(K25&lt;=$BY$35,4,3))),IF(AND($C$3&lt;8,$C$3&gt;4),IF(K25&lt;=$BY$32,7,IF(K25&lt;=$BY$33,6,IF(K25&lt;=$BY$34,5,IF(K25&lt;=$BY$35,4,IF(K25&lt;=$BY$36,3,2))))),IF(C11&lt;5,"-"))))))))))</f>
        <v/>
      </c>
      <c r="BF25" s="17" t="str">
        <f t="shared" si="21"/>
        <v/>
      </c>
      <c r="BH25" s="18" t="str">
        <f>IF(X25="","",IF(50&lt;=Y25,6,IF(AND(40&lt;=Y25,Y25&lt;50),5,IF(AND(30&lt;=Y25,Y25&lt;40),4,IF(AND(20&lt;=Y25,Y25&lt;30),3,IF(AND(10&lt;=Y25,Y25&lt;20),2,IF(AND(0&lt;=Y25,Y25&lt;10),1,IF(Y25&lt;0,0,""))))))))</f>
        <v/>
      </c>
      <c r="BI25" s="18" t="str">
        <f>IF(X25="","",IF(30&lt;=Y25,4,IF(AND(20&lt;=Y25,Y25&lt;30),3,IF(AND(10&lt;=Y25,Y25&lt;20),2,IF(AND(0&lt;=Y25,Y25&lt;10),1,IF(Y25&lt;0,0,""))))))</f>
        <v/>
      </c>
      <c r="BJ25" s="58" t="str">
        <f>IF(AND(OR(Q25="",Q25="□"),OR(R25="",R25="□"),OR(S25="",S25="□")),"",IF(AND(Q25="■",R25="■"),"",IF(AND(OR(Q25="■",R25="■"),S25="■"),"",IF(Q25="■",3,IF(R25="■",1,IF(Z25="■",BH25,BI25))))))</f>
        <v/>
      </c>
      <c r="BL25" s="285" t="s">
        <v>19</v>
      </c>
      <c r="BM25" s="87">
        <v>7</v>
      </c>
      <c r="BN25" s="71">
        <v>0.2</v>
      </c>
      <c r="BO25" s="71">
        <v>0.2</v>
      </c>
      <c r="BP25" s="71">
        <v>0.2</v>
      </c>
      <c r="BQ25" s="71">
        <v>0.23</v>
      </c>
      <c r="BR25" s="71">
        <v>0.26</v>
      </c>
      <c r="BS25" s="71">
        <v>0.26</v>
      </c>
      <c r="BT25" s="71">
        <v>0.26</v>
      </c>
      <c r="BU25" s="88" t="s">
        <v>8</v>
      </c>
      <c r="BV25" s="68">
        <v>6</v>
      </c>
      <c r="BW25" s="291" t="s">
        <v>19</v>
      </c>
      <c r="BX25" s="87">
        <v>7</v>
      </c>
      <c r="BY25" s="89" t="str">
        <f>IF(BY18="","",HLOOKUP(BY18,BN20:BU31,6,FALSE))</f>
        <v/>
      </c>
    </row>
    <row r="26" spans="1:77" ht="12" customHeight="1" x14ac:dyDescent="0.15">
      <c r="A26" s="66">
        <v>9</v>
      </c>
      <c r="B26" s="4"/>
      <c r="C26" s="2"/>
      <c r="D26" s="2"/>
      <c r="E26" s="8"/>
      <c r="F26" s="129" t="s">
        <v>38</v>
      </c>
      <c r="G26" s="130" t="s">
        <v>38</v>
      </c>
      <c r="H26" s="131" t="s">
        <v>38</v>
      </c>
      <c r="I26" s="122"/>
      <c r="J26" s="149"/>
      <c r="K26" s="124"/>
      <c r="L26" s="178"/>
      <c r="M26" s="133"/>
      <c r="N26" s="163" t="str">
        <f>IF($C$3="","",IF(P26="","",BF26))</f>
        <v/>
      </c>
      <c r="O26" s="163" t="str">
        <f>IF($C$3="","",IF(AND(OR(F26="",F26="□"),OR(G26="",G26="□"),OR(H26="",H26="□")),"",IF(AND(F26="■",G26="■"),"",IF(AND(OR(F26="■",G26="■"),H26="■"),"",IF(BF26="","",IF(OR(BF26=4,BF26&gt;4),"○","×"))))))</f>
        <v/>
      </c>
      <c r="P26" s="162" t="str">
        <f>IF($C$3="","",IF(AND(OR(F26="",F26="□"),OR(G26="",G26="□"),OR(H26="",H26="□")),"",IF(AND(F26="■",G26="■"),"",IF(AND(OR(F26="■",G26="■"),H26="■"),"",IF(BF26="","",IF(OR(BF26=5,BF26&gt;5),"○","×"))))))</f>
        <v/>
      </c>
      <c r="Q26" s="129" t="s">
        <v>38</v>
      </c>
      <c r="R26" s="130" t="s">
        <v>38</v>
      </c>
      <c r="S26" s="131" t="s">
        <v>38</v>
      </c>
      <c r="T26" s="1"/>
      <c r="U26" s="10"/>
      <c r="V26" s="11"/>
      <c r="W26" s="10"/>
      <c r="X26" s="223" t="str">
        <f t="shared" si="19"/>
        <v/>
      </c>
      <c r="Y26" s="164" t="str">
        <f t="shared" si="2"/>
        <v/>
      </c>
      <c r="Z26" s="131" t="s">
        <v>58</v>
      </c>
      <c r="AA26" s="135" t="s">
        <v>58</v>
      </c>
      <c r="AB26" s="165" t="str">
        <f t="shared" si="20"/>
        <v/>
      </c>
      <c r="AC26" s="280"/>
      <c r="AD26" s="281"/>
      <c r="AF26" s="60" t="str">
        <f>IF($C$3="","",IF(AND(F26="□",G26="□",H26="□"),"",IF(AND(F26="■",G26="■"),"",IF(AND(F26="■",H26="■"),"",IF(AND(G26="■",H26="■"),"",IF(F26="■",$BY$42,IF(G26="■",$BY$39,IF(I26="","",I26))))))))</f>
        <v/>
      </c>
      <c r="AG26" s="61" t="str">
        <f>IF($C$3="","",IF(AND(F26="□",G26="□",H26="□"),"",IF(AND(F26="■",G26="■"),"",IF(AND(F26="■",H26="■"),"",IF(AND(G26="■",H26="■"),"",IF(F26="■",$BY$44,IF(G26="■",$BY$41,IF(K26="","",K26))))))))</f>
        <v/>
      </c>
      <c r="AH26" s="63" t="str">
        <f t="shared" si="3"/>
        <v/>
      </c>
      <c r="AI26" s="63" t="str">
        <f t="shared" si="4"/>
        <v/>
      </c>
      <c r="AJ26" s="64" t="str">
        <f t="shared" si="5"/>
        <v/>
      </c>
      <c r="AK26" s="64" t="str">
        <f t="shared" si="6"/>
        <v/>
      </c>
      <c r="AL26" s="64" t="str">
        <f>IF($C$3="","",IF(AND(F26="□",G26="□",H26="□"),"",IF(AND(F26="■",G26="■"),"",IF(AND(F26="■",H26="■"),"",IF(AND(G26="■",H26="■"),"",IF(F26="■",$BY$23,IF(G26="■",$BY$21,IF(J26="","",J26))))))))</f>
        <v/>
      </c>
      <c r="AM26" s="65" t="str">
        <f t="shared" si="7"/>
        <v/>
      </c>
      <c r="AN26" s="64" t="str">
        <f>IF($C$3="","",IF(AND(F26="□",G26="□",H26="□"),"",IF(AND(F26="■",G26="■"),"",IF(AND(F26="■",H26="■"),"",IF(AND(G26="■",H26="■"),"",IF(F26="■",$BY$24,IF(G26="■",$BY$22,IF(L26="","",L26))))))))</f>
        <v/>
      </c>
      <c r="AO26" s="118"/>
      <c r="AP26" s="64" t="str">
        <f t="shared" si="8"/>
        <v/>
      </c>
      <c r="AQ26" s="64" t="str">
        <f t="shared" si="9"/>
        <v/>
      </c>
      <c r="AR26" s="64" t="str">
        <f t="shared" si="10"/>
        <v/>
      </c>
      <c r="AS26" s="64" t="str">
        <f t="shared" si="11"/>
        <v/>
      </c>
      <c r="AT26" s="64" t="str">
        <f t="shared" si="12"/>
        <v/>
      </c>
      <c r="AW26" s="17" t="str">
        <f t="shared" si="13"/>
        <v/>
      </c>
      <c r="AX26" s="17" t="str">
        <f t="shared" si="14"/>
        <v/>
      </c>
      <c r="AY26" s="17" t="str">
        <f t="shared" si="15"/>
        <v/>
      </c>
      <c r="AZ26" s="17" t="str">
        <f t="shared" si="16"/>
        <v/>
      </c>
      <c r="BA26" s="17" t="str">
        <f t="shared" si="17"/>
        <v/>
      </c>
      <c r="BB26" s="17" t="str">
        <f t="shared" si="18"/>
        <v/>
      </c>
      <c r="BD26" s="17" t="str">
        <f>IF(AND(OR(F26="",F26="□"),OR(G26="",G26="□"),OR(H26="",H26="□")),"",IF(AND(F26="■",G26="■"),"",IF(AND(OR(F26="■",G26="■"),H26="■"),"",IF(F26="■",5,IF(G26="■",4,IF(I26="","",IF($C$3="","",IF($C$3=8,"-",IF($C$3&lt;8,IF(I26&lt;=$BY$25,7,IF(I26&lt;=$BY$26,6,IF(I26&lt;=$BY$27,5,IF(I26&lt;=$BY$28,4,IF(I26&lt;=$BY$29,3,IF(I26&lt;=$BY$30,2,1)))))))))))))))</f>
        <v/>
      </c>
      <c r="BE26" s="17" t="str">
        <f>IF(AND(OR(F26="",F26="□"),OR(G26="",G26="□"),OR(H26="",H26="□")),"",IF(AND(F26="■",G26="■"),"",IF(AND(OR(F26="■",G26="■"),H26="■"),"",IF(F26="■",5,IF(G26="■",4,IF(K26="","",IF($C$3="","",IF($C$3=8,IF(K26&lt;=$BY$33,6,IF(K26&lt;=$BY$34,5,IF(K26&lt;=$BY$35,4,3))),IF(AND($C$3&lt;8,$C$3&gt;4),IF(K26&lt;=$BY$32,7,IF(K26&lt;=$BY$33,6,IF(K26&lt;=$BY$34,5,IF(K26&lt;=$BY$35,4,IF(K26&lt;=$BY$36,3,2))))),IF(C12&lt;5,"-"))))))))))</f>
        <v/>
      </c>
      <c r="BF26" s="17" t="str">
        <f t="shared" si="21"/>
        <v/>
      </c>
      <c r="BH26" s="18" t="str">
        <f>IF(X26="","",IF(50&lt;=Y26,6,IF(AND(40&lt;=Y26,Y26&lt;50),5,IF(AND(30&lt;=Y26,Y26&lt;40),4,IF(AND(20&lt;=Y26,Y26&lt;30),3,IF(AND(10&lt;=Y26,Y26&lt;20),2,IF(AND(0&lt;=Y26,Y26&lt;10),1,IF(Y26&lt;0,0,""))))))))</f>
        <v/>
      </c>
      <c r="BI26" s="18" t="str">
        <f>IF(X26="","",IF(30&lt;=Y26,4,IF(AND(20&lt;=Y26,Y26&lt;30),3,IF(AND(10&lt;=Y26,Y26&lt;20),2,IF(AND(0&lt;=Y26,Y26&lt;10),1,IF(Y26&lt;0,0,""))))))</f>
        <v/>
      </c>
      <c r="BJ26" s="58" t="str">
        <f>IF(AND(OR(Q26="",Q26="□"),OR(R26="",R26="□"),OR(S26="",S26="□")),"",IF(AND(Q26="■",R26="■"),"",IF(AND(OR(Q26="■",R26="■"),S26="■"),"",IF(Q26="■",3,IF(R26="■",1,IF(Z26="■",BH26,BI26))))))</f>
        <v/>
      </c>
      <c r="BL26" s="287"/>
      <c r="BM26" s="90">
        <v>6</v>
      </c>
      <c r="BN26" s="80">
        <v>0.28000000000000003</v>
      </c>
      <c r="BO26" s="80">
        <v>0.28000000000000003</v>
      </c>
      <c r="BP26" s="80">
        <v>0.28000000000000003</v>
      </c>
      <c r="BQ26" s="80">
        <v>0.34</v>
      </c>
      <c r="BR26" s="80">
        <v>0.46</v>
      </c>
      <c r="BS26" s="80">
        <v>0.46</v>
      </c>
      <c r="BT26" s="80">
        <v>0.46</v>
      </c>
      <c r="BU26" s="81" t="s">
        <v>8</v>
      </c>
      <c r="BV26" s="68">
        <v>7</v>
      </c>
      <c r="BW26" s="292"/>
      <c r="BX26" s="90">
        <v>6</v>
      </c>
      <c r="BY26" s="91" t="str">
        <f>IF(BY18="","",HLOOKUP(BY18,BN20:BU31,7,FALSE))</f>
        <v/>
      </c>
    </row>
    <row r="27" spans="1:77" ht="12" customHeight="1" x14ac:dyDescent="0.15">
      <c r="A27" s="66">
        <v>10</v>
      </c>
      <c r="B27" s="4"/>
      <c r="C27" s="2"/>
      <c r="D27" s="2"/>
      <c r="E27" s="8"/>
      <c r="F27" s="129" t="s">
        <v>38</v>
      </c>
      <c r="G27" s="130" t="s">
        <v>38</v>
      </c>
      <c r="H27" s="131" t="s">
        <v>38</v>
      </c>
      <c r="I27" s="122"/>
      <c r="J27" s="149"/>
      <c r="K27" s="124"/>
      <c r="L27" s="178"/>
      <c r="M27" s="133"/>
      <c r="N27" s="163" t="str">
        <f>IF($C$3="","",IF(P27="","",BF27))</f>
        <v/>
      </c>
      <c r="O27" s="163" t="str">
        <f>IF($C$3="","",IF(AND(OR(F27="",F27="□"),OR(G27="",G27="□"),OR(H27="",H27="□")),"",IF(AND(F27="■",G27="■"),"",IF(AND(OR(F27="■",G27="■"),H27="■"),"",IF(BF27="","",IF(OR(BF27=4,BF27&gt;4),"○","×"))))))</f>
        <v/>
      </c>
      <c r="P27" s="162" t="str">
        <f>IF($C$3="","",IF(AND(OR(F27="",F27="□"),OR(G27="",G27="□"),OR(H27="",H27="□")),"",IF(AND(F27="■",G27="■"),"",IF(AND(OR(F27="■",G27="■"),H27="■"),"",IF(BF27="","",IF(OR(BF27=5,BF27&gt;5),"○","×"))))))</f>
        <v/>
      </c>
      <c r="Q27" s="129" t="s">
        <v>38</v>
      </c>
      <c r="R27" s="130" t="s">
        <v>38</v>
      </c>
      <c r="S27" s="131" t="s">
        <v>38</v>
      </c>
      <c r="T27" s="1"/>
      <c r="U27" s="10"/>
      <c r="V27" s="11"/>
      <c r="W27" s="10"/>
      <c r="X27" s="223" t="str">
        <f t="shared" si="19"/>
        <v/>
      </c>
      <c r="Y27" s="164" t="str">
        <f t="shared" si="2"/>
        <v/>
      </c>
      <c r="Z27" s="131" t="s">
        <v>58</v>
      </c>
      <c r="AA27" s="135" t="s">
        <v>58</v>
      </c>
      <c r="AB27" s="165" t="str">
        <f t="shared" si="20"/>
        <v/>
      </c>
      <c r="AC27" s="280"/>
      <c r="AD27" s="281"/>
      <c r="AF27" s="60" t="str">
        <f>IF($C$3="","",IF(AND(F27="□",G27="□",H27="□"),"",IF(AND(F27="■",G27="■"),"",IF(AND(F27="■",H27="■"),"",IF(AND(G27="■",H27="■"),"",IF(F27="■",$BY$42,IF(G27="■",$BY$39,IF(I27="","",I27))))))))</f>
        <v/>
      </c>
      <c r="AG27" s="61" t="str">
        <f>IF($C$3="","",IF(AND(F27="□",G27="□",H27="□"),"",IF(AND(F27="■",G27="■"),"",IF(AND(F27="■",H27="■"),"",IF(AND(G27="■",H27="■"),"",IF(F27="■",$BY$44,IF(G27="■",$BY$41,IF(K27="","",K27))))))))</f>
        <v/>
      </c>
      <c r="AH27" s="63" t="str">
        <f t="shared" si="3"/>
        <v/>
      </c>
      <c r="AI27" s="63" t="str">
        <f t="shared" si="4"/>
        <v/>
      </c>
      <c r="AJ27" s="64" t="str">
        <f t="shared" si="5"/>
        <v/>
      </c>
      <c r="AK27" s="64" t="str">
        <f t="shared" si="6"/>
        <v/>
      </c>
      <c r="AL27" s="64" t="str">
        <f>IF($C$3="","",IF(AND(F27="□",G27="□",H27="□"),"",IF(AND(F27="■",G27="■"),"",IF(AND(F27="■",H27="■"),"",IF(AND(G27="■",H27="■"),"",IF(F27="■",$BY$23,IF(G27="■",$BY$21,IF(J27="","",J27))))))))</f>
        <v/>
      </c>
      <c r="AM27" s="65" t="str">
        <f t="shared" si="7"/>
        <v/>
      </c>
      <c r="AN27" s="64" t="str">
        <f>IF($C$3="","",IF(AND(F27="□",G27="□",H27="□"),"",IF(AND(F27="■",G27="■"),"",IF(AND(F27="■",H27="■"),"",IF(AND(G27="■",H27="■"),"",IF(F27="■",$BY$24,IF(G27="■",$BY$22,IF(L27="","",L27))))))))</f>
        <v/>
      </c>
      <c r="AO27" s="118"/>
      <c r="AP27" s="64" t="str">
        <f t="shared" si="8"/>
        <v/>
      </c>
      <c r="AQ27" s="64" t="str">
        <f t="shared" si="9"/>
        <v/>
      </c>
      <c r="AR27" s="64" t="str">
        <f t="shared" si="10"/>
        <v/>
      </c>
      <c r="AS27" s="64" t="str">
        <f t="shared" si="11"/>
        <v/>
      </c>
      <c r="AT27" s="64" t="str">
        <f t="shared" si="12"/>
        <v/>
      </c>
      <c r="AW27" s="17" t="str">
        <f t="shared" si="13"/>
        <v/>
      </c>
      <c r="AX27" s="17" t="str">
        <f t="shared" si="14"/>
        <v/>
      </c>
      <c r="AY27" s="17" t="str">
        <f t="shared" si="15"/>
        <v/>
      </c>
      <c r="AZ27" s="17" t="str">
        <f t="shared" si="16"/>
        <v/>
      </c>
      <c r="BA27" s="17" t="str">
        <f t="shared" si="17"/>
        <v/>
      </c>
      <c r="BB27" s="17" t="str">
        <f t="shared" si="18"/>
        <v/>
      </c>
      <c r="BD27" s="17" t="str">
        <f>IF(AND(OR(F27="",F27="□"),OR(G27="",G27="□"),OR(H27="",H27="□")),"",IF(AND(F27="■",G27="■"),"",IF(AND(OR(F27="■",G27="■"),H27="■"),"",IF(F27="■",5,IF(G27="■",4,IF(I27="","",IF($C$3="","",IF($C$3=8,"-",IF($C$3&lt;8,IF(I27&lt;=$BY$25,7,IF(I27&lt;=$BY$26,6,IF(I27&lt;=$BY$27,5,IF(I27&lt;=$BY$28,4,IF(I27&lt;=$BY$29,3,IF(I27&lt;=$BY$30,2,1)))))))))))))))</f>
        <v/>
      </c>
      <c r="BE27" s="17" t="str">
        <f>IF(AND(OR(F27="",F27="□"),OR(G27="",G27="□"),OR(H27="",H27="□")),"",IF(AND(F27="■",G27="■"),"",IF(AND(OR(F27="■",G27="■"),H27="■"),"",IF(F27="■",5,IF(G27="■",4,IF(K27="","",IF($C$3="","",IF($C$3=8,IF(K27&lt;=$BY$33,6,IF(K27&lt;=$BY$34,5,IF(K27&lt;=$BY$35,4,3))),IF(AND($C$3&lt;8,$C$3&gt;4),IF(K27&lt;=$BY$32,7,IF(K27&lt;=$BY$33,6,IF(K27&lt;=$BY$34,5,IF(K27&lt;=$BY$35,4,IF(K27&lt;=$BY$36,3,2))))),IF(C13&lt;5,"-"))))))))))</f>
        <v/>
      </c>
      <c r="BF27" s="17" t="str">
        <f t="shared" si="21"/>
        <v/>
      </c>
      <c r="BH27" s="18" t="str">
        <f>IF(X27="","",IF(50&lt;=Y27,6,IF(AND(40&lt;=Y27,Y27&lt;50),5,IF(AND(30&lt;=Y27,Y27&lt;40),4,IF(AND(20&lt;=Y27,Y27&lt;30),3,IF(AND(10&lt;=Y27,Y27&lt;20),2,IF(AND(0&lt;=Y27,Y27&lt;10),1,IF(Y27&lt;0,0,""))))))))</f>
        <v/>
      </c>
      <c r="BI27" s="18" t="str">
        <f>IF(X27="","",IF(30&lt;=Y27,4,IF(AND(20&lt;=Y27,Y27&lt;30),3,IF(AND(10&lt;=Y27,Y27&lt;20),2,IF(AND(0&lt;=Y27,Y27&lt;10),1,IF(Y27&lt;0,0,""))))))</f>
        <v/>
      </c>
      <c r="BJ27" s="58" t="str">
        <f>IF(AND(OR(Q27="",Q27="□"),OR(R27="",R27="□"),OR(S27="",S27="□")),"",IF(AND(Q27="■",R27="■"),"",IF(AND(OR(Q27="■",R27="■"),S27="■"),"",IF(Q27="■",3,IF(R27="■",1,IF(Z27="■",BH27,BI27))))))</f>
        <v/>
      </c>
      <c r="BL27" s="287"/>
      <c r="BM27" s="90">
        <v>5</v>
      </c>
      <c r="BN27" s="80">
        <v>0.4</v>
      </c>
      <c r="BO27" s="80">
        <v>0.4</v>
      </c>
      <c r="BP27" s="80">
        <v>0.05</v>
      </c>
      <c r="BQ27" s="80">
        <v>0.6</v>
      </c>
      <c r="BR27" s="80">
        <v>0.6</v>
      </c>
      <c r="BS27" s="80">
        <v>0.6</v>
      </c>
      <c r="BT27" s="80">
        <v>0.6</v>
      </c>
      <c r="BU27" s="81" t="s">
        <v>8</v>
      </c>
      <c r="BV27" s="68">
        <v>8</v>
      </c>
      <c r="BW27" s="292"/>
      <c r="BX27" s="90">
        <v>5</v>
      </c>
      <c r="BY27" s="91" t="str">
        <f>IF(BY18="","",HLOOKUP(BY18,BN20:BU31,8,FALSE))</f>
        <v/>
      </c>
    </row>
    <row r="28" spans="1:77" ht="12" customHeight="1" x14ac:dyDescent="0.15">
      <c r="A28" s="66">
        <v>11</v>
      </c>
      <c r="B28" s="4"/>
      <c r="C28" s="2"/>
      <c r="D28" s="2"/>
      <c r="E28" s="8"/>
      <c r="F28" s="129" t="s">
        <v>38</v>
      </c>
      <c r="G28" s="130" t="s">
        <v>38</v>
      </c>
      <c r="H28" s="131" t="s">
        <v>38</v>
      </c>
      <c r="I28" s="122"/>
      <c r="J28" s="149"/>
      <c r="K28" s="124"/>
      <c r="L28" s="178"/>
      <c r="M28" s="133"/>
      <c r="N28" s="163" t="str">
        <f>IF($C$3="","",IF(P28="","",BF28))</f>
        <v/>
      </c>
      <c r="O28" s="163" t="str">
        <f>IF($C$3="","",IF(AND(OR(F28="",F28="□"),OR(G28="",G28="□"),OR(H28="",H28="□")),"",IF(AND(F28="■",G28="■"),"",IF(AND(OR(F28="■",G28="■"),H28="■"),"",IF(BF28="","",IF(OR(BF28=4,BF28&gt;4),"○","×"))))))</f>
        <v/>
      </c>
      <c r="P28" s="162" t="str">
        <f>IF($C$3="","",IF(AND(OR(F28="",F28="□"),OR(G28="",G28="□"),OR(H28="",H28="□")),"",IF(AND(F28="■",G28="■"),"",IF(AND(OR(F28="■",G28="■"),H28="■"),"",IF(BF28="","",IF(OR(BF28=5,BF28&gt;5),"○","×"))))))</f>
        <v/>
      </c>
      <c r="Q28" s="129" t="s">
        <v>38</v>
      </c>
      <c r="R28" s="130" t="s">
        <v>38</v>
      </c>
      <c r="S28" s="131" t="s">
        <v>38</v>
      </c>
      <c r="T28" s="1"/>
      <c r="U28" s="10"/>
      <c r="V28" s="11"/>
      <c r="W28" s="10"/>
      <c r="X28" s="223" t="str">
        <f t="shared" si="19"/>
        <v/>
      </c>
      <c r="Y28" s="164" t="str">
        <f t="shared" si="2"/>
        <v/>
      </c>
      <c r="Z28" s="131" t="s">
        <v>58</v>
      </c>
      <c r="AA28" s="135" t="s">
        <v>58</v>
      </c>
      <c r="AB28" s="165" t="str">
        <f t="shared" si="20"/>
        <v/>
      </c>
      <c r="AC28" s="280"/>
      <c r="AD28" s="281"/>
      <c r="AF28" s="60" t="str">
        <f>IF($C$3="","",IF(AND(F28="□",G28="□",H28="□"),"",IF(AND(F28="■",G28="■"),"",IF(AND(F28="■",H28="■"),"",IF(AND(G28="■",H28="■"),"",IF(F28="■",$BY$42,IF(G28="■",$BY$39,IF(I28="","",I28))))))))</f>
        <v/>
      </c>
      <c r="AG28" s="61" t="str">
        <f>IF($C$3="","",IF(AND(F28="□",G28="□",H28="□"),"",IF(AND(F28="■",G28="■"),"",IF(AND(F28="■",H28="■"),"",IF(AND(G28="■",H28="■"),"",IF(F28="■",$BY$44,IF(G28="■",$BY$41,IF(K28="","",K28))))))))</f>
        <v/>
      </c>
      <c r="AH28" s="63" t="str">
        <f t="shared" si="3"/>
        <v/>
      </c>
      <c r="AI28" s="63" t="str">
        <f t="shared" si="4"/>
        <v/>
      </c>
      <c r="AJ28" s="64" t="str">
        <f t="shared" si="5"/>
        <v/>
      </c>
      <c r="AK28" s="64" t="str">
        <f t="shared" si="6"/>
        <v/>
      </c>
      <c r="AL28" s="64" t="str">
        <f>IF($C$3="","",IF(AND(F28="□",G28="□",H28="□"),"",IF(AND(F28="■",G28="■"),"",IF(AND(F28="■",H28="■"),"",IF(AND(G28="■",H28="■"),"",IF(F28="■",$BY$23,IF(G28="■",$BY$21,IF(J28="","",J28))))))))</f>
        <v/>
      </c>
      <c r="AM28" s="65" t="str">
        <f t="shared" si="7"/>
        <v/>
      </c>
      <c r="AN28" s="64" t="str">
        <f>IF($C$3="","",IF(AND(F28="□",G28="□",H28="□"),"",IF(AND(F28="■",G28="■"),"",IF(AND(F28="■",H28="■"),"",IF(AND(G28="■",H28="■"),"",IF(F28="■",$BY$24,IF(G28="■",$BY$22,IF(L28="","",L28))))))))</f>
        <v/>
      </c>
      <c r="AO28" s="118"/>
      <c r="AP28" s="64" t="str">
        <f t="shared" si="8"/>
        <v/>
      </c>
      <c r="AQ28" s="64" t="str">
        <f t="shared" si="9"/>
        <v/>
      </c>
      <c r="AR28" s="64" t="str">
        <f t="shared" si="10"/>
        <v/>
      </c>
      <c r="AS28" s="64" t="str">
        <f t="shared" si="11"/>
        <v/>
      </c>
      <c r="AT28" s="64" t="str">
        <f t="shared" si="12"/>
        <v/>
      </c>
      <c r="AW28" s="17" t="str">
        <f t="shared" si="13"/>
        <v/>
      </c>
      <c r="AX28" s="17" t="str">
        <f t="shared" si="14"/>
        <v/>
      </c>
      <c r="AY28" s="17" t="str">
        <f t="shared" si="15"/>
        <v/>
      </c>
      <c r="AZ28" s="17" t="str">
        <f t="shared" si="16"/>
        <v/>
      </c>
      <c r="BA28" s="17" t="str">
        <f t="shared" si="17"/>
        <v/>
      </c>
      <c r="BB28" s="17" t="str">
        <f t="shared" si="18"/>
        <v/>
      </c>
      <c r="BD28" s="17" t="str">
        <f>IF(AND(OR(F28="",F28="□"),OR(G28="",G28="□"),OR(H28="",H28="□")),"",IF(AND(F28="■",G28="■"),"",IF(AND(OR(F28="■",G28="■"),H28="■"),"",IF(F28="■",5,IF(G28="■",4,IF(I28="","",IF($C$3="","",IF($C$3=8,"-",IF($C$3&lt;8,IF(I28&lt;=$BY$25,7,IF(I28&lt;=$BY$26,6,IF(I28&lt;=$BY$27,5,IF(I28&lt;=$BY$28,4,IF(I28&lt;=$BY$29,3,IF(I28&lt;=$BY$30,2,1)))))))))))))))</f>
        <v/>
      </c>
      <c r="BE28" s="17" t="str">
        <f>IF(AND(OR(F28="",F28="□"),OR(G28="",G28="□"),OR(H28="",H28="□")),"",IF(AND(F28="■",G28="■"),"",IF(AND(OR(F28="■",G28="■"),H28="■"),"",IF(F28="■",5,IF(G28="■",4,IF(K28="","",IF($C$3="","",IF($C$3=8,IF(K28&lt;=$BY$33,6,IF(K28&lt;=$BY$34,5,IF(K28&lt;=$BY$35,4,3))),IF(AND($C$3&lt;8,$C$3&gt;4),IF(K28&lt;=$BY$32,7,IF(K28&lt;=$BY$33,6,IF(K28&lt;=$BY$34,5,IF(K28&lt;=$BY$35,4,IF(K28&lt;=$BY$36,3,2))))),IF(C14&lt;5,"-"))))))))))</f>
        <v/>
      </c>
      <c r="BF28" s="17" t="str">
        <f t="shared" si="21"/>
        <v/>
      </c>
      <c r="BH28" s="18" t="str">
        <f>IF(X28="","",IF(50&lt;=Y28,6,IF(AND(40&lt;=Y28,Y28&lt;50),5,IF(AND(30&lt;=Y28,Y28&lt;40),4,IF(AND(20&lt;=Y28,Y28&lt;30),3,IF(AND(10&lt;=Y28,Y28&lt;20),2,IF(AND(0&lt;=Y28,Y28&lt;10),1,IF(Y28&lt;0,0,""))))))))</f>
        <v/>
      </c>
      <c r="BI28" s="18" t="str">
        <f>IF(X28="","",IF(30&lt;=Y28,4,IF(AND(20&lt;=Y28,Y28&lt;30),3,IF(AND(10&lt;=Y28,Y28&lt;20),2,IF(AND(0&lt;=Y28,Y28&lt;10),1,IF(Y28&lt;0,0,""))))))</f>
        <v/>
      </c>
      <c r="BJ28" s="58" t="str">
        <f>IF(AND(OR(Q28="",Q28="□"),OR(R28="",R28="□"),OR(S28="",S28="□")),"",IF(AND(Q28="■",R28="■"),"",IF(AND(OR(Q28="■",R28="■"),S28="■"),"",IF(Q28="■",3,IF(R28="■",1,IF(Z28="■",BH28,BI28))))))</f>
        <v/>
      </c>
      <c r="BL28" s="287"/>
      <c r="BM28" s="90">
        <v>4</v>
      </c>
      <c r="BN28" s="80">
        <v>0.46</v>
      </c>
      <c r="BO28" s="80">
        <v>0.46</v>
      </c>
      <c r="BP28" s="80">
        <v>0.56000000000000005</v>
      </c>
      <c r="BQ28" s="80">
        <v>0.75</v>
      </c>
      <c r="BR28" s="80">
        <v>0.87</v>
      </c>
      <c r="BS28" s="80">
        <v>0.87</v>
      </c>
      <c r="BT28" s="80">
        <v>0.87</v>
      </c>
      <c r="BU28" s="81" t="s">
        <v>8</v>
      </c>
      <c r="BV28" s="68">
        <v>9</v>
      </c>
      <c r="BW28" s="292"/>
      <c r="BX28" s="90">
        <v>4</v>
      </c>
      <c r="BY28" s="91" t="str">
        <f>IF(BY18="","",HLOOKUP(BY18,BN20:BU31,9,FALSE))</f>
        <v/>
      </c>
    </row>
    <row r="29" spans="1:77" ht="12" customHeight="1" x14ac:dyDescent="0.15">
      <c r="A29" s="66">
        <v>12</v>
      </c>
      <c r="B29" s="4"/>
      <c r="C29" s="2"/>
      <c r="D29" s="2"/>
      <c r="E29" s="8"/>
      <c r="F29" s="129" t="s">
        <v>38</v>
      </c>
      <c r="G29" s="130" t="s">
        <v>38</v>
      </c>
      <c r="H29" s="131" t="s">
        <v>38</v>
      </c>
      <c r="I29" s="122"/>
      <c r="J29" s="149"/>
      <c r="K29" s="124"/>
      <c r="L29" s="178"/>
      <c r="M29" s="133"/>
      <c r="N29" s="163" t="str">
        <f>IF($C$3="","",IF(P29="","",BF29))</f>
        <v/>
      </c>
      <c r="O29" s="163" t="str">
        <f>IF($C$3="","",IF(AND(OR(F29="",F29="□"),OR(G29="",G29="□"),OR(H29="",H29="□")),"",IF(AND(F29="■",G29="■"),"",IF(AND(OR(F29="■",G29="■"),H29="■"),"",IF(BF29="","",IF(OR(BF29=4,BF29&gt;4),"○","×"))))))</f>
        <v/>
      </c>
      <c r="P29" s="162" t="str">
        <f>IF($C$3="","",IF(AND(OR(F29="",F29="□"),OR(G29="",G29="□"),OR(H29="",H29="□")),"",IF(AND(F29="■",G29="■"),"",IF(AND(OR(F29="■",G29="■"),H29="■"),"",IF(BF29="","",IF(OR(BF29=5,BF29&gt;5),"○","×"))))))</f>
        <v/>
      </c>
      <c r="Q29" s="129" t="s">
        <v>38</v>
      </c>
      <c r="R29" s="130" t="s">
        <v>38</v>
      </c>
      <c r="S29" s="131" t="s">
        <v>38</v>
      </c>
      <c r="T29" s="1"/>
      <c r="U29" s="10"/>
      <c r="V29" s="11"/>
      <c r="W29" s="10"/>
      <c r="X29" s="223" t="str">
        <f t="shared" si="19"/>
        <v/>
      </c>
      <c r="Y29" s="164" t="str">
        <f t="shared" si="2"/>
        <v/>
      </c>
      <c r="Z29" s="131" t="s">
        <v>58</v>
      </c>
      <c r="AA29" s="135" t="s">
        <v>58</v>
      </c>
      <c r="AB29" s="165" t="str">
        <f t="shared" si="20"/>
        <v/>
      </c>
      <c r="AC29" s="280"/>
      <c r="AD29" s="281"/>
      <c r="AF29" s="60" t="str">
        <f>IF($C$3="","",IF(AND(F29="□",G29="□",H29="□"),"",IF(AND(F29="■",G29="■"),"",IF(AND(F29="■",H29="■"),"",IF(AND(G29="■",H29="■"),"",IF(F29="■",$BY$42,IF(G29="■",$BY$39,IF(I29="","",I29))))))))</f>
        <v/>
      </c>
      <c r="AG29" s="61" t="str">
        <f>IF($C$3="","",IF(AND(F29="□",G29="□",H29="□"),"",IF(AND(F29="■",G29="■"),"",IF(AND(F29="■",H29="■"),"",IF(AND(G29="■",H29="■"),"",IF(F29="■",$BY$44,IF(G29="■",$BY$41,IF(K29="","",K29))))))))</f>
        <v/>
      </c>
      <c r="AH29" s="63" t="str">
        <f t="shared" si="3"/>
        <v/>
      </c>
      <c r="AI29" s="63" t="str">
        <f t="shared" si="4"/>
        <v/>
      </c>
      <c r="AJ29" s="64" t="str">
        <f t="shared" si="5"/>
        <v/>
      </c>
      <c r="AK29" s="64" t="str">
        <f t="shared" si="6"/>
        <v/>
      </c>
      <c r="AL29" s="64" t="str">
        <f>IF($C$3="","",IF(AND(F29="□",G29="□",H29="□"),"",IF(AND(F29="■",G29="■"),"",IF(AND(F29="■",H29="■"),"",IF(AND(G29="■",H29="■"),"",IF(F29="■",$BY$23,IF(G29="■",$BY$21,IF(J29="","",J29))))))))</f>
        <v/>
      </c>
      <c r="AM29" s="65" t="str">
        <f t="shared" si="7"/>
        <v/>
      </c>
      <c r="AN29" s="64" t="str">
        <f>IF($C$3="","",IF(AND(F29="□",G29="□",H29="□"),"",IF(AND(F29="■",G29="■"),"",IF(AND(F29="■",H29="■"),"",IF(AND(G29="■",H29="■"),"",IF(F29="■",$BY$24,IF(G29="■",$BY$22,IF(L29="","",L29))))))))</f>
        <v/>
      </c>
      <c r="AO29" s="118"/>
      <c r="AP29" s="64" t="str">
        <f t="shared" si="8"/>
        <v/>
      </c>
      <c r="AQ29" s="64" t="str">
        <f t="shared" si="9"/>
        <v/>
      </c>
      <c r="AR29" s="64" t="str">
        <f t="shared" si="10"/>
        <v/>
      </c>
      <c r="AS29" s="64" t="str">
        <f t="shared" si="11"/>
        <v/>
      </c>
      <c r="AT29" s="64" t="str">
        <f t="shared" si="12"/>
        <v/>
      </c>
      <c r="AW29" s="17" t="str">
        <f t="shared" si="13"/>
        <v/>
      </c>
      <c r="AX29" s="17" t="str">
        <f t="shared" si="14"/>
        <v/>
      </c>
      <c r="AY29" s="17" t="str">
        <f t="shared" si="15"/>
        <v/>
      </c>
      <c r="AZ29" s="17" t="str">
        <f t="shared" si="16"/>
        <v/>
      </c>
      <c r="BA29" s="17" t="str">
        <f t="shared" si="17"/>
        <v/>
      </c>
      <c r="BB29" s="17" t="str">
        <f t="shared" si="18"/>
        <v/>
      </c>
      <c r="BD29" s="17" t="str">
        <f>IF(AND(OR(F29="",F29="□"),OR(G29="",G29="□"),OR(H29="",H29="□")),"",IF(AND(F29="■",G29="■"),"",IF(AND(OR(F29="■",G29="■"),H29="■"),"",IF(F29="■",5,IF(G29="■",4,IF(I29="","",IF($C$3="","",IF($C$3=8,"-",IF($C$3&lt;8,IF(I29&lt;=$BY$25,7,IF(I29&lt;=$BY$26,6,IF(I29&lt;=$BY$27,5,IF(I29&lt;=$BY$28,4,IF(I29&lt;=$BY$29,3,IF(I29&lt;=$BY$30,2,1)))))))))))))))</f>
        <v/>
      </c>
      <c r="BE29" s="17" t="str">
        <f>IF(AND(OR(F29="",F29="□"),OR(G29="",G29="□"),OR(H29="",H29="□")),"",IF(AND(F29="■",G29="■"),"",IF(AND(OR(F29="■",G29="■"),H29="■"),"",IF(F29="■",5,IF(G29="■",4,IF(K29="","",IF($C$3="","",IF($C$3=8,IF(K29&lt;=$BY$33,6,IF(K29&lt;=$BY$34,5,IF(K29&lt;=$BY$35,4,3))),IF(AND($C$3&lt;8,$C$3&gt;4),IF(K29&lt;=$BY$32,7,IF(K29&lt;=$BY$33,6,IF(K29&lt;=$BY$34,5,IF(K29&lt;=$BY$35,4,IF(K29&lt;=$BY$36,3,2))))),IF(C15&lt;5,"-"))))))))))</f>
        <v/>
      </c>
      <c r="BF29" s="17" t="str">
        <f t="shared" si="21"/>
        <v/>
      </c>
      <c r="BH29" s="18" t="str">
        <f>IF(X29="","",IF(50&lt;=Y29,6,IF(AND(40&lt;=Y29,Y29&lt;50),5,IF(AND(30&lt;=Y29,Y29&lt;40),4,IF(AND(20&lt;=Y29,Y29&lt;30),3,IF(AND(10&lt;=Y29,Y29&lt;20),2,IF(AND(0&lt;=Y29,Y29&lt;10),1,IF(Y29&lt;0,0,""))))))))</f>
        <v/>
      </c>
      <c r="BI29" s="18" t="str">
        <f>IF(X29="","",IF(30&lt;=Y29,4,IF(AND(20&lt;=Y29,Y29&lt;30),3,IF(AND(10&lt;=Y29,Y29&lt;20),2,IF(AND(0&lt;=Y29,Y29&lt;10),1,IF(Y29&lt;0,0,""))))))</f>
        <v/>
      </c>
      <c r="BJ29" s="58" t="str">
        <f>IF(AND(OR(Q29="",Q29="□"),OR(R29="",R29="□"),OR(S29="",S29="□")),"",IF(AND(Q29="■",R29="■"),"",IF(AND(OR(Q29="■",R29="■"),S29="■"),"",IF(Q29="■",3,IF(R29="■",1,IF(Z29="■",BH29,BI29))))))</f>
        <v/>
      </c>
      <c r="BL29" s="287"/>
      <c r="BM29" s="90">
        <v>3</v>
      </c>
      <c r="BN29" s="80">
        <v>0.54</v>
      </c>
      <c r="BO29" s="80">
        <v>0.54</v>
      </c>
      <c r="BP29" s="80">
        <v>1.04</v>
      </c>
      <c r="BQ29" s="80">
        <v>1.25</v>
      </c>
      <c r="BR29" s="80">
        <v>1.54</v>
      </c>
      <c r="BS29" s="80">
        <v>1.54</v>
      </c>
      <c r="BT29" s="80">
        <v>1.81</v>
      </c>
      <c r="BU29" s="81" t="s">
        <v>8</v>
      </c>
      <c r="BV29" s="68">
        <v>10</v>
      </c>
      <c r="BW29" s="292"/>
      <c r="BX29" s="90">
        <v>3</v>
      </c>
      <c r="BY29" s="91" t="str">
        <f>IF(BY18="","",HLOOKUP(BY18,BN20:BU31,10,FALSE))</f>
        <v/>
      </c>
    </row>
    <row r="30" spans="1:77" ht="12" customHeight="1" x14ac:dyDescent="0.15">
      <c r="A30" s="66">
        <v>13</v>
      </c>
      <c r="B30" s="4"/>
      <c r="C30" s="2"/>
      <c r="D30" s="2"/>
      <c r="E30" s="8"/>
      <c r="F30" s="129" t="s">
        <v>38</v>
      </c>
      <c r="G30" s="130" t="s">
        <v>38</v>
      </c>
      <c r="H30" s="131" t="s">
        <v>38</v>
      </c>
      <c r="I30" s="122"/>
      <c r="J30" s="149"/>
      <c r="K30" s="124"/>
      <c r="L30" s="178"/>
      <c r="M30" s="133"/>
      <c r="N30" s="163" t="str">
        <f>IF($C$3="","",IF(P30="","",BF30))</f>
        <v/>
      </c>
      <c r="O30" s="163" t="str">
        <f>IF($C$3="","",IF(AND(OR(F30="",F30="□"),OR(G30="",G30="□"),OR(H30="",H30="□")),"",IF(AND(F30="■",G30="■"),"",IF(AND(OR(F30="■",G30="■"),H30="■"),"",IF(BF30="","",IF(OR(BF30=4,BF30&gt;4),"○","×"))))))</f>
        <v/>
      </c>
      <c r="P30" s="162" t="str">
        <f>IF($C$3="","",IF(AND(OR(F30="",F30="□"),OR(G30="",G30="□"),OR(H30="",H30="□")),"",IF(AND(F30="■",G30="■"),"",IF(AND(OR(F30="■",G30="■"),H30="■"),"",IF(BF30="","",IF(OR(BF30=5,BF30&gt;5),"○","×"))))))</f>
        <v/>
      </c>
      <c r="Q30" s="129" t="s">
        <v>38</v>
      </c>
      <c r="R30" s="130" t="s">
        <v>38</v>
      </c>
      <c r="S30" s="131" t="s">
        <v>38</v>
      </c>
      <c r="T30" s="1"/>
      <c r="U30" s="10"/>
      <c r="V30" s="11"/>
      <c r="W30" s="10"/>
      <c r="X30" s="223" t="str">
        <f t="shared" si="19"/>
        <v/>
      </c>
      <c r="Y30" s="164" t="str">
        <f t="shared" si="2"/>
        <v/>
      </c>
      <c r="Z30" s="131" t="s">
        <v>38</v>
      </c>
      <c r="AA30" s="135" t="s">
        <v>38</v>
      </c>
      <c r="AB30" s="165" t="str">
        <f t="shared" si="20"/>
        <v/>
      </c>
      <c r="AC30" s="280"/>
      <c r="AD30" s="281"/>
      <c r="AF30" s="60" t="str">
        <f>IF($C$3="","",IF(AND(F30="□",G30="□",H30="□"),"",IF(AND(F30="■",G30="■"),"",IF(AND(F30="■",H30="■"),"",IF(AND(G30="■",H30="■"),"",IF(F30="■",$BY$42,IF(G30="■",$BY$39,IF(I30="","",I30))))))))</f>
        <v/>
      </c>
      <c r="AG30" s="61" t="str">
        <f>IF($C$3="","",IF(AND(F30="□",G30="□",H30="□"),"",IF(AND(F30="■",G30="■"),"",IF(AND(F30="■",H30="■"),"",IF(AND(G30="■",H30="■"),"",IF(F30="■",$BY$44,IF(G30="■",$BY$41,IF(K30="","",K30))))))))</f>
        <v/>
      </c>
      <c r="AH30" s="63" t="str">
        <f t="shared" si="3"/>
        <v/>
      </c>
      <c r="AI30" s="63" t="str">
        <f t="shared" si="4"/>
        <v/>
      </c>
      <c r="AJ30" s="64" t="str">
        <f t="shared" si="5"/>
        <v/>
      </c>
      <c r="AK30" s="64" t="str">
        <f t="shared" si="6"/>
        <v/>
      </c>
      <c r="AL30" s="64" t="str">
        <f>IF($C$3="","",IF(AND(F30="□",G30="□",H30="□"),"",IF(AND(F30="■",G30="■"),"",IF(AND(F30="■",H30="■"),"",IF(AND(G30="■",H30="■"),"",IF(F30="■",$BY$23,IF(G30="■",$BY$21,IF(J30="","",J30))))))))</f>
        <v/>
      </c>
      <c r="AM30" s="65" t="str">
        <f t="shared" si="7"/>
        <v/>
      </c>
      <c r="AN30" s="64" t="str">
        <f>IF($C$3="","",IF(AND(F30="□",G30="□",H30="□"),"",IF(AND(F30="■",G30="■"),"",IF(AND(F30="■",H30="■"),"",IF(AND(G30="■",H30="■"),"",IF(F30="■",$BY$24,IF(G30="■",$BY$22,IF(L30="","",L30))))))))</f>
        <v/>
      </c>
      <c r="AO30" s="118"/>
      <c r="AP30" s="64" t="str">
        <f t="shared" si="8"/>
        <v/>
      </c>
      <c r="AQ30" s="64" t="str">
        <f t="shared" si="9"/>
        <v/>
      </c>
      <c r="AR30" s="64" t="str">
        <f t="shared" si="10"/>
        <v/>
      </c>
      <c r="AS30" s="64" t="str">
        <f t="shared" si="11"/>
        <v/>
      </c>
      <c r="AT30" s="64" t="str">
        <f t="shared" si="12"/>
        <v/>
      </c>
      <c r="AW30" s="17" t="str">
        <f t="shared" si="13"/>
        <v/>
      </c>
      <c r="AX30" s="17" t="str">
        <f t="shared" si="14"/>
        <v/>
      </c>
      <c r="AY30" s="17" t="str">
        <f t="shared" si="15"/>
        <v/>
      </c>
      <c r="AZ30" s="17" t="str">
        <f t="shared" si="16"/>
        <v/>
      </c>
      <c r="BA30" s="17" t="str">
        <f t="shared" si="17"/>
        <v/>
      </c>
      <c r="BB30" s="17" t="str">
        <f t="shared" si="18"/>
        <v/>
      </c>
      <c r="BD30" s="17" t="str">
        <f>IF(AND(OR(F30="",F30="□"),OR(G30="",G30="□"),OR(H30="",H30="□")),"",IF(AND(F30="■",G30="■"),"",IF(AND(OR(F30="■",G30="■"),H30="■"),"",IF(F30="■",5,IF(G30="■",4,IF(I30="","",IF($C$3="","",IF($C$3=8,"-",IF($C$3&lt;8,IF(I30&lt;=$BY$25,7,IF(I30&lt;=$BY$26,6,IF(I30&lt;=$BY$27,5,IF(I30&lt;=$BY$28,4,IF(I30&lt;=$BY$29,3,IF(I30&lt;=$BY$30,2,1)))))))))))))))</f>
        <v/>
      </c>
      <c r="BE30" s="17" t="str">
        <f>IF(AND(OR(F30="",F30="□"),OR(G30="",G30="□"),OR(H30="",H30="□")),"",IF(AND(F30="■",G30="■"),"",IF(AND(OR(F30="■",G30="■"),H30="■"),"",IF(F30="■",5,IF(G30="■",4,IF(K30="","",IF($C$3="","",IF($C$3=8,IF(K30&lt;=$BY$33,6,IF(K30&lt;=$BY$34,5,IF(K30&lt;=$BY$35,4,3))),IF(AND($C$3&lt;8,$C$3&gt;4),IF(K30&lt;=$BY$32,7,IF(K30&lt;=$BY$33,6,IF(K30&lt;=$BY$34,5,IF(K30&lt;=$BY$35,4,IF(K30&lt;=$BY$36,3,2))))),IF(C16&lt;5,"-"))))))))))</f>
        <v/>
      </c>
      <c r="BF30" s="17" t="str">
        <f t="shared" si="21"/>
        <v/>
      </c>
      <c r="BH30" s="18" t="str">
        <f>IF(X30="","",IF(50&lt;=Y30,6,IF(AND(40&lt;=Y30,Y30&lt;50),5,IF(AND(30&lt;=Y30,Y30&lt;40),4,IF(AND(20&lt;=Y30,Y30&lt;30),3,IF(AND(10&lt;=Y30,Y30&lt;20),2,IF(AND(0&lt;=Y30,Y30&lt;10),1,IF(Y30&lt;0,0,""))))))))</f>
        <v/>
      </c>
      <c r="BI30" s="18" t="str">
        <f>IF(X30="","",IF(30&lt;=Y30,4,IF(AND(20&lt;=Y30,Y30&lt;30),3,IF(AND(10&lt;=Y30,Y30&lt;20),2,IF(AND(0&lt;=Y30,Y30&lt;10),1,IF(Y30&lt;0,0,""))))))</f>
        <v/>
      </c>
      <c r="BJ30" s="58" t="str">
        <f>IF(AND(OR(Q30="",Q30="□"),OR(R30="",R30="□"),OR(S30="",S30="□")),"",IF(AND(Q30="■",R30="■"),"",IF(AND(OR(Q30="■",R30="■"),S30="■"),"",IF(Q30="■",3,IF(R30="■",1,IF(Z30="■",BH30,BI30))))))</f>
        <v/>
      </c>
      <c r="BL30" s="287"/>
      <c r="BM30" s="90">
        <v>2</v>
      </c>
      <c r="BN30" s="80">
        <v>0.72</v>
      </c>
      <c r="BO30" s="80">
        <v>0.72</v>
      </c>
      <c r="BP30" s="80">
        <v>1.21</v>
      </c>
      <c r="BQ30" s="80">
        <v>1.47</v>
      </c>
      <c r="BR30" s="80">
        <v>1.67</v>
      </c>
      <c r="BS30" s="80">
        <v>1.67</v>
      </c>
      <c r="BT30" s="80">
        <v>2.35</v>
      </c>
      <c r="BU30" s="81" t="s">
        <v>8</v>
      </c>
      <c r="BV30" s="68">
        <v>11</v>
      </c>
      <c r="BW30" s="292"/>
      <c r="BX30" s="90">
        <v>2</v>
      </c>
      <c r="BY30" s="91" t="str">
        <f>IF(BY18="","",HLOOKUP(BY18,BN20:BU31,11,FALSE))</f>
        <v/>
      </c>
    </row>
    <row r="31" spans="1:77" ht="12" customHeight="1" x14ac:dyDescent="0.15">
      <c r="A31" s="66">
        <v>14</v>
      </c>
      <c r="B31" s="4"/>
      <c r="C31" s="2"/>
      <c r="D31" s="2"/>
      <c r="E31" s="8"/>
      <c r="F31" s="129" t="s">
        <v>38</v>
      </c>
      <c r="G31" s="130" t="s">
        <v>38</v>
      </c>
      <c r="H31" s="131" t="s">
        <v>38</v>
      </c>
      <c r="I31" s="122"/>
      <c r="J31" s="149"/>
      <c r="K31" s="124"/>
      <c r="L31" s="178"/>
      <c r="M31" s="133"/>
      <c r="N31" s="163" t="str">
        <f>IF($C$3="","",IF(P31="","",BF31))</f>
        <v/>
      </c>
      <c r="O31" s="163" t="str">
        <f>IF($C$3="","",IF(AND(OR(F31="",F31="□"),OR(G31="",G31="□"),OR(H31="",H31="□")),"",IF(AND(F31="■",G31="■"),"",IF(AND(OR(F31="■",G31="■"),H31="■"),"",IF(BF31="","",IF(OR(BF31=4,BF31&gt;4),"○","×"))))))</f>
        <v/>
      </c>
      <c r="P31" s="162" t="str">
        <f>IF($C$3="","",IF(AND(OR(F31="",F31="□"),OR(G31="",G31="□"),OR(H31="",H31="□")),"",IF(AND(F31="■",G31="■"),"",IF(AND(OR(F31="■",G31="■"),H31="■"),"",IF(BF31="","",IF(OR(BF31=5,BF31&gt;5),"○","×"))))))</f>
        <v/>
      </c>
      <c r="Q31" s="129" t="s">
        <v>38</v>
      </c>
      <c r="R31" s="130" t="s">
        <v>38</v>
      </c>
      <c r="S31" s="131" t="s">
        <v>38</v>
      </c>
      <c r="T31" s="1"/>
      <c r="U31" s="10"/>
      <c r="V31" s="11"/>
      <c r="W31" s="10"/>
      <c r="X31" s="223" t="str">
        <f t="shared" si="19"/>
        <v/>
      </c>
      <c r="Y31" s="164" t="str">
        <f t="shared" si="2"/>
        <v/>
      </c>
      <c r="Z31" s="131" t="s">
        <v>38</v>
      </c>
      <c r="AA31" s="135" t="s">
        <v>38</v>
      </c>
      <c r="AB31" s="165" t="str">
        <f t="shared" si="20"/>
        <v/>
      </c>
      <c r="AC31" s="280"/>
      <c r="AD31" s="281"/>
      <c r="AF31" s="60" t="str">
        <f>IF($C$3="","",IF(AND(F31="□",G31="□",H31="□"),"",IF(AND(F31="■",G31="■"),"",IF(AND(F31="■",H31="■"),"",IF(AND(G31="■",H31="■"),"",IF(F31="■",$BY$42,IF(G31="■",$BY$39,IF(I31="","",I31))))))))</f>
        <v/>
      </c>
      <c r="AG31" s="61" t="str">
        <f>IF($C$3="","",IF(AND(F31="□",G31="□",H31="□"),"",IF(AND(F31="■",G31="■"),"",IF(AND(F31="■",H31="■"),"",IF(AND(G31="■",H31="■"),"",IF(F31="■",$BY$44,IF(G31="■",$BY$41,IF(K31="","",K31))))))))</f>
        <v/>
      </c>
      <c r="AH31" s="63" t="str">
        <f t="shared" si="3"/>
        <v/>
      </c>
      <c r="AI31" s="63" t="str">
        <f t="shared" si="4"/>
        <v/>
      </c>
      <c r="AJ31" s="64" t="str">
        <f t="shared" si="5"/>
        <v/>
      </c>
      <c r="AK31" s="64" t="str">
        <f t="shared" si="6"/>
        <v/>
      </c>
      <c r="AL31" s="64" t="str">
        <f>IF($C$3="","",IF(AND(F31="□",G31="□",H31="□"),"",IF(AND(F31="■",G31="■"),"",IF(AND(F31="■",H31="■"),"",IF(AND(G31="■",H31="■"),"",IF(F31="■",$BY$23,IF(G31="■",$BY$21,IF(J31="","",J31))))))))</f>
        <v/>
      </c>
      <c r="AM31" s="65" t="str">
        <f t="shared" si="7"/>
        <v/>
      </c>
      <c r="AN31" s="64" t="str">
        <f>IF($C$3="","",IF(AND(F31="□",G31="□",H31="□"),"",IF(AND(F31="■",G31="■"),"",IF(AND(F31="■",H31="■"),"",IF(AND(G31="■",H31="■"),"",IF(F31="■",$BY$24,IF(G31="■",$BY$22,IF(L31="","",L31))))))))</f>
        <v/>
      </c>
      <c r="AO31" s="118"/>
      <c r="AP31" s="64" t="str">
        <f t="shared" si="8"/>
        <v/>
      </c>
      <c r="AQ31" s="64" t="str">
        <f t="shared" si="9"/>
        <v/>
      </c>
      <c r="AR31" s="64" t="str">
        <f t="shared" si="10"/>
        <v/>
      </c>
      <c r="AS31" s="64" t="str">
        <f t="shared" si="11"/>
        <v/>
      </c>
      <c r="AT31" s="64" t="str">
        <f t="shared" si="12"/>
        <v/>
      </c>
      <c r="AW31" s="17" t="str">
        <f t="shared" si="13"/>
        <v/>
      </c>
      <c r="AX31" s="17" t="str">
        <f t="shared" si="14"/>
        <v/>
      </c>
      <c r="AY31" s="17" t="str">
        <f t="shared" si="15"/>
        <v/>
      </c>
      <c r="AZ31" s="17" t="str">
        <f t="shared" si="16"/>
        <v/>
      </c>
      <c r="BA31" s="17" t="str">
        <f t="shared" si="17"/>
        <v/>
      </c>
      <c r="BB31" s="17" t="str">
        <f t="shared" si="18"/>
        <v/>
      </c>
      <c r="BD31" s="17" t="str">
        <f>IF(AND(OR(F31="",F31="□"),OR(G31="",G31="□"),OR(H31="",H31="□")),"",IF(AND(F31="■",G31="■"),"",IF(AND(OR(F31="■",G31="■"),H31="■"),"",IF(F31="■",5,IF(G31="■",4,IF(I31="","",IF($C$3="","",IF($C$3=8,"-",IF($C$3&lt;8,IF(I31&lt;=$BY$25,7,IF(I31&lt;=$BY$26,6,IF(I31&lt;=$BY$27,5,IF(I31&lt;=$BY$28,4,IF(I31&lt;=$BY$29,3,IF(I31&lt;=$BY$30,2,1)))))))))))))))</f>
        <v/>
      </c>
      <c r="BE31" s="17" t="str">
        <f>IF(AND(OR(F31="",F31="□"),OR(G31="",G31="□"),OR(H31="",H31="□")),"",IF(AND(F31="■",G31="■"),"",IF(AND(OR(F31="■",G31="■"),H31="■"),"",IF(F31="■",5,IF(G31="■",4,IF(K31="","",IF($C$3="","",IF($C$3=8,IF(K31&lt;=$BY$33,6,IF(K31&lt;=$BY$34,5,IF(K31&lt;=$BY$35,4,3))),IF(AND($C$3&lt;8,$C$3&gt;4),IF(K31&lt;=$BY$32,7,IF(K31&lt;=$BY$33,6,IF(K31&lt;=$BY$34,5,IF(K31&lt;=$BY$35,4,IF(K31&lt;=$BY$36,3,2))))),IF(C17&lt;5,"-"))))))))))</f>
        <v/>
      </c>
      <c r="BF31" s="17" t="str">
        <f t="shared" si="21"/>
        <v/>
      </c>
      <c r="BH31" s="18" t="str">
        <f>IF(X31="","",IF(50&lt;=Y31,6,IF(AND(40&lt;=Y31,Y31&lt;50),5,IF(AND(30&lt;=Y31,Y31&lt;40),4,IF(AND(20&lt;=Y31,Y31&lt;30),3,IF(AND(10&lt;=Y31,Y31&lt;20),2,IF(AND(0&lt;=Y31,Y31&lt;10),1,IF(Y31&lt;0,0,""))))))))</f>
        <v/>
      </c>
      <c r="BI31" s="18" t="str">
        <f>IF(X31="","",IF(30&lt;=Y31,4,IF(AND(20&lt;=Y31,Y31&lt;30),3,IF(AND(10&lt;=Y31,Y31&lt;20),2,IF(AND(0&lt;=Y31,Y31&lt;10),1,IF(Y31&lt;0,0,""))))))</f>
        <v/>
      </c>
      <c r="BJ31" s="58" t="str">
        <f>IF(AND(OR(Q31="",Q31="□"),OR(R31="",R31="□"),OR(S31="",S31="□")),"",IF(AND(Q31="■",R31="■"),"",IF(AND(OR(Q31="■",R31="■"),S31="■"),"",IF(Q31="■",3,IF(R31="■",1,IF(Z31="■",BH31,BI31))))))</f>
        <v/>
      </c>
      <c r="BL31" s="286"/>
      <c r="BM31" s="92">
        <v>1</v>
      </c>
      <c r="BN31" s="93" t="s">
        <v>8</v>
      </c>
      <c r="BO31" s="93" t="s">
        <v>8</v>
      </c>
      <c r="BP31" s="93" t="s">
        <v>8</v>
      </c>
      <c r="BQ31" s="93" t="s">
        <v>8</v>
      </c>
      <c r="BR31" s="93" t="s">
        <v>8</v>
      </c>
      <c r="BS31" s="93" t="s">
        <v>8</v>
      </c>
      <c r="BT31" s="93" t="s">
        <v>8</v>
      </c>
      <c r="BU31" s="94" t="s">
        <v>8</v>
      </c>
      <c r="BV31" s="68">
        <v>12</v>
      </c>
      <c r="BW31" s="293"/>
      <c r="BX31" s="92">
        <v>1</v>
      </c>
      <c r="BY31" s="95" t="str">
        <f>IF(BY18="","",HLOOKUP(BY18,BN20:BU31,12,FALSE))</f>
        <v/>
      </c>
    </row>
    <row r="32" spans="1:77" ht="12" customHeight="1" x14ac:dyDescent="0.15">
      <c r="A32" s="66">
        <v>15</v>
      </c>
      <c r="B32" s="4"/>
      <c r="C32" s="2"/>
      <c r="D32" s="2"/>
      <c r="E32" s="8"/>
      <c r="F32" s="129" t="s">
        <v>38</v>
      </c>
      <c r="G32" s="130" t="s">
        <v>38</v>
      </c>
      <c r="H32" s="131" t="s">
        <v>38</v>
      </c>
      <c r="I32" s="122"/>
      <c r="J32" s="149"/>
      <c r="K32" s="124"/>
      <c r="L32" s="178"/>
      <c r="M32" s="133"/>
      <c r="N32" s="163" t="str">
        <f>IF($C$3="","",IF(P32="","",BF32))</f>
        <v/>
      </c>
      <c r="O32" s="163" t="str">
        <f>IF($C$3="","",IF(AND(OR(F32="",F32="□"),OR(G32="",G32="□"),OR(H32="",H32="□")),"",IF(AND(F32="■",G32="■"),"",IF(AND(OR(F32="■",G32="■"),H32="■"),"",IF(BF32="","",IF(OR(BF32=4,BF32&gt;4),"○","×"))))))</f>
        <v/>
      </c>
      <c r="P32" s="162" t="str">
        <f>IF($C$3="","",IF(AND(OR(F32="",F32="□"),OR(G32="",G32="□"),OR(H32="",H32="□")),"",IF(AND(F32="■",G32="■"),"",IF(AND(OR(F32="■",G32="■"),H32="■"),"",IF(BF32="","",IF(OR(BF32=5,BF32&gt;5),"○","×"))))))</f>
        <v/>
      </c>
      <c r="Q32" s="129" t="s">
        <v>38</v>
      </c>
      <c r="R32" s="130" t="s">
        <v>38</v>
      </c>
      <c r="S32" s="131" t="s">
        <v>38</v>
      </c>
      <c r="T32" s="1"/>
      <c r="U32" s="10"/>
      <c r="V32" s="11"/>
      <c r="W32" s="10"/>
      <c r="X32" s="223" t="str">
        <f t="shared" si="19"/>
        <v/>
      </c>
      <c r="Y32" s="164" t="str">
        <f t="shared" si="2"/>
        <v/>
      </c>
      <c r="Z32" s="131" t="s">
        <v>38</v>
      </c>
      <c r="AA32" s="135" t="s">
        <v>38</v>
      </c>
      <c r="AB32" s="165" t="str">
        <f t="shared" si="20"/>
        <v/>
      </c>
      <c r="AC32" s="280"/>
      <c r="AD32" s="281"/>
      <c r="AF32" s="60" t="str">
        <f>IF($C$3="","",IF(AND(F32="□",G32="□",H32="□"),"",IF(AND(F32="■",G32="■"),"",IF(AND(F32="■",H32="■"),"",IF(AND(G32="■",H32="■"),"",IF(F32="■",$BY$42,IF(G32="■",$BY$39,IF(I32="","",I32))))))))</f>
        <v/>
      </c>
      <c r="AG32" s="61" t="str">
        <f>IF($C$3="","",IF(AND(F32="□",G32="□",H32="□"),"",IF(AND(F32="■",G32="■"),"",IF(AND(F32="■",H32="■"),"",IF(AND(G32="■",H32="■"),"",IF(F32="■",$BY$44,IF(G32="■",$BY$41,IF(K32="","",K32))))))))</f>
        <v/>
      </c>
      <c r="AH32" s="63" t="str">
        <f t="shared" si="3"/>
        <v/>
      </c>
      <c r="AI32" s="63" t="str">
        <f t="shared" si="4"/>
        <v/>
      </c>
      <c r="AJ32" s="64" t="str">
        <f t="shared" si="5"/>
        <v/>
      </c>
      <c r="AK32" s="64" t="str">
        <f t="shared" si="6"/>
        <v/>
      </c>
      <c r="AL32" s="64" t="str">
        <f>IF($C$3="","",IF(AND(F32="□",G32="□",H32="□"),"",IF(AND(F32="■",G32="■"),"",IF(AND(F32="■",H32="■"),"",IF(AND(G32="■",H32="■"),"",IF(F32="■",$BY$23,IF(G32="■",$BY$21,IF(J32="","",J32))))))))</f>
        <v/>
      </c>
      <c r="AM32" s="65" t="str">
        <f t="shared" si="7"/>
        <v/>
      </c>
      <c r="AN32" s="64" t="str">
        <f>IF($C$3="","",IF(AND(F32="□",G32="□",H32="□"),"",IF(AND(F32="■",G32="■"),"",IF(AND(F32="■",H32="■"),"",IF(AND(G32="■",H32="■"),"",IF(F32="■",$BY$24,IF(G32="■",$BY$22,IF(L32="","",L32))))))))</f>
        <v/>
      </c>
      <c r="AO32" s="118"/>
      <c r="AP32" s="64" t="str">
        <f t="shared" si="8"/>
        <v/>
      </c>
      <c r="AQ32" s="64" t="str">
        <f t="shared" si="9"/>
        <v/>
      </c>
      <c r="AR32" s="64" t="str">
        <f t="shared" si="10"/>
        <v/>
      </c>
      <c r="AS32" s="64" t="str">
        <f t="shared" si="11"/>
        <v/>
      </c>
      <c r="AT32" s="64" t="str">
        <f t="shared" si="12"/>
        <v/>
      </c>
      <c r="AW32" s="17" t="str">
        <f t="shared" si="13"/>
        <v/>
      </c>
      <c r="AX32" s="17" t="str">
        <f t="shared" si="14"/>
        <v/>
      </c>
      <c r="AY32" s="17" t="str">
        <f t="shared" si="15"/>
        <v/>
      </c>
      <c r="AZ32" s="17" t="str">
        <f t="shared" si="16"/>
        <v/>
      </c>
      <c r="BA32" s="17" t="str">
        <f t="shared" si="17"/>
        <v/>
      </c>
      <c r="BB32" s="17" t="str">
        <f t="shared" si="18"/>
        <v/>
      </c>
      <c r="BD32" s="17" t="str">
        <f>IF(AND(OR(F32="",F32="□"),OR(G32="",G32="□"),OR(H32="",H32="□")),"",IF(AND(F32="■",G32="■"),"",IF(AND(OR(F32="■",G32="■"),H32="■"),"",IF(F32="■",5,IF(G32="■",4,IF(I32="","",IF($C$3="","",IF($C$3=8,"-",IF($C$3&lt;8,IF(I32&lt;=$BY$25,7,IF(I32&lt;=$BY$26,6,IF(I32&lt;=$BY$27,5,IF(I32&lt;=$BY$28,4,IF(I32&lt;=$BY$29,3,IF(I32&lt;=$BY$30,2,1)))))))))))))))</f>
        <v/>
      </c>
      <c r="BE32" s="17" t="str">
        <f>IF(AND(OR(F32="",F32="□"),OR(G32="",G32="□"),OR(H32="",H32="□")),"",IF(AND(F32="■",G32="■"),"",IF(AND(OR(F32="■",G32="■"),H32="■"),"",IF(F32="■",5,IF(G32="■",4,IF(K32="","",IF($C$3="","",IF($C$3=8,IF(K32&lt;=$BY$33,6,IF(K32&lt;=$BY$34,5,IF(K32&lt;=$BY$35,4,3))),IF(AND($C$3&lt;8,$C$3&gt;4),IF(K32&lt;=$BY$32,7,IF(K32&lt;=$BY$33,6,IF(K32&lt;=$BY$34,5,IF(K32&lt;=$BY$35,4,IF(K32&lt;=$BY$36,3,2))))),IF(C18&lt;5,"-"))))))))))</f>
        <v/>
      </c>
      <c r="BF32" s="17" t="str">
        <f t="shared" si="21"/>
        <v/>
      </c>
      <c r="BH32" s="18" t="str">
        <f>IF(X32="","",IF(50&lt;=Y32,6,IF(AND(40&lt;=Y32,Y32&lt;50),5,IF(AND(30&lt;=Y32,Y32&lt;40),4,IF(AND(20&lt;=Y32,Y32&lt;30),3,IF(AND(10&lt;=Y32,Y32&lt;20),2,IF(AND(0&lt;=Y32,Y32&lt;10),1,IF(Y32&lt;0,0,""))))))))</f>
        <v/>
      </c>
      <c r="BI32" s="18" t="str">
        <f>IF(X32="","",IF(30&lt;=Y32,4,IF(AND(20&lt;=Y32,Y32&lt;30),3,IF(AND(10&lt;=Y32,Y32&lt;20),2,IF(AND(0&lt;=Y32,Y32&lt;10),1,IF(Y32&lt;0,0,""))))))</f>
        <v/>
      </c>
      <c r="BJ32" s="58" t="str">
        <f>IF(AND(OR(Q32="",Q32="□"),OR(R32="",R32="□"),OR(S32="",S32="□")),"",IF(AND(Q32="■",R32="■"),"",IF(AND(OR(Q32="■",R32="■"),S32="■"),"",IF(Q32="■",3,IF(R32="■",1,IF(Z32="■",BH32,BI32))))))</f>
        <v/>
      </c>
      <c r="BL32" s="285" t="s">
        <v>20</v>
      </c>
      <c r="BM32" s="87">
        <v>7</v>
      </c>
      <c r="BN32" s="96" t="s">
        <v>8</v>
      </c>
      <c r="BO32" s="96" t="s">
        <v>8</v>
      </c>
      <c r="BP32" s="96" t="s">
        <v>8</v>
      </c>
      <c r="BQ32" s="96" t="s">
        <v>8</v>
      </c>
      <c r="BR32" s="97">
        <v>3</v>
      </c>
      <c r="BS32" s="97">
        <v>2.8</v>
      </c>
      <c r="BT32" s="97">
        <v>2.7</v>
      </c>
      <c r="BU32" s="88" t="s">
        <v>8</v>
      </c>
      <c r="BV32" s="68">
        <v>13</v>
      </c>
      <c r="BW32" s="291" t="s">
        <v>20</v>
      </c>
      <c r="BX32" s="87">
        <v>7</v>
      </c>
      <c r="BY32" s="98" t="str">
        <f>IF(BY18="","",HLOOKUP(BY18,BN20:BU38,13,FALSE))</f>
        <v/>
      </c>
    </row>
    <row r="33" spans="1:77" ht="12" customHeight="1" x14ac:dyDescent="0.15">
      <c r="A33" s="66">
        <v>16</v>
      </c>
      <c r="B33" s="4"/>
      <c r="C33" s="2"/>
      <c r="D33" s="2"/>
      <c r="E33" s="8"/>
      <c r="F33" s="129" t="s">
        <v>38</v>
      </c>
      <c r="G33" s="130" t="s">
        <v>38</v>
      </c>
      <c r="H33" s="131" t="s">
        <v>38</v>
      </c>
      <c r="I33" s="122"/>
      <c r="J33" s="149"/>
      <c r="K33" s="124"/>
      <c r="L33" s="178"/>
      <c r="M33" s="133"/>
      <c r="N33" s="163" t="str">
        <f>IF($C$3="","",IF(P33="","",BF33))</f>
        <v/>
      </c>
      <c r="O33" s="163" t="str">
        <f>IF($C$3="","",IF(AND(OR(F33="",F33="□"),OR(G33="",G33="□"),OR(H33="",H33="□")),"",IF(AND(F33="■",G33="■"),"",IF(AND(OR(F33="■",G33="■"),H33="■"),"",IF(BF33="","",IF(OR(BF33=4,BF33&gt;4),"○","×"))))))</f>
        <v/>
      </c>
      <c r="P33" s="162" t="str">
        <f>IF($C$3="","",IF(AND(OR(F33="",F33="□"),OR(G33="",G33="□"),OR(H33="",H33="□")),"",IF(AND(F33="■",G33="■"),"",IF(AND(OR(F33="■",G33="■"),H33="■"),"",IF(BF33="","",IF(OR(BF33=5,BF33&gt;5),"○","×"))))))</f>
        <v/>
      </c>
      <c r="Q33" s="129" t="s">
        <v>38</v>
      </c>
      <c r="R33" s="130" t="s">
        <v>38</v>
      </c>
      <c r="S33" s="131" t="s">
        <v>38</v>
      </c>
      <c r="T33" s="1"/>
      <c r="U33" s="10"/>
      <c r="V33" s="11"/>
      <c r="W33" s="10"/>
      <c r="X33" s="223" t="str">
        <f t="shared" si="19"/>
        <v/>
      </c>
      <c r="Y33" s="164" t="str">
        <f t="shared" si="2"/>
        <v/>
      </c>
      <c r="Z33" s="131" t="s">
        <v>38</v>
      </c>
      <c r="AA33" s="135" t="s">
        <v>38</v>
      </c>
      <c r="AB33" s="165" t="str">
        <f t="shared" si="20"/>
        <v/>
      </c>
      <c r="AC33" s="280"/>
      <c r="AD33" s="281"/>
      <c r="AF33" s="60" t="str">
        <f>IF($C$3="","",IF(AND(F33="□",G33="□",H33="□"),"",IF(AND(F33="■",G33="■"),"",IF(AND(F33="■",H33="■"),"",IF(AND(G33="■",H33="■"),"",IF(F33="■",$BY$42,IF(G33="■",$BY$39,IF(I33="","",I33))))))))</f>
        <v/>
      </c>
      <c r="AG33" s="61" t="str">
        <f>IF($C$3="","",IF(AND(F33="□",G33="□",H33="□"),"",IF(AND(F33="■",G33="■"),"",IF(AND(F33="■",H33="■"),"",IF(AND(G33="■",H33="■"),"",IF(F33="■",$BY$44,IF(G33="■",$BY$41,IF(K33="","",K33))))))))</f>
        <v/>
      </c>
      <c r="AH33" s="63" t="str">
        <f t="shared" si="3"/>
        <v/>
      </c>
      <c r="AI33" s="63" t="str">
        <f t="shared" si="4"/>
        <v/>
      </c>
      <c r="AJ33" s="64" t="str">
        <f t="shared" si="5"/>
        <v/>
      </c>
      <c r="AK33" s="64" t="str">
        <f t="shared" si="6"/>
        <v/>
      </c>
      <c r="AL33" s="64" t="str">
        <f>IF($C$3="","",IF(AND(F33="□",G33="□",H33="□"),"",IF(AND(F33="■",G33="■"),"",IF(AND(F33="■",H33="■"),"",IF(AND(G33="■",H33="■"),"",IF(F33="■",$BY$23,IF(G33="■",$BY$21,IF(J33="","",J33))))))))</f>
        <v/>
      </c>
      <c r="AM33" s="65" t="str">
        <f t="shared" si="7"/>
        <v/>
      </c>
      <c r="AN33" s="64" t="str">
        <f>IF($C$3="","",IF(AND(F33="□",G33="□",H33="□"),"",IF(AND(F33="■",G33="■"),"",IF(AND(F33="■",H33="■"),"",IF(AND(G33="■",H33="■"),"",IF(F33="■",$BY$24,IF(G33="■",$BY$22,IF(L33="","",L33))))))))</f>
        <v/>
      </c>
      <c r="AO33" s="118"/>
      <c r="AP33" s="64" t="str">
        <f t="shared" si="8"/>
        <v/>
      </c>
      <c r="AQ33" s="64" t="str">
        <f t="shared" si="9"/>
        <v/>
      </c>
      <c r="AR33" s="64" t="str">
        <f t="shared" si="10"/>
        <v/>
      </c>
      <c r="AS33" s="64" t="str">
        <f t="shared" si="11"/>
        <v/>
      </c>
      <c r="AT33" s="64" t="str">
        <f t="shared" si="12"/>
        <v/>
      </c>
      <c r="AW33" s="17" t="str">
        <f t="shared" si="13"/>
        <v/>
      </c>
      <c r="AX33" s="17" t="str">
        <f t="shared" si="14"/>
        <v/>
      </c>
      <c r="AY33" s="17" t="str">
        <f t="shared" si="15"/>
        <v/>
      </c>
      <c r="AZ33" s="17" t="str">
        <f t="shared" si="16"/>
        <v/>
      </c>
      <c r="BA33" s="17" t="str">
        <f t="shared" si="17"/>
        <v/>
      </c>
      <c r="BB33" s="17" t="str">
        <f t="shared" si="18"/>
        <v/>
      </c>
      <c r="BD33" s="17" t="str">
        <f>IF(AND(OR(F33="",F33="□"),OR(G33="",G33="□"),OR(H33="",H33="□")),"",IF(AND(F33="■",G33="■"),"",IF(AND(OR(F33="■",G33="■"),H33="■"),"",IF(F33="■",5,IF(G33="■",4,IF(I33="","",IF($C$3="","",IF($C$3=8,"-",IF($C$3&lt;8,IF(I33&lt;=$BY$25,7,IF(I33&lt;=$BY$26,6,IF(I33&lt;=$BY$27,5,IF(I33&lt;=$BY$28,4,IF(I33&lt;=$BY$29,3,IF(I33&lt;=$BY$30,2,1)))))))))))))))</f>
        <v/>
      </c>
      <c r="BE33" s="17" t="str">
        <f>IF(AND(OR(F33="",F33="□"),OR(G33="",G33="□"),OR(H33="",H33="□")),"",IF(AND(F33="■",G33="■"),"",IF(AND(OR(F33="■",G33="■"),H33="■"),"",IF(F33="■",5,IF(G33="■",4,IF(K33="","",IF($C$3="","",IF($C$3=8,IF(K33&lt;=$BY$33,6,IF(K33&lt;=$BY$34,5,IF(K33&lt;=$BY$35,4,3))),IF(AND($C$3&lt;8,$C$3&gt;4),IF(K33&lt;=$BY$32,7,IF(K33&lt;=$BY$33,6,IF(K33&lt;=$BY$34,5,IF(K33&lt;=$BY$35,4,IF(K33&lt;=$BY$36,3,2))))),IF(C19&lt;5,"-"))))))))))</f>
        <v/>
      </c>
      <c r="BF33" s="17" t="str">
        <f t="shared" si="21"/>
        <v/>
      </c>
      <c r="BH33" s="18" t="str">
        <f>IF(X33="","",IF(50&lt;=Y33,6,IF(AND(40&lt;=Y33,Y33&lt;50),5,IF(AND(30&lt;=Y33,Y33&lt;40),4,IF(AND(20&lt;=Y33,Y33&lt;30),3,IF(AND(10&lt;=Y33,Y33&lt;20),2,IF(AND(0&lt;=Y33,Y33&lt;10),1,IF(Y33&lt;0,0,""))))))))</f>
        <v/>
      </c>
      <c r="BI33" s="18" t="str">
        <f>IF(X33="","",IF(30&lt;=Y33,4,IF(AND(20&lt;=Y33,Y33&lt;30),3,IF(AND(10&lt;=Y33,Y33&lt;20),2,IF(AND(0&lt;=Y33,Y33&lt;10),1,IF(Y33&lt;0,0,""))))))</f>
        <v/>
      </c>
      <c r="BJ33" s="58" t="str">
        <f>IF(AND(OR(Q33="",Q33="□"),OR(R33="",R33="□"),OR(S33="",S33="□")),"",IF(AND(Q33="■",R33="■"),"",IF(AND(OR(Q33="■",R33="■"),S33="■"),"",IF(Q33="■",3,IF(R33="■",1,IF(Z33="■",BH33,BI33))))))</f>
        <v/>
      </c>
      <c r="BL33" s="287"/>
      <c r="BM33" s="90">
        <v>6</v>
      </c>
      <c r="BN33" s="99" t="s">
        <v>8</v>
      </c>
      <c r="BO33" s="99" t="s">
        <v>8</v>
      </c>
      <c r="BP33" s="99" t="s">
        <v>8</v>
      </c>
      <c r="BQ33" s="99" t="s">
        <v>8</v>
      </c>
      <c r="BR33" s="100">
        <v>3</v>
      </c>
      <c r="BS33" s="100">
        <v>2.8</v>
      </c>
      <c r="BT33" s="100">
        <v>2.7</v>
      </c>
      <c r="BU33" s="101">
        <v>5.0999999999999996</v>
      </c>
      <c r="BV33" s="68">
        <v>14</v>
      </c>
      <c r="BW33" s="292"/>
      <c r="BX33" s="90">
        <v>6</v>
      </c>
      <c r="BY33" s="102" t="str">
        <f>IF(BY18="","",HLOOKUP(BY18,BN20:BU38,14,FALSE))</f>
        <v/>
      </c>
    </row>
    <row r="34" spans="1:77" ht="12" customHeight="1" x14ac:dyDescent="0.15">
      <c r="A34" s="66">
        <v>17</v>
      </c>
      <c r="B34" s="4"/>
      <c r="C34" s="2"/>
      <c r="D34" s="2"/>
      <c r="E34" s="8"/>
      <c r="F34" s="129" t="s">
        <v>38</v>
      </c>
      <c r="G34" s="130" t="s">
        <v>38</v>
      </c>
      <c r="H34" s="131" t="s">
        <v>38</v>
      </c>
      <c r="I34" s="122"/>
      <c r="J34" s="149"/>
      <c r="K34" s="124"/>
      <c r="L34" s="178"/>
      <c r="M34" s="133"/>
      <c r="N34" s="163" t="str">
        <f>IF($C$3="","",IF(P34="","",BF34))</f>
        <v/>
      </c>
      <c r="O34" s="163" t="str">
        <f>IF($C$3="","",IF(AND(OR(F34="",F34="□"),OR(G34="",G34="□"),OR(H34="",H34="□")),"",IF(AND(F34="■",G34="■"),"",IF(AND(OR(F34="■",G34="■"),H34="■"),"",IF(BF34="","",IF(OR(BF34=4,BF34&gt;4),"○","×"))))))</f>
        <v/>
      </c>
      <c r="P34" s="162" t="str">
        <f>IF($C$3="","",IF(AND(OR(F34="",F34="□"),OR(G34="",G34="□"),OR(H34="",H34="□")),"",IF(AND(F34="■",G34="■"),"",IF(AND(OR(F34="■",G34="■"),H34="■"),"",IF(BF34="","",IF(OR(BF34=5,BF34&gt;5),"○","×"))))))</f>
        <v/>
      </c>
      <c r="Q34" s="129" t="s">
        <v>38</v>
      </c>
      <c r="R34" s="130" t="s">
        <v>38</v>
      </c>
      <c r="S34" s="131" t="s">
        <v>38</v>
      </c>
      <c r="T34" s="1"/>
      <c r="U34" s="10"/>
      <c r="V34" s="11"/>
      <c r="W34" s="10"/>
      <c r="X34" s="223" t="str">
        <f t="shared" si="19"/>
        <v/>
      </c>
      <c r="Y34" s="164" t="str">
        <f t="shared" si="2"/>
        <v/>
      </c>
      <c r="Z34" s="131" t="s">
        <v>38</v>
      </c>
      <c r="AA34" s="135" t="s">
        <v>38</v>
      </c>
      <c r="AB34" s="165" t="str">
        <f t="shared" si="20"/>
        <v/>
      </c>
      <c r="AC34" s="280"/>
      <c r="AD34" s="281"/>
      <c r="AF34" s="60" t="str">
        <f>IF($C$3="","",IF(AND(F34="□",G34="□",H34="□"),"",IF(AND(F34="■",G34="■"),"",IF(AND(F34="■",H34="■"),"",IF(AND(G34="■",H34="■"),"",IF(F34="■",$BY$42,IF(G34="■",$BY$39,IF(I34="","",I34))))))))</f>
        <v/>
      </c>
      <c r="AG34" s="61" t="str">
        <f>IF($C$3="","",IF(AND(F34="□",G34="□",H34="□"),"",IF(AND(F34="■",G34="■"),"",IF(AND(F34="■",H34="■"),"",IF(AND(G34="■",H34="■"),"",IF(F34="■",$BY$44,IF(G34="■",$BY$41,IF(K34="","",K34))))))))</f>
        <v/>
      </c>
      <c r="AH34" s="63" t="str">
        <f t="shared" si="3"/>
        <v/>
      </c>
      <c r="AI34" s="63" t="str">
        <f t="shared" si="4"/>
        <v/>
      </c>
      <c r="AJ34" s="64" t="str">
        <f t="shared" si="5"/>
        <v/>
      </c>
      <c r="AK34" s="64" t="str">
        <f t="shared" si="6"/>
        <v/>
      </c>
      <c r="AL34" s="64" t="str">
        <f>IF($C$3="","",IF(AND(F34="□",G34="□",H34="□"),"",IF(AND(F34="■",G34="■"),"",IF(AND(F34="■",H34="■"),"",IF(AND(G34="■",H34="■"),"",IF(F34="■",$BY$23,IF(G34="■",$BY$21,IF(J34="","",J34))))))))</f>
        <v/>
      </c>
      <c r="AM34" s="65" t="str">
        <f t="shared" si="7"/>
        <v/>
      </c>
      <c r="AN34" s="64" t="str">
        <f>IF($C$3="","",IF(AND(F34="□",G34="□",H34="□"),"",IF(AND(F34="■",G34="■"),"",IF(AND(F34="■",H34="■"),"",IF(AND(G34="■",H34="■"),"",IF(F34="■",$BY$24,IF(G34="■",$BY$22,IF(L34="","",L34))))))))</f>
        <v/>
      </c>
      <c r="AO34" s="118"/>
      <c r="AP34" s="64" t="str">
        <f t="shared" si="8"/>
        <v/>
      </c>
      <c r="AQ34" s="64" t="str">
        <f t="shared" si="9"/>
        <v/>
      </c>
      <c r="AR34" s="64" t="str">
        <f t="shared" si="10"/>
        <v/>
      </c>
      <c r="AS34" s="64" t="str">
        <f t="shared" si="11"/>
        <v/>
      </c>
      <c r="AT34" s="64" t="str">
        <f t="shared" si="12"/>
        <v/>
      </c>
      <c r="AW34" s="17" t="str">
        <f t="shared" si="13"/>
        <v/>
      </c>
      <c r="AX34" s="17" t="str">
        <f t="shared" si="14"/>
        <v/>
      </c>
      <c r="AY34" s="17" t="str">
        <f t="shared" si="15"/>
        <v/>
      </c>
      <c r="AZ34" s="17" t="str">
        <f t="shared" si="16"/>
        <v/>
      </c>
      <c r="BA34" s="17" t="str">
        <f t="shared" si="17"/>
        <v/>
      </c>
      <c r="BB34" s="17" t="str">
        <f t="shared" si="18"/>
        <v/>
      </c>
      <c r="BD34" s="17" t="str">
        <f>IF(AND(OR(F34="",F34="□"),OR(G34="",G34="□"),OR(H34="",H34="□")),"",IF(AND(F34="■",G34="■"),"",IF(AND(OR(F34="■",G34="■"),H34="■"),"",IF(F34="■",5,IF(G34="■",4,IF(I34="","",IF($C$3="","",IF($C$3=8,"-",IF($C$3&lt;8,IF(I34&lt;=$BY$25,7,IF(I34&lt;=$BY$26,6,IF(I34&lt;=$BY$27,5,IF(I34&lt;=$BY$28,4,IF(I34&lt;=$BY$29,3,IF(I34&lt;=$BY$30,2,1)))))))))))))))</f>
        <v/>
      </c>
      <c r="BE34" s="17" t="str">
        <f>IF(AND(OR(F34="",F34="□"),OR(G34="",G34="□"),OR(H34="",H34="□")),"",IF(AND(F34="■",G34="■"),"",IF(AND(OR(F34="■",G34="■"),H34="■"),"",IF(F34="■",5,IF(G34="■",4,IF(K34="","",IF($C$3="","",IF($C$3=8,IF(K34&lt;=$BY$33,6,IF(K34&lt;=$BY$34,5,IF(K34&lt;=$BY$35,4,3))),IF(AND($C$3&lt;8,$C$3&gt;4),IF(K34&lt;=$BY$32,7,IF(K34&lt;=$BY$33,6,IF(K34&lt;=$BY$34,5,IF(K34&lt;=$BY$35,4,IF(K34&lt;=$BY$36,3,2))))),IF(C20&lt;5,"-"))))))))))</f>
        <v/>
      </c>
      <c r="BF34" s="17" t="str">
        <f t="shared" si="21"/>
        <v/>
      </c>
      <c r="BH34" s="18" t="str">
        <f>IF(X34="","",IF(50&lt;=Y34,6,IF(AND(40&lt;=Y34,Y34&lt;50),5,IF(AND(30&lt;=Y34,Y34&lt;40),4,IF(AND(20&lt;=Y34,Y34&lt;30),3,IF(AND(10&lt;=Y34,Y34&lt;20),2,IF(AND(0&lt;=Y34,Y34&lt;10),1,IF(Y34&lt;0,0,""))))))))</f>
        <v/>
      </c>
      <c r="BI34" s="18" t="str">
        <f>IF(X34="","",IF(30&lt;=Y34,4,IF(AND(20&lt;=Y34,Y34&lt;30),3,IF(AND(10&lt;=Y34,Y34&lt;20),2,IF(AND(0&lt;=Y34,Y34&lt;10),1,IF(Y34&lt;0,0,""))))))</f>
        <v/>
      </c>
      <c r="BJ34" s="58" t="str">
        <f>IF(AND(OR(Q34="",Q34="□"),OR(R34="",R34="□"),OR(S34="",S34="□")),"",IF(AND(Q34="■",R34="■"),"",IF(AND(OR(Q34="■",R34="■"),S34="■"),"",IF(Q34="■",3,IF(R34="■",1,IF(Z34="■",BH34,BI34))))))</f>
        <v/>
      </c>
      <c r="BL34" s="287"/>
      <c r="BM34" s="90">
        <v>5</v>
      </c>
      <c r="BN34" s="99" t="s">
        <v>8</v>
      </c>
      <c r="BO34" s="99" t="s">
        <v>8</v>
      </c>
      <c r="BP34" s="99" t="s">
        <v>8</v>
      </c>
      <c r="BQ34" s="99" t="s">
        <v>8</v>
      </c>
      <c r="BR34" s="100">
        <v>3</v>
      </c>
      <c r="BS34" s="100">
        <v>2.8</v>
      </c>
      <c r="BT34" s="100">
        <v>2.7</v>
      </c>
      <c r="BU34" s="101">
        <v>6.7</v>
      </c>
      <c r="BV34" s="68">
        <v>15</v>
      </c>
      <c r="BW34" s="292"/>
      <c r="BX34" s="90">
        <v>5</v>
      </c>
      <c r="BY34" s="102" t="str">
        <f>IF(BY18="","",HLOOKUP(BY18,BN20:BU38,15,FALSE))</f>
        <v/>
      </c>
    </row>
    <row r="35" spans="1:77" ht="12" customHeight="1" x14ac:dyDescent="0.15">
      <c r="A35" s="66">
        <v>18</v>
      </c>
      <c r="B35" s="4"/>
      <c r="C35" s="2"/>
      <c r="D35" s="2"/>
      <c r="E35" s="8"/>
      <c r="F35" s="129" t="s">
        <v>38</v>
      </c>
      <c r="G35" s="130" t="s">
        <v>38</v>
      </c>
      <c r="H35" s="131" t="s">
        <v>38</v>
      </c>
      <c r="I35" s="122"/>
      <c r="J35" s="149"/>
      <c r="K35" s="124"/>
      <c r="L35" s="178"/>
      <c r="M35" s="133"/>
      <c r="N35" s="163" t="str">
        <f>IF($C$3="","",IF(P35="","",BF35))</f>
        <v/>
      </c>
      <c r="O35" s="163" t="str">
        <f>IF($C$3="","",IF(AND(OR(F35="",F35="□"),OR(G35="",G35="□"),OR(H35="",H35="□")),"",IF(AND(F35="■",G35="■"),"",IF(AND(OR(F35="■",G35="■"),H35="■"),"",IF(BF35="","",IF(OR(BF35=4,BF35&gt;4),"○","×"))))))</f>
        <v/>
      </c>
      <c r="P35" s="162" t="str">
        <f>IF($C$3="","",IF(AND(OR(F35="",F35="□"),OR(G35="",G35="□"),OR(H35="",H35="□")),"",IF(AND(F35="■",G35="■"),"",IF(AND(OR(F35="■",G35="■"),H35="■"),"",IF(BF35="","",IF(OR(BF35=5,BF35&gt;5),"○","×"))))))</f>
        <v/>
      </c>
      <c r="Q35" s="129" t="s">
        <v>38</v>
      </c>
      <c r="R35" s="130" t="s">
        <v>38</v>
      </c>
      <c r="S35" s="131" t="s">
        <v>38</v>
      </c>
      <c r="T35" s="1"/>
      <c r="U35" s="10"/>
      <c r="V35" s="11"/>
      <c r="W35" s="10"/>
      <c r="X35" s="223" t="str">
        <f t="shared" si="19"/>
        <v/>
      </c>
      <c r="Y35" s="164" t="str">
        <f t="shared" si="2"/>
        <v/>
      </c>
      <c r="Z35" s="131" t="s">
        <v>58</v>
      </c>
      <c r="AA35" s="135" t="s">
        <v>58</v>
      </c>
      <c r="AB35" s="165" t="str">
        <f t="shared" si="20"/>
        <v/>
      </c>
      <c r="AC35" s="280"/>
      <c r="AD35" s="281"/>
      <c r="AF35" s="60" t="str">
        <f>IF($C$3="","",IF(AND(F35="□",G35="□",H35="□"),"",IF(AND(F35="■",G35="■"),"",IF(AND(F35="■",H35="■"),"",IF(AND(G35="■",H35="■"),"",IF(F35="■",$BY$42,IF(G35="■",$BY$39,IF(I35="","",I35))))))))</f>
        <v/>
      </c>
      <c r="AG35" s="61" t="str">
        <f>IF($C$3="","",IF(AND(F35="□",G35="□",H35="□"),"",IF(AND(F35="■",G35="■"),"",IF(AND(F35="■",H35="■"),"",IF(AND(G35="■",H35="■"),"",IF(F35="■",$BY$44,IF(G35="■",$BY$41,IF(K35="","",K35))))))))</f>
        <v/>
      </c>
      <c r="AH35" s="63" t="str">
        <f t="shared" si="3"/>
        <v/>
      </c>
      <c r="AI35" s="63" t="str">
        <f t="shared" si="4"/>
        <v/>
      </c>
      <c r="AJ35" s="64" t="str">
        <f t="shared" si="5"/>
        <v/>
      </c>
      <c r="AK35" s="64" t="str">
        <f t="shared" si="6"/>
        <v/>
      </c>
      <c r="AL35" s="64" t="str">
        <f>IF($C$3="","",IF(AND(F35="□",G35="□",H35="□"),"",IF(AND(F35="■",G35="■"),"",IF(AND(F35="■",H35="■"),"",IF(AND(G35="■",H35="■"),"",IF(F35="■",$BY$23,IF(G35="■",$BY$21,IF(J35="","",J35))))))))</f>
        <v/>
      </c>
      <c r="AM35" s="65" t="str">
        <f t="shared" si="7"/>
        <v/>
      </c>
      <c r="AN35" s="64" t="str">
        <f>IF($C$3="","",IF(AND(F35="□",G35="□",H35="□"),"",IF(AND(F35="■",G35="■"),"",IF(AND(F35="■",H35="■"),"",IF(AND(G35="■",H35="■"),"",IF(F35="■",$BY$24,IF(G35="■",$BY$22,IF(L35="","",L35))))))))</f>
        <v/>
      </c>
      <c r="AO35" s="118"/>
      <c r="AP35" s="64" t="str">
        <f t="shared" si="8"/>
        <v/>
      </c>
      <c r="AQ35" s="64" t="str">
        <f t="shared" si="9"/>
        <v/>
      </c>
      <c r="AR35" s="64" t="str">
        <f t="shared" si="10"/>
        <v/>
      </c>
      <c r="AS35" s="64" t="str">
        <f t="shared" si="11"/>
        <v/>
      </c>
      <c r="AT35" s="64" t="str">
        <f t="shared" si="12"/>
        <v/>
      </c>
      <c r="AW35" s="17" t="str">
        <f t="shared" si="13"/>
        <v/>
      </c>
      <c r="AX35" s="17" t="str">
        <f t="shared" si="14"/>
        <v/>
      </c>
      <c r="AY35" s="17" t="str">
        <f t="shared" si="15"/>
        <v/>
      </c>
      <c r="AZ35" s="17" t="str">
        <f t="shared" si="16"/>
        <v/>
      </c>
      <c r="BA35" s="17" t="str">
        <f t="shared" si="17"/>
        <v/>
      </c>
      <c r="BB35" s="17" t="str">
        <f t="shared" si="18"/>
        <v/>
      </c>
      <c r="BD35" s="17" t="str">
        <f>IF(AND(OR(F35="",F35="□"),OR(G35="",G35="□"),OR(H35="",H35="□")),"",IF(AND(F35="■",G35="■"),"",IF(AND(OR(F35="■",G35="■"),H35="■"),"",IF(F35="■",5,IF(G35="■",4,IF(I35="","",IF($C$3="","",IF($C$3=8,"-",IF($C$3&lt;8,IF(I35&lt;=$BY$25,7,IF(I35&lt;=$BY$26,6,IF(I35&lt;=$BY$27,5,IF(I35&lt;=$BY$28,4,IF(I35&lt;=$BY$29,3,IF(I35&lt;=$BY$30,2,1)))))))))))))))</f>
        <v/>
      </c>
      <c r="BE35" s="17" t="str">
        <f>IF(AND(OR(F35="",F35="□"),OR(G35="",G35="□"),OR(H35="",H35="□")),"",IF(AND(F35="■",G35="■"),"",IF(AND(OR(F35="■",G35="■"),H35="■"),"",IF(F35="■",5,IF(G35="■",4,IF(K35="","",IF($C$3="","",IF($C$3=8,IF(K35&lt;=$BY$33,6,IF(K35&lt;=$BY$34,5,IF(K35&lt;=$BY$35,4,3))),IF(AND($C$3&lt;8,$C$3&gt;4),IF(K35&lt;=$BY$32,7,IF(K35&lt;=$BY$33,6,IF(K35&lt;=$BY$34,5,IF(K35&lt;=$BY$35,4,IF(K35&lt;=$BY$36,3,2))))),IF(C21&lt;5,"-"))))))))))</f>
        <v/>
      </c>
      <c r="BF35" s="17" t="str">
        <f t="shared" si="21"/>
        <v/>
      </c>
      <c r="BH35" s="18" t="str">
        <f>IF(X35="","",IF(50&lt;=Y35,6,IF(AND(40&lt;=Y35,Y35&lt;50),5,IF(AND(30&lt;=Y35,Y35&lt;40),4,IF(AND(20&lt;=Y35,Y35&lt;30),3,IF(AND(10&lt;=Y35,Y35&lt;20),2,IF(AND(0&lt;=Y35,Y35&lt;10),1,IF(Y35&lt;0,0,""))))))))</f>
        <v/>
      </c>
      <c r="BI35" s="18" t="str">
        <f>IF(X35="","",IF(30&lt;=Y35,4,IF(AND(20&lt;=Y35,Y35&lt;30),3,IF(AND(10&lt;=Y35,Y35&lt;20),2,IF(AND(0&lt;=Y35,Y35&lt;10),1,IF(Y35&lt;0,0,""))))))</f>
        <v/>
      </c>
      <c r="BJ35" s="58" t="str">
        <f>IF(AND(OR(Q35="",Q35="□"),OR(R35="",R35="□"),OR(S35="",S35="□")),"",IF(AND(Q35="■",R35="■"),"",IF(AND(OR(Q35="■",R35="■"),S35="■"),"",IF(Q35="■",3,IF(R35="■",1,IF(Z35="■",BH35,BI35))))))</f>
        <v/>
      </c>
      <c r="BL35" s="287"/>
      <c r="BM35" s="90">
        <v>4</v>
      </c>
      <c r="BN35" s="99" t="s">
        <v>8</v>
      </c>
      <c r="BO35" s="99" t="s">
        <v>8</v>
      </c>
      <c r="BP35" s="99" t="s">
        <v>8</v>
      </c>
      <c r="BQ35" s="99" t="s">
        <v>8</v>
      </c>
      <c r="BR35" s="100">
        <v>3</v>
      </c>
      <c r="BS35" s="100">
        <v>2.8</v>
      </c>
      <c r="BT35" s="100">
        <v>2.7</v>
      </c>
      <c r="BU35" s="101">
        <v>6.7</v>
      </c>
      <c r="BV35" s="68">
        <v>16</v>
      </c>
      <c r="BW35" s="292"/>
      <c r="BX35" s="90">
        <v>4</v>
      </c>
      <c r="BY35" s="102" t="str">
        <f>IF(BY18="","",HLOOKUP(BY18,BN20:BU38,16,FALSE))</f>
        <v/>
      </c>
    </row>
    <row r="36" spans="1:77" ht="12" customHeight="1" x14ac:dyDescent="0.15">
      <c r="A36" s="66">
        <v>19</v>
      </c>
      <c r="B36" s="4"/>
      <c r="C36" s="2"/>
      <c r="D36" s="2"/>
      <c r="E36" s="8"/>
      <c r="F36" s="129" t="s">
        <v>38</v>
      </c>
      <c r="G36" s="130" t="s">
        <v>38</v>
      </c>
      <c r="H36" s="131" t="s">
        <v>38</v>
      </c>
      <c r="I36" s="122"/>
      <c r="J36" s="149"/>
      <c r="K36" s="124"/>
      <c r="L36" s="178"/>
      <c r="M36" s="133"/>
      <c r="N36" s="163" t="str">
        <f>IF($C$3="","",IF(P36="","",BF36))</f>
        <v/>
      </c>
      <c r="O36" s="163" t="str">
        <f>IF($C$3="","",IF(AND(OR(F36="",F36="□"),OR(G36="",G36="□"),OR(H36="",H36="□")),"",IF(AND(F36="■",G36="■"),"",IF(AND(OR(F36="■",G36="■"),H36="■"),"",IF(BF36="","",IF(OR(BF36=4,BF36&gt;4),"○","×"))))))</f>
        <v/>
      </c>
      <c r="P36" s="162" t="str">
        <f>IF($C$3="","",IF(AND(OR(F36="",F36="□"),OR(G36="",G36="□"),OR(H36="",H36="□")),"",IF(AND(F36="■",G36="■"),"",IF(AND(OR(F36="■",G36="■"),H36="■"),"",IF(BF36="","",IF(OR(BF36=5,BF36&gt;5),"○","×"))))))</f>
        <v/>
      </c>
      <c r="Q36" s="129" t="s">
        <v>38</v>
      </c>
      <c r="R36" s="130" t="s">
        <v>38</v>
      </c>
      <c r="S36" s="131" t="s">
        <v>38</v>
      </c>
      <c r="T36" s="1"/>
      <c r="U36" s="10"/>
      <c r="V36" s="11"/>
      <c r="W36" s="10"/>
      <c r="X36" s="223" t="str">
        <f t="shared" si="19"/>
        <v/>
      </c>
      <c r="Y36" s="164" t="str">
        <f t="shared" si="2"/>
        <v/>
      </c>
      <c r="Z36" s="131" t="s">
        <v>58</v>
      </c>
      <c r="AA36" s="135" t="s">
        <v>58</v>
      </c>
      <c r="AB36" s="165" t="str">
        <f t="shared" si="20"/>
        <v/>
      </c>
      <c r="AC36" s="280"/>
      <c r="AD36" s="281"/>
      <c r="AF36" s="60" t="str">
        <f>IF($C$3="","",IF(AND(F36="□",G36="□",H36="□"),"",IF(AND(F36="■",G36="■"),"",IF(AND(F36="■",H36="■"),"",IF(AND(G36="■",H36="■"),"",IF(F36="■",$BY$42,IF(G36="■",$BY$39,IF(I36="","",I36))))))))</f>
        <v/>
      </c>
      <c r="AG36" s="61" t="str">
        <f>IF($C$3="","",IF(AND(F36="□",G36="□",H36="□"),"",IF(AND(F36="■",G36="■"),"",IF(AND(F36="■",H36="■"),"",IF(AND(G36="■",H36="■"),"",IF(F36="■",$BY$44,IF(G36="■",$BY$41,IF(K36="","",K36))))))))</f>
        <v/>
      </c>
      <c r="AH36" s="63" t="str">
        <f t="shared" si="3"/>
        <v/>
      </c>
      <c r="AI36" s="63" t="str">
        <f t="shared" si="4"/>
        <v/>
      </c>
      <c r="AJ36" s="64" t="str">
        <f t="shared" si="5"/>
        <v/>
      </c>
      <c r="AK36" s="64" t="str">
        <f t="shared" si="6"/>
        <v/>
      </c>
      <c r="AL36" s="64" t="str">
        <f>IF($C$3="","",IF(AND(F36="□",G36="□",H36="□"),"",IF(AND(F36="■",G36="■"),"",IF(AND(F36="■",H36="■"),"",IF(AND(G36="■",H36="■"),"",IF(F36="■",$BY$23,IF(G36="■",$BY$21,IF(J36="","",J36))))))))</f>
        <v/>
      </c>
      <c r="AM36" s="65" t="str">
        <f t="shared" si="7"/>
        <v/>
      </c>
      <c r="AN36" s="64" t="str">
        <f>IF($C$3="","",IF(AND(F36="□",G36="□",H36="□"),"",IF(AND(F36="■",G36="■"),"",IF(AND(F36="■",H36="■"),"",IF(AND(G36="■",H36="■"),"",IF(F36="■",$BY$24,IF(G36="■",$BY$22,IF(L36="","",L36))))))))</f>
        <v/>
      </c>
      <c r="AO36" s="118"/>
      <c r="AP36" s="64" t="str">
        <f t="shared" si="8"/>
        <v/>
      </c>
      <c r="AQ36" s="64" t="str">
        <f t="shared" si="9"/>
        <v/>
      </c>
      <c r="AR36" s="64" t="str">
        <f t="shared" si="10"/>
        <v/>
      </c>
      <c r="AS36" s="64" t="str">
        <f t="shared" si="11"/>
        <v/>
      </c>
      <c r="AT36" s="64" t="str">
        <f t="shared" si="12"/>
        <v/>
      </c>
      <c r="AW36" s="17" t="str">
        <f t="shared" si="13"/>
        <v/>
      </c>
      <c r="AX36" s="17" t="str">
        <f t="shared" si="14"/>
        <v/>
      </c>
      <c r="AY36" s="17" t="str">
        <f t="shared" si="15"/>
        <v/>
      </c>
      <c r="AZ36" s="17" t="str">
        <f t="shared" si="16"/>
        <v/>
      </c>
      <c r="BA36" s="17" t="str">
        <f t="shared" si="17"/>
        <v/>
      </c>
      <c r="BB36" s="17" t="str">
        <f t="shared" si="18"/>
        <v/>
      </c>
      <c r="BD36" s="17" t="str">
        <f>IF(AND(OR(F36="",F36="□"),OR(G36="",G36="□"),OR(H36="",H36="□")),"",IF(AND(F36="■",G36="■"),"",IF(AND(OR(F36="■",G36="■"),H36="■"),"",IF(F36="■",5,IF(G36="■",4,IF(I36="","",IF($C$3="","",IF($C$3=8,"-",IF($C$3&lt;8,IF(I36&lt;=$BY$25,7,IF(I36&lt;=$BY$26,6,IF(I36&lt;=$BY$27,5,IF(I36&lt;=$BY$28,4,IF(I36&lt;=$BY$29,3,IF(I36&lt;=$BY$30,2,1)))))))))))))))</f>
        <v/>
      </c>
      <c r="BE36" s="17" t="str">
        <f>IF(AND(OR(F36="",F36="□"),OR(G36="",G36="□"),OR(H36="",H36="□")),"",IF(AND(F36="■",G36="■"),"",IF(AND(OR(F36="■",G36="■"),H36="■"),"",IF(F36="■",5,IF(G36="■",4,IF(K36="","",IF($C$3="","",IF($C$3=8,IF(K36&lt;=$BY$33,6,IF(K36&lt;=$BY$34,5,IF(K36&lt;=$BY$35,4,3))),IF(AND($C$3&lt;8,$C$3&gt;4),IF(K36&lt;=$BY$32,7,IF(K36&lt;=$BY$33,6,IF(K36&lt;=$BY$34,5,IF(K36&lt;=$BY$35,4,IF(K36&lt;=$BY$36,3,2))))),IF(C22&lt;5,"-"))))))))))</f>
        <v/>
      </c>
      <c r="BF36" s="17" t="str">
        <f t="shared" si="21"/>
        <v/>
      </c>
      <c r="BH36" s="18" t="str">
        <f>IF(X36="","",IF(50&lt;=Y36,6,IF(AND(40&lt;=Y36,Y36&lt;50),5,IF(AND(30&lt;=Y36,Y36&lt;40),4,IF(AND(20&lt;=Y36,Y36&lt;30),3,IF(AND(10&lt;=Y36,Y36&lt;20),2,IF(AND(0&lt;=Y36,Y36&lt;10),1,IF(Y36&lt;0,0,""))))))))</f>
        <v/>
      </c>
      <c r="BI36" s="18" t="str">
        <f>IF(X36="","",IF(30&lt;=Y36,4,IF(AND(20&lt;=Y36,Y36&lt;30),3,IF(AND(10&lt;=Y36,Y36&lt;20),2,IF(AND(0&lt;=Y36,Y36&lt;10),1,IF(Y36&lt;0,0,""))))))</f>
        <v/>
      </c>
      <c r="BJ36" s="58" t="str">
        <f>IF(AND(OR(Q36="",Q36="□"),OR(R36="",R36="□"),OR(S36="",S36="□")),"",IF(AND(Q36="■",R36="■"),"",IF(AND(OR(Q36="■",R36="■"),S36="■"),"",IF(Q36="■",3,IF(R36="■",1,IF(Z36="■",BH36,BI36))))))</f>
        <v/>
      </c>
      <c r="BL36" s="287"/>
      <c r="BM36" s="90">
        <v>3</v>
      </c>
      <c r="BN36" s="99" t="s">
        <v>8</v>
      </c>
      <c r="BO36" s="99" t="s">
        <v>8</v>
      </c>
      <c r="BP36" s="99" t="s">
        <v>8</v>
      </c>
      <c r="BQ36" s="99" t="s">
        <v>8</v>
      </c>
      <c r="BR36" s="100">
        <v>4</v>
      </c>
      <c r="BS36" s="100">
        <v>3.8</v>
      </c>
      <c r="BT36" s="100">
        <v>4</v>
      </c>
      <c r="BU36" s="81" t="s">
        <v>8</v>
      </c>
      <c r="BV36" s="68">
        <v>17</v>
      </c>
      <c r="BW36" s="292"/>
      <c r="BX36" s="90">
        <v>3</v>
      </c>
      <c r="BY36" s="102" t="str">
        <f>IF(BY18="","",HLOOKUP(BY18,BN20:BU38,17,FALSE))</f>
        <v/>
      </c>
    </row>
    <row r="37" spans="1:77" ht="12" customHeight="1" x14ac:dyDescent="0.15">
      <c r="A37" s="66">
        <v>20</v>
      </c>
      <c r="B37" s="4"/>
      <c r="C37" s="2"/>
      <c r="D37" s="2"/>
      <c r="E37" s="8"/>
      <c r="F37" s="129" t="s">
        <v>38</v>
      </c>
      <c r="G37" s="130" t="s">
        <v>38</v>
      </c>
      <c r="H37" s="131" t="s">
        <v>38</v>
      </c>
      <c r="I37" s="122"/>
      <c r="J37" s="149"/>
      <c r="K37" s="124"/>
      <c r="L37" s="178"/>
      <c r="M37" s="133"/>
      <c r="N37" s="163" t="str">
        <f>IF($C$3="","",IF(P37="","",BF37))</f>
        <v/>
      </c>
      <c r="O37" s="163" t="str">
        <f>IF($C$3="","",IF(AND(OR(F37="",F37="□"),OR(G37="",G37="□"),OR(H37="",H37="□")),"",IF(AND(F37="■",G37="■"),"",IF(AND(OR(F37="■",G37="■"),H37="■"),"",IF(BF37="","",IF(OR(BF37=4,BF37&gt;4),"○","×"))))))</f>
        <v/>
      </c>
      <c r="P37" s="162" t="str">
        <f>IF($C$3="","",IF(AND(OR(F37="",F37="□"),OR(G37="",G37="□"),OR(H37="",H37="□")),"",IF(AND(F37="■",G37="■"),"",IF(AND(OR(F37="■",G37="■"),H37="■"),"",IF(BF37="","",IF(OR(BF37=5,BF37&gt;5),"○","×"))))))</f>
        <v/>
      </c>
      <c r="Q37" s="129" t="s">
        <v>38</v>
      </c>
      <c r="R37" s="130" t="s">
        <v>38</v>
      </c>
      <c r="S37" s="131" t="s">
        <v>38</v>
      </c>
      <c r="T37" s="1"/>
      <c r="U37" s="10"/>
      <c r="V37" s="11"/>
      <c r="W37" s="10"/>
      <c r="X37" s="223" t="str">
        <f t="shared" si="19"/>
        <v/>
      </c>
      <c r="Y37" s="164" t="str">
        <f t="shared" si="2"/>
        <v/>
      </c>
      <c r="Z37" s="131" t="s">
        <v>58</v>
      </c>
      <c r="AA37" s="135" t="s">
        <v>58</v>
      </c>
      <c r="AB37" s="165" t="str">
        <f t="shared" si="20"/>
        <v/>
      </c>
      <c r="AC37" s="280"/>
      <c r="AD37" s="281"/>
      <c r="AF37" s="60" t="str">
        <f>IF($C$3="","",IF(AND(F37="□",G37="□",H37="□"),"",IF(AND(F37="■",G37="■"),"",IF(AND(F37="■",H37="■"),"",IF(AND(G37="■",H37="■"),"",IF(F37="■",$BY$42,IF(G37="■",$BY$39,IF(I37="","",I37))))))))</f>
        <v/>
      </c>
      <c r="AG37" s="61" t="str">
        <f>IF($C$3="","",IF(AND(F37="□",G37="□",H37="□"),"",IF(AND(F37="■",G37="■"),"",IF(AND(F37="■",H37="■"),"",IF(AND(G37="■",H37="■"),"",IF(F37="■",$BY$44,IF(G37="■",$BY$41,IF(K37="","",K37))))))))</f>
        <v/>
      </c>
      <c r="AH37" s="63" t="str">
        <f t="shared" si="3"/>
        <v/>
      </c>
      <c r="AI37" s="63" t="str">
        <f t="shared" si="4"/>
        <v/>
      </c>
      <c r="AJ37" s="64" t="str">
        <f t="shared" si="5"/>
        <v/>
      </c>
      <c r="AK37" s="64" t="str">
        <f t="shared" si="6"/>
        <v/>
      </c>
      <c r="AL37" s="64" t="str">
        <f>IF($C$3="","",IF(AND(F37="□",G37="□",H37="□"),"",IF(AND(F37="■",G37="■"),"",IF(AND(F37="■",H37="■"),"",IF(AND(G37="■",H37="■"),"",IF(F37="■",$BY$23,IF(G37="■",$BY$21,IF(J37="","",J37))))))))</f>
        <v/>
      </c>
      <c r="AM37" s="65" t="str">
        <f t="shared" si="7"/>
        <v/>
      </c>
      <c r="AN37" s="64" t="str">
        <f>IF($C$3="","",IF(AND(F37="□",G37="□",H37="□"),"",IF(AND(F37="■",G37="■"),"",IF(AND(F37="■",H37="■"),"",IF(AND(G37="■",H37="■"),"",IF(F37="■",$BY$24,IF(G37="■",$BY$22,IF(L37="","",L37))))))))</f>
        <v/>
      </c>
      <c r="AO37" s="118"/>
      <c r="AP37" s="64" t="str">
        <f t="shared" si="8"/>
        <v/>
      </c>
      <c r="AQ37" s="64" t="str">
        <f t="shared" si="9"/>
        <v/>
      </c>
      <c r="AR37" s="64" t="str">
        <f t="shared" si="10"/>
        <v/>
      </c>
      <c r="AS37" s="64" t="str">
        <f t="shared" si="11"/>
        <v/>
      </c>
      <c r="AT37" s="64" t="str">
        <f t="shared" si="12"/>
        <v/>
      </c>
      <c r="AW37" s="17" t="str">
        <f t="shared" si="13"/>
        <v/>
      </c>
      <c r="AX37" s="17" t="str">
        <f t="shared" si="14"/>
        <v/>
      </c>
      <c r="AY37" s="17" t="str">
        <f t="shared" si="15"/>
        <v/>
      </c>
      <c r="AZ37" s="17" t="str">
        <f t="shared" si="16"/>
        <v/>
      </c>
      <c r="BA37" s="17" t="str">
        <f t="shared" si="17"/>
        <v/>
      </c>
      <c r="BB37" s="17" t="str">
        <f t="shared" si="18"/>
        <v/>
      </c>
      <c r="BD37" s="17" t="str">
        <f>IF(AND(OR(F37="",F37="□"),OR(G37="",G37="□"),OR(H37="",H37="□")),"",IF(AND(F37="■",G37="■"),"",IF(AND(OR(F37="■",G37="■"),H37="■"),"",IF(F37="■",5,IF(G37="■",4,IF(I37="","",IF($C$3="","",IF($C$3=8,"-",IF($C$3&lt;8,IF(I37&lt;=$BY$25,7,IF(I37&lt;=$BY$26,6,IF(I37&lt;=$BY$27,5,IF(I37&lt;=$BY$28,4,IF(I37&lt;=$BY$29,3,IF(I37&lt;=$BY$30,2,1)))))))))))))))</f>
        <v/>
      </c>
      <c r="BE37" s="17" t="str">
        <f>IF(AND(OR(F37="",F37="□"),OR(G37="",G37="□"),OR(H37="",H37="□")),"",IF(AND(F37="■",G37="■"),"",IF(AND(OR(F37="■",G37="■"),H37="■"),"",IF(F37="■",5,IF(G37="■",4,IF(K37="","",IF($C$3="","",IF($C$3=8,IF(K37&lt;=$BY$33,6,IF(K37&lt;=$BY$34,5,IF(K37&lt;=$BY$35,4,3))),IF(AND($C$3&lt;8,$C$3&gt;4),IF(K37&lt;=$BY$32,7,IF(K37&lt;=$BY$33,6,IF(K37&lt;=$BY$34,5,IF(K37&lt;=$BY$35,4,IF(K37&lt;=$BY$36,3,2))))),IF(C23&lt;5,"-"))))))))))</f>
        <v/>
      </c>
      <c r="BF37" s="17" t="str">
        <f t="shared" si="21"/>
        <v/>
      </c>
      <c r="BH37" s="18" t="str">
        <f>IF(X37="","",IF(50&lt;=Y37,6,IF(AND(40&lt;=Y37,Y37&lt;50),5,IF(AND(30&lt;=Y37,Y37&lt;40),4,IF(AND(20&lt;=Y37,Y37&lt;30),3,IF(AND(10&lt;=Y37,Y37&lt;20),2,IF(AND(0&lt;=Y37,Y37&lt;10),1,IF(Y37&lt;0,0,""))))))))</f>
        <v/>
      </c>
      <c r="BI37" s="18" t="str">
        <f>IF(X37="","",IF(30&lt;=Y37,4,IF(AND(20&lt;=Y37,Y37&lt;30),3,IF(AND(10&lt;=Y37,Y37&lt;20),2,IF(AND(0&lt;=Y37,Y37&lt;10),1,IF(Y37&lt;0,0,""))))))</f>
        <v/>
      </c>
      <c r="BJ37" s="58" t="str">
        <f>IF(AND(OR(Q37="",Q37="□"),OR(R37="",R37="□"),OR(S37="",S37="□")),"",IF(AND(Q37="■",R37="■"),"",IF(AND(OR(Q37="■",R37="■"),S37="■"),"",IF(Q37="■",3,IF(R37="■",1,IF(Z37="■",BH37,BI37))))))</f>
        <v/>
      </c>
      <c r="BL37" s="287"/>
      <c r="BM37" s="90">
        <v>2</v>
      </c>
      <c r="BN37" s="99" t="s">
        <v>8</v>
      </c>
      <c r="BO37" s="99" t="s">
        <v>8</v>
      </c>
      <c r="BP37" s="99" t="s">
        <v>8</v>
      </c>
      <c r="BQ37" s="99" t="s">
        <v>8</v>
      </c>
      <c r="BR37" s="99" t="s">
        <v>8</v>
      </c>
      <c r="BS37" s="99" t="s">
        <v>8</v>
      </c>
      <c r="BT37" s="99" t="s">
        <v>8</v>
      </c>
      <c r="BU37" s="81" t="s">
        <v>8</v>
      </c>
      <c r="BV37" s="68">
        <v>18</v>
      </c>
      <c r="BW37" s="292"/>
      <c r="BX37" s="90">
        <v>2</v>
      </c>
      <c r="BY37" s="102" t="str">
        <f>IF(BY18="","",HLOOKUP(BY18,BN20:BU38,18,FALSE))</f>
        <v/>
      </c>
    </row>
    <row r="38" spans="1:77" ht="12" customHeight="1" x14ac:dyDescent="0.15">
      <c r="A38" s="66">
        <v>21</v>
      </c>
      <c r="B38" s="4"/>
      <c r="C38" s="2"/>
      <c r="D38" s="2"/>
      <c r="E38" s="8"/>
      <c r="F38" s="129" t="s">
        <v>38</v>
      </c>
      <c r="G38" s="130" t="s">
        <v>38</v>
      </c>
      <c r="H38" s="131" t="s">
        <v>38</v>
      </c>
      <c r="I38" s="122"/>
      <c r="J38" s="149"/>
      <c r="K38" s="124"/>
      <c r="L38" s="178"/>
      <c r="M38" s="133"/>
      <c r="N38" s="163" t="str">
        <f>IF($C$3="","",IF(P38="","",BF38))</f>
        <v/>
      </c>
      <c r="O38" s="163" t="str">
        <f>IF($C$3="","",IF(AND(OR(F38="",F38="□"),OR(G38="",G38="□"),OR(H38="",H38="□")),"",IF(AND(F38="■",G38="■"),"",IF(AND(OR(F38="■",G38="■"),H38="■"),"",IF(BF38="","",IF(OR(BF38=4,BF38&gt;4),"○","×"))))))</f>
        <v/>
      </c>
      <c r="P38" s="162" t="str">
        <f>IF($C$3="","",IF(AND(OR(F38="",F38="□"),OR(G38="",G38="□"),OR(H38="",H38="□")),"",IF(AND(F38="■",G38="■"),"",IF(AND(OR(F38="■",G38="■"),H38="■"),"",IF(BF38="","",IF(OR(BF38=5,BF38&gt;5),"○","×"))))))</f>
        <v/>
      </c>
      <c r="Q38" s="129" t="s">
        <v>38</v>
      </c>
      <c r="R38" s="130" t="s">
        <v>38</v>
      </c>
      <c r="S38" s="131" t="s">
        <v>38</v>
      </c>
      <c r="T38" s="1"/>
      <c r="U38" s="10"/>
      <c r="V38" s="11"/>
      <c r="W38" s="10"/>
      <c r="X38" s="223" t="str">
        <f t="shared" si="19"/>
        <v/>
      </c>
      <c r="Y38" s="164" t="str">
        <f t="shared" si="2"/>
        <v/>
      </c>
      <c r="Z38" s="131" t="s">
        <v>58</v>
      </c>
      <c r="AA38" s="135" t="s">
        <v>58</v>
      </c>
      <c r="AB38" s="165" t="str">
        <f t="shared" si="20"/>
        <v/>
      </c>
      <c r="AC38" s="280"/>
      <c r="AD38" s="281"/>
      <c r="AF38" s="60" t="str">
        <f>IF($C$3="","",IF(AND(F38="□",G38="□",H38="□"),"",IF(AND(F38="■",G38="■"),"",IF(AND(F38="■",H38="■"),"",IF(AND(G38="■",H38="■"),"",IF(F38="■",$BY$42,IF(G38="■",$BY$39,IF(I38="","",I38))))))))</f>
        <v/>
      </c>
      <c r="AG38" s="61" t="str">
        <f>IF($C$3="","",IF(AND(F38="□",G38="□",H38="□"),"",IF(AND(F38="■",G38="■"),"",IF(AND(F38="■",H38="■"),"",IF(AND(G38="■",H38="■"),"",IF(F38="■",$BY$44,IF(G38="■",$BY$41,IF(K38="","",K38))))))))</f>
        <v/>
      </c>
      <c r="AH38" s="63" t="str">
        <f t="shared" si="3"/>
        <v/>
      </c>
      <c r="AI38" s="63" t="str">
        <f t="shared" si="4"/>
        <v/>
      </c>
      <c r="AJ38" s="64" t="str">
        <f t="shared" si="5"/>
        <v/>
      </c>
      <c r="AK38" s="64" t="str">
        <f t="shared" si="6"/>
        <v/>
      </c>
      <c r="AL38" s="64" t="str">
        <f>IF($C$3="","",IF(AND(F38="□",G38="□",H38="□"),"",IF(AND(F38="■",G38="■"),"",IF(AND(F38="■",H38="■"),"",IF(AND(G38="■",H38="■"),"",IF(F38="■",$BY$23,IF(G38="■",$BY$21,IF(J38="","",J38))))))))</f>
        <v/>
      </c>
      <c r="AM38" s="65" t="str">
        <f t="shared" si="7"/>
        <v/>
      </c>
      <c r="AN38" s="64" t="str">
        <f>IF($C$3="","",IF(AND(F38="□",G38="□",H38="□"),"",IF(AND(F38="■",G38="■"),"",IF(AND(F38="■",H38="■"),"",IF(AND(G38="■",H38="■"),"",IF(F38="■",$BY$24,IF(G38="■",$BY$22,IF(L38="","",L38))))))))</f>
        <v/>
      </c>
      <c r="AO38" s="118"/>
      <c r="AP38" s="64" t="str">
        <f t="shared" si="8"/>
        <v/>
      </c>
      <c r="AQ38" s="64" t="str">
        <f t="shared" si="9"/>
        <v/>
      </c>
      <c r="AR38" s="64" t="str">
        <f t="shared" si="10"/>
        <v/>
      </c>
      <c r="AS38" s="64" t="str">
        <f t="shared" si="11"/>
        <v/>
      </c>
      <c r="AT38" s="64" t="str">
        <f t="shared" si="12"/>
        <v/>
      </c>
      <c r="AW38" s="17" t="str">
        <f t="shared" si="13"/>
        <v/>
      </c>
      <c r="AX38" s="17" t="str">
        <f t="shared" si="14"/>
        <v/>
      </c>
      <c r="AY38" s="17" t="str">
        <f t="shared" si="15"/>
        <v/>
      </c>
      <c r="AZ38" s="17" t="str">
        <f t="shared" si="16"/>
        <v/>
      </c>
      <c r="BA38" s="17" t="str">
        <f t="shared" si="17"/>
        <v/>
      </c>
      <c r="BB38" s="17" t="str">
        <f t="shared" si="18"/>
        <v/>
      </c>
      <c r="BD38" s="17" t="str">
        <f>IF(AND(OR(F38="",F38="□"),OR(G38="",G38="□"),OR(H38="",H38="□")),"",IF(AND(F38="■",G38="■"),"",IF(AND(OR(F38="■",G38="■"),H38="■"),"",IF(F38="■",5,IF(G38="■",4,IF(I38="","",IF($C$3="","",IF($C$3=8,"-",IF($C$3&lt;8,IF(I38&lt;=$BY$25,7,IF(I38&lt;=$BY$26,6,IF(I38&lt;=$BY$27,5,IF(I38&lt;=$BY$28,4,IF(I38&lt;=$BY$29,3,IF(I38&lt;=$BY$30,2,1)))))))))))))))</f>
        <v/>
      </c>
      <c r="BE38" s="17" t="str">
        <f>IF(AND(OR(F38="",F38="□"),OR(G38="",G38="□"),OR(H38="",H38="□")),"",IF(AND(F38="■",G38="■"),"",IF(AND(OR(F38="■",G38="■"),H38="■"),"",IF(F38="■",5,IF(G38="■",4,IF(K38="","",IF($C$3="","",IF($C$3=8,IF(K38&lt;=$BY$33,6,IF(K38&lt;=$BY$34,5,IF(K38&lt;=$BY$35,4,3))),IF(AND($C$3&lt;8,$C$3&gt;4),IF(K38&lt;=$BY$32,7,IF(K38&lt;=$BY$33,6,IF(K38&lt;=$BY$34,5,IF(K38&lt;=$BY$35,4,IF(K38&lt;=$BY$36,3,2))))),IF(C24&lt;5,"-"))))))))))</f>
        <v/>
      </c>
      <c r="BF38" s="17" t="str">
        <f t="shared" si="21"/>
        <v/>
      </c>
      <c r="BH38" s="18" t="str">
        <f>IF(X38="","",IF(50&lt;=Y38,6,IF(AND(40&lt;=Y38,Y38&lt;50),5,IF(AND(30&lt;=Y38,Y38&lt;40),4,IF(AND(20&lt;=Y38,Y38&lt;30),3,IF(AND(10&lt;=Y38,Y38&lt;20),2,IF(AND(0&lt;=Y38,Y38&lt;10),1,IF(Y38&lt;0,0,""))))))))</f>
        <v/>
      </c>
      <c r="BI38" s="18" t="str">
        <f>IF(X38="","",IF(30&lt;=Y38,4,IF(AND(20&lt;=Y38,Y38&lt;30),3,IF(AND(10&lt;=Y38,Y38&lt;20),2,IF(AND(0&lt;=Y38,Y38&lt;10),1,IF(Y38&lt;0,0,""))))))</f>
        <v/>
      </c>
      <c r="BJ38" s="58" t="str">
        <f>IF(AND(OR(Q38="",Q38="□"),OR(R38="",R38="□"),OR(S38="",S38="□")),"",IF(AND(Q38="■",R38="■"),"",IF(AND(OR(Q38="■",R38="■"),S38="■"),"",IF(Q38="■",3,IF(R38="■",1,IF(Z38="■",BH38,BI38))))))</f>
        <v/>
      </c>
      <c r="BL38" s="286"/>
      <c r="BM38" s="92">
        <v>1</v>
      </c>
      <c r="BN38" s="93" t="s">
        <v>8</v>
      </c>
      <c r="BO38" s="93" t="s">
        <v>8</v>
      </c>
      <c r="BP38" s="93" t="s">
        <v>8</v>
      </c>
      <c r="BQ38" s="93" t="s">
        <v>8</v>
      </c>
      <c r="BR38" s="93" t="s">
        <v>8</v>
      </c>
      <c r="BS38" s="93" t="s">
        <v>8</v>
      </c>
      <c r="BT38" s="93" t="s">
        <v>8</v>
      </c>
      <c r="BU38" s="138" t="s">
        <v>8</v>
      </c>
      <c r="BV38" s="68">
        <v>19</v>
      </c>
      <c r="BW38" s="293"/>
      <c r="BX38" s="92">
        <v>1</v>
      </c>
      <c r="BY38" s="103" t="str">
        <f>IF(BY18="","",HLOOKUP(BY18,BN20:BU38,19,FALSE))</f>
        <v/>
      </c>
    </row>
    <row r="39" spans="1:77" ht="12" customHeight="1" x14ac:dyDescent="0.15">
      <c r="A39" s="66">
        <v>22</v>
      </c>
      <c r="B39" s="4"/>
      <c r="C39" s="2"/>
      <c r="D39" s="2"/>
      <c r="E39" s="8"/>
      <c r="F39" s="129" t="s">
        <v>38</v>
      </c>
      <c r="G39" s="130" t="s">
        <v>38</v>
      </c>
      <c r="H39" s="131" t="s">
        <v>38</v>
      </c>
      <c r="I39" s="122"/>
      <c r="J39" s="149"/>
      <c r="K39" s="124"/>
      <c r="L39" s="178"/>
      <c r="M39" s="133"/>
      <c r="N39" s="163" t="str">
        <f>IF($C$3="","",IF(P39="","",BF39))</f>
        <v/>
      </c>
      <c r="O39" s="163" t="str">
        <f>IF($C$3="","",IF(AND(OR(F39="",F39="□"),OR(G39="",G39="□"),OR(H39="",H39="□")),"",IF(AND(F39="■",G39="■"),"",IF(AND(OR(F39="■",G39="■"),H39="■"),"",IF(BF39="","",IF(OR(BF39=4,BF39&gt;4),"○","×"))))))</f>
        <v/>
      </c>
      <c r="P39" s="162" t="str">
        <f>IF($C$3="","",IF(AND(OR(F39="",F39="□"),OR(G39="",G39="□"),OR(H39="",H39="□")),"",IF(AND(F39="■",G39="■"),"",IF(AND(OR(F39="■",G39="■"),H39="■"),"",IF(BF39="","",IF(OR(BF39=5,BF39&gt;5),"○","×"))))))</f>
        <v/>
      </c>
      <c r="Q39" s="129" t="s">
        <v>38</v>
      </c>
      <c r="R39" s="130" t="s">
        <v>38</v>
      </c>
      <c r="S39" s="131" t="s">
        <v>38</v>
      </c>
      <c r="T39" s="1"/>
      <c r="U39" s="10"/>
      <c r="V39" s="11"/>
      <c r="W39" s="10"/>
      <c r="X39" s="223" t="str">
        <f t="shared" si="19"/>
        <v/>
      </c>
      <c r="Y39" s="164" t="str">
        <f t="shared" si="2"/>
        <v/>
      </c>
      <c r="Z39" s="131" t="s">
        <v>58</v>
      </c>
      <c r="AA39" s="135" t="s">
        <v>58</v>
      </c>
      <c r="AB39" s="165" t="str">
        <f t="shared" si="20"/>
        <v/>
      </c>
      <c r="AC39" s="280"/>
      <c r="AD39" s="281"/>
      <c r="AF39" s="60" t="str">
        <f>IF($C$3="","",IF(AND(F39="□",G39="□",H39="□"),"",IF(AND(F39="■",G39="■"),"",IF(AND(F39="■",H39="■"),"",IF(AND(G39="■",H39="■"),"",IF(F39="■",$BY$42,IF(G39="■",$BY$39,IF(I39="","",I39))))))))</f>
        <v/>
      </c>
      <c r="AG39" s="61" t="str">
        <f>IF($C$3="","",IF(AND(F39="□",G39="□",H39="□"),"",IF(AND(F39="■",G39="■"),"",IF(AND(F39="■",H39="■"),"",IF(AND(G39="■",H39="■"),"",IF(F39="■",$BY$44,IF(G39="■",$BY$41,IF(K39="","",K39))))))))</f>
        <v/>
      </c>
      <c r="AH39" s="63" t="str">
        <f t="shared" si="3"/>
        <v/>
      </c>
      <c r="AI39" s="63" t="str">
        <f t="shared" si="4"/>
        <v/>
      </c>
      <c r="AJ39" s="64" t="str">
        <f t="shared" si="5"/>
        <v/>
      </c>
      <c r="AK39" s="64" t="str">
        <f t="shared" si="6"/>
        <v/>
      </c>
      <c r="AL39" s="64" t="str">
        <f>IF($C$3="","",IF(AND(F39="□",G39="□",H39="□"),"",IF(AND(F39="■",G39="■"),"",IF(AND(F39="■",H39="■"),"",IF(AND(G39="■",H39="■"),"",IF(F39="■",$BY$23,IF(G39="■",$BY$21,IF(J39="","",J39))))))))</f>
        <v/>
      </c>
      <c r="AM39" s="65" t="str">
        <f t="shared" si="7"/>
        <v/>
      </c>
      <c r="AN39" s="64" t="str">
        <f>IF($C$3="","",IF(AND(F39="□",G39="□",H39="□"),"",IF(AND(F39="■",G39="■"),"",IF(AND(F39="■",H39="■"),"",IF(AND(G39="■",H39="■"),"",IF(F39="■",$BY$24,IF(G39="■",$BY$22,IF(L39="","",L39))))))))</f>
        <v/>
      </c>
      <c r="AO39" s="118"/>
      <c r="AP39" s="64" t="str">
        <f t="shared" si="8"/>
        <v/>
      </c>
      <c r="AQ39" s="64" t="str">
        <f t="shared" si="9"/>
        <v/>
      </c>
      <c r="AR39" s="64" t="str">
        <f t="shared" si="10"/>
        <v/>
      </c>
      <c r="AS39" s="64" t="str">
        <f t="shared" si="11"/>
        <v/>
      </c>
      <c r="AT39" s="64" t="str">
        <f t="shared" si="12"/>
        <v/>
      </c>
      <c r="AW39" s="17" t="str">
        <f t="shared" si="13"/>
        <v/>
      </c>
      <c r="AX39" s="17" t="str">
        <f t="shared" si="14"/>
        <v/>
      </c>
      <c r="AY39" s="17" t="str">
        <f t="shared" si="15"/>
        <v/>
      </c>
      <c r="AZ39" s="17" t="str">
        <f t="shared" si="16"/>
        <v/>
      </c>
      <c r="BA39" s="17" t="str">
        <f t="shared" si="17"/>
        <v/>
      </c>
      <c r="BB39" s="17" t="str">
        <f t="shared" si="18"/>
        <v/>
      </c>
      <c r="BD39" s="17" t="str">
        <f>IF(AND(OR(F39="",F39="□"),OR(G39="",G39="□"),OR(H39="",H39="□")),"",IF(AND(F39="■",G39="■"),"",IF(AND(OR(F39="■",G39="■"),H39="■"),"",IF(F39="■",5,IF(G39="■",4,IF(I39="","",IF($C$3="","",IF($C$3=8,"-",IF($C$3&lt;8,IF(I39&lt;=$BY$25,7,IF(I39&lt;=$BY$26,6,IF(I39&lt;=$BY$27,5,IF(I39&lt;=$BY$28,4,IF(I39&lt;=$BY$29,3,IF(I39&lt;=$BY$30,2,1)))))))))))))))</f>
        <v/>
      </c>
      <c r="BE39" s="17" t="str">
        <f>IF(AND(OR(F39="",F39="□"),OR(G39="",G39="□"),OR(H39="",H39="□")),"",IF(AND(F39="■",G39="■"),"",IF(AND(OR(F39="■",G39="■"),H39="■"),"",IF(F39="■",5,IF(G39="■",4,IF(K39="","",IF($C$3="","",IF($C$3=8,IF(K39&lt;=$BY$33,6,IF(K39&lt;=$BY$34,5,IF(K39&lt;=$BY$35,4,3))),IF(AND($C$3&lt;8,$C$3&gt;4),IF(K39&lt;=$BY$32,7,IF(K39&lt;=$BY$33,6,IF(K39&lt;=$BY$34,5,IF(K39&lt;=$BY$35,4,IF(K39&lt;=$BY$36,3,2))))),IF(C25&lt;5,"-"))))))))))</f>
        <v/>
      </c>
      <c r="BF39" s="17" t="str">
        <f t="shared" si="21"/>
        <v/>
      </c>
      <c r="BH39" s="18" t="str">
        <f>IF(X39="","",IF(50&lt;=Y39,6,IF(AND(40&lt;=Y39,Y39&lt;50),5,IF(AND(30&lt;=Y39,Y39&lt;40),4,IF(AND(20&lt;=Y39,Y39&lt;30),3,IF(AND(10&lt;=Y39,Y39&lt;20),2,IF(AND(0&lt;=Y39,Y39&lt;10),1,IF(Y39&lt;0,0,""))))))))</f>
        <v/>
      </c>
      <c r="BI39" s="18" t="str">
        <f>IF(X39="","",IF(30&lt;=Y39,4,IF(AND(20&lt;=Y39,Y39&lt;30),3,IF(AND(10&lt;=Y39,Y39&lt;20),2,IF(AND(0&lt;=Y39,Y39&lt;10),1,IF(Y39&lt;0,0,""))))))</f>
        <v/>
      </c>
      <c r="BJ39" s="58" t="str">
        <f>IF(AND(OR(Q39="",Q39="□"),OR(R39="",R39="□"),OR(S39="",S39="□")),"",IF(AND(Q39="■",R39="■"),"",IF(AND(OR(Q39="■",R39="■"),S39="■"),"",IF(Q39="■",3,IF(R39="■",1,IF(Z39="■",BH39,BI39))))))</f>
        <v/>
      </c>
      <c r="BL39" s="285" t="s">
        <v>114</v>
      </c>
      <c r="BM39" s="70" t="s">
        <v>4</v>
      </c>
      <c r="BN39" s="71">
        <v>0.39</v>
      </c>
      <c r="BO39" s="71">
        <v>0.39</v>
      </c>
      <c r="BP39" s="71">
        <v>0.46</v>
      </c>
      <c r="BQ39" s="71">
        <v>0.62</v>
      </c>
      <c r="BR39" s="71">
        <v>0.72</v>
      </c>
      <c r="BS39" s="71">
        <v>0.72</v>
      </c>
      <c r="BT39" s="71">
        <v>0.72</v>
      </c>
      <c r="BU39" s="143">
        <v>1.6</v>
      </c>
      <c r="BV39" s="68">
        <v>20</v>
      </c>
      <c r="BW39" s="282" t="s">
        <v>99</v>
      </c>
      <c r="BX39" s="108" t="s">
        <v>4</v>
      </c>
      <c r="BY39" s="89" t="str">
        <f>IF(BY$18="","",HLOOKUP(BY$18,BN$20:BU$44,20,FALSE))</f>
        <v/>
      </c>
    </row>
    <row r="40" spans="1:77" ht="12" customHeight="1" x14ac:dyDescent="0.15">
      <c r="A40" s="66">
        <v>23</v>
      </c>
      <c r="B40" s="4"/>
      <c r="C40" s="2"/>
      <c r="D40" s="2"/>
      <c r="E40" s="8"/>
      <c r="F40" s="129" t="s">
        <v>38</v>
      </c>
      <c r="G40" s="130" t="s">
        <v>38</v>
      </c>
      <c r="H40" s="131" t="s">
        <v>38</v>
      </c>
      <c r="I40" s="122"/>
      <c r="J40" s="149"/>
      <c r="K40" s="124"/>
      <c r="L40" s="178"/>
      <c r="M40" s="133"/>
      <c r="N40" s="163" t="str">
        <f>IF($C$3="","",IF(P40="","",BF40))</f>
        <v/>
      </c>
      <c r="O40" s="163" t="str">
        <f>IF($C$3="","",IF(AND(OR(F40="",F40="□"),OR(G40="",G40="□"),OR(H40="",H40="□")),"",IF(AND(F40="■",G40="■"),"",IF(AND(OR(F40="■",G40="■"),H40="■"),"",IF(BF40="","",IF(OR(BF40=4,BF40&gt;4),"○","×"))))))</f>
        <v/>
      </c>
      <c r="P40" s="162" t="str">
        <f>IF($C$3="","",IF(AND(OR(F40="",F40="□"),OR(G40="",G40="□"),OR(H40="",H40="□")),"",IF(AND(F40="■",G40="■"),"",IF(AND(OR(F40="■",G40="■"),H40="■"),"",IF(BF40="","",IF(OR(BF40=5,BF40&gt;5),"○","×"))))))</f>
        <v/>
      </c>
      <c r="Q40" s="129" t="s">
        <v>38</v>
      </c>
      <c r="R40" s="130" t="s">
        <v>38</v>
      </c>
      <c r="S40" s="131" t="s">
        <v>38</v>
      </c>
      <c r="T40" s="1"/>
      <c r="U40" s="10"/>
      <c r="V40" s="11"/>
      <c r="W40" s="10"/>
      <c r="X40" s="223" t="str">
        <f t="shared" si="19"/>
        <v/>
      </c>
      <c r="Y40" s="164" t="str">
        <f t="shared" si="2"/>
        <v/>
      </c>
      <c r="Z40" s="131" t="s">
        <v>58</v>
      </c>
      <c r="AA40" s="135" t="s">
        <v>58</v>
      </c>
      <c r="AB40" s="165" t="str">
        <f t="shared" si="20"/>
        <v/>
      </c>
      <c r="AC40" s="280"/>
      <c r="AD40" s="281"/>
      <c r="AF40" s="60" t="str">
        <f>IF($C$3="","",IF(AND(F40="□",G40="□",H40="□"),"",IF(AND(F40="■",G40="■"),"",IF(AND(F40="■",H40="■"),"",IF(AND(G40="■",H40="■"),"",IF(F40="■",$BY$42,IF(G40="■",$BY$39,IF(I40="","",I40))))))))</f>
        <v/>
      </c>
      <c r="AG40" s="61" t="str">
        <f>IF($C$3="","",IF(AND(F40="□",G40="□",H40="□"),"",IF(AND(F40="■",G40="■"),"",IF(AND(F40="■",H40="■"),"",IF(AND(G40="■",H40="■"),"",IF(F40="■",$BY$44,IF(G40="■",$BY$41,IF(K40="","",K40))))))))</f>
        <v/>
      </c>
      <c r="AH40" s="63" t="str">
        <f t="shared" si="3"/>
        <v/>
      </c>
      <c r="AI40" s="63" t="str">
        <f t="shared" si="4"/>
        <v/>
      </c>
      <c r="AJ40" s="64" t="str">
        <f t="shared" si="5"/>
        <v/>
      </c>
      <c r="AK40" s="64" t="str">
        <f t="shared" si="6"/>
        <v/>
      </c>
      <c r="AL40" s="64" t="str">
        <f>IF($C$3="","",IF(AND(F40="□",G40="□",H40="□"),"",IF(AND(F40="■",G40="■"),"",IF(AND(F40="■",H40="■"),"",IF(AND(G40="■",H40="■"),"",IF(F40="■",$BY$23,IF(G40="■",$BY$21,IF(J40="","",J40))))))))</f>
        <v/>
      </c>
      <c r="AM40" s="65" t="str">
        <f t="shared" si="7"/>
        <v/>
      </c>
      <c r="AN40" s="64" t="str">
        <f>IF($C$3="","",IF(AND(F40="□",G40="□",H40="□"),"",IF(AND(F40="■",G40="■"),"",IF(AND(F40="■",H40="■"),"",IF(AND(G40="■",H40="■"),"",IF(F40="■",$BY$24,IF(G40="■",$BY$22,IF(L40="","",L40))))))))</f>
        <v/>
      </c>
      <c r="AO40" s="118"/>
      <c r="AP40" s="64" t="str">
        <f t="shared" si="8"/>
        <v/>
      </c>
      <c r="AQ40" s="64" t="str">
        <f t="shared" si="9"/>
        <v/>
      </c>
      <c r="AR40" s="64" t="str">
        <f t="shared" si="10"/>
        <v/>
      </c>
      <c r="AS40" s="64" t="str">
        <f t="shared" si="11"/>
        <v/>
      </c>
      <c r="AT40" s="64" t="str">
        <f t="shared" si="12"/>
        <v/>
      </c>
      <c r="AW40" s="17" t="str">
        <f t="shared" si="13"/>
        <v/>
      </c>
      <c r="AX40" s="17" t="str">
        <f t="shared" si="14"/>
        <v/>
      </c>
      <c r="AY40" s="17" t="str">
        <f t="shared" si="15"/>
        <v/>
      </c>
      <c r="AZ40" s="17" t="str">
        <f t="shared" si="16"/>
        <v/>
      </c>
      <c r="BA40" s="17" t="str">
        <f t="shared" si="17"/>
        <v/>
      </c>
      <c r="BB40" s="17" t="str">
        <f t="shared" si="18"/>
        <v/>
      </c>
      <c r="BD40" s="17" t="str">
        <f>IF(AND(OR(F40="",F40="□"),OR(G40="",G40="□"),OR(H40="",H40="□")),"",IF(AND(F40="■",G40="■"),"",IF(AND(OR(F40="■",G40="■"),H40="■"),"",IF(F40="■",5,IF(G40="■",4,IF(I40="","",IF($C$3="","",IF($C$3=8,"-",IF($C$3&lt;8,IF(I40&lt;=$BY$25,7,IF(I40&lt;=$BY$26,6,IF(I40&lt;=$BY$27,5,IF(I40&lt;=$BY$28,4,IF(I40&lt;=$BY$29,3,IF(I40&lt;=$BY$30,2,1)))))))))))))))</f>
        <v/>
      </c>
      <c r="BE40" s="17" t="str">
        <f>IF(AND(OR(F40="",F40="□"),OR(G40="",G40="□"),OR(H40="",H40="□")),"",IF(AND(F40="■",G40="■"),"",IF(AND(OR(F40="■",G40="■"),H40="■"),"",IF(F40="■",5,IF(G40="■",4,IF(K40="","",IF($C$3="","",IF($C$3=8,IF(K40&lt;=$BY$33,6,IF(K40&lt;=$BY$34,5,IF(K40&lt;=$BY$35,4,3))),IF(AND($C$3&lt;8,$C$3&gt;4),IF(K40&lt;=$BY$32,7,IF(K40&lt;=$BY$33,6,IF(K40&lt;=$BY$34,5,IF(K40&lt;=$BY$35,4,IF(K40&lt;=$BY$36,3,2))))),IF(C26&lt;5,"-"))))))))))</f>
        <v/>
      </c>
      <c r="BF40" s="17" t="str">
        <f t="shared" si="21"/>
        <v/>
      </c>
      <c r="BH40" s="18" t="str">
        <f>IF(X40="","",IF(50&lt;=Y40,6,IF(AND(40&lt;=Y40,Y40&lt;50),5,IF(AND(30&lt;=Y40,Y40&lt;40),4,IF(AND(20&lt;=Y40,Y40&lt;30),3,IF(AND(10&lt;=Y40,Y40&lt;20),2,IF(AND(0&lt;=Y40,Y40&lt;10),1,IF(Y40&lt;0,0,""))))))))</f>
        <v/>
      </c>
      <c r="BI40" s="18" t="str">
        <f>IF(X40="","",IF(30&lt;=Y40,4,IF(AND(20&lt;=Y40,Y40&lt;30),3,IF(AND(10&lt;=Y40,Y40&lt;20),2,IF(AND(0&lt;=Y40,Y40&lt;10),1,IF(Y40&lt;0,0,""))))))</f>
        <v/>
      </c>
      <c r="BJ40" s="58" t="str">
        <f>IF(AND(OR(Q40="",Q40="□"),OR(R40="",R40="□"),OR(S40="",S40="□")),"",IF(AND(Q40="■",R40="■"),"",IF(AND(OR(Q40="■",R40="■"),S40="■"),"",IF(Q40="■",3,IF(R40="■",1,IF(Z40="■",BH40,BI40))))))</f>
        <v/>
      </c>
      <c r="BL40" s="287"/>
      <c r="BM40" s="139" t="s">
        <v>102</v>
      </c>
      <c r="BN40" s="80">
        <v>1.4</v>
      </c>
      <c r="BO40" s="100">
        <v>1.3</v>
      </c>
      <c r="BP40" s="100">
        <v>1.5</v>
      </c>
      <c r="BQ40" s="100">
        <v>1.6</v>
      </c>
      <c r="BR40" s="100">
        <v>2.2000000000000002</v>
      </c>
      <c r="BS40" s="100">
        <v>2.1</v>
      </c>
      <c r="BT40" s="100">
        <v>2.2000000000000002</v>
      </c>
      <c r="BU40" s="144" t="s">
        <v>107</v>
      </c>
      <c r="BV40" s="68">
        <v>21</v>
      </c>
      <c r="BW40" s="283"/>
      <c r="BX40" s="17" t="s">
        <v>102</v>
      </c>
      <c r="BY40" s="102" t="str">
        <f>IF(BY$18="","",HLOOKUP(BY$18,BN$20:BU$44,21,FALSE))</f>
        <v/>
      </c>
    </row>
    <row r="41" spans="1:77" ht="12" customHeight="1" x14ac:dyDescent="0.15">
      <c r="A41" s="66">
        <v>24</v>
      </c>
      <c r="B41" s="4"/>
      <c r="C41" s="2"/>
      <c r="D41" s="2"/>
      <c r="E41" s="8"/>
      <c r="F41" s="129" t="s">
        <v>38</v>
      </c>
      <c r="G41" s="130" t="s">
        <v>38</v>
      </c>
      <c r="H41" s="131" t="s">
        <v>38</v>
      </c>
      <c r="I41" s="122"/>
      <c r="J41" s="149"/>
      <c r="K41" s="124"/>
      <c r="L41" s="178"/>
      <c r="M41" s="133"/>
      <c r="N41" s="163" t="str">
        <f>IF($C$3="","",IF(P41="","",BF41))</f>
        <v/>
      </c>
      <c r="O41" s="163" t="str">
        <f>IF($C$3="","",IF(AND(OR(F41="",F41="□"),OR(G41="",G41="□"),OR(H41="",H41="□")),"",IF(AND(F41="■",G41="■"),"",IF(AND(OR(F41="■",G41="■"),H41="■"),"",IF(BF41="","",IF(OR(BF41=4,BF41&gt;4),"○","×"))))))</f>
        <v/>
      </c>
      <c r="P41" s="162" t="str">
        <f>IF($C$3="","",IF(AND(OR(F41="",F41="□"),OR(G41="",G41="□"),OR(H41="",H41="□")),"",IF(AND(F41="■",G41="■"),"",IF(AND(OR(F41="■",G41="■"),H41="■"),"",IF(BF41="","",IF(OR(BF41=5,BF41&gt;5),"○","×"))))))</f>
        <v/>
      </c>
      <c r="Q41" s="129" t="s">
        <v>38</v>
      </c>
      <c r="R41" s="130" t="s">
        <v>38</v>
      </c>
      <c r="S41" s="131" t="s">
        <v>38</v>
      </c>
      <c r="T41" s="1"/>
      <c r="U41" s="10"/>
      <c r="V41" s="11"/>
      <c r="W41" s="10"/>
      <c r="X41" s="223" t="str">
        <f t="shared" si="19"/>
        <v/>
      </c>
      <c r="Y41" s="164" t="str">
        <f t="shared" si="2"/>
        <v/>
      </c>
      <c r="Z41" s="131" t="s">
        <v>58</v>
      </c>
      <c r="AA41" s="135" t="s">
        <v>58</v>
      </c>
      <c r="AB41" s="165" t="str">
        <f t="shared" si="20"/>
        <v/>
      </c>
      <c r="AC41" s="280"/>
      <c r="AD41" s="281"/>
      <c r="AF41" s="60" t="str">
        <f>IF($C$3="","",IF(AND(F41="□",G41="□",H41="□"),"",IF(AND(F41="■",G41="■"),"",IF(AND(F41="■",H41="■"),"",IF(AND(G41="■",H41="■"),"",IF(F41="■",$BY$42,IF(G41="■",$BY$39,IF(I41="","",I41))))))))</f>
        <v/>
      </c>
      <c r="AG41" s="61" t="str">
        <f>IF($C$3="","",IF(AND(F41="□",G41="□",H41="□"),"",IF(AND(F41="■",G41="■"),"",IF(AND(F41="■",H41="■"),"",IF(AND(G41="■",H41="■"),"",IF(F41="■",$BY$44,IF(G41="■",$BY$41,IF(K41="","",K41))))))))</f>
        <v/>
      </c>
      <c r="AH41" s="63" t="str">
        <f t="shared" si="3"/>
        <v/>
      </c>
      <c r="AI41" s="63" t="str">
        <f t="shared" si="4"/>
        <v/>
      </c>
      <c r="AJ41" s="64" t="str">
        <f t="shared" si="5"/>
        <v/>
      </c>
      <c r="AK41" s="64" t="str">
        <f t="shared" si="6"/>
        <v/>
      </c>
      <c r="AL41" s="64" t="str">
        <f>IF($C$3="","",IF(AND(F41="□",G41="□",H41="□"),"",IF(AND(F41="■",G41="■"),"",IF(AND(F41="■",H41="■"),"",IF(AND(G41="■",H41="■"),"",IF(F41="■",$BY$23,IF(G41="■",$BY$21,IF(J41="","",J41))))))))</f>
        <v/>
      </c>
      <c r="AM41" s="65" t="str">
        <f t="shared" si="7"/>
        <v/>
      </c>
      <c r="AN41" s="64" t="str">
        <f>IF($C$3="","",IF(AND(F41="□",G41="□",H41="□"),"",IF(AND(F41="■",G41="■"),"",IF(AND(F41="■",H41="■"),"",IF(AND(G41="■",H41="■"),"",IF(F41="■",$BY$24,IF(G41="■",$BY$22,IF(L41="","",L41))))))))</f>
        <v/>
      </c>
      <c r="AO41" s="118"/>
      <c r="AP41" s="64" t="str">
        <f t="shared" si="8"/>
        <v/>
      </c>
      <c r="AQ41" s="64" t="str">
        <f t="shared" si="9"/>
        <v/>
      </c>
      <c r="AR41" s="64" t="str">
        <f t="shared" si="10"/>
        <v/>
      </c>
      <c r="AS41" s="64" t="str">
        <f t="shared" si="11"/>
        <v/>
      </c>
      <c r="AT41" s="64" t="str">
        <f t="shared" si="12"/>
        <v/>
      </c>
      <c r="AW41" s="17" t="str">
        <f t="shared" si="13"/>
        <v/>
      </c>
      <c r="AX41" s="17" t="str">
        <f t="shared" si="14"/>
        <v/>
      </c>
      <c r="AY41" s="17" t="str">
        <f t="shared" si="15"/>
        <v/>
      </c>
      <c r="AZ41" s="17" t="str">
        <f t="shared" si="16"/>
        <v/>
      </c>
      <c r="BA41" s="17" t="str">
        <f t="shared" si="17"/>
        <v/>
      </c>
      <c r="BB41" s="17" t="str">
        <f t="shared" si="18"/>
        <v/>
      </c>
      <c r="BD41" s="17" t="str">
        <f>IF(AND(OR(F41="",F41="□"),OR(G41="",G41="□"),OR(H41="",H41="□")),"",IF(AND(F41="■",G41="■"),"",IF(AND(OR(F41="■",G41="■"),H41="■"),"",IF(F41="■",5,IF(G41="■",4,IF(I41="","",IF($C$3="","",IF($C$3=8,"-",IF($C$3&lt;8,IF(I41&lt;=$BY$25,7,IF(I41&lt;=$BY$26,6,IF(I41&lt;=$BY$27,5,IF(I41&lt;=$BY$28,4,IF(I41&lt;=$BY$29,3,IF(I41&lt;=$BY$30,2,1)))))))))))))))</f>
        <v/>
      </c>
      <c r="BE41" s="17" t="str">
        <f>IF(AND(OR(F41="",F41="□"),OR(G41="",G41="□"),OR(H41="",H41="□")),"",IF(AND(F41="■",G41="■"),"",IF(AND(OR(F41="■",G41="■"),H41="■"),"",IF(F41="■",5,IF(G41="■",4,IF(K41="","",IF($C$3="","",IF($C$3=8,IF(K41&lt;=$BY$33,6,IF(K41&lt;=$BY$34,5,IF(K41&lt;=$BY$35,4,3))),IF(AND($C$3&lt;8,$C$3&gt;4),IF(K41&lt;=$BY$32,7,IF(K41&lt;=$BY$33,6,IF(K41&lt;=$BY$34,5,IF(K41&lt;=$BY$35,4,IF(K41&lt;=$BY$36,3,2))))),IF(C27&lt;5,"-"))))))))))</f>
        <v/>
      </c>
      <c r="BF41" s="17" t="str">
        <f t="shared" si="21"/>
        <v/>
      </c>
      <c r="BH41" s="18" t="str">
        <f>IF(X41="","",IF(50&lt;=Y41,6,IF(AND(40&lt;=Y41,Y41&lt;50),5,IF(AND(30&lt;=Y41,Y41&lt;40),4,IF(AND(20&lt;=Y41,Y41&lt;30),3,IF(AND(10&lt;=Y41,Y41&lt;20),2,IF(AND(0&lt;=Y41,Y41&lt;10),1,IF(Y41&lt;0,0,""))))))))</f>
        <v/>
      </c>
      <c r="BI41" s="18" t="str">
        <f>IF(X41="","",IF(30&lt;=Y41,4,IF(AND(20&lt;=Y41,Y41&lt;30),3,IF(AND(10&lt;=Y41,Y41&lt;20),2,IF(AND(0&lt;=Y41,Y41&lt;10),1,IF(Y41&lt;0,0,""))))))</f>
        <v/>
      </c>
      <c r="BJ41" s="58" t="str">
        <f>IF(AND(OR(Q41="",Q41="□"),OR(R41="",R41="□"),OR(S41="",S41="□")),"",IF(AND(Q41="■",R41="■"),"",IF(AND(OR(Q41="■",R41="■"),S41="■"),"",IF(Q41="■",3,IF(R41="■",1,IF(Z41="■",BH41,BI41))))))</f>
        <v/>
      </c>
      <c r="BL41" s="286"/>
      <c r="BM41" s="140" t="s">
        <v>97</v>
      </c>
      <c r="BN41" s="141">
        <v>0.9</v>
      </c>
      <c r="BO41" s="146">
        <v>1</v>
      </c>
      <c r="BP41" s="146">
        <v>1.1000000000000001</v>
      </c>
      <c r="BQ41" s="146">
        <v>1.2</v>
      </c>
      <c r="BR41" s="146">
        <v>1.5</v>
      </c>
      <c r="BS41" s="146">
        <v>1.4</v>
      </c>
      <c r="BT41" s="146">
        <v>1.4</v>
      </c>
      <c r="BU41" s="147">
        <v>2.5</v>
      </c>
      <c r="BV41" s="68">
        <v>22</v>
      </c>
      <c r="BW41" s="284"/>
      <c r="BX41" s="109" t="s">
        <v>97</v>
      </c>
      <c r="BY41" s="103" t="str">
        <f>IF(BY$18="","",HLOOKUP(BY$18,BN$20:BU$44,22,FALSE))</f>
        <v/>
      </c>
    </row>
    <row r="42" spans="1:77" ht="12" customHeight="1" x14ac:dyDescent="0.15">
      <c r="A42" s="66">
        <v>25</v>
      </c>
      <c r="B42" s="4"/>
      <c r="C42" s="2"/>
      <c r="D42" s="2"/>
      <c r="E42" s="8"/>
      <c r="F42" s="129" t="s">
        <v>38</v>
      </c>
      <c r="G42" s="130" t="s">
        <v>38</v>
      </c>
      <c r="H42" s="131" t="s">
        <v>38</v>
      </c>
      <c r="I42" s="122"/>
      <c r="J42" s="149"/>
      <c r="K42" s="124"/>
      <c r="L42" s="178"/>
      <c r="M42" s="133"/>
      <c r="N42" s="163" t="str">
        <f>IF($C$3="","",IF(P42="","",BF42))</f>
        <v/>
      </c>
      <c r="O42" s="163" t="str">
        <f>IF($C$3="","",IF(AND(OR(F42="",F42="□"),OR(G42="",G42="□"),OR(H42="",H42="□")),"",IF(AND(F42="■",G42="■"),"",IF(AND(OR(F42="■",G42="■"),H42="■"),"",IF(BF42="","",IF(OR(BF42=4,BF42&gt;4),"○","×"))))))</f>
        <v/>
      </c>
      <c r="P42" s="162" t="str">
        <f>IF($C$3="","",IF(AND(OR(F42="",F42="□"),OR(G42="",G42="□"),OR(H42="",H42="□")),"",IF(AND(F42="■",G42="■"),"",IF(AND(OR(F42="■",G42="■"),H42="■"),"",IF(BF42="","",IF(OR(BF42=5,BF42&gt;5),"○","×"))))))</f>
        <v/>
      </c>
      <c r="Q42" s="129" t="s">
        <v>38</v>
      </c>
      <c r="R42" s="130" t="s">
        <v>38</v>
      </c>
      <c r="S42" s="131" t="s">
        <v>38</v>
      </c>
      <c r="T42" s="1"/>
      <c r="U42" s="10"/>
      <c r="V42" s="11"/>
      <c r="W42" s="10"/>
      <c r="X42" s="223" t="str">
        <f t="shared" si="19"/>
        <v/>
      </c>
      <c r="Y42" s="164" t="str">
        <f t="shared" si="2"/>
        <v/>
      </c>
      <c r="Z42" s="131" t="s">
        <v>58</v>
      </c>
      <c r="AA42" s="135" t="s">
        <v>58</v>
      </c>
      <c r="AB42" s="165" t="str">
        <f t="shared" si="20"/>
        <v/>
      </c>
      <c r="AC42" s="280"/>
      <c r="AD42" s="281"/>
      <c r="AF42" s="60" t="str">
        <f>IF($C$3="","",IF(AND(F42="□",G42="□",H42="□"),"",IF(AND(F42="■",G42="■"),"",IF(AND(F42="■",H42="■"),"",IF(AND(G42="■",H42="■"),"",IF(F42="■",$BY$42,IF(G42="■",$BY$39,IF(I42="","",I42))))))))</f>
        <v/>
      </c>
      <c r="AG42" s="61" t="str">
        <f>IF($C$3="","",IF(AND(F42="□",G42="□",H42="□"),"",IF(AND(F42="■",G42="■"),"",IF(AND(F42="■",H42="■"),"",IF(AND(G42="■",H42="■"),"",IF(F42="■",$BY$44,IF(G42="■",$BY$41,IF(K42="","",K42))))))))</f>
        <v/>
      </c>
      <c r="AH42" s="63" t="str">
        <f t="shared" si="3"/>
        <v/>
      </c>
      <c r="AI42" s="63" t="str">
        <f t="shared" si="4"/>
        <v/>
      </c>
      <c r="AJ42" s="64" t="str">
        <f t="shared" si="5"/>
        <v/>
      </c>
      <c r="AK42" s="64" t="str">
        <f t="shared" si="6"/>
        <v/>
      </c>
      <c r="AL42" s="64" t="str">
        <f>IF($C$3="","",IF(AND(F42="□",G42="□",H42="□"),"",IF(AND(F42="■",G42="■"),"",IF(AND(F42="■",H42="■"),"",IF(AND(G42="■",H42="■"),"",IF(F42="■",$BY$23,IF(G42="■",$BY$21,IF(J42="","",J42))))))))</f>
        <v/>
      </c>
      <c r="AM42" s="65" t="str">
        <f t="shared" si="7"/>
        <v/>
      </c>
      <c r="AN42" s="64" t="str">
        <f>IF($C$3="","",IF(AND(F42="□",G42="□",H42="□"),"",IF(AND(F42="■",G42="■"),"",IF(AND(F42="■",H42="■"),"",IF(AND(G42="■",H42="■"),"",IF(F42="■",$BY$24,IF(G42="■",$BY$22,IF(L42="","",L42))))))))</f>
        <v/>
      </c>
      <c r="AO42" s="118"/>
      <c r="AP42" s="64" t="str">
        <f t="shared" si="8"/>
        <v/>
      </c>
      <c r="AQ42" s="64" t="str">
        <f t="shared" si="9"/>
        <v/>
      </c>
      <c r="AR42" s="64" t="str">
        <f t="shared" si="10"/>
        <v/>
      </c>
      <c r="AS42" s="64" t="str">
        <f t="shared" si="11"/>
        <v/>
      </c>
      <c r="AT42" s="64" t="str">
        <f t="shared" si="12"/>
        <v/>
      </c>
      <c r="AW42" s="17" t="str">
        <f t="shared" si="13"/>
        <v/>
      </c>
      <c r="AX42" s="17" t="str">
        <f t="shared" si="14"/>
        <v/>
      </c>
      <c r="AY42" s="17" t="str">
        <f t="shared" si="15"/>
        <v/>
      </c>
      <c r="AZ42" s="17" t="str">
        <f t="shared" si="16"/>
        <v/>
      </c>
      <c r="BA42" s="17" t="str">
        <f t="shared" si="17"/>
        <v/>
      </c>
      <c r="BB42" s="17" t="str">
        <f t="shared" si="18"/>
        <v/>
      </c>
      <c r="BD42" s="17" t="str">
        <f>IF(AND(OR(F42="",F42="□"),OR(G42="",G42="□"),OR(H42="",H42="□")),"",IF(AND(F42="■",G42="■"),"",IF(AND(OR(F42="■",G42="■"),H42="■"),"",IF(F42="■",5,IF(G42="■",4,IF(I42="","",IF($C$3="","",IF($C$3=8,"-",IF($C$3&lt;8,IF(I42&lt;=$BY$25,7,IF(I42&lt;=$BY$26,6,IF(I42&lt;=$BY$27,5,IF(I42&lt;=$BY$28,4,IF(I42&lt;=$BY$29,3,IF(I42&lt;=$BY$30,2,1)))))))))))))))</f>
        <v/>
      </c>
      <c r="BE42" s="17" t="str">
        <f>IF(AND(OR(F42="",F42="□"),OR(G42="",G42="□"),OR(H42="",H42="□")),"",IF(AND(F42="■",G42="■"),"",IF(AND(OR(F42="■",G42="■"),H42="■"),"",IF(F42="■",5,IF(G42="■",4,IF(K42="","",IF($C$3="","",IF($C$3=8,IF(K42&lt;=$BY$33,6,IF(K42&lt;=$BY$34,5,IF(K42&lt;=$BY$35,4,3))),IF(AND($C$3&lt;8,$C$3&gt;4),IF(K42&lt;=$BY$32,7,IF(K42&lt;=$BY$33,6,IF(K42&lt;=$BY$34,5,IF(K42&lt;=$BY$35,4,IF(K42&lt;=$BY$36,3,2))))),IF(C28&lt;5,"-"))))))))))</f>
        <v/>
      </c>
      <c r="BF42" s="17" t="str">
        <f t="shared" si="21"/>
        <v/>
      </c>
      <c r="BH42" s="18" t="str">
        <f>IF(X42="","",IF(50&lt;=Y42,6,IF(AND(40&lt;=Y42,Y42&lt;50),5,IF(AND(30&lt;=Y42,Y42&lt;40),4,IF(AND(20&lt;=Y42,Y42&lt;30),3,IF(AND(10&lt;=Y42,Y42&lt;20),2,IF(AND(0&lt;=Y42,Y42&lt;10),1,IF(Y42&lt;0,0,""))))))))</f>
        <v/>
      </c>
      <c r="BI42" s="18" t="str">
        <f>IF(X42="","",IF(30&lt;=Y42,4,IF(AND(20&lt;=Y42,Y42&lt;30),3,IF(AND(10&lt;=Y42,Y42&lt;20),2,IF(AND(0&lt;=Y42,Y42&lt;10),1,IF(Y42&lt;0,0,""))))))</f>
        <v/>
      </c>
      <c r="BJ42" s="58" t="str">
        <f>IF(AND(OR(Q42="",Q42="□"),OR(R42="",R42="□"),OR(S42="",S42="□")),"",IF(AND(Q42="■",R42="■"),"",IF(AND(OR(Q42="■",R42="■"),S42="■"),"",IF(Q42="■",3,IF(R42="■",1,IF(Z42="■",BH42,BI42))))))</f>
        <v/>
      </c>
      <c r="BL42" s="285" t="s">
        <v>115</v>
      </c>
      <c r="BM42" s="70" t="s">
        <v>4</v>
      </c>
      <c r="BN42" s="71">
        <v>0.34</v>
      </c>
      <c r="BO42" s="71">
        <v>0.34</v>
      </c>
      <c r="BP42" s="71">
        <v>0.42</v>
      </c>
      <c r="BQ42" s="71">
        <v>0.5</v>
      </c>
      <c r="BR42" s="71">
        <v>0.5</v>
      </c>
      <c r="BS42" s="71">
        <v>0.5</v>
      </c>
      <c r="BT42" s="71">
        <v>0.5</v>
      </c>
      <c r="BU42" s="143">
        <v>1.6</v>
      </c>
      <c r="BV42" s="68">
        <v>23</v>
      </c>
      <c r="BW42" s="282" t="s">
        <v>100</v>
      </c>
      <c r="BX42" s="108" t="s">
        <v>4</v>
      </c>
      <c r="BY42" s="89" t="str">
        <f>IF(BY$18="","",HLOOKUP(BY$18,BN$20:BU$44,23,FALSE))</f>
        <v/>
      </c>
    </row>
    <row r="43" spans="1:77" ht="12" customHeight="1" x14ac:dyDescent="0.15">
      <c r="A43" s="66">
        <v>26</v>
      </c>
      <c r="B43" s="4"/>
      <c r="C43" s="2"/>
      <c r="D43" s="2"/>
      <c r="E43" s="8"/>
      <c r="F43" s="129" t="s">
        <v>38</v>
      </c>
      <c r="G43" s="130" t="s">
        <v>38</v>
      </c>
      <c r="H43" s="131" t="s">
        <v>38</v>
      </c>
      <c r="I43" s="122"/>
      <c r="J43" s="149"/>
      <c r="K43" s="124"/>
      <c r="L43" s="178"/>
      <c r="M43" s="133"/>
      <c r="N43" s="163" t="str">
        <f>IF($C$3="","",IF(P43="","",BF43))</f>
        <v/>
      </c>
      <c r="O43" s="163" t="str">
        <f>IF($C$3="","",IF(AND(OR(F43="",F43="□"),OR(G43="",G43="□"),OR(H43="",H43="□")),"",IF(AND(F43="■",G43="■"),"",IF(AND(OR(F43="■",G43="■"),H43="■"),"",IF(BF43="","",IF(OR(BF43=4,BF43&gt;4),"○","×"))))))</f>
        <v/>
      </c>
      <c r="P43" s="162" t="str">
        <f>IF($C$3="","",IF(AND(OR(F43="",F43="□"),OR(G43="",G43="□"),OR(H43="",H43="□")),"",IF(AND(F43="■",G43="■"),"",IF(AND(OR(F43="■",G43="■"),H43="■"),"",IF(BF43="","",IF(OR(BF43=5,BF43&gt;5),"○","×"))))))</f>
        <v/>
      </c>
      <c r="Q43" s="129" t="s">
        <v>38</v>
      </c>
      <c r="R43" s="130" t="s">
        <v>38</v>
      </c>
      <c r="S43" s="131" t="s">
        <v>38</v>
      </c>
      <c r="T43" s="1"/>
      <c r="U43" s="10"/>
      <c r="V43" s="11"/>
      <c r="W43" s="10"/>
      <c r="X43" s="223" t="str">
        <f t="shared" si="19"/>
        <v/>
      </c>
      <c r="Y43" s="164" t="str">
        <f t="shared" si="2"/>
        <v/>
      </c>
      <c r="Z43" s="131" t="s">
        <v>58</v>
      </c>
      <c r="AA43" s="135" t="s">
        <v>58</v>
      </c>
      <c r="AB43" s="165" t="str">
        <f t="shared" si="20"/>
        <v/>
      </c>
      <c r="AC43" s="280"/>
      <c r="AD43" s="281"/>
      <c r="AF43" s="60" t="str">
        <f>IF($C$3="","",IF(AND(F43="□",G43="□",H43="□"),"",IF(AND(F43="■",G43="■"),"",IF(AND(F43="■",H43="■"),"",IF(AND(G43="■",H43="■"),"",IF(F43="■",$BY$42,IF(G43="■",$BY$39,IF(I43="","",I43))))))))</f>
        <v/>
      </c>
      <c r="AG43" s="61" t="str">
        <f>IF($C$3="","",IF(AND(F43="□",G43="□",H43="□"),"",IF(AND(F43="■",G43="■"),"",IF(AND(F43="■",H43="■"),"",IF(AND(G43="■",H43="■"),"",IF(F43="■",$BY$44,IF(G43="■",$BY$41,IF(K43="","",K43))))))))</f>
        <v/>
      </c>
      <c r="AH43" s="63" t="str">
        <f t="shared" si="3"/>
        <v/>
      </c>
      <c r="AI43" s="63" t="str">
        <f t="shared" si="4"/>
        <v/>
      </c>
      <c r="AJ43" s="64" t="str">
        <f t="shared" si="5"/>
        <v/>
      </c>
      <c r="AK43" s="64" t="str">
        <f t="shared" si="6"/>
        <v/>
      </c>
      <c r="AL43" s="64" t="str">
        <f>IF($C$3="","",IF(AND(F43="□",G43="□",H43="□"),"",IF(AND(F43="■",G43="■"),"",IF(AND(F43="■",H43="■"),"",IF(AND(G43="■",H43="■"),"",IF(F43="■",$BY$23,IF(G43="■",$BY$21,IF(J43="","",J43))))))))</f>
        <v/>
      </c>
      <c r="AM43" s="65" t="str">
        <f t="shared" si="7"/>
        <v/>
      </c>
      <c r="AN43" s="64" t="str">
        <f>IF($C$3="","",IF(AND(F43="□",G43="□",H43="□"),"",IF(AND(F43="■",G43="■"),"",IF(AND(F43="■",H43="■"),"",IF(AND(G43="■",H43="■"),"",IF(F43="■",$BY$24,IF(G43="■",$BY$22,IF(L43="","",L43))))))))</f>
        <v/>
      </c>
      <c r="AO43" s="118"/>
      <c r="AP43" s="64" t="str">
        <f t="shared" si="8"/>
        <v/>
      </c>
      <c r="AQ43" s="64" t="str">
        <f t="shared" si="9"/>
        <v/>
      </c>
      <c r="AR43" s="64" t="str">
        <f t="shared" si="10"/>
        <v/>
      </c>
      <c r="AS43" s="64" t="str">
        <f t="shared" si="11"/>
        <v/>
      </c>
      <c r="AT43" s="64" t="str">
        <f t="shared" si="12"/>
        <v/>
      </c>
      <c r="AW43" s="17" t="str">
        <f t="shared" si="13"/>
        <v/>
      </c>
      <c r="AX43" s="17" t="str">
        <f t="shared" si="14"/>
        <v/>
      </c>
      <c r="AY43" s="17" t="str">
        <f t="shared" si="15"/>
        <v/>
      </c>
      <c r="AZ43" s="17" t="str">
        <f t="shared" si="16"/>
        <v/>
      </c>
      <c r="BA43" s="17" t="str">
        <f t="shared" si="17"/>
        <v/>
      </c>
      <c r="BB43" s="17" t="str">
        <f t="shared" si="18"/>
        <v/>
      </c>
      <c r="BD43" s="17" t="str">
        <f>IF(AND(OR(F43="",F43="□"),OR(G43="",G43="□"),OR(H43="",H43="□")),"",IF(AND(F43="■",G43="■"),"",IF(AND(OR(F43="■",G43="■"),H43="■"),"",IF(F43="■",5,IF(G43="■",4,IF(I43="","",IF($C$3="","",IF($C$3=8,"-",IF($C$3&lt;8,IF(I43&lt;=$BY$25,7,IF(I43&lt;=$BY$26,6,IF(I43&lt;=$BY$27,5,IF(I43&lt;=$BY$28,4,IF(I43&lt;=$BY$29,3,IF(I43&lt;=$BY$30,2,1)))))))))))))))</f>
        <v/>
      </c>
      <c r="BE43" s="17" t="str">
        <f>IF(AND(OR(F43="",F43="□"),OR(G43="",G43="□"),OR(H43="",H43="□")),"",IF(AND(F43="■",G43="■"),"",IF(AND(OR(F43="■",G43="■"),H43="■"),"",IF(F43="■",5,IF(G43="■",4,IF(K43="","",IF($C$3="","",IF($C$3=8,IF(K43&lt;=$BY$33,6,IF(K43&lt;=$BY$34,5,IF(K43&lt;=$BY$35,4,3))),IF(AND($C$3&lt;8,$C$3&gt;4),IF(K43&lt;=$BY$32,7,IF(K43&lt;=$BY$33,6,IF(K43&lt;=$BY$34,5,IF(K43&lt;=$BY$35,4,IF(K43&lt;=$BY$36,3,2))))),IF(C29&lt;5,"-"))))))))))</f>
        <v/>
      </c>
      <c r="BF43" s="17" t="str">
        <f t="shared" si="21"/>
        <v/>
      </c>
      <c r="BH43" s="18" t="str">
        <f>IF(X43="","",IF(50&lt;=Y43,6,IF(AND(40&lt;=Y43,Y43&lt;50),5,IF(AND(30&lt;=Y43,Y43&lt;40),4,IF(AND(20&lt;=Y43,Y43&lt;30),3,IF(AND(10&lt;=Y43,Y43&lt;20),2,IF(AND(0&lt;=Y43,Y43&lt;10),1,IF(Y43&lt;0,0,""))))))))</f>
        <v/>
      </c>
      <c r="BI43" s="18" t="str">
        <f>IF(X43="","",IF(30&lt;=Y43,4,IF(AND(20&lt;=Y43,Y43&lt;30),3,IF(AND(10&lt;=Y43,Y43&lt;20),2,IF(AND(0&lt;=Y43,Y43&lt;10),1,IF(Y43&lt;0,0,""))))))</f>
        <v/>
      </c>
      <c r="BJ43" s="58" t="str">
        <f>IF(AND(OR(Q43="",Q43="□"),OR(R43="",R43="□"),OR(S43="",S43="□")),"",IF(AND(Q43="■",R43="■"),"",IF(AND(OR(Q43="■",R43="■"),S43="■"),"",IF(Q43="■",3,IF(R43="■",1,IF(Z43="■",BH43,BI43))))))</f>
        <v/>
      </c>
      <c r="BL43" s="287"/>
      <c r="BM43" s="139" t="s">
        <v>101</v>
      </c>
      <c r="BN43" s="80">
        <v>1.3</v>
      </c>
      <c r="BO43" s="100">
        <v>1.2</v>
      </c>
      <c r="BP43" s="100">
        <v>1.4</v>
      </c>
      <c r="BQ43" s="100">
        <v>1.5</v>
      </c>
      <c r="BR43" s="100">
        <v>1.7</v>
      </c>
      <c r="BS43" s="100">
        <v>1.7</v>
      </c>
      <c r="BT43" s="100">
        <v>1.7</v>
      </c>
      <c r="BU43" s="144" t="s">
        <v>107</v>
      </c>
      <c r="BV43" s="68">
        <v>24</v>
      </c>
      <c r="BW43" s="283"/>
      <c r="BX43" s="17" t="s">
        <v>101</v>
      </c>
      <c r="BY43" s="102" t="str">
        <f>IF(BY$18="","",HLOOKUP(BY$18,BN$20:BU$44,24,FALSE))</f>
        <v/>
      </c>
    </row>
    <row r="44" spans="1:77" ht="12" customHeight="1" x14ac:dyDescent="0.15">
      <c r="A44" s="66">
        <v>27</v>
      </c>
      <c r="B44" s="4"/>
      <c r="C44" s="2"/>
      <c r="D44" s="2"/>
      <c r="E44" s="8"/>
      <c r="F44" s="129" t="s">
        <v>38</v>
      </c>
      <c r="G44" s="130" t="s">
        <v>38</v>
      </c>
      <c r="H44" s="131" t="s">
        <v>38</v>
      </c>
      <c r="I44" s="122"/>
      <c r="J44" s="149"/>
      <c r="K44" s="124"/>
      <c r="L44" s="178"/>
      <c r="M44" s="133"/>
      <c r="N44" s="163" t="str">
        <f>IF($C$3="","",IF(P44="","",BF44))</f>
        <v/>
      </c>
      <c r="O44" s="163" t="str">
        <f>IF($C$3="","",IF(AND(OR(F44="",F44="□"),OR(G44="",G44="□"),OR(H44="",H44="□")),"",IF(AND(F44="■",G44="■"),"",IF(AND(OR(F44="■",G44="■"),H44="■"),"",IF(BF44="","",IF(OR(BF44=4,BF44&gt;4),"○","×"))))))</f>
        <v/>
      </c>
      <c r="P44" s="162" t="str">
        <f>IF($C$3="","",IF(AND(OR(F44="",F44="□"),OR(G44="",G44="□"),OR(H44="",H44="□")),"",IF(AND(F44="■",G44="■"),"",IF(AND(OR(F44="■",G44="■"),H44="■"),"",IF(BF44="","",IF(OR(BF44=5,BF44&gt;5),"○","×"))))))</f>
        <v/>
      </c>
      <c r="Q44" s="129" t="s">
        <v>38</v>
      </c>
      <c r="R44" s="130" t="s">
        <v>38</v>
      </c>
      <c r="S44" s="131" t="s">
        <v>38</v>
      </c>
      <c r="T44" s="1"/>
      <c r="U44" s="10"/>
      <c r="V44" s="11"/>
      <c r="W44" s="10"/>
      <c r="X44" s="223" t="str">
        <f t="shared" si="19"/>
        <v/>
      </c>
      <c r="Y44" s="164" t="str">
        <f t="shared" si="2"/>
        <v/>
      </c>
      <c r="Z44" s="131" t="s">
        <v>58</v>
      </c>
      <c r="AA44" s="135" t="s">
        <v>58</v>
      </c>
      <c r="AB44" s="165" t="str">
        <f t="shared" si="20"/>
        <v/>
      </c>
      <c r="AC44" s="280"/>
      <c r="AD44" s="281"/>
      <c r="AF44" s="60" t="str">
        <f>IF($C$3="","",IF(AND(F44="□",G44="□",H44="□"),"",IF(AND(F44="■",G44="■"),"",IF(AND(F44="■",H44="■"),"",IF(AND(G44="■",H44="■"),"",IF(F44="■",$BY$42,IF(G44="■",$BY$39,IF(I44="","",I44))))))))</f>
        <v/>
      </c>
      <c r="AG44" s="61" t="str">
        <f>IF($C$3="","",IF(AND(F44="□",G44="□",H44="□"),"",IF(AND(F44="■",G44="■"),"",IF(AND(F44="■",H44="■"),"",IF(AND(G44="■",H44="■"),"",IF(F44="■",$BY$44,IF(G44="■",$BY$41,IF(K44="","",K44))))))))</f>
        <v/>
      </c>
      <c r="AH44" s="63" t="str">
        <f t="shared" si="3"/>
        <v/>
      </c>
      <c r="AI44" s="63" t="str">
        <f t="shared" si="4"/>
        <v/>
      </c>
      <c r="AJ44" s="64" t="str">
        <f t="shared" si="5"/>
        <v/>
      </c>
      <c r="AK44" s="64" t="str">
        <f t="shared" si="6"/>
        <v/>
      </c>
      <c r="AL44" s="64" t="str">
        <f>IF($C$3="","",IF(AND(F44="□",G44="□",H44="□"),"",IF(AND(F44="■",G44="■"),"",IF(AND(F44="■",H44="■"),"",IF(AND(G44="■",H44="■"),"",IF(F44="■",$BY$23,IF(G44="■",$BY$21,IF(J44="","",J44))))))))</f>
        <v/>
      </c>
      <c r="AM44" s="65" t="str">
        <f t="shared" si="7"/>
        <v/>
      </c>
      <c r="AN44" s="64" t="str">
        <f>IF($C$3="","",IF(AND(F44="□",G44="□",H44="□"),"",IF(AND(F44="■",G44="■"),"",IF(AND(F44="■",H44="■"),"",IF(AND(G44="■",H44="■"),"",IF(F44="■",$BY$24,IF(G44="■",$BY$22,IF(L44="","",L44))))))))</f>
        <v/>
      </c>
      <c r="AO44" s="118"/>
      <c r="AP44" s="64" t="str">
        <f t="shared" si="8"/>
        <v/>
      </c>
      <c r="AQ44" s="64" t="str">
        <f t="shared" si="9"/>
        <v/>
      </c>
      <c r="AR44" s="64" t="str">
        <f t="shared" si="10"/>
        <v/>
      </c>
      <c r="AS44" s="64" t="str">
        <f t="shared" si="11"/>
        <v/>
      </c>
      <c r="AT44" s="64" t="str">
        <f t="shared" si="12"/>
        <v/>
      </c>
      <c r="AW44" s="17" t="str">
        <f t="shared" si="13"/>
        <v/>
      </c>
      <c r="AX44" s="17" t="str">
        <f t="shared" si="14"/>
        <v/>
      </c>
      <c r="AY44" s="17" t="str">
        <f t="shared" si="15"/>
        <v/>
      </c>
      <c r="AZ44" s="17" t="str">
        <f t="shared" si="16"/>
        <v/>
      </c>
      <c r="BA44" s="17" t="str">
        <f t="shared" si="17"/>
        <v/>
      </c>
      <c r="BB44" s="17" t="str">
        <f t="shared" si="18"/>
        <v/>
      </c>
      <c r="BD44" s="17" t="str">
        <f>IF(AND(OR(F44="",F44="□"),OR(G44="",G44="□"),OR(H44="",H44="□")),"",IF(AND(F44="■",G44="■"),"",IF(AND(OR(F44="■",G44="■"),H44="■"),"",IF(F44="■",5,IF(G44="■",4,IF(I44="","",IF($C$3="","",IF($C$3=8,"-",IF($C$3&lt;8,IF(I44&lt;=$BY$25,7,IF(I44&lt;=$BY$26,6,IF(I44&lt;=$BY$27,5,IF(I44&lt;=$BY$28,4,IF(I44&lt;=$BY$29,3,IF(I44&lt;=$BY$30,2,1)))))))))))))))</f>
        <v/>
      </c>
      <c r="BE44" s="17" t="str">
        <f>IF(AND(OR(F44="",F44="□"),OR(G44="",G44="□"),OR(H44="",H44="□")),"",IF(AND(F44="■",G44="■"),"",IF(AND(OR(F44="■",G44="■"),H44="■"),"",IF(F44="■",5,IF(G44="■",4,IF(K44="","",IF($C$3="","",IF($C$3=8,IF(K44&lt;=$BY$33,6,IF(K44&lt;=$BY$34,5,IF(K44&lt;=$BY$35,4,3))),IF(AND($C$3&lt;8,$C$3&gt;4),IF(K44&lt;=$BY$32,7,IF(K44&lt;=$BY$33,6,IF(K44&lt;=$BY$34,5,IF(K44&lt;=$BY$35,4,IF(K44&lt;=$BY$36,3,2))))),IF(C30&lt;5,"-"))))))))))</f>
        <v/>
      </c>
      <c r="BF44" s="17" t="str">
        <f t="shared" si="21"/>
        <v/>
      </c>
      <c r="BH44" s="18" t="str">
        <f>IF(X44="","",IF(50&lt;=Y44,6,IF(AND(40&lt;=Y44,Y44&lt;50),5,IF(AND(30&lt;=Y44,Y44&lt;40),4,IF(AND(20&lt;=Y44,Y44&lt;30),3,IF(AND(10&lt;=Y44,Y44&lt;20),2,IF(AND(0&lt;=Y44,Y44&lt;10),1,IF(Y44&lt;0,0,""))))))))</f>
        <v/>
      </c>
      <c r="BI44" s="18" t="str">
        <f>IF(X44="","",IF(30&lt;=Y44,4,IF(AND(20&lt;=Y44,Y44&lt;30),3,IF(AND(10&lt;=Y44,Y44&lt;20),2,IF(AND(0&lt;=Y44,Y44&lt;10),1,IF(Y44&lt;0,0,""))))))</f>
        <v/>
      </c>
      <c r="BJ44" s="58" t="str">
        <f>IF(AND(OR(Q44="",Q44="□"),OR(R44="",R44="□"),OR(S44="",S44="□")),"",IF(AND(Q44="■",R44="■"),"",IF(AND(OR(Q44="■",R44="■"),S44="■"),"",IF(Q44="■",3,IF(R44="■",1,IF(Z44="■",BH44,BI44))))))</f>
        <v/>
      </c>
      <c r="BL44" s="286"/>
      <c r="BM44" s="75" t="s">
        <v>96</v>
      </c>
      <c r="BN44" s="142">
        <v>0.9</v>
      </c>
      <c r="BO44" s="77">
        <v>0.9</v>
      </c>
      <c r="BP44" s="77">
        <v>1</v>
      </c>
      <c r="BQ44" s="77">
        <v>1.1000000000000001</v>
      </c>
      <c r="BR44" s="77">
        <v>1.2</v>
      </c>
      <c r="BS44" s="77">
        <v>1.1000000000000001</v>
      </c>
      <c r="BT44" s="77">
        <v>1.1000000000000001</v>
      </c>
      <c r="BU44" s="145">
        <v>2.5</v>
      </c>
      <c r="BV44" s="68">
        <v>25</v>
      </c>
      <c r="BW44" s="284"/>
      <c r="BX44" s="137" t="s">
        <v>96</v>
      </c>
      <c r="BY44" s="103" t="str">
        <f>IF(BY$18="","",HLOOKUP(BY$18,BN$20:BU$44,25,FALSE))</f>
        <v/>
      </c>
    </row>
    <row r="45" spans="1:77" ht="12" customHeight="1" x14ac:dyDescent="0.15">
      <c r="A45" s="66">
        <v>28</v>
      </c>
      <c r="B45" s="4"/>
      <c r="C45" s="2"/>
      <c r="D45" s="2"/>
      <c r="E45" s="8"/>
      <c r="F45" s="129" t="s">
        <v>38</v>
      </c>
      <c r="G45" s="130" t="s">
        <v>38</v>
      </c>
      <c r="H45" s="131" t="s">
        <v>38</v>
      </c>
      <c r="I45" s="122"/>
      <c r="J45" s="149"/>
      <c r="K45" s="124"/>
      <c r="L45" s="178"/>
      <c r="M45" s="133"/>
      <c r="N45" s="163" t="str">
        <f>IF($C$3="","",IF(P45="","",BF45))</f>
        <v/>
      </c>
      <c r="O45" s="163" t="str">
        <f>IF($C$3="","",IF(AND(OR(F45="",F45="□"),OR(G45="",G45="□"),OR(H45="",H45="□")),"",IF(AND(F45="■",G45="■"),"",IF(AND(OR(F45="■",G45="■"),H45="■"),"",IF(BF45="","",IF(OR(BF45=4,BF45&gt;4),"○","×"))))))</f>
        <v/>
      </c>
      <c r="P45" s="162" t="str">
        <f>IF($C$3="","",IF(AND(OR(F45="",F45="□"),OR(G45="",G45="□"),OR(H45="",H45="□")),"",IF(AND(F45="■",G45="■"),"",IF(AND(OR(F45="■",G45="■"),H45="■"),"",IF(BF45="","",IF(OR(BF45=5,BF45&gt;5),"○","×"))))))</f>
        <v/>
      </c>
      <c r="Q45" s="129" t="s">
        <v>38</v>
      </c>
      <c r="R45" s="130" t="s">
        <v>38</v>
      </c>
      <c r="S45" s="131" t="s">
        <v>38</v>
      </c>
      <c r="T45" s="1"/>
      <c r="U45" s="10"/>
      <c r="V45" s="11"/>
      <c r="W45" s="10"/>
      <c r="X45" s="223" t="str">
        <f t="shared" si="19"/>
        <v/>
      </c>
      <c r="Y45" s="164" t="str">
        <f t="shared" si="2"/>
        <v/>
      </c>
      <c r="Z45" s="131" t="s">
        <v>58</v>
      </c>
      <c r="AA45" s="135" t="s">
        <v>58</v>
      </c>
      <c r="AB45" s="165" t="str">
        <f t="shared" si="20"/>
        <v/>
      </c>
      <c r="AC45" s="280"/>
      <c r="AD45" s="281"/>
      <c r="AF45" s="60" t="str">
        <f>IF($C$3="","",IF(AND(F45="□",G45="□",H45="□"),"",IF(AND(F45="■",G45="■"),"",IF(AND(F45="■",H45="■"),"",IF(AND(G45="■",H45="■"),"",IF(F45="■",$BY$42,IF(G45="■",$BY$39,IF(I45="","",I45))))))))</f>
        <v/>
      </c>
      <c r="AG45" s="61" t="str">
        <f>IF($C$3="","",IF(AND(F45="□",G45="□",H45="□"),"",IF(AND(F45="■",G45="■"),"",IF(AND(F45="■",H45="■"),"",IF(AND(G45="■",H45="■"),"",IF(F45="■",$BY$44,IF(G45="■",$BY$41,IF(K45="","",K45))))))))</f>
        <v/>
      </c>
      <c r="AH45" s="63" t="str">
        <f t="shared" si="3"/>
        <v/>
      </c>
      <c r="AI45" s="63" t="str">
        <f t="shared" si="4"/>
        <v/>
      </c>
      <c r="AJ45" s="64" t="str">
        <f t="shared" si="5"/>
        <v/>
      </c>
      <c r="AK45" s="64" t="str">
        <f t="shared" si="6"/>
        <v/>
      </c>
      <c r="AL45" s="64" t="str">
        <f>IF($C$3="","",IF(AND(F45="□",G45="□",H45="□"),"",IF(AND(F45="■",G45="■"),"",IF(AND(F45="■",H45="■"),"",IF(AND(G45="■",H45="■"),"",IF(F45="■",$BY$23,IF(G45="■",$BY$21,IF(J45="","",J45))))))))</f>
        <v/>
      </c>
      <c r="AM45" s="65" t="str">
        <f t="shared" si="7"/>
        <v/>
      </c>
      <c r="AN45" s="64" t="str">
        <f>IF($C$3="","",IF(AND(F45="□",G45="□",H45="□"),"",IF(AND(F45="■",G45="■"),"",IF(AND(F45="■",H45="■"),"",IF(AND(G45="■",H45="■"),"",IF(F45="■",$BY$24,IF(G45="■",$BY$22,IF(L45="","",L45))))))))</f>
        <v/>
      </c>
      <c r="AO45" s="118"/>
      <c r="AP45" s="64" t="str">
        <f t="shared" si="8"/>
        <v/>
      </c>
      <c r="AQ45" s="64" t="str">
        <f t="shared" si="9"/>
        <v/>
      </c>
      <c r="AR45" s="64" t="str">
        <f t="shared" si="10"/>
        <v/>
      </c>
      <c r="AS45" s="64" t="str">
        <f t="shared" si="11"/>
        <v/>
      </c>
      <c r="AT45" s="64" t="str">
        <f t="shared" si="12"/>
        <v/>
      </c>
      <c r="AW45" s="17" t="str">
        <f t="shared" si="13"/>
        <v/>
      </c>
      <c r="AX45" s="17" t="str">
        <f t="shared" si="14"/>
        <v/>
      </c>
      <c r="AY45" s="17" t="str">
        <f t="shared" si="15"/>
        <v/>
      </c>
      <c r="AZ45" s="17" t="str">
        <f t="shared" si="16"/>
        <v/>
      </c>
      <c r="BA45" s="17" t="str">
        <f t="shared" si="17"/>
        <v/>
      </c>
      <c r="BB45" s="17" t="str">
        <f t="shared" si="18"/>
        <v/>
      </c>
      <c r="BD45" s="17" t="str">
        <f>IF(AND(OR(F45="",F45="□"),OR(G45="",G45="□"),OR(H45="",H45="□")),"",IF(AND(F45="■",G45="■"),"",IF(AND(OR(F45="■",G45="■"),H45="■"),"",IF(F45="■",5,IF(G45="■",4,IF(I45="","",IF($C$3="","",IF($C$3=8,"-",IF($C$3&lt;8,IF(I45&lt;=$BY$25,7,IF(I45&lt;=$BY$26,6,IF(I45&lt;=$BY$27,5,IF(I45&lt;=$BY$28,4,IF(I45&lt;=$BY$29,3,IF(I45&lt;=$BY$30,2,1)))))))))))))))</f>
        <v/>
      </c>
      <c r="BE45" s="17" t="str">
        <f>IF(AND(OR(F45="",F45="□"),OR(G45="",G45="□"),OR(H45="",H45="□")),"",IF(AND(F45="■",G45="■"),"",IF(AND(OR(F45="■",G45="■"),H45="■"),"",IF(F45="■",5,IF(G45="■",4,IF(K45="","",IF($C$3="","",IF($C$3=8,IF(K45&lt;=$BY$33,6,IF(K45&lt;=$BY$34,5,IF(K45&lt;=$BY$35,4,3))),IF(AND($C$3&lt;8,$C$3&gt;4),IF(K45&lt;=$BY$32,7,IF(K45&lt;=$BY$33,6,IF(K45&lt;=$BY$34,5,IF(K45&lt;=$BY$35,4,IF(K45&lt;=$BY$36,3,2))))),IF(C31&lt;5,"-"))))))))))</f>
        <v/>
      </c>
      <c r="BF45" s="17" t="str">
        <f t="shared" si="21"/>
        <v/>
      </c>
      <c r="BH45" s="18" t="str">
        <f>IF(X45="","",IF(50&lt;=Y45,6,IF(AND(40&lt;=Y45,Y45&lt;50),5,IF(AND(30&lt;=Y45,Y45&lt;40),4,IF(AND(20&lt;=Y45,Y45&lt;30),3,IF(AND(10&lt;=Y45,Y45&lt;20),2,IF(AND(0&lt;=Y45,Y45&lt;10),1,IF(Y45&lt;0,0,""))))))))</f>
        <v/>
      </c>
      <c r="BI45" s="18" t="str">
        <f>IF(X45="","",IF(30&lt;=Y45,4,IF(AND(20&lt;=Y45,Y45&lt;30),3,IF(AND(10&lt;=Y45,Y45&lt;20),2,IF(AND(0&lt;=Y45,Y45&lt;10),1,IF(Y45&lt;0,0,""))))))</f>
        <v/>
      </c>
      <c r="BJ45" s="58" t="str">
        <f>IF(AND(OR(Q45="",Q45="□"),OR(R45="",R45="□"),OR(S45="",S45="□")),"",IF(AND(Q45="■",R45="■"),"",IF(AND(OR(Q45="■",R45="■"),S45="■"),"",IF(Q45="■",3,IF(R45="■",1,IF(Z45="■",BH45,BI45))))))</f>
        <v/>
      </c>
      <c r="BL45" s="68"/>
      <c r="BM45" s="68"/>
      <c r="BN45" s="68"/>
      <c r="BO45" s="104"/>
      <c r="BP45" s="104"/>
      <c r="BQ45" s="104"/>
      <c r="BR45" s="104"/>
      <c r="BS45" s="104"/>
      <c r="BT45" s="104"/>
      <c r="BU45" s="104"/>
      <c r="BV45" s="68"/>
    </row>
    <row r="46" spans="1:77" ht="12" customHeight="1" x14ac:dyDescent="0.15">
      <c r="A46" s="66">
        <v>29</v>
      </c>
      <c r="B46" s="4"/>
      <c r="C46" s="2"/>
      <c r="D46" s="2"/>
      <c r="E46" s="8"/>
      <c r="F46" s="129" t="s">
        <v>38</v>
      </c>
      <c r="G46" s="130" t="s">
        <v>38</v>
      </c>
      <c r="H46" s="131" t="s">
        <v>38</v>
      </c>
      <c r="I46" s="122"/>
      <c r="J46" s="149"/>
      <c r="K46" s="124"/>
      <c r="L46" s="178"/>
      <c r="M46" s="133"/>
      <c r="N46" s="163" t="str">
        <f>IF($C$3="","",IF(P46="","",BF46))</f>
        <v/>
      </c>
      <c r="O46" s="163" t="str">
        <f>IF($C$3="","",IF(AND(OR(F46="",F46="□"),OR(G46="",G46="□"),OR(H46="",H46="□")),"",IF(AND(F46="■",G46="■"),"",IF(AND(OR(F46="■",G46="■"),H46="■"),"",IF(BF46="","",IF(OR(BF46=4,BF46&gt;4),"○","×"))))))</f>
        <v/>
      </c>
      <c r="P46" s="162" t="str">
        <f>IF($C$3="","",IF(AND(OR(F46="",F46="□"),OR(G46="",G46="□"),OR(H46="",H46="□")),"",IF(AND(F46="■",G46="■"),"",IF(AND(OR(F46="■",G46="■"),H46="■"),"",IF(BF46="","",IF(OR(BF46=5,BF46&gt;5),"○","×"))))))</f>
        <v/>
      </c>
      <c r="Q46" s="129" t="s">
        <v>38</v>
      </c>
      <c r="R46" s="130" t="s">
        <v>38</v>
      </c>
      <c r="S46" s="131" t="s">
        <v>38</v>
      </c>
      <c r="T46" s="1"/>
      <c r="U46" s="10"/>
      <c r="V46" s="11"/>
      <c r="W46" s="10"/>
      <c r="X46" s="223" t="str">
        <f t="shared" si="19"/>
        <v/>
      </c>
      <c r="Y46" s="164" t="str">
        <f t="shared" si="2"/>
        <v/>
      </c>
      <c r="Z46" s="131" t="s">
        <v>58</v>
      </c>
      <c r="AA46" s="135" t="s">
        <v>58</v>
      </c>
      <c r="AB46" s="165" t="str">
        <f t="shared" si="20"/>
        <v/>
      </c>
      <c r="AC46" s="280"/>
      <c r="AD46" s="281"/>
      <c r="AF46" s="60" t="str">
        <f>IF($C$3="","",IF(AND(F46="□",G46="□",H46="□"),"",IF(AND(F46="■",G46="■"),"",IF(AND(F46="■",H46="■"),"",IF(AND(G46="■",H46="■"),"",IF(F46="■",$BY$42,IF(G46="■",$BY$39,IF(I46="","",I46))))))))</f>
        <v/>
      </c>
      <c r="AG46" s="61" t="str">
        <f>IF($C$3="","",IF(AND(F46="□",G46="□",H46="□"),"",IF(AND(F46="■",G46="■"),"",IF(AND(F46="■",H46="■"),"",IF(AND(G46="■",H46="■"),"",IF(F46="■",$BY$44,IF(G46="■",$BY$41,IF(K46="","",K46))))))))</f>
        <v/>
      </c>
      <c r="AH46" s="63" t="str">
        <f t="shared" si="3"/>
        <v/>
      </c>
      <c r="AI46" s="63" t="str">
        <f t="shared" si="4"/>
        <v/>
      </c>
      <c r="AJ46" s="64" t="str">
        <f t="shared" si="5"/>
        <v/>
      </c>
      <c r="AK46" s="64" t="str">
        <f t="shared" si="6"/>
        <v/>
      </c>
      <c r="AL46" s="64" t="str">
        <f>IF($C$3="","",IF(AND(F46="□",G46="□",H46="□"),"",IF(AND(F46="■",G46="■"),"",IF(AND(F46="■",H46="■"),"",IF(AND(G46="■",H46="■"),"",IF(F46="■",$BY$23,IF(G46="■",$BY$21,IF(J46="","",J46))))))))</f>
        <v/>
      </c>
      <c r="AM46" s="65" t="str">
        <f t="shared" si="7"/>
        <v/>
      </c>
      <c r="AN46" s="64" t="str">
        <f>IF($C$3="","",IF(AND(F46="□",G46="□",H46="□"),"",IF(AND(F46="■",G46="■"),"",IF(AND(F46="■",H46="■"),"",IF(AND(G46="■",H46="■"),"",IF(F46="■",$BY$24,IF(G46="■",$BY$22,IF(L46="","",L46))))))))</f>
        <v/>
      </c>
      <c r="AO46" s="118"/>
      <c r="AP46" s="64" t="str">
        <f t="shared" si="8"/>
        <v/>
      </c>
      <c r="AQ46" s="64" t="str">
        <f t="shared" si="9"/>
        <v/>
      </c>
      <c r="AR46" s="64" t="str">
        <f t="shared" si="10"/>
        <v/>
      </c>
      <c r="AS46" s="64" t="str">
        <f t="shared" si="11"/>
        <v/>
      </c>
      <c r="AT46" s="64" t="str">
        <f t="shared" si="12"/>
        <v/>
      </c>
      <c r="AW46" s="17" t="str">
        <f t="shared" si="13"/>
        <v/>
      </c>
      <c r="AX46" s="17" t="str">
        <f t="shared" si="14"/>
        <v/>
      </c>
      <c r="AY46" s="17" t="str">
        <f t="shared" si="15"/>
        <v/>
      </c>
      <c r="AZ46" s="17" t="str">
        <f t="shared" si="16"/>
        <v/>
      </c>
      <c r="BA46" s="17" t="str">
        <f t="shared" si="17"/>
        <v/>
      </c>
      <c r="BB46" s="17" t="str">
        <f t="shared" si="18"/>
        <v/>
      </c>
      <c r="BD46" s="17" t="str">
        <f>IF(AND(OR(F46="",F46="□"),OR(G46="",G46="□"),OR(H46="",H46="□")),"",IF(AND(F46="■",G46="■"),"",IF(AND(OR(F46="■",G46="■"),H46="■"),"",IF(F46="■",5,IF(G46="■",4,IF(I46="","",IF($C$3="","",IF($C$3=8,"-",IF($C$3&lt;8,IF(I46&lt;=$BY$25,7,IF(I46&lt;=$BY$26,6,IF(I46&lt;=$BY$27,5,IF(I46&lt;=$BY$28,4,IF(I46&lt;=$BY$29,3,IF(I46&lt;=$BY$30,2,1)))))))))))))))</f>
        <v/>
      </c>
      <c r="BE46" s="17" t="str">
        <f>IF(AND(OR(F46="",F46="□"),OR(G46="",G46="□"),OR(H46="",H46="□")),"",IF(AND(F46="■",G46="■"),"",IF(AND(OR(F46="■",G46="■"),H46="■"),"",IF(F46="■",5,IF(G46="■",4,IF(K46="","",IF($C$3="","",IF($C$3=8,IF(K46&lt;=$BY$33,6,IF(K46&lt;=$BY$34,5,IF(K46&lt;=$BY$35,4,3))),IF(AND($C$3&lt;8,$C$3&gt;4),IF(K46&lt;=$BY$32,7,IF(K46&lt;=$BY$33,6,IF(K46&lt;=$BY$34,5,IF(K46&lt;=$BY$35,4,IF(K46&lt;=$BY$36,3,2))))),IF(C32&lt;5,"-"))))))))))</f>
        <v/>
      </c>
      <c r="BF46" s="17" t="str">
        <f t="shared" si="21"/>
        <v/>
      </c>
      <c r="BH46" s="18" t="str">
        <f>IF(X46="","",IF(50&lt;=Y46,6,IF(AND(40&lt;=Y46,Y46&lt;50),5,IF(AND(30&lt;=Y46,Y46&lt;40),4,IF(AND(20&lt;=Y46,Y46&lt;30),3,IF(AND(10&lt;=Y46,Y46&lt;20),2,IF(AND(0&lt;=Y46,Y46&lt;10),1,IF(Y46&lt;0,0,""))))))))</f>
        <v/>
      </c>
      <c r="BI46" s="18" t="str">
        <f>IF(X46="","",IF(30&lt;=Y46,4,IF(AND(20&lt;=Y46,Y46&lt;30),3,IF(AND(10&lt;=Y46,Y46&lt;20),2,IF(AND(0&lt;=Y46,Y46&lt;10),1,IF(Y46&lt;0,0,""))))))</f>
        <v/>
      </c>
      <c r="BJ46" s="58" t="str">
        <f>IF(AND(OR(Q46="",Q46="□"),OR(R46="",R46="□"),OR(S46="",S46="□")),"",IF(AND(Q46="■",R46="■"),"",IF(AND(OR(Q46="■",R46="■"),S46="■"),"",IF(Q46="■",3,IF(R46="■",1,IF(Z46="■",BH46,BI46))))))</f>
        <v/>
      </c>
      <c r="BL46" s="68"/>
      <c r="BM46" s="68"/>
      <c r="BN46" s="68"/>
      <c r="BO46" s="104"/>
      <c r="BP46" s="104"/>
      <c r="BQ46" s="104"/>
      <c r="BR46" s="104"/>
      <c r="BS46" s="104"/>
      <c r="BT46" s="104"/>
      <c r="BU46" s="104"/>
      <c r="BV46" s="68"/>
    </row>
    <row r="47" spans="1:77" ht="12" customHeight="1" x14ac:dyDescent="0.15">
      <c r="A47" s="66">
        <v>30</v>
      </c>
      <c r="B47" s="4"/>
      <c r="C47" s="2"/>
      <c r="D47" s="2"/>
      <c r="E47" s="8"/>
      <c r="F47" s="129" t="s">
        <v>38</v>
      </c>
      <c r="G47" s="130" t="s">
        <v>38</v>
      </c>
      <c r="H47" s="131" t="s">
        <v>38</v>
      </c>
      <c r="I47" s="122"/>
      <c r="J47" s="149"/>
      <c r="K47" s="124"/>
      <c r="L47" s="178"/>
      <c r="M47" s="133"/>
      <c r="N47" s="163" t="str">
        <f>IF($C$3="","",IF(P47="","",BF47))</f>
        <v/>
      </c>
      <c r="O47" s="163" t="str">
        <f>IF($C$3="","",IF(AND(OR(F47="",F47="□"),OR(G47="",G47="□"),OR(H47="",H47="□")),"",IF(AND(F47="■",G47="■"),"",IF(AND(OR(F47="■",G47="■"),H47="■"),"",IF(BF47="","",IF(OR(BF47=4,BF47&gt;4),"○","×"))))))</f>
        <v/>
      </c>
      <c r="P47" s="162" t="str">
        <f>IF($C$3="","",IF(AND(OR(F47="",F47="□"),OR(G47="",G47="□"),OR(H47="",H47="□")),"",IF(AND(F47="■",G47="■"),"",IF(AND(OR(F47="■",G47="■"),H47="■"),"",IF(BF47="","",IF(OR(BF47=5,BF47&gt;5),"○","×"))))))</f>
        <v/>
      </c>
      <c r="Q47" s="129" t="s">
        <v>38</v>
      </c>
      <c r="R47" s="130" t="s">
        <v>38</v>
      </c>
      <c r="S47" s="131" t="s">
        <v>38</v>
      </c>
      <c r="T47" s="1"/>
      <c r="U47" s="10"/>
      <c r="V47" s="11"/>
      <c r="W47" s="10"/>
      <c r="X47" s="223" t="str">
        <f t="shared" si="19"/>
        <v/>
      </c>
      <c r="Y47" s="164" t="str">
        <f t="shared" si="2"/>
        <v/>
      </c>
      <c r="Z47" s="131" t="s">
        <v>58</v>
      </c>
      <c r="AA47" s="135" t="s">
        <v>58</v>
      </c>
      <c r="AB47" s="165" t="str">
        <f t="shared" si="20"/>
        <v/>
      </c>
      <c r="AC47" s="280"/>
      <c r="AD47" s="281"/>
      <c r="AF47" s="60" t="str">
        <f>IF($C$3="","",IF(AND(F47="□",G47="□",H47="□"),"",IF(AND(F47="■",G47="■"),"",IF(AND(F47="■",H47="■"),"",IF(AND(G47="■",H47="■"),"",IF(F47="■",$BY$42,IF(G47="■",$BY$39,IF(I47="","",I47))))))))</f>
        <v/>
      </c>
      <c r="AG47" s="61" t="str">
        <f>IF($C$3="","",IF(AND(F47="□",G47="□",H47="□"),"",IF(AND(F47="■",G47="■"),"",IF(AND(F47="■",H47="■"),"",IF(AND(G47="■",H47="■"),"",IF(F47="■",$BY$44,IF(G47="■",$BY$41,IF(K47="","",K47))))))))</f>
        <v/>
      </c>
      <c r="AH47" s="63" t="str">
        <f t="shared" si="3"/>
        <v/>
      </c>
      <c r="AI47" s="63" t="str">
        <f t="shared" si="4"/>
        <v/>
      </c>
      <c r="AJ47" s="64" t="str">
        <f t="shared" si="5"/>
        <v/>
      </c>
      <c r="AK47" s="64" t="str">
        <f t="shared" si="6"/>
        <v/>
      </c>
      <c r="AL47" s="64" t="str">
        <f>IF($C$3="","",IF(AND(F47="□",G47="□",H47="□"),"",IF(AND(F47="■",G47="■"),"",IF(AND(F47="■",H47="■"),"",IF(AND(G47="■",H47="■"),"",IF(F47="■",$BY$23,IF(G47="■",$BY$21,IF(J47="","",J47))))))))</f>
        <v/>
      </c>
      <c r="AM47" s="65" t="str">
        <f t="shared" si="7"/>
        <v/>
      </c>
      <c r="AN47" s="64" t="str">
        <f>IF($C$3="","",IF(AND(F47="□",G47="□",H47="□"),"",IF(AND(F47="■",G47="■"),"",IF(AND(F47="■",H47="■"),"",IF(AND(G47="■",H47="■"),"",IF(F47="■",$BY$24,IF(G47="■",$BY$22,IF(L47="","",L47))))))))</f>
        <v/>
      </c>
      <c r="AO47" s="118"/>
      <c r="AP47" s="64" t="str">
        <f t="shared" si="8"/>
        <v/>
      </c>
      <c r="AQ47" s="64" t="str">
        <f t="shared" si="9"/>
        <v/>
      </c>
      <c r="AR47" s="64" t="str">
        <f t="shared" si="10"/>
        <v/>
      </c>
      <c r="AS47" s="64" t="str">
        <f t="shared" si="11"/>
        <v/>
      </c>
      <c r="AT47" s="64" t="str">
        <f t="shared" si="12"/>
        <v/>
      </c>
      <c r="AW47" s="17" t="str">
        <f t="shared" si="13"/>
        <v/>
      </c>
      <c r="AX47" s="17" t="str">
        <f t="shared" si="14"/>
        <v/>
      </c>
      <c r="AY47" s="17" t="str">
        <f t="shared" si="15"/>
        <v/>
      </c>
      <c r="AZ47" s="17" t="str">
        <f t="shared" si="16"/>
        <v/>
      </c>
      <c r="BA47" s="17" t="str">
        <f t="shared" si="17"/>
        <v/>
      </c>
      <c r="BB47" s="17" t="str">
        <f t="shared" si="18"/>
        <v/>
      </c>
      <c r="BD47" s="17" t="str">
        <f>IF(AND(OR(F47="",F47="□"),OR(G47="",G47="□"),OR(H47="",H47="□")),"",IF(AND(F47="■",G47="■"),"",IF(AND(OR(F47="■",G47="■"),H47="■"),"",IF(F47="■",5,IF(G47="■",4,IF(I47="","",IF($C$3="","",IF($C$3=8,"-",IF($C$3&lt;8,IF(I47&lt;=$BY$25,7,IF(I47&lt;=$BY$26,6,IF(I47&lt;=$BY$27,5,IF(I47&lt;=$BY$28,4,IF(I47&lt;=$BY$29,3,IF(I47&lt;=$BY$30,2,1)))))))))))))))</f>
        <v/>
      </c>
      <c r="BE47" s="17" t="str">
        <f>IF(AND(OR(F47="",F47="□"),OR(G47="",G47="□"),OR(H47="",H47="□")),"",IF(AND(F47="■",G47="■"),"",IF(AND(OR(F47="■",G47="■"),H47="■"),"",IF(F47="■",5,IF(G47="■",4,IF(K47="","",IF($C$3="","",IF($C$3=8,IF(K47&lt;=$BY$33,6,IF(K47&lt;=$BY$34,5,IF(K47&lt;=$BY$35,4,3))),IF(AND($C$3&lt;8,$C$3&gt;4),IF(K47&lt;=$BY$32,7,IF(K47&lt;=$BY$33,6,IF(K47&lt;=$BY$34,5,IF(K47&lt;=$BY$35,4,IF(K47&lt;=$BY$36,3,2))))),IF(C33&lt;5,"-"))))))))))</f>
        <v/>
      </c>
      <c r="BF47" s="17" t="str">
        <f t="shared" si="21"/>
        <v/>
      </c>
      <c r="BH47" s="18" t="str">
        <f>IF(X47="","",IF(50&lt;=Y47,6,IF(AND(40&lt;=Y47,Y47&lt;50),5,IF(AND(30&lt;=Y47,Y47&lt;40),4,IF(AND(20&lt;=Y47,Y47&lt;30),3,IF(AND(10&lt;=Y47,Y47&lt;20),2,IF(AND(0&lt;=Y47,Y47&lt;10),1,IF(Y47&lt;0,0,""))))))))</f>
        <v/>
      </c>
      <c r="BI47" s="18" t="str">
        <f>IF(X47="","",IF(30&lt;=Y47,4,IF(AND(20&lt;=Y47,Y47&lt;30),3,IF(AND(10&lt;=Y47,Y47&lt;20),2,IF(AND(0&lt;=Y47,Y47&lt;10),1,IF(Y47&lt;0,0,""))))))</f>
        <v/>
      </c>
      <c r="BJ47" s="58" t="str">
        <f>IF(AND(OR(Q47="",Q47="□"),OR(R47="",R47="□"),OR(S47="",S47="□")),"",IF(AND(Q47="■",R47="■"),"",IF(AND(OR(Q47="■",R47="■"),S47="■"),"",IF(Q47="■",3,IF(R47="■",1,IF(Z47="■",BH47,BI47))))))</f>
        <v/>
      </c>
      <c r="BL47" s="68"/>
      <c r="BM47" s="68"/>
      <c r="BN47" s="68"/>
      <c r="BO47" s="104"/>
      <c r="BP47" s="104"/>
      <c r="BQ47" s="104"/>
      <c r="BR47" s="104"/>
      <c r="BS47" s="104"/>
      <c r="BT47" s="104"/>
      <c r="BU47" s="104"/>
      <c r="BV47" s="68"/>
    </row>
    <row r="48" spans="1:77" ht="12" customHeight="1" x14ac:dyDescent="0.15">
      <c r="A48" s="66">
        <v>31</v>
      </c>
      <c r="B48" s="4"/>
      <c r="C48" s="2"/>
      <c r="D48" s="2"/>
      <c r="E48" s="8"/>
      <c r="F48" s="129" t="s">
        <v>38</v>
      </c>
      <c r="G48" s="130" t="s">
        <v>38</v>
      </c>
      <c r="H48" s="131" t="s">
        <v>38</v>
      </c>
      <c r="I48" s="122"/>
      <c r="J48" s="149"/>
      <c r="K48" s="124"/>
      <c r="L48" s="178"/>
      <c r="M48" s="133"/>
      <c r="N48" s="163" t="str">
        <f>IF($C$3="","",IF(P48="","",BF48))</f>
        <v/>
      </c>
      <c r="O48" s="163" t="str">
        <f>IF($C$3="","",IF(AND(OR(F48="",F48="□"),OR(G48="",G48="□"),OR(H48="",H48="□")),"",IF(AND(F48="■",G48="■"),"",IF(AND(OR(F48="■",G48="■"),H48="■"),"",IF(BF48="","",IF(OR(BF48=4,BF48&gt;4),"○","×"))))))</f>
        <v/>
      </c>
      <c r="P48" s="162" t="str">
        <f>IF($C$3="","",IF(AND(OR(F48="",F48="□"),OR(G48="",G48="□"),OR(H48="",H48="□")),"",IF(AND(F48="■",G48="■"),"",IF(AND(OR(F48="■",G48="■"),H48="■"),"",IF(BF48="","",IF(OR(BF48=5,BF48&gt;5),"○","×"))))))</f>
        <v/>
      </c>
      <c r="Q48" s="129" t="s">
        <v>38</v>
      </c>
      <c r="R48" s="130" t="s">
        <v>38</v>
      </c>
      <c r="S48" s="131" t="s">
        <v>38</v>
      </c>
      <c r="T48" s="1"/>
      <c r="U48" s="10"/>
      <c r="V48" s="11"/>
      <c r="W48" s="10"/>
      <c r="X48" s="223" t="str">
        <f t="shared" si="19"/>
        <v/>
      </c>
      <c r="Y48" s="164" t="str">
        <f t="shared" si="2"/>
        <v/>
      </c>
      <c r="Z48" s="131" t="s">
        <v>58</v>
      </c>
      <c r="AA48" s="135" t="s">
        <v>58</v>
      </c>
      <c r="AB48" s="165" t="str">
        <f t="shared" si="20"/>
        <v/>
      </c>
      <c r="AC48" s="280"/>
      <c r="AD48" s="281"/>
      <c r="AF48" s="60" t="str">
        <f>IF($C$3="","",IF(AND(F48="□",G48="□",H48="□"),"",IF(AND(F48="■",G48="■"),"",IF(AND(F48="■",H48="■"),"",IF(AND(G48="■",H48="■"),"",IF(F48="■",$BY$42,IF(G48="■",$BY$39,IF(I48="","",I48))))))))</f>
        <v/>
      </c>
      <c r="AG48" s="61" t="str">
        <f>IF($C$3="","",IF(AND(F48="□",G48="□",H48="□"),"",IF(AND(F48="■",G48="■"),"",IF(AND(F48="■",H48="■"),"",IF(AND(G48="■",H48="■"),"",IF(F48="■",$BY$44,IF(G48="■",$BY$41,IF(K48="","",K48))))))))</f>
        <v/>
      </c>
      <c r="AH48" s="63" t="str">
        <f t="shared" si="3"/>
        <v/>
      </c>
      <c r="AI48" s="63" t="str">
        <f t="shared" si="4"/>
        <v/>
      </c>
      <c r="AJ48" s="64" t="str">
        <f t="shared" si="5"/>
        <v/>
      </c>
      <c r="AK48" s="64" t="str">
        <f t="shared" si="6"/>
        <v/>
      </c>
      <c r="AL48" s="64" t="str">
        <f>IF($C$3="","",IF(AND(F48="□",G48="□",H48="□"),"",IF(AND(F48="■",G48="■"),"",IF(AND(F48="■",H48="■"),"",IF(AND(G48="■",H48="■"),"",IF(F48="■",$BY$23,IF(G48="■",$BY$21,IF(J48="","",J48))))))))</f>
        <v/>
      </c>
      <c r="AM48" s="65" t="str">
        <f t="shared" si="7"/>
        <v/>
      </c>
      <c r="AN48" s="64" t="str">
        <f>IF($C$3="","",IF(AND(F48="□",G48="□",H48="□"),"",IF(AND(F48="■",G48="■"),"",IF(AND(F48="■",H48="■"),"",IF(AND(G48="■",H48="■"),"",IF(F48="■",$BY$24,IF(G48="■",$BY$22,IF(L48="","",L48))))))))</f>
        <v/>
      </c>
      <c r="AO48" s="118"/>
      <c r="AP48" s="64" t="str">
        <f t="shared" si="8"/>
        <v/>
      </c>
      <c r="AQ48" s="64" t="str">
        <f t="shared" si="9"/>
        <v/>
      </c>
      <c r="AR48" s="64" t="str">
        <f t="shared" si="10"/>
        <v/>
      </c>
      <c r="AS48" s="64" t="str">
        <f t="shared" si="11"/>
        <v/>
      </c>
      <c r="AT48" s="64" t="str">
        <f t="shared" si="12"/>
        <v/>
      </c>
      <c r="AW48" s="17" t="str">
        <f t="shared" si="13"/>
        <v/>
      </c>
      <c r="AX48" s="17" t="str">
        <f t="shared" si="14"/>
        <v/>
      </c>
      <c r="AY48" s="17" t="str">
        <f t="shared" si="15"/>
        <v/>
      </c>
      <c r="AZ48" s="17" t="str">
        <f t="shared" si="16"/>
        <v/>
      </c>
      <c r="BA48" s="17" t="str">
        <f t="shared" si="17"/>
        <v/>
      </c>
      <c r="BB48" s="17" t="str">
        <f t="shared" si="18"/>
        <v/>
      </c>
      <c r="BD48" s="17" t="str">
        <f>IF(AND(OR(F48="",F48="□"),OR(G48="",G48="□"),OR(H48="",H48="□")),"",IF(AND(F48="■",G48="■"),"",IF(AND(OR(F48="■",G48="■"),H48="■"),"",IF(F48="■",5,IF(G48="■",4,IF(I48="","",IF($C$3="","",IF($C$3=8,"-",IF($C$3&lt;8,IF(I48&lt;=$BY$25,7,IF(I48&lt;=$BY$26,6,IF(I48&lt;=$BY$27,5,IF(I48&lt;=$BY$28,4,IF(I48&lt;=$BY$29,3,IF(I48&lt;=$BY$30,2,1)))))))))))))))</f>
        <v/>
      </c>
      <c r="BE48" s="17" t="str">
        <f>IF(AND(OR(F48="",F48="□"),OR(G48="",G48="□"),OR(H48="",H48="□")),"",IF(AND(F48="■",G48="■"),"",IF(AND(OR(F48="■",G48="■"),H48="■"),"",IF(F48="■",5,IF(G48="■",4,IF(K48="","",IF($C$3="","",IF($C$3=8,IF(K48&lt;=$BY$33,6,IF(K48&lt;=$BY$34,5,IF(K48&lt;=$BY$35,4,3))),IF(AND($C$3&lt;8,$C$3&gt;4),IF(K48&lt;=$BY$32,7,IF(K48&lt;=$BY$33,6,IF(K48&lt;=$BY$34,5,IF(K48&lt;=$BY$35,4,IF(K48&lt;=$BY$36,3,2))))),IF(C34&lt;5,"-"))))))))))</f>
        <v/>
      </c>
      <c r="BF48" s="17" t="str">
        <f t="shared" si="21"/>
        <v/>
      </c>
      <c r="BH48" s="18" t="str">
        <f>IF(X48="","",IF(50&lt;=Y48,6,IF(AND(40&lt;=Y48,Y48&lt;50),5,IF(AND(30&lt;=Y48,Y48&lt;40),4,IF(AND(20&lt;=Y48,Y48&lt;30),3,IF(AND(10&lt;=Y48,Y48&lt;20),2,IF(AND(0&lt;=Y48,Y48&lt;10),1,IF(Y48&lt;0,0,""))))))))</f>
        <v/>
      </c>
      <c r="BI48" s="18" t="str">
        <f>IF(X48="","",IF(30&lt;=Y48,4,IF(AND(20&lt;=Y48,Y48&lt;30),3,IF(AND(10&lt;=Y48,Y48&lt;20),2,IF(AND(0&lt;=Y48,Y48&lt;10),1,IF(Y48&lt;0,0,""))))))</f>
        <v/>
      </c>
      <c r="BJ48" s="58" t="str">
        <f>IF(AND(OR(Q48="",Q48="□"),OR(R48="",R48="□"),OR(S48="",S48="□")),"",IF(AND(Q48="■",R48="■"),"",IF(AND(OR(Q48="■",R48="■"),S48="■"),"",IF(Q48="■",3,IF(R48="■",1,IF(Z48="■",BH48,BI48))))))</f>
        <v/>
      </c>
      <c r="BL48" s="68"/>
      <c r="BM48" s="68"/>
      <c r="BN48" s="68"/>
      <c r="BO48" s="104"/>
      <c r="BP48" s="104"/>
      <c r="BQ48" s="104"/>
      <c r="BR48" s="104"/>
      <c r="BS48" s="104"/>
      <c r="BT48" s="104"/>
      <c r="BU48" s="104"/>
      <c r="BV48" s="68"/>
    </row>
    <row r="49" spans="1:74" ht="12" customHeight="1" x14ac:dyDescent="0.15">
      <c r="A49" s="66">
        <v>32</v>
      </c>
      <c r="B49" s="4"/>
      <c r="C49" s="2"/>
      <c r="D49" s="2"/>
      <c r="E49" s="8"/>
      <c r="F49" s="129" t="s">
        <v>38</v>
      </c>
      <c r="G49" s="130" t="s">
        <v>38</v>
      </c>
      <c r="H49" s="131" t="s">
        <v>38</v>
      </c>
      <c r="I49" s="122"/>
      <c r="J49" s="149"/>
      <c r="K49" s="124"/>
      <c r="L49" s="178"/>
      <c r="M49" s="133"/>
      <c r="N49" s="163" t="str">
        <f>IF($C$3="","",IF(P49="","",BF49))</f>
        <v/>
      </c>
      <c r="O49" s="163" t="str">
        <f>IF($C$3="","",IF(AND(OR(F49="",F49="□"),OR(G49="",G49="□"),OR(H49="",H49="□")),"",IF(AND(F49="■",G49="■"),"",IF(AND(OR(F49="■",G49="■"),H49="■"),"",IF(BF49="","",IF(OR(BF49=4,BF49&gt;4),"○","×"))))))</f>
        <v/>
      </c>
      <c r="P49" s="162" t="str">
        <f>IF($C$3="","",IF(AND(OR(F49="",F49="□"),OR(G49="",G49="□"),OR(H49="",H49="□")),"",IF(AND(F49="■",G49="■"),"",IF(AND(OR(F49="■",G49="■"),H49="■"),"",IF(BF49="","",IF(OR(BF49=5,BF49&gt;5),"○","×"))))))</f>
        <v/>
      </c>
      <c r="Q49" s="129" t="s">
        <v>38</v>
      </c>
      <c r="R49" s="130" t="s">
        <v>38</v>
      </c>
      <c r="S49" s="131" t="s">
        <v>38</v>
      </c>
      <c r="T49" s="1"/>
      <c r="U49" s="10"/>
      <c r="V49" s="11"/>
      <c r="W49" s="10"/>
      <c r="X49" s="223" t="str">
        <f t="shared" si="19"/>
        <v/>
      </c>
      <c r="Y49" s="164" t="str">
        <f t="shared" si="2"/>
        <v/>
      </c>
      <c r="Z49" s="131" t="s">
        <v>58</v>
      </c>
      <c r="AA49" s="135" t="s">
        <v>58</v>
      </c>
      <c r="AB49" s="165" t="str">
        <f t="shared" si="20"/>
        <v/>
      </c>
      <c r="AC49" s="280"/>
      <c r="AD49" s="281"/>
      <c r="AF49" s="60" t="str">
        <f>IF($C$3="","",IF(AND(F49="□",G49="□",H49="□"),"",IF(AND(F49="■",G49="■"),"",IF(AND(F49="■",H49="■"),"",IF(AND(G49="■",H49="■"),"",IF(F49="■",$BY$42,IF(G49="■",$BY$39,IF(I49="","",I49))))))))</f>
        <v/>
      </c>
      <c r="AG49" s="61" t="str">
        <f>IF($C$3="","",IF(AND(F49="□",G49="□",H49="□"),"",IF(AND(F49="■",G49="■"),"",IF(AND(F49="■",H49="■"),"",IF(AND(G49="■",H49="■"),"",IF(F49="■",$BY$44,IF(G49="■",$BY$41,IF(K49="","",K49))))))))</f>
        <v/>
      </c>
      <c r="AH49" s="63" t="str">
        <f t="shared" si="3"/>
        <v/>
      </c>
      <c r="AI49" s="63" t="str">
        <f t="shared" si="4"/>
        <v/>
      </c>
      <c r="AJ49" s="64" t="str">
        <f t="shared" si="5"/>
        <v/>
      </c>
      <c r="AK49" s="64" t="str">
        <f t="shared" si="6"/>
        <v/>
      </c>
      <c r="AL49" s="64" t="str">
        <f>IF($C$3="","",IF(AND(F49="□",G49="□",H49="□"),"",IF(AND(F49="■",G49="■"),"",IF(AND(F49="■",H49="■"),"",IF(AND(G49="■",H49="■"),"",IF(F49="■",$BY$23,IF(G49="■",$BY$21,IF(J49="","",J49))))))))</f>
        <v/>
      </c>
      <c r="AM49" s="65" t="str">
        <f t="shared" si="7"/>
        <v/>
      </c>
      <c r="AN49" s="64" t="str">
        <f>IF($C$3="","",IF(AND(F49="□",G49="□",H49="□"),"",IF(AND(F49="■",G49="■"),"",IF(AND(F49="■",H49="■"),"",IF(AND(G49="■",H49="■"),"",IF(F49="■",$BY$24,IF(G49="■",$BY$22,IF(L49="","",L49))))))))</f>
        <v/>
      </c>
      <c r="AO49" s="118"/>
      <c r="AP49" s="64" t="str">
        <f t="shared" si="8"/>
        <v/>
      </c>
      <c r="AQ49" s="64" t="str">
        <f t="shared" si="9"/>
        <v/>
      </c>
      <c r="AR49" s="64" t="str">
        <f t="shared" si="10"/>
        <v/>
      </c>
      <c r="AS49" s="64" t="str">
        <f t="shared" si="11"/>
        <v/>
      </c>
      <c r="AT49" s="64" t="str">
        <f t="shared" si="12"/>
        <v/>
      </c>
      <c r="AW49" s="17" t="str">
        <f t="shared" si="13"/>
        <v/>
      </c>
      <c r="AX49" s="17" t="str">
        <f t="shared" si="14"/>
        <v/>
      </c>
      <c r="AY49" s="17" t="str">
        <f t="shared" si="15"/>
        <v/>
      </c>
      <c r="AZ49" s="17" t="str">
        <f t="shared" si="16"/>
        <v/>
      </c>
      <c r="BA49" s="17" t="str">
        <f t="shared" si="17"/>
        <v/>
      </c>
      <c r="BB49" s="17" t="str">
        <f t="shared" si="18"/>
        <v/>
      </c>
      <c r="BD49" s="17" t="str">
        <f>IF(AND(OR(F49="",F49="□"),OR(G49="",G49="□"),OR(H49="",H49="□")),"",IF(AND(F49="■",G49="■"),"",IF(AND(OR(F49="■",G49="■"),H49="■"),"",IF(F49="■",5,IF(G49="■",4,IF(I49="","",IF($C$3="","",IF($C$3=8,"-",IF($C$3&lt;8,IF(I49&lt;=$BY$25,7,IF(I49&lt;=$BY$26,6,IF(I49&lt;=$BY$27,5,IF(I49&lt;=$BY$28,4,IF(I49&lt;=$BY$29,3,IF(I49&lt;=$BY$30,2,1)))))))))))))))</f>
        <v/>
      </c>
      <c r="BE49" s="17" t="str">
        <f>IF(AND(OR(F49="",F49="□"),OR(G49="",G49="□"),OR(H49="",H49="□")),"",IF(AND(F49="■",G49="■"),"",IF(AND(OR(F49="■",G49="■"),H49="■"),"",IF(F49="■",5,IF(G49="■",4,IF(K49="","",IF($C$3="","",IF($C$3=8,IF(K49&lt;=$BY$33,6,IF(K49&lt;=$BY$34,5,IF(K49&lt;=$BY$35,4,3))),IF(AND($C$3&lt;8,$C$3&gt;4),IF(K49&lt;=$BY$32,7,IF(K49&lt;=$BY$33,6,IF(K49&lt;=$BY$34,5,IF(K49&lt;=$BY$35,4,IF(K49&lt;=$BY$36,3,2))))),IF(C35&lt;5,"-"))))))))))</f>
        <v/>
      </c>
      <c r="BF49" s="17" t="str">
        <f t="shared" si="21"/>
        <v/>
      </c>
      <c r="BH49" s="18" t="str">
        <f>IF(X49="","",IF(50&lt;=Y49,6,IF(AND(40&lt;=Y49,Y49&lt;50),5,IF(AND(30&lt;=Y49,Y49&lt;40),4,IF(AND(20&lt;=Y49,Y49&lt;30),3,IF(AND(10&lt;=Y49,Y49&lt;20),2,IF(AND(0&lt;=Y49,Y49&lt;10),1,IF(Y49&lt;0,0,""))))))))</f>
        <v/>
      </c>
      <c r="BI49" s="18" t="str">
        <f>IF(X49="","",IF(30&lt;=Y49,4,IF(AND(20&lt;=Y49,Y49&lt;30),3,IF(AND(10&lt;=Y49,Y49&lt;20),2,IF(AND(0&lt;=Y49,Y49&lt;10),1,IF(Y49&lt;0,0,""))))))</f>
        <v/>
      </c>
      <c r="BJ49" s="58" t="str">
        <f>IF(AND(OR(Q49="",Q49="□"),OR(R49="",R49="□"),OR(S49="",S49="□")),"",IF(AND(Q49="■",R49="■"),"",IF(AND(OR(Q49="■",R49="■"),S49="■"),"",IF(Q49="■",3,IF(R49="■",1,IF(Z49="■",BH49,BI49))))))</f>
        <v/>
      </c>
      <c r="BL49" s="14" t="s">
        <v>22</v>
      </c>
      <c r="BM49" s="68"/>
      <c r="BN49" s="105" t="s">
        <v>26</v>
      </c>
      <c r="BP49" s="104"/>
      <c r="BQ49" s="104"/>
      <c r="BR49" s="104"/>
      <c r="BS49" s="104"/>
      <c r="BT49" s="104"/>
      <c r="BU49" s="104"/>
      <c r="BV49" s="68"/>
    </row>
    <row r="50" spans="1:74" ht="12" customHeight="1" x14ac:dyDescent="0.15">
      <c r="A50" s="66">
        <v>33</v>
      </c>
      <c r="B50" s="4"/>
      <c r="C50" s="2"/>
      <c r="D50" s="2"/>
      <c r="E50" s="8"/>
      <c r="F50" s="129" t="s">
        <v>38</v>
      </c>
      <c r="G50" s="130" t="s">
        <v>38</v>
      </c>
      <c r="H50" s="131" t="s">
        <v>38</v>
      </c>
      <c r="I50" s="122"/>
      <c r="J50" s="149"/>
      <c r="K50" s="124"/>
      <c r="L50" s="178"/>
      <c r="M50" s="133"/>
      <c r="N50" s="163" t="str">
        <f>IF($C$3="","",IF(P50="","",BF50))</f>
        <v/>
      </c>
      <c r="O50" s="163" t="str">
        <f>IF($C$3="","",IF(AND(OR(F50="",F50="□"),OR(G50="",G50="□"),OR(H50="",H50="□")),"",IF(AND(F50="■",G50="■"),"",IF(AND(OR(F50="■",G50="■"),H50="■"),"",IF(BF50="","",IF(OR(BF50=4,BF50&gt;4),"○","×"))))))</f>
        <v/>
      </c>
      <c r="P50" s="162" t="str">
        <f>IF($C$3="","",IF(AND(OR(F50="",F50="□"),OR(G50="",G50="□"),OR(H50="",H50="□")),"",IF(AND(F50="■",G50="■"),"",IF(AND(OR(F50="■",G50="■"),H50="■"),"",IF(BF50="","",IF(OR(BF50=5,BF50&gt;5),"○","×"))))))</f>
        <v/>
      </c>
      <c r="Q50" s="129" t="s">
        <v>38</v>
      </c>
      <c r="R50" s="130" t="s">
        <v>38</v>
      </c>
      <c r="S50" s="131" t="s">
        <v>38</v>
      </c>
      <c r="T50" s="1"/>
      <c r="U50" s="10"/>
      <c r="V50" s="11"/>
      <c r="W50" s="10"/>
      <c r="X50" s="223" t="str">
        <f t="shared" si="19"/>
        <v/>
      </c>
      <c r="Y50" s="164" t="str">
        <f t="shared" si="2"/>
        <v/>
      </c>
      <c r="Z50" s="131" t="s">
        <v>58</v>
      </c>
      <c r="AA50" s="135" t="s">
        <v>58</v>
      </c>
      <c r="AB50" s="165" t="str">
        <f t="shared" si="20"/>
        <v/>
      </c>
      <c r="AC50" s="280"/>
      <c r="AD50" s="281"/>
      <c r="AF50" s="60" t="str">
        <f>IF($C$3="","",IF(AND(F50="□",G50="□",H50="□"),"",IF(AND(F50="■",G50="■"),"",IF(AND(F50="■",H50="■"),"",IF(AND(G50="■",H50="■"),"",IF(F50="■",$BY$42,IF(G50="■",$BY$39,IF(I50="","",I50))))))))</f>
        <v/>
      </c>
      <c r="AG50" s="61" t="str">
        <f>IF($C$3="","",IF(AND(F50="□",G50="□",H50="□"),"",IF(AND(F50="■",G50="■"),"",IF(AND(F50="■",H50="■"),"",IF(AND(G50="■",H50="■"),"",IF(F50="■",$BY$44,IF(G50="■",$BY$41,IF(K50="","",K50))))))))</f>
        <v/>
      </c>
      <c r="AH50" s="63" t="str">
        <f t="shared" si="3"/>
        <v/>
      </c>
      <c r="AI50" s="63" t="str">
        <f t="shared" si="4"/>
        <v/>
      </c>
      <c r="AJ50" s="64" t="str">
        <f t="shared" si="5"/>
        <v/>
      </c>
      <c r="AK50" s="64" t="str">
        <f t="shared" si="6"/>
        <v/>
      </c>
      <c r="AL50" s="64" t="str">
        <f>IF($C$3="","",IF(AND(F50="□",G50="□",H50="□"),"",IF(AND(F50="■",G50="■"),"",IF(AND(F50="■",H50="■"),"",IF(AND(G50="■",H50="■"),"",IF(F50="■",$BY$23,IF(G50="■",$BY$21,IF(J50="","",J50))))))))</f>
        <v/>
      </c>
      <c r="AM50" s="65" t="str">
        <f t="shared" si="7"/>
        <v/>
      </c>
      <c r="AN50" s="64" t="str">
        <f>IF($C$3="","",IF(AND(F50="□",G50="□",H50="□"),"",IF(AND(F50="■",G50="■"),"",IF(AND(F50="■",H50="■"),"",IF(AND(G50="■",H50="■"),"",IF(F50="■",$BY$24,IF(G50="■",$BY$22,IF(L50="","",L50))))))))</f>
        <v/>
      </c>
      <c r="AO50" s="118"/>
      <c r="AP50" s="64" t="str">
        <f t="shared" si="8"/>
        <v/>
      </c>
      <c r="AQ50" s="64" t="str">
        <f t="shared" si="9"/>
        <v/>
      </c>
      <c r="AR50" s="64" t="str">
        <f t="shared" si="10"/>
        <v/>
      </c>
      <c r="AS50" s="64" t="str">
        <f t="shared" si="11"/>
        <v/>
      </c>
      <c r="AT50" s="64" t="str">
        <f t="shared" si="12"/>
        <v/>
      </c>
      <c r="AW50" s="17" t="str">
        <f t="shared" si="13"/>
        <v/>
      </c>
      <c r="AX50" s="17" t="str">
        <f t="shared" si="14"/>
        <v/>
      </c>
      <c r="AY50" s="17" t="str">
        <f t="shared" si="15"/>
        <v/>
      </c>
      <c r="AZ50" s="17" t="str">
        <f t="shared" si="16"/>
        <v/>
      </c>
      <c r="BA50" s="17" t="str">
        <f t="shared" si="17"/>
        <v/>
      </c>
      <c r="BB50" s="17" t="str">
        <f t="shared" si="18"/>
        <v/>
      </c>
      <c r="BD50" s="17" t="str">
        <f>IF(AND(OR(F50="",F50="□"),OR(G50="",G50="□"),OR(H50="",H50="□")),"",IF(AND(F50="■",G50="■"),"",IF(AND(OR(F50="■",G50="■"),H50="■"),"",IF(F50="■",5,IF(G50="■",4,IF(I50="","",IF($C$3="","",IF($C$3=8,"-",IF($C$3&lt;8,IF(I50&lt;=$BY$25,7,IF(I50&lt;=$BY$26,6,IF(I50&lt;=$BY$27,5,IF(I50&lt;=$BY$28,4,IF(I50&lt;=$BY$29,3,IF(I50&lt;=$BY$30,2,1)))))))))))))))</f>
        <v/>
      </c>
      <c r="BE50" s="17" t="str">
        <f>IF(AND(OR(F50="",F50="□"),OR(G50="",G50="□"),OR(H50="",H50="□")),"",IF(AND(F50="■",G50="■"),"",IF(AND(OR(F50="■",G50="■"),H50="■"),"",IF(F50="■",5,IF(G50="■",4,IF(K50="","",IF($C$3="","",IF($C$3=8,IF(K50&lt;=$BY$33,6,IF(K50&lt;=$BY$34,5,IF(K50&lt;=$BY$35,4,3))),IF(AND($C$3&lt;8,$C$3&gt;4),IF(K50&lt;=$BY$32,7,IF(K50&lt;=$BY$33,6,IF(K50&lt;=$BY$34,5,IF(K50&lt;=$BY$35,4,IF(K50&lt;=$BY$36,3,2))))),IF(C36&lt;5,"-"))))))))))</f>
        <v/>
      </c>
      <c r="BF50" s="17" t="str">
        <f t="shared" si="21"/>
        <v/>
      </c>
      <c r="BH50" s="18" t="str">
        <f>IF(X50="","",IF(50&lt;=Y50,6,IF(AND(40&lt;=Y50,Y50&lt;50),5,IF(AND(30&lt;=Y50,Y50&lt;40),4,IF(AND(20&lt;=Y50,Y50&lt;30),3,IF(AND(10&lt;=Y50,Y50&lt;20),2,IF(AND(0&lt;=Y50,Y50&lt;10),1,IF(Y50&lt;0,0,""))))))))</f>
        <v/>
      </c>
      <c r="BI50" s="18" t="str">
        <f>IF(X50="","",IF(30&lt;=Y50,4,IF(AND(20&lt;=Y50,Y50&lt;30),3,IF(AND(10&lt;=Y50,Y50&lt;20),2,IF(AND(0&lt;=Y50,Y50&lt;10),1,IF(Y50&lt;0,0,""))))))</f>
        <v/>
      </c>
      <c r="BJ50" s="58" t="str">
        <f>IF(AND(OR(Q50="",Q50="□"),OR(R50="",R50="□"),OR(S50="",S50="□")),"",IF(AND(Q50="■",R50="■"),"",IF(AND(OR(Q50="■",R50="■"),S50="■"),"",IF(Q50="■",3,IF(R50="■",1,IF(Z50="■",BH50,BI50))))))</f>
        <v/>
      </c>
      <c r="BL50" s="221"/>
      <c r="BM50" s="106" t="s">
        <v>23</v>
      </c>
      <c r="BN50" s="107" t="s">
        <v>3</v>
      </c>
      <c r="BP50" s="104"/>
      <c r="BQ50" s="104"/>
      <c r="BR50" s="104"/>
      <c r="BS50" s="104"/>
      <c r="BT50" s="104"/>
      <c r="BU50" s="104"/>
      <c r="BV50" s="68"/>
    </row>
    <row r="51" spans="1:74" ht="12" customHeight="1" x14ac:dyDescent="0.15">
      <c r="A51" s="66">
        <v>34</v>
      </c>
      <c r="B51" s="4"/>
      <c r="C51" s="2"/>
      <c r="D51" s="2"/>
      <c r="E51" s="8"/>
      <c r="F51" s="129" t="s">
        <v>38</v>
      </c>
      <c r="G51" s="130" t="s">
        <v>38</v>
      </c>
      <c r="H51" s="131" t="s">
        <v>38</v>
      </c>
      <c r="I51" s="122"/>
      <c r="J51" s="149"/>
      <c r="K51" s="124"/>
      <c r="L51" s="178"/>
      <c r="M51" s="133"/>
      <c r="N51" s="163" t="str">
        <f>IF($C$3="","",IF(P51="","",BF51))</f>
        <v/>
      </c>
      <c r="O51" s="163" t="str">
        <f>IF($C$3="","",IF(AND(OR(F51="",F51="□"),OR(G51="",G51="□"),OR(H51="",H51="□")),"",IF(AND(F51="■",G51="■"),"",IF(AND(OR(F51="■",G51="■"),H51="■"),"",IF(BF51="","",IF(OR(BF51=4,BF51&gt;4),"○","×"))))))</f>
        <v/>
      </c>
      <c r="P51" s="162" t="str">
        <f>IF($C$3="","",IF(AND(OR(F51="",F51="□"),OR(G51="",G51="□"),OR(H51="",H51="□")),"",IF(AND(F51="■",G51="■"),"",IF(AND(OR(F51="■",G51="■"),H51="■"),"",IF(BF51="","",IF(OR(BF51=5,BF51&gt;5),"○","×"))))))</f>
        <v/>
      </c>
      <c r="Q51" s="129" t="s">
        <v>38</v>
      </c>
      <c r="R51" s="130" t="s">
        <v>38</v>
      </c>
      <c r="S51" s="131" t="s">
        <v>38</v>
      </c>
      <c r="T51" s="1"/>
      <c r="U51" s="10"/>
      <c r="V51" s="11"/>
      <c r="W51" s="10"/>
      <c r="X51" s="223" t="str">
        <f t="shared" si="19"/>
        <v/>
      </c>
      <c r="Y51" s="164" t="str">
        <f t="shared" si="2"/>
        <v/>
      </c>
      <c r="Z51" s="131" t="s">
        <v>58</v>
      </c>
      <c r="AA51" s="135" t="s">
        <v>58</v>
      </c>
      <c r="AB51" s="165" t="str">
        <f t="shared" si="20"/>
        <v/>
      </c>
      <c r="AC51" s="280"/>
      <c r="AD51" s="281"/>
      <c r="AF51" s="60" t="str">
        <f>IF($C$3="","",IF(AND(F51="□",G51="□",H51="□"),"",IF(AND(F51="■",G51="■"),"",IF(AND(F51="■",H51="■"),"",IF(AND(G51="■",H51="■"),"",IF(F51="■",$BY$42,IF(G51="■",$BY$39,IF(I51="","",I51))))))))</f>
        <v/>
      </c>
      <c r="AG51" s="61" t="str">
        <f>IF($C$3="","",IF(AND(F51="□",G51="□",H51="□"),"",IF(AND(F51="■",G51="■"),"",IF(AND(F51="■",H51="■"),"",IF(AND(G51="■",H51="■"),"",IF(F51="■",$BY$44,IF(G51="■",$BY$41,IF(K51="","",K51))))))))</f>
        <v/>
      </c>
      <c r="AH51" s="63" t="str">
        <f t="shared" si="3"/>
        <v/>
      </c>
      <c r="AI51" s="63" t="str">
        <f t="shared" si="4"/>
        <v/>
      </c>
      <c r="AJ51" s="64" t="str">
        <f t="shared" si="5"/>
        <v/>
      </c>
      <c r="AK51" s="64" t="str">
        <f t="shared" si="6"/>
        <v/>
      </c>
      <c r="AL51" s="64" t="str">
        <f>IF($C$3="","",IF(AND(F51="□",G51="□",H51="□"),"",IF(AND(F51="■",G51="■"),"",IF(AND(F51="■",H51="■"),"",IF(AND(G51="■",H51="■"),"",IF(F51="■",$BY$23,IF(G51="■",$BY$21,IF(J51="","",J51))))))))</f>
        <v/>
      </c>
      <c r="AM51" s="65" t="str">
        <f t="shared" si="7"/>
        <v/>
      </c>
      <c r="AN51" s="64" t="str">
        <f>IF($C$3="","",IF(AND(F51="□",G51="□",H51="□"),"",IF(AND(F51="■",G51="■"),"",IF(AND(F51="■",H51="■"),"",IF(AND(G51="■",H51="■"),"",IF(F51="■",$BY$24,IF(G51="■",$BY$22,IF(L51="","",L51))))))))</f>
        <v/>
      </c>
      <c r="AO51" s="118"/>
      <c r="AP51" s="64" t="str">
        <f t="shared" si="8"/>
        <v/>
      </c>
      <c r="AQ51" s="64" t="str">
        <f t="shared" si="9"/>
        <v/>
      </c>
      <c r="AR51" s="64" t="str">
        <f t="shared" si="10"/>
        <v/>
      </c>
      <c r="AS51" s="64" t="str">
        <f t="shared" si="11"/>
        <v/>
      </c>
      <c r="AT51" s="64" t="str">
        <f t="shared" si="12"/>
        <v/>
      </c>
      <c r="AW51" s="17" t="str">
        <f t="shared" si="13"/>
        <v/>
      </c>
      <c r="AX51" s="17" t="str">
        <f t="shared" si="14"/>
        <v/>
      </c>
      <c r="AY51" s="17" t="str">
        <f t="shared" si="15"/>
        <v/>
      </c>
      <c r="AZ51" s="17" t="str">
        <f t="shared" si="16"/>
        <v/>
      </c>
      <c r="BA51" s="17" t="str">
        <f t="shared" si="17"/>
        <v/>
      </c>
      <c r="BB51" s="17" t="str">
        <f t="shared" si="18"/>
        <v/>
      </c>
      <c r="BD51" s="17" t="str">
        <f>IF(AND(OR(F51="",F51="□"),OR(G51="",G51="□"),OR(H51="",H51="□")),"",IF(AND(F51="■",G51="■"),"",IF(AND(OR(F51="■",G51="■"),H51="■"),"",IF(F51="■",5,IF(G51="■",4,IF(I51="","",IF($C$3="","",IF($C$3=8,"-",IF($C$3&lt;8,IF(I51&lt;=$BY$25,7,IF(I51&lt;=$BY$26,6,IF(I51&lt;=$BY$27,5,IF(I51&lt;=$BY$28,4,IF(I51&lt;=$BY$29,3,IF(I51&lt;=$BY$30,2,1)))))))))))))))</f>
        <v/>
      </c>
      <c r="BE51" s="17" t="str">
        <f>IF(AND(OR(F51="",F51="□"),OR(G51="",G51="□"),OR(H51="",H51="□")),"",IF(AND(F51="■",G51="■"),"",IF(AND(OR(F51="■",G51="■"),H51="■"),"",IF(F51="■",5,IF(G51="■",4,IF(K51="","",IF($C$3="","",IF($C$3=8,IF(K51&lt;=$BY$33,6,IF(K51&lt;=$BY$34,5,IF(K51&lt;=$BY$35,4,3))),IF(AND($C$3&lt;8,$C$3&gt;4),IF(K51&lt;=$BY$32,7,IF(K51&lt;=$BY$33,6,IF(K51&lt;=$BY$34,5,IF(K51&lt;=$BY$35,4,IF(K51&lt;=$BY$36,3,2))))),IF(C37&lt;5,"-"))))))))))</f>
        <v/>
      </c>
      <c r="BF51" s="17" t="str">
        <f t="shared" si="21"/>
        <v/>
      </c>
      <c r="BH51" s="18" t="str">
        <f>IF(X51="","",IF(50&lt;=Y51,6,IF(AND(40&lt;=Y51,Y51&lt;50),5,IF(AND(30&lt;=Y51,Y51&lt;40),4,IF(AND(20&lt;=Y51,Y51&lt;30),3,IF(AND(10&lt;=Y51,Y51&lt;20),2,IF(AND(0&lt;=Y51,Y51&lt;10),1,IF(Y51&lt;0,0,""))))))))</f>
        <v/>
      </c>
      <c r="BI51" s="18" t="str">
        <f>IF(X51="","",IF(30&lt;=Y51,4,IF(AND(20&lt;=Y51,Y51&lt;30),3,IF(AND(10&lt;=Y51,Y51&lt;20),2,IF(AND(0&lt;=Y51,Y51&lt;10),1,IF(Y51&lt;0,0,""))))))</f>
        <v/>
      </c>
      <c r="BJ51" s="58" t="str">
        <f>IF(AND(OR(Q51="",Q51="□"),OR(R51="",R51="□"),OR(S51="",S51="□")),"",IF(AND(Q51="■",R51="■"),"",IF(AND(OR(Q51="■",R51="■"),S51="■"),"",IF(Q51="■",3,IF(R51="■",1,IF(Z51="■",BH51,BI51))))))</f>
        <v/>
      </c>
      <c r="BL51" s="282" t="s">
        <v>24</v>
      </c>
      <c r="BM51" s="108">
        <v>6</v>
      </c>
      <c r="BN51" s="89">
        <v>0.8</v>
      </c>
      <c r="BP51" s="104"/>
      <c r="BQ51" s="104"/>
      <c r="BR51" s="104"/>
      <c r="BS51" s="104"/>
      <c r="BT51" s="104"/>
      <c r="BU51" s="104"/>
      <c r="BV51" s="68"/>
    </row>
    <row r="52" spans="1:74" ht="12" customHeight="1" x14ac:dyDescent="0.15">
      <c r="A52" s="66">
        <v>35</v>
      </c>
      <c r="B52" s="4"/>
      <c r="C52" s="2"/>
      <c r="D52" s="2"/>
      <c r="E52" s="8"/>
      <c r="F52" s="129" t="s">
        <v>38</v>
      </c>
      <c r="G52" s="130" t="s">
        <v>38</v>
      </c>
      <c r="H52" s="131" t="s">
        <v>38</v>
      </c>
      <c r="I52" s="122"/>
      <c r="J52" s="149"/>
      <c r="K52" s="124"/>
      <c r="L52" s="178"/>
      <c r="M52" s="133"/>
      <c r="N52" s="163" t="str">
        <f>IF($C$3="","",IF(P52="","",BF52))</f>
        <v/>
      </c>
      <c r="O52" s="163" t="str">
        <f>IF($C$3="","",IF(AND(OR(F52="",F52="□"),OR(G52="",G52="□"),OR(H52="",H52="□")),"",IF(AND(F52="■",G52="■"),"",IF(AND(OR(F52="■",G52="■"),H52="■"),"",IF(BF52="","",IF(OR(BF52=4,BF52&gt;4),"○","×"))))))</f>
        <v/>
      </c>
      <c r="P52" s="162" t="str">
        <f>IF($C$3="","",IF(AND(OR(F52="",F52="□"),OR(G52="",G52="□"),OR(H52="",H52="□")),"",IF(AND(F52="■",G52="■"),"",IF(AND(OR(F52="■",G52="■"),H52="■"),"",IF(BF52="","",IF(OR(BF52=5,BF52&gt;5),"○","×"))))))</f>
        <v/>
      </c>
      <c r="Q52" s="129" t="s">
        <v>38</v>
      </c>
      <c r="R52" s="130" t="s">
        <v>38</v>
      </c>
      <c r="S52" s="131" t="s">
        <v>38</v>
      </c>
      <c r="T52" s="1"/>
      <c r="U52" s="10"/>
      <c r="V52" s="11"/>
      <c r="W52" s="10"/>
      <c r="X52" s="223" t="str">
        <f t="shared" si="19"/>
        <v/>
      </c>
      <c r="Y52" s="164" t="str">
        <f t="shared" si="2"/>
        <v/>
      </c>
      <c r="Z52" s="131" t="s">
        <v>58</v>
      </c>
      <c r="AA52" s="135" t="s">
        <v>58</v>
      </c>
      <c r="AB52" s="165" t="str">
        <f t="shared" si="20"/>
        <v/>
      </c>
      <c r="AC52" s="280"/>
      <c r="AD52" s="281"/>
      <c r="AF52" s="60" t="str">
        <f>IF($C$3="","",IF(AND(F52="□",G52="□",H52="□"),"",IF(AND(F52="■",G52="■"),"",IF(AND(F52="■",H52="■"),"",IF(AND(G52="■",H52="■"),"",IF(F52="■",$BY$42,IF(G52="■",$BY$39,IF(I52="","",I52))))))))</f>
        <v/>
      </c>
      <c r="AG52" s="61" t="str">
        <f>IF($C$3="","",IF(AND(F52="□",G52="□",H52="□"),"",IF(AND(F52="■",G52="■"),"",IF(AND(F52="■",H52="■"),"",IF(AND(G52="■",H52="■"),"",IF(F52="■",$BY$44,IF(G52="■",$BY$41,IF(K52="","",K52))))))))</f>
        <v/>
      </c>
      <c r="AH52" s="63" t="str">
        <f t="shared" si="3"/>
        <v/>
      </c>
      <c r="AI52" s="63" t="str">
        <f t="shared" si="4"/>
        <v/>
      </c>
      <c r="AJ52" s="64" t="str">
        <f t="shared" si="5"/>
        <v/>
      </c>
      <c r="AK52" s="64" t="str">
        <f t="shared" si="6"/>
        <v/>
      </c>
      <c r="AL52" s="64" t="str">
        <f>IF($C$3="","",IF(AND(F52="□",G52="□",H52="□"),"",IF(AND(F52="■",G52="■"),"",IF(AND(F52="■",H52="■"),"",IF(AND(G52="■",H52="■"),"",IF(F52="■",$BY$23,IF(G52="■",$BY$21,IF(J52="","",J52))))))))</f>
        <v/>
      </c>
      <c r="AM52" s="65" t="str">
        <f t="shared" si="7"/>
        <v/>
      </c>
      <c r="AN52" s="64" t="str">
        <f>IF($C$3="","",IF(AND(F52="□",G52="□",H52="□"),"",IF(AND(F52="■",G52="■"),"",IF(AND(F52="■",H52="■"),"",IF(AND(G52="■",H52="■"),"",IF(F52="■",$BY$24,IF(G52="■",$BY$22,IF(L52="","",L52))))))))</f>
        <v/>
      </c>
      <c r="AO52" s="118"/>
      <c r="AP52" s="64" t="str">
        <f t="shared" si="8"/>
        <v/>
      </c>
      <c r="AQ52" s="64" t="str">
        <f t="shared" si="9"/>
        <v/>
      </c>
      <c r="AR52" s="64" t="str">
        <f t="shared" si="10"/>
        <v/>
      </c>
      <c r="AS52" s="64" t="str">
        <f t="shared" si="11"/>
        <v/>
      </c>
      <c r="AT52" s="64" t="str">
        <f t="shared" si="12"/>
        <v/>
      </c>
      <c r="AW52" s="17" t="str">
        <f t="shared" si="13"/>
        <v/>
      </c>
      <c r="AX52" s="17" t="str">
        <f t="shared" si="14"/>
        <v/>
      </c>
      <c r="AY52" s="17" t="str">
        <f t="shared" si="15"/>
        <v/>
      </c>
      <c r="AZ52" s="17" t="str">
        <f t="shared" si="16"/>
        <v/>
      </c>
      <c r="BA52" s="17" t="str">
        <f t="shared" si="17"/>
        <v/>
      </c>
      <c r="BB52" s="17" t="str">
        <f t="shared" si="18"/>
        <v/>
      </c>
      <c r="BD52" s="17" t="str">
        <f>IF(AND(OR(F52="",F52="□"),OR(G52="",G52="□"),OR(H52="",H52="□")),"",IF(AND(F52="■",G52="■"),"",IF(AND(OR(F52="■",G52="■"),H52="■"),"",IF(F52="■",5,IF(G52="■",4,IF(I52="","",IF($C$3="","",IF($C$3=8,"-",IF($C$3&lt;8,IF(I52&lt;=$BY$25,7,IF(I52&lt;=$BY$26,6,IF(I52&lt;=$BY$27,5,IF(I52&lt;=$BY$28,4,IF(I52&lt;=$BY$29,3,IF(I52&lt;=$BY$30,2,1)))))))))))))))</f>
        <v/>
      </c>
      <c r="BE52" s="17" t="str">
        <f>IF(AND(OR(F52="",F52="□"),OR(G52="",G52="□"),OR(H52="",H52="□")),"",IF(AND(F52="■",G52="■"),"",IF(AND(OR(F52="■",G52="■"),H52="■"),"",IF(F52="■",5,IF(G52="■",4,IF(K52="","",IF($C$3="","",IF($C$3=8,IF(K52&lt;=$BY$33,6,IF(K52&lt;=$BY$34,5,IF(K52&lt;=$BY$35,4,3))),IF(AND($C$3&lt;8,$C$3&gt;4),IF(K52&lt;=$BY$32,7,IF(K52&lt;=$BY$33,6,IF(K52&lt;=$BY$34,5,IF(K52&lt;=$BY$35,4,IF(K52&lt;=$BY$36,3,2))))),IF(C38&lt;5,"-"))))))))))</f>
        <v/>
      </c>
      <c r="BF52" s="17" t="str">
        <f t="shared" si="21"/>
        <v/>
      </c>
      <c r="BH52" s="18" t="str">
        <f>IF(X52="","",IF(50&lt;=Y52,6,IF(AND(40&lt;=Y52,Y52&lt;50),5,IF(AND(30&lt;=Y52,Y52&lt;40),4,IF(AND(20&lt;=Y52,Y52&lt;30),3,IF(AND(10&lt;=Y52,Y52&lt;20),2,IF(AND(0&lt;=Y52,Y52&lt;10),1,IF(Y52&lt;0,0,""))))))))</f>
        <v/>
      </c>
      <c r="BI52" s="18" t="str">
        <f>IF(X52="","",IF(30&lt;=Y52,4,IF(AND(20&lt;=Y52,Y52&lt;30),3,IF(AND(10&lt;=Y52,Y52&lt;20),2,IF(AND(0&lt;=Y52,Y52&lt;10),1,IF(Y52&lt;0,0,""))))))</f>
        <v/>
      </c>
      <c r="BJ52" s="58" t="str">
        <f>IF(AND(OR(Q52="",Q52="□"),OR(R52="",R52="□"),OR(S52="",S52="□")),"",IF(AND(Q52="■",R52="■"),"",IF(AND(OR(Q52="■",R52="■"),S52="■"),"",IF(Q52="■",3,IF(R52="■",1,IF(Z52="■",BH52,BI52))))))</f>
        <v/>
      </c>
      <c r="BL52" s="283"/>
      <c r="BM52" s="17">
        <v>5</v>
      </c>
      <c r="BN52" s="91">
        <v>0.9</v>
      </c>
      <c r="BP52" s="104"/>
      <c r="BQ52" s="104"/>
      <c r="BR52" s="104"/>
      <c r="BS52" s="104"/>
      <c r="BT52" s="104"/>
      <c r="BU52" s="104"/>
      <c r="BV52" s="68"/>
    </row>
    <row r="53" spans="1:74" ht="12" customHeight="1" x14ac:dyDescent="0.15">
      <c r="A53" s="66">
        <v>36</v>
      </c>
      <c r="B53" s="4"/>
      <c r="C53" s="2"/>
      <c r="D53" s="2"/>
      <c r="E53" s="8"/>
      <c r="F53" s="129" t="s">
        <v>38</v>
      </c>
      <c r="G53" s="130" t="s">
        <v>38</v>
      </c>
      <c r="H53" s="131" t="s">
        <v>38</v>
      </c>
      <c r="I53" s="122"/>
      <c r="J53" s="149"/>
      <c r="K53" s="124"/>
      <c r="L53" s="178"/>
      <c r="M53" s="133"/>
      <c r="N53" s="163" t="str">
        <f>IF($C$3="","",IF(P53="","",BF53))</f>
        <v/>
      </c>
      <c r="O53" s="163" t="str">
        <f>IF($C$3="","",IF(AND(OR(F53="",F53="□"),OR(G53="",G53="□"),OR(H53="",H53="□")),"",IF(AND(F53="■",G53="■"),"",IF(AND(OR(F53="■",G53="■"),H53="■"),"",IF(BF53="","",IF(OR(BF53=4,BF53&gt;4),"○","×"))))))</f>
        <v/>
      </c>
      <c r="P53" s="162" t="str">
        <f>IF($C$3="","",IF(AND(OR(F53="",F53="□"),OR(G53="",G53="□"),OR(H53="",H53="□")),"",IF(AND(F53="■",G53="■"),"",IF(AND(OR(F53="■",G53="■"),H53="■"),"",IF(BF53="","",IF(OR(BF53=5,BF53&gt;5),"○","×"))))))</f>
        <v/>
      </c>
      <c r="Q53" s="129" t="s">
        <v>38</v>
      </c>
      <c r="R53" s="130" t="s">
        <v>38</v>
      </c>
      <c r="S53" s="131" t="s">
        <v>38</v>
      </c>
      <c r="T53" s="1"/>
      <c r="U53" s="10"/>
      <c r="V53" s="11"/>
      <c r="W53" s="10"/>
      <c r="X53" s="223" t="str">
        <f t="shared" si="19"/>
        <v/>
      </c>
      <c r="Y53" s="164" t="str">
        <f t="shared" si="2"/>
        <v/>
      </c>
      <c r="Z53" s="131" t="s">
        <v>58</v>
      </c>
      <c r="AA53" s="135" t="s">
        <v>58</v>
      </c>
      <c r="AB53" s="165" t="str">
        <f t="shared" si="20"/>
        <v/>
      </c>
      <c r="AC53" s="280"/>
      <c r="AD53" s="281"/>
      <c r="AF53" s="60" t="str">
        <f>IF($C$3="","",IF(AND(F53="□",G53="□",H53="□"),"",IF(AND(F53="■",G53="■"),"",IF(AND(F53="■",H53="■"),"",IF(AND(G53="■",H53="■"),"",IF(F53="■",$BY$42,IF(G53="■",$BY$39,IF(I53="","",I53))))))))</f>
        <v/>
      </c>
      <c r="AG53" s="61" t="str">
        <f>IF($C$3="","",IF(AND(F53="□",G53="□",H53="□"),"",IF(AND(F53="■",G53="■"),"",IF(AND(F53="■",H53="■"),"",IF(AND(G53="■",H53="■"),"",IF(F53="■",$BY$44,IF(G53="■",$BY$41,IF(K53="","",K53))))))))</f>
        <v/>
      </c>
      <c r="AH53" s="63" t="str">
        <f t="shared" si="3"/>
        <v/>
      </c>
      <c r="AI53" s="63" t="str">
        <f t="shared" si="4"/>
        <v/>
      </c>
      <c r="AJ53" s="64" t="str">
        <f t="shared" si="5"/>
        <v/>
      </c>
      <c r="AK53" s="64" t="str">
        <f t="shared" si="6"/>
        <v/>
      </c>
      <c r="AL53" s="64" t="str">
        <f>IF($C$3="","",IF(AND(F53="□",G53="□",H53="□"),"",IF(AND(F53="■",G53="■"),"",IF(AND(F53="■",H53="■"),"",IF(AND(G53="■",H53="■"),"",IF(F53="■",$BY$23,IF(G53="■",$BY$21,IF(J53="","",J53))))))))</f>
        <v/>
      </c>
      <c r="AM53" s="65" t="str">
        <f t="shared" si="7"/>
        <v/>
      </c>
      <c r="AN53" s="64" t="str">
        <f>IF($C$3="","",IF(AND(F53="□",G53="□",H53="□"),"",IF(AND(F53="■",G53="■"),"",IF(AND(F53="■",H53="■"),"",IF(AND(G53="■",H53="■"),"",IF(F53="■",$BY$24,IF(G53="■",$BY$22,IF(L53="","",L53))))))))</f>
        <v/>
      </c>
      <c r="AO53" s="118"/>
      <c r="AP53" s="64" t="str">
        <f t="shared" si="8"/>
        <v/>
      </c>
      <c r="AQ53" s="64" t="str">
        <f t="shared" si="9"/>
        <v/>
      </c>
      <c r="AR53" s="64" t="str">
        <f t="shared" si="10"/>
        <v/>
      </c>
      <c r="AS53" s="64" t="str">
        <f t="shared" si="11"/>
        <v/>
      </c>
      <c r="AT53" s="64" t="str">
        <f t="shared" si="12"/>
        <v/>
      </c>
      <c r="AW53" s="17" t="str">
        <f t="shared" si="13"/>
        <v/>
      </c>
      <c r="AX53" s="17" t="str">
        <f t="shared" si="14"/>
        <v/>
      </c>
      <c r="AY53" s="17" t="str">
        <f t="shared" si="15"/>
        <v/>
      </c>
      <c r="AZ53" s="17" t="str">
        <f t="shared" si="16"/>
        <v/>
      </c>
      <c r="BA53" s="17" t="str">
        <f t="shared" si="17"/>
        <v/>
      </c>
      <c r="BB53" s="17" t="str">
        <f t="shared" si="18"/>
        <v/>
      </c>
      <c r="BD53" s="17" t="str">
        <f>IF(AND(OR(F53="",F53="□"),OR(G53="",G53="□"),OR(H53="",H53="□")),"",IF(AND(F53="■",G53="■"),"",IF(AND(OR(F53="■",G53="■"),H53="■"),"",IF(F53="■",5,IF(G53="■",4,IF(I53="","",IF($C$3="","",IF($C$3=8,"-",IF($C$3&lt;8,IF(I53&lt;=$BY$25,7,IF(I53&lt;=$BY$26,6,IF(I53&lt;=$BY$27,5,IF(I53&lt;=$BY$28,4,IF(I53&lt;=$BY$29,3,IF(I53&lt;=$BY$30,2,1)))))))))))))))</f>
        <v/>
      </c>
      <c r="BE53" s="17" t="str">
        <f>IF(AND(OR(F53="",F53="□"),OR(G53="",G53="□"),OR(H53="",H53="□")),"",IF(AND(F53="■",G53="■"),"",IF(AND(OR(F53="■",G53="■"),H53="■"),"",IF(F53="■",5,IF(G53="■",4,IF(K53="","",IF($C$3="","",IF($C$3=8,IF(K53&lt;=$BY$33,6,IF(K53&lt;=$BY$34,5,IF(K53&lt;=$BY$35,4,3))),IF(AND($C$3&lt;8,$C$3&gt;4),IF(K53&lt;=$BY$32,7,IF(K53&lt;=$BY$33,6,IF(K53&lt;=$BY$34,5,IF(K53&lt;=$BY$35,4,IF(K53&lt;=$BY$36,3,2))))),IF(C39&lt;5,"-"))))))))))</f>
        <v/>
      </c>
      <c r="BF53" s="17" t="str">
        <f t="shared" si="21"/>
        <v/>
      </c>
      <c r="BH53" s="18" t="str">
        <f>IF(X53="","",IF(50&lt;=Y53,6,IF(AND(40&lt;=Y53,Y53&lt;50),5,IF(AND(30&lt;=Y53,Y53&lt;40),4,IF(AND(20&lt;=Y53,Y53&lt;30),3,IF(AND(10&lt;=Y53,Y53&lt;20),2,IF(AND(0&lt;=Y53,Y53&lt;10),1,IF(Y53&lt;0,0,""))))))))</f>
        <v/>
      </c>
      <c r="BI53" s="18" t="str">
        <f>IF(X53="","",IF(30&lt;=Y53,4,IF(AND(20&lt;=Y53,Y53&lt;30),3,IF(AND(10&lt;=Y53,Y53&lt;20),2,IF(AND(0&lt;=Y53,Y53&lt;10),1,IF(Y53&lt;0,0,""))))))</f>
        <v/>
      </c>
      <c r="BJ53" s="58" t="str">
        <f>IF(AND(OR(Q53="",Q53="□"),OR(R53="",R53="□"),OR(S53="",S53="□")),"",IF(AND(Q53="■",R53="■"),"",IF(AND(OR(Q53="■",R53="■"),S53="■"),"",IF(Q53="■",3,IF(R53="■",1,IF(Z53="■",BH53,BI53))))))</f>
        <v/>
      </c>
      <c r="BL53" s="283"/>
      <c r="BM53" s="17">
        <v>4</v>
      </c>
      <c r="BN53" s="91">
        <v>1</v>
      </c>
      <c r="BR53" s="104"/>
      <c r="BS53" s="104"/>
      <c r="BT53" s="104"/>
      <c r="BU53" s="104"/>
      <c r="BV53" s="68"/>
    </row>
    <row r="54" spans="1:74" ht="12" customHeight="1" x14ac:dyDescent="0.15">
      <c r="A54" s="66">
        <v>37</v>
      </c>
      <c r="B54" s="4"/>
      <c r="C54" s="2"/>
      <c r="D54" s="2"/>
      <c r="E54" s="8"/>
      <c r="F54" s="129" t="s">
        <v>38</v>
      </c>
      <c r="G54" s="130" t="s">
        <v>38</v>
      </c>
      <c r="H54" s="131" t="s">
        <v>38</v>
      </c>
      <c r="I54" s="122"/>
      <c r="J54" s="149"/>
      <c r="K54" s="124"/>
      <c r="L54" s="178"/>
      <c r="M54" s="133"/>
      <c r="N54" s="163" t="str">
        <f>IF($C$3="","",IF(P54="","",BF54))</f>
        <v/>
      </c>
      <c r="O54" s="163" t="str">
        <f>IF($C$3="","",IF(AND(OR(F54="",F54="□"),OR(G54="",G54="□"),OR(H54="",H54="□")),"",IF(AND(F54="■",G54="■"),"",IF(AND(OR(F54="■",G54="■"),H54="■"),"",IF(BF54="","",IF(OR(BF54=4,BF54&gt;4),"○","×"))))))</f>
        <v/>
      </c>
      <c r="P54" s="162" t="str">
        <f>IF($C$3="","",IF(AND(OR(F54="",F54="□"),OR(G54="",G54="□"),OR(H54="",H54="□")),"",IF(AND(F54="■",G54="■"),"",IF(AND(OR(F54="■",G54="■"),H54="■"),"",IF(BF54="","",IF(OR(BF54=5,BF54&gt;5),"○","×"))))))</f>
        <v/>
      </c>
      <c r="Q54" s="129" t="s">
        <v>38</v>
      </c>
      <c r="R54" s="130" t="s">
        <v>38</v>
      </c>
      <c r="S54" s="131" t="s">
        <v>38</v>
      </c>
      <c r="T54" s="1"/>
      <c r="U54" s="10"/>
      <c r="V54" s="11"/>
      <c r="W54" s="10"/>
      <c r="X54" s="223" t="str">
        <f t="shared" si="19"/>
        <v/>
      </c>
      <c r="Y54" s="164" t="str">
        <f t="shared" si="2"/>
        <v/>
      </c>
      <c r="Z54" s="131" t="s">
        <v>58</v>
      </c>
      <c r="AA54" s="135" t="s">
        <v>58</v>
      </c>
      <c r="AB54" s="165" t="str">
        <f t="shared" si="20"/>
        <v/>
      </c>
      <c r="AC54" s="280"/>
      <c r="AD54" s="281"/>
      <c r="AF54" s="60" t="str">
        <f>IF($C$3="","",IF(AND(F54="□",G54="□",H54="□"),"",IF(AND(F54="■",G54="■"),"",IF(AND(F54="■",H54="■"),"",IF(AND(G54="■",H54="■"),"",IF(F54="■",$BY$42,IF(G54="■",$BY$39,IF(I54="","",I54))))))))</f>
        <v/>
      </c>
      <c r="AG54" s="61" t="str">
        <f>IF($C$3="","",IF(AND(F54="□",G54="□",H54="□"),"",IF(AND(F54="■",G54="■"),"",IF(AND(F54="■",H54="■"),"",IF(AND(G54="■",H54="■"),"",IF(F54="■",$BY$44,IF(G54="■",$BY$41,IF(K54="","",K54))))))))</f>
        <v/>
      </c>
      <c r="AH54" s="63" t="str">
        <f t="shared" si="3"/>
        <v/>
      </c>
      <c r="AI54" s="63" t="str">
        <f t="shared" si="4"/>
        <v/>
      </c>
      <c r="AJ54" s="64" t="str">
        <f t="shared" si="5"/>
        <v/>
      </c>
      <c r="AK54" s="64" t="str">
        <f t="shared" si="6"/>
        <v/>
      </c>
      <c r="AL54" s="64" t="str">
        <f>IF($C$3="","",IF(AND(F54="□",G54="□",H54="□"),"",IF(AND(F54="■",G54="■"),"",IF(AND(F54="■",H54="■"),"",IF(AND(G54="■",H54="■"),"",IF(F54="■",$BY$23,IF(G54="■",$BY$21,IF(J54="","",J54))))))))</f>
        <v/>
      </c>
      <c r="AM54" s="65" t="str">
        <f t="shared" si="7"/>
        <v/>
      </c>
      <c r="AN54" s="64" t="str">
        <f>IF($C$3="","",IF(AND(F54="□",G54="□",H54="□"),"",IF(AND(F54="■",G54="■"),"",IF(AND(F54="■",H54="■"),"",IF(AND(G54="■",H54="■"),"",IF(F54="■",$BY$24,IF(G54="■",$BY$22,IF(L54="","",L54))))))))</f>
        <v/>
      </c>
      <c r="AO54" s="118"/>
      <c r="AP54" s="64" t="str">
        <f t="shared" si="8"/>
        <v/>
      </c>
      <c r="AQ54" s="64" t="str">
        <f t="shared" si="9"/>
        <v/>
      </c>
      <c r="AR54" s="64" t="str">
        <f t="shared" si="10"/>
        <v/>
      </c>
      <c r="AS54" s="64" t="str">
        <f t="shared" si="11"/>
        <v/>
      </c>
      <c r="AT54" s="64" t="str">
        <f t="shared" si="12"/>
        <v/>
      </c>
      <c r="AW54" s="17" t="str">
        <f t="shared" si="13"/>
        <v/>
      </c>
      <c r="AX54" s="17" t="str">
        <f t="shared" si="14"/>
        <v/>
      </c>
      <c r="AY54" s="17" t="str">
        <f t="shared" si="15"/>
        <v/>
      </c>
      <c r="AZ54" s="17" t="str">
        <f t="shared" si="16"/>
        <v/>
      </c>
      <c r="BA54" s="17" t="str">
        <f t="shared" si="17"/>
        <v/>
      </c>
      <c r="BB54" s="17" t="str">
        <f t="shared" si="18"/>
        <v/>
      </c>
      <c r="BD54" s="17" t="str">
        <f>IF(AND(OR(F54="",F54="□"),OR(G54="",G54="□"),OR(H54="",H54="□")),"",IF(AND(F54="■",G54="■"),"",IF(AND(OR(F54="■",G54="■"),H54="■"),"",IF(F54="■",5,IF(G54="■",4,IF(I54="","",IF($C$3="","",IF($C$3=8,"-",IF($C$3&lt;8,IF(I54&lt;=$BY$25,7,IF(I54&lt;=$BY$26,6,IF(I54&lt;=$BY$27,5,IF(I54&lt;=$BY$28,4,IF(I54&lt;=$BY$29,3,IF(I54&lt;=$BY$30,2,1)))))))))))))))</f>
        <v/>
      </c>
      <c r="BE54" s="17" t="str">
        <f>IF(AND(OR(F54="",F54="□"),OR(G54="",G54="□"),OR(H54="",H54="□")),"",IF(AND(F54="■",G54="■"),"",IF(AND(OR(F54="■",G54="■"),H54="■"),"",IF(F54="■",5,IF(G54="■",4,IF(K54="","",IF($C$3="","",IF($C$3=8,IF(K54&lt;=$BY$33,6,IF(K54&lt;=$BY$34,5,IF(K54&lt;=$BY$35,4,3))),IF(AND($C$3&lt;8,$C$3&gt;4),IF(K54&lt;=$BY$32,7,IF(K54&lt;=$BY$33,6,IF(K54&lt;=$BY$34,5,IF(K54&lt;=$BY$35,4,IF(K54&lt;=$BY$36,3,2))))),IF(C40&lt;5,"-"))))))))))</f>
        <v/>
      </c>
      <c r="BF54" s="17" t="str">
        <f t="shared" si="21"/>
        <v/>
      </c>
      <c r="BH54" s="18" t="str">
        <f>IF(X54="","",IF(50&lt;=Y54,6,IF(AND(40&lt;=Y54,Y54&lt;50),5,IF(AND(30&lt;=Y54,Y54&lt;40),4,IF(AND(20&lt;=Y54,Y54&lt;30),3,IF(AND(10&lt;=Y54,Y54&lt;20),2,IF(AND(0&lt;=Y54,Y54&lt;10),1,IF(Y54&lt;0,0,""))))))))</f>
        <v/>
      </c>
      <c r="BI54" s="18" t="str">
        <f>IF(X54="","",IF(30&lt;=Y54,4,IF(AND(20&lt;=Y54,Y54&lt;30),3,IF(AND(10&lt;=Y54,Y54&lt;20),2,IF(AND(0&lt;=Y54,Y54&lt;10),1,IF(Y54&lt;0,0,""))))))</f>
        <v/>
      </c>
      <c r="BJ54" s="58" t="str">
        <f>IF(AND(OR(Q54="",Q54="□"),OR(R54="",R54="□"),OR(S54="",S54="□")),"",IF(AND(Q54="■",R54="■"),"",IF(AND(OR(Q54="■",R54="■"),S54="■"),"",IF(Q54="■",3,IF(R54="■",1,IF(Z54="■",BH54,BI54))))))</f>
        <v/>
      </c>
      <c r="BL54" s="284"/>
      <c r="BM54" s="137">
        <v>3</v>
      </c>
      <c r="BN54" s="95">
        <v>1.1000000000000001</v>
      </c>
      <c r="BR54" s="104"/>
      <c r="BS54" s="104"/>
      <c r="BT54" s="104"/>
      <c r="BU54" s="104"/>
      <c r="BV54" s="68"/>
    </row>
    <row r="55" spans="1:74" ht="12" customHeight="1" x14ac:dyDescent="0.15">
      <c r="A55" s="66">
        <v>38</v>
      </c>
      <c r="B55" s="4"/>
      <c r="C55" s="2"/>
      <c r="D55" s="2"/>
      <c r="E55" s="8"/>
      <c r="F55" s="129" t="s">
        <v>38</v>
      </c>
      <c r="G55" s="130" t="s">
        <v>38</v>
      </c>
      <c r="H55" s="131" t="s">
        <v>38</v>
      </c>
      <c r="I55" s="122"/>
      <c r="J55" s="149"/>
      <c r="K55" s="124"/>
      <c r="L55" s="178"/>
      <c r="M55" s="133"/>
      <c r="N55" s="163" t="str">
        <f>IF($C$3="","",IF(P55="","",BF55))</f>
        <v/>
      </c>
      <c r="O55" s="163" t="str">
        <f>IF($C$3="","",IF(AND(OR(F55="",F55="□"),OR(G55="",G55="□"),OR(H55="",H55="□")),"",IF(AND(F55="■",G55="■"),"",IF(AND(OR(F55="■",G55="■"),H55="■"),"",IF(BF55="","",IF(OR(BF55=4,BF55&gt;4),"○","×"))))))</f>
        <v/>
      </c>
      <c r="P55" s="162" t="str">
        <f>IF($C$3="","",IF(AND(OR(F55="",F55="□"),OR(G55="",G55="□"),OR(H55="",H55="□")),"",IF(AND(F55="■",G55="■"),"",IF(AND(OR(F55="■",G55="■"),H55="■"),"",IF(BF55="","",IF(OR(BF55=5,BF55&gt;5),"○","×"))))))</f>
        <v/>
      </c>
      <c r="Q55" s="129" t="s">
        <v>38</v>
      </c>
      <c r="R55" s="130" t="s">
        <v>38</v>
      </c>
      <c r="S55" s="131" t="s">
        <v>38</v>
      </c>
      <c r="T55" s="1"/>
      <c r="U55" s="10"/>
      <c r="V55" s="11"/>
      <c r="W55" s="10"/>
      <c r="X55" s="223" t="str">
        <f t="shared" si="19"/>
        <v/>
      </c>
      <c r="Y55" s="164" t="str">
        <f t="shared" si="2"/>
        <v/>
      </c>
      <c r="Z55" s="131" t="s">
        <v>58</v>
      </c>
      <c r="AA55" s="135" t="s">
        <v>58</v>
      </c>
      <c r="AB55" s="165" t="str">
        <f t="shared" si="20"/>
        <v/>
      </c>
      <c r="AC55" s="280"/>
      <c r="AD55" s="281"/>
      <c r="AF55" s="60" t="str">
        <f>IF($C$3="","",IF(AND(F55="□",G55="□",H55="□"),"",IF(AND(F55="■",G55="■"),"",IF(AND(F55="■",H55="■"),"",IF(AND(G55="■",H55="■"),"",IF(F55="■",$BY$42,IF(G55="■",$BY$39,IF(I55="","",I55))))))))</f>
        <v/>
      </c>
      <c r="AG55" s="61" t="str">
        <f>IF($C$3="","",IF(AND(F55="□",G55="□",H55="□"),"",IF(AND(F55="■",G55="■"),"",IF(AND(F55="■",H55="■"),"",IF(AND(G55="■",H55="■"),"",IF(F55="■",$BY$44,IF(G55="■",$BY$41,IF(K55="","",K55))))))))</f>
        <v/>
      </c>
      <c r="AH55" s="63" t="str">
        <f t="shared" si="3"/>
        <v/>
      </c>
      <c r="AI55" s="63" t="str">
        <f t="shared" si="4"/>
        <v/>
      </c>
      <c r="AJ55" s="64" t="str">
        <f t="shared" si="5"/>
        <v/>
      </c>
      <c r="AK55" s="64" t="str">
        <f t="shared" si="6"/>
        <v/>
      </c>
      <c r="AL55" s="64" t="str">
        <f>IF($C$3="","",IF(AND(F55="□",G55="□",H55="□"),"",IF(AND(F55="■",G55="■"),"",IF(AND(F55="■",H55="■"),"",IF(AND(G55="■",H55="■"),"",IF(F55="■",$BY$23,IF(G55="■",$BY$21,IF(J55="","",J55))))))))</f>
        <v/>
      </c>
      <c r="AM55" s="65" t="str">
        <f t="shared" si="7"/>
        <v/>
      </c>
      <c r="AN55" s="64" t="str">
        <f>IF($C$3="","",IF(AND(F55="□",G55="□",H55="□"),"",IF(AND(F55="■",G55="■"),"",IF(AND(F55="■",H55="■"),"",IF(AND(G55="■",H55="■"),"",IF(F55="■",$BY$24,IF(G55="■",$BY$22,IF(L55="","",L55))))))))</f>
        <v/>
      </c>
      <c r="AO55" s="118"/>
      <c r="AP55" s="64" t="str">
        <f t="shared" si="8"/>
        <v/>
      </c>
      <c r="AQ55" s="64" t="str">
        <f t="shared" si="9"/>
        <v/>
      </c>
      <c r="AR55" s="64" t="str">
        <f t="shared" si="10"/>
        <v/>
      </c>
      <c r="AS55" s="64" t="str">
        <f t="shared" si="11"/>
        <v/>
      </c>
      <c r="AT55" s="64" t="str">
        <f t="shared" si="12"/>
        <v/>
      </c>
      <c r="AW55" s="17" t="str">
        <f t="shared" si="13"/>
        <v/>
      </c>
      <c r="AX55" s="17" t="str">
        <f t="shared" si="14"/>
        <v/>
      </c>
      <c r="AY55" s="17" t="str">
        <f t="shared" si="15"/>
        <v/>
      </c>
      <c r="AZ55" s="17" t="str">
        <f t="shared" si="16"/>
        <v/>
      </c>
      <c r="BA55" s="17" t="str">
        <f t="shared" si="17"/>
        <v/>
      </c>
      <c r="BB55" s="17" t="str">
        <f t="shared" si="18"/>
        <v/>
      </c>
      <c r="BD55" s="17" t="str">
        <f>IF(AND(OR(F55="",F55="□"),OR(G55="",G55="□"),OR(H55="",H55="□")),"",IF(AND(F55="■",G55="■"),"",IF(AND(OR(F55="■",G55="■"),H55="■"),"",IF(F55="■",5,IF(G55="■",4,IF(I55="","",IF($C$3="","",IF($C$3=8,"-",IF($C$3&lt;8,IF(I55&lt;=$BY$25,7,IF(I55&lt;=$BY$26,6,IF(I55&lt;=$BY$27,5,IF(I55&lt;=$BY$28,4,IF(I55&lt;=$BY$29,3,IF(I55&lt;=$BY$30,2,1)))))))))))))))</f>
        <v/>
      </c>
      <c r="BE55" s="17" t="str">
        <f>IF(AND(OR(F55="",F55="□"),OR(G55="",G55="□"),OR(H55="",H55="□")),"",IF(AND(F55="■",G55="■"),"",IF(AND(OR(F55="■",G55="■"),H55="■"),"",IF(F55="■",5,IF(G55="■",4,IF(K55="","",IF($C$3="","",IF($C$3=8,IF(K55&lt;=$BY$33,6,IF(K55&lt;=$BY$34,5,IF(K55&lt;=$BY$35,4,3))),IF(AND($C$3&lt;8,$C$3&gt;4),IF(K55&lt;=$BY$32,7,IF(K55&lt;=$BY$33,6,IF(K55&lt;=$BY$34,5,IF(K55&lt;=$BY$35,4,IF(K55&lt;=$BY$36,3,2))))),IF(C41&lt;5,"-"))))))))))</f>
        <v/>
      </c>
      <c r="BF55" s="17" t="str">
        <f t="shared" si="21"/>
        <v/>
      </c>
      <c r="BH55" s="18" t="str">
        <f>IF(X55="","",IF(50&lt;=Y55,6,IF(AND(40&lt;=Y55,Y55&lt;50),5,IF(AND(30&lt;=Y55,Y55&lt;40),4,IF(AND(20&lt;=Y55,Y55&lt;30),3,IF(AND(10&lt;=Y55,Y55&lt;20),2,IF(AND(0&lt;=Y55,Y55&lt;10),1,IF(Y55&lt;0,0,""))))))))</f>
        <v/>
      </c>
      <c r="BI55" s="18" t="str">
        <f>IF(X55="","",IF(30&lt;=Y55,4,IF(AND(20&lt;=Y55,Y55&lt;30),3,IF(AND(10&lt;=Y55,Y55&lt;20),2,IF(AND(0&lt;=Y55,Y55&lt;10),1,IF(Y55&lt;0,0,""))))))</f>
        <v/>
      </c>
      <c r="BJ55" s="58" t="str">
        <f>IF(AND(OR(Q55="",Q55="□"),OR(R55="",R55="□"),OR(S55="",S55="□")),"",IF(AND(Q55="■",R55="■"),"",IF(AND(OR(Q55="■",R55="■"),S55="■"),"",IF(Q55="■",3,IF(R55="■",1,IF(Z55="■",BH55,BI55))))))</f>
        <v/>
      </c>
      <c r="BR55" s="104"/>
      <c r="BS55" s="104"/>
      <c r="BT55" s="104"/>
      <c r="BU55" s="104"/>
      <c r="BV55" s="68"/>
    </row>
    <row r="56" spans="1:74" ht="12" customHeight="1" x14ac:dyDescent="0.15">
      <c r="A56" s="66">
        <v>39</v>
      </c>
      <c r="B56" s="4"/>
      <c r="C56" s="2"/>
      <c r="D56" s="2"/>
      <c r="E56" s="8"/>
      <c r="F56" s="129" t="s">
        <v>38</v>
      </c>
      <c r="G56" s="130" t="s">
        <v>38</v>
      </c>
      <c r="H56" s="131" t="s">
        <v>38</v>
      </c>
      <c r="I56" s="122"/>
      <c r="J56" s="149"/>
      <c r="K56" s="124"/>
      <c r="L56" s="178"/>
      <c r="M56" s="133"/>
      <c r="N56" s="163" t="str">
        <f>IF($C$3="","",IF(P56="","",BF56))</f>
        <v/>
      </c>
      <c r="O56" s="163" t="str">
        <f>IF($C$3="","",IF(AND(OR(F56="",F56="□"),OR(G56="",G56="□"),OR(H56="",H56="□")),"",IF(AND(F56="■",G56="■"),"",IF(AND(OR(F56="■",G56="■"),H56="■"),"",IF(BF56="","",IF(OR(BF56=4,BF56&gt;4),"○","×"))))))</f>
        <v/>
      </c>
      <c r="P56" s="162" t="str">
        <f>IF($C$3="","",IF(AND(OR(F56="",F56="□"),OR(G56="",G56="□"),OR(H56="",H56="□")),"",IF(AND(F56="■",G56="■"),"",IF(AND(OR(F56="■",G56="■"),H56="■"),"",IF(BF56="","",IF(OR(BF56=5,BF56&gt;5),"○","×"))))))</f>
        <v/>
      </c>
      <c r="Q56" s="129" t="s">
        <v>38</v>
      </c>
      <c r="R56" s="130" t="s">
        <v>38</v>
      </c>
      <c r="S56" s="131" t="s">
        <v>38</v>
      </c>
      <c r="T56" s="1"/>
      <c r="U56" s="10"/>
      <c r="V56" s="11"/>
      <c r="W56" s="10"/>
      <c r="X56" s="223" t="str">
        <f t="shared" si="19"/>
        <v/>
      </c>
      <c r="Y56" s="164" t="str">
        <f t="shared" si="2"/>
        <v/>
      </c>
      <c r="Z56" s="131" t="s">
        <v>58</v>
      </c>
      <c r="AA56" s="135" t="s">
        <v>58</v>
      </c>
      <c r="AB56" s="165" t="str">
        <f t="shared" si="20"/>
        <v/>
      </c>
      <c r="AC56" s="280"/>
      <c r="AD56" s="281"/>
      <c r="AF56" s="60" t="str">
        <f>IF($C$3="","",IF(AND(F56="□",G56="□",H56="□"),"",IF(AND(F56="■",G56="■"),"",IF(AND(F56="■",H56="■"),"",IF(AND(G56="■",H56="■"),"",IF(F56="■",$BY$42,IF(G56="■",$BY$39,IF(I56="","",I56))))))))</f>
        <v/>
      </c>
      <c r="AG56" s="61" t="str">
        <f>IF($C$3="","",IF(AND(F56="□",G56="□",H56="□"),"",IF(AND(F56="■",G56="■"),"",IF(AND(F56="■",H56="■"),"",IF(AND(G56="■",H56="■"),"",IF(F56="■",$BY$44,IF(G56="■",$BY$41,IF(K56="","",K56))))))))</f>
        <v/>
      </c>
      <c r="AH56" s="63" t="str">
        <f t="shared" si="3"/>
        <v/>
      </c>
      <c r="AI56" s="63" t="str">
        <f t="shared" si="4"/>
        <v/>
      </c>
      <c r="AJ56" s="64" t="str">
        <f t="shared" si="5"/>
        <v/>
      </c>
      <c r="AK56" s="64" t="str">
        <f t="shared" si="6"/>
        <v/>
      </c>
      <c r="AL56" s="64" t="str">
        <f>IF($C$3="","",IF(AND(F56="□",G56="□",H56="□"),"",IF(AND(F56="■",G56="■"),"",IF(AND(F56="■",H56="■"),"",IF(AND(G56="■",H56="■"),"",IF(F56="■",$BY$23,IF(G56="■",$BY$21,IF(J56="","",J56))))))))</f>
        <v/>
      </c>
      <c r="AM56" s="65" t="str">
        <f t="shared" si="7"/>
        <v/>
      </c>
      <c r="AN56" s="64" t="str">
        <f>IF($C$3="","",IF(AND(F56="□",G56="□",H56="□"),"",IF(AND(F56="■",G56="■"),"",IF(AND(F56="■",H56="■"),"",IF(AND(G56="■",H56="■"),"",IF(F56="■",$BY$24,IF(G56="■",$BY$22,IF(L56="","",L56))))))))</f>
        <v/>
      </c>
      <c r="AO56" s="118"/>
      <c r="AP56" s="64" t="str">
        <f t="shared" si="8"/>
        <v/>
      </c>
      <c r="AQ56" s="64" t="str">
        <f t="shared" si="9"/>
        <v/>
      </c>
      <c r="AR56" s="64" t="str">
        <f t="shared" si="10"/>
        <v/>
      </c>
      <c r="AS56" s="64" t="str">
        <f t="shared" si="11"/>
        <v/>
      </c>
      <c r="AT56" s="64" t="str">
        <f t="shared" si="12"/>
        <v/>
      </c>
      <c r="AW56" s="17" t="str">
        <f t="shared" si="13"/>
        <v/>
      </c>
      <c r="AX56" s="17" t="str">
        <f t="shared" si="14"/>
        <v/>
      </c>
      <c r="AY56" s="17" t="str">
        <f t="shared" si="15"/>
        <v/>
      </c>
      <c r="AZ56" s="17" t="str">
        <f t="shared" si="16"/>
        <v/>
      </c>
      <c r="BA56" s="17" t="str">
        <f t="shared" si="17"/>
        <v/>
      </c>
      <c r="BB56" s="17" t="str">
        <f t="shared" si="18"/>
        <v/>
      </c>
      <c r="BD56" s="17" t="str">
        <f>IF(AND(OR(F56="",F56="□"),OR(G56="",G56="□"),OR(H56="",H56="□")),"",IF(AND(F56="■",G56="■"),"",IF(AND(OR(F56="■",G56="■"),H56="■"),"",IF(F56="■",5,IF(G56="■",4,IF(I56="","",IF($C$3="","",IF($C$3=8,"-",IF($C$3&lt;8,IF(I56&lt;=$BY$25,7,IF(I56&lt;=$BY$26,6,IF(I56&lt;=$BY$27,5,IF(I56&lt;=$BY$28,4,IF(I56&lt;=$BY$29,3,IF(I56&lt;=$BY$30,2,1)))))))))))))))</f>
        <v/>
      </c>
      <c r="BE56" s="17" t="str">
        <f>IF(AND(OR(F56="",F56="□"),OR(G56="",G56="□"),OR(H56="",H56="□")),"",IF(AND(F56="■",G56="■"),"",IF(AND(OR(F56="■",G56="■"),H56="■"),"",IF(F56="■",5,IF(G56="■",4,IF(K56="","",IF($C$3="","",IF($C$3=8,IF(K56&lt;=$BY$33,6,IF(K56&lt;=$BY$34,5,IF(K56&lt;=$BY$35,4,3))),IF(AND($C$3&lt;8,$C$3&gt;4),IF(K56&lt;=$BY$32,7,IF(K56&lt;=$BY$33,6,IF(K56&lt;=$BY$34,5,IF(K56&lt;=$BY$35,4,IF(K56&lt;=$BY$36,3,2))))),IF(C42&lt;5,"-"))))))))))</f>
        <v/>
      </c>
      <c r="BF56" s="17" t="str">
        <f t="shared" si="21"/>
        <v/>
      </c>
      <c r="BH56" s="18" t="str">
        <f>IF(X56="","",IF(50&lt;=Y56,6,IF(AND(40&lt;=Y56,Y56&lt;50),5,IF(AND(30&lt;=Y56,Y56&lt;40),4,IF(AND(20&lt;=Y56,Y56&lt;30),3,IF(AND(10&lt;=Y56,Y56&lt;20),2,IF(AND(0&lt;=Y56,Y56&lt;10),1,IF(Y56&lt;0,0,""))))))))</f>
        <v/>
      </c>
      <c r="BI56" s="18" t="str">
        <f>IF(X56="","",IF(30&lt;=Y56,4,IF(AND(20&lt;=Y56,Y56&lt;30),3,IF(AND(10&lt;=Y56,Y56&lt;20),2,IF(AND(0&lt;=Y56,Y56&lt;10),1,IF(Y56&lt;0,0,""))))))</f>
        <v/>
      </c>
      <c r="BJ56" s="58" t="str">
        <f>IF(AND(OR(Q56="",Q56="□"),OR(R56="",R56="□"),OR(S56="",S56="□")),"",IF(AND(Q56="■",R56="■"),"",IF(AND(OR(Q56="■",R56="■"),S56="■"),"",IF(Q56="■",3,IF(R56="■",1,IF(Z56="■",BH56,BI56))))))</f>
        <v/>
      </c>
      <c r="BR56" s="104"/>
      <c r="BS56" s="104"/>
      <c r="BT56" s="104"/>
      <c r="BU56" s="104"/>
      <c r="BV56" s="68"/>
    </row>
    <row r="57" spans="1:74" ht="12" customHeight="1" x14ac:dyDescent="0.15">
      <c r="A57" s="66">
        <v>40</v>
      </c>
      <c r="B57" s="4"/>
      <c r="C57" s="2"/>
      <c r="D57" s="2"/>
      <c r="E57" s="8"/>
      <c r="F57" s="129" t="s">
        <v>38</v>
      </c>
      <c r="G57" s="130" t="s">
        <v>38</v>
      </c>
      <c r="H57" s="131" t="s">
        <v>38</v>
      </c>
      <c r="I57" s="122"/>
      <c r="J57" s="149"/>
      <c r="K57" s="124"/>
      <c r="L57" s="178"/>
      <c r="M57" s="133"/>
      <c r="N57" s="163" t="str">
        <f>IF($C$3="","",IF(P57="","",BF57))</f>
        <v/>
      </c>
      <c r="O57" s="163" t="str">
        <f>IF($C$3="","",IF(AND(OR(F57="",F57="□"),OR(G57="",G57="□"),OR(H57="",H57="□")),"",IF(AND(F57="■",G57="■"),"",IF(AND(OR(F57="■",G57="■"),H57="■"),"",IF(BF57="","",IF(OR(BF57=4,BF57&gt;4),"○","×"))))))</f>
        <v/>
      </c>
      <c r="P57" s="162" t="str">
        <f>IF($C$3="","",IF(AND(OR(F57="",F57="□"),OR(G57="",G57="□"),OR(H57="",H57="□")),"",IF(AND(F57="■",G57="■"),"",IF(AND(OR(F57="■",G57="■"),H57="■"),"",IF(BF57="","",IF(OR(BF57=5,BF57&gt;5),"○","×"))))))</f>
        <v/>
      </c>
      <c r="Q57" s="129" t="s">
        <v>38</v>
      </c>
      <c r="R57" s="130" t="s">
        <v>38</v>
      </c>
      <c r="S57" s="131" t="s">
        <v>38</v>
      </c>
      <c r="T57" s="1"/>
      <c r="U57" s="10"/>
      <c r="V57" s="11"/>
      <c r="W57" s="10"/>
      <c r="X57" s="223" t="str">
        <f t="shared" si="19"/>
        <v/>
      </c>
      <c r="Y57" s="164" t="str">
        <f t="shared" si="2"/>
        <v/>
      </c>
      <c r="Z57" s="131" t="s">
        <v>58</v>
      </c>
      <c r="AA57" s="135" t="s">
        <v>58</v>
      </c>
      <c r="AB57" s="165" t="str">
        <f t="shared" si="20"/>
        <v/>
      </c>
      <c r="AC57" s="280"/>
      <c r="AD57" s="281"/>
      <c r="AF57" s="60" t="str">
        <f>IF($C$3="","",IF(AND(F57="□",G57="□",H57="□"),"",IF(AND(F57="■",G57="■"),"",IF(AND(F57="■",H57="■"),"",IF(AND(G57="■",H57="■"),"",IF(F57="■",$BY$42,IF(G57="■",$BY$39,IF(I57="","",I57))))))))</f>
        <v/>
      </c>
      <c r="AG57" s="61" t="str">
        <f>IF($C$3="","",IF(AND(F57="□",G57="□",H57="□"),"",IF(AND(F57="■",G57="■"),"",IF(AND(F57="■",H57="■"),"",IF(AND(G57="■",H57="■"),"",IF(F57="■",$BY$44,IF(G57="■",$BY$41,IF(K57="","",K57))))))))</f>
        <v/>
      </c>
      <c r="AH57" s="63" t="str">
        <f t="shared" si="3"/>
        <v/>
      </c>
      <c r="AI57" s="63" t="str">
        <f t="shared" si="4"/>
        <v/>
      </c>
      <c r="AJ57" s="64" t="str">
        <f t="shared" si="5"/>
        <v/>
      </c>
      <c r="AK57" s="64" t="str">
        <f t="shared" si="6"/>
        <v/>
      </c>
      <c r="AL57" s="64" t="str">
        <f>IF($C$3="","",IF(AND(F57="□",G57="□",H57="□"),"",IF(AND(F57="■",G57="■"),"",IF(AND(F57="■",H57="■"),"",IF(AND(G57="■",H57="■"),"",IF(F57="■",$BY$23,IF(G57="■",$BY$21,IF(J57="","",J57))))))))</f>
        <v/>
      </c>
      <c r="AM57" s="65" t="str">
        <f t="shared" si="7"/>
        <v/>
      </c>
      <c r="AN57" s="64" t="str">
        <f>IF($C$3="","",IF(AND(F57="□",G57="□",H57="□"),"",IF(AND(F57="■",G57="■"),"",IF(AND(F57="■",H57="■"),"",IF(AND(G57="■",H57="■"),"",IF(F57="■",$BY$24,IF(G57="■",$BY$22,IF(L57="","",L57))))))))</f>
        <v/>
      </c>
      <c r="AO57" s="118"/>
      <c r="AP57" s="64" t="str">
        <f t="shared" si="8"/>
        <v/>
      </c>
      <c r="AQ57" s="64" t="str">
        <f t="shared" si="9"/>
        <v/>
      </c>
      <c r="AR57" s="64" t="str">
        <f t="shared" si="10"/>
        <v/>
      </c>
      <c r="AS57" s="64" t="str">
        <f t="shared" si="11"/>
        <v/>
      </c>
      <c r="AT57" s="64" t="str">
        <f t="shared" si="12"/>
        <v/>
      </c>
      <c r="AW57" s="17" t="str">
        <f t="shared" si="13"/>
        <v/>
      </c>
      <c r="AX57" s="17" t="str">
        <f t="shared" si="14"/>
        <v/>
      </c>
      <c r="AY57" s="17" t="str">
        <f t="shared" si="15"/>
        <v/>
      </c>
      <c r="AZ57" s="17" t="str">
        <f t="shared" si="16"/>
        <v/>
      </c>
      <c r="BA57" s="17" t="str">
        <f t="shared" si="17"/>
        <v/>
      </c>
      <c r="BB57" s="17" t="str">
        <f t="shared" si="18"/>
        <v/>
      </c>
      <c r="BD57" s="17" t="str">
        <f>IF(AND(OR(F57="",F57="□"),OR(G57="",G57="□"),OR(H57="",H57="□")),"",IF(AND(F57="■",G57="■"),"",IF(AND(OR(F57="■",G57="■"),H57="■"),"",IF(F57="■",5,IF(G57="■",4,IF(I57="","",IF($C$3="","",IF($C$3=8,"-",IF($C$3&lt;8,IF(I57&lt;=$BY$25,7,IF(I57&lt;=$BY$26,6,IF(I57&lt;=$BY$27,5,IF(I57&lt;=$BY$28,4,IF(I57&lt;=$BY$29,3,IF(I57&lt;=$BY$30,2,1)))))))))))))))</f>
        <v/>
      </c>
      <c r="BE57" s="17" t="str">
        <f>IF(AND(OR(F57="",F57="□"),OR(G57="",G57="□"),OR(H57="",H57="□")),"",IF(AND(F57="■",G57="■"),"",IF(AND(OR(F57="■",G57="■"),H57="■"),"",IF(F57="■",5,IF(G57="■",4,IF(K57="","",IF($C$3="","",IF($C$3=8,IF(K57&lt;=$BY$33,6,IF(K57&lt;=$BY$34,5,IF(K57&lt;=$BY$35,4,3))),IF(AND($C$3&lt;8,$C$3&gt;4),IF(K57&lt;=$BY$32,7,IF(K57&lt;=$BY$33,6,IF(K57&lt;=$BY$34,5,IF(K57&lt;=$BY$35,4,IF(K57&lt;=$BY$36,3,2))))),IF(C43&lt;5,"-"))))))))))</f>
        <v/>
      </c>
      <c r="BF57" s="17" t="str">
        <f t="shared" si="21"/>
        <v/>
      </c>
      <c r="BH57" s="18" t="str">
        <f>IF(X57="","",IF(50&lt;=Y57,6,IF(AND(40&lt;=Y57,Y57&lt;50),5,IF(AND(30&lt;=Y57,Y57&lt;40),4,IF(AND(20&lt;=Y57,Y57&lt;30),3,IF(AND(10&lt;=Y57,Y57&lt;20),2,IF(AND(0&lt;=Y57,Y57&lt;10),1,IF(Y57&lt;0,0,""))))))))</f>
        <v/>
      </c>
      <c r="BI57" s="18" t="str">
        <f>IF(X57="","",IF(30&lt;=Y57,4,IF(AND(20&lt;=Y57,Y57&lt;30),3,IF(AND(10&lt;=Y57,Y57&lt;20),2,IF(AND(0&lt;=Y57,Y57&lt;10),1,IF(Y57&lt;0,0,""))))))</f>
        <v/>
      </c>
      <c r="BJ57" s="58" t="str">
        <f>IF(AND(OR(Q57="",Q57="□"),OR(R57="",R57="□"),OR(S57="",S57="□")),"",IF(AND(Q57="■",R57="■"),"",IF(AND(OR(Q57="■",R57="■"),S57="■"),"",IF(Q57="■",3,IF(R57="■",1,IF(Z57="■",BH57,BI57))))))</f>
        <v/>
      </c>
      <c r="BR57" s="104"/>
      <c r="BS57" s="104"/>
      <c r="BT57" s="104"/>
      <c r="BU57" s="104"/>
      <c r="BV57" s="68"/>
    </row>
    <row r="58" spans="1:74" ht="12" customHeight="1" x14ac:dyDescent="0.15">
      <c r="A58" s="66">
        <v>41</v>
      </c>
      <c r="B58" s="4"/>
      <c r="C58" s="2"/>
      <c r="D58" s="2"/>
      <c r="E58" s="8"/>
      <c r="F58" s="129" t="s">
        <v>38</v>
      </c>
      <c r="G58" s="130" t="s">
        <v>38</v>
      </c>
      <c r="H58" s="131" t="s">
        <v>38</v>
      </c>
      <c r="I58" s="122"/>
      <c r="J58" s="149"/>
      <c r="K58" s="124"/>
      <c r="L58" s="178"/>
      <c r="M58" s="133"/>
      <c r="N58" s="163" t="str">
        <f>IF($C$3="","",IF(P58="","",BF58))</f>
        <v/>
      </c>
      <c r="O58" s="163" t="str">
        <f>IF($C$3="","",IF(AND(OR(F58="",F58="□"),OR(G58="",G58="□"),OR(H58="",H58="□")),"",IF(AND(F58="■",G58="■"),"",IF(AND(OR(F58="■",G58="■"),H58="■"),"",IF(BF58="","",IF(OR(BF58=4,BF58&gt;4),"○","×"))))))</f>
        <v/>
      </c>
      <c r="P58" s="162" t="str">
        <f>IF($C$3="","",IF(AND(OR(F58="",F58="□"),OR(G58="",G58="□"),OR(H58="",H58="□")),"",IF(AND(F58="■",G58="■"),"",IF(AND(OR(F58="■",G58="■"),H58="■"),"",IF(BF58="","",IF(OR(BF58=5,BF58&gt;5),"○","×"))))))</f>
        <v/>
      </c>
      <c r="Q58" s="129" t="s">
        <v>38</v>
      </c>
      <c r="R58" s="130" t="s">
        <v>38</v>
      </c>
      <c r="S58" s="131" t="s">
        <v>38</v>
      </c>
      <c r="T58" s="1"/>
      <c r="U58" s="10"/>
      <c r="V58" s="11"/>
      <c r="W58" s="10"/>
      <c r="X58" s="223" t="str">
        <f t="shared" si="19"/>
        <v/>
      </c>
      <c r="Y58" s="164" t="str">
        <f t="shared" si="2"/>
        <v/>
      </c>
      <c r="Z58" s="131" t="s">
        <v>58</v>
      </c>
      <c r="AA58" s="135" t="s">
        <v>58</v>
      </c>
      <c r="AB58" s="165" t="str">
        <f t="shared" si="20"/>
        <v/>
      </c>
      <c r="AC58" s="280"/>
      <c r="AD58" s="281"/>
      <c r="AF58" s="60" t="str">
        <f>IF($C$3="","",IF(AND(F58="□",G58="□",H58="□"),"",IF(AND(F58="■",G58="■"),"",IF(AND(F58="■",H58="■"),"",IF(AND(G58="■",H58="■"),"",IF(F58="■",$BY$42,IF(G58="■",$BY$39,IF(I58="","",I58))))))))</f>
        <v/>
      </c>
      <c r="AG58" s="61" t="str">
        <f>IF($C$3="","",IF(AND(F58="□",G58="□",H58="□"),"",IF(AND(F58="■",G58="■"),"",IF(AND(F58="■",H58="■"),"",IF(AND(G58="■",H58="■"),"",IF(F58="■",$BY$44,IF(G58="■",$BY$41,IF(K58="","",K58))))))))</f>
        <v/>
      </c>
      <c r="AH58" s="63" t="str">
        <f t="shared" si="3"/>
        <v/>
      </c>
      <c r="AI58" s="63" t="str">
        <f t="shared" si="4"/>
        <v/>
      </c>
      <c r="AJ58" s="64" t="str">
        <f t="shared" si="5"/>
        <v/>
      </c>
      <c r="AK58" s="64" t="str">
        <f t="shared" si="6"/>
        <v/>
      </c>
      <c r="AL58" s="64" t="str">
        <f>IF($C$3="","",IF(AND(F58="□",G58="□",H58="□"),"",IF(AND(F58="■",G58="■"),"",IF(AND(F58="■",H58="■"),"",IF(AND(G58="■",H58="■"),"",IF(F58="■",$BY$23,IF(G58="■",$BY$21,IF(J58="","",J58))))))))</f>
        <v/>
      </c>
      <c r="AM58" s="65" t="str">
        <f t="shared" si="7"/>
        <v/>
      </c>
      <c r="AN58" s="64" t="str">
        <f>IF($C$3="","",IF(AND(F58="□",G58="□",H58="□"),"",IF(AND(F58="■",G58="■"),"",IF(AND(F58="■",H58="■"),"",IF(AND(G58="■",H58="■"),"",IF(F58="■",$BY$24,IF(G58="■",$BY$22,IF(L58="","",L58))))))))</f>
        <v/>
      </c>
      <c r="AO58" s="118"/>
      <c r="AP58" s="64" t="str">
        <f t="shared" si="8"/>
        <v/>
      </c>
      <c r="AQ58" s="64" t="str">
        <f t="shared" si="9"/>
        <v/>
      </c>
      <c r="AR58" s="64" t="str">
        <f t="shared" si="10"/>
        <v/>
      </c>
      <c r="AS58" s="64" t="str">
        <f t="shared" si="11"/>
        <v/>
      </c>
      <c r="AT58" s="64" t="str">
        <f t="shared" si="12"/>
        <v/>
      </c>
      <c r="AW58" s="17" t="str">
        <f t="shared" si="13"/>
        <v/>
      </c>
      <c r="AX58" s="17" t="str">
        <f t="shared" si="14"/>
        <v/>
      </c>
      <c r="AY58" s="17" t="str">
        <f t="shared" si="15"/>
        <v/>
      </c>
      <c r="AZ58" s="17" t="str">
        <f t="shared" si="16"/>
        <v/>
      </c>
      <c r="BA58" s="17" t="str">
        <f t="shared" si="17"/>
        <v/>
      </c>
      <c r="BB58" s="17" t="str">
        <f t="shared" si="18"/>
        <v/>
      </c>
      <c r="BD58" s="17" t="str">
        <f>IF(AND(OR(F58="",F58="□"),OR(G58="",G58="□"),OR(H58="",H58="□")),"",IF(AND(F58="■",G58="■"),"",IF(AND(OR(F58="■",G58="■"),H58="■"),"",IF(F58="■",5,IF(G58="■",4,IF(I58="","",IF($C$3="","",IF($C$3=8,"-",IF($C$3&lt;8,IF(I58&lt;=$BY$25,7,IF(I58&lt;=$BY$26,6,IF(I58&lt;=$BY$27,5,IF(I58&lt;=$BY$28,4,IF(I58&lt;=$BY$29,3,IF(I58&lt;=$BY$30,2,1)))))))))))))))</f>
        <v/>
      </c>
      <c r="BE58" s="17" t="str">
        <f>IF(AND(OR(F58="",F58="□"),OR(G58="",G58="□"),OR(H58="",H58="□")),"",IF(AND(F58="■",G58="■"),"",IF(AND(OR(F58="■",G58="■"),H58="■"),"",IF(F58="■",5,IF(G58="■",4,IF(K58="","",IF($C$3="","",IF($C$3=8,IF(K58&lt;=$BY$33,6,IF(K58&lt;=$BY$34,5,IF(K58&lt;=$BY$35,4,3))),IF(AND($C$3&lt;8,$C$3&gt;4),IF(K58&lt;=$BY$32,7,IF(K58&lt;=$BY$33,6,IF(K58&lt;=$BY$34,5,IF(K58&lt;=$BY$35,4,IF(K58&lt;=$BY$36,3,2))))),IF(C44&lt;5,"-"))))))))))</f>
        <v/>
      </c>
      <c r="BF58" s="17" t="str">
        <f t="shared" si="21"/>
        <v/>
      </c>
      <c r="BH58" s="18" t="str">
        <f>IF(X58="","",IF(50&lt;=Y58,6,IF(AND(40&lt;=Y58,Y58&lt;50),5,IF(AND(30&lt;=Y58,Y58&lt;40),4,IF(AND(20&lt;=Y58,Y58&lt;30),3,IF(AND(10&lt;=Y58,Y58&lt;20),2,IF(AND(0&lt;=Y58,Y58&lt;10),1,IF(Y58&lt;0,0,""))))))))</f>
        <v/>
      </c>
      <c r="BI58" s="18" t="str">
        <f>IF(X58="","",IF(30&lt;=Y58,4,IF(AND(20&lt;=Y58,Y58&lt;30),3,IF(AND(10&lt;=Y58,Y58&lt;20),2,IF(AND(0&lt;=Y58,Y58&lt;10),1,IF(Y58&lt;0,0,""))))))</f>
        <v/>
      </c>
      <c r="BJ58" s="58" t="str">
        <f>IF(AND(OR(Q58="",Q58="□"),OR(R58="",R58="□"),OR(S58="",S58="□")),"",IF(AND(Q58="■",R58="■"),"",IF(AND(OR(Q58="■",R58="■"),S58="■"),"",IF(Q58="■",3,IF(R58="■",1,IF(Z58="■",BH58,BI58))))))</f>
        <v/>
      </c>
      <c r="BL58" s="14" t="s">
        <v>54</v>
      </c>
      <c r="BM58" s="68"/>
      <c r="BN58" s="68"/>
      <c r="BO58" s="68"/>
      <c r="BP58" s="68"/>
      <c r="BQ58" s="68"/>
      <c r="BR58" s="68"/>
      <c r="BS58" s="68"/>
      <c r="BT58" s="68"/>
      <c r="BU58" s="68"/>
      <c r="BV58" s="68"/>
    </row>
    <row r="59" spans="1:74" ht="12" customHeight="1" x14ac:dyDescent="0.15">
      <c r="A59" s="66">
        <v>42</v>
      </c>
      <c r="B59" s="4"/>
      <c r="C59" s="2"/>
      <c r="D59" s="2"/>
      <c r="E59" s="8"/>
      <c r="F59" s="129" t="s">
        <v>38</v>
      </c>
      <c r="G59" s="130" t="s">
        <v>38</v>
      </c>
      <c r="H59" s="131" t="s">
        <v>38</v>
      </c>
      <c r="I59" s="122"/>
      <c r="J59" s="149"/>
      <c r="K59" s="124"/>
      <c r="L59" s="178"/>
      <c r="M59" s="133"/>
      <c r="N59" s="163" t="str">
        <f>IF($C$3="","",IF(P59="","",BF59))</f>
        <v/>
      </c>
      <c r="O59" s="163" t="str">
        <f>IF($C$3="","",IF(AND(OR(F59="",F59="□"),OR(G59="",G59="□"),OR(H59="",H59="□")),"",IF(AND(F59="■",G59="■"),"",IF(AND(OR(F59="■",G59="■"),H59="■"),"",IF(BF59="","",IF(OR(BF59=4,BF59&gt;4),"○","×"))))))</f>
        <v/>
      </c>
      <c r="P59" s="162" t="str">
        <f>IF($C$3="","",IF(AND(OR(F59="",F59="□"),OR(G59="",G59="□"),OR(H59="",H59="□")),"",IF(AND(F59="■",G59="■"),"",IF(AND(OR(F59="■",G59="■"),H59="■"),"",IF(BF59="","",IF(OR(BF59=5,BF59&gt;5),"○","×"))))))</f>
        <v/>
      </c>
      <c r="Q59" s="129" t="s">
        <v>38</v>
      </c>
      <c r="R59" s="130" t="s">
        <v>38</v>
      </c>
      <c r="S59" s="131" t="s">
        <v>38</v>
      </c>
      <c r="T59" s="1"/>
      <c r="U59" s="10"/>
      <c r="V59" s="11"/>
      <c r="W59" s="10"/>
      <c r="X59" s="223" t="str">
        <f t="shared" si="19"/>
        <v/>
      </c>
      <c r="Y59" s="164" t="str">
        <f t="shared" si="2"/>
        <v/>
      </c>
      <c r="Z59" s="131" t="s">
        <v>58</v>
      </c>
      <c r="AA59" s="135" t="s">
        <v>58</v>
      </c>
      <c r="AB59" s="165" t="str">
        <f t="shared" si="20"/>
        <v/>
      </c>
      <c r="AC59" s="280"/>
      <c r="AD59" s="281"/>
      <c r="AF59" s="60" t="str">
        <f>IF($C$3="","",IF(AND(F59="□",G59="□",H59="□"),"",IF(AND(F59="■",G59="■"),"",IF(AND(F59="■",H59="■"),"",IF(AND(G59="■",H59="■"),"",IF(F59="■",$BY$42,IF(G59="■",$BY$39,IF(I59="","",I59))))))))</f>
        <v/>
      </c>
      <c r="AG59" s="61" t="str">
        <f>IF($C$3="","",IF(AND(F59="□",G59="□",H59="□"),"",IF(AND(F59="■",G59="■"),"",IF(AND(F59="■",H59="■"),"",IF(AND(G59="■",H59="■"),"",IF(F59="■",$BY$44,IF(G59="■",$BY$41,IF(K59="","",K59))))))))</f>
        <v/>
      </c>
      <c r="AH59" s="63" t="str">
        <f t="shared" si="3"/>
        <v/>
      </c>
      <c r="AI59" s="63" t="str">
        <f t="shared" si="4"/>
        <v/>
      </c>
      <c r="AJ59" s="64" t="str">
        <f t="shared" si="5"/>
        <v/>
      </c>
      <c r="AK59" s="64" t="str">
        <f t="shared" si="6"/>
        <v/>
      </c>
      <c r="AL59" s="64" t="str">
        <f>IF($C$3="","",IF(AND(F59="□",G59="□",H59="□"),"",IF(AND(F59="■",G59="■"),"",IF(AND(F59="■",H59="■"),"",IF(AND(G59="■",H59="■"),"",IF(F59="■",$BY$23,IF(G59="■",$BY$21,IF(J59="","",J59))))))))</f>
        <v/>
      </c>
      <c r="AM59" s="65" t="str">
        <f t="shared" si="7"/>
        <v/>
      </c>
      <c r="AN59" s="64" t="str">
        <f>IF($C$3="","",IF(AND(F59="□",G59="□",H59="□"),"",IF(AND(F59="■",G59="■"),"",IF(AND(F59="■",H59="■"),"",IF(AND(G59="■",H59="■"),"",IF(F59="■",$BY$24,IF(G59="■",$BY$22,IF(L59="","",L59))))))))</f>
        <v/>
      </c>
      <c r="AO59" s="118"/>
      <c r="AP59" s="64" t="str">
        <f t="shared" si="8"/>
        <v/>
      </c>
      <c r="AQ59" s="64" t="str">
        <f t="shared" si="9"/>
        <v/>
      </c>
      <c r="AR59" s="64" t="str">
        <f t="shared" si="10"/>
        <v/>
      </c>
      <c r="AS59" s="64" t="str">
        <f t="shared" si="11"/>
        <v/>
      </c>
      <c r="AT59" s="64" t="str">
        <f t="shared" si="12"/>
        <v/>
      </c>
      <c r="AW59" s="17" t="str">
        <f t="shared" si="13"/>
        <v/>
      </c>
      <c r="AX59" s="17" t="str">
        <f t="shared" si="14"/>
        <v/>
      </c>
      <c r="AY59" s="17" t="str">
        <f t="shared" si="15"/>
        <v/>
      </c>
      <c r="AZ59" s="17" t="str">
        <f t="shared" si="16"/>
        <v/>
      </c>
      <c r="BA59" s="17" t="str">
        <f t="shared" si="17"/>
        <v/>
      </c>
      <c r="BB59" s="17" t="str">
        <f t="shared" si="18"/>
        <v/>
      </c>
      <c r="BD59" s="17" t="str">
        <f>IF(AND(OR(F59="",F59="□"),OR(G59="",G59="□"),OR(H59="",H59="□")),"",IF(AND(F59="■",G59="■"),"",IF(AND(OR(F59="■",G59="■"),H59="■"),"",IF(F59="■",5,IF(G59="■",4,IF(I59="","",IF($C$3="","",IF($C$3=8,"-",IF($C$3&lt;8,IF(I59&lt;=$BY$25,7,IF(I59&lt;=$BY$26,6,IF(I59&lt;=$BY$27,5,IF(I59&lt;=$BY$28,4,IF(I59&lt;=$BY$29,3,IF(I59&lt;=$BY$30,2,1)))))))))))))))</f>
        <v/>
      </c>
      <c r="BE59" s="17" t="str">
        <f>IF(AND(OR(F59="",F59="□"),OR(G59="",G59="□"),OR(H59="",H59="□")),"",IF(AND(F59="■",G59="■"),"",IF(AND(OR(F59="■",G59="■"),H59="■"),"",IF(F59="■",5,IF(G59="■",4,IF(K59="","",IF($C$3="","",IF($C$3=8,IF(K59&lt;=$BY$33,6,IF(K59&lt;=$BY$34,5,IF(K59&lt;=$BY$35,4,3))),IF(AND($C$3&lt;8,$C$3&gt;4),IF(K59&lt;=$BY$32,7,IF(K59&lt;=$BY$33,6,IF(K59&lt;=$BY$34,5,IF(K59&lt;=$BY$35,4,IF(K59&lt;=$BY$36,3,2))))),IF(C45&lt;5,"-"))))))))))</f>
        <v/>
      </c>
      <c r="BF59" s="17" t="str">
        <f t="shared" si="21"/>
        <v/>
      </c>
      <c r="BH59" s="18" t="str">
        <f>IF(X59="","",IF(50&lt;=Y59,6,IF(AND(40&lt;=Y59,Y59&lt;50),5,IF(AND(30&lt;=Y59,Y59&lt;40),4,IF(AND(20&lt;=Y59,Y59&lt;30),3,IF(AND(10&lt;=Y59,Y59&lt;20),2,IF(AND(0&lt;=Y59,Y59&lt;10),1,IF(Y59&lt;0,0,""))))))))</f>
        <v/>
      </c>
      <c r="BI59" s="18" t="str">
        <f>IF(X59="","",IF(30&lt;=Y59,4,IF(AND(20&lt;=Y59,Y59&lt;30),3,IF(AND(10&lt;=Y59,Y59&lt;20),2,IF(AND(0&lt;=Y59,Y59&lt;10),1,IF(Y59&lt;0,0,""))))))</f>
        <v/>
      </c>
      <c r="BJ59" s="58" t="str">
        <f>IF(AND(OR(Q59="",Q59="□"),OR(R59="",R59="□"),OR(S59="",S59="□")),"",IF(AND(Q59="■",R59="■"),"",IF(AND(OR(Q59="■",R59="■"),S59="■"),"",IF(Q59="■",3,IF(R59="■",1,IF(Z59="■",BH59,BI59))))))</f>
        <v/>
      </c>
      <c r="BL59" s="245"/>
      <c r="BM59" s="67" t="s">
        <v>56</v>
      </c>
      <c r="BN59" s="67" t="s">
        <v>55</v>
      </c>
    </row>
    <row r="60" spans="1:74" ht="12" customHeight="1" x14ac:dyDescent="0.15">
      <c r="A60" s="66">
        <v>43</v>
      </c>
      <c r="B60" s="4"/>
      <c r="C60" s="2"/>
      <c r="D60" s="2"/>
      <c r="E60" s="8"/>
      <c r="F60" s="129" t="s">
        <v>38</v>
      </c>
      <c r="G60" s="130" t="s">
        <v>38</v>
      </c>
      <c r="H60" s="131" t="s">
        <v>38</v>
      </c>
      <c r="I60" s="122"/>
      <c r="J60" s="149"/>
      <c r="K60" s="124"/>
      <c r="L60" s="178"/>
      <c r="M60" s="133"/>
      <c r="N60" s="163" t="str">
        <f>IF($C$3="","",IF(P60="","",BF60))</f>
        <v/>
      </c>
      <c r="O60" s="163" t="str">
        <f>IF($C$3="","",IF(AND(OR(F60="",F60="□"),OR(G60="",G60="□"),OR(H60="",H60="□")),"",IF(AND(F60="■",G60="■"),"",IF(AND(OR(F60="■",G60="■"),H60="■"),"",IF(BF60="","",IF(OR(BF60=4,BF60&gt;4),"○","×"))))))</f>
        <v/>
      </c>
      <c r="P60" s="162" t="str">
        <f>IF($C$3="","",IF(AND(OR(F60="",F60="□"),OR(G60="",G60="□"),OR(H60="",H60="□")),"",IF(AND(F60="■",G60="■"),"",IF(AND(OR(F60="■",G60="■"),H60="■"),"",IF(BF60="","",IF(OR(BF60=5,BF60&gt;5),"○","×"))))))</f>
        <v/>
      </c>
      <c r="Q60" s="129" t="s">
        <v>38</v>
      </c>
      <c r="R60" s="130" t="s">
        <v>38</v>
      </c>
      <c r="S60" s="131" t="s">
        <v>38</v>
      </c>
      <c r="T60" s="1"/>
      <c r="U60" s="10"/>
      <c r="V60" s="11"/>
      <c r="W60" s="10"/>
      <c r="X60" s="223" t="str">
        <f t="shared" si="19"/>
        <v/>
      </c>
      <c r="Y60" s="164" t="str">
        <f t="shared" si="2"/>
        <v/>
      </c>
      <c r="Z60" s="131" t="s">
        <v>58</v>
      </c>
      <c r="AA60" s="135" t="s">
        <v>58</v>
      </c>
      <c r="AB60" s="165" t="str">
        <f t="shared" si="20"/>
        <v/>
      </c>
      <c r="AC60" s="280"/>
      <c r="AD60" s="281"/>
      <c r="AF60" s="60" t="str">
        <f>IF($C$3="","",IF(AND(F60="□",G60="□",H60="□"),"",IF(AND(F60="■",G60="■"),"",IF(AND(F60="■",H60="■"),"",IF(AND(G60="■",H60="■"),"",IF(F60="■",$BY$42,IF(G60="■",$BY$39,IF(I60="","",I60))))))))</f>
        <v/>
      </c>
      <c r="AG60" s="61" t="str">
        <f>IF($C$3="","",IF(AND(F60="□",G60="□",H60="□"),"",IF(AND(F60="■",G60="■"),"",IF(AND(F60="■",H60="■"),"",IF(AND(G60="■",H60="■"),"",IF(F60="■",$BY$44,IF(G60="■",$BY$41,IF(K60="","",K60))))))))</f>
        <v/>
      </c>
      <c r="AH60" s="63" t="str">
        <f t="shared" si="3"/>
        <v/>
      </c>
      <c r="AI60" s="63" t="str">
        <f t="shared" si="4"/>
        <v/>
      </c>
      <c r="AJ60" s="64" t="str">
        <f t="shared" si="5"/>
        <v/>
      </c>
      <c r="AK60" s="64" t="str">
        <f t="shared" si="6"/>
        <v/>
      </c>
      <c r="AL60" s="64" t="str">
        <f>IF($C$3="","",IF(AND(F60="□",G60="□",H60="□"),"",IF(AND(F60="■",G60="■"),"",IF(AND(F60="■",H60="■"),"",IF(AND(G60="■",H60="■"),"",IF(F60="■",$BY$23,IF(G60="■",$BY$21,IF(J60="","",J60))))))))</f>
        <v/>
      </c>
      <c r="AM60" s="65" t="str">
        <f t="shared" si="7"/>
        <v/>
      </c>
      <c r="AN60" s="64" t="str">
        <f>IF($C$3="","",IF(AND(F60="□",G60="□",H60="□"),"",IF(AND(F60="■",G60="■"),"",IF(AND(F60="■",H60="■"),"",IF(AND(G60="■",H60="■"),"",IF(F60="■",$BY$24,IF(G60="■",$BY$22,IF(L60="","",L60))))))))</f>
        <v/>
      </c>
      <c r="AO60" s="118"/>
      <c r="AP60" s="64" t="str">
        <f t="shared" si="8"/>
        <v/>
      </c>
      <c r="AQ60" s="64" t="str">
        <f t="shared" si="9"/>
        <v/>
      </c>
      <c r="AR60" s="64" t="str">
        <f t="shared" si="10"/>
        <v/>
      </c>
      <c r="AS60" s="64" t="str">
        <f t="shared" si="11"/>
        <v/>
      </c>
      <c r="AT60" s="64" t="str">
        <f t="shared" si="12"/>
        <v/>
      </c>
      <c r="AW60" s="17" t="str">
        <f t="shared" si="13"/>
        <v/>
      </c>
      <c r="AX60" s="17" t="str">
        <f t="shared" si="14"/>
        <v/>
      </c>
      <c r="AY60" s="17" t="str">
        <f t="shared" si="15"/>
        <v/>
      </c>
      <c r="AZ60" s="17" t="str">
        <f t="shared" si="16"/>
        <v/>
      </c>
      <c r="BA60" s="17" t="str">
        <f t="shared" si="17"/>
        <v/>
      </c>
      <c r="BB60" s="17" t="str">
        <f t="shared" si="18"/>
        <v/>
      </c>
      <c r="BD60" s="17" t="str">
        <f>IF(AND(OR(F60="",F60="□"),OR(G60="",G60="□"),OR(H60="",H60="□")),"",IF(AND(F60="■",G60="■"),"",IF(AND(OR(F60="■",G60="■"),H60="■"),"",IF(F60="■",5,IF(G60="■",4,IF(I60="","",IF($C$3="","",IF($C$3=8,"-",IF($C$3&lt;8,IF(I60&lt;=$BY$25,7,IF(I60&lt;=$BY$26,6,IF(I60&lt;=$BY$27,5,IF(I60&lt;=$BY$28,4,IF(I60&lt;=$BY$29,3,IF(I60&lt;=$BY$30,2,1)))))))))))))))</f>
        <v/>
      </c>
      <c r="BE60" s="17" t="str">
        <f>IF(AND(OR(F60="",F60="□"),OR(G60="",G60="□"),OR(H60="",H60="□")),"",IF(AND(F60="■",G60="■"),"",IF(AND(OR(F60="■",G60="■"),H60="■"),"",IF(F60="■",5,IF(G60="■",4,IF(K60="","",IF($C$3="","",IF($C$3=8,IF(K60&lt;=$BY$33,6,IF(K60&lt;=$BY$34,5,IF(K60&lt;=$BY$35,4,3))),IF(AND($C$3&lt;8,$C$3&gt;4),IF(K60&lt;=$BY$32,7,IF(K60&lt;=$BY$33,6,IF(K60&lt;=$BY$34,5,IF(K60&lt;=$BY$35,4,IF(K60&lt;=$BY$36,3,2))))),IF(C46&lt;5,"-"))))))))))</f>
        <v/>
      </c>
      <c r="BF60" s="17" t="str">
        <f t="shared" si="21"/>
        <v/>
      </c>
      <c r="BH60" s="18" t="str">
        <f>IF(X60="","",IF(50&lt;=Y60,6,IF(AND(40&lt;=Y60,Y60&lt;50),5,IF(AND(30&lt;=Y60,Y60&lt;40),4,IF(AND(20&lt;=Y60,Y60&lt;30),3,IF(AND(10&lt;=Y60,Y60&lt;20),2,IF(AND(0&lt;=Y60,Y60&lt;10),1,IF(Y60&lt;0,0,""))))))))</f>
        <v/>
      </c>
      <c r="BI60" s="18" t="str">
        <f>IF(X60="","",IF(30&lt;=Y60,4,IF(AND(20&lt;=Y60,Y60&lt;30),3,IF(AND(10&lt;=Y60,Y60&lt;20),2,IF(AND(0&lt;=Y60,Y60&lt;10),1,IF(Y60&lt;0,0,""))))))</f>
        <v/>
      </c>
      <c r="BJ60" s="58" t="str">
        <f>IF(AND(OR(Q60="",Q60="□"),OR(R60="",R60="□"),OR(S60="",S60="□")),"",IF(AND(Q60="■",R60="■"),"",IF(AND(OR(Q60="■",R60="■"),S60="■"),"",IF(Q60="■",3,IF(R60="■",1,IF(Z60="■",BH60,BI60))))))</f>
        <v/>
      </c>
      <c r="BL60" s="111" t="s">
        <v>25</v>
      </c>
      <c r="BM60" s="110" t="s">
        <v>30</v>
      </c>
      <c r="BN60" s="256" t="s">
        <v>31</v>
      </c>
    </row>
    <row r="61" spans="1:74" ht="12" customHeight="1" x14ac:dyDescent="0.15">
      <c r="A61" s="66">
        <v>44</v>
      </c>
      <c r="B61" s="4"/>
      <c r="C61" s="2"/>
      <c r="D61" s="2"/>
      <c r="E61" s="8"/>
      <c r="F61" s="129" t="s">
        <v>38</v>
      </c>
      <c r="G61" s="130" t="s">
        <v>38</v>
      </c>
      <c r="H61" s="131" t="s">
        <v>38</v>
      </c>
      <c r="I61" s="122"/>
      <c r="J61" s="149"/>
      <c r="K61" s="124"/>
      <c r="L61" s="178"/>
      <c r="M61" s="133"/>
      <c r="N61" s="163" t="str">
        <f>IF($C$3="","",IF(P61="","",BF61))</f>
        <v/>
      </c>
      <c r="O61" s="163" t="str">
        <f>IF($C$3="","",IF(AND(OR(F61="",F61="□"),OR(G61="",G61="□"),OR(H61="",H61="□")),"",IF(AND(F61="■",G61="■"),"",IF(AND(OR(F61="■",G61="■"),H61="■"),"",IF(BF61="","",IF(OR(BF61=4,BF61&gt;4),"○","×"))))))</f>
        <v/>
      </c>
      <c r="P61" s="162" t="str">
        <f>IF($C$3="","",IF(AND(OR(F61="",F61="□"),OR(G61="",G61="□"),OR(H61="",H61="□")),"",IF(AND(F61="■",G61="■"),"",IF(AND(OR(F61="■",G61="■"),H61="■"),"",IF(BF61="","",IF(OR(BF61=5,BF61&gt;5),"○","×"))))))</f>
        <v/>
      </c>
      <c r="Q61" s="129" t="s">
        <v>38</v>
      </c>
      <c r="R61" s="130" t="s">
        <v>38</v>
      </c>
      <c r="S61" s="131" t="s">
        <v>38</v>
      </c>
      <c r="T61" s="1"/>
      <c r="U61" s="10"/>
      <c r="V61" s="11"/>
      <c r="W61" s="10"/>
      <c r="X61" s="223" t="str">
        <f t="shared" si="19"/>
        <v/>
      </c>
      <c r="Y61" s="164" t="str">
        <f t="shared" si="2"/>
        <v/>
      </c>
      <c r="Z61" s="131" t="s">
        <v>58</v>
      </c>
      <c r="AA61" s="135" t="s">
        <v>58</v>
      </c>
      <c r="AB61" s="165" t="str">
        <f t="shared" si="20"/>
        <v/>
      </c>
      <c r="AC61" s="280"/>
      <c r="AD61" s="281"/>
      <c r="AF61" s="60" t="str">
        <f>IF($C$3="","",IF(AND(F61="□",G61="□",H61="□"),"",IF(AND(F61="■",G61="■"),"",IF(AND(F61="■",H61="■"),"",IF(AND(G61="■",H61="■"),"",IF(F61="■",$BY$42,IF(G61="■",$BY$39,IF(I61="","",I61))))))))</f>
        <v/>
      </c>
      <c r="AG61" s="61" t="str">
        <f>IF($C$3="","",IF(AND(F61="□",G61="□",H61="□"),"",IF(AND(F61="■",G61="■"),"",IF(AND(F61="■",H61="■"),"",IF(AND(G61="■",H61="■"),"",IF(F61="■",$BY$44,IF(G61="■",$BY$41,IF(K61="","",K61))))))))</f>
        <v/>
      </c>
      <c r="AH61" s="63" t="str">
        <f t="shared" si="3"/>
        <v/>
      </c>
      <c r="AI61" s="63" t="str">
        <f t="shared" si="4"/>
        <v/>
      </c>
      <c r="AJ61" s="64" t="str">
        <f t="shared" si="5"/>
        <v/>
      </c>
      <c r="AK61" s="64" t="str">
        <f t="shared" si="6"/>
        <v/>
      </c>
      <c r="AL61" s="64" t="str">
        <f>IF($C$3="","",IF(AND(F61="□",G61="□",H61="□"),"",IF(AND(F61="■",G61="■"),"",IF(AND(F61="■",H61="■"),"",IF(AND(G61="■",H61="■"),"",IF(F61="■",$BY$23,IF(G61="■",$BY$21,IF(J61="","",J61))))))))</f>
        <v/>
      </c>
      <c r="AM61" s="65" t="str">
        <f t="shared" si="7"/>
        <v/>
      </c>
      <c r="AN61" s="64" t="str">
        <f>IF($C$3="","",IF(AND(F61="□",G61="□",H61="□"),"",IF(AND(F61="■",G61="■"),"",IF(AND(F61="■",H61="■"),"",IF(AND(G61="■",H61="■"),"",IF(F61="■",$BY$24,IF(G61="■",$BY$22,IF(L61="","",L61))))))))</f>
        <v/>
      </c>
      <c r="AO61" s="118"/>
      <c r="AP61" s="64" t="str">
        <f t="shared" si="8"/>
        <v/>
      </c>
      <c r="AQ61" s="64" t="str">
        <f t="shared" si="9"/>
        <v/>
      </c>
      <c r="AR61" s="64" t="str">
        <f t="shared" si="10"/>
        <v/>
      </c>
      <c r="AS61" s="64" t="str">
        <f t="shared" si="11"/>
        <v/>
      </c>
      <c r="AT61" s="64" t="str">
        <f t="shared" si="12"/>
        <v/>
      </c>
      <c r="AW61" s="17" t="str">
        <f t="shared" si="13"/>
        <v/>
      </c>
      <c r="AX61" s="17" t="str">
        <f t="shared" si="14"/>
        <v/>
      </c>
      <c r="AY61" s="17" t="str">
        <f t="shared" si="15"/>
        <v/>
      </c>
      <c r="AZ61" s="17" t="str">
        <f t="shared" si="16"/>
        <v/>
      </c>
      <c r="BA61" s="17" t="str">
        <f t="shared" si="17"/>
        <v/>
      </c>
      <c r="BB61" s="17" t="str">
        <f t="shared" si="18"/>
        <v/>
      </c>
      <c r="BD61" s="17" t="str">
        <f>IF(AND(OR(F61="",F61="□"),OR(G61="",G61="□"),OR(H61="",H61="□")),"",IF(AND(F61="■",G61="■"),"",IF(AND(OR(F61="■",G61="■"),H61="■"),"",IF(F61="■",5,IF(G61="■",4,IF(I61="","",IF($C$3="","",IF($C$3=8,"-",IF($C$3&lt;8,IF(I61&lt;=$BY$25,7,IF(I61&lt;=$BY$26,6,IF(I61&lt;=$BY$27,5,IF(I61&lt;=$BY$28,4,IF(I61&lt;=$BY$29,3,IF(I61&lt;=$BY$30,2,1)))))))))))))))</f>
        <v/>
      </c>
      <c r="BE61" s="17" t="str">
        <f>IF(AND(OR(F61="",F61="□"),OR(G61="",G61="□"),OR(H61="",H61="□")),"",IF(AND(F61="■",G61="■"),"",IF(AND(OR(F61="■",G61="■"),H61="■"),"",IF(F61="■",5,IF(G61="■",4,IF(K61="","",IF($C$3="","",IF($C$3=8,IF(K61&lt;=$BY$33,6,IF(K61&lt;=$BY$34,5,IF(K61&lt;=$BY$35,4,3))),IF(AND($C$3&lt;8,$C$3&gt;4),IF(K61&lt;=$BY$32,7,IF(K61&lt;=$BY$33,6,IF(K61&lt;=$BY$34,5,IF(K61&lt;=$BY$35,4,IF(K61&lt;=$BY$36,3,2))))),IF(C47&lt;5,"-"))))))))))</f>
        <v/>
      </c>
      <c r="BF61" s="17" t="str">
        <f t="shared" si="21"/>
        <v/>
      </c>
      <c r="BH61" s="18" t="str">
        <f>IF(X61="","",IF(50&lt;=Y61,6,IF(AND(40&lt;=Y61,Y61&lt;50),5,IF(AND(30&lt;=Y61,Y61&lt;40),4,IF(AND(20&lt;=Y61,Y61&lt;30),3,IF(AND(10&lt;=Y61,Y61&lt;20),2,IF(AND(0&lt;=Y61,Y61&lt;10),1,IF(Y61&lt;0,0,""))))))))</f>
        <v/>
      </c>
      <c r="BI61" s="18" t="str">
        <f>IF(X61="","",IF(30&lt;=Y61,4,IF(AND(20&lt;=Y61,Y61&lt;30),3,IF(AND(10&lt;=Y61,Y61&lt;20),2,IF(AND(0&lt;=Y61,Y61&lt;10),1,IF(Y61&lt;0,0,""))))))</f>
        <v/>
      </c>
      <c r="BJ61" s="58" t="str">
        <f>IF(AND(OR(Q61="",Q61="□"),OR(R61="",R61="□"),OR(S61="",S61="□")),"",IF(AND(Q61="■",R61="■"),"",IF(AND(OR(Q61="■",R61="■"),S61="■"),"",IF(Q61="■",3,IF(R61="■",1,IF(Z61="■",BH61,BI61))))))</f>
        <v/>
      </c>
      <c r="BL61" s="111" t="s">
        <v>27</v>
      </c>
      <c r="BM61" s="110" t="s">
        <v>33</v>
      </c>
      <c r="BN61" s="257"/>
    </row>
    <row r="62" spans="1:74" ht="12" customHeight="1" x14ac:dyDescent="0.15">
      <c r="A62" s="66">
        <v>45</v>
      </c>
      <c r="B62" s="4"/>
      <c r="C62" s="2"/>
      <c r="D62" s="2"/>
      <c r="E62" s="8"/>
      <c r="F62" s="129" t="s">
        <v>38</v>
      </c>
      <c r="G62" s="130" t="s">
        <v>38</v>
      </c>
      <c r="H62" s="131" t="s">
        <v>38</v>
      </c>
      <c r="I62" s="122"/>
      <c r="J62" s="149"/>
      <c r="K62" s="124"/>
      <c r="L62" s="178"/>
      <c r="M62" s="133"/>
      <c r="N62" s="163" t="str">
        <f>IF($C$3="","",IF(P62="","",BF62))</f>
        <v/>
      </c>
      <c r="O62" s="163" t="str">
        <f>IF($C$3="","",IF(AND(OR(F62="",F62="□"),OR(G62="",G62="□"),OR(H62="",H62="□")),"",IF(AND(F62="■",G62="■"),"",IF(AND(OR(F62="■",G62="■"),H62="■"),"",IF(BF62="","",IF(OR(BF62=4,BF62&gt;4),"○","×"))))))</f>
        <v/>
      </c>
      <c r="P62" s="162" t="str">
        <f>IF($C$3="","",IF(AND(OR(F62="",F62="□"),OR(G62="",G62="□"),OR(H62="",H62="□")),"",IF(AND(F62="■",G62="■"),"",IF(AND(OR(F62="■",G62="■"),H62="■"),"",IF(BF62="","",IF(OR(BF62=5,BF62&gt;5),"○","×"))))))</f>
        <v/>
      </c>
      <c r="Q62" s="129" t="s">
        <v>38</v>
      </c>
      <c r="R62" s="130" t="s">
        <v>38</v>
      </c>
      <c r="S62" s="131" t="s">
        <v>38</v>
      </c>
      <c r="T62" s="1"/>
      <c r="U62" s="10"/>
      <c r="V62" s="11"/>
      <c r="W62" s="10"/>
      <c r="X62" s="223" t="str">
        <f t="shared" si="19"/>
        <v/>
      </c>
      <c r="Y62" s="164" t="str">
        <f t="shared" si="2"/>
        <v/>
      </c>
      <c r="Z62" s="131" t="s">
        <v>58</v>
      </c>
      <c r="AA62" s="135" t="s">
        <v>58</v>
      </c>
      <c r="AB62" s="165" t="str">
        <f t="shared" si="20"/>
        <v/>
      </c>
      <c r="AC62" s="280"/>
      <c r="AD62" s="281"/>
      <c r="AF62" s="60" t="str">
        <f>IF($C$3="","",IF(AND(F62="□",G62="□",H62="□"),"",IF(AND(F62="■",G62="■"),"",IF(AND(F62="■",H62="■"),"",IF(AND(G62="■",H62="■"),"",IF(F62="■",$BY$42,IF(G62="■",$BY$39,IF(I62="","",I62))))))))</f>
        <v/>
      </c>
      <c r="AG62" s="61" t="str">
        <f>IF($C$3="","",IF(AND(F62="□",G62="□",H62="□"),"",IF(AND(F62="■",G62="■"),"",IF(AND(F62="■",H62="■"),"",IF(AND(G62="■",H62="■"),"",IF(F62="■",$BY$44,IF(G62="■",$BY$41,IF(K62="","",K62))))))))</f>
        <v/>
      </c>
      <c r="AH62" s="63" t="str">
        <f t="shared" si="3"/>
        <v/>
      </c>
      <c r="AI62" s="63" t="str">
        <f t="shared" si="4"/>
        <v/>
      </c>
      <c r="AJ62" s="64" t="str">
        <f t="shared" si="5"/>
        <v/>
      </c>
      <c r="AK62" s="64" t="str">
        <f t="shared" si="6"/>
        <v/>
      </c>
      <c r="AL62" s="64" t="str">
        <f>IF($C$3="","",IF(AND(F62="□",G62="□",H62="□"),"",IF(AND(F62="■",G62="■"),"",IF(AND(F62="■",H62="■"),"",IF(AND(G62="■",H62="■"),"",IF(F62="■",$BY$23,IF(G62="■",$BY$21,IF(J62="","",J62))))))))</f>
        <v/>
      </c>
      <c r="AM62" s="65" t="str">
        <f t="shared" si="7"/>
        <v/>
      </c>
      <c r="AN62" s="64" t="str">
        <f>IF($C$3="","",IF(AND(F62="□",G62="□",H62="□"),"",IF(AND(F62="■",G62="■"),"",IF(AND(F62="■",H62="■"),"",IF(AND(G62="■",H62="■"),"",IF(F62="■",$BY$24,IF(G62="■",$BY$22,IF(L62="","",L62))))))))</f>
        <v/>
      </c>
      <c r="AO62" s="118"/>
      <c r="AP62" s="64" t="str">
        <f t="shared" si="8"/>
        <v/>
      </c>
      <c r="AQ62" s="64" t="str">
        <f t="shared" si="9"/>
        <v/>
      </c>
      <c r="AR62" s="64" t="str">
        <f t="shared" si="10"/>
        <v/>
      </c>
      <c r="AS62" s="64" t="str">
        <f t="shared" si="11"/>
        <v/>
      </c>
      <c r="AT62" s="64" t="str">
        <f t="shared" si="12"/>
        <v/>
      </c>
      <c r="AW62" s="17" t="str">
        <f t="shared" si="13"/>
        <v/>
      </c>
      <c r="AX62" s="17" t="str">
        <f t="shared" si="14"/>
        <v/>
      </c>
      <c r="AY62" s="17" t="str">
        <f t="shared" si="15"/>
        <v/>
      </c>
      <c r="AZ62" s="17" t="str">
        <f t="shared" si="16"/>
        <v/>
      </c>
      <c r="BA62" s="17" t="str">
        <f t="shared" si="17"/>
        <v/>
      </c>
      <c r="BB62" s="17" t="str">
        <f t="shared" si="18"/>
        <v/>
      </c>
      <c r="BD62" s="17" t="str">
        <f>IF(AND(OR(F62="",F62="□"),OR(G62="",G62="□"),OR(H62="",H62="□")),"",IF(AND(F62="■",G62="■"),"",IF(AND(OR(F62="■",G62="■"),H62="■"),"",IF(F62="■",5,IF(G62="■",4,IF(I62="","",IF($C$3="","",IF($C$3=8,"-",IF($C$3&lt;8,IF(I62&lt;=$BY$25,7,IF(I62&lt;=$BY$26,6,IF(I62&lt;=$BY$27,5,IF(I62&lt;=$BY$28,4,IF(I62&lt;=$BY$29,3,IF(I62&lt;=$BY$30,2,1)))))))))))))))</f>
        <v/>
      </c>
      <c r="BE62" s="17" t="str">
        <f>IF(AND(OR(F62="",F62="□"),OR(G62="",G62="□"),OR(H62="",H62="□")),"",IF(AND(F62="■",G62="■"),"",IF(AND(OR(F62="■",G62="■"),H62="■"),"",IF(F62="■",5,IF(G62="■",4,IF(K62="","",IF($C$3="","",IF($C$3=8,IF(K62&lt;=$BY$33,6,IF(K62&lt;=$BY$34,5,IF(K62&lt;=$BY$35,4,3))),IF(AND($C$3&lt;8,$C$3&gt;4),IF(K62&lt;=$BY$32,7,IF(K62&lt;=$BY$33,6,IF(K62&lt;=$BY$34,5,IF(K62&lt;=$BY$35,4,IF(K62&lt;=$BY$36,3,2))))),IF(C48&lt;5,"-"))))))))))</f>
        <v/>
      </c>
      <c r="BF62" s="17" t="str">
        <f t="shared" si="21"/>
        <v/>
      </c>
      <c r="BH62" s="18" t="str">
        <f>IF(X62="","",IF(50&lt;=Y62,6,IF(AND(40&lt;=Y62,Y62&lt;50),5,IF(AND(30&lt;=Y62,Y62&lt;40),4,IF(AND(20&lt;=Y62,Y62&lt;30),3,IF(AND(10&lt;=Y62,Y62&lt;20),2,IF(AND(0&lt;=Y62,Y62&lt;10),1,IF(Y62&lt;0,0,""))))))))</f>
        <v/>
      </c>
      <c r="BI62" s="18" t="str">
        <f>IF(X62="","",IF(30&lt;=Y62,4,IF(AND(20&lt;=Y62,Y62&lt;30),3,IF(AND(10&lt;=Y62,Y62&lt;20),2,IF(AND(0&lt;=Y62,Y62&lt;10),1,IF(Y62&lt;0,0,""))))))</f>
        <v/>
      </c>
      <c r="BJ62" s="58" t="str">
        <f>IF(AND(OR(Q62="",Q62="□"),OR(R62="",R62="□"),OR(S62="",S62="□")),"",IF(AND(Q62="■",R62="■"),"",IF(AND(OR(Q62="■",R62="■"),S62="■"),"",IF(Q62="■",3,IF(R62="■",1,IF(Z62="■",BH62,BI62))))))</f>
        <v/>
      </c>
      <c r="BL62" s="111" t="s">
        <v>28</v>
      </c>
      <c r="BM62" s="110" t="s">
        <v>32</v>
      </c>
      <c r="BN62" s="257"/>
    </row>
    <row r="63" spans="1:74" ht="12" customHeight="1" x14ac:dyDescent="0.15">
      <c r="A63" s="66">
        <v>46</v>
      </c>
      <c r="B63" s="4"/>
      <c r="C63" s="2"/>
      <c r="D63" s="2"/>
      <c r="E63" s="8"/>
      <c r="F63" s="129" t="s">
        <v>38</v>
      </c>
      <c r="G63" s="130" t="s">
        <v>38</v>
      </c>
      <c r="H63" s="131" t="s">
        <v>38</v>
      </c>
      <c r="I63" s="122"/>
      <c r="J63" s="149"/>
      <c r="K63" s="124"/>
      <c r="L63" s="178"/>
      <c r="M63" s="133"/>
      <c r="N63" s="163" t="str">
        <f>IF($C$3="","",IF(P63="","",BF63))</f>
        <v/>
      </c>
      <c r="O63" s="163" t="str">
        <f>IF($C$3="","",IF(AND(OR(F63="",F63="□"),OR(G63="",G63="□"),OR(H63="",H63="□")),"",IF(AND(F63="■",G63="■"),"",IF(AND(OR(F63="■",G63="■"),H63="■"),"",IF(BF63="","",IF(OR(BF63=4,BF63&gt;4),"○","×"))))))</f>
        <v/>
      </c>
      <c r="P63" s="162" t="str">
        <f>IF($C$3="","",IF(AND(OR(F63="",F63="□"),OR(G63="",G63="□"),OR(H63="",H63="□")),"",IF(AND(F63="■",G63="■"),"",IF(AND(OR(F63="■",G63="■"),H63="■"),"",IF(BF63="","",IF(OR(BF63=5,BF63&gt;5),"○","×"))))))</f>
        <v/>
      </c>
      <c r="Q63" s="129" t="s">
        <v>38</v>
      </c>
      <c r="R63" s="130" t="s">
        <v>38</v>
      </c>
      <c r="S63" s="131" t="s">
        <v>38</v>
      </c>
      <c r="T63" s="1"/>
      <c r="U63" s="10"/>
      <c r="V63" s="11"/>
      <c r="W63" s="10"/>
      <c r="X63" s="223" t="str">
        <f t="shared" si="19"/>
        <v/>
      </c>
      <c r="Y63" s="164" t="str">
        <f t="shared" si="2"/>
        <v/>
      </c>
      <c r="Z63" s="131" t="s">
        <v>58</v>
      </c>
      <c r="AA63" s="135" t="s">
        <v>58</v>
      </c>
      <c r="AB63" s="165" t="str">
        <f t="shared" si="20"/>
        <v/>
      </c>
      <c r="AC63" s="280"/>
      <c r="AD63" s="281"/>
      <c r="AF63" s="60" t="str">
        <f>IF($C$3="","",IF(AND(F63="□",G63="□",H63="□"),"",IF(AND(F63="■",G63="■"),"",IF(AND(F63="■",H63="■"),"",IF(AND(G63="■",H63="■"),"",IF(F63="■",$BY$42,IF(G63="■",$BY$39,IF(I63="","",I63))))))))</f>
        <v/>
      </c>
      <c r="AG63" s="61" t="str">
        <f>IF($C$3="","",IF(AND(F63="□",G63="□",H63="□"),"",IF(AND(F63="■",G63="■"),"",IF(AND(F63="■",H63="■"),"",IF(AND(G63="■",H63="■"),"",IF(F63="■",$BY$44,IF(G63="■",$BY$41,IF(K63="","",K63))))))))</f>
        <v/>
      </c>
      <c r="AH63" s="63" t="str">
        <f t="shared" si="3"/>
        <v/>
      </c>
      <c r="AI63" s="63" t="str">
        <f t="shared" si="4"/>
        <v/>
      </c>
      <c r="AJ63" s="64" t="str">
        <f t="shared" si="5"/>
        <v/>
      </c>
      <c r="AK63" s="64" t="str">
        <f t="shared" si="6"/>
        <v/>
      </c>
      <c r="AL63" s="64" t="str">
        <f>IF($C$3="","",IF(AND(F63="□",G63="□",H63="□"),"",IF(AND(F63="■",G63="■"),"",IF(AND(F63="■",H63="■"),"",IF(AND(G63="■",H63="■"),"",IF(F63="■",$BY$23,IF(G63="■",$BY$21,IF(J63="","",J63))))))))</f>
        <v/>
      </c>
      <c r="AM63" s="65" t="str">
        <f t="shared" si="7"/>
        <v/>
      </c>
      <c r="AN63" s="64" t="str">
        <f>IF($C$3="","",IF(AND(F63="□",G63="□",H63="□"),"",IF(AND(F63="■",G63="■"),"",IF(AND(F63="■",H63="■"),"",IF(AND(G63="■",H63="■"),"",IF(F63="■",$BY$24,IF(G63="■",$BY$22,IF(L63="","",L63))))))))</f>
        <v/>
      </c>
      <c r="AO63" s="118"/>
      <c r="AP63" s="64" t="str">
        <f t="shared" si="8"/>
        <v/>
      </c>
      <c r="AQ63" s="64" t="str">
        <f t="shared" si="9"/>
        <v/>
      </c>
      <c r="AR63" s="64" t="str">
        <f t="shared" si="10"/>
        <v/>
      </c>
      <c r="AS63" s="64" t="str">
        <f t="shared" si="11"/>
        <v/>
      </c>
      <c r="AT63" s="64" t="str">
        <f t="shared" si="12"/>
        <v/>
      </c>
      <c r="AW63" s="17" t="str">
        <f t="shared" si="13"/>
        <v/>
      </c>
      <c r="AX63" s="17" t="str">
        <f t="shared" si="14"/>
        <v/>
      </c>
      <c r="AY63" s="17" t="str">
        <f t="shared" si="15"/>
        <v/>
      </c>
      <c r="AZ63" s="17" t="str">
        <f t="shared" si="16"/>
        <v/>
      </c>
      <c r="BA63" s="17" t="str">
        <f t="shared" si="17"/>
        <v/>
      </c>
      <c r="BB63" s="17" t="str">
        <f t="shared" si="18"/>
        <v/>
      </c>
      <c r="BD63" s="17" t="str">
        <f>IF(AND(OR(F63="",F63="□"),OR(G63="",G63="□"),OR(H63="",H63="□")),"",IF(AND(F63="■",G63="■"),"",IF(AND(OR(F63="■",G63="■"),H63="■"),"",IF(F63="■",5,IF(G63="■",4,IF(I63="","",IF($C$3="","",IF($C$3=8,"-",IF($C$3&lt;8,IF(I63&lt;=$BY$25,7,IF(I63&lt;=$BY$26,6,IF(I63&lt;=$BY$27,5,IF(I63&lt;=$BY$28,4,IF(I63&lt;=$BY$29,3,IF(I63&lt;=$BY$30,2,1)))))))))))))))</f>
        <v/>
      </c>
      <c r="BE63" s="17" t="str">
        <f>IF(AND(OR(F63="",F63="□"),OR(G63="",G63="□"),OR(H63="",H63="□")),"",IF(AND(F63="■",G63="■"),"",IF(AND(OR(F63="■",G63="■"),H63="■"),"",IF(F63="■",5,IF(G63="■",4,IF(K63="","",IF($C$3="","",IF($C$3=8,IF(K63&lt;=$BY$33,6,IF(K63&lt;=$BY$34,5,IF(K63&lt;=$BY$35,4,3))),IF(AND($C$3&lt;8,$C$3&gt;4),IF(K63&lt;=$BY$32,7,IF(K63&lt;=$BY$33,6,IF(K63&lt;=$BY$34,5,IF(K63&lt;=$BY$35,4,IF(K63&lt;=$BY$36,3,2))))),IF(C49&lt;5,"-"))))))))))</f>
        <v/>
      </c>
      <c r="BF63" s="17" t="str">
        <f t="shared" si="21"/>
        <v/>
      </c>
      <c r="BH63" s="18" t="str">
        <f>IF(X63="","",IF(50&lt;=Y63,6,IF(AND(40&lt;=Y63,Y63&lt;50),5,IF(AND(30&lt;=Y63,Y63&lt;40),4,IF(AND(20&lt;=Y63,Y63&lt;30),3,IF(AND(10&lt;=Y63,Y63&lt;20),2,IF(AND(0&lt;=Y63,Y63&lt;10),1,IF(Y63&lt;0,0,""))))))))</f>
        <v/>
      </c>
      <c r="BI63" s="18" t="str">
        <f>IF(X63="","",IF(30&lt;=Y63,4,IF(AND(20&lt;=Y63,Y63&lt;30),3,IF(AND(10&lt;=Y63,Y63&lt;20),2,IF(AND(0&lt;=Y63,Y63&lt;10),1,IF(Y63&lt;0,0,""))))))</f>
        <v/>
      </c>
      <c r="BJ63" s="58" t="str">
        <f>IF(AND(OR(Q63="",Q63="□"),OR(R63="",R63="□"),OR(S63="",S63="□")),"",IF(AND(Q63="■",R63="■"),"",IF(AND(OR(Q63="■",R63="■"),S63="■"),"",IF(Q63="■",3,IF(R63="■",1,IF(Z63="■",BH63,BI63))))))</f>
        <v/>
      </c>
      <c r="BL63" s="111" t="s">
        <v>29</v>
      </c>
      <c r="BM63" s="110" t="s">
        <v>34</v>
      </c>
      <c r="BN63" s="258"/>
      <c r="BO63" s="244"/>
      <c r="BP63" s="244"/>
    </row>
    <row r="64" spans="1:74" ht="12" customHeight="1" x14ac:dyDescent="0.15">
      <c r="A64" s="66">
        <v>47</v>
      </c>
      <c r="B64" s="4"/>
      <c r="C64" s="2"/>
      <c r="D64" s="2"/>
      <c r="E64" s="8"/>
      <c r="F64" s="129" t="s">
        <v>38</v>
      </c>
      <c r="G64" s="130" t="s">
        <v>38</v>
      </c>
      <c r="H64" s="131" t="s">
        <v>38</v>
      </c>
      <c r="I64" s="122"/>
      <c r="J64" s="149"/>
      <c r="K64" s="124"/>
      <c r="L64" s="178"/>
      <c r="M64" s="133"/>
      <c r="N64" s="163" t="str">
        <f>IF($C$3="","",IF(P64="","",BF64))</f>
        <v/>
      </c>
      <c r="O64" s="163" t="str">
        <f>IF($C$3="","",IF(AND(OR(F64="",F64="□"),OR(G64="",G64="□"),OR(H64="",H64="□")),"",IF(AND(F64="■",G64="■"),"",IF(AND(OR(F64="■",G64="■"),H64="■"),"",IF(BF64="","",IF(OR(BF64=4,BF64&gt;4),"○","×"))))))</f>
        <v/>
      </c>
      <c r="P64" s="162" t="str">
        <f>IF($C$3="","",IF(AND(OR(F64="",F64="□"),OR(G64="",G64="□"),OR(H64="",H64="□")),"",IF(AND(F64="■",G64="■"),"",IF(AND(OR(F64="■",G64="■"),H64="■"),"",IF(BF64="","",IF(OR(BF64=5,BF64&gt;5),"○","×"))))))</f>
        <v/>
      </c>
      <c r="Q64" s="129" t="s">
        <v>38</v>
      </c>
      <c r="R64" s="130" t="s">
        <v>38</v>
      </c>
      <c r="S64" s="131" t="s">
        <v>38</v>
      </c>
      <c r="T64" s="1"/>
      <c r="U64" s="10"/>
      <c r="V64" s="11"/>
      <c r="W64" s="10"/>
      <c r="X64" s="223" t="str">
        <f t="shared" si="19"/>
        <v/>
      </c>
      <c r="Y64" s="164" t="str">
        <f t="shared" si="2"/>
        <v/>
      </c>
      <c r="Z64" s="131" t="s">
        <v>58</v>
      </c>
      <c r="AA64" s="135" t="s">
        <v>58</v>
      </c>
      <c r="AB64" s="165" t="str">
        <f t="shared" si="20"/>
        <v/>
      </c>
      <c r="AC64" s="280"/>
      <c r="AD64" s="281"/>
      <c r="AF64" s="60" t="str">
        <f>IF($C$3="","",IF(AND(F64="□",G64="□",H64="□"),"",IF(AND(F64="■",G64="■"),"",IF(AND(F64="■",H64="■"),"",IF(AND(G64="■",H64="■"),"",IF(F64="■",$BY$42,IF(G64="■",$BY$39,IF(I64="","",I64))))))))</f>
        <v/>
      </c>
      <c r="AG64" s="61" t="str">
        <f>IF($C$3="","",IF(AND(F64="□",G64="□",H64="□"),"",IF(AND(F64="■",G64="■"),"",IF(AND(F64="■",H64="■"),"",IF(AND(G64="■",H64="■"),"",IF(F64="■",$BY$44,IF(G64="■",$BY$41,IF(K64="","",K64))))))))</f>
        <v/>
      </c>
      <c r="AH64" s="63" t="str">
        <f t="shared" si="3"/>
        <v/>
      </c>
      <c r="AI64" s="63" t="str">
        <f t="shared" si="4"/>
        <v/>
      </c>
      <c r="AJ64" s="64" t="str">
        <f t="shared" si="5"/>
        <v/>
      </c>
      <c r="AK64" s="64" t="str">
        <f t="shared" si="6"/>
        <v/>
      </c>
      <c r="AL64" s="64" t="str">
        <f>IF($C$3="","",IF(AND(F64="□",G64="□",H64="□"),"",IF(AND(F64="■",G64="■"),"",IF(AND(F64="■",H64="■"),"",IF(AND(G64="■",H64="■"),"",IF(F64="■",$BY$23,IF(G64="■",$BY$21,IF(J64="","",J64))))))))</f>
        <v/>
      </c>
      <c r="AM64" s="65" t="str">
        <f t="shared" si="7"/>
        <v/>
      </c>
      <c r="AN64" s="64" t="str">
        <f>IF($C$3="","",IF(AND(F64="□",G64="□",H64="□"),"",IF(AND(F64="■",G64="■"),"",IF(AND(F64="■",H64="■"),"",IF(AND(G64="■",H64="■"),"",IF(F64="■",$BY$24,IF(G64="■",$BY$22,IF(L64="","",L64))))))))</f>
        <v/>
      </c>
      <c r="AO64" s="118"/>
      <c r="AP64" s="64" t="str">
        <f t="shared" si="8"/>
        <v/>
      </c>
      <c r="AQ64" s="64" t="str">
        <f t="shared" si="9"/>
        <v/>
      </c>
      <c r="AR64" s="64" t="str">
        <f t="shared" si="10"/>
        <v/>
      </c>
      <c r="AS64" s="64" t="str">
        <f t="shared" si="11"/>
        <v/>
      </c>
      <c r="AT64" s="64" t="str">
        <f t="shared" si="12"/>
        <v/>
      </c>
      <c r="AW64" s="17" t="str">
        <f t="shared" si="13"/>
        <v/>
      </c>
      <c r="AX64" s="17" t="str">
        <f t="shared" si="14"/>
        <v/>
      </c>
      <c r="AY64" s="17" t="str">
        <f t="shared" si="15"/>
        <v/>
      </c>
      <c r="AZ64" s="17" t="str">
        <f t="shared" si="16"/>
        <v/>
      </c>
      <c r="BA64" s="17" t="str">
        <f t="shared" si="17"/>
        <v/>
      </c>
      <c r="BB64" s="17" t="str">
        <f t="shared" si="18"/>
        <v/>
      </c>
      <c r="BD64" s="17" t="str">
        <f>IF(AND(OR(F64="",F64="□"),OR(G64="",G64="□"),OR(H64="",H64="□")),"",IF(AND(F64="■",G64="■"),"",IF(AND(OR(F64="■",G64="■"),H64="■"),"",IF(F64="■",5,IF(G64="■",4,IF(I64="","",IF($C$3="","",IF($C$3=8,"-",IF($C$3&lt;8,IF(I64&lt;=$BY$25,7,IF(I64&lt;=$BY$26,6,IF(I64&lt;=$BY$27,5,IF(I64&lt;=$BY$28,4,IF(I64&lt;=$BY$29,3,IF(I64&lt;=$BY$30,2,1)))))))))))))))</f>
        <v/>
      </c>
      <c r="BE64" s="17" t="str">
        <f>IF(AND(OR(F64="",F64="□"),OR(G64="",G64="□"),OR(H64="",H64="□")),"",IF(AND(F64="■",G64="■"),"",IF(AND(OR(F64="■",G64="■"),H64="■"),"",IF(F64="■",5,IF(G64="■",4,IF(K64="","",IF($C$3="","",IF($C$3=8,IF(K64&lt;=$BY$33,6,IF(K64&lt;=$BY$34,5,IF(K64&lt;=$BY$35,4,3))),IF(AND($C$3&lt;8,$C$3&gt;4),IF(K64&lt;=$BY$32,7,IF(K64&lt;=$BY$33,6,IF(K64&lt;=$BY$34,5,IF(K64&lt;=$BY$35,4,IF(K64&lt;=$BY$36,3,2))))),IF(C50&lt;5,"-"))))))))))</f>
        <v/>
      </c>
      <c r="BF64" s="17" t="str">
        <f t="shared" si="21"/>
        <v/>
      </c>
      <c r="BH64" s="18" t="str">
        <f>IF(X64="","",IF(50&lt;=Y64,6,IF(AND(40&lt;=Y64,Y64&lt;50),5,IF(AND(30&lt;=Y64,Y64&lt;40),4,IF(AND(20&lt;=Y64,Y64&lt;30),3,IF(AND(10&lt;=Y64,Y64&lt;20),2,IF(AND(0&lt;=Y64,Y64&lt;10),1,IF(Y64&lt;0,0,""))))))))</f>
        <v/>
      </c>
      <c r="BI64" s="18" t="str">
        <f>IF(X64="","",IF(30&lt;=Y64,4,IF(AND(20&lt;=Y64,Y64&lt;30),3,IF(AND(10&lt;=Y64,Y64&lt;20),2,IF(AND(0&lt;=Y64,Y64&lt;10),1,IF(Y64&lt;0,0,""))))))</f>
        <v/>
      </c>
      <c r="BJ64" s="58" t="str">
        <f>IF(AND(OR(Q64="",Q64="□"),OR(R64="",R64="□"),OR(S64="",S64="□")),"",IF(AND(Q64="■",R64="■"),"",IF(AND(OR(Q64="■",R64="■"),S64="■"),"",IF(Q64="■",3,IF(R64="■",1,IF(Z64="■",BH64,BI64))))))</f>
        <v/>
      </c>
    </row>
    <row r="65" spans="1:75" ht="12" customHeight="1" x14ac:dyDescent="0.15">
      <c r="A65" s="66">
        <v>48</v>
      </c>
      <c r="B65" s="4"/>
      <c r="C65" s="2"/>
      <c r="D65" s="2"/>
      <c r="E65" s="8"/>
      <c r="F65" s="129" t="s">
        <v>38</v>
      </c>
      <c r="G65" s="130" t="s">
        <v>38</v>
      </c>
      <c r="H65" s="131" t="s">
        <v>38</v>
      </c>
      <c r="I65" s="122"/>
      <c r="J65" s="149"/>
      <c r="K65" s="124"/>
      <c r="L65" s="178"/>
      <c r="M65" s="133"/>
      <c r="N65" s="163" t="str">
        <f>IF($C$3="","",IF(P65="","",BF65))</f>
        <v/>
      </c>
      <c r="O65" s="163" t="str">
        <f>IF($C$3="","",IF(AND(OR(F65="",F65="□"),OR(G65="",G65="□"),OR(H65="",H65="□")),"",IF(AND(F65="■",G65="■"),"",IF(AND(OR(F65="■",G65="■"),H65="■"),"",IF(BF65="","",IF(OR(BF65=4,BF65&gt;4),"○","×"))))))</f>
        <v/>
      </c>
      <c r="P65" s="162" t="str">
        <f>IF($C$3="","",IF(AND(OR(F65="",F65="□"),OR(G65="",G65="□"),OR(H65="",H65="□")),"",IF(AND(F65="■",G65="■"),"",IF(AND(OR(F65="■",G65="■"),H65="■"),"",IF(BF65="","",IF(OR(BF65=5,BF65&gt;5),"○","×"))))))</f>
        <v/>
      </c>
      <c r="Q65" s="129" t="s">
        <v>38</v>
      </c>
      <c r="R65" s="130" t="s">
        <v>38</v>
      </c>
      <c r="S65" s="131" t="s">
        <v>38</v>
      </c>
      <c r="T65" s="1"/>
      <c r="U65" s="10"/>
      <c r="V65" s="11"/>
      <c r="W65" s="10"/>
      <c r="X65" s="223" t="str">
        <f t="shared" si="19"/>
        <v/>
      </c>
      <c r="Y65" s="164" t="str">
        <f t="shared" si="2"/>
        <v/>
      </c>
      <c r="Z65" s="131" t="s">
        <v>58</v>
      </c>
      <c r="AA65" s="135" t="s">
        <v>58</v>
      </c>
      <c r="AB65" s="165" t="str">
        <f t="shared" si="20"/>
        <v/>
      </c>
      <c r="AC65" s="280"/>
      <c r="AD65" s="281"/>
      <c r="AF65" s="60" t="str">
        <f>IF($C$3="","",IF(AND(F65="□",G65="□",H65="□"),"",IF(AND(F65="■",G65="■"),"",IF(AND(F65="■",H65="■"),"",IF(AND(G65="■",H65="■"),"",IF(F65="■",$BY$42,IF(G65="■",$BY$39,IF(I65="","",I65))))))))</f>
        <v/>
      </c>
      <c r="AG65" s="61" t="str">
        <f>IF($C$3="","",IF(AND(F65="□",G65="□",H65="□"),"",IF(AND(F65="■",G65="■"),"",IF(AND(F65="■",H65="■"),"",IF(AND(G65="■",H65="■"),"",IF(F65="■",$BY$44,IF(G65="■",$BY$41,IF(K65="","",K65))))))))</f>
        <v/>
      </c>
      <c r="AH65" s="63" t="str">
        <f t="shared" si="3"/>
        <v/>
      </c>
      <c r="AI65" s="63" t="str">
        <f t="shared" si="4"/>
        <v/>
      </c>
      <c r="AJ65" s="64" t="str">
        <f t="shared" si="5"/>
        <v/>
      </c>
      <c r="AK65" s="64" t="str">
        <f t="shared" si="6"/>
        <v/>
      </c>
      <c r="AL65" s="64" t="str">
        <f>IF($C$3="","",IF(AND(F65="□",G65="□",H65="□"),"",IF(AND(F65="■",G65="■"),"",IF(AND(F65="■",H65="■"),"",IF(AND(G65="■",H65="■"),"",IF(F65="■",$BY$23,IF(G65="■",$BY$21,IF(J65="","",J65))))))))</f>
        <v/>
      </c>
      <c r="AM65" s="65" t="str">
        <f t="shared" si="7"/>
        <v/>
      </c>
      <c r="AN65" s="64" t="str">
        <f>IF($C$3="","",IF(AND(F65="□",G65="□",H65="□"),"",IF(AND(F65="■",G65="■"),"",IF(AND(F65="■",H65="■"),"",IF(AND(G65="■",H65="■"),"",IF(F65="■",$BY$24,IF(G65="■",$BY$22,IF(L65="","",L65))))))))</f>
        <v/>
      </c>
      <c r="AO65" s="118"/>
      <c r="AP65" s="64" t="str">
        <f t="shared" si="8"/>
        <v/>
      </c>
      <c r="AQ65" s="64" t="str">
        <f t="shared" si="9"/>
        <v/>
      </c>
      <c r="AR65" s="64" t="str">
        <f t="shared" si="10"/>
        <v/>
      </c>
      <c r="AS65" s="64" t="str">
        <f t="shared" si="11"/>
        <v/>
      </c>
      <c r="AT65" s="64" t="str">
        <f t="shared" si="12"/>
        <v/>
      </c>
      <c r="AW65" s="17" t="str">
        <f t="shared" si="13"/>
        <v/>
      </c>
      <c r="AX65" s="17" t="str">
        <f t="shared" si="14"/>
        <v/>
      </c>
      <c r="AY65" s="17" t="str">
        <f t="shared" si="15"/>
        <v/>
      </c>
      <c r="AZ65" s="17" t="str">
        <f t="shared" si="16"/>
        <v/>
      </c>
      <c r="BA65" s="17" t="str">
        <f t="shared" si="17"/>
        <v/>
      </c>
      <c r="BB65" s="17" t="str">
        <f t="shared" si="18"/>
        <v/>
      </c>
      <c r="BD65" s="17" t="str">
        <f>IF(AND(OR(F65="",F65="□"),OR(G65="",G65="□"),OR(H65="",H65="□")),"",IF(AND(F65="■",G65="■"),"",IF(AND(OR(F65="■",G65="■"),H65="■"),"",IF(F65="■",5,IF(G65="■",4,IF(I65="","",IF($C$3="","",IF($C$3=8,"-",IF($C$3&lt;8,IF(I65&lt;=$BY$25,7,IF(I65&lt;=$BY$26,6,IF(I65&lt;=$BY$27,5,IF(I65&lt;=$BY$28,4,IF(I65&lt;=$BY$29,3,IF(I65&lt;=$BY$30,2,1)))))))))))))))</f>
        <v/>
      </c>
      <c r="BE65" s="17" t="str">
        <f>IF(AND(OR(F65="",F65="□"),OR(G65="",G65="□"),OR(H65="",H65="□")),"",IF(AND(F65="■",G65="■"),"",IF(AND(OR(F65="■",G65="■"),H65="■"),"",IF(F65="■",5,IF(G65="■",4,IF(K65="","",IF($C$3="","",IF($C$3=8,IF(K65&lt;=$BY$33,6,IF(K65&lt;=$BY$34,5,IF(K65&lt;=$BY$35,4,3))),IF(AND($C$3&lt;8,$C$3&gt;4),IF(K65&lt;=$BY$32,7,IF(K65&lt;=$BY$33,6,IF(K65&lt;=$BY$34,5,IF(K65&lt;=$BY$35,4,IF(K65&lt;=$BY$36,3,2))))),IF(C51&lt;5,"-"))))))))))</f>
        <v/>
      </c>
      <c r="BF65" s="17" t="str">
        <f t="shared" si="21"/>
        <v/>
      </c>
      <c r="BH65" s="18" t="str">
        <f>IF(X65="","",IF(50&lt;=Y65,6,IF(AND(40&lt;=Y65,Y65&lt;50),5,IF(AND(30&lt;=Y65,Y65&lt;40),4,IF(AND(20&lt;=Y65,Y65&lt;30),3,IF(AND(10&lt;=Y65,Y65&lt;20),2,IF(AND(0&lt;=Y65,Y65&lt;10),1,IF(Y65&lt;0,0,""))))))))</f>
        <v/>
      </c>
      <c r="BI65" s="18" t="str">
        <f>IF(X65="","",IF(30&lt;=Y65,4,IF(AND(20&lt;=Y65,Y65&lt;30),3,IF(AND(10&lt;=Y65,Y65&lt;20),2,IF(AND(0&lt;=Y65,Y65&lt;10),1,IF(Y65&lt;0,0,""))))))</f>
        <v/>
      </c>
      <c r="BJ65" s="58" t="str">
        <f>IF(AND(OR(Q65="",Q65="□"),OR(R65="",R65="□"),OR(S65="",S65="□")),"",IF(AND(Q65="■",R65="■"),"",IF(AND(OR(Q65="■",R65="■"),S65="■"),"",IF(Q65="■",3,IF(R65="■",1,IF(Z65="■",BH65,BI65))))))</f>
        <v/>
      </c>
    </row>
    <row r="66" spans="1:75" ht="12" customHeight="1" x14ac:dyDescent="0.15">
      <c r="A66" s="66">
        <v>49</v>
      </c>
      <c r="B66" s="4"/>
      <c r="C66" s="2"/>
      <c r="D66" s="2"/>
      <c r="E66" s="8"/>
      <c r="F66" s="129" t="s">
        <v>38</v>
      </c>
      <c r="G66" s="130" t="s">
        <v>38</v>
      </c>
      <c r="H66" s="131" t="s">
        <v>38</v>
      </c>
      <c r="I66" s="122"/>
      <c r="J66" s="149"/>
      <c r="K66" s="124"/>
      <c r="L66" s="178"/>
      <c r="M66" s="133"/>
      <c r="N66" s="163" t="str">
        <f>IF($C$3="","",IF(P66="","",BF66))</f>
        <v/>
      </c>
      <c r="O66" s="163" t="str">
        <f>IF($C$3="","",IF(AND(OR(F66="",F66="□"),OR(G66="",G66="□"),OR(H66="",H66="□")),"",IF(AND(F66="■",G66="■"),"",IF(AND(OR(F66="■",G66="■"),H66="■"),"",IF(BF66="","",IF(OR(BF66=4,BF66&gt;4),"○","×"))))))</f>
        <v/>
      </c>
      <c r="P66" s="162" t="str">
        <f>IF($C$3="","",IF(AND(OR(F66="",F66="□"),OR(G66="",G66="□"),OR(H66="",H66="□")),"",IF(AND(F66="■",G66="■"),"",IF(AND(OR(F66="■",G66="■"),H66="■"),"",IF(BF66="","",IF(OR(BF66=5,BF66&gt;5),"○","×"))))))</f>
        <v/>
      </c>
      <c r="Q66" s="129" t="s">
        <v>38</v>
      </c>
      <c r="R66" s="130" t="s">
        <v>38</v>
      </c>
      <c r="S66" s="131" t="s">
        <v>38</v>
      </c>
      <c r="T66" s="1"/>
      <c r="U66" s="10"/>
      <c r="V66" s="11"/>
      <c r="W66" s="10"/>
      <c r="X66" s="223" t="str">
        <f t="shared" si="19"/>
        <v/>
      </c>
      <c r="Y66" s="164" t="str">
        <f t="shared" si="2"/>
        <v/>
      </c>
      <c r="Z66" s="131" t="s">
        <v>58</v>
      </c>
      <c r="AA66" s="135" t="s">
        <v>58</v>
      </c>
      <c r="AB66" s="165" t="str">
        <f t="shared" si="20"/>
        <v/>
      </c>
      <c r="AC66" s="280"/>
      <c r="AD66" s="281"/>
      <c r="AF66" s="60" t="str">
        <f>IF($C$3="","",IF(AND(F66="□",G66="□",H66="□"),"",IF(AND(F66="■",G66="■"),"",IF(AND(F66="■",H66="■"),"",IF(AND(G66="■",H66="■"),"",IF(F66="■",$BY$42,IF(G66="■",$BY$39,IF(I66="","",I66))))))))</f>
        <v/>
      </c>
      <c r="AG66" s="61" t="str">
        <f>IF($C$3="","",IF(AND(F66="□",G66="□",H66="□"),"",IF(AND(F66="■",G66="■"),"",IF(AND(F66="■",H66="■"),"",IF(AND(G66="■",H66="■"),"",IF(F66="■",$BY$44,IF(G66="■",$BY$41,IF(K66="","",K66))))))))</f>
        <v/>
      </c>
      <c r="AH66" s="63" t="str">
        <f t="shared" si="3"/>
        <v/>
      </c>
      <c r="AI66" s="63" t="str">
        <f t="shared" si="4"/>
        <v/>
      </c>
      <c r="AJ66" s="64" t="str">
        <f t="shared" si="5"/>
        <v/>
      </c>
      <c r="AK66" s="64" t="str">
        <f t="shared" si="6"/>
        <v/>
      </c>
      <c r="AL66" s="64" t="str">
        <f>IF($C$3="","",IF(AND(F66="□",G66="□",H66="□"),"",IF(AND(F66="■",G66="■"),"",IF(AND(F66="■",H66="■"),"",IF(AND(G66="■",H66="■"),"",IF(F66="■",$BY$23,IF(G66="■",$BY$21,IF(J66="","",J66))))))))</f>
        <v/>
      </c>
      <c r="AM66" s="65" t="str">
        <f t="shared" si="7"/>
        <v/>
      </c>
      <c r="AN66" s="64" t="str">
        <f>IF($C$3="","",IF(AND(F66="□",G66="□",H66="□"),"",IF(AND(F66="■",G66="■"),"",IF(AND(F66="■",H66="■"),"",IF(AND(G66="■",H66="■"),"",IF(F66="■",$BY$24,IF(G66="■",$BY$22,IF(L66="","",L66))))))))</f>
        <v/>
      </c>
      <c r="AO66" s="118"/>
      <c r="AP66" s="64" t="str">
        <f t="shared" si="8"/>
        <v/>
      </c>
      <c r="AQ66" s="64" t="str">
        <f t="shared" si="9"/>
        <v/>
      </c>
      <c r="AR66" s="64" t="str">
        <f t="shared" si="10"/>
        <v/>
      </c>
      <c r="AS66" s="64" t="str">
        <f t="shared" si="11"/>
        <v/>
      </c>
      <c r="AT66" s="64" t="str">
        <f t="shared" si="12"/>
        <v/>
      </c>
      <c r="AW66" s="17" t="str">
        <f t="shared" si="13"/>
        <v/>
      </c>
      <c r="AX66" s="17" t="str">
        <f t="shared" si="14"/>
        <v/>
      </c>
      <c r="AY66" s="17" t="str">
        <f t="shared" si="15"/>
        <v/>
      </c>
      <c r="AZ66" s="17" t="str">
        <f t="shared" si="16"/>
        <v/>
      </c>
      <c r="BA66" s="17" t="str">
        <f t="shared" si="17"/>
        <v/>
      </c>
      <c r="BB66" s="17" t="str">
        <f t="shared" si="18"/>
        <v/>
      </c>
      <c r="BD66" s="17" t="str">
        <f>IF(AND(OR(F66="",F66="□"),OR(G66="",G66="□"),OR(H66="",H66="□")),"",IF(AND(F66="■",G66="■"),"",IF(AND(OR(F66="■",G66="■"),H66="■"),"",IF(F66="■",5,IF(G66="■",4,IF(I66="","",IF($C$3="","",IF($C$3=8,"-",IF($C$3&lt;8,IF(I66&lt;=$BY$25,7,IF(I66&lt;=$BY$26,6,IF(I66&lt;=$BY$27,5,IF(I66&lt;=$BY$28,4,IF(I66&lt;=$BY$29,3,IF(I66&lt;=$BY$30,2,1)))))))))))))))</f>
        <v/>
      </c>
      <c r="BE66" s="17" t="str">
        <f>IF(AND(OR(F66="",F66="□"),OR(G66="",G66="□"),OR(H66="",H66="□")),"",IF(AND(F66="■",G66="■"),"",IF(AND(OR(F66="■",G66="■"),H66="■"),"",IF(F66="■",5,IF(G66="■",4,IF(K66="","",IF($C$3="","",IF($C$3=8,IF(K66&lt;=$BY$33,6,IF(K66&lt;=$BY$34,5,IF(K66&lt;=$BY$35,4,3))),IF(AND($C$3&lt;8,$C$3&gt;4),IF(K66&lt;=$BY$32,7,IF(K66&lt;=$BY$33,6,IF(K66&lt;=$BY$34,5,IF(K66&lt;=$BY$35,4,IF(K66&lt;=$BY$36,3,2))))),IF(C52&lt;5,"-"))))))))))</f>
        <v/>
      </c>
      <c r="BF66" s="17" t="str">
        <f t="shared" si="21"/>
        <v/>
      </c>
      <c r="BH66" s="18" t="str">
        <f>IF(X66="","",IF(50&lt;=Y66,6,IF(AND(40&lt;=Y66,Y66&lt;50),5,IF(AND(30&lt;=Y66,Y66&lt;40),4,IF(AND(20&lt;=Y66,Y66&lt;30),3,IF(AND(10&lt;=Y66,Y66&lt;20),2,IF(AND(0&lt;=Y66,Y66&lt;10),1,IF(Y66&lt;0,0,""))))))))</f>
        <v/>
      </c>
      <c r="BI66" s="18" t="str">
        <f>IF(X66="","",IF(30&lt;=Y66,4,IF(AND(20&lt;=Y66,Y66&lt;30),3,IF(AND(10&lt;=Y66,Y66&lt;20),2,IF(AND(0&lt;=Y66,Y66&lt;10),1,IF(Y66&lt;0,0,""))))))</f>
        <v/>
      </c>
      <c r="BJ66" s="58" t="str">
        <f>IF(AND(OR(Q66="",Q66="□"),OR(R66="",R66="□"),OR(S66="",S66="□")),"",IF(AND(Q66="■",R66="■"),"",IF(AND(OR(Q66="■",R66="■"),S66="■"),"",IF(Q66="■",3,IF(R66="■",1,IF(Z66="■",BH66,BI66))))))</f>
        <v/>
      </c>
    </row>
    <row r="67" spans="1:75" ht="12" customHeight="1" x14ac:dyDescent="0.15">
      <c r="A67" s="66">
        <v>50</v>
      </c>
      <c r="B67" s="4"/>
      <c r="C67" s="2"/>
      <c r="D67" s="2"/>
      <c r="E67" s="8"/>
      <c r="F67" s="129" t="s">
        <v>38</v>
      </c>
      <c r="G67" s="130" t="s">
        <v>38</v>
      </c>
      <c r="H67" s="131" t="s">
        <v>38</v>
      </c>
      <c r="I67" s="122"/>
      <c r="J67" s="149"/>
      <c r="K67" s="124"/>
      <c r="L67" s="178"/>
      <c r="M67" s="133"/>
      <c r="N67" s="163" t="str">
        <f>IF($C$3="","",IF(P67="","",BF67))</f>
        <v/>
      </c>
      <c r="O67" s="163" t="str">
        <f>IF($C$3="","",IF(AND(OR(F67="",F67="□"),OR(G67="",G67="□"),OR(H67="",H67="□")),"",IF(AND(F67="■",G67="■"),"",IF(AND(OR(F67="■",G67="■"),H67="■"),"",IF(BF67="","",IF(OR(BF67=4,BF67&gt;4),"○","×"))))))</f>
        <v/>
      </c>
      <c r="P67" s="162" t="str">
        <f>IF($C$3="","",IF(AND(OR(F67="",F67="□"),OR(G67="",G67="□"),OR(H67="",H67="□")),"",IF(AND(F67="■",G67="■"),"",IF(AND(OR(F67="■",G67="■"),H67="■"),"",IF(BF67="","",IF(OR(BF67=5,BF67&gt;5),"○","×"))))))</f>
        <v/>
      </c>
      <c r="Q67" s="129" t="s">
        <v>38</v>
      </c>
      <c r="R67" s="130" t="s">
        <v>38</v>
      </c>
      <c r="S67" s="131" t="s">
        <v>38</v>
      </c>
      <c r="T67" s="1"/>
      <c r="U67" s="10"/>
      <c r="V67" s="11"/>
      <c r="W67" s="10"/>
      <c r="X67" s="223" t="str">
        <f t="shared" si="19"/>
        <v/>
      </c>
      <c r="Y67" s="164" t="str">
        <f t="shared" si="2"/>
        <v/>
      </c>
      <c r="Z67" s="131" t="s">
        <v>58</v>
      </c>
      <c r="AA67" s="135" t="s">
        <v>58</v>
      </c>
      <c r="AB67" s="165" t="str">
        <f t="shared" si="20"/>
        <v/>
      </c>
      <c r="AC67" s="280"/>
      <c r="AD67" s="281"/>
      <c r="AF67" s="60" t="str">
        <f>IF($C$3="","",IF(AND(F67="□",G67="□",H67="□"),"",IF(AND(F67="■",G67="■"),"",IF(AND(F67="■",H67="■"),"",IF(AND(G67="■",H67="■"),"",IF(F67="■",$BY$42,IF(G67="■",$BY$39,IF(I67="","",I67))))))))</f>
        <v/>
      </c>
      <c r="AG67" s="61" t="str">
        <f>IF($C$3="","",IF(AND(F67="□",G67="□",H67="□"),"",IF(AND(F67="■",G67="■"),"",IF(AND(F67="■",H67="■"),"",IF(AND(G67="■",H67="■"),"",IF(F67="■",$BY$44,IF(G67="■",$BY$41,IF(K67="","",K67))))))))</f>
        <v/>
      </c>
      <c r="AH67" s="63" t="str">
        <f t="shared" si="3"/>
        <v/>
      </c>
      <c r="AI67" s="63" t="str">
        <f t="shared" si="4"/>
        <v/>
      </c>
      <c r="AJ67" s="64" t="str">
        <f t="shared" si="5"/>
        <v/>
      </c>
      <c r="AK67" s="64" t="str">
        <f t="shared" si="6"/>
        <v/>
      </c>
      <c r="AL67" s="64" t="str">
        <f>IF($C$3="","",IF(AND(F67="□",G67="□",H67="□"),"",IF(AND(F67="■",G67="■"),"",IF(AND(F67="■",H67="■"),"",IF(AND(G67="■",H67="■"),"",IF(F67="■",$BY$23,IF(G67="■",$BY$21,IF(J67="","",J67))))))))</f>
        <v/>
      </c>
      <c r="AM67" s="65" t="str">
        <f t="shared" si="7"/>
        <v/>
      </c>
      <c r="AN67" s="64" t="str">
        <f>IF($C$3="","",IF(AND(F67="□",G67="□",H67="□"),"",IF(AND(F67="■",G67="■"),"",IF(AND(F67="■",H67="■"),"",IF(AND(G67="■",H67="■"),"",IF(F67="■",$BY$24,IF(G67="■",$BY$22,IF(L67="","",L67))))))))</f>
        <v/>
      </c>
      <c r="AO67" s="118"/>
      <c r="AP67" s="64" t="str">
        <f t="shared" si="8"/>
        <v/>
      </c>
      <c r="AQ67" s="64" t="str">
        <f t="shared" si="9"/>
        <v/>
      </c>
      <c r="AR67" s="64" t="str">
        <f t="shared" si="10"/>
        <v/>
      </c>
      <c r="AS67" s="64" t="str">
        <f t="shared" si="11"/>
        <v/>
      </c>
      <c r="AT67" s="64" t="str">
        <f t="shared" si="12"/>
        <v/>
      </c>
      <c r="AW67" s="17" t="str">
        <f t="shared" si="13"/>
        <v/>
      </c>
      <c r="AX67" s="17" t="str">
        <f t="shared" si="14"/>
        <v/>
      </c>
      <c r="AY67" s="17" t="str">
        <f t="shared" si="15"/>
        <v/>
      </c>
      <c r="AZ67" s="17" t="str">
        <f t="shared" si="16"/>
        <v/>
      </c>
      <c r="BA67" s="17" t="str">
        <f t="shared" si="17"/>
        <v/>
      </c>
      <c r="BB67" s="17" t="str">
        <f t="shared" si="18"/>
        <v/>
      </c>
      <c r="BD67" s="17" t="str">
        <f>IF(AND(OR(F67="",F67="□"),OR(G67="",G67="□"),OR(H67="",H67="□")),"",IF(AND(F67="■",G67="■"),"",IF(AND(OR(F67="■",G67="■"),H67="■"),"",IF(F67="■",5,IF(G67="■",4,IF(I67="","",IF($C$3="","",IF($C$3=8,"-",IF($C$3&lt;8,IF(I67&lt;=$BY$25,7,IF(I67&lt;=$BY$26,6,IF(I67&lt;=$BY$27,5,IF(I67&lt;=$BY$28,4,IF(I67&lt;=$BY$29,3,IF(I67&lt;=$BY$30,2,1)))))))))))))))</f>
        <v/>
      </c>
      <c r="BE67" s="17" t="str">
        <f>IF(AND(OR(F67="",F67="□"),OR(G67="",G67="□"),OR(H67="",H67="□")),"",IF(AND(F67="■",G67="■"),"",IF(AND(OR(F67="■",G67="■"),H67="■"),"",IF(F67="■",5,IF(G67="■",4,IF(K67="","",IF($C$3="","",IF($C$3=8,IF(K67&lt;=$BY$33,6,IF(K67&lt;=$BY$34,5,IF(K67&lt;=$BY$35,4,3))),IF(AND($C$3&lt;8,$C$3&gt;4),IF(K67&lt;=$BY$32,7,IF(K67&lt;=$BY$33,6,IF(K67&lt;=$BY$34,5,IF(K67&lt;=$BY$35,4,IF(K67&lt;=$BY$36,3,2))))),IF(C53&lt;5,"-"))))))))))</f>
        <v/>
      </c>
      <c r="BF67" s="17" t="str">
        <f t="shared" si="21"/>
        <v/>
      </c>
      <c r="BH67" s="18" t="str">
        <f>IF(X67="","",IF(50&lt;=Y67,6,IF(AND(40&lt;=Y67,Y67&lt;50),5,IF(AND(30&lt;=Y67,Y67&lt;40),4,IF(AND(20&lt;=Y67,Y67&lt;30),3,IF(AND(10&lt;=Y67,Y67&lt;20),2,IF(AND(0&lt;=Y67,Y67&lt;10),1,IF(Y67&lt;0,0,""))))))))</f>
        <v/>
      </c>
      <c r="BI67" s="18" t="str">
        <f>IF(X67="","",IF(30&lt;=Y67,4,IF(AND(20&lt;=Y67,Y67&lt;30),3,IF(AND(10&lt;=Y67,Y67&lt;20),2,IF(AND(0&lt;=Y67,Y67&lt;10),1,IF(Y67&lt;0,0,""))))))</f>
        <v/>
      </c>
      <c r="BJ67" s="58" t="str">
        <f>IF(AND(OR(Q67="",Q67="□"),OR(R67="",R67="□"),OR(S67="",S67="□")),"",IF(AND(Q67="■",R67="■"),"",IF(AND(OR(Q67="■",R67="■"),S67="■"),"",IF(Q67="■",3,IF(R67="■",1,IF(Z67="■",BH67,BI67))))))</f>
        <v/>
      </c>
      <c r="BL67" s="14" t="s">
        <v>52</v>
      </c>
    </row>
    <row r="68" spans="1:75" ht="12" customHeight="1" x14ac:dyDescent="0.15">
      <c r="A68" s="66">
        <v>51</v>
      </c>
      <c r="B68" s="4"/>
      <c r="C68" s="2"/>
      <c r="D68" s="2"/>
      <c r="E68" s="8"/>
      <c r="F68" s="129" t="s">
        <v>38</v>
      </c>
      <c r="G68" s="130" t="s">
        <v>38</v>
      </c>
      <c r="H68" s="131" t="s">
        <v>38</v>
      </c>
      <c r="I68" s="122"/>
      <c r="J68" s="149"/>
      <c r="K68" s="124"/>
      <c r="L68" s="178"/>
      <c r="M68" s="133"/>
      <c r="N68" s="163" t="str">
        <f>IF($C$3="","",IF(P68="","",BF68))</f>
        <v/>
      </c>
      <c r="O68" s="163" t="str">
        <f>IF($C$3="","",IF(AND(OR(F68="",F68="□"),OR(G68="",G68="□"),OR(H68="",H68="□")),"",IF(AND(F68="■",G68="■"),"",IF(AND(OR(F68="■",G68="■"),H68="■"),"",IF(BF68="","",IF(OR(BF68=4,BF68&gt;4),"○","×"))))))</f>
        <v/>
      </c>
      <c r="P68" s="162" t="str">
        <f>IF($C$3="","",IF(AND(OR(F68="",F68="□"),OR(G68="",G68="□"),OR(H68="",H68="□")),"",IF(AND(F68="■",G68="■"),"",IF(AND(OR(F68="■",G68="■"),H68="■"),"",IF(BF68="","",IF(OR(BF68=5,BF68&gt;5),"○","×"))))))</f>
        <v/>
      </c>
      <c r="Q68" s="129" t="s">
        <v>38</v>
      </c>
      <c r="R68" s="130" t="s">
        <v>38</v>
      </c>
      <c r="S68" s="131" t="s">
        <v>38</v>
      </c>
      <c r="T68" s="1"/>
      <c r="U68" s="10"/>
      <c r="V68" s="11"/>
      <c r="W68" s="10"/>
      <c r="X68" s="223" t="str">
        <f t="shared" si="19"/>
        <v/>
      </c>
      <c r="Y68" s="164" t="str">
        <f t="shared" si="2"/>
        <v/>
      </c>
      <c r="Z68" s="131" t="s">
        <v>58</v>
      </c>
      <c r="AA68" s="135" t="s">
        <v>58</v>
      </c>
      <c r="AB68" s="165" t="str">
        <f t="shared" si="20"/>
        <v/>
      </c>
      <c r="AC68" s="280"/>
      <c r="AD68" s="281"/>
      <c r="AF68" s="60" t="str">
        <f>IF($C$3="","",IF(AND(F68="□",G68="□",H68="□"),"",IF(AND(F68="■",G68="■"),"",IF(AND(F68="■",H68="■"),"",IF(AND(G68="■",H68="■"),"",IF(F68="■",$BY$42,IF(G68="■",$BY$39,IF(I68="","",I68))))))))</f>
        <v/>
      </c>
      <c r="AG68" s="61" t="str">
        <f>IF($C$3="","",IF(AND(F68="□",G68="□",H68="□"),"",IF(AND(F68="■",G68="■"),"",IF(AND(F68="■",H68="■"),"",IF(AND(G68="■",H68="■"),"",IF(F68="■",$BY$44,IF(G68="■",$BY$41,IF(K68="","",K68))))))))</f>
        <v/>
      </c>
      <c r="AH68" s="63" t="str">
        <f t="shared" si="3"/>
        <v/>
      </c>
      <c r="AI68" s="63" t="str">
        <f t="shared" si="4"/>
        <v/>
      </c>
      <c r="AJ68" s="64" t="str">
        <f t="shared" si="5"/>
        <v/>
      </c>
      <c r="AK68" s="64" t="str">
        <f t="shared" si="6"/>
        <v/>
      </c>
      <c r="AL68" s="64" t="str">
        <f>IF($C$3="","",IF(AND(F68="□",G68="□",H68="□"),"",IF(AND(F68="■",G68="■"),"",IF(AND(F68="■",H68="■"),"",IF(AND(G68="■",H68="■"),"",IF(F68="■",$BY$23,IF(G68="■",$BY$21,IF(J68="","",J68))))))))</f>
        <v/>
      </c>
      <c r="AM68" s="65" t="str">
        <f t="shared" si="7"/>
        <v/>
      </c>
      <c r="AN68" s="64" t="str">
        <f>IF($C$3="","",IF(AND(F68="□",G68="□",H68="□"),"",IF(AND(F68="■",G68="■"),"",IF(AND(F68="■",H68="■"),"",IF(AND(G68="■",H68="■"),"",IF(F68="■",$BY$24,IF(G68="■",$BY$22,IF(L68="","",L68))))))))</f>
        <v/>
      </c>
      <c r="AO68" s="118"/>
      <c r="AP68" s="64" t="str">
        <f t="shared" si="8"/>
        <v/>
      </c>
      <c r="AQ68" s="64" t="str">
        <f t="shared" si="9"/>
        <v/>
      </c>
      <c r="AR68" s="64" t="str">
        <f t="shared" si="10"/>
        <v/>
      </c>
      <c r="AS68" s="64" t="str">
        <f t="shared" si="11"/>
        <v/>
      </c>
      <c r="AT68" s="64" t="str">
        <f t="shared" si="12"/>
        <v/>
      </c>
      <c r="AW68" s="17" t="str">
        <f t="shared" si="13"/>
        <v/>
      </c>
      <c r="AX68" s="17" t="str">
        <f t="shared" si="14"/>
        <v/>
      </c>
      <c r="AY68" s="17" t="str">
        <f t="shared" si="15"/>
        <v/>
      </c>
      <c r="AZ68" s="17" t="str">
        <f t="shared" si="16"/>
        <v/>
      </c>
      <c r="BA68" s="17" t="str">
        <f t="shared" si="17"/>
        <v/>
      </c>
      <c r="BB68" s="17" t="str">
        <f t="shared" si="18"/>
        <v/>
      </c>
      <c r="BD68" s="17" t="str">
        <f>IF(AND(OR(F68="",F68="□"),OR(G68="",G68="□"),OR(H68="",H68="□")),"",IF(AND(F68="■",G68="■"),"",IF(AND(OR(F68="■",G68="■"),H68="■"),"",IF(F68="■",5,IF(G68="■",4,IF(I68="","",IF($C$3="","",IF($C$3=8,"-",IF($C$3&lt;8,IF(I68&lt;=$BY$25,7,IF(I68&lt;=$BY$26,6,IF(I68&lt;=$BY$27,5,IF(I68&lt;=$BY$28,4,IF(I68&lt;=$BY$29,3,IF(I68&lt;=$BY$30,2,1)))))))))))))))</f>
        <v/>
      </c>
      <c r="BE68" s="17" t="str">
        <f>IF(AND(OR(F68="",F68="□"),OR(G68="",G68="□"),OR(H68="",H68="□")),"",IF(AND(F68="■",G68="■"),"",IF(AND(OR(F68="■",G68="■"),H68="■"),"",IF(F68="■",5,IF(G68="■",4,IF(K68="","",IF($C$3="","",IF($C$3=8,IF(K68&lt;=$BY$33,6,IF(K68&lt;=$BY$34,5,IF(K68&lt;=$BY$35,4,3))),IF(AND($C$3&lt;8,$C$3&gt;4),IF(K68&lt;=$BY$32,7,IF(K68&lt;=$BY$33,6,IF(K68&lt;=$BY$34,5,IF(K68&lt;=$BY$35,4,IF(K68&lt;=$BY$36,3,2))))),IF(C54&lt;5,"-"))))))))))</f>
        <v/>
      </c>
      <c r="BF68" s="17" t="str">
        <f t="shared" si="21"/>
        <v/>
      </c>
      <c r="BH68" s="18" t="str">
        <f>IF(X68="","",IF(50&lt;=Y68,6,IF(AND(40&lt;=Y68,Y68&lt;50),5,IF(AND(30&lt;=Y68,Y68&lt;40),4,IF(AND(20&lt;=Y68,Y68&lt;30),3,IF(AND(10&lt;=Y68,Y68&lt;20),2,IF(AND(0&lt;=Y68,Y68&lt;10),1,IF(Y68&lt;0,0,""))))))))</f>
        <v/>
      </c>
      <c r="BI68" s="18" t="str">
        <f>IF(X68="","",IF(30&lt;=Y68,4,IF(AND(20&lt;=Y68,Y68&lt;30),3,IF(AND(10&lt;=Y68,Y68&lt;20),2,IF(AND(0&lt;=Y68,Y68&lt;10),1,IF(Y68&lt;0,0,""))))))</f>
        <v/>
      </c>
      <c r="BJ68" s="58" t="str">
        <f>IF(AND(OR(Q68="",Q68="□"),OR(R68="",R68="□"),OR(S68="",S68="□")),"",IF(AND(Q68="■",R68="■"),"",IF(AND(OR(Q68="■",R68="■"),S68="■"),"",IF(Q68="■",3,IF(R68="■",1,IF(Z68="■",BH68,BI68))))))</f>
        <v/>
      </c>
      <c r="BL68" s="112" t="s">
        <v>21</v>
      </c>
      <c r="BM68" s="69" t="s">
        <v>49</v>
      </c>
    </row>
    <row r="69" spans="1:75" ht="12" customHeight="1" x14ac:dyDescent="0.15">
      <c r="A69" s="66">
        <v>52</v>
      </c>
      <c r="B69" s="4"/>
      <c r="C69" s="2"/>
      <c r="D69" s="2"/>
      <c r="E69" s="8"/>
      <c r="F69" s="129" t="s">
        <v>38</v>
      </c>
      <c r="G69" s="130" t="s">
        <v>38</v>
      </c>
      <c r="H69" s="131" t="s">
        <v>38</v>
      </c>
      <c r="I69" s="122"/>
      <c r="J69" s="149"/>
      <c r="K69" s="124"/>
      <c r="L69" s="178"/>
      <c r="M69" s="133"/>
      <c r="N69" s="163" t="str">
        <f>IF($C$3="","",IF(P69="","",BF69))</f>
        <v/>
      </c>
      <c r="O69" s="163" t="str">
        <f>IF($C$3="","",IF(AND(OR(F69="",F69="□"),OR(G69="",G69="□"),OR(H69="",H69="□")),"",IF(AND(F69="■",G69="■"),"",IF(AND(OR(F69="■",G69="■"),H69="■"),"",IF(BF69="","",IF(OR(BF69=4,BF69&gt;4),"○","×"))))))</f>
        <v/>
      </c>
      <c r="P69" s="162" t="str">
        <f>IF($C$3="","",IF(AND(OR(F69="",F69="□"),OR(G69="",G69="□"),OR(H69="",H69="□")),"",IF(AND(F69="■",G69="■"),"",IF(AND(OR(F69="■",G69="■"),H69="■"),"",IF(BF69="","",IF(OR(BF69=5,BF69&gt;5),"○","×"))))))</f>
        <v/>
      </c>
      <c r="Q69" s="129" t="s">
        <v>38</v>
      </c>
      <c r="R69" s="130" t="s">
        <v>38</v>
      </c>
      <c r="S69" s="131" t="s">
        <v>38</v>
      </c>
      <c r="T69" s="1"/>
      <c r="U69" s="10"/>
      <c r="V69" s="11"/>
      <c r="W69" s="10"/>
      <c r="X69" s="223" t="str">
        <f t="shared" si="19"/>
        <v/>
      </c>
      <c r="Y69" s="164" t="str">
        <f t="shared" si="2"/>
        <v/>
      </c>
      <c r="Z69" s="131" t="s">
        <v>58</v>
      </c>
      <c r="AA69" s="135" t="s">
        <v>58</v>
      </c>
      <c r="AB69" s="165" t="str">
        <f t="shared" si="20"/>
        <v/>
      </c>
      <c r="AC69" s="280"/>
      <c r="AD69" s="281"/>
      <c r="AF69" s="60" t="str">
        <f>IF($C$3="","",IF(AND(F69="□",G69="□",H69="□"),"",IF(AND(F69="■",G69="■"),"",IF(AND(F69="■",H69="■"),"",IF(AND(G69="■",H69="■"),"",IF(F69="■",$BY$42,IF(G69="■",$BY$39,IF(I69="","",I69))))))))</f>
        <v/>
      </c>
      <c r="AG69" s="61" t="str">
        <f>IF($C$3="","",IF(AND(F69="□",G69="□",H69="□"),"",IF(AND(F69="■",G69="■"),"",IF(AND(F69="■",H69="■"),"",IF(AND(G69="■",H69="■"),"",IF(F69="■",$BY$44,IF(G69="■",$BY$41,IF(K69="","",K69))))))))</f>
        <v/>
      </c>
      <c r="AH69" s="63" t="str">
        <f t="shared" si="3"/>
        <v/>
      </c>
      <c r="AI69" s="63" t="str">
        <f t="shared" si="4"/>
        <v/>
      </c>
      <c r="AJ69" s="64" t="str">
        <f t="shared" si="5"/>
        <v/>
      </c>
      <c r="AK69" s="64" t="str">
        <f t="shared" si="6"/>
        <v/>
      </c>
      <c r="AL69" s="64" t="str">
        <f>IF($C$3="","",IF(AND(F69="□",G69="□",H69="□"),"",IF(AND(F69="■",G69="■"),"",IF(AND(F69="■",H69="■"),"",IF(AND(G69="■",H69="■"),"",IF(F69="■",$BY$23,IF(G69="■",$BY$21,IF(J69="","",J69))))))))</f>
        <v/>
      </c>
      <c r="AM69" s="65" t="str">
        <f t="shared" si="7"/>
        <v/>
      </c>
      <c r="AN69" s="64" t="str">
        <f>IF($C$3="","",IF(AND(F69="□",G69="□",H69="□"),"",IF(AND(F69="■",G69="■"),"",IF(AND(F69="■",H69="■"),"",IF(AND(G69="■",H69="■"),"",IF(F69="■",$BY$24,IF(G69="■",$BY$22,IF(L69="","",L69))))))))</f>
        <v/>
      </c>
      <c r="AO69" s="118"/>
      <c r="AP69" s="64" t="str">
        <f t="shared" si="8"/>
        <v/>
      </c>
      <c r="AQ69" s="64" t="str">
        <f t="shared" si="9"/>
        <v/>
      </c>
      <c r="AR69" s="64" t="str">
        <f t="shared" si="10"/>
        <v/>
      </c>
      <c r="AS69" s="64" t="str">
        <f t="shared" si="11"/>
        <v/>
      </c>
      <c r="AT69" s="64" t="str">
        <f t="shared" si="12"/>
        <v/>
      </c>
      <c r="AW69" s="17" t="str">
        <f t="shared" si="13"/>
        <v/>
      </c>
      <c r="AX69" s="17" t="str">
        <f t="shared" si="14"/>
        <v/>
      </c>
      <c r="AY69" s="17" t="str">
        <f t="shared" si="15"/>
        <v/>
      </c>
      <c r="AZ69" s="17" t="str">
        <f t="shared" si="16"/>
        <v/>
      </c>
      <c r="BA69" s="17" t="str">
        <f t="shared" si="17"/>
        <v/>
      </c>
      <c r="BB69" s="17" t="str">
        <f t="shared" si="18"/>
        <v/>
      </c>
      <c r="BD69" s="17" t="str">
        <f>IF(AND(OR(F69="",F69="□"),OR(G69="",G69="□"),OR(H69="",H69="□")),"",IF(AND(F69="■",G69="■"),"",IF(AND(OR(F69="■",G69="■"),H69="■"),"",IF(F69="■",5,IF(G69="■",4,IF(I69="","",IF($C$3="","",IF($C$3=8,"-",IF($C$3&lt;8,IF(I69&lt;=$BY$25,7,IF(I69&lt;=$BY$26,6,IF(I69&lt;=$BY$27,5,IF(I69&lt;=$BY$28,4,IF(I69&lt;=$BY$29,3,IF(I69&lt;=$BY$30,2,1)))))))))))))))</f>
        <v/>
      </c>
      <c r="BE69" s="17" t="str">
        <f>IF(AND(OR(F69="",F69="□"),OR(G69="",G69="□"),OR(H69="",H69="□")),"",IF(AND(F69="■",G69="■"),"",IF(AND(OR(F69="■",G69="■"),H69="■"),"",IF(F69="■",5,IF(G69="■",4,IF(K69="","",IF($C$3="","",IF($C$3=8,IF(K69&lt;=$BY$33,6,IF(K69&lt;=$BY$34,5,IF(K69&lt;=$BY$35,4,3))),IF(AND($C$3&lt;8,$C$3&gt;4),IF(K69&lt;=$BY$32,7,IF(K69&lt;=$BY$33,6,IF(K69&lt;=$BY$34,5,IF(K69&lt;=$BY$35,4,IF(K69&lt;=$BY$36,3,2))))),IF(C55&lt;5,"-"))))))))))</f>
        <v/>
      </c>
      <c r="BF69" s="17" t="str">
        <f t="shared" si="21"/>
        <v/>
      </c>
      <c r="BH69" s="18" t="str">
        <f>IF(X69="","",IF(50&lt;=Y69,6,IF(AND(40&lt;=Y69,Y69&lt;50),5,IF(AND(30&lt;=Y69,Y69&lt;40),4,IF(AND(20&lt;=Y69,Y69&lt;30),3,IF(AND(10&lt;=Y69,Y69&lt;20),2,IF(AND(0&lt;=Y69,Y69&lt;10),1,IF(Y69&lt;0,0,""))))))))</f>
        <v/>
      </c>
      <c r="BI69" s="18" t="str">
        <f>IF(X69="","",IF(30&lt;=Y69,4,IF(AND(20&lt;=Y69,Y69&lt;30),3,IF(AND(10&lt;=Y69,Y69&lt;20),2,IF(AND(0&lt;=Y69,Y69&lt;10),1,IF(Y69&lt;0,0,""))))))</f>
        <v/>
      </c>
      <c r="BJ69" s="58" t="str">
        <f>IF(AND(OR(Q69="",Q69="□"),OR(R69="",R69="□"),OR(S69="",S69="□")),"",IF(AND(Q69="■",R69="■"),"",IF(AND(OR(Q69="■",R69="■"),S69="■"),"",IF(Q69="■",3,IF(R69="■",1,IF(Z69="■",BH69,BI69))))))</f>
        <v/>
      </c>
      <c r="BL69" s="112" t="s">
        <v>42</v>
      </c>
      <c r="BM69" s="69">
        <v>6</v>
      </c>
    </row>
    <row r="70" spans="1:75" ht="12" customHeight="1" x14ac:dyDescent="0.15">
      <c r="A70" s="66">
        <v>53</v>
      </c>
      <c r="B70" s="4"/>
      <c r="C70" s="2"/>
      <c r="D70" s="2"/>
      <c r="E70" s="8"/>
      <c r="F70" s="129" t="s">
        <v>38</v>
      </c>
      <c r="G70" s="130" t="s">
        <v>38</v>
      </c>
      <c r="H70" s="131" t="s">
        <v>38</v>
      </c>
      <c r="I70" s="122"/>
      <c r="J70" s="149"/>
      <c r="K70" s="124"/>
      <c r="L70" s="178"/>
      <c r="M70" s="133"/>
      <c r="N70" s="163" t="str">
        <f>IF($C$3="","",IF(P70="","",BF70))</f>
        <v/>
      </c>
      <c r="O70" s="163" t="str">
        <f>IF($C$3="","",IF(AND(OR(F70="",F70="□"),OR(G70="",G70="□"),OR(H70="",H70="□")),"",IF(AND(F70="■",G70="■"),"",IF(AND(OR(F70="■",G70="■"),H70="■"),"",IF(BF70="","",IF(OR(BF70=4,BF70&gt;4),"○","×"))))))</f>
        <v/>
      </c>
      <c r="P70" s="162" t="str">
        <f>IF($C$3="","",IF(AND(OR(F70="",F70="□"),OR(G70="",G70="□"),OR(H70="",H70="□")),"",IF(AND(F70="■",G70="■"),"",IF(AND(OR(F70="■",G70="■"),H70="■"),"",IF(BF70="","",IF(OR(BF70=5,BF70&gt;5),"○","×"))))))</f>
        <v/>
      </c>
      <c r="Q70" s="129" t="s">
        <v>38</v>
      </c>
      <c r="R70" s="130" t="s">
        <v>38</v>
      </c>
      <c r="S70" s="131" t="s">
        <v>38</v>
      </c>
      <c r="T70" s="1"/>
      <c r="U70" s="10"/>
      <c r="V70" s="11"/>
      <c r="W70" s="10"/>
      <c r="X70" s="223" t="str">
        <f t="shared" si="19"/>
        <v/>
      </c>
      <c r="Y70" s="164" t="str">
        <f t="shared" si="2"/>
        <v/>
      </c>
      <c r="Z70" s="131" t="s">
        <v>58</v>
      </c>
      <c r="AA70" s="135" t="s">
        <v>58</v>
      </c>
      <c r="AB70" s="165" t="str">
        <f t="shared" si="20"/>
        <v/>
      </c>
      <c r="AC70" s="280"/>
      <c r="AD70" s="281"/>
      <c r="AF70" s="60" t="str">
        <f>IF($C$3="","",IF(AND(F70="□",G70="□",H70="□"),"",IF(AND(F70="■",G70="■"),"",IF(AND(F70="■",H70="■"),"",IF(AND(G70="■",H70="■"),"",IF(F70="■",$BY$42,IF(G70="■",$BY$39,IF(I70="","",I70))))))))</f>
        <v/>
      </c>
      <c r="AG70" s="61" t="str">
        <f>IF($C$3="","",IF(AND(F70="□",G70="□",H70="□"),"",IF(AND(F70="■",G70="■"),"",IF(AND(F70="■",H70="■"),"",IF(AND(G70="■",H70="■"),"",IF(F70="■",$BY$44,IF(G70="■",$BY$41,IF(K70="","",K70))))))))</f>
        <v/>
      </c>
      <c r="AH70" s="63" t="str">
        <f t="shared" si="3"/>
        <v/>
      </c>
      <c r="AI70" s="63" t="str">
        <f t="shared" si="4"/>
        <v/>
      </c>
      <c r="AJ70" s="64" t="str">
        <f t="shared" si="5"/>
        <v/>
      </c>
      <c r="AK70" s="64" t="str">
        <f t="shared" si="6"/>
        <v/>
      </c>
      <c r="AL70" s="64" t="str">
        <f>IF($C$3="","",IF(AND(F70="□",G70="□",H70="□"),"",IF(AND(F70="■",G70="■"),"",IF(AND(F70="■",H70="■"),"",IF(AND(G70="■",H70="■"),"",IF(F70="■",$BY$23,IF(G70="■",$BY$21,IF(J70="","",J70))))))))</f>
        <v/>
      </c>
      <c r="AM70" s="65" t="str">
        <f t="shared" si="7"/>
        <v/>
      </c>
      <c r="AN70" s="64" t="str">
        <f>IF($C$3="","",IF(AND(F70="□",G70="□",H70="□"),"",IF(AND(F70="■",G70="■"),"",IF(AND(F70="■",H70="■"),"",IF(AND(G70="■",H70="■"),"",IF(F70="■",$BY$24,IF(G70="■",$BY$22,IF(L70="","",L70))))))))</f>
        <v/>
      </c>
      <c r="AO70" s="118"/>
      <c r="AP70" s="64" t="str">
        <f t="shared" si="8"/>
        <v/>
      </c>
      <c r="AQ70" s="64" t="str">
        <f t="shared" si="9"/>
        <v/>
      </c>
      <c r="AR70" s="64" t="str">
        <f t="shared" si="10"/>
        <v/>
      </c>
      <c r="AS70" s="64" t="str">
        <f t="shared" si="11"/>
        <v/>
      </c>
      <c r="AT70" s="64" t="str">
        <f t="shared" si="12"/>
        <v/>
      </c>
      <c r="AW70" s="17" t="str">
        <f t="shared" si="13"/>
        <v/>
      </c>
      <c r="AX70" s="17" t="str">
        <f t="shared" si="14"/>
        <v/>
      </c>
      <c r="AY70" s="17" t="str">
        <f t="shared" si="15"/>
        <v/>
      </c>
      <c r="AZ70" s="17" t="str">
        <f t="shared" si="16"/>
        <v/>
      </c>
      <c r="BA70" s="17" t="str">
        <f t="shared" si="17"/>
        <v/>
      </c>
      <c r="BB70" s="17" t="str">
        <f t="shared" si="18"/>
        <v/>
      </c>
      <c r="BD70" s="17" t="str">
        <f>IF(AND(OR(F70="",F70="□"),OR(G70="",G70="□"),OR(H70="",H70="□")),"",IF(AND(F70="■",G70="■"),"",IF(AND(OR(F70="■",G70="■"),H70="■"),"",IF(F70="■",5,IF(G70="■",4,IF(I70="","",IF($C$3="","",IF($C$3=8,"-",IF($C$3&lt;8,IF(I70&lt;=$BY$25,7,IF(I70&lt;=$BY$26,6,IF(I70&lt;=$BY$27,5,IF(I70&lt;=$BY$28,4,IF(I70&lt;=$BY$29,3,IF(I70&lt;=$BY$30,2,1)))))))))))))))</f>
        <v/>
      </c>
      <c r="BE70" s="17" t="str">
        <f>IF(AND(OR(F70="",F70="□"),OR(G70="",G70="□"),OR(H70="",H70="□")),"",IF(AND(F70="■",G70="■"),"",IF(AND(OR(F70="■",G70="■"),H70="■"),"",IF(F70="■",5,IF(G70="■",4,IF(K70="","",IF($C$3="","",IF($C$3=8,IF(K70&lt;=$BY$33,6,IF(K70&lt;=$BY$34,5,IF(K70&lt;=$BY$35,4,3))),IF(AND($C$3&lt;8,$C$3&gt;4),IF(K70&lt;=$BY$32,7,IF(K70&lt;=$BY$33,6,IF(K70&lt;=$BY$34,5,IF(K70&lt;=$BY$35,4,IF(K70&lt;=$BY$36,3,2))))),IF(C56&lt;5,"-"))))))))))</f>
        <v/>
      </c>
      <c r="BF70" s="17" t="str">
        <f t="shared" si="21"/>
        <v/>
      </c>
      <c r="BH70" s="18" t="str">
        <f>IF(X70="","",IF(50&lt;=Y70,6,IF(AND(40&lt;=Y70,Y70&lt;50),5,IF(AND(30&lt;=Y70,Y70&lt;40),4,IF(AND(20&lt;=Y70,Y70&lt;30),3,IF(AND(10&lt;=Y70,Y70&lt;20),2,IF(AND(0&lt;=Y70,Y70&lt;10),1,IF(Y70&lt;0,0,""))))))))</f>
        <v/>
      </c>
      <c r="BI70" s="18" t="str">
        <f>IF(X70="","",IF(30&lt;=Y70,4,IF(AND(20&lt;=Y70,Y70&lt;30),3,IF(AND(10&lt;=Y70,Y70&lt;20),2,IF(AND(0&lt;=Y70,Y70&lt;10),1,IF(Y70&lt;0,0,""))))))</f>
        <v/>
      </c>
      <c r="BJ70" s="58" t="str">
        <f>IF(AND(OR(Q70="",Q70="□"),OR(R70="",R70="□"),OR(S70="",S70="□")),"",IF(AND(Q70="■",R70="■"),"",IF(AND(OR(Q70="■",R70="■"),S70="■"),"",IF(Q70="■",3,IF(R70="■",1,IF(Z70="■",BH70,BI70))))))</f>
        <v/>
      </c>
      <c r="BL70" s="112" t="s">
        <v>43</v>
      </c>
      <c r="BM70" s="69">
        <v>5</v>
      </c>
    </row>
    <row r="71" spans="1:75" ht="12" customHeight="1" x14ac:dyDescent="0.15">
      <c r="A71" s="66">
        <v>54</v>
      </c>
      <c r="B71" s="4"/>
      <c r="C71" s="2"/>
      <c r="D71" s="2"/>
      <c r="E71" s="8"/>
      <c r="F71" s="129" t="s">
        <v>38</v>
      </c>
      <c r="G71" s="130" t="s">
        <v>38</v>
      </c>
      <c r="H71" s="131" t="s">
        <v>38</v>
      </c>
      <c r="I71" s="122"/>
      <c r="J71" s="149"/>
      <c r="K71" s="124"/>
      <c r="L71" s="178"/>
      <c r="M71" s="133"/>
      <c r="N71" s="163" t="str">
        <f>IF($C$3="","",IF(P71="","",BF71))</f>
        <v/>
      </c>
      <c r="O71" s="163" t="str">
        <f>IF($C$3="","",IF(AND(OR(F71="",F71="□"),OR(G71="",G71="□"),OR(H71="",H71="□")),"",IF(AND(F71="■",G71="■"),"",IF(AND(OR(F71="■",G71="■"),H71="■"),"",IF(BF71="","",IF(OR(BF71=4,BF71&gt;4),"○","×"))))))</f>
        <v/>
      </c>
      <c r="P71" s="162" t="str">
        <f>IF($C$3="","",IF(AND(OR(F71="",F71="□"),OR(G71="",G71="□"),OR(H71="",H71="□")),"",IF(AND(F71="■",G71="■"),"",IF(AND(OR(F71="■",G71="■"),H71="■"),"",IF(BF71="","",IF(OR(BF71=5,BF71&gt;5),"○","×"))))))</f>
        <v/>
      </c>
      <c r="Q71" s="129" t="s">
        <v>38</v>
      </c>
      <c r="R71" s="130" t="s">
        <v>38</v>
      </c>
      <c r="S71" s="131" t="s">
        <v>38</v>
      </c>
      <c r="T71" s="1"/>
      <c r="U71" s="10"/>
      <c r="V71" s="11"/>
      <c r="W71" s="10"/>
      <c r="X71" s="223" t="str">
        <f t="shared" si="19"/>
        <v/>
      </c>
      <c r="Y71" s="164" t="str">
        <f t="shared" si="2"/>
        <v/>
      </c>
      <c r="Z71" s="131" t="s">
        <v>58</v>
      </c>
      <c r="AA71" s="135" t="s">
        <v>58</v>
      </c>
      <c r="AB71" s="165" t="str">
        <f t="shared" si="20"/>
        <v/>
      </c>
      <c r="AC71" s="280"/>
      <c r="AD71" s="281"/>
      <c r="AF71" s="60" t="str">
        <f>IF($C$3="","",IF(AND(F71="□",G71="□",H71="□"),"",IF(AND(F71="■",G71="■"),"",IF(AND(F71="■",H71="■"),"",IF(AND(G71="■",H71="■"),"",IF(F71="■",$BY$42,IF(G71="■",$BY$39,IF(I71="","",I71))))))))</f>
        <v/>
      </c>
      <c r="AG71" s="61" t="str">
        <f>IF($C$3="","",IF(AND(F71="□",G71="□",H71="□"),"",IF(AND(F71="■",G71="■"),"",IF(AND(F71="■",H71="■"),"",IF(AND(G71="■",H71="■"),"",IF(F71="■",$BY$44,IF(G71="■",$BY$41,IF(K71="","",K71))))))))</f>
        <v/>
      </c>
      <c r="AH71" s="63" t="str">
        <f t="shared" si="3"/>
        <v/>
      </c>
      <c r="AI71" s="63" t="str">
        <f t="shared" si="4"/>
        <v/>
      </c>
      <c r="AJ71" s="64" t="str">
        <f t="shared" si="5"/>
        <v/>
      </c>
      <c r="AK71" s="64" t="str">
        <f t="shared" si="6"/>
        <v/>
      </c>
      <c r="AL71" s="64" t="str">
        <f>IF($C$3="","",IF(AND(F71="□",G71="□",H71="□"),"",IF(AND(F71="■",G71="■"),"",IF(AND(F71="■",H71="■"),"",IF(AND(G71="■",H71="■"),"",IF(F71="■",$BY$23,IF(G71="■",$BY$21,IF(J71="","",J71))))))))</f>
        <v/>
      </c>
      <c r="AM71" s="65" t="str">
        <f t="shared" si="7"/>
        <v/>
      </c>
      <c r="AN71" s="64" t="str">
        <f>IF($C$3="","",IF(AND(F71="□",G71="□",H71="□"),"",IF(AND(F71="■",G71="■"),"",IF(AND(F71="■",H71="■"),"",IF(AND(G71="■",H71="■"),"",IF(F71="■",$BY$24,IF(G71="■",$BY$22,IF(L71="","",L71))))))))</f>
        <v/>
      </c>
      <c r="AO71" s="118"/>
      <c r="AP71" s="64" t="str">
        <f t="shared" si="8"/>
        <v/>
      </c>
      <c r="AQ71" s="64" t="str">
        <f t="shared" si="9"/>
        <v/>
      </c>
      <c r="AR71" s="64" t="str">
        <f t="shared" si="10"/>
        <v/>
      </c>
      <c r="AS71" s="64" t="str">
        <f t="shared" si="11"/>
        <v/>
      </c>
      <c r="AT71" s="64" t="str">
        <f t="shared" si="12"/>
        <v/>
      </c>
      <c r="AW71" s="17" t="str">
        <f t="shared" si="13"/>
        <v/>
      </c>
      <c r="AX71" s="17" t="str">
        <f t="shared" si="14"/>
        <v/>
      </c>
      <c r="AY71" s="17" t="str">
        <f t="shared" si="15"/>
        <v/>
      </c>
      <c r="AZ71" s="17" t="str">
        <f t="shared" si="16"/>
        <v/>
      </c>
      <c r="BA71" s="17" t="str">
        <f t="shared" si="17"/>
        <v/>
      </c>
      <c r="BB71" s="17" t="str">
        <f t="shared" si="18"/>
        <v/>
      </c>
      <c r="BD71" s="17" t="str">
        <f>IF(AND(OR(F71="",F71="□"),OR(G71="",G71="□"),OR(H71="",H71="□")),"",IF(AND(F71="■",G71="■"),"",IF(AND(OR(F71="■",G71="■"),H71="■"),"",IF(F71="■",5,IF(G71="■",4,IF(I71="","",IF($C$3="","",IF($C$3=8,"-",IF($C$3&lt;8,IF(I71&lt;=$BY$25,7,IF(I71&lt;=$BY$26,6,IF(I71&lt;=$BY$27,5,IF(I71&lt;=$BY$28,4,IF(I71&lt;=$BY$29,3,IF(I71&lt;=$BY$30,2,1)))))))))))))))</f>
        <v/>
      </c>
      <c r="BE71" s="17" t="str">
        <f>IF(AND(OR(F71="",F71="□"),OR(G71="",G71="□"),OR(H71="",H71="□")),"",IF(AND(F71="■",G71="■"),"",IF(AND(OR(F71="■",G71="■"),H71="■"),"",IF(F71="■",5,IF(G71="■",4,IF(K71="","",IF($C$3="","",IF($C$3=8,IF(K71&lt;=$BY$33,6,IF(K71&lt;=$BY$34,5,IF(K71&lt;=$BY$35,4,3))),IF(AND($C$3&lt;8,$C$3&gt;4),IF(K71&lt;=$BY$32,7,IF(K71&lt;=$BY$33,6,IF(K71&lt;=$BY$34,5,IF(K71&lt;=$BY$35,4,IF(K71&lt;=$BY$36,3,2))))),IF(C57&lt;5,"-"))))))))))</f>
        <v/>
      </c>
      <c r="BF71" s="17" t="str">
        <f t="shared" si="21"/>
        <v/>
      </c>
      <c r="BH71" s="18" t="str">
        <f>IF(X71="","",IF(50&lt;=Y71,6,IF(AND(40&lt;=Y71,Y71&lt;50),5,IF(AND(30&lt;=Y71,Y71&lt;40),4,IF(AND(20&lt;=Y71,Y71&lt;30),3,IF(AND(10&lt;=Y71,Y71&lt;20),2,IF(AND(0&lt;=Y71,Y71&lt;10),1,IF(Y71&lt;0,0,""))))))))</f>
        <v/>
      </c>
      <c r="BI71" s="18" t="str">
        <f>IF(X71="","",IF(30&lt;=Y71,4,IF(AND(20&lt;=Y71,Y71&lt;30),3,IF(AND(10&lt;=Y71,Y71&lt;20),2,IF(AND(0&lt;=Y71,Y71&lt;10),1,IF(Y71&lt;0,0,""))))))</f>
        <v/>
      </c>
      <c r="BJ71" s="58" t="str">
        <f>IF(AND(OR(Q71="",Q71="□"),OR(R71="",R71="□"),OR(S71="",S71="□")),"",IF(AND(Q71="■",R71="■"),"",IF(AND(OR(Q71="■",R71="■"),S71="■"),"",IF(Q71="■",3,IF(R71="■",1,IF(Z71="■",BH71,BI71))))))</f>
        <v/>
      </c>
      <c r="BL71" s="112" t="s">
        <v>44</v>
      </c>
      <c r="BM71" s="69">
        <v>4</v>
      </c>
    </row>
    <row r="72" spans="1:75" ht="12" customHeight="1" x14ac:dyDescent="0.15">
      <c r="A72" s="66">
        <v>55</v>
      </c>
      <c r="B72" s="4"/>
      <c r="C72" s="2"/>
      <c r="D72" s="2"/>
      <c r="E72" s="8"/>
      <c r="F72" s="129" t="s">
        <v>38</v>
      </c>
      <c r="G72" s="130" t="s">
        <v>38</v>
      </c>
      <c r="H72" s="131" t="s">
        <v>38</v>
      </c>
      <c r="I72" s="122"/>
      <c r="J72" s="149"/>
      <c r="K72" s="124"/>
      <c r="L72" s="178"/>
      <c r="M72" s="133"/>
      <c r="N72" s="163" t="str">
        <f>IF($C$3="","",IF(P72="","",BF72))</f>
        <v/>
      </c>
      <c r="O72" s="163" t="str">
        <f>IF($C$3="","",IF(AND(OR(F72="",F72="□"),OR(G72="",G72="□"),OR(H72="",H72="□")),"",IF(AND(F72="■",G72="■"),"",IF(AND(OR(F72="■",G72="■"),H72="■"),"",IF(BF72="","",IF(OR(BF72=4,BF72&gt;4),"○","×"))))))</f>
        <v/>
      </c>
      <c r="P72" s="162" t="str">
        <f>IF($C$3="","",IF(AND(OR(F72="",F72="□"),OR(G72="",G72="□"),OR(H72="",H72="□")),"",IF(AND(F72="■",G72="■"),"",IF(AND(OR(F72="■",G72="■"),H72="■"),"",IF(BF72="","",IF(OR(BF72=5,BF72&gt;5),"○","×"))))))</f>
        <v/>
      </c>
      <c r="Q72" s="129" t="s">
        <v>38</v>
      </c>
      <c r="R72" s="130" t="s">
        <v>38</v>
      </c>
      <c r="S72" s="131" t="s">
        <v>38</v>
      </c>
      <c r="T72" s="1"/>
      <c r="U72" s="10"/>
      <c r="V72" s="11"/>
      <c r="W72" s="10"/>
      <c r="X72" s="223" t="str">
        <f t="shared" si="19"/>
        <v/>
      </c>
      <c r="Y72" s="164" t="str">
        <f t="shared" si="2"/>
        <v/>
      </c>
      <c r="Z72" s="131" t="s">
        <v>58</v>
      </c>
      <c r="AA72" s="135" t="s">
        <v>58</v>
      </c>
      <c r="AB72" s="165" t="str">
        <f t="shared" si="20"/>
        <v/>
      </c>
      <c r="AC72" s="280"/>
      <c r="AD72" s="281"/>
      <c r="AF72" s="60" t="str">
        <f>IF($C$3="","",IF(AND(F72="□",G72="□",H72="□"),"",IF(AND(F72="■",G72="■"),"",IF(AND(F72="■",H72="■"),"",IF(AND(G72="■",H72="■"),"",IF(F72="■",$BY$42,IF(G72="■",$BY$39,IF(I72="","",I72))))))))</f>
        <v/>
      </c>
      <c r="AG72" s="61" t="str">
        <f>IF($C$3="","",IF(AND(F72="□",G72="□",H72="□"),"",IF(AND(F72="■",G72="■"),"",IF(AND(F72="■",H72="■"),"",IF(AND(G72="■",H72="■"),"",IF(F72="■",$BY$44,IF(G72="■",$BY$41,IF(K72="","",K72))))))))</f>
        <v/>
      </c>
      <c r="AH72" s="63" t="str">
        <f t="shared" si="3"/>
        <v/>
      </c>
      <c r="AI72" s="63" t="str">
        <f t="shared" si="4"/>
        <v/>
      </c>
      <c r="AJ72" s="64" t="str">
        <f t="shared" si="5"/>
        <v/>
      </c>
      <c r="AK72" s="64" t="str">
        <f t="shared" si="6"/>
        <v/>
      </c>
      <c r="AL72" s="64" t="str">
        <f>IF($C$3="","",IF(AND(F72="□",G72="□",H72="□"),"",IF(AND(F72="■",G72="■"),"",IF(AND(F72="■",H72="■"),"",IF(AND(G72="■",H72="■"),"",IF(F72="■",$BY$23,IF(G72="■",$BY$21,IF(J72="","",J72))))))))</f>
        <v/>
      </c>
      <c r="AM72" s="65" t="str">
        <f t="shared" si="7"/>
        <v/>
      </c>
      <c r="AN72" s="64" t="str">
        <f>IF($C$3="","",IF(AND(F72="□",G72="□",H72="□"),"",IF(AND(F72="■",G72="■"),"",IF(AND(F72="■",H72="■"),"",IF(AND(G72="■",H72="■"),"",IF(F72="■",$BY$24,IF(G72="■",$BY$22,IF(L72="","",L72))))))))</f>
        <v/>
      </c>
      <c r="AO72" s="118"/>
      <c r="AP72" s="64" t="str">
        <f t="shared" si="8"/>
        <v/>
      </c>
      <c r="AQ72" s="64" t="str">
        <f t="shared" si="9"/>
        <v/>
      </c>
      <c r="AR72" s="64" t="str">
        <f t="shared" si="10"/>
        <v/>
      </c>
      <c r="AS72" s="64" t="str">
        <f t="shared" si="11"/>
        <v/>
      </c>
      <c r="AT72" s="64" t="str">
        <f t="shared" si="12"/>
        <v/>
      </c>
      <c r="AW72" s="17" t="str">
        <f t="shared" si="13"/>
        <v/>
      </c>
      <c r="AX72" s="17" t="str">
        <f t="shared" si="14"/>
        <v/>
      </c>
      <c r="AY72" s="17" t="str">
        <f t="shared" si="15"/>
        <v/>
      </c>
      <c r="AZ72" s="17" t="str">
        <f t="shared" si="16"/>
        <v/>
      </c>
      <c r="BA72" s="17" t="str">
        <f t="shared" si="17"/>
        <v/>
      </c>
      <c r="BB72" s="17" t="str">
        <f t="shared" si="18"/>
        <v/>
      </c>
      <c r="BD72" s="17" t="str">
        <f>IF(AND(OR(F72="",F72="□"),OR(G72="",G72="□"),OR(H72="",H72="□")),"",IF(AND(F72="■",G72="■"),"",IF(AND(OR(F72="■",G72="■"),H72="■"),"",IF(F72="■",5,IF(G72="■",4,IF(I72="","",IF($C$3="","",IF($C$3=8,"-",IF($C$3&lt;8,IF(I72&lt;=$BY$25,7,IF(I72&lt;=$BY$26,6,IF(I72&lt;=$BY$27,5,IF(I72&lt;=$BY$28,4,IF(I72&lt;=$BY$29,3,IF(I72&lt;=$BY$30,2,1)))))))))))))))</f>
        <v/>
      </c>
      <c r="BE72" s="17" t="str">
        <f>IF(AND(OR(F72="",F72="□"),OR(G72="",G72="□"),OR(H72="",H72="□")),"",IF(AND(F72="■",G72="■"),"",IF(AND(OR(F72="■",G72="■"),H72="■"),"",IF(F72="■",5,IF(G72="■",4,IF(K72="","",IF($C$3="","",IF($C$3=8,IF(K72&lt;=$BY$33,6,IF(K72&lt;=$BY$34,5,IF(K72&lt;=$BY$35,4,3))),IF(AND($C$3&lt;8,$C$3&gt;4),IF(K72&lt;=$BY$32,7,IF(K72&lt;=$BY$33,6,IF(K72&lt;=$BY$34,5,IF(K72&lt;=$BY$35,4,IF(K72&lt;=$BY$36,3,2))))),IF(C58&lt;5,"-"))))))))))</f>
        <v/>
      </c>
      <c r="BF72" s="17" t="str">
        <f t="shared" si="21"/>
        <v/>
      </c>
      <c r="BH72" s="18" t="str">
        <f>IF(X72="","",IF(50&lt;=Y72,6,IF(AND(40&lt;=Y72,Y72&lt;50),5,IF(AND(30&lt;=Y72,Y72&lt;40),4,IF(AND(20&lt;=Y72,Y72&lt;30),3,IF(AND(10&lt;=Y72,Y72&lt;20),2,IF(AND(0&lt;=Y72,Y72&lt;10),1,IF(Y72&lt;0,0,""))))))))</f>
        <v/>
      </c>
      <c r="BI72" s="18" t="str">
        <f>IF(X72="","",IF(30&lt;=Y72,4,IF(AND(20&lt;=Y72,Y72&lt;30),3,IF(AND(10&lt;=Y72,Y72&lt;20),2,IF(AND(0&lt;=Y72,Y72&lt;10),1,IF(Y72&lt;0,0,""))))))</f>
        <v/>
      </c>
      <c r="BJ72" s="58" t="str">
        <f>IF(AND(OR(Q72="",Q72="□"),OR(R72="",R72="□"),OR(S72="",S72="□")),"",IF(AND(Q72="■",R72="■"),"",IF(AND(OR(Q72="■",R72="■"),S72="■"),"",IF(Q72="■",3,IF(R72="■",1,IF(Z72="■",BH72,BI72))))))</f>
        <v/>
      </c>
      <c r="BL72" s="112" t="s">
        <v>45</v>
      </c>
      <c r="BM72" s="69">
        <v>3</v>
      </c>
      <c r="BW72" s="68"/>
    </row>
    <row r="73" spans="1:75" ht="12" customHeight="1" x14ac:dyDescent="0.15">
      <c r="A73" s="66">
        <v>56</v>
      </c>
      <c r="B73" s="4"/>
      <c r="C73" s="2"/>
      <c r="D73" s="2"/>
      <c r="E73" s="8"/>
      <c r="F73" s="129" t="s">
        <v>38</v>
      </c>
      <c r="G73" s="130" t="s">
        <v>38</v>
      </c>
      <c r="H73" s="131" t="s">
        <v>38</v>
      </c>
      <c r="I73" s="122"/>
      <c r="J73" s="149"/>
      <c r="K73" s="124"/>
      <c r="L73" s="178"/>
      <c r="M73" s="133"/>
      <c r="N73" s="163" t="str">
        <f>IF($C$3="","",IF(P73="","",BF73))</f>
        <v/>
      </c>
      <c r="O73" s="163" t="str">
        <f>IF($C$3="","",IF(AND(OR(F73="",F73="□"),OR(G73="",G73="□"),OR(H73="",H73="□")),"",IF(AND(F73="■",G73="■"),"",IF(AND(OR(F73="■",G73="■"),H73="■"),"",IF(BF73="","",IF(OR(BF73=4,BF73&gt;4),"○","×"))))))</f>
        <v/>
      </c>
      <c r="P73" s="162" t="str">
        <f>IF($C$3="","",IF(AND(OR(F73="",F73="□"),OR(G73="",G73="□"),OR(H73="",H73="□")),"",IF(AND(F73="■",G73="■"),"",IF(AND(OR(F73="■",G73="■"),H73="■"),"",IF(BF73="","",IF(OR(BF73=5,BF73&gt;5),"○","×"))))))</f>
        <v/>
      </c>
      <c r="Q73" s="129" t="s">
        <v>38</v>
      </c>
      <c r="R73" s="130" t="s">
        <v>38</v>
      </c>
      <c r="S73" s="131" t="s">
        <v>38</v>
      </c>
      <c r="T73" s="1"/>
      <c r="U73" s="10"/>
      <c r="V73" s="11"/>
      <c r="W73" s="10"/>
      <c r="X73" s="223" t="str">
        <f t="shared" si="19"/>
        <v/>
      </c>
      <c r="Y73" s="164" t="str">
        <f t="shared" si="2"/>
        <v/>
      </c>
      <c r="Z73" s="131" t="s">
        <v>58</v>
      </c>
      <c r="AA73" s="135" t="s">
        <v>58</v>
      </c>
      <c r="AB73" s="165" t="str">
        <f t="shared" si="20"/>
        <v/>
      </c>
      <c r="AC73" s="280"/>
      <c r="AD73" s="281"/>
      <c r="AF73" s="60" t="str">
        <f>IF($C$3="","",IF(AND(F73="□",G73="□",H73="□"),"",IF(AND(F73="■",G73="■"),"",IF(AND(F73="■",H73="■"),"",IF(AND(G73="■",H73="■"),"",IF(F73="■",$BY$42,IF(G73="■",$BY$39,IF(I73="","",I73))))))))</f>
        <v/>
      </c>
      <c r="AG73" s="61" t="str">
        <f>IF($C$3="","",IF(AND(F73="□",G73="□",H73="□"),"",IF(AND(F73="■",G73="■"),"",IF(AND(F73="■",H73="■"),"",IF(AND(G73="■",H73="■"),"",IF(F73="■",$BY$44,IF(G73="■",$BY$41,IF(K73="","",K73))))))))</f>
        <v/>
      </c>
      <c r="AH73" s="63" t="str">
        <f t="shared" si="3"/>
        <v/>
      </c>
      <c r="AI73" s="63" t="str">
        <f t="shared" si="4"/>
        <v/>
      </c>
      <c r="AJ73" s="64" t="str">
        <f t="shared" si="5"/>
        <v/>
      </c>
      <c r="AK73" s="64" t="str">
        <f t="shared" si="6"/>
        <v/>
      </c>
      <c r="AL73" s="64" t="str">
        <f>IF($C$3="","",IF(AND(F73="□",G73="□",H73="□"),"",IF(AND(F73="■",G73="■"),"",IF(AND(F73="■",H73="■"),"",IF(AND(G73="■",H73="■"),"",IF(F73="■",$BY$23,IF(G73="■",$BY$21,IF(J73="","",J73))))))))</f>
        <v/>
      </c>
      <c r="AM73" s="65" t="str">
        <f t="shared" si="7"/>
        <v/>
      </c>
      <c r="AN73" s="64" t="str">
        <f>IF($C$3="","",IF(AND(F73="□",G73="□",H73="□"),"",IF(AND(F73="■",G73="■"),"",IF(AND(F73="■",H73="■"),"",IF(AND(G73="■",H73="■"),"",IF(F73="■",$BY$24,IF(G73="■",$BY$22,IF(L73="","",L73))))))))</f>
        <v/>
      </c>
      <c r="AO73" s="118"/>
      <c r="AP73" s="64" t="str">
        <f t="shared" si="8"/>
        <v/>
      </c>
      <c r="AQ73" s="64" t="str">
        <f t="shared" si="9"/>
        <v/>
      </c>
      <c r="AR73" s="64" t="str">
        <f t="shared" si="10"/>
        <v/>
      </c>
      <c r="AS73" s="64" t="str">
        <f t="shared" si="11"/>
        <v/>
      </c>
      <c r="AT73" s="64" t="str">
        <f t="shared" si="12"/>
        <v/>
      </c>
      <c r="AW73" s="17" t="str">
        <f t="shared" si="13"/>
        <v/>
      </c>
      <c r="AX73" s="17" t="str">
        <f t="shared" si="14"/>
        <v/>
      </c>
      <c r="AY73" s="17" t="str">
        <f t="shared" si="15"/>
        <v/>
      </c>
      <c r="AZ73" s="17" t="str">
        <f t="shared" si="16"/>
        <v/>
      </c>
      <c r="BA73" s="17" t="str">
        <f t="shared" si="17"/>
        <v/>
      </c>
      <c r="BB73" s="17" t="str">
        <f t="shared" si="18"/>
        <v/>
      </c>
      <c r="BD73" s="17" t="str">
        <f>IF(AND(OR(F73="",F73="□"),OR(G73="",G73="□"),OR(H73="",H73="□")),"",IF(AND(F73="■",G73="■"),"",IF(AND(OR(F73="■",G73="■"),H73="■"),"",IF(F73="■",5,IF(G73="■",4,IF(I73="","",IF($C$3="","",IF($C$3=8,"-",IF($C$3&lt;8,IF(I73&lt;=$BY$25,7,IF(I73&lt;=$BY$26,6,IF(I73&lt;=$BY$27,5,IF(I73&lt;=$BY$28,4,IF(I73&lt;=$BY$29,3,IF(I73&lt;=$BY$30,2,1)))))))))))))))</f>
        <v/>
      </c>
      <c r="BE73" s="17" t="str">
        <f>IF(AND(OR(F73="",F73="□"),OR(G73="",G73="□"),OR(H73="",H73="□")),"",IF(AND(F73="■",G73="■"),"",IF(AND(OR(F73="■",G73="■"),H73="■"),"",IF(F73="■",5,IF(G73="■",4,IF(K73="","",IF($C$3="","",IF($C$3=8,IF(K73&lt;=$BY$33,6,IF(K73&lt;=$BY$34,5,IF(K73&lt;=$BY$35,4,3))),IF(AND($C$3&lt;8,$C$3&gt;4),IF(K73&lt;=$BY$32,7,IF(K73&lt;=$BY$33,6,IF(K73&lt;=$BY$34,5,IF(K73&lt;=$BY$35,4,IF(K73&lt;=$BY$36,3,2))))),IF(C59&lt;5,"-"))))))))))</f>
        <v/>
      </c>
      <c r="BF73" s="17" t="str">
        <f t="shared" si="21"/>
        <v/>
      </c>
      <c r="BH73" s="18" t="str">
        <f>IF(X73="","",IF(50&lt;=Y73,6,IF(AND(40&lt;=Y73,Y73&lt;50),5,IF(AND(30&lt;=Y73,Y73&lt;40),4,IF(AND(20&lt;=Y73,Y73&lt;30),3,IF(AND(10&lt;=Y73,Y73&lt;20),2,IF(AND(0&lt;=Y73,Y73&lt;10),1,IF(Y73&lt;0,0,""))))))))</f>
        <v/>
      </c>
      <c r="BI73" s="18" t="str">
        <f>IF(X73="","",IF(30&lt;=Y73,4,IF(AND(20&lt;=Y73,Y73&lt;30),3,IF(AND(10&lt;=Y73,Y73&lt;20),2,IF(AND(0&lt;=Y73,Y73&lt;10),1,IF(Y73&lt;0,0,""))))))</f>
        <v/>
      </c>
      <c r="BJ73" s="58" t="str">
        <f>IF(AND(OR(Q73="",Q73="□"),OR(R73="",R73="□"),OR(S73="",S73="□")),"",IF(AND(Q73="■",R73="■"),"",IF(AND(OR(Q73="■",R73="■"),S73="■"),"",IF(Q73="■",3,IF(R73="■",1,IF(Z73="■",BH73,BI73))))))</f>
        <v/>
      </c>
      <c r="BL73" s="112" t="s">
        <v>46</v>
      </c>
      <c r="BM73" s="69">
        <v>2</v>
      </c>
    </row>
    <row r="74" spans="1:75" ht="12" customHeight="1" x14ac:dyDescent="0.15">
      <c r="A74" s="66">
        <v>57</v>
      </c>
      <c r="B74" s="4"/>
      <c r="C74" s="2"/>
      <c r="D74" s="2"/>
      <c r="E74" s="8"/>
      <c r="F74" s="129" t="s">
        <v>38</v>
      </c>
      <c r="G74" s="130" t="s">
        <v>38</v>
      </c>
      <c r="H74" s="131" t="s">
        <v>38</v>
      </c>
      <c r="I74" s="122"/>
      <c r="J74" s="149"/>
      <c r="K74" s="124"/>
      <c r="L74" s="178"/>
      <c r="M74" s="133"/>
      <c r="N74" s="163" t="str">
        <f>IF($C$3="","",IF(P74="","",BF74))</f>
        <v/>
      </c>
      <c r="O74" s="163" t="str">
        <f>IF($C$3="","",IF(AND(OR(F74="",F74="□"),OR(G74="",G74="□"),OR(H74="",H74="□")),"",IF(AND(F74="■",G74="■"),"",IF(AND(OR(F74="■",G74="■"),H74="■"),"",IF(BF74="","",IF(OR(BF74=4,BF74&gt;4),"○","×"))))))</f>
        <v/>
      </c>
      <c r="P74" s="162" t="str">
        <f>IF($C$3="","",IF(AND(OR(F74="",F74="□"),OR(G74="",G74="□"),OR(H74="",H74="□")),"",IF(AND(F74="■",G74="■"),"",IF(AND(OR(F74="■",G74="■"),H74="■"),"",IF(BF74="","",IF(OR(BF74=5,BF74&gt;5),"○","×"))))))</f>
        <v/>
      </c>
      <c r="Q74" s="129" t="s">
        <v>38</v>
      </c>
      <c r="R74" s="130" t="s">
        <v>38</v>
      </c>
      <c r="S74" s="131" t="s">
        <v>38</v>
      </c>
      <c r="T74" s="1"/>
      <c r="U74" s="10"/>
      <c r="V74" s="11"/>
      <c r="W74" s="10"/>
      <c r="X74" s="223" t="str">
        <f t="shared" si="19"/>
        <v/>
      </c>
      <c r="Y74" s="164" t="str">
        <f t="shared" si="2"/>
        <v/>
      </c>
      <c r="Z74" s="131" t="s">
        <v>58</v>
      </c>
      <c r="AA74" s="135" t="s">
        <v>58</v>
      </c>
      <c r="AB74" s="165" t="str">
        <f t="shared" si="20"/>
        <v/>
      </c>
      <c r="AC74" s="280"/>
      <c r="AD74" s="281"/>
      <c r="AF74" s="60" t="str">
        <f>IF($C$3="","",IF(AND(F74="□",G74="□",H74="□"),"",IF(AND(F74="■",G74="■"),"",IF(AND(F74="■",H74="■"),"",IF(AND(G74="■",H74="■"),"",IF(F74="■",$BY$42,IF(G74="■",$BY$39,IF(I74="","",I74))))))))</f>
        <v/>
      </c>
      <c r="AG74" s="61" t="str">
        <f>IF($C$3="","",IF(AND(F74="□",G74="□",H74="□"),"",IF(AND(F74="■",G74="■"),"",IF(AND(F74="■",H74="■"),"",IF(AND(G74="■",H74="■"),"",IF(F74="■",$BY$44,IF(G74="■",$BY$41,IF(K74="","",K74))))))))</f>
        <v/>
      </c>
      <c r="AH74" s="63" t="str">
        <f t="shared" si="3"/>
        <v/>
      </c>
      <c r="AI74" s="63" t="str">
        <f t="shared" si="4"/>
        <v/>
      </c>
      <c r="AJ74" s="64" t="str">
        <f t="shared" si="5"/>
        <v/>
      </c>
      <c r="AK74" s="64" t="str">
        <f t="shared" si="6"/>
        <v/>
      </c>
      <c r="AL74" s="64" t="str">
        <f>IF($C$3="","",IF(AND(F74="□",G74="□",H74="□"),"",IF(AND(F74="■",G74="■"),"",IF(AND(F74="■",H74="■"),"",IF(AND(G74="■",H74="■"),"",IF(F74="■",$BY$23,IF(G74="■",$BY$21,IF(J74="","",J74))))))))</f>
        <v/>
      </c>
      <c r="AM74" s="65" t="str">
        <f t="shared" si="7"/>
        <v/>
      </c>
      <c r="AN74" s="64" t="str">
        <f>IF($C$3="","",IF(AND(F74="□",G74="□",H74="□"),"",IF(AND(F74="■",G74="■"),"",IF(AND(F74="■",H74="■"),"",IF(AND(G74="■",H74="■"),"",IF(F74="■",$BY$24,IF(G74="■",$BY$22,IF(L74="","",L74))))))))</f>
        <v/>
      </c>
      <c r="AO74" s="118"/>
      <c r="AP74" s="64" t="str">
        <f t="shared" si="8"/>
        <v/>
      </c>
      <c r="AQ74" s="64" t="str">
        <f t="shared" si="9"/>
        <v/>
      </c>
      <c r="AR74" s="64" t="str">
        <f t="shared" si="10"/>
        <v/>
      </c>
      <c r="AS74" s="64" t="str">
        <f t="shared" si="11"/>
        <v/>
      </c>
      <c r="AT74" s="64" t="str">
        <f t="shared" si="12"/>
        <v/>
      </c>
      <c r="AW74" s="17" t="str">
        <f t="shared" si="13"/>
        <v/>
      </c>
      <c r="AX74" s="17" t="str">
        <f t="shared" si="14"/>
        <v/>
      </c>
      <c r="AY74" s="17" t="str">
        <f t="shared" si="15"/>
        <v/>
      </c>
      <c r="AZ74" s="17" t="str">
        <f t="shared" si="16"/>
        <v/>
      </c>
      <c r="BA74" s="17" t="str">
        <f t="shared" si="17"/>
        <v/>
      </c>
      <c r="BB74" s="17" t="str">
        <f t="shared" si="18"/>
        <v/>
      </c>
      <c r="BD74" s="17" t="str">
        <f>IF(AND(OR(F74="",F74="□"),OR(G74="",G74="□"),OR(H74="",H74="□")),"",IF(AND(F74="■",G74="■"),"",IF(AND(OR(F74="■",G74="■"),H74="■"),"",IF(F74="■",5,IF(G74="■",4,IF(I74="","",IF($C$3="","",IF($C$3=8,"-",IF($C$3&lt;8,IF(I74&lt;=$BY$25,7,IF(I74&lt;=$BY$26,6,IF(I74&lt;=$BY$27,5,IF(I74&lt;=$BY$28,4,IF(I74&lt;=$BY$29,3,IF(I74&lt;=$BY$30,2,1)))))))))))))))</f>
        <v/>
      </c>
      <c r="BE74" s="17" t="str">
        <f>IF(AND(OR(F74="",F74="□"),OR(G74="",G74="□"),OR(H74="",H74="□")),"",IF(AND(F74="■",G74="■"),"",IF(AND(OR(F74="■",G74="■"),H74="■"),"",IF(F74="■",5,IF(G74="■",4,IF(K74="","",IF($C$3="","",IF($C$3=8,IF(K74&lt;=$BY$33,6,IF(K74&lt;=$BY$34,5,IF(K74&lt;=$BY$35,4,3))),IF(AND($C$3&lt;8,$C$3&gt;4),IF(K74&lt;=$BY$32,7,IF(K74&lt;=$BY$33,6,IF(K74&lt;=$BY$34,5,IF(K74&lt;=$BY$35,4,IF(K74&lt;=$BY$36,3,2))))),IF(C60&lt;5,"-"))))))))))</f>
        <v/>
      </c>
      <c r="BF74" s="17" t="str">
        <f t="shared" si="21"/>
        <v/>
      </c>
      <c r="BH74" s="18" t="str">
        <f>IF(X74="","",IF(50&lt;=Y74,6,IF(AND(40&lt;=Y74,Y74&lt;50),5,IF(AND(30&lt;=Y74,Y74&lt;40),4,IF(AND(20&lt;=Y74,Y74&lt;30),3,IF(AND(10&lt;=Y74,Y74&lt;20),2,IF(AND(0&lt;=Y74,Y74&lt;10),1,IF(Y74&lt;0,0,""))))))))</f>
        <v/>
      </c>
      <c r="BI74" s="18" t="str">
        <f>IF(X74="","",IF(30&lt;=Y74,4,IF(AND(20&lt;=Y74,Y74&lt;30),3,IF(AND(10&lt;=Y74,Y74&lt;20),2,IF(AND(0&lt;=Y74,Y74&lt;10),1,IF(Y74&lt;0,0,""))))))</f>
        <v/>
      </c>
      <c r="BJ74" s="58" t="str">
        <f>IF(AND(OR(Q74="",Q74="□"),OR(R74="",R74="□"),OR(S74="",S74="□")),"",IF(AND(Q74="■",R74="■"),"",IF(AND(OR(Q74="■",R74="■"),S74="■"),"",IF(Q74="■",3,IF(R74="■",1,IF(Z74="■",BH74,BI74))))))</f>
        <v/>
      </c>
      <c r="BL74" s="112" t="s">
        <v>47</v>
      </c>
      <c r="BM74" s="69">
        <v>1</v>
      </c>
    </row>
    <row r="75" spans="1:75" ht="12" customHeight="1" x14ac:dyDescent="0.15">
      <c r="A75" s="66">
        <v>58</v>
      </c>
      <c r="B75" s="4"/>
      <c r="C75" s="2"/>
      <c r="D75" s="2"/>
      <c r="E75" s="8"/>
      <c r="F75" s="129" t="s">
        <v>38</v>
      </c>
      <c r="G75" s="130" t="s">
        <v>38</v>
      </c>
      <c r="H75" s="131" t="s">
        <v>38</v>
      </c>
      <c r="I75" s="122"/>
      <c r="J75" s="149"/>
      <c r="K75" s="124"/>
      <c r="L75" s="178"/>
      <c r="M75" s="133"/>
      <c r="N75" s="163" t="str">
        <f>IF($C$3="","",IF(P75="","",BF75))</f>
        <v/>
      </c>
      <c r="O75" s="163" t="str">
        <f>IF($C$3="","",IF(AND(OR(F75="",F75="□"),OR(G75="",G75="□"),OR(H75="",H75="□")),"",IF(AND(F75="■",G75="■"),"",IF(AND(OR(F75="■",G75="■"),H75="■"),"",IF(BF75="","",IF(OR(BF75=4,BF75&gt;4),"○","×"))))))</f>
        <v/>
      </c>
      <c r="P75" s="162" t="str">
        <f>IF($C$3="","",IF(AND(OR(F75="",F75="□"),OR(G75="",G75="□"),OR(H75="",H75="□")),"",IF(AND(F75="■",G75="■"),"",IF(AND(OR(F75="■",G75="■"),H75="■"),"",IF(BF75="","",IF(OR(BF75=5,BF75&gt;5),"○","×"))))))</f>
        <v/>
      </c>
      <c r="Q75" s="129" t="s">
        <v>38</v>
      </c>
      <c r="R75" s="130" t="s">
        <v>38</v>
      </c>
      <c r="S75" s="131" t="s">
        <v>38</v>
      </c>
      <c r="T75" s="1"/>
      <c r="U75" s="10"/>
      <c r="V75" s="11"/>
      <c r="W75" s="10"/>
      <c r="X75" s="223" t="str">
        <f t="shared" si="19"/>
        <v/>
      </c>
      <c r="Y75" s="164" t="str">
        <f t="shared" si="2"/>
        <v/>
      </c>
      <c r="Z75" s="131" t="s">
        <v>58</v>
      </c>
      <c r="AA75" s="135" t="s">
        <v>58</v>
      </c>
      <c r="AB75" s="165" t="str">
        <f t="shared" si="20"/>
        <v/>
      </c>
      <c r="AC75" s="280"/>
      <c r="AD75" s="281"/>
      <c r="AF75" s="60" t="str">
        <f>IF($C$3="","",IF(AND(F75="□",G75="□",H75="□"),"",IF(AND(F75="■",G75="■"),"",IF(AND(F75="■",H75="■"),"",IF(AND(G75="■",H75="■"),"",IF(F75="■",$BY$42,IF(G75="■",$BY$39,IF(I75="","",I75))))))))</f>
        <v/>
      </c>
      <c r="AG75" s="61" t="str">
        <f>IF($C$3="","",IF(AND(F75="□",G75="□",H75="□"),"",IF(AND(F75="■",G75="■"),"",IF(AND(F75="■",H75="■"),"",IF(AND(G75="■",H75="■"),"",IF(F75="■",$BY$44,IF(G75="■",$BY$41,IF(K75="","",K75))))))))</f>
        <v/>
      </c>
      <c r="AH75" s="63" t="str">
        <f t="shared" si="3"/>
        <v/>
      </c>
      <c r="AI75" s="63" t="str">
        <f t="shared" si="4"/>
        <v/>
      </c>
      <c r="AJ75" s="64" t="str">
        <f t="shared" si="5"/>
        <v/>
      </c>
      <c r="AK75" s="64" t="str">
        <f t="shared" si="6"/>
        <v/>
      </c>
      <c r="AL75" s="64" t="str">
        <f>IF($C$3="","",IF(AND(F75="□",G75="□",H75="□"),"",IF(AND(F75="■",G75="■"),"",IF(AND(F75="■",H75="■"),"",IF(AND(G75="■",H75="■"),"",IF(F75="■",$BY$23,IF(G75="■",$BY$21,IF(J75="","",J75))))))))</f>
        <v/>
      </c>
      <c r="AM75" s="65" t="str">
        <f t="shared" si="7"/>
        <v/>
      </c>
      <c r="AN75" s="64" t="str">
        <f>IF($C$3="","",IF(AND(F75="□",G75="□",H75="□"),"",IF(AND(F75="■",G75="■"),"",IF(AND(F75="■",H75="■"),"",IF(AND(G75="■",H75="■"),"",IF(F75="■",$BY$24,IF(G75="■",$BY$22,IF(L75="","",L75))))))))</f>
        <v/>
      </c>
      <c r="AO75" s="118"/>
      <c r="AP75" s="64" t="str">
        <f t="shared" si="8"/>
        <v/>
      </c>
      <c r="AQ75" s="64" t="str">
        <f t="shared" si="9"/>
        <v/>
      </c>
      <c r="AR75" s="64" t="str">
        <f t="shared" si="10"/>
        <v/>
      </c>
      <c r="AS75" s="64" t="str">
        <f t="shared" si="11"/>
        <v/>
      </c>
      <c r="AT75" s="64" t="str">
        <f t="shared" si="12"/>
        <v/>
      </c>
      <c r="AW75" s="17" t="str">
        <f t="shared" si="13"/>
        <v/>
      </c>
      <c r="AX75" s="17" t="str">
        <f t="shared" si="14"/>
        <v/>
      </c>
      <c r="AY75" s="17" t="str">
        <f t="shared" si="15"/>
        <v/>
      </c>
      <c r="AZ75" s="17" t="str">
        <f t="shared" si="16"/>
        <v/>
      </c>
      <c r="BA75" s="17" t="str">
        <f t="shared" si="17"/>
        <v/>
      </c>
      <c r="BB75" s="17" t="str">
        <f t="shared" si="18"/>
        <v/>
      </c>
      <c r="BD75" s="17" t="str">
        <f>IF(AND(OR(F75="",F75="□"),OR(G75="",G75="□"),OR(H75="",H75="□")),"",IF(AND(F75="■",G75="■"),"",IF(AND(OR(F75="■",G75="■"),H75="■"),"",IF(F75="■",5,IF(G75="■",4,IF(I75="","",IF($C$3="","",IF($C$3=8,"-",IF($C$3&lt;8,IF(I75&lt;=$BY$25,7,IF(I75&lt;=$BY$26,6,IF(I75&lt;=$BY$27,5,IF(I75&lt;=$BY$28,4,IF(I75&lt;=$BY$29,3,IF(I75&lt;=$BY$30,2,1)))))))))))))))</f>
        <v/>
      </c>
      <c r="BE75" s="17" t="str">
        <f>IF(AND(OR(F75="",F75="□"),OR(G75="",G75="□"),OR(H75="",H75="□")),"",IF(AND(F75="■",G75="■"),"",IF(AND(OR(F75="■",G75="■"),H75="■"),"",IF(F75="■",5,IF(G75="■",4,IF(K75="","",IF($C$3="","",IF($C$3=8,IF(K75&lt;=$BY$33,6,IF(K75&lt;=$BY$34,5,IF(K75&lt;=$BY$35,4,3))),IF(AND($C$3&lt;8,$C$3&gt;4),IF(K75&lt;=$BY$32,7,IF(K75&lt;=$BY$33,6,IF(K75&lt;=$BY$34,5,IF(K75&lt;=$BY$35,4,IF(K75&lt;=$BY$36,3,2))))),IF(C61&lt;5,"-"))))))))))</f>
        <v/>
      </c>
      <c r="BF75" s="17" t="str">
        <f t="shared" si="21"/>
        <v/>
      </c>
      <c r="BH75" s="18" t="str">
        <f>IF(X75="","",IF(50&lt;=Y75,6,IF(AND(40&lt;=Y75,Y75&lt;50),5,IF(AND(30&lt;=Y75,Y75&lt;40),4,IF(AND(20&lt;=Y75,Y75&lt;30),3,IF(AND(10&lt;=Y75,Y75&lt;20),2,IF(AND(0&lt;=Y75,Y75&lt;10),1,IF(Y75&lt;0,0,""))))))))</f>
        <v/>
      </c>
      <c r="BI75" s="18" t="str">
        <f>IF(X75="","",IF(30&lt;=Y75,4,IF(AND(20&lt;=Y75,Y75&lt;30),3,IF(AND(10&lt;=Y75,Y75&lt;20),2,IF(AND(0&lt;=Y75,Y75&lt;10),1,IF(Y75&lt;0,0,""))))))</f>
        <v/>
      </c>
      <c r="BJ75" s="58" t="str">
        <f>IF(AND(OR(Q75="",Q75="□"),OR(R75="",R75="□"),OR(S75="",S75="□")),"",IF(AND(Q75="■",R75="■"),"",IF(AND(OR(Q75="■",R75="■"),S75="■"),"",IF(Q75="■",3,IF(R75="■",1,IF(Z75="■",BH75,BI75))))))</f>
        <v/>
      </c>
      <c r="BL75" s="112" t="s">
        <v>48</v>
      </c>
      <c r="BM75" s="69" t="s">
        <v>50</v>
      </c>
    </row>
    <row r="76" spans="1:75" ht="12" customHeight="1" x14ac:dyDescent="0.15">
      <c r="A76" s="66">
        <v>59</v>
      </c>
      <c r="B76" s="4"/>
      <c r="C76" s="2"/>
      <c r="D76" s="2"/>
      <c r="E76" s="8"/>
      <c r="F76" s="129" t="s">
        <v>38</v>
      </c>
      <c r="G76" s="130" t="s">
        <v>38</v>
      </c>
      <c r="H76" s="131" t="s">
        <v>38</v>
      </c>
      <c r="I76" s="122"/>
      <c r="J76" s="149"/>
      <c r="K76" s="124"/>
      <c r="L76" s="178"/>
      <c r="M76" s="133"/>
      <c r="N76" s="163" t="str">
        <f>IF($C$3="","",IF(P76="","",BF76))</f>
        <v/>
      </c>
      <c r="O76" s="163" t="str">
        <f>IF($C$3="","",IF(AND(OR(F76="",F76="□"),OR(G76="",G76="□"),OR(H76="",H76="□")),"",IF(AND(F76="■",G76="■"),"",IF(AND(OR(F76="■",G76="■"),H76="■"),"",IF(BF76="","",IF(OR(BF76=4,BF76&gt;4),"○","×"))))))</f>
        <v/>
      </c>
      <c r="P76" s="162" t="str">
        <f>IF($C$3="","",IF(AND(OR(F76="",F76="□"),OR(G76="",G76="□"),OR(H76="",H76="□")),"",IF(AND(F76="■",G76="■"),"",IF(AND(OR(F76="■",G76="■"),H76="■"),"",IF(BF76="","",IF(OR(BF76=5,BF76&gt;5),"○","×"))))))</f>
        <v/>
      </c>
      <c r="Q76" s="129" t="s">
        <v>38</v>
      </c>
      <c r="R76" s="130" t="s">
        <v>38</v>
      </c>
      <c r="S76" s="131" t="s">
        <v>38</v>
      </c>
      <c r="T76" s="1"/>
      <c r="U76" s="10"/>
      <c r="V76" s="11"/>
      <c r="W76" s="10"/>
      <c r="X76" s="223" t="str">
        <f t="shared" si="19"/>
        <v/>
      </c>
      <c r="Y76" s="164" t="str">
        <f t="shared" si="2"/>
        <v/>
      </c>
      <c r="Z76" s="131" t="s">
        <v>58</v>
      </c>
      <c r="AA76" s="135" t="s">
        <v>58</v>
      </c>
      <c r="AB76" s="165" t="str">
        <f t="shared" si="20"/>
        <v/>
      </c>
      <c r="AC76" s="280"/>
      <c r="AD76" s="281"/>
      <c r="AF76" s="60" t="str">
        <f>IF($C$3="","",IF(AND(F76="□",G76="□",H76="□"),"",IF(AND(F76="■",G76="■"),"",IF(AND(F76="■",H76="■"),"",IF(AND(G76="■",H76="■"),"",IF(F76="■",$BY$42,IF(G76="■",$BY$39,IF(I76="","",I76))))))))</f>
        <v/>
      </c>
      <c r="AG76" s="61" t="str">
        <f>IF($C$3="","",IF(AND(F76="□",G76="□",H76="□"),"",IF(AND(F76="■",G76="■"),"",IF(AND(F76="■",H76="■"),"",IF(AND(G76="■",H76="■"),"",IF(F76="■",$BY$44,IF(G76="■",$BY$41,IF(K76="","",K76))))))))</f>
        <v/>
      </c>
      <c r="AH76" s="63" t="str">
        <f t="shared" si="3"/>
        <v/>
      </c>
      <c r="AI76" s="63" t="str">
        <f t="shared" si="4"/>
        <v/>
      </c>
      <c r="AJ76" s="64" t="str">
        <f t="shared" si="5"/>
        <v/>
      </c>
      <c r="AK76" s="64" t="str">
        <f t="shared" si="6"/>
        <v/>
      </c>
      <c r="AL76" s="64" t="str">
        <f>IF($C$3="","",IF(AND(F76="□",G76="□",H76="□"),"",IF(AND(F76="■",G76="■"),"",IF(AND(F76="■",H76="■"),"",IF(AND(G76="■",H76="■"),"",IF(F76="■",$BY$23,IF(G76="■",$BY$21,IF(J76="","",J76))))))))</f>
        <v/>
      </c>
      <c r="AM76" s="65" t="str">
        <f t="shared" si="7"/>
        <v/>
      </c>
      <c r="AN76" s="64" t="str">
        <f>IF($C$3="","",IF(AND(F76="□",G76="□",H76="□"),"",IF(AND(F76="■",G76="■"),"",IF(AND(F76="■",H76="■"),"",IF(AND(G76="■",H76="■"),"",IF(F76="■",$BY$24,IF(G76="■",$BY$22,IF(L76="","",L76))))))))</f>
        <v/>
      </c>
      <c r="AO76" s="118"/>
      <c r="AP76" s="64" t="str">
        <f t="shared" si="8"/>
        <v/>
      </c>
      <c r="AQ76" s="64" t="str">
        <f t="shared" si="9"/>
        <v/>
      </c>
      <c r="AR76" s="64" t="str">
        <f t="shared" si="10"/>
        <v/>
      </c>
      <c r="AS76" s="64" t="str">
        <f t="shared" si="11"/>
        <v/>
      </c>
      <c r="AT76" s="64" t="str">
        <f t="shared" si="12"/>
        <v/>
      </c>
      <c r="AW76" s="17" t="str">
        <f t="shared" si="13"/>
        <v/>
      </c>
      <c r="AX76" s="17" t="str">
        <f t="shared" si="14"/>
        <v/>
      </c>
      <c r="AY76" s="17" t="str">
        <f t="shared" si="15"/>
        <v/>
      </c>
      <c r="AZ76" s="17" t="str">
        <f t="shared" si="16"/>
        <v/>
      </c>
      <c r="BA76" s="17" t="str">
        <f t="shared" si="17"/>
        <v/>
      </c>
      <c r="BB76" s="17" t="str">
        <f t="shared" si="18"/>
        <v/>
      </c>
      <c r="BD76" s="17" t="str">
        <f>IF(AND(OR(F76="",F76="□"),OR(G76="",G76="□"),OR(H76="",H76="□")),"",IF(AND(F76="■",G76="■"),"",IF(AND(OR(F76="■",G76="■"),H76="■"),"",IF(F76="■",5,IF(G76="■",4,IF(I76="","",IF($C$3="","",IF($C$3=8,"-",IF($C$3&lt;8,IF(I76&lt;=$BY$25,7,IF(I76&lt;=$BY$26,6,IF(I76&lt;=$BY$27,5,IF(I76&lt;=$BY$28,4,IF(I76&lt;=$BY$29,3,IF(I76&lt;=$BY$30,2,1)))))))))))))))</f>
        <v/>
      </c>
      <c r="BE76" s="17" t="str">
        <f>IF(AND(OR(F76="",F76="□"),OR(G76="",G76="□"),OR(H76="",H76="□")),"",IF(AND(F76="■",G76="■"),"",IF(AND(OR(F76="■",G76="■"),H76="■"),"",IF(F76="■",5,IF(G76="■",4,IF(K76="","",IF($C$3="","",IF($C$3=8,IF(K76&lt;=$BY$33,6,IF(K76&lt;=$BY$34,5,IF(K76&lt;=$BY$35,4,3))),IF(AND($C$3&lt;8,$C$3&gt;4),IF(K76&lt;=$BY$32,7,IF(K76&lt;=$BY$33,6,IF(K76&lt;=$BY$34,5,IF(K76&lt;=$BY$35,4,IF(K76&lt;=$BY$36,3,2))))),IF(C62&lt;5,"-"))))))))))</f>
        <v/>
      </c>
      <c r="BF76" s="17" t="str">
        <f t="shared" si="21"/>
        <v/>
      </c>
      <c r="BH76" s="18" t="str">
        <f>IF(X76="","",IF(50&lt;=Y76,6,IF(AND(40&lt;=Y76,Y76&lt;50),5,IF(AND(30&lt;=Y76,Y76&lt;40),4,IF(AND(20&lt;=Y76,Y76&lt;30),3,IF(AND(10&lt;=Y76,Y76&lt;20),2,IF(AND(0&lt;=Y76,Y76&lt;10),1,IF(Y76&lt;0,0,""))))))))</f>
        <v/>
      </c>
      <c r="BI76" s="18" t="str">
        <f>IF(X76="","",IF(30&lt;=Y76,4,IF(AND(20&lt;=Y76,Y76&lt;30),3,IF(AND(10&lt;=Y76,Y76&lt;20),2,IF(AND(0&lt;=Y76,Y76&lt;10),1,IF(Y76&lt;0,0,""))))))</f>
        <v/>
      </c>
      <c r="BJ76" s="58" t="str">
        <f>IF(AND(OR(Q76="",Q76="□"),OR(R76="",R76="□"),OR(S76="",S76="□")),"",IF(AND(Q76="■",R76="■"),"",IF(AND(OR(Q76="■",R76="■"),S76="■"),"",IF(Q76="■",3,IF(R76="■",1,IF(Z76="■",BH76,BI76))))))</f>
        <v/>
      </c>
    </row>
    <row r="77" spans="1:75" ht="12" customHeight="1" x14ac:dyDescent="0.15">
      <c r="A77" s="66">
        <v>60</v>
      </c>
      <c r="B77" s="4"/>
      <c r="C77" s="2"/>
      <c r="D77" s="2"/>
      <c r="E77" s="8"/>
      <c r="F77" s="129" t="s">
        <v>38</v>
      </c>
      <c r="G77" s="130" t="s">
        <v>38</v>
      </c>
      <c r="H77" s="131" t="s">
        <v>38</v>
      </c>
      <c r="I77" s="122"/>
      <c r="J77" s="149"/>
      <c r="K77" s="124"/>
      <c r="L77" s="178"/>
      <c r="M77" s="133"/>
      <c r="N77" s="163" t="str">
        <f>IF($C$3="","",IF(P77="","",BF77))</f>
        <v/>
      </c>
      <c r="O77" s="163" t="str">
        <f>IF($C$3="","",IF(AND(OR(F77="",F77="□"),OR(G77="",G77="□"),OR(H77="",H77="□")),"",IF(AND(F77="■",G77="■"),"",IF(AND(OR(F77="■",G77="■"),H77="■"),"",IF(BF77="","",IF(OR(BF77=4,BF77&gt;4),"○","×"))))))</f>
        <v/>
      </c>
      <c r="P77" s="162" t="str">
        <f>IF($C$3="","",IF(AND(OR(F77="",F77="□"),OR(G77="",G77="□"),OR(H77="",H77="□")),"",IF(AND(F77="■",G77="■"),"",IF(AND(OR(F77="■",G77="■"),H77="■"),"",IF(BF77="","",IF(OR(BF77=5,BF77&gt;5),"○","×"))))))</f>
        <v/>
      </c>
      <c r="Q77" s="129" t="s">
        <v>38</v>
      </c>
      <c r="R77" s="130" t="s">
        <v>38</v>
      </c>
      <c r="S77" s="131" t="s">
        <v>38</v>
      </c>
      <c r="T77" s="1"/>
      <c r="U77" s="10"/>
      <c r="V77" s="11"/>
      <c r="W77" s="10"/>
      <c r="X77" s="223" t="str">
        <f t="shared" si="19"/>
        <v/>
      </c>
      <c r="Y77" s="164" t="str">
        <f t="shared" si="2"/>
        <v/>
      </c>
      <c r="Z77" s="131" t="s">
        <v>58</v>
      </c>
      <c r="AA77" s="135" t="s">
        <v>58</v>
      </c>
      <c r="AB77" s="165" t="str">
        <f t="shared" si="20"/>
        <v/>
      </c>
      <c r="AC77" s="280"/>
      <c r="AD77" s="281"/>
      <c r="AF77" s="60" t="str">
        <f>IF($C$3="","",IF(AND(F77="□",G77="□",H77="□"),"",IF(AND(F77="■",G77="■"),"",IF(AND(F77="■",H77="■"),"",IF(AND(G77="■",H77="■"),"",IF(F77="■",$BY$42,IF(G77="■",$BY$39,IF(I77="","",I77))))))))</f>
        <v/>
      </c>
      <c r="AG77" s="61" t="str">
        <f>IF($C$3="","",IF(AND(F77="□",G77="□",H77="□"),"",IF(AND(F77="■",G77="■"),"",IF(AND(F77="■",H77="■"),"",IF(AND(G77="■",H77="■"),"",IF(F77="■",$BY$44,IF(G77="■",$BY$41,IF(K77="","",K77))))))))</f>
        <v/>
      </c>
      <c r="AH77" s="63" t="str">
        <f t="shared" si="3"/>
        <v/>
      </c>
      <c r="AI77" s="63" t="str">
        <f t="shared" si="4"/>
        <v/>
      </c>
      <c r="AJ77" s="64" t="str">
        <f t="shared" si="5"/>
        <v/>
      </c>
      <c r="AK77" s="64" t="str">
        <f t="shared" si="6"/>
        <v/>
      </c>
      <c r="AL77" s="64" t="str">
        <f>IF($C$3="","",IF(AND(F77="□",G77="□",H77="□"),"",IF(AND(F77="■",G77="■"),"",IF(AND(F77="■",H77="■"),"",IF(AND(G77="■",H77="■"),"",IF(F77="■",$BY$23,IF(G77="■",$BY$21,IF(J77="","",J77))))))))</f>
        <v/>
      </c>
      <c r="AM77" s="65" t="str">
        <f t="shared" si="7"/>
        <v/>
      </c>
      <c r="AN77" s="64" t="str">
        <f>IF($C$3="","",IF(AND(F77="□",G77="□",H77="□"),"",IF(AND(F77="■",G77="■"),"",IF(AND(F77="■",H77="■"),"",IF(AND(G77="■",H77="■"),"",IF(F77="■",$BY$24,IF(G77="■",$BY$22,IF(L77="","",L77))))))))</f>
        <v/>
      </c>
      <c r="AO77" s="118"/>
      <c r="AP77" s="64" t="str">
        <f t="shared" si="8"/>
        <v/>
      </c>
      <c r="AQ77" s="64" t="str">
        <f t="shared" si="9"/>
        <v/>
      </c>
      <c r="AR77" s="64" t="str">
        <f t="shared" si="10"/>
        <v/>
      </c>
      <c r="AS77" s="64" t="str">
        <f t="shared" si="11"/>
        <v/>
      </c>
      <c r="AT77" s="64" t="str">
        <f t="shared" si="12"/>
        <v/>
      </c>
      <c r="AW77" s="17" t="str">
        <f t="shared" si="13"/>
        <v/>
      </c>
      <c r="AX77" s="17" t="str">
        <f t="shared" si="14"/>
        <v/>
      </c>
      <c r="AY77" s="17" t="str">
        <f t="shared" si="15"/>
        <v/>
      </c>
      <c r="AZ77" s="17" t="str">
        <f t="shared" si="16"/>
        <v/>
      </c>
      <c r="BA77" s="17" t="str">
        <f t="shared" si="17"/>
        <v/>
      </c>
      <c r="BB77" s="17" t="str">
        <f t="shared" si="18"/>
        <v/>
      </c>
      <c r="BD77" s="17" t="str">
        <f>IF(AND(OR(F77="",F77="□"),OR(G77="",G77="□"),OR(H77="",H77="□")),"",IF(AND(F77="■",G77="■"),"",IF(AND(OR(F77="■",G77="■"),H77="■"),"",IF(F77="■",5,IF(G77="■",4,IF(I77="","",IF($C$3="","",IF($C$3=8,"-",IF($C$3&lt;8,IF(I77&lt;=$BY$25,7,IF(I77&lt;=$BY$26,6,IF(I77&lt;=$BY$27,5,IF(I77&lt;=$BY$28,4,IF(I77&lt;=$BY$29,3,IF(I77&lt;=$BY$30,2,1)))))))))))))))</f>
        <v/>
      </c>
      <c r="BE77" s="17" t="str">
        <f>IF(AND(OR(F77="",F77="□"),OR(G77="",G77="□"),OR(H77="",H77="□")),"",IF(AND(F77="■",G77="■"),"",IF(AND(OR(F77="■",G77="■"),H77="■"),"",IF(F77="■",5,IF(G77="■",4,IF(K77="","",IF($C$3="","",IF($C$3=8,IF(K77&lt;=$BY$33,6,IF(K77&lt;=$BY$34,5,IF(K77&lt;=$BY$35,4,3))),IF(AND($C$3&lt;8,$C$3&gt;4),IF(K77&lt;=$BY$32,7,IF(K77&lt;=$BY$33,6,IF(K77&lt;=$BY$34,5,IF(K77&lt;=$BY$35,4,IF(K77&lt;=$BY$36,3,2))))),IF(C63&lt;5,"-"))))))))))</f>
        <v/>
      </c>
      <c r="BF77" s="17" t="str">
        <f t="shared" si="21"/>
        <v/>
      </c>
      <c r="BH77" s="18" t="str">
        <f>IF(X77="","",IF(50&lt;=Y77,6,IF(AND(40&lt;=Y77,Y77&lt;50),5,IF(AND(30&lt;=Y77,Y77&lt;40),4,IF(AND(20&lt;=Y77,Y77&lt;30),3,IF(AND(10&lt;=Y77,Y77&lt;20),2,IF(AND(0&lt;=Y77,Y77&lt;10),1,IF(Y77&lt;0,0,""))))))))</f>
        <v/>
      </c>
      <c r="BI77" s="18" t="str">
        <f>IF(X77="","",IF(30&lt;=Y77,4,IF(AND(20&lt;=Y77,Y77&lt;30),3,IF(AND(10&lt;=Y77,Y77&lt;20),2,IF(AND(0&lt;=Y77,Y77&lt;10),1,IF(Y77&lt;0,0,""))))))</f>
        <v/>
      </c>
      <c r="BJ77" s="58" t="str">
        <f>IF(AND(OR(Q77="",Q77="□"),OR(R77="",R77="□"),OR(S77="",S77="□")),"",IF(AND(Q77="■",R77="■"),"",IF(AND(OR(Q77="■",R77="■"),S77="■"),"",IF(Q77="■",3,IF(R77="■",1,IF(Z77="■",BH77,BI77))))))</f>
        <v/>
      </c>
      <c r="BL77" s="14" t="s">
        <v>53</v>
      </c>
    </row>
    <row r="78" spans="1:75" ht="12" customHeight="1" x14ac:dyDescent="0.15">
      <c r="A78" s="66">
        <v>61</v>
      </c>
      <c r="B78" s="4"/>
      <c r="C78" s="2"/>
      <c r="D78" s="2"/>
      <c r="E78" s="8"/>
      <c r="F78" s="129" t="s">
        <v>38</v>
      </c>
      <c r="G78" s="130" t="s">
        <v>38</v>
      </c>
      <c r="H78" s="131" t="s">
        <v>38</v>
      </c>
      <c r="I78" s="122"/>
      <c r="J78" s="149"/>
      <c r="K78" s="124"/>
      <c r="L78" s="178"/>
      <c r="M78" s="133"/>
      <c r="N78" s="163" t="str">
        <f>IF($C$3="","",IF(P78="","",BF78))</f>
        <v/>
      </c>
      <c r="O78" s="163" t="str">
        <f>IF($C$3="","",IF(AND(OR(F78="",F78="□"),OR(G78="",G78="□"),OR(H78="",H78="□")),"",IF(AND(F78="■",G78="■"),"",IF(AND(OR(F78="■",G78="■"),H78="■"),"",IF(BF78="","",IF(OR(BF78=4,BF78&gt;4),"○","×"))))))</f>
        <v/>
      </c>
      <c r="P78" s="162" t="str">
        <f>IF($C$3="","",IF(AND(OR(F78="",F78="□"),OR(G78="",G78="□"),OR(H78="",H78="□")),"",IF(AND(F78="■",G78="■"),"",IF(AND(OR(F78="■",G78="■"),H78="■"),"",IF(BF78="","",IF(OR(BF78=5,BF78&gt;5),"○","×"))))))</f>
        <v/>
      </c>
      <c r="Q78" s="129" t="s">
        <v>38</v>
      </c>
      <c r="R78" s="130" t="s">
        <v>38</v>
      </c>
      <c r="S78" s="131" t="s">
        <v>38</v>
      </c>
      <c r="T78" s="1"/>
      <c r="U78" s="10"/>
      <c r="V78" s="11"/>
      <c r="W78" s="10"/>
      <c r="X78" s="223" t="str">
        <f t="shared" si="19"/>
        <v/>
      </c>
      <c r="Y78" s="164" t="str">
        <f t="shared" si="2"/>
        <v/>
      </c>
      <c r="Z78" s="131" t="s">
        <v>58</v>
      </c>
      <c r="AA78" s="135" t="s">
        <v>58</v>
      </c>
      <c r="AB78" s="165" t="str">
        <f t="shared" si="20"/>
        <v/>
      </c>
      <c r="AC78" s="280"/>
      <c r="AD78" s="281"/>
      <c r="AF78" s="60" t="str">
        <f>IF($C$3="","",IF(AND(F78="□",G78="□",H78="□"),"",IF(AND(F78="■",G78="■"),"",IF(AND(F78="■",H78="■"),"",IF(AND(G78="■",H78="■"),"",IF(F78="■",$BY$42,IF(G78="■",$BY$39,IF(I78="","",I78))))))))</f>
        <v/>
      </c>
      <c r="AG78" s="61" t="str">
        <f>IF($C$3="","",IF(AND(F78="□",G78="□",H78="□"),"",IF(AND(F78="■",G78="■"),"",IF(AND(F78="■",H78="■"),"",IF(AND(G78="■",H78="■"),"",IF(F78="■",$BY$44,IF(G78="■",$BY$41,IF(K78="","",K78))))))))</f>
        <v/>
      </c>
      <c r="AH78" s="63" t="str">
        <f t="shared" si="3"/>
        <v/>
      </c>
      <c r="AI78" s="63" t="str">
        <f t="shared" si="4"/>
        <v/>
      </c>
      <c r="AJ78" s="64" t="str">
        <f t="shared" si="5"/>
        <v/>
      </c>
      <c r="AK78" s="64" t="str">
        <f t="shared" si="6"/>
        <v/>
      </c>
      <c r="AL78" s="64" t="str">
        <f>IF($C$3="","",IF(AND(F78="□",G78="□",H78="□"),"",IF(AND(F78="■",G78="■"),"",IF(AND(F78="■",H78="■"),"",IF(AND(G78="■",H78="■"),"",IF(F78="■",$BY$23,IF(G78="■",$BY$21,IF(J78="","",J78))))))))</f>
        <v/>
      </c>
      <c r="AM78" s="65" t="str">
        <f t="shared" si="7"/>
        <v/>
      </c>
      <c r="AN78" s="64" t="str">
        <f>IF($C$3="","",IF(AND(F78="□",G78="□",H78="□"),"",IF(AND(F78="■",G78="■"),"",IF(AND(F78="■",H78="■"),"",IF(AND(G78="■",H78="■"),"",IF(F78="■",$BY$24,IF(G78="■",$BY$22,IF(L78="","",L78))))))))</f>
        <v/>
      </c>
      <c r="AO78" s="118"/>
      <c r="AP78" s="64" t="str">
        <f t="shared" si="8"/>
        <v/>
      </c>
      <c r="AQ78" s="64" t="str">
        <f t="shared" si="9"/>
        <v/>
      </c>
      <c r="AR78" s="64" t="str">
        <f t="shared" si="10"/>
        <v/>
      </c>
      <c r="AS78" s="64" t="str">
        <f t="shared" si="11"/>
        <v/>
      </c>
      <c r="AT78" s="64" t="str">
        <f t="shared" si="12"/>
        <v/>
      </c>
      <c r="AW78" s="17" t="str">
        <f t="shared" si="13"/>
        <v/>
      </c>
      <c r="AX78" s="17" t="str">
        <f t="shared" si="14"/>
        <v/>
      </c>
      <c r="AY78" s="17" t="str">
        <f t="shared" si="15"/>
        <v/>
      </c>
      <c r="AZ78" s="17" t="str">
        <f t="shared" si="16"/>
        <v/>
      </c>
      <c r="BA78" s="17" t="str">
        <f t="shared" si="17"/>
        <v/>
      </c>
      <c r="BB78" s="17" t="str">
        <f t="shared" si="18"/>
        <v/>
      </c>
      <c r="BD78" s="17" t="str">
        <f>IF(AND(OR(F78="",F78="□"),OR(G78="",G78="□"),OR(H78="",H78="□")),"",IF(AND(F78="■",G78="■"),"",IF(AND(OR(F78="■",G78="■"),H78="■"),"",IF(F78="■",5,IF(G78="■",4,IF(I78="","",IF($C$3="","",IF($C$3=8,"-",IF($C$3&lt;8,IF(I78&lt;=$BY$25,7,IF(I78&lt;=$BY$26,6,IF(I78&lt;=$BY$27,5,IF(I78&lt;=$BY$28,4,IF(I78&lt;=$BY$29,3,IF(I78&lt;=$BY$30,2,1)))))))))))))))</f>
        <v/>
      </c>
      <c r="BE78" s="17" t="str">
        <f>IF(AND(OR(F78="",F78="□"),OR(G78="",G78="□"),OR(H78="",H78="□")),"",IF(AND(F78="■",G78="■"),"",IF(AND(OR(F78="■",G78="■"),H78="■"),"",IF(F78="■",5,IF(G78="■",4,IF(K78="","",IF($C$3="","",IF($C$3=8,IF(K78&lt;=$BY$33,6,IF(K78&lt;=$BY$34,5,IF(K78&lt;=$BY$35,4,3))),IF(AND($C$3&lt;8,$C$3&gt;4),IF(K78&lt;=$BY$32,7,IF(K78&lt;=$BY$33,6,IF(K78&lt;=$BY$34,5,IF(K78&lt;=$BY$35,4,IF(K78&lt;=$BY$36,3,2))))),IF(C64&lt;5,"-"))))))))))</f>
        <v/>
      </c>
      <c r="BF78" s="17" t="str">
        <f t="shared" si="21"/>
        <v/>
      </c>
      <c r="BH78" s="18" t="str">
        <f>IF(X78="","",IF(50&lt;=Y78,6,IF(AND(40&lt;=Y78,Y78&lt;50),5,IF(AND(30&lt;=Y78,Y78&lt;40),4,IF(AND(20&lt;=Y78,Y78&lt;30),3,IF(AND(10&lt;=Y78,Y78&lt;20),2,IF(AND(0&lt;=Y78,Y78&lt;10),1,IF(Y78&lt;0,0,""))))))))</f>
        <v/>
      </c>
      <c r="BI78" s="18" t="str">
        <f>IF(X78="","",IF(30&lt;=Y78,4,IF(AND(20&lt;=Y78,Y78&lt;30),3,IF(AND(10&lt;=Y78,Y78&lt;20),2,IF(AND(0&lt;=Y78,Y78&lt;10),1,IF(Y78&lt;0,0,""))))))</f>
        <v/>
      </c>
      <c r="BJ78" s="58" t="str">
        <f>IF(AND(OR(Q78="",Q78="□"),OR(R78="",R78="□"),OR(S78="",S78="□")),"",IF(AND(Q78="■",R78="■"),"",IF(AND(OR(Q78="■",R78="■"),S78="■"),"",IF(Q78="■",3,IF(R78="■",1,IF(Z78="■",BH78,BI78))))))</f>
        <v/>
      </c>
      <c r="BL78" s="112" t="s">
        <v>21</v>
      </c>
      <c r="BM78" s="69" t="s">
        <v>49</v>
      </c>
    </row>
    <row r="79" spans="1:75" ht="12" customHeight="1" x14ac:dyDescent="0.15">
      <c r="A79" s="66">
        <v>62</v>
      </c>
      <c r="B79" s="4"/>
      <c r="C79" s="2"/>
      <c r="D79" s="2"/>
      <c r="E79" s="8"/>
      <c r="F79" s="129" t="s">
        <v>38</v>
      </c>
      <c r="G79" s="130" t="s">
        <v>38</v>
      </c>
      <c r="H79" s="131" t="s">
        <v>38</v>
      </c>
      <c r="I79" s="122"/>
      <c r="J79" s="149"/>
      <c r="K79" s="124"/>
      <c r="L79" s="178"/>
      <c r="M79" s="133"/>
      <c r="N79" s="163" t="str">
        <f>IF($C$3="","",IF(P79="","",BF79))</f>
        <v/>
      </c>
      <c r="O79" s="163" t="str">
        <f>IF($C$3="","",IF(AND(OR(F79="",F79="□"),OR(G79="",G79="□"),OR(H79="",H79="□")),"",IF(AND(F79="■",G79="■"),"",IF(AND(OR(F79="■",G79="■"),H79="■"),"",IF(BF79="","",IF(OR(BF79=4,BF79&gt;4),"○","×"))))))</f>
        <v/>
      </c>
      <c r="P79" s="162" t="str">
        <f>IF($C$3="","",IF(AND(OR(F79="",F79="□"),OR(G79="",G79="□"),OR(H79="",H79="□")),"",IF(AND(F79="■",G79="■"),"",IF(AND(OR(F79="■",G79="■"),H79="■"),"",IF(BF79="","",IF(OR(BF79=5,BF79&gt;5),"○","×"))))))</f>
        <v/>
      </c>
      <c r="Q79" s="129" t="s">
        <v>38</v>
      </c>
      <c r="R79" s="130" t="s">
        <v>38</v>
      </c>
      <c r="S79" s="131" t="s">
        <v>38</v>
      </c>
      <c r="T79" s="1"/>
      <c r="U79" s="10"/>
      <c r="V79" s="11"/>
      <c r="W79" s="10"/>
      <c r="X79" s="223" t="str">
        <f t="shared" si="19"/>
        <v/>
      </c>
      <c r="Y79" s="164" t="str">
        <f t="shared" si="2"/>
        <v/>
      </c>
      <c r="Z79" s="131" t="s">
        <v>58</v>
      </c>
      <c r="AA79" s="135" t="s">
        <v>58</v>
      </c>
      <c r="AB79" s="165" t="str">
        <f t="shared" si="20"/>
        <v/>
      </c>
      <c r="AC79" s="280"/>
      <c r="AD79" s="281"/>
      <c r="AF79" s="60" t="str">
        <f>IF($C$3="","",IF(AND(F79="□",G79="□",H79="□"),"",IF(AND(F79="■",G79="■"),"",IF(AND(F79="■",H79="■"),"",IF(AND(G79="■",H79="■"),"",IF(F79="■",$BY$42,IF(G79="■",$BY$39,IF(I79="","",I79))))))))</f>
        <v/>
      </c>
      <c r="AG79" s="61" t="str">
        <f>IF($C$3="","",IF(AND(F79="□",G79="□",H79="□"),"",IF(AND(F79="■",G79="■"),"",IF(AND(F79="■",H79="■"),"",IF(AND(G79="■",H79="■"),"",IF(F79="■",$BY$44,IF(G79="■",$BY$41,IF(K79="","",K79))))))))</f>
        <v/>
      </c>
      <c r="AH79" s="63" t="str">
        <f t="shared" si="3"/>
        <v/>
      </c>
      <c r="AI79" s="63" t="str">
        <f t="shared" si="4"/>
        <v/>
      </c>
      <c r="AJ79" s="64" t="str">
        <f t="shared" si="5"/>
        <v/>
      </c>
      <c r="AK79" s="64" t="str">
        <f t="shared" si="6"/>
        <v/>
      </c>
      <c r="AL79" s="64" t="str">
        <f>IF($C$3="","",IF(AND(F79="□",G79="□",H79="□"),"",IF(AND(F79="■",G79="■"),"",IF(AND(F79="■",H79="■"),"",IF(AND(G79="■",H79="■"),"",IF(F79="■",$BY$23,IF(G79="■",$BY$21,IF(J79="","",J79))))))))</f>
        <v/>
      </c>
      <c r="AM79" s="65" t="str">
        <f t="shared" si="7"/>
        <v/>
      </c>
      <c r="AN79" s="64" t="str">
        <f>IF($C$3="","",IF(AND(F79="□",G79="□",H79="□"),"",IF(AND(F79="■",G79="■"),"",IF(AND(F79="■",H79="■"),"",IF(AND(G79="■",H79="■"),"",IF(F79="■",$BY$24,IF(G79="■",$BY$22,IF(L79="","",L79))))))))</f>
        <v/>
      </c>
      <c r="AO79" s="118"/>
      <c r="AP79" s="64" t="str">
        <f t="shared" si="8"/>
        <v/>
      </c>
      <c r="AQ79" s="64" t="str">
        <f t="shared" si="9"/>
        <v/>
      </c>
      <c r="AR79" s="64" t="str">
        <f t="shared" si="10"/>
        <v/>
      </c>
      <c r="AS79" s="64" t="str">
        <f t="shared" si="11"/>
        <v/>
      </c>
      <c r="AT79" s="64" t="str">
        <f t="shared" si="12"/>
        <v/>
      </c>
      <c r="AW79" s="17" t="str">
        <f t="shared" si="13"/>
        <v/>
      </c>
      <c r="AX79" s="17" t="str">
        <f t="shared" si="14"/>
        <v/>
      </c>
      <c r="AY79" s="17" t="str">
        <f t="shared" si="15"/>
        <v/>
      </c>
      <c r="AZ79" s="17" t="str">
        <f t="shared" si="16"/>
        <v/>
      </c>
      <c r="BA79" s="17" t="str">
        <f t="shared" si="17"/>
        <v/>
      </c>
      <c r="BB79" s="17" t="str">
        <f t="shared" si="18"/>
        <v/>
      </c>
      <c r="BD79" s="17" t="str">
        <f>IF(AND(OR(F79="",F79="□"),OR(G79="",G79="□"),OR(H79="",H79="□")),"",IF(AND(F79="■",G79="■"),"",IF(AND(OR(F79="■",G79="■"),H79="■"),"",IF(F79="■",5,IF(G79="■",4,IF(I79="","",IF($C$3="","",IF($C$3=8,"-",IF($C$3&lt;8,IF(I79&lt;=$BY$25,7,IF(I79&lt;=$BY$26,6,IF(I79&lt;=$BY$27,5,IF(I79&lt;=$BY$28,4,IF(I79&lt;=$BY$29,3,IF(I79&lt;=$BY$30,2,1)))))))))))))))</f>
        <v/>
      </c>
      <c r="BE79" s="17" t="str">
        <f>IF(AND(OR(F79="",F79="□"),OR(G79="",G79="□"),OR(H79="",H79="□")),"",IF(AND(F79="■",G79="■"),"",IF(AND(OR(F79="■",G79="■"),H79="■"),"",IF(F79="■",5,IF(G79="■",4,IF(K79="","",IF($C$3="","",IF($C$3=8,IF(K79&lt;=$BY$33,6,IF(K79&lt;=$BY$34,5,IF(K79&lt;=$BY$35,4,3))),IF(AND($C$3&lt;8,$C$3&gt;4),IF(K79&lt;=$BY$32,7,IF(K79&lt;=$BY$33,6,IF(K79&lt;=$BY$34,5,IF(K79&lt;=$BY$35,4,IF(K79&lt;=$BY$36,3,2))))),IF(C65&lt;5,"-"))))))))))</f>
        <v/>
      </c>
      <c r="BF79" s="17" t="str">
        <f t="shared" si="21"/>
        <v/>
      </c>
      <c r="BH79" s="18" t="str">
        <f>IF(X79="","",IF(50&lt;=Y79,6,IF(AND(40&lt;=Y79,Y79&lt;50),5,IF(AND(30&lt;=Y79,Y79&lt;40),4,IF(AND(20&lt;=Y79,Y79&lt;30),3,IF(AND(10&lt;=Y79,Y79&lt;20),2,IF(AND(0&lt;=Y79,Y79&lt;10),1,IF(Y79&lt;0,0,""))))))))</f>
        <v/>
      </c>
      <c r="BI79" s="18" t="str">
        <f>IF(X79="","",IF(30&lt;=Y79,4,IF(AND(20&lt;=Y79,Y79&lt;30),3,IF(AND(10&lt;=Y79,Y79&lt;20),2,IF(AND(0&lt;=Y79,Y79&lt;10),1,IF(Y79&lt;0,0,""))))))</f>
        <v/>
      </c>
      <c r="BJ79" s="58" t="str">
        <f>IF(AND(OR(Q79="",Q79="□"),OR(R79="",R79="□"),OR(S79="",S79="□")),"",IF(AND(Q79="■",R79="■"),"",IF(AND(OR(Q79="■",R79="■"),S79="■"),"",IF(Q79="■",3,IF(R79="■",1,IF(Z79="■",BH79,BI79))))))</f>
        <v/>
      </c>
      <c r="BL79" s="112" t="s">
        <v>51</v>
      </c>
      <c r="BM79" s="69">
        <v>4</v>
      </c>
    </row>
    <row r="80" spans="1:75" ht="12" customHeight="1" x14ac:dyDescent="0.15">
      <c r="A80" s="66">
        <v>63</v>
      </c>
      <c r="B80" s="4"/>
      <c r="C80" s="2"/>
      <c r="D80" s="2"/>
      <c r="E80" s="8"/>
      <c r="F80" s="129" t="s">
        <v>38</v>
      </c>
      <c r="G80" s="130" t="s">
        <v>38</v>
      </c>
      <c r="H80" s="131" t="s">
        <v>38</v>
      </c>
      <c r="I80" s="122"/>
      <c r="J80" s="149"/>
      <c r="K80" s="124"/>
      <c r="L80" s="178"/>
      <c r="M80" s="133"/>
      <c r="N80" s="163" t="str">
        <f>IF($C$3="","",IF(P80="","",BF80))</f>
        <v/>
      </c>
      <c r="O80" s="163" t="str">
        <f>IF($C$3="","",IF(AND(OR(F80="",F80="□"),OR(G80="",G80="□"),OR(H80="",H80="□")),"",IF(AND(F80="■",G80="■"),"",IF(AND(OR(F80="■",G80="■"),H80="■"),"",IF(BF80="","",IF(OR(BF80=4,BF80&gt;4),"○","×"))))))</f>
        <v/>
      </c>
      <c r="P80" s="162" t="str">
        <f>IF($C$3="","",IF(AND(OR(F80="",F80="□"),OR(G80="",G80="□"),OR(H80="",H80="□")),"",IF(AND(F80="■",G80="■"),"",IF(AND(OR(F80="■",G80="■"),H80="■"),"",IF(BF80="","",IF(OR(BF80=5,BF80&gt;5),"○","×"))))))</f>
        <v/>
      </c>
      <c r="Q80" s="129" t="s">
        <v>38</v>
      </c>
      <c r="R80" s="130" t="s">
        <v>38</v>
      </c>
      <c r="S80" s="131" t="s">
        <v>38</v>
      </c>
      <c r="T80" s="1"/>
      <c r="U80" s="10"/>
      <c r="V80" s="11"/>
      <c r="W80" s="10"/>
      <c r="X80" s="223" t="str">
        <f t="shared" si="19"/>
        <v/>
      </c>
      <c r="Y80" s="164" t="str">
        <f t="shared" si="2"/>
        <v/>
      </c>
      <c r="Z80" s="131" t="s">
        <v>58</v>
      </c>
      <c r="AA80" s="135" t="s">
        <v>58</v>
      </c>
      <c r="AB80" s="165" t="str">
        <f t="shared" si="20"/>
        <v/>
      </c>
      <c r="AC80" s="280"/>
      <c r="AD80" s="281"/>
      <c r="AF80" s="60" t="str">
        <f>IF($C$3="","",IF(AND(F80="□",G80="□",H80="□"),"",IF(AND(F80="■",G80="■"),"",IF(AND(F80="■",H80="■"),"",IF(AND(G80="■",H80="■"),"",IF(F80="■",$BY$42,IF(G80="■",$BY$39,IF(I80="","",I80))))))))</f>
        <v/>
      </c>
      <c r="AG80" s="61" t="str">
        <f>IF($C$3="","",IF(AND(F80="□",G80="□",H80="□"),"",IF(AND(F80="■",G80="■"),"",IF(AND(F80="■",H80="■"),"",IF(AND(G80="■",H80="■"),"",IF(F80="■",$BY$44,IF(G80="■",$BY$41,IF(K80="","",K80))))))))</f>
        <v/>
      </c>
      <c r="AH80" s="63" t="str">
        <f t="shared" si="3"/>
        <v/>
      </c>
      <c r="AI80" s="63" t="str">
        <f t="shared" si="4"/>
        <v/>
      </c>
      <c r="AJ80" s="64" t="str">
        <f t="shared" si="5"/>
        <v/>
      </c>
      <c r="AK80" s="64" t="str">
        <f t="shared" si="6"/>
        <v/>
      </c>
      <c r="AL80" s="64" t="str">
        <f>IF($C$3="","",IF(AND(F80="□",G80="□",H80="□"),"",IF(AND(F80="■",G80="■"),"",IF(AND(F80="■",H80="■"),"",IF(AND(G80="■",H80="■"),"",IF(F80="■",$BY$23,IF(G80="■",$BY$21,IF(J80="","",J80))))))))</f>
        <v/>
      </c>
      <c r="AM80" s="65" t="str">
        <f t="shared" si="7"/>
        <v/>
      </c>
      <c r="AN80" s="64" t="str">
        <f>IF($C$3="","",IF(AND(F80="□",G80="□",H80="□"),"",IF(AND(F80="■",G80="■"),"",IF(AND(F80="■",H80="■"),"",IF(AND(G80="■",H80="■"),"",IF(F80="■",$BY$24,IF(G80="■",$BY$22,IF(L80="","",L80))))))))</f>
        <v/>
      </c>
      <c r="AO80" s="118"/>
      <c r="AP80" s="64" t="str">
        <f t="shared" si="8"/>
        <v/>
      </c>
      <c r="AQ80" s="64" t="str">
        <f t="shared" si="9"/>
        <v/>
      </c>
      <c r="AR80" s="64" t="str">
        <f t="shared" si="10"/>
        <v/>
      </c>
      <c r="AS80" s="64" t="str">
        <f t="shared" si="11"/>
        <v/>
      </c>
      <c r="AT80" s="64" t="str">
        <f t="shared" si="12"/>
        <v/>
      </c>
      <c r="AW80" s="17" t="str">
        <f t="shared" si="13"/>
        <v/>
      </c>
      <c r="AX80" s="17" t="str">
        <f t="shared" si="14"/>
        <v/>
      </c>
      <c r="AY80" s="17" t="str">
        <f t="shared" si="15"/>
        <v/>
      </c>
      <c r="AZ80" s="17" t="str">
        <f t="shared" si="16"/>
        <v/>
      </c>
      <c r="BA80" s="17" t="str">
        <f t="shared" si="17"/>
        <v/>
      </c>
      <c r="BB80" s="17" t="str">
        <f t="shared" si="18"/>
        <v/>
      </c>
      <c r="BD80" s="17" t="str">
        <f>IF(AND(OR(F80="",F80="□"),OR(G80="",G80="□"),OR(H80="",H80="□")),"",IF(AND(F80="■",G80="■"),"",IF(AND(OR(F80="■",G80="■"),H80="■"),"",IF(F80="■",5,IF(G80="■",4,IF(I80="","",IF($C$3="","",IF($C$3=8,"-",IF($C$3&lt;8,IF(I80&lt;=$BY$25,7,IF(I80&lt;=$BY$26,6,IF(I80&lt;=$BY$27,5,IF(I80&lt;=$BY$28,4,IF(I80&lt;=$BY$29,3,IF(I80&lt;=$BY$30,2,1)))))))))))))))</f>
        <v/>
      </c>
      <c r="BE80" s="17" t="str">
        <f>IF(AND(OR(F80="",F80="□"),OR(G80="",G80="□"),OR(H80="",H80="□")),"",IF(AND(F80="■",G80="■"),"",IF(AND(OR(F80="■",G80="■"),H80="■"),"",IF(F80="■",5,IF(G80="■",4,IF(K80="","",IF($C$3="","",IF($C$3=8,IF(K80&lt;=$BY$33,6,IF(K80&lt;=$BY$34,5,IF(K80&lt;=$BY$35,4,3))),IF(AND($C$3&lt;8,$C$3&gt;4),IF(K80&lt;=$BY$32,7,IF(K80&lt;=$BY$33,6,IF(K80&lt;=$BY$34,5,IF(K80&lt;=$BY$35,4,IF(K80&lt;=$BY$36,3,2))))),IF(C66&lt;5,"-"))))))))))</f>
        <v/>
      </c>
      <c r="BF80" s="17" t="str">
        <f t="shared" si="21"/>
        <v/>
      </c>
      <c r="BH80" s="18" t="str">
        <f>IF(X80="","",IF(50&lt;=Y80,6,IF(AND(40&lt;=Y80,Y80&lt;50),5,IF(AND(30&lt;=Y80,Y80&lt;40),4,IF(AND(20&lt;=Y80,Y80&lt;30),3,IF(AND(10&lt;=Y80,Y80&lt;20),2,IF(AND(0&lt;=Y80,Y80&lt;10),1,IF(Y80&lt;0,0,""))))))))</f>
        <v/>
      </c>
      <c r="BI80" s="18" t="str">
        <f>IF(X80="","",IF(30&lt;=Y80,4,IF(AND(20&lt;=Y80,Y80&lt;30),3,IF(AND(10&lt;=Y80,Y80&lt;20),2,IF(AND(0&lt;=Y80,Y80&lt;10),1,IF(Y80&lt;0,0,""))))))</f>
        <v/>
      </c>
      <c r="BJ80" s="58" t="str">
        <f>IF(AND(OR(Q80="",Q80="□"),OR(R80="",R80="□"),OR(S80="",S80="□")),"",IF(AND(Q80="■",R80="■"),"",IF(AND(OR(Q80="■",R80="■"),S80="■"),"",IF(Q80="■",3,IF(R80="■",1,IF(Z80="■",BH80,BI80))))))</f>
        <v/>
      </c>
      <c r="BL80" s="112" t="s">
        <v>45</v>
      </c>
      <c r="BM80" s="69">
        <v>3</v>
      </c>
    </row>
    <row r="81" spans="1:65" ht="12" customHeight="1" x14ac:dyDescent="0.15">
      <c r="A81" s="66">
        <v>64</v>
      </c>
      <c r="B81" s="4"/>
      <c r="C81" s="2"/>
      <c r="D81" s="2"/>
      <c r="E81" s="8"/>
      <c r="F81" s="129" t="s">
        <v>38</v>
      </c>
      <c r="G81" s="130" t="s">
        <v>38</v>
      </c>
      <c r="H81" s="131" t="s">
        <v>38</v>
      </c>
      <c r="I81" s="122"/>
      <c r="J81" s="149"/>
      <c r="K81" s="124"/>
      <c r="L81" s="178"/>
      <c r="M81" s="133"/>
      <c r="N81" s="163" t="str">
        <f>IF($C$3="","",IF(P81="","",BF81))</f>
        <v/>
      </c>
      <c r="O81" s="163" t="str">
        <f>IF($C$3="","",IF(AND(OR(F81="",F81="□"),OR(G81="",G81="□"),OR(H81="",H81="□")),"",IF(AND(F81="■",G81="■"),"",IF(AND(OR(F81="■",G81="■"),H81="■"),"",IF(BF81="","",IF(OR(BF81=4,BF81&gt;4),"○","×"))))))</f>
        <v/>
      </c>
      <c r="P81" s="162" t="str">
        <f>IF($C$3="","",IF(AND(OR(F81="",F81="□"),OR(G81="",G81="□"),OR(H81="",H81="□")),"",IF(AND(F81="■",G81="■"),"",IF(AND(OR(F81="■",G81="■"),H81="■"),"",IF(BF81="","",IF(OR(BF81=5,BF81&gt;5),"○","×"))))))</f>
        <v/>
      </c>
      <c r="Q81" s="129" t="s">
        <v>38</v>
      </c>
      <c r="R81" s="130" t="s">
        <v>38</v>
      </c>
      <c r="S81" s="131" t="s">
        <v>38</v>
      </c>
      <c r="T81" s="1"/>
      <c r="U81" s="10"/>
      <c r="V81" s="11"/>
      <c r="W81" s="10"/>
      <c r="X81" s="223" t="str">
        <f t="shared" si="19"/>
        <v/>
      </c>
      <c r="Y81" s="164" t="str">
        <f t="shared" si="2"/>
        <v/>
      </c>
      <c r="Z81" s="131" t="s">
        <v>58</v>
      </c>
      <c r="AA81" s="135" t="s">
        <v>58</v>
      </c>
      <c r="AB81" s="165" t="str">
        <f t="shared" si="20"/>
        <v/>
      </c>
      <c r="AC81" s="280"/>
      <c r="AD81" s="281"/>
      <c r="AF81" s="60" t="str">
        <f>IF($C$3="","",IF(AND(F81="□",G81="□",H81="□"),"",IF(AND(F81="■",G81="■"),"",IF(AND(F81="■",H81="■"),"",IF(AND(G81="■",H81="■"),"",IF(F81="■",$BY$42,IF(G81="■",$BY$39,IF(I81="","",I81))))))))</f>
        <v/>
      </c>
      <c r="AG81" s="61" t="str">
        <f>IF($C$3="","",IF(AND(F81="□",G81="□",H81="□"),"",IF(AND(F81="■",G81="■"),"",IF(AND(F81="■",H81="■"),"",IF(AND(G81="■",H81="■"),"",IF(F81="■",$BY$44,IF(G81="■",$BY$41,IF(K81="","",K81))))))))</f>
        <v/>
      </c>
      <c r="AH81" s="63" t="str">
        <f t="shared" si="3"/>
        <v/>
      </c>
      <c r="AI81" s="63" t="str">
        <f t="shared" si="4"/>
        <v/>
      </c>
      <c r="AJ81" s="64" t="str">
        <f t="shared" si="5"/>
        <v/>
      </c>
      <c r="AK81" s="64" t="str">
        <f t="shared" si="6"/>
        <v/>
      </c>
      <c r="AL81" s="64" t="str">
        <f>IF($C$3="","",IF(AND(F81="□",G81="□",H81="□"),"",IF(AND(F81="■",G81="■"),"",IF(AND(F81="■",H81="■"),"",IF(AND(G81="■",H81="■"),"",IF(F81="■",$BY$23,IF(G81="■",$BY$21,IF(J81="","",J81))))))))</f>
        <v/>
      </c>
      <c r="AM81" s="65" t="str">
        <f t="shared" si="7"/>
        <v/>
      </c>
      <c r="AN81" s="64" t="str">
        <f>IF($C$3="","",IF(AND(F81="□",G81="□",H81="□"),"",IF(AND(F81="■",G81="■"),"",IF(AND(F81="■",H81="■"),"",IF(AND(G81="■",H81="■"),"",IF(F81="■",$BY$24,IF(G81="■",$BY$22,IF(L81="","",L81))))))))</f>
        <v/>
      </c>
      <c r="AO81" s="118"/>
      <c r="AP81" s="64" t="str">
        <f t="shared" si="8"/>
        <v/>
      </c>
      <c r="AQ81" s="64" t="str">
        <f t="shared" si="9"/>
        <v/>
      </c>
      <c r="AR81" s="64" t="str">
        <f t="shared" si="10"/>
        <v/>
      </c>
      <c r="AS81" s="64" t="str">
        <f t="shared" si="11"/>
        <v/>
      </c>
      <c r="AT81" s="64" t="str">
        <f t="shared" si="12"/>
        <v/>
      </c>
      <c r="AW81" s="17" t="str">
        <f t="shared" si="13"/>
        <v/>
      </c>
      <c r="AX81" s="17" t="str">
        <f t="shared" si="14"/>
        <v/>
      </c>
      <c r="AY81" s="17" t="str">
        <f t="shared" si="15"/>
        <v/>
      </c>
      <c r="AZ81" s="17" t="str">
        <f t="shared" si="16"/>
        <v/>
      </c>
      <c r="BA81" s="17" t="str">
        <f t="shared" si="17"/>
        <v/>
      </c>
      <c r="BB81" s="17" t="str">
        <f t="shared" si="18"/>
        <v/>
      </c>
      <c r="BD81" s="17" t="str">
        <f>IF(AND(OR(F81="",F81="□"),OR(G81="",G81="□"),OR(H81="",H81="□")),"",IF(AND(F81="■",G81="■"),"",IF(AND(OR(F81="■",G81="■"),H81="■"),"",IF(F81="■",5,IF(G81="■",4,IF(I81="","",IF($C$3="","",IF($C$3=8,"-",IF($C$3&lt;8,IF(I81&lt;=$BY$25,7,IF(I81&lt;=$BY$26,6,IF(I81&lt;=$BY$27,5,IF(I81&lt;=$BY$28,4,IF(I81&lt;=$BY$29,3,IF(I81&lt;=$BY$30,2,1)))))))))))))))</f>
        <v/>
      </c>
      <c r="BE81" s="17" t="str">
        <f>IF(AND(OR(F81="",F81="□"),OR(G81="",G81="□"),OR(H81="",H81="□")),"",IF(AND(F81="■",G81="■"),"",IF(AND(OR(F81="■",G81="■"),H81="■"),"",IF(F81="■",5,IF(G81="■",4,IF(K81="","",IF($C$3="","",IF($C$3=8,IF(K81&lt;=$BY$33,6,IF(K81&lt;=$BY$34,5,IF(K81&lt;=$BY$35,4,3))),IF(AND($C$3&lt;8,$C$3&gt;4),IF(K81&lt;=$BY$32,7,IF(K81&lt;=$BY$33,6,IF(K81&lt;=$BY$34,5,IF(K81&lt;=$BY$35,4,IF(K81&lt;=$BY$36,3,2))))),IF(C67&lt;5,"-"))))))))))</f>
        <v/>
      </c>
      <c r="BF81" s="17" t="str">
        <f t="shared" si="21"/>
        <v/>
      </c>
      <c r="BH81" s="18" t="str">
        <f>IF(X81="","",IF(50&lt;=Y81,6,IF(AND(40&lt;=Y81,Y81&lt;50),5,IF(AND(30&lt;=Y81,Y81&lt;40),4,IF(AND(20&lt;=Y81,Y81&lt;30),3,IF(AND(10&lt;=Y81,Y81&lt;20),2,IF(AND(0&lt;=Y81,Y81&lt;10),1,IF(Y81&lt;0,0,""))))))))</f>
        <v/>
      </c>
      <c r="BI81" s="18" t="str">
        <f>IF(X81="","",IF(30&lt;=Y81,4,IF(AND(20&lt;=Y81,Y81&lt;30),3,IF(AND(10&lt;=Y81,Y81&lt;20),2,IF(AND(0&lt;=Y81,Y81&lt;10),1,IF(Y81&lt;0,0,""))))))</f>
        <v/>
      </c>
      <c r="BJ81" s="58" t="str">
        <f>IF(AND(OR(Q81="",Q81="□"),OR(R81="",R81="□"),OR(S81="",S81="□")),"",IF(AND(Q81="■",R81="■"),"",IF(AND(OR(Q81="■",R81="■"),S81="■"),"",IF(Q81="■",3,IF(R81="■",1,IF(Z81="■",BH81,BI81))))))</f>
        <v/>
      </c>
      <c r="BL81" s="112" t="s">
        <v>46</v>
      </c>
      <c r="BM81" s="69">
        <v>2</v>
      </c>
    </row>
    <row r="82" spans="1:65" ht="12" customHeight="1" x14ac:dyDescent="0.15">
      <c r="A82" s="66">
        <v>65</v>
      </c>
      <c r="B82" s="4"/>
      <c r="C82" s="2"/>
      <c r="D82" s="2"/>
      <c r="E82" s="8"/>
      <c r="F82" s="129" t="s">
        <v>38</v>
      </c>
      <c r="G82" s="130" t="s">
        <v>38</v>
      </c>
      <c r="H82" s="131" t="s">
        <v>38</v>
      </c>
      <c r="I82" s="122"/>
      <c r="J82" s="149"/>
      <c r="K82" s="124"/>
      <c r="L82" s="178"/>
      <c r="M82" s="133"/>
      <c r="N82" s="163" t="str">
        <f>IF($C$3="","",IF(P82="","",BF82))</f>
        <v/>
      </c>
      <c r="O82" s="163" t="str">
        <f>IF($C$3="","",IF(AND(OR(F82="",F82="□"),OR(G82="",G82="□"),OR(H82="",H82="□")),"",IF(AND(F82="■",G82="■"),"",IF(AND(OR(F82="■",G82="■"),H82="■"),"",IF(BF82="","",IF(OR(BF82=4,BF82&gt;4),"○","×"))))))</f>
        <v/>
      </c>
      <c r="P82" s="162" t="str">
        <f>IF($C$3="","",IF(AND(OR(F82="",F82="□"),OR(G82="",G82="□"),OR(H82="",H82="□")),"",IF(AND(F82="■",G82="■"),"",IF(AND(OR(F82="■",G82="■"),H82="■"),"",IF(BF82="","",IF(OR(BF82=5,BF82&gt;5),"○","×"))))))</f>
        <v/>
      </c>
      <c r="Q82" s="129" t="s">
        <v>38</v>
      </c>
      <c r="R82" s="130" t="s">
        <v>38</v>
      </c>
      <c r="S82" s="131" t="s">
        <v>38</v>
      </c>
      <c r="T82" s="1"/>
      <c r="U82" s="10"/>
      <c r="V82" s="11"/>
      <c r="W82" s="10"/>
      <c r="X82" s="223" t="str">
        <f t="shared" si="19"/>
        <v/>
      </c>
      <c r="Y82" s="164" t="str">
        <f t="shared" ref="Y82:Y145" si="22">IFERROR((1-X82)*100,"")</f>
        <v/>
      </c>
      <c r="Z82" s="131" t="s">
        <v>58</v>
      </c>
      <c r="AA82" s="135" t="s">
        <v>58</v>
      </c>
      <c r="AB82" s="165" t="str">
        <f t="shared" ref="AB82:AB145" si="23">BJ82</f>
        <v/>
      </c>
      <c r="AC82" s="280"/>
      <c r="AD82" s="281"/>
      <c r="AF82" s="60" t="str">
        <f>IF($C$3="","",IF(AND(F82="□",G82="□",H82="□"),"",IF(AND(F82="■",G82="■"),"",IF(AND(F82="■",H82="■"),"",IF(AND(G82="■",H82="■"),"",IF(F82="■",$BY$42,IF(G82="■",$BY$39,IF(I82="","",I82))))))))</f>
        <v/>
      </c>
      <c r="AG82" s="61" t="str">
        <f>IF($C$3="","",IF(AND(F82="□",G82="□",H82="□"),"",IF(AND(F82="■",G82="■"),"",IF(AND(F82="■",H82="■"),"",IF(AND(G82="■",H82="■"),"",IF(F82="■",$BY$44,IF(G82="■",$BY$41,IF(K82="","",K82))))))))</f>
        <v/>
      </c>
      <c r="AH82" s="63" t="str">
        <f t="shared" ref="AH82:AH145" si="24">IF(C82="","",C82)</f>
        <v/>
      </c>
      <c r="AI82" s="63" t="str">
        <f t="shared" ref="AI82:AI145" si="25">IF(D82="","",D82)</f>
        <v/>
      </c>
      <c r="AJ82" s="64" t="str">
        <f t="shared" ref="AJ82:AJ145" si="26">IF(E82="","",E82)</f>
        <v/>
      </c>
      <c r="AK82" s="64" t="str">
        <f t="shared" ref="AK82:AK145" si="27">AF82</f>
        <v/>
      </c>
      <c r="AL82" s="64" t="str">
        <f>IF($C$3="","",IF(AND(F82="□",G82="□",H82="□"),"",IF(AND(F82="■",G82="■"),"",IF(AND(F82="■",H82="■"),"",IF(AND(G82="■",H82="■"),"",IF(F82="■",$BY$23,IF(G82="■",$BY$21,IF(J82="","",J82))))))))</f>
        <v/>
      </c>
      <c r="AM82" s="65" t="str">
        <f t="shared" ref="AM82:AM145" si="28">AG82</f>
        <v/>
      </c>
      <c r="AN82" s="64" t="str">
        <f>IF($C$3="","",IF(AND(F82="□",G82="□",H82="□"),"",IF(AND(F82="■",G82="■"),"",IF(AND(F82="■",H82="■"),"",IF(AND(G82="■",H82="■"),"",IF(F82="■",$BY$24,IF(G82="■",$BY$22,IF(L82="","",L82))))))))</f>
        <v/>
      </c>
      <c r="AO82" s="118"/>
      <c r="AP82" s="64" t="str">
        <f t="shared" ref="AP82:AP145" si="29">IF(AND(AZ82="",BA82="",BB82=""),"",IF(AZ82="●","",IF(BA82="●","",IF(BB82="●",T82,""))))</f>
        <v/>
      </c>
      <c r="AQ82" s="64" t="str">
        <f t="shared" ref="AQ82:AQ145" si="30">IF(AND(AZ82="",BA82="",BB82=""),"",IF(AZ82="●","",IF(BA82="●","",IF(BB82="●",U82,""))))</f>
        <v/>
      </c>
      <c r="AR82" s="64" t="str">
        <f t="shared" ref="AR82:AR145" si="31">IF(AND(AZ82="",BA82="",BB82=""),"",IF(AZ82="●","",IF(BA82="●","",IF(BB82="●",V82,""))))</f>
        <v/>
      </c>
      <c r="AS82" s="64" t="str">
        <f t="shared" ref="AS82:AS145" si="32">IF(AND(AZ82="",BA82="",BB82=""),"",IF(AZ82="●","",IF(BA82="●","",IF(BB82="●",W82,""))))</f>
        <v/>
      </c>
      <c r="AT82" s="64" t="str">
        <f t="shared" ref="AT82:AT145" si="33">IF(AND(AZ82="",BA82="",BB82=""),"",IF(AZ82="●",0.8,IF(BA82="●",1,IF(BB82="●",IF(OR(V82="",W82=""),"",ROUNDUP(V82/W82,2)),""))))</f>
        <v/>
      </c>
      <c r="AW82" s="17" t="str">
        <f t="shared" ref="AW82:AW145" si="34">IF(AND(F82="□",G82="□",H82="□"),"",IF(AND(F82="■",G82="■"),"",IF(AND(F82="■",H82="■"),"",IF(AND(G82="■",H82="■"),"",IF(F82="■","●","")))))</f>
        <v/>
      </c>
      <c r="AX82" s="17" t="str">
        <f t="shared" ref="AX82:AX145" si="35">IF(AND(F82="□",G82="□",H82="□"),"",IF(AND(F82="■",G82="■"),"",IF(AND(F82="■",H82="■"),"",IF(AND(G82="■",H82="■"),"",IF(G82="■","●","")))))</f>
        <v/>
      </c>
      <c r="AY82" s="17" t="str">
        <f t="shared" ref="AY82:AY145" si="36">IF(AND(F82="□",G82="□",H82="□"),"",IF(AND(F82="■",G82="■"),"",IF(AND(F82="■",H82="■"),"",IF(AND(G82="■",H82="■"),"",IF(H82="■","●","")))))</f>
        <v/>
      </c>
      <c r="AZ82" s="17" t="str">
        <f t="shared" ref="AZ82:AZ145" si="37">IF(AND(Q82="□",R82="□",S82="□"),"",IF(AND(Q82="■",R82="■"),"",IF(AND(Q82="■",S82="■"),"",IF(AND(R82="■",S82="■"),"",IF(Q82="■","●","")))))</f>
        <v/>
      </c>
      <c r="BA82" s="17" t="str">
        <f t="shared" ref="BA82:BA145" si="38">IF(AND(Q82="□",R82="□",S82="□"),"",IF(AND(Q82="■",R82="■"),"",IF(AND(Q82="■",S82="■"),"",IF(AND(R82="■",S82="■"),"",IF(R82="■","●","")))))</f>
        <v/>
      </c>
      <c r="BB82" s="17" t="str">
        <f t="shared" ref="BB82:BB145" si="39">IF(AND(Q82="□",R82="□",S82="□"),"",IF(AND(Q82="■",R82="■"),"",IF(AND(Q82="■",S82="■"),"",IF(AND(R82="■",S82="■"),"",IF(S82="■","●","")))))</f>
        <v/>
      </c>
      <c r="BD82" s="17" t="str">
        <f>IF(AND(OR(F82="",F82="□"),OR(G82="",G82="□"),OR(H82="",H82="□")),"",IF(AND(F82="■",G82="■"),"",IF(AND(OR(F82="■",G82="■"),H82="■"),"",IF(F82="■",5,IF(G82="■",4,IF(I82="","",IF($C$3="","",IF($C$3=8,"-",IF($C$3&lt;8,IF(I82&lt;=$BY$25,7,IF(I82&lt;=$BY$26,6,IF(I82&lt;=$BY$27,5,IF(I82&lt;=$BY$28,4,IF(I82&lt;=$BY$29,3,IF(I82&lt;=$BY$30,2,1)))))))))))))))</f>
        <v/>
      </c>
      <c r="BE82" s="17" t="str">
        <f>IF(AND(OR(F82="",F82="□"),OR(G82="",G82="□"),OR(H82="",H82="□")),"",IF(AND(F82="■",G82="■"),"",IF(AND(OR(F82="■",G82="■"),H82="■"),"",IF(F82="■",5,IF(G82="■",4,IF(K82="","",IF($C$3="","",IF($C$3=8,IF(K82&lt;=$BY$33,6,IF(K82&lt;=$BY$34,5,IF(K82&lt;=$BY$35,4,3))),IF(AND($C$3&lt;8,$C$3&gt;4),IF(K82&lt;=$BY$32,7,IF(K82&lt;=$BY$33,6,IF(K82&lt;=$BY$34,5,IF(K82&lt;=$BY$35,4,IF(K82&lt;=$BY$36,3,2))))),IF(C68&lt;5,"-"))))))))))</f>
        <v/>
      </c>
      <c r="BF82" s="17" t="str">
        <f t="shared" si="21"/>
        <v/>
      </c>
      <c r="BH82" s="18" t="str">
        <f>IF(X82="","",IF(50&lt;=Y82,6,IF(AND(40&lt;=Y82,Y82&lt;50),5,IF(AND(30&lt;=Y82,Y82&lt;40),4,IF(AND(20&lt;=Y82,Y82&lt;30),3,IF(AND(10&lt;=Y82,Y82&lt;20),2,IF(AND(0&lt;=Y82,Y82&lt;10),1,IF(Y82&lt;0,0,""))))))))</f>
        <v/>
      </c>
      <c r="BI82" s="18" t="str">
        <f>IF(X82="","",IF(30&lt;=Y82,4,IF(AND(20&lt;=Y82,Y82&lt;30),3,IF(AND(10&lt;=Y82,Y82&lt;20),2,IF(AND(0&lt;=Y82,Y82&lt;10),1,IF(Y82&lt;0,0,""))))))</f>
        <v/>
      </c>
      <c r="BJ82" s="58" t="str">
        <f>IF(AND(OR(Q82="",Q82="□"),OR(R82="",R82="□"),OR(S82="",S82="□")),"",IF(AND(Q82="■",R82="■"),"",IF(AND(OR(Q82="■",R82="■"),S82="■"),"",IF(Q82="■",3,IF(R82="■",1,IF(Z82="■",BH82,BI82))))))</f>
        <v/>
      </c>
      <c r="BL82" s="112" t="s">
        <v>47</v>
      </c>
      <c r="BM82" s="69">
        <v>1</v>
      </c>
    </row>
    <row r="83" spans="1:65" ht="12" customHeight="1" x14ac:dyDescent="0.15">
      <c r="A83" s="66">
        <v>66</v>
      </c>
      <c r="B83" s="4"/>
      <c r="C83" s="2"/>
      <c r="D83" s="2"/>
      <c r="E83" s="8"/>
      <c r="F83" s="129" t="s">
        <v>38</v>
      </c>
      <c r="G83" s="130" t="s">
        <v>38</v>
      </c>
      <c r="H83" s="131" t="s">
        <v>38</v>
      </c>
      <c r="I83" s="122"/>
      <c r="J83" s="149"/>
      <c r="K83" s="124"/>
      <c r="L83" s="178"/>
      <c r="M83" s="133"/>
      <c r="N83" s="163" t="str">
        <f>IF($C$3="","",IF(P83="","",BF83))</f>
        <v/>
      </c>
      <c r="O83" s="163" t="str">
        <f>IF($C$3="","",IF(AND(OR(F83="",F83="□"),OR(G83="",G83="□"),OR(H83="",H83="□")),"",IF(AND(F83="■",G83="■"),"",IF(AND(OR(F83="■",G83="■"),H83="■"),"",IF(BF83="","",IF(OR(BF83=4,BF83&gt;4),"○","×"))))))</f>
        <v/>
      </c>
      <c r="P83" s="162" t="str">
        <f>IF($C$3="","",IF(AND(OR(F83="",F83="□"),OR(G83="",G83="□"),OR(H83="",H83="□")),"",IF(AND(F83="■",G83="■"),"",IF(AND(OR(F83="■",G83="■"),H83="■"),"",IF(BF83="","",IF(OR(BF83=5,BF83&gt;5),"○","×"))))))</f>
        <v/>
      </c>
      <c r="Q83" s="129" t="s">
        <v>38</v>
      </c>
      <c r="R83" s="130" t="s">
        <v>38</v>
      </c>
      <c r="S83" s="131" t="s">
        <v>38</v>
      </c>
      <c r="T83" s="1"/>
      <c r="U83" s="10"/>
      <c r="V83" s="11"/>
      <c r="W83" s="10"/>
      <c r="X83" s="223" t="str">
        <f t="shared" ref="X83:X146" si="40">AT83</f>
        <v/>
      </c>
      <c r="Y83" s="164" t="str">
        <f t="shared" si="22"/>
        <v/>
      </c>
      <c r="Z83" s="131" t="s">
        <v>58</v>
      </c>
      <c r="AA83" s="135" t="s">
        <v>58</v>
      </c>
      <c r="AB83" s="165" t="str">
        <f t="shared" si="23"/>
        <v/>
      </c>
      <c r="AC83" s="280"/>
      <c r="AD83" s="281"/>
      <c r="AF83" s="60" t="str">
        <f>IF($C$3="","",IF(AND(F83="□",G83="□",H83="□"),"",IF(AND(F83="■",G83="■"),"",IF(AND(F83="■",H83="■"),"",IF(AND(G83="■",H83="■"),"",IF(F83="■",$BY$42,IF(G83="■",$BY$39,IF(I83="","",I83))))))))</f>
        <v/>
      </c>
      <c r="AG83" s="61" t="str">
        <f>IF($C$3="","",IF(AND(F83="□",G83="□",H83="□"),"",IF(AND(F83="■",G83="■"),"",IF(AND(F83="■",H83="■"),"",IF(AND(G83="■",H83="■"),"",IF(F83="■",$BY$44,IF(G83="■",$BY$41,IF(K83="","",K83))))))))</f>
        <v/>
      </c>
      <c r="AH83" s="63" t="str">
        <f t="shared" si="24"/>
        <v/>
      </c>
      <c r="AI83" s="63" t="str">
        <f t="shared" si="25"/>
        <v/>
      </c>
      <c r="AJ83" s="64" t="str">
        <f t="shared" si="26"/>
        <v/>
      </c>
      <c r="AK83" s="64" t="str">
        <f t="shared" si="27"/>
        <v/>
      </c>
      <c r="AL83" s="64" t="str">
        <f>IF($C$3="","",IF(AND(F83="□",G83="□",H83="□"),"",IF(AND(F83="■",G83="■"),"",IF(AND(F83="■",H83="■"),"",IF(AND(G83="■",H83="■"),"",IF(F83="■",$BY$23,IF(G83="■",$BY$21,IF(J83="","",J83))))))))</f>
        <v/>
      </c>
      <c r="AM83" s="65" t="str">
        <f t="shared" si="28"/>
        <v/>
      </c>
      <c r="AN83" s="64" t="str">
        <f>IF($C$3="","",IF(AND(F83="□",G83="□",H83="□"),"",IF(AND(F83="■",G83="■"),"",IF(AND(F83="■",H83="■"),"",IF(AND(G83="■",H83="■"),"",IF(F83="■",$BY$24,IF(G83="■",$BY$22,IF(L83="","",L83))))))))</f>
        <v/>
      </c>
      <c r="AO83" s="118"/>
      <c r="AP83" s="64" t="str">
        <f t="shared" si="29"/>
        <v/>
      </c>
      <c r="AQ83" s="64" t="str">
        <f t="shared" si="30"/>
        <v/>
      </c>
      <c r="AR83" s="64" t="str">
        <f t="shared" si="31"/>
        <v/>
      </c>
      <c r="AS83" s="64" t="str">
        <f t="shared" si="32"/>
        <v/>
      </c>
      <c r="AT83" s="64" t="str">
        <f t="shared" si="33"/>
        <v/>
      </c>
      <c r="AW83" s="17" t="str">
        <f t="shared" si="34"/>
        <v/>
      </c>
      <c r="AX83" s="17" t="str">
        <f t="shared" si="35"/>
        <v/>
      </c>
      <c r="AY83" s="17" t="str">
        <f t="shared" si="36"/>
        <v/>
      </c>
      <c r="AZ83" s="17" t="str">
        <f t="shared" si="37"/>
        <v/>
      </c>
      <c r="BA83" s="17" t="str">
        <f t="shared" si="38"/>
        <v/>
      </c>
      <c r="BB83" s="17" t="str">
        <f t="shared" si="39"/>
        <v/>
      </c>
      <c r="BD83" s="17" t="str">
        <f>IF(AND(OR(F83="",F83="□"),OR(G83="",G83="□"),OR(H83="",H83="□")),"",IF(AND(F83="■",G83="■"),"",IF(AND(OR(F83="■",G83="■"),H83="■"),"",IF(F83="■",5,IF(G83="■",4,IF(I83="","",IF($C$3="","",IF($C$3=8,"-",IF($C$3&lt;8,IF(I83&lt;=$BY$25,7,IF(I83&lt;=$BY$26,6,IF(I83&lt;=$BY$27,5,IF(I83&lt;=$BY$28,4,IF(I83&lt;=$BY$29,3,IF(I83&lt;=$BY$30,2,1)))))))))))))))</f>
        <v/>
      </c>
      <c r="BE83" s="17" t="str">
        <f>IF(AND(OR(F83="",F83="□"),OR(G83="",G83="□"),OR(H83="",H83="□")),"",IF(AND(F83="■",G83="■"),"",IF(AND(OR(F83="■",G83="■"),H83="■"),"",IF(F83="■",5,IF(G83="■",4,IF(K83="","",IF($C$3="","",IF($C$3=8,IF(K83&lt;=$BY$33,6,IF(K83&lt;=$BY$34,5,IF(K83&lt;=$BY$35,4,3))),IF(AND($C$3&lt;8,$C$3&gt;4),IF(K83&lt;=$BY$32,7,IF(K83&lt;=$BY$33,6,IF(K83&lt;=$BY$34,5,IF(K83&lt;=$BY$35,4,IF(K83&lt;=$BY$36,3,2))))),IF(C69&lt;5,"-"))))))))))</f>
        <v/>
      </c>
      <c r="BF83" s="17" t="str">
        <f t="shared" ref="BF83:BF146" si="41">IF(OR(BD83="",BE83=""),"",MIN(BD83:BE83))</f>
        <v/>
      </c>
      <c r="BH83" s="18" t="str">
        <f>IF(X83="","",IF(50&lt;=Y83,6,IF(AND(40&lt;=Y83,Y83&lt;50),5,IF(AND(30&lt;=Y83,Y83&lt;40),4,IF(AND(20&lt;=Y83,Y83&lt;30),3,IF(AND(10&lt;=Y83,Y83&lt;20),2,IF(AND(0&lt;=Y83,Y83&lt;10),1,IF(Y83&lt;0,0,""))))))))</f>
        <v/>
      </c>
      <c r="BI83" s="18" t="str">
        <f>IF(X83="","",IF(30&lt;=Y83,4,IF(AND(20&lt;=Y83,Y83&lt;30),3,IF(AND(10&lt;=Y83,Y83&lt;20),2,IF(AND(0&lt;=Y83,Y83&lt;10),1,IF(Y83&lt;0,0,""))))))</f>
        <v/>
      </c>
      <c r="BJ83" s="58" t="str">
        <f>IF(AND(OR(Q83="",Q83="□"),OR(R83="",R83="□"),OR(S83="",S83="□")),"",IF(AND(Q83="■",R83="■"),"",IF(AND(OR(Q83="■",R83="■"),S83="■"),"",IF(Q83="■",3,IF(R83="■",1,IF(Z83="■",BH83,BI83))))))</f>
        <v/>
      </c>
      <c r="BL83" s="112" t="s">
        <v>48</v>
      </c>
      <c r="BM83" s="69" t="s">
        <v>50</v>
      </c>
    </row>
    <row r="84" spans="1:65" ht="12" customHeight="1" x14ac:dyDescent="0.15">
      <c r="A84" s="66">
        <v>67</v>
      </c>
      <c r="B84" s="4"/>
      <c r="C84" s="2"/>
      <c r="D84" s="2"/>
      <c r="E84" s="8"/>
      <c r="F84" s="129" t="s">
        <v>38</v>
      </c>
      <c r="G84" s="130" t="s">
        <v>38</v>
      </c>
      <c r="H84" s="131" t="s">
        <v>38</v>
      </c>
      <c r="I84" s="122"/>
      <c r="J84" s="149"/>
      <c r="K84" s="124"/>
      <c r="L84" s="178"/>
      <c r="M84" s="133"/>
      <c r="N84" s="163" t="str">
        <f>IF($C$3="","",IF(P84="","",BF84))</f>
        <v/>
      </c>
      <c r="O84" s="163" t="str">
        <f>IF($C$3="","",IF(AND(OR(F84="",F84="□"),OR(G84="",G84="□"),OR(H84="",H84="□")),"",IF(AND(F84="■",G84="■"),"",IF(AND(OR(F84="■",G84="■"),H84="■"),"",IF(BF84="","",IF(OR(BF84=4,BF84&gt;4),"○","×"))))))</f>
        <v/>
      </c>
      <c r="P84" s="162" t="str">
        <f>IF($C$3="","",IF(AND(OR(F84="",F84="□"),OR(G84="",G84="□"),OR(H84="",H84="□")),"",IF(AND(F84="■",G84="■"),"",IF(AND(OR(F84="■",G84="■"),H84="■"),"",IF(BF84="","",IF(OR(BF84=5,BF84&gt;5),"○","×"))))))</f>
        <v/>
      </c>
      <c r="Q84" s="129" t="s">
        <v>38</v>
      </c>
      <c r="R84" s="130" t="s">
        <v>38</v>
      </c>
      <c r="S84" s="131" t="s">
        <v>38</v>
      </c>
      <c r="T84" s="1"/>
      <c r="U84" s="10"/>
      <c r="V84" s="11"/>
      <c r="W84" s="10"/>
      <c r="X84" s="223" t="str">
        <f t="shared" si="40"/>
        <v/>
      </c>
      <c r="Y84" s="164" t="str">
        <f t="shared" si="22"/>
        <v/>
      </c>
      <c r="Z84" s="131" t="s">
        <v>58</v>
      </c>
      <c r="AA84" s="135" t="s">
        <v>58</v>
      </c>
      <c r="AB84" s="165" t="str">
        <f t="shared" si="23"/>
        <v/>
      </c>
      <c r="AC84" s="280"/>
      <c r="AD84" s="281"/>
      <c r="AF84" s="60" t="str">
        <f>IF($C$3="","",IF(AND(F84="□",G84="□",H84="□"),"",IF(AND(F84="■",G84="■"),"",IF(AND(F84="■",H84="■"),"",IF(AND(G84="■",H84="■"),"",IF(F84="■",$BY$42,IF(G84="■",$BY$39,IF(I84="","",I84))))))))</f>
        <v/>
      </c>
      <c r="AG84" s="61" t="str">
        <f>IF($C$3="","",IF(AND(F84="□",G84="□",H84="□"),"",IF(AND(F84="■",G84="■"),"",IF(AND(F84="■",H84="■"),"",IF(AND(G84="■",H84="■"),"",IF(F84="■",$BY$44,IF(G84="■",$BY$41,IF(K84="","",K84))))))))</f>
        <v/>
      </c>
      <c r="AH84" s="63" t="str">
        <f t="shared" si="24"/>
        <v/>
      </c>
      <c r="AI84" s="63" t="str">
        <f t="shared" si="25"/>
        <v/>
      </c>
      <c r="AJ84" s="64" t="str">
        <f t="shared" si="26"/>
        <v/>
      </c>
      <c r="AK84" s="64" t="str">
        <f t="shared" si="27"/>
        <v/>
      </c>
      <c r="AL84" s="64" t="str">
        <f>IF($C$3="","",IF(AND(F84="□",G84="□",H84="□"),"",IF(AND(F84="■",G84="■"),"",IF(AND(F84="■",H84="■"),"",IF(AND(G84="■",H84="■"),"",IF(F84="■",$BY$23,IF(G84="■",$BY$21,IF(J84="","",J84))))))))</f>
        <v/>
      </c>
      <c r="AM84" s="65" t="str">
        <f t="shared" si="28"/>
        <v/>
      </c>
      <c r="AN84" s="64" t="str">
        <f>IF($C$3="","",IF(AND(F84="□",G84="□",H84="□"),"",IF(AND(F84="■",G84="■"),"",IF(AND(F84="■",H84="■"),"",IF(AND(G84="■",H84="■"),"",IF(F84="■",$BY$24,IF(G84="■",$BY$22,IF(L84="","",L84))))))))</f>
        <v/>
      </c>
      <c r="AO84" s="118"/>
      <c r="AP84" s="64" t="str">
        <f t="shared" si="29"/>
        <v/>
      </c>
      <c r="AQ84" s="64" t="str">
        <f t="shared" si="30"/>
        <v/>
      </c>
      <c r="AR84" s="64" t="str">
        <f t="shared" si="31"/>
        <v/>
      </c>
      <c r="AS84" s="64" t="str">
        <f t="shared" si="32"/>
        <v/>
      </c>
      <c r="AT84" s="64" t="str">
        <f t="shared" si="33"/>
        <v/>
      </c>
      <c r="AW84" s="17" t="str">
        <f t="shared" si="34"/>
        <v/>
      </c>
      <c r="AX84" s="17" t="str">
        <f t="shared" si="35"/>
        <v/>
      </c>
      <c r="AY84" s="17" t="str">
        <f t="shared" si="36"/>
        <v/>
      </c>
      <c r="AZ84" s="17" t="str">
        <f t="shared" si="37"/>
        <v/>
      </c>
      <c r="BA84" s="17" t="str">
        <f t="shared" si="38"/>
        <v/>
      </c>
      <c r="BB84" s="17" t="str">
        <f t="shared" si="39"/>
        <v/>
      </c>
      <c r="BD84" s="17" t="str">
        <f>IF(AND(OR(F84="",F84="□"),OR(G84="",G84="□"),OR(H84="",H84="□")),"",IF(AND(F84="■",G84="■"),"",IF(AND(OR(F84="■",G84="■"),H84="■"),"",IF(F84="■",5,IF(G84="■",4,IF(I84="","",IF($C$3="","",IF($C$3=8,"-",IF($C$3&lt;8,IF(I84&lt;=$BY$25,7,IF(I84&lt;=$BY$26,6,IF(I84&lt;=$BY$27,5,IF(I84&lt;=$BY$28,4,IF(I84&lt;=$BY$29,3,IF(I84&lt;=$BY$30,2,1)))))))))))))))</f>
        <v/>
      </c>
      <c r="BE84" s="17" t="str">
        <f>IF(AND(OR(F84="",F84="□"),OR(G84="",G84="□"),OR(H84="",H84="□")),"",IF(AND(F84="■",G84="■"),"",IF(AND(OR(F84="■",G84="■"),H84="■"),"",IF(F84="■",5,IF(G84="■",4,IF(K84="","",IF($C$3="","",IF($C$3=8,IF(K84&lt;=$BY$33,6,IF(K84&lt;=$BY$34,5,IF(K84&lt;=$BY$35,4,3))),IF(AND($C$3&lt;8,$C$3&gt;4),IF(K84&lt;=$BY$32,7,IF(K84&lt;=$BY$33,6,IF(K84&lt;=$BY$34,5,IF(K84&lt;=$BY$35,4,IF(K84&lt;=$BY$36,3,2))))),IF(C70&lt;5,"-"))))))))))</f>
        <v/>
      </c>
      <c r="BF84" s="17" t="str">
        <f t="shared" si="41"/>
        <v/>
      </c>
      <c r="BH84" s="18" t="str">
        <f>IF(X84="","",IF(50&lt;=Y84,6,IF(AND(40&lt;=Y84,Y84&lt;50),5,IF(AND(30&lt;=Y84,Y84&lt;40),4,IF(AND(20&lt;=Y84,Y84&lt;30),3,IF(AND(10&lt;=Y84,Y84&lt;20),2,IF(AND(0&lt;=Y84,Y84&lt;10),1,IF(Y84&lt;0,0,""))))))))</f>
        <v/>
      </c>
      <c r="BI84" s="18" t="str">
        <f>IF(X84="","",IF(30&lt;=Y84,4,IF(AND(20&lt;=Y84,Y84&lt;30),3,IF(AND(10&lt;=Y84,Y84&lt;20),2,IF(AND(0&lt;=Y84,Y84&lt;10),1,IF(Y84&lt;0,0,""))))))</f>
        <v/>
      </c>
      <c r="BJ84" s="58" t="str">
        <f>IF(AND(OR(Q84="",Q84="□"),OR(R84="",R84="□"),OR(S84="",S84="□")),"",IF(AND(Q84="■",R84="■"),"",IF(AND(OR(Q84="■",R84="■"),S84="■"),"",IF(Q84="■",3,IF(R84="■",1,IF(Z84="■",BH84,BI84))))))</f>
        <v/>
      </c>
    </row>
    <row r="85" spans="1:65" ht="12" customHeight="1" x14ac:dyDescent="0.15">
      <c r="A85" s="66">
        <v>68</v>
      </c>
      <c r="B85" s="4"/>
      <c r="C85" s="2"/>
      <c r="D85" s="2"/>
      <c r="E85" s="8"/>
      <c r="F85" s="129" t="s">
        <v>38</v>
      </c>
      <c r="G85" s="130" t="s">
        <v>38</v>
      </c>
      <c r="H85" s="131" t="s">
        <v>38</v>
      </c>
      <c r="I85" s="122"/>
      <c r="J85" s="149"/>
      <c r="K85" s="124"/>
      <c r="L85" s="178"/>
      <c r="M85" s="133"/>
      <c r="N85" s="163" t="str">
        <f>IF($C$3="","",IF(P85="","",BF85))</f>
        <v/>
      </c>
      <c r="O85" s="163" t="str">
        <f>IF($C$3="","",IF(AND(OR(F85="",F85="□"),OR(G85="",G85="□"),OR(H85="",H85="□")),"",IF(AND(F85="■",G85="■"),"",IF(AND(OR(F85="■",G85="■"),H85="■"),"",IF(BF85="","",IF(OR(BF85=4,BF85&gt;4),"○","×"))))))</f>
        <v/>
      </c>
      <c r="P85" s="162" t="str">
        <f>IF($C$3="","",IF(AND(OR(F85="",F85="□"),OR(G85="",G85="□"),OR(H85="",H85="□")),"",IF(AND(F85="■",G85="■"),"",IF(AND(OR(F85="■",G85="■"),H85="■"),"",IF(BF85="","",IF(OR(BF85=5,BF85&gt;5),"○","×"))))))</f>
        <v/>
      </c>
      <c r="Q85" s="129" t="s">
        <v>38</v>
      </c>
      <c r="R85" s="130" t="s">
        <v>38</v>
      </c>
      <c r="S85" s="131" t="s">
        <v>38</v>
      </c>
      <c r="T85" s="1"/>
      <c r="U85" s="10"/>
      <c r="V85" s="11"/>
      <c r="W85" s="10"/>
      <c r="X85" s="223" t="str">
        <f t="shared" si="40"/>
        <v/>
      </c>
      <c r="Y85" s="164" t="str">
        <f t="shared" si="22"/>
        <v/>
      </c>
      <c r="Z85" s="131" t="s">
        <v>58</v>
      </c>
      <c r="AA85" s="135" t="s">
        <v>58</v>
      </c>
      <c r="AB85" s="165" t="str">
        <f t="shared" si="23"/>
        <v/>
      </c>
      <c r="AC85" s="280"/>
      <c r="AD85" s="281"/>
      <c r="AF85" s="60" t="str">
        <f>IF($C$3="","",IF(AND(F85="□",G85="□",H85="□"),"",IF(AND(F85="■",G85="■"),"",IF(AND(F85="■",H85="■"),"",IF(AND(G85="■",H85="■"),"",IF(F85="■",$BY$42,IF(G85="■",$BY$39,IF(I85="","",I85))))))))</f>
        <v/>
      </c>
      <c r="AG85" s="61" t="str">
        <f>IF($C$3="","",IF(AND(F85="□",G85="□",H85="□"),"",IF(AND(F85="■",G85="■"),"",IF(AND(F85="■",H85="■"),"",IF(AND(G85="■",H85="■"),"",IF(F85="■",$BY$44,IF(G85="■",$BY$41,IF(K85="","",K85))))))))</f>
        <v/>
      </c>
      <c r="AH85" s="63" t="str">
        <f t="shared" si="24"/>
        <v/>
      </c>
      <c r="AI85" s="63" t="str">
        <f t="shared" si="25"/>
        <v/>
      </c>
      <c r="AJ85" s="64" t="str">
        <f t="shared" si="26"/>
        <v/>
      </c>
      <c r="AK85" s="64" t="str">
        <f t="shared" si="27"/>
        <v/>
      </c>
      <c r="AL85" s="64" t="str">
        <f>IF($C$3="","",IF(AND(F85="□",G85="□",H85="□"),"",IF(AND(F85="■",G85="■"),"",IF(AND(F85="■",H85="■"),"",IF(AND(G85="■",H85="■"),"",IF(F85="■",$BY$23,IF(G85="■",$BY$21,IF(J85="","",J85))))))))</f>
        <v/>
      </c>
      <c r="AM85" s="65" t="str">
        <f t="shared" si="28"/>
        <v/>
      </c>
      <c r="AN85" s="64" t="str">
        <f>IF($C$3="","",IF(AND(F85="□",G85="□",H85="□"),"",IF(AND(F85="■",G85="■"),"",IF(AND(F85="■",H85="■"),"",IF(AND(G85="■",H85="■"),"",IF(F85="■",$BY$24,IF(G85="■",$BY$22,IF(L85="","",L85))))))))</f>
        <v/>
      </c>
      <c r="AO85" s="118"/>
      <c r="AP85" s="64" t="str">
        <f t="shared" si="29"/>
        <v/>
      </c>
      <c r="AQ85" s="64" t="str">
        <f t="shared" si="30"/>
        <v/>
      </c>
      <c r="AR85" s="64" t="str">
        <f t="shared" si="31"/>
        <v/>
      </c>
      <c r="AS85" s="64" t="str">
        <f t="shared" si="32"/>
        <v/>
      </c>
      <c r="AT85" s="64" t="str">
        <f t="shared" si="33"/>
        <v/>
      </c>
      <c r="AW85" s="17" t="str">
        <f t="shared" si="34"/>
        <v/>
      </c>
      <c r="AX85" s="17" t="str">
        <f t="shared" si="35"/>
        <v/>
      </c>
      <c r="AY85" s="17" t="str">
        <f t="shared" si="36"/>
        <v/>
      </c>
      <c r="AZ85" s="17" t="str">
        <f t="shared" si="37"/>
        <v/>
      </c>
      <c r="BA85" s="17" t="str">
        <f t="shared" si="38"/>
        <v/>
      </c>
      <c r="BB85" s="17" t="str">
        <f t="shared" si="39"/>
        <v/>
      </c>
      <c r="BD85" s="17" t="str">
        <f>IF(AND(OR(F85="",F85="□"),OR(G85="",G85="□"),OR(H85="",H85="□")),"",IF(AND(F85="■",G85="■"),"",IF(AND(OR(F85="■",G85="■"),H85="■"),"",IF(F85="■",5,IF(G85="■",4,IF(I85="","",IF($C$3="","",IF($C$3=8,"-",IF($C$3&lt;8,IF(I85&lt;=$BY$25,7,IF(I85&lt;=$BY$26,6,IF(I85&lt;=$BY$27,5,IF(I85&lt;=$BY$28,4,IF(I85&lt;=$BY$29,3,IF(I85&lt;=$BY$30,2,1)))))))))))))))</f>
        <v/>
      </c>
      <c r="BE85" s="17" t="str">
        <f>IF(AND(OR(F85="",F85="□"),OR(G85="",G85="□"),OR(H85="",H85="□")),"",IF(AND(F85="■",G85="■"),"",IF(AND(OR(F85="■",G85="■"),H85="■"),"",IF(F85="■",5,IF(G85="■",4,IF(K85="","",IF($C$3="","",IF($C$3=8,IF(K85&lt;=$BY$33,6,IF(K85&lt;=$BY$34,5,IF(K85&lt;=$BY$35,4,3))),IF(AND($C$3&lt;8,$C$3&gt;4),IF(K85&lt;=$BY$32,7,IF(K85&lt;=$BY$33,6,IF(K85&lt;=$BY$34,5,IF(K85&lt;=$BY$35,4,IF(K85&lt;=$BY$36,3,2))))),IF(C71&lt;5,"-"))))))))))</f>
        <v/>
      </c>
      <c r="BF85" s="17" t="str">
        <f t="shared" si="41"/>
        <v/>
      </c>
      <c r="BH85" s="18" t="str">
        <f>IF(X85="","",IF(50&lt;=Y85,6,IF(AND(40&lt;=Y85,Y85&lt;50),5,IF(AND(30&lt;=Y85,Y85&lt;40),4,IF(AND(20&lt;=Y85,Y85&lt;30),3,IF(AND(10&lt;=Y85,Y85&lt;20),2,IF(AND(0&lt;=Y85,Y85&lt;10),1,IF(Y85&lt;0,0,""))))))))</f>
        <v/>
      </c>
      <c r="BI85" s="18" t="str">
        <f>IF(X85="","",IF(30&lt;=Y85,4,IF(AND(20&lt;=Y85,Y85&lt;30),3,IF(AND(10&lt;=Y85,Y85&lt;20),2,IF(AND(0&lt;=Y85,Y85&lt;10),1,IF(Y85&lt;0,0,""))))))</f>
        <v/>
      </c>
      <c r="BJ85" s="58" t="str">
        <f>IF(AND(OR(Q85="",Q85="□"),OR(R85="",R85="□"),OR(S85="",S85="□")),"",IF(AND(Q85="■",R85="■"),"",IF(AND(OR(Q85="■",R85="■"),S85="■"),"",IF(Q85="■",3,IF(R85="■",1,IF(Z85="■",BH85,BI85))))))</f>
        <v/>
      </c>
    </row>
    <row r="86" spans="1:65" ht="12" customHeight="1" x14ac:dyDescent="0.15">
      <c r="A86" s="66">
        <v>69</v>
      </c>
      <c r="B86" s="4"/>
      <c r="C86" s="2"/>
      <c r="D86" s="2"/>
      <c r="E86" s="8"/>
      <c r="F86" s="129" t="s">
        <v>38</v>
      </c>
      <c r="G86" s="130" t="s">
        <v>38</v>
      </c>
      <c r="H86" s="131" t="s">
        <v>38</v>
      </c>
      <c r="I86" s="122"/>
      <c r="J86" s="149"/>
      <c r="K86" s="124"/>
      <c r="L86" s="178"/>
      <c r="M86" s="133"/>
      <c r="N86" s="163" t="str">
        <f>IF($C$3="","",IF(P86="","",BF86))</f>
        <v/>
      </c>
      <c r="O86" s="163" t="str">
        <f>IF($C$3="","",IF(AND(OR(F86="",F86="□"),OR(G86="",G86="□"),OR(H86="",H86="□")),"",IF(AND(F86="■",G86="■"),"",IF(AND(OR(F86="■",G86="■"),H86="■"),"",IF(BF86="","",IF(OR(BF86=4,BF86&gt;4),"○","×"))))))</f>
        <v/>
      </c>
      <c r="P86" s="162" t="str">
        <f>IF($C$3="","",IF(AND(OR(F86="",F86="□"),OR(G86="",G86="□"),OR(H86="",H86="□")),"",IF(AND(F86="■",G86="■"),"",IF(AND(OR(F86="■",G86="■"),H86="■"),"",IF(BF86="","",IF(OR(BF86=5,BF86&gt;5),"○","×"))))))</f>
        <v/>
      </c>
      <c r="Q86" s="129" t="s">
        <v>38</v>
      </c>
      <c r="R86" s="130" t="s">
        <v>38</v>
      </c>
      <c r="S86" s="131" t="s">
        <v>38</v>
      </c>
      <c r="T86" s="1"/>
      <c r="U86" s="10"/>
      <c r="V86" s="11"/>
      <c r="W86" s="10"/>
      <c r="X86" s="223" t="str">
        <f t="shared" si="40"/>
        <v/>
      </c>
      <c r="Y86" s="164" t="str">
        <f t="shared" si="22"/>
        <v/>
      </c>
      <c r="Z86" s="131" t="s">
        <v>58</v>
      </c>
      <c r="AA86" s="135" t="s">
        <v>58</v>
      </c>
      <c r="AB86" s="165" t="str">
        <f t="shared" si="23"/>
        <v/>
      </c>
      <c r="AC86" s="280"/>
      <c r="AD86" s="281"/>
      <c r="AF86" s="60" t="str">
        <f>IF($C$3="","",IF(AND(F86="□",G86="□",H86="□"),"",IF(AND(F86="■",G86="■"),"",IF(AND(F86="■",H86="■"),"",IF(AND(G86="■",H86="■"),"",IF(F86="■",$BY$42,IF(G86="■",$BY$39,IF(I86="","",I86))))))))</f>
        <v/>
      </c>
      <c r="AG86" s="61" t="str">
        <f>IF($C$3="","",IF(AND(F86="□",G86="□",H86="□"),"",IF(AND(F86="■",G86="■"),"",IF(AND(F86="■",H86="■"),"",IF(AND(G86="■",H86="■"),"",IF(F86="■",$BY$44,IF(G86="■",$BY$41,IF(K86="","",K86))))))))</f>
        <v/>
      </c>
      <c r="AH86" s="63" t="str">
        <f t="shared" si="24"/>
        <v/>
      </c>
      <c r="AI86" s="63" t="str">
        <f t="shared" si="25"/>
        <v/>
      </c>
      <c r="AJ86" s="64" t="str">
        <f t="shared" si="26"/>
        <v/>
      </c>
      <c r="AK86" s="64" t="str">
        <f t="shared" si="27"/>
        <v/>
      </c>
      <c r="AL86" s="64" t="str">
        <f>IF($C$3="","",IF(AND(F86="□",G86="□",H86="□"),"",IF(AND(F86="■",G86="■"),"",IF(AND(F86="■",H86="■"),"",IF(AND(G86="■",H86="■"),"",IF(F86="■",$BY$23,IF(G86="■",$BY$21,IF(J86="","",J86))))))))</f>
        <v/>
      </c>
      <c r="AM86" s="65" t="str">
        <f t="shared" si="28"/>
        <v/>
      </c>
      <c r="AN86" s="64" t="str">
        <f>IF($C$3="","",IF(AND(F86="□",G86="□",H86="□"),"",IF(AND(F86="■",G86="■"),"",IF(AND(F86="■",H86="■"),"",IF(AND(G86="■",H86="■"),"",IF(F86="■",$BY$24,IF(G86="■",$BY$22,IF(L86="","",L86))))))))</f>
        <v/>
      </c>
      <c r="AO86" s="118"/>
      <c r="AP86" s="64" t="str">
        <f t="shared" si="29"/>
        <v/>
      </c>
      <c r="AQ86" s="64" t="str">
        <f t="shared" si="30"/>
        <v/>
      </c>
      <c r="AR86" s="64" t="str">
        <f t="shared" si="31"/>
        <v/>
      </c>
      <c r="AS86" s="64" t="str">
        <f t="shared" si="32"/>
        <v/>
      </c>
      <c r="AT86" s="64" t="str">
        <f t="shared" si="33"/>
        <v/>
      </c>
      <c r="AW86" s="17" t="str">
        <f t="shared" si="34"/>
        <v/>
      </c>
      <c r="AX86" s="17" t="str">
        <f t="shared" si="35"/>
        <v/>
      </c>
      <c r="AY86" s="17" t="str">
        <f t="shared" si="36"/>
        <v/>
      </c>
      <c r="AZ86" s="17" t="str">
        <f t="shared" si="37"/>
        <v/>
      </c>
      <c r="BA86" s="17" t="str">
        <f t="shared" si="38"/>
        <v/>
      </c>
      <c r="BB86" s="17" t="str">
        <f t="shared" si="39"/>
        <v/>
      </c>
      <c r="BD86" s="17" t="str">
        <f>IF(AND(OR(F86="",F86="□"),OR(G86="",G86="□"),OR(H86="",H86="□")),"",IF(AND(F86="■",G86="■"),"",IF(AND(OR(F86="■",G86="■"),H86="■"),"",IF(F86="■",5,IF(G86="■",4,IF(I86="","",IF($C$3="","",IF($C$3=8,"-",IF($C$3&lt;8,IF(I86&lt;=$BY$25,7,IF(I86&lt;=$BY$26,6,IF(I86&lt;=$BY$27,5,IF(I86&lt;=$BY$28,4,IF(I86&lt;=$BY$29,3,IF(I86&lt;=$BY$30,2,1)))))))))))))))</f>
        <v/>
      </c>
      <c r="BE86" s="17" t="str">
        <f>IF(AND(OR(F86="",F86="□"),OR(G86="",G86="□"),OR(H86="",H86="□")),"",IF(AND(F86="■",G86="■"),"",IF(AND(OR(F86="■",G86="■"),H86="■"),"",IF(F86="■",5,IF(G86="■",4,IF(K86="","",IF($C$3="","",IF($C$3=8,IF(K86&lt;=$BY$33,6,IF(K86&lt;=$BY$34,5,IF(K86&lt;=$BY$35,4,3))),IF(AND($C$3&lt;8,$C$3&gt;4),IF(K86&lt;=$BY$32,7,IF(K86&lt;=$BY$33,6,IF(K86&lt;=$BY$34,5,IF(K86&lt;=$BY$35,4,IF(K86&lt;=$BY$36,3,2))))),IF(C72&lt;5,"-"))))))))))</f>
        <v/>
      </c>
      <c r="BF86" s="17" t="str">
        <f t="shared" si="41"/>
        <v/>
      </c>
      <c r="BH86" s="18" t="str">
        <f>IF(X86="","",IF(50&lt;=Y86,6,IF(AND(40&lt;=Y86,Y86&lt;50),5,IF(AND(30&lt;=Y86,Y86&lt;40),4,IF(AND(20&lt;=Y86,Y86&lt;30),3,IF(AND(10&lt;=Y86,Y86&lt;20),2,IF(AND(0&lt;=Y86,Y86&lt;10),1,IF(Y86&lt;0,0,""))))))))</f>
        <v/>
      </c>
      <c r="BI86" s="18" t="str">
        <f>IF(X86="","",IF(30&lt;=Y86,4,IF(AND(20&lt;=Y86,Y86&lt;30),3,IF(AND(10&lt;=Y86,Y86&lt;20),2,IF(AND(0&lt;=Y86,Y86&lt;10),1,IF(Y86&lt;0,0,""))))))</f>
        <v/>
      </c>
      <c r="BJ86" s="58" t="str">
        <f>IF(AND(OR(Q86="",Q86="□"),OR(R86="",R86="□"),OR(S86="",S86="□")),"",IF(AND(Q86="■",R86="■"),"",IF(AND(OR(Q86="■",R86="■"),S86="■"),"",IF(Q86="■",3,IF(R86="■",1,IF(Z86="■",BH86,BI86))))))</f>
        <v/>
      </c>
    </row>
    <row r="87" spans="1:65" ht="12" customHeight="1" x14ac:dyDescent="0.15">
      <c r="A87" s="66">
        <v>70</v>
      </c>
      <c r="B87" s="4"/>
      <c r="C87" s="2"/>
      <c r="D87" s="2"/>
      <c r="E87" s="8"/>
      <c r="F87" s="129" t="s">
        <v>38</v>
      </c>
      <c r="G87" s="130" t="s">
        <v>38</v>
      </c>
      <c r="H87" s="131" t="s">
        <v>38</v>
      </c>
      <c r="I87" s="122"/>
      <c r="J87" s="149"/>
      <c r="K87" s="124"/>
      <c r="L87" s="178"/>
      <c r="M87" s="133"/>
      <c r="N87" s="163" t="str">
        <f>IF($C$3="","",IF(P87="","",BF87))</f>
        <v/>
      </c>
      <c r="O87" s="163" t="str">
        <f>IF($C$3="","",IF(AND(OR(F87="",F87="□"),OR(G87="",G87="□"),OR(H87="",H87="□")),"",IF(AND(F87="■",G87="■"),"",IF(AND(OR(F87="■",G87="■"),H87="■"),"",IF(BF87="","",IF(OR(BF87=4,BF87&gt;4),"○","×"))))))</f>
        <v/>
      </c>
      <c r="P87" s="162" t="str">
        <f>IF($C$3="","",IF(AND(OR(F87="",F87="□"),OR(G87="",G87="□"),OR(H87="",H87="□")),"",IF(AND(F87="■",G87="■"),"",IF(AND(OR(F87="■",G87="■"),H87="■"),"",IF(BF87="","",IF(OR(BF87=5,BF87&gt;5),"○","×"))))))</f>
        <v/>
      </c>
      <c r="Q87" s="129" t="s">
        <v>38</v>
      </c>
      <c r="R87" s="130" t="s">
        <v>38</v>
      </c>
      <c r="S87" s="131" t="s">
        <v>38</v>
      </c>
      <c r="T87" s="1"/>
      <c r="U87" s="10"/>
      <c r="V87" s="11"/>
      <c r="W87" s="10"/>
      <c r="X87" s="223" t="str">
        <f t="shared" si="40"/>
        <v/>
      </c>
      <c r="Y87" s="164" t="str">
        <f t="shared" si="22"/>
        <v/>
      </c>
      <c r="Z87" s="131" t="s">
        <v>58</v>
      </c>
      <c r="AA87" s="135" t="s">
        <v>58</v>
      </c>
      <c r="AB87" s="165" t="str">
        <f t="shared" si="23"/>
        <v/>
      </c>
      <c r="AC87" s="280"/>
      <c r="AD87" s="281"/>
      <c r="AF87" s="60" t="str">
        <f>IF($C$3="","",IF(AND(F87="□",G87="□",H87="□"),"",IF(AND(F87="■",G87="■"),"",IF(AND(F87="■",H87="■"),"",IF(AND(G87="■",H87="■"),"",IF(F87="■",$BY$42,IF(G87="■",$BY$39,IF(I87="","",I87))))))))</f>
        <v/>
      </c>
      <c r="AG87" s="61" t="str">
        <f>IF($C$3="","",IF(AND(F87="□",G87="□",H87="□"),"",IF(AND(F87="■",G87="■"),"",IF(AND(F87="■",H87="■"),"",IF(AND(G87="■",H87="■"),"",IF(F87="■",$BY$44,IF(G87="■",$BY$41,IF(K87="","",K87))))))))</f>
        <v/>
      </c>
      <c r="AH87" s="63" t="str">
        <f t="shared" si="24"/>
        <v/>
      </c>
      <c r="AI87" s="63" t="str">
        <f t="shared" si="25"/>
        <v/>
      </c>
      <c r="AJ87" s="64" t="str">
        <f t="shared" si="26"/>
        <v/>
      </c>
      <c r="AK87" s="64" t="str">
        <f t="shared" si="27"/>
        <v/>
      </c>
      <c r="AL87" s="64" t="str">
        <f>IF($C$3="","",IF(AND(F87="□",G87="□",H87="□"),"",IF(AND(F87="■",G87="■"),"",IF(AND(F87="■",H87="■"),"",IF(AND(G87="■",H87="■"),"",IF(F87="■",$BY$23,IF(G87="■",$BY$21,IF(J87="","",J87))))))))</f>
        <v/>
      </c>
      <c r="AM87" s="65" t="str">
        <f t="shared" si="28"/>
        <v/>
      </c>
      <c r="AN87" s="64" t="str">
        <f>IF($C$3="","",IF(AND(F87="□",G87="□",H87="□"),"",IF(AND(F87="■",G87="■"),"",IF(AND(F87="■",H87="■"),"",IF(AND(G87="■",H87="■"),"",IF(F87="■",$BY$24,IF(G87="■",$BY$22,IF(L87="","",L87))))))))</f>
        <v/>
      </c>
      <c r="AO87" s="118"/>
      <c r="AP87" s="64" t="str">
        <f t="shared" si="29"/>
        <v/>
      </c>
      <c r="AQ87" s="64" t="str">
        <f t="shared" si="30"/>
        <v/>
      </c>
      <c r="AR87" s="64" t="str">
        <f t="shared" si="31"/>
        <v/>
      </c>
      <c r="AS87" s="64" t="str">
        <f t="shared" si="32"/>
        <v/>
      </c>
      <c r="AT87" s="64" t="str">
        <f t="shared" si="33"/>
        <v/>
      </c>
      <c r="AW87" s="17" t="str">
        <f t="shared" si="34"/>
        <v/>
      </c>
      <c r="AX87" s="17" t="str">
        <f t="shared" si="35"/>
        <v/>
      </c>
      <c r="AY87" s="17" t="str">
        <f t="shared" si="36"/>
        <v/>
      </c>
      <c r="AZ87" s="17" t="str">
        <f t="shared" si="37"/>
        <v/>
      </c>
      <c r="BA87" s="17" t="str">
        <f t="shared" si="38"/>
        <v/>
      </c>
      <c r="BB87" s="17" t="str">
        <f t="shared" si="39"/>
        <v/>
      </c>
      <c r="BD87" s="17" t="str">
        <f>IF(AND(OR(F87="",F87="□"),OR(G87="",G87="□"),OR(H87="",H87="□")),"",IF(AND(F87="■",G87="■"),"",IF(AND(OR(F87="■",G87="■"),H87="■"),"",IF(F87="■",5,IF(G87="■",4,IF(I87="","",IF($C$3="","",IF($C$3=8,"-",IF($C$3&lt;8,IF(I87&lt;=$BY$25,7,IF(I87&lt;=$BY$26,6,IF(I87&lt;=$BY$27,5,IF(I87&lt;=$BY$28,4,IF(I87&lt;=$BY$29,3,IF(I87&lt;=$BY$30,2,1)))))))))))))))</f>
        <v/>
      </c>
      <c r="BE87" s="17" t="str">
        <f>IF(AND(OR(F87="",F87="□"),OR(G87="",G87="□"),OR(H87="",H87="□")),"",IF(AND(F87="■",G87="■"),"",IF(AND(OR(F87="■",G87="■"),H87="■"),"",IF(F87="■",5,IF(G87="■",4,IF(K87="","",IF($C$3="","",IF($C$3=8,IF(K87&lt;=$BY$33,6,IF(K87&lt;=$BY$34,5,IF(K87&lt;=$BY$35,4,3))),IF(AND($C$3&lt;8,$C$3&gt;4),IF(K87&lt;=$BY$32,7,IF(K87&lt;=$BY$33,6,IF(K87&lt;=$BY$34,5,IF(K87&lt;=$BY$35,4,IF(K87&lt;=$BY$36,3,2))))),IF(C73&lt;5,"-"))))))))))</f>
        <v/>
      </c>
      <c r="BF87" s="17" t="str">
        <f t="shared" si="41"/>
        <v/>
      </c>
      <c r="BH87" s="18" t="str">
        <f>IF(X87="","",IF(50&lt;=Y87,6,IF(AND(40&lt;=Y87,Y87&lt;50),5,IF(AND(30&lt;=Y87,Y87&lt;40),4,IF(AND(20&lt;=Y87,Y87&lt;30),3,IF(AND(10&lt;=Y87,Y87&lt;20),2,IF(AND(0&lt;=Y87,Y87&lt;10),1,IF(Y87&lt;0,0,""))))))))</f>
        <v/>
      </c>
      <c r="BI87" s="18" t="str">
        <f>IF(X87="","",IF(30&lt;=Y87,4,IF(AND(20&lt;=Y87,Y87&lt;30),3,IF(AND(10&lt;=Y87,Y87&lt;20),2,IF(AND(0&lt;=Y87,Y87&lt;10),1,IF(Y87&lt;0,0,""))))))</f>
        <v/>
      </c>
      <c r="BJ87" s="58" t="str">
        <f>IF(AND(OR(Q87="",Q87="□"),OR(R87="",R87="□"),OR(S87="",S87="□")),"",IF(AND(Q87="■",R87="■"),"",IF(AND(OR(Q87="■",R87="■"),S87="■"),"",IF(Q87="■",3,IF(R87="■",1,IF(Z87="■",BH87,BI87))))))</f>
        <v/>
      </c>
    </row>
    <row r="88" spans="1:65" ht="12" customHeight="1" x14ac:dyDescent="0.15">
      <c r="A88" s="66">
        <v>71</v>
      </c>
      <c r="B88" s="4"/>
      <c r="C88" s="2"/>
      <c r="D88" s="2"/>
      <c r="E88" s="8"/>
      <c r="F88" s="129" t="s">
        <v>38</v>
      </c>
      <c r="G88" s="130" t="s">
        <v>38</v>
      </c>
      <c r="H88" s="131" t="s">
        <v>38</v>
      </c>
      <c r="I88" s="122"/>
      <c r="J88" s="149"/>
      <c r="K88" s="124"/>
      <c r="L88" s="178"/>
      <c r="M88" s="133"/>
      <c r="N88" s="163" t="str">
        <f>IF($C$3="","",IF(P88="","",BF88))</f>
        <v/>
      </c>
      <c r="O88" s="163" t="str">
        <f>IF($C$3="","",IF(AND(OR(F88="",F88="□"),OR(G88="",G88="□"),OR(H88="",H88="□")),"",IF(AND(F88="■",G88="■"),"",IF(AND(OR(F88="■",G88="■"),H88="■"),"",IF(BF88="","",IF(OR(BF88=4,BF88&gt;4),"○","×"))))))</f>
        <v/>
      </c>
      <c r="P88" s="162" t="str">
        <f>IF($C$3="","",IF(AND(OR(F88="",F88="□"),OR(G88="",G88="□"),OR(H88="",H88="□")),"",IF(AND(F88="■",G88="■"),"",IF(AND(OR(F88="■",G88="■"),H88="■"),"",IF(BF88="","",IF(OR(BF88=5,BF88&gt;5),"○","×"))))))</f>
        <v/>
      </c>
      <c r="Q88" s="129" t="s">
        <v>38</v>
      </c>
      <c r="R88" s="130" t="s">
        <v>38</v>
      </c>
      <c r="S88" s="131" t="s">
        <v>38</v>
      </c>
      <c r="T88" s="1"/>
      <c r="U88" s="10"/>
      <c r="V88" s="11"/>
      <c r="W88" s="10"/>
      <c r="X88" s="223" t="str">
        <f t="shared" si="40"/>
        <v/>
      </c>
      <c r="Y88" s="164" t="str">
        <f t="shared" si="22"/>
        <v/>
      </c>
      <c r="Z88" s="131" t="s">
        <v>58</v>
      </c>
      <c r="AA88" s="135" t="s">
        <v>58</v>
      </c>
      <c r="AB88" s="165" t="str">
        <f t="shared" si="23"/>
        <v/>
      </c>
      <c r="AC88" s="280"/>
      <c r="AD88" s="281"/>
      <c r="AF88" s="60" t="str">
        <f>IF($C$3="","",IF(AND(F88="□",G88="□",H88="□"),"",IF(AND(F88="■",G88="■"),"",IF(AND(F88="■",H88="■"),"",IF(AND(G88="■",H88="■"),"",IF(F88="■",$BY$42,IF(G88="■",$BY$39,IF(I88="","",I88))))))))</f>
        <v/>
      </c>
      <c r="AG88" s="61" t="str">
        <f>IF($C$3="","",IF(AND(F88="□",G88="□",H88="□"),"",IF(AND(F88="■",G88="■"),"",IF(AND(F88="■",H88="■"),"",IF(AND(G88="■",H88="■"),"",IF(F88="■",$BY$44,IF(G88="■",$BY$41,IF(K88="","",K88))))))))</f>
        <v/>
      </c>
      <c r="AH88" s="63" t="str">
        <f t="shared" si="24"/>
        <v/>
      </c>
      <c r="AI88" s="63" t="str">
        <f t="shared" si="25"/>
        <v/>
      </c>
      <c r="AJ88" s="64" t="str">
        <f t="shared" si="26"/>
        <v/>
      </c>
      <c r="AK88" s="64" t="str">
        <f t="shared" si="27"/>
        <v/>
      </c>
      <c r="AL88" s="64" t="str">
        <f>IF($C$3="","",IF(AND(F88="□",G88="□",H88="□"),"",IF(AND(F88="■",G88="■"),"",IF(AND(F88="■",H88="■"),"",IF(AND(G88="■",H88="■"),"",IF(F88="■",$BY$23,IF(G88="■",$BY$21,IF(J88="","",J88))))))))</f>
        <v/>
      </c>
      <c r="AM88" s="65" t="str">
        <f t="shared" si="28"/>
        <v/>
      </c>
      <c r="AN88" s="64" t="str">
        <f>IF($C$3="","",IF(AND(F88="□",G88="□",H88="□"),"",IF(AND(F88="■",G88="■"),"",IF(AND(F88="■",H88="■"),"",IF(AND(G88="■",H88="■"),"",IF(F88="■",$BY$24,IF(G88="■",$BY$22,IF(L88="","",L88))))))))</f>
        <v/>
      </c>
      <c r="AO88" s="118"/>
      <c r="AP88" s="64" t="str">
        <f t="shared" si="29"/>
        <v/>
      </c>
      <c r="AQ88" s="64" t="str">
        <f t="shared" si="30"/>
        <v/>
      </c>
      <c r="AR88" s="64" t="str">
        <f t="shared" si="31"/>
        <v/>
      </c>
      <c r="AS88" s="64" t="str">
        <f t="shared" si="32"/>
        <v/>
      </c>
      <c r="AT88" s="64" t="str">
        <f t="shared" si="33"/>
        <v/>
      </c>
      <c r="AW88" s="17" t="str">
        <f t="shared" si="34"/>
        <v/>
      </c>
      <c r="AX88" s="17" t="str">
        <f t="shared" si="35"/>
        <v/>
      </c>
      <c r="AY88" s="17" t="str">
        <f t="shared" si="36"/>
        <v/>
      </c>
      <c r="AZ88" s="17" t="str">
        <f t="shared" si="37"/>
        <v/>
      </c>
      <c r="BA88" s="17" t="str">
        <f t="shared" si="38"/>
        <v/>
      </c>
      <c r="BB88" s="17" t="str">
        <f t="shared" si="39"/>
        <v/>
      </c>
      <c r="BD88" s="17" t="str">
        <f>IF(AND(OR(F88="",F88="□"),OR(G88="",G88="□"),OR(H88="",H88="□")),"",IF(AND(F88="■",G88="■"),"",IF(AND(OR(F88="■",G88="■"),H88="■"),"",IF(F88="■",5,IF(G88="■",4,IF(I88="","",IF($C$3="","",IF($C$3=8,"-",IF($C$3&lt;8,IF(I88&lt;=$BY$25,7,IF(I88&lt;=$BY$26,6,IF(I88&lt;=$BY$27,5,IF(I88&lt;=$BY$28,4,IF(I88&lt;=$BY$29,3,IF(I88&lt;=$BY$30,2,1)))))))))))))))</f>
        <v/>
      </c>
      <c r="BE88" s="17" t="str">
        <f>IF(AND(OR(F88="",F88="□"),OR(G88="",G88="□"),OR(H88="",H88="□")),"",IF(AND(F88="■",G88="■"),"",IF(AND(OR(F88="■",G88="■"),H88="■"),"",IF(F88="■",5,IF(G88="■",4,IF(K88="","",IF($C$3="","",IF($C$3=8,IF(K88&lt;=$BY$33,6,IF(K88&lt;=$BY$34,5,IF(K88&lt;=$BY$35,4,3))),IF(AND($C$3&lt;8,$C$3&gt;4),IF(K88&lt;=$BY$32,7,IF(K88&lt;=$BY$33,6,IF(K88&lt;=$BY$34,5,IF(K88&lt;=$BY$35,4,IF(K88&lt;=$BY$36,3,2))))),IF(C74&lt;5,"-"))))))))))</f>
        <v/>
      </c>
      <c r="BF88" s="17" t="str">
        <f t="shared" si="41"/>
        <v/>
      </c>
      <c r="BH88" s="18" t="str">
        <f>IF(X88="","",IF(50&lt;=Y88,6,IF(AND(40&lt;=Y88,Y88&lt;50),5,IF(AND(30&lt;=Y88,Y88&lt;40),4,IF(AND(20&lt;=Y88,Y88&lt;30),3,IF(AND(10&lt;=Y88,Y88&lt;20),2,IF(AND(0&lt;=Y88,Y88&lt;10),1,IF(Y88&lt;0,0,""))))))))</f>
        <v/>
      </c>
      <c r="BI88" s="18" t="str">
        <f>IF(X88="","",IF(30&lt;=Y88,4,IF(AND(20&lt;=Y88,Y88&lt;30),3,IF(AND(10&lt;=Y88,Y88&lt;20),2,IF(AND(0&lt;=Y88,Y88&lt;10),1,IF(Y88&lt;0,0,""))))))</f>
        <v/>
      </c>
      <c r="BJ88" s="58" t="str">
        <f>IF(AND(OR(Q88="",Q88="□"),OR(R88="",R88="□"),OR(S88="",S88="□")),"",IF(AND(Q88="■",R88="■"),"",IF(AND(OR(Q88="■",R88="■"),S88="■"),"",IF(Q88="■",3,IF(R88="■",1,IF(Z88="■",BH88,BI88))))))</f>
        <v/>
      </c>
    </row>
    <row r="89" spans="1:65" ht="12" customHeight="1" x14ac:dyDescent="0.15">
      <c r="A89" s="66">
        <v>72</v>
      </c>
      <c r="B89" s="4"/>
      <c r="C89" s="2"/>
      <c r="D89" s="2"/>
      <c r="E89" s="8"/>
      <c r="F89" s="129" t="s">
        <v>38</v>
      </c>
      <c r="G89" s="130" t="s">
        <v>38</v>
      </c>
      <c r="H89" s="131" t="s">
        <v>38</v>
      </c>
      <c r="I89" s="122"/>
      <c r="J89" s="149"/>
      <c r="K89" s="124"/>
      <c r="L89" s="178"/>
      <c r="M89" s="133"/>
      <c r="N89" s="163" t="str">
        <f>IF($C$3="","",IF(P89="","",BF89))</f>
        <v/>
      </c>
      <c r="O89" s="163" t="str">
        <f>IF($C$3="","",IF(AND(OR(F89="",F89="□"),OR(G89="",G89="□"),OR(H89="",H89="□")),"",IF(AND(F89="■",G89="■"),"",IF(AND(OR(F89="■",G89="■"),H89="■"),"",IF(BF89="","",IF(OR(BF89=4,BF89&gt;4),"○","×"))))))</f>
        <v/>
      </c>
      <c r="P89" s="162" t="str">
        <f>IF($C$3="","",IF(AND(OR(F89="",F89="□"),OR(G89="",G89="□"),OR(H89="",H89="□")),"",IF(AND(F89="■",G89="■"),"",IF(AND(OR(F89="■",G89="■"),H89="■"),"",IF(BF89="","",IF(OR(BF89=5,BF89&gt;5),"○","×"))))))</f>
        <v/>
      </c>
      <c r="Q89" s="129" t="s">
        <v>38</v>
      </c>
      <c r="R89" s="130" t="s">
        <v>38</v>
      </c>
      <c r="S89" s="131" t="s">
        <v>38</v>
      </c>
      <c r="T89" s="1"/>
      <c r="U89" s="10"/>
      <c r="V89" s="11"/>
      <c r="W89" s="10"/>
      <c r="X89" s="223" t="str">
        <f t="shared" si="40"/>
        <v/>
      </c>
      <c r="Y89" s="164" t="str">
        <f t="shared" si="22"/>
        <v/>
      </c>
      <c r="Z89" s="131" t="s">
        <v>58</v>
      </c>
      <c r="AA89" s="135" t="s">
        <v>58</v>
      </c>
      <c r="AB89" s="165" t="str">
        <f t="shared" si="23"/>
        <v/>
      </c>
      <c r="AC89" s="280"/>
      <c r="AD89" s="281"/>
      <c r="AF89" s="60" t="str">
        <f>IF($C$3="","",IF(AND(F89="□",G89="□",H89="□"),"",IF(AND(F89="■",G89="■"),"",IF(AND(F89="■",H89="■"),"",IF(AND(G89="■",H89="■"),"",IF(F89="■",$BY$42,IF(G89="■",$BY$39,IF(I89="","",I89))))))))</f>
        <v/>
      </c>
      <c r="AG89" s="61" t="str">
        <f>IF($C$3="","",IF(AND(F89="□",G89="□",H89="□"),"",IF(AND(F89="■",G89="■"),"",IF(AND(F89="■",H89="■"),"",IF(AND(G89="■",H89="■"),"",IF(F89="■",$BY$44,IF(G89="■",$BY$41,IF(K89="","",K89))))))))</f>
        <v/>
      </c>
      <c r="AH89" s="63" t="str">
        <f t="shared" si="24"/>
        <v/>
      </c>
      <c r="AI89" s="63" t="str">
        <f t="shared" si="25"/>
        <v/>
      </c>
      <c r="AJ89" s="64" t="str">
        <f t="shared" si="26"/>
        <v/>
      </c>
      <c r="AK89" s="64" t="str">
        <f t="shared" si="27"/>
        <v/>
      </c>
      <c r="AL89" s="64" t="str">
        <f>IF($C$3="","",IF(AND(F89="□",G89="□",H89="□"),"",IF(AND(F89="■",G89="■"),"",IF(AND(F89="■",H89="■"),"",IF(AND(G89="■",H89="■"),"",IF(F89="■",$BY$23,IF(G89="■",$BY$21,IF(J89="","",J89))))))))</f>
        <v/>
      </c>
      <c r="AM89" s="65" t="str">
        <f t="shared" si="28"/>
        <v/>
      </c>
      <c r="AN89" s="64" t="str">
        <f>IF($C$3="","",IF(AND(F89="□",G89="□",H89="□"),"",IF(AND(F89="■",G89="■"),"",IF(AND(F89="■",H89="■"),"",IF(AND(G89="■",H89="■"),"",IF(F89="■",$BY$24,IF(G89="■",$BY$22,IF(L89="","",L89))))))))</f>
        <v/>
      </c>
      <c r="AO89" s="118"/>
      <c r="AP89" s="64" t="str">
        <f t="shared" si="29"/>
        <v/>
      </c>
      <c r="AQ89" s="64" t="str">
        <f t="shared" si="30"/>
        <v/>
      </c>
      <c r="AR89" s="64" t="str">
        <f t="shared" si="31"/>
        <v/>
      </c>
      <c r="AS89" s="64" t="str">
        <f t="shared" si="32"/>
        <v/>
      </c>
      <c r="AT89" s="64" t="str">
        <f t="shared" si="33"/>
        <v/>
      </c>
      <c r="AW89" s="17" t="str">
        <f t="shared" si="34"/>
        <v/>
      </c>
      <c r="AX89" s="17" t="str">
        <f t="shared" si="35"/>
        <v/>
      </c>
      <c r="AY89" s="17" t="str">
        <f t="shared" si="36"/>
        <v/>
      </c>
      <c r="AZ89" s="17" t="str">
        <f t="shared" si="37"/>
        <v/>
      </c>
      <c r="BA89" s="17" t="str">
        <f t="shared" si="38"/>
        <v/>
      </c>
      <c r="BB89" s="17" t="str">
        <f t="shared" si="39"/>
        <v/>
      </c>
      <c r="BD89" s="17" t="str">
        <f>IF(AND(OR(F89="",F89="□"),OR(G89="",G89="□"),OR(H89="",H89="□")),"",IF(AND(F89="■",G89="■"),"",IF(AND(OR(F89="■",G89="■"),H89="■"),"",IF(F89="■",5,IF(G89="■",4,IF(I89="","",IF($C$3="","",IF($C$3=8,"-",IF($C$3&lt;8,IF(I89&lt;=$BY$25,7,IF(I89&lt;=$BY$26,6,IF(I89&lt;=$BY$27,5,IF(I89&lt;=$BY$28,4,IF(I89&lt;=$BY$29,3,IF(I89&lt;=$BY$30,2,1)))))))))))))))</f>
        <v/>
      </c>
      <c r="BE89" s="17" t="str">
        <f>IF(AND(OR(F89="",F89="□"),OR(G89="",G89="□"),OR(H89="",H89="□")),"",IF(AND(F89="■",G89="■"),"",IF(AND(OR(F89="■",G89="■"),H89="■"),"",IF(F89="■",5,IF(G89="■",4,IF(K89="","",IF($C$3="","",IF($C$3=8,IF(K89&lt;=$BY$33,6,IF(K89&lt;=$BY$34,5,IF(K89&lt;=$BY$35,4,3))),IF(AND($C$3&lt;8,$C$3&gt;4),IF(K89&lt;=$BY$32,7,IF(K89&lt;=$BY$33,6,IF(K89&lt;=$BY$34,5,IF(K89&lt;=$BY$35,4,IF(K89&lt;=$BY$36,3,2))))),IF(C75&lt;5,"-"))))))))))</f>
        <v/>
      </c>
      <c r="BF89" s="17" t="str">
        <f t="shared" si="41"/>
        <v/>
      </c>
      <c r="BH89" s="18" t="str">
        <f>IF(X89="","",IF(50&lt;=Y89,6,IF(AND(40&lt;=Y89,Y89&lt;50),5,IF(AND(30&lt;=Y89,Y89&lt;40),4,IF(AND(20&lt;=Y89,Y89&lt;30),3,IF(AND(10&lt;=Y89,Y89&lt;20),2,IF(AND(0&lt;=Y89,Y89&lt;10),1,IF(Y89&lt;0,0,""))))))))</f>
        <v/>
      </c>
      <c r="BI89" s="18" t="str">
        <f>IF(X89="","",IF(30&lt;=Y89,4,IF(AND(20&lt;=Y89,Y89&lt;30),3,IF(AND(10&lt;=Y89,Y89&lt;20),2,IF(AND(0&lt;=Y89,Y89&lt;10),1,IF(Y89&lt;0,0,""))))))</f>
        <v/>
      </c>
      <c r="BJ89" s="58" t="str">
        <f>IF(AND(OR(Q89="",Q89="□"),OR(R89="",R89="□"),OR(S89="",S89="□")),"",IF(AND(Q89="■",R89="■"),"",IF(AND(OR(Q89="■",R89="■"),S89="■"),"",IF(Q89="■",3,IF(R89="■",1,IF(Z89="■",BH89,BI89))))))</f>
        <v/>
      </c>
    </row>
    <row r="90" spans="1:65" ht="12" customHeight="1" x14ac:dyDescent="0.15">
      <c r="A90" s="66">
        <v>73</v>
      </c>
      <c r="B90" s="4"/>
      <c r="C90" s="2"/>
      <c r="D90" s="2"/>
      <c r="E90" s="8"/>
      <c r="F90" s="129" t="s">
        <v>38</v>
      </c>
      <c r="G90" s="130" t="s">
        <v>38</v>
      </c>
      <c r="H90" s="131" t="s">
        <v>38</v>
      </c>
      <c r="I90" s="122"/>
      <c r="J90" s="149"/>
      <c r="K90" s="124"/>
      <c r="L90" s="178"/>
      <c r="M90" s="133"/>
      <c r="N90" s="163" t="str">
        <f>IF($C$3="","",IF(P90="","",BF90))</f>
        <v/>
      </c>
      <c r="O90" s="163" t="str">
        <f>IF($C$3="","",IF(AND(OR(F90="",F90="□"),OR(G90="",G90="□"),OR(H90="",H90="□")),"",IF(AND(F90="■",G90="■"),"",IF(AND(OR(F90="■",G90="■"),H90="■"),"",IF(BF90="","",IF(OR(BF90=4,BF90&gt;4),"○","×"))))))</f>
        <v/>
      </c>
      <c r="P90" s="162" t="str">
        <f>IF($C$3="","",IF(AND(OR(F90="",F90="□"),OR(G90="",G90="□"),OR(H90="",H90="□")),"",IF(AND(F90="■",G90="■"),"",IF(AND(OR(F90="■",G90="■"),H90="■"),"",IF(BF90="","",IF(OR(BF90=5,BF90&gt;5),"○","×"))))))</f>
        <v/>
      </c>
      <c r="Q90" s="129" t="s">
        <v>38</v>
      </c>
      <c r="R90" s="130" t="s">
        <v>38</v>
      </c>
      <c r="S90" s="131" t="s">
        <v>38</v>
      </c>
      <c r="T90" s="1"/>
      <c r="U90" s="10"/>
      <c r="V90" s="11"/>
      <c r="W90" s="10"/>
      <c r="X90" s="223" t="str">
        <f t="shared" si="40"/>
        <v/>
      </c>
      <c r="Y90" s="164" t="str">
        <f t="shared" si="22"/>
        <v/>
      </c>
      <c r="Z90" s="131" t="s">
        <v>58</v>
      </c>
      <c r="AA90" s="135" t="s">
        <v>58</v>
      </c>
      <c r="AB90" s="165" t="str">
        <f t="shared" si="23"/>
        <v/>
      </c>
      <c r="AC90" s="280"/>
      <c r="AD90" s="281"/>
      <c r="AF90" s="60" t="str">
        <f>IF($C$3="","",IF(AND(F90="□",G90="□",H90="□"),"",IF(AND(F90="■",G90="■"),"",IF(AND(F90="■",H90="■"),"",IF(AND(G90="■",H90="■"),"",IF(F90="■",$BY$42,IF(G90="■",$BY$39,IF(I90="","",I90))))))))</f>
        <v/>
      </c>
      <c r="AG90" s="61" t="str">
        <f>IF($C$3="","",IF(AND(F90="□",G90="□",H90="□"),"",IF(AND(F90="■",G90="■"),"",IF(AND(F90="■",H90="■"),"",IF(AND(G90="■",H90="■"),"",IF(F90="■",$BY$44,IF(G90="■",$BY$41,IF(K90="","",K90))))))))</f>
        <v/>
      </c>
      <c r="AH90" s="63" t="str">
        <f t="shared" si="24"/>
        <v/>
      </c>
      <c r="AI90" s="63" t="str">
        <f t="shared" si="25"/>
        <v/>
      </c>
      <c r="AJ90" s="64" t="str">
        <f t="shared" si="26"/>
        <v/>
      </c>
      <c r="AK90" s="64" t="str">
        <f t="shared" si="27"/>
        <v/>
      </c>
      <c r="AL90" s="64" t="str">
        <f>IF($C$3="","",IF(AND(F90="□",G90="□",H90="□"),"",IF(AND(F90="■",G90="■"),"",IF(AND(F90="■",H90="■"),"",IF(AND(G90="■",H90="■"),"",IF(F90="■",$BY$23,IF(G90="■",$BY$21,IF(J90="","",J90))))))))</f>
        <v/>
      </c>
      <c r="AM90" s="65" t="str">
        <f t="shared" si="28"/>
        <v/>
      </c>
      <c r="AN90" s="64" t="str">
        <f>IF($C$3="","",IF(AND(F90="□",G90="□",H90="□"),"",IF(AND(F90="■",G90="■"),"",IF(AND(F90="■",H90="■"),"",IF(AND(G90="■",H90="■"),"",IF(F90="■",$BY$24,IF(G90="■",$BY$22,IF(L90="","",L90))))))))</f>
        <v/>
      </c>
      <c r="AO90" s="118"/>
      <c r="AP90" s="64" t="str">
        <f t="shared" si="29"/>
        <v/>
      </c>
      <c r="AQ90" s="64" t="str">
        <f t="shared" si="30"/>
        <v/>
      </c>
      <c r="AR90" s="64" t="str">
        <f t="shared" si="31"/>
        <v/>
      </c>
      <c r="AS90" s="64" t="str">
        <f t="shared" si="32"/>
        <v/>
      </c>
      <c r="AT90" s="64" t="str">
        <f t="shared" si="33"/>
        <v/>
      </c>
      <c r="AW90" s="17" t="str">
        <f t="shared" si="34"/>
        <v/>
      </c>
      <c r="AX90" s="17" t="str">
        <f t="shared" si="35"/>
        <v/>
      </c>
      <c r="AY90" s="17" t="str">
        <f t="shared" si="36"/>
        <v/>
      </c>
      <c r="AZ90" s="17" t="str">
        <f t="shared" si="37"/>
        <v/>
      </c>
      <c r="BA90" s="17" t="str">
        <f t="shared" si="38"/>
        <v/>
      </c>
      <c r="BB90" s="17" t="str">
        <f t="shared" si="39"/>
        <v/>
      </c>
      <c r="BD90" s="17" t="str">
        <f>IF(AND(OR(F90="",F90="□"),OR(G90="",G90="□"),OR(H90="",H90="□")),"",IF(AND(F90="■",G90="■"),"",IF(AND(OR(F90="■",G90="■"),H90="■"),"",IF(F90="■",5,IF(G90="■",4,IF(I90="","",IF($C$3="","",IF($C$3=8,"-",IF($C$3&lt;8,IF(I90&lt;=$BY$25,7,IF(I90&lt;=$BY$26,6,IF(I90&lt;=$BY$27,5,IF(I90&lt;=$BY$28,4,IF(I90&lt;=$BY$29,3,IF(I90&lt;=$BY$30,2,1)))))))))))))))</f>
        <v/>
      </c>
      <c r="BE90" s="17" t="str">
        <f>IF(AND(OR(F90="",F90="□"),OR(G90="",G90="□"),OR(H90="",H90="□")),"",IF(AND(F90="■",G90="■"),"",IF(AND(OR(F90="■",G90="■"),H90="■"),"",IF(F90="■",5,IF(G90="■",4,IF(K90="","",IF($C$3="","",IF($C$3=8,IF(K90&lt;=$BY$33,6,IF(K90&lt;=$BY$34,5,IF(K90&lt;=$BY$35,4,3))),IF(AND($C$3&lt;8,$C$3&gt;4),IF(K90&lt;=$BY$32,7,IF(K90&lt;=$BY$33,6,IF(K90&lt;=$BY$34,5,IF(K90&lt;=$BY$35,4,IF(K90&lt;=$BY$36,3,2))))),IF(C76&lt;5,"-"))))))))))</f>
        <v/>
      </c>
      <c r="BF90" s="17" t="str">
        <f t="shared" si="41"/>
        <v/>
      </c>
      <c r="BH90" s="18" t="str">
        <f>IF(X90="","",IF(50&lt;=Y90,6,IF(AND(40&lt;=Y90,Y90&lt;50),5,IF(AND(30&lt;=Y90,Y90&lt;40),4,IF(AND(20&lt;=Y90,Y90&lt;30),3,IF(AND(10&lt;=Y90,Y90&lt;20),2,IF(AND(0&lt;=Y90,Y90&lt;10),1,IF(Y90&lt;0,0,""))))))))</f>
        <v/>
      </c>
      <c r="BI90" s="18" t="str">
        <f>IF(X90="","",IF(30&lt;=Y90,4,IF(AND(20&lt;=Y90,Y90&lt;30),3,IF(AND(10&lt;=Y90,Y90&lt;20),2,IF(AND(0&lt;=Y90,Y90&lt;10),1,IF(Y90&lt;0,0,""))))))</f>
        <v/>
      </c>
      <c r="BJ90" s="58" t="str">
        <f>IF(AND(OR(Q90="",Q90="□"),OR(R90="",R90="□"),OR(S90="",S90="□")),"",IF(AND(Q90="■",R90="■"),"",IF(AND(OR(Q90="■",R90="■"),S90="■"),"",IF(Q90="■",3,IF(R90="■",1,IF(Z90="■",BH90,BI90))))))</f>
        <v/>
      </c>
    </row>
    <row r="91" spans="1:65" ht="12" customHeight="1" x14ac:dyDescent="0.15">
      <c r="A91" s="66">
        <v>74</v>
      </c>
      <c r="B91" s="4"/>
      <c r="C91" s="2"/>
      <c r="D91" s="2"/>
      <c r="E91" s="8"/>
      <c r="F91" s="129" t="s">
        <v>38</v>
      </c>
      <c r="G91" s="130" t="s">
        <v>38</v>
      </c>
      <c r="H91" s="131" t="s">
        <v>38</v>
      </c>
      <c r="I91" s="122"/>
      <c r="J91" s="149"/>
      <c r="K91" s="124"/>
      <c r="L91" s="178"/>
      <c r="M91" s="133"/>
      <c r="N91" s="163" t="str">
        <f>IF($C$3="","",IF(P91="","",BF91))</f>
        <v/>
      </c>
      <c r="O91" s="163" t="str">
        <f>IF($C$3="","",IF(AND(OR(F91="",F91="□"),OR(G91="",G91="□"),OR(H91="",H91="□")),"",IF(AND(F91="■",G91="■"),"",IF(AND(OR(F91="■",G91="■"),H91="■"),"",IF(BF91="","",IF(OR(BF91=4,BF91&gt;4),"○","×"))))))</f>
        <v/>
      </c>
      <c r="P91" s="162" t="str">
        <f>IF($C$3="","",IF(AND(OR(F91="",F91="□"),OR(G91="",G91="□"),OR(H91="",H91="□")),"",IF(AND(F91="■",G91="■"),"",IF(AND(OR(F91="■",G91="■"),H91="■"),"",IF(BF91="","",IF(OR(BF91=5,BF91&gt;5),"○","×"))))))</f>
        <v/>
      </c>
      <c r="Q91" s="129" t="s">
        <v>38</v>
      </c>
      <c r="R91" s="130" t="s">
        <v>38</v>
      </c>
      <c r="S91" s="131" t="s">
        <v>38</v>
      </c>
      <c r="T91" s="1"/>
      <c r="U91" s="10"/>
      <c r="V91" s="11"/>
      <c r="W91" s="10"/>
      <c r="X91" s="223" t="str">
        <f t="shared" si="40"/>
        <v/>
      </c>
      <c r="Y91" s="164" t="str">
        <f t="shared" si="22"/>
        <v/>
      </c>
      <c r="Z91" s="131" t="s">
        <v>58</v>
      </c>
      <c r="AA91" s="135" t="s">
        <v>58</v>
      </c>
      <c r="AB91" s="165" t="str">
        <f t="shared" si="23"/>
        <v/>
      </c>
      <c r="AC91" s="280"/>
      <c r="AD91" s="281"/>
      <c r="AF91" s="60" t="str">
        <f>IF($C$3="","",IF(AND(F91="□",G91="□",H91="□"),"",IF(AND(F91="■",G91="■"),"",IF(AND(F91="■",H91="■"),"",IF(AND(G91="■",H91="■"),"",IF(F91="■",$BY$42,IF(G91="■",$BY$39,IF(I91="","",I91))))))))</f>
        <v/>
      </c>
      <c r="AG91" s="61" t="str">
        <f>IF($C$3="","",IF(AND(F91="□",G91="□",H91="□"),"",IF(AND(F91="■",G91="■"),"",IF(AND(F91="■",H91="■"),"",IF(AND(G91="■",H91="■"),"",IF(F91="■",$BY$44,IF(G91="■",$BY$41,IF(K91="","",K91))))))))</f>
        <v/>
      </c>
      <c r="AH91" s="63" t="str">
        <f t="shared" si="24"/>
        <v/>
      </c>
      <c r="AI91" s="63" t="str">
        <f t="shared" si="25"/>
        <v/>
      </c>
      <c r="AJ91" s="64" t="str">
        <f t="shared" si="26"/>
        <v/>
      </c>
      <c r="AK91" s="64" t="str">
        <f t="shared" si="27"/>
        <v/>
      </c>
      <c r="AL91" s="64" t="str">
        <f>IF($C$3="","",IF(AND(F91="□",G91="□",H91="□"),"",IF(AND(F91="■",G91="■"),"",IF(AND(F91="■",H91="■"),"",IF(AND(G91="■",H91="■"),"",IF(F91="■",$BY$23,IF(G91="■",$BY$21,IF(J91="","",J91))))))))</f>
        <v/>
      </c>
      <c r="AM91" s="65" t="str">
        <f t="shared" si="28"/>
        <v/>
      </c>
      <c r="AN91" s="64" t="str">
        <f>IF($C$3="","",IF(AND(F91="□",G91="□",H91="□"),"",IF(AND(F91="■",G91="■"),"",IF(AND(F91="■",H91="■"),"",IF(AND(G91="■",H91="■"),"",IF(F91="■",$BY$24,IF(G91="■",$BY$22,IF(L91="","",L91))))))))</f>
        <v/>
      </c>
      <c r="AO91" s="118"/>
      <c r="AP91" s="64" t="str">
        <f t="shared" si="29"/>
        <v/>
      </c>
      <c r="AQ91" s="64" t="str">
        <f t="shared" si="30"/>
        <v/>
      </c>
      <c r="AR91" s="64" t="str">
        <f t="shared" si="31"/>
        <v/>
      </c>
      <c r="AS91" s="64" t="str">
        <f t="shared" si="32"/>
        <v/>
      </c>
      <c r="AT91" s="64" t="str">
        <f t="shared" si="33"/>
        <v/>
      </c>
      <c r="AW91" s="17" t="str">
        <f t="shared" si="34"/>
        <v/>
      </c>
      <c r="AX91" s="17" t="str">
        <f t="shared" si="35"/>
        <v/>
      </c>
      <c r="AY91" s="17" t="str">
        <f t="shared" si="36"/>
        <v/>
      </c>
      <c r="AZ91" s="17" t="str">
        <f t="shared" si="37"/>
        <v/>
      </c>
      <c r="BA91" s="17" t="str">
        <f t="shared" si="38"/>
        <v/>
      </c>
      <c r="BB91" s="17" t="str">
        <f t="shared" si="39"/>
        <v/>
      </c>
      <c r="BD91" s="17" t="str">
        <f>IF(AND(OR(F91="",F91="□"),OR(G91="",G91="□"),OR(H91="",H91="□")),"",IF(AND(F91="■",G91="■"),"",IF(AND(OR(F91="■",G91="■"),H91="■"),"",IF(F91="■",5,IF(G91="■",4,IF(I91="","",IF($C$3="","",IF($C$3=8,"-",IF($C$3&lt;8,IF(I91&lt;=$BY$25,7,IF(I91&lt;=$BY$26,6,IF(I91&lt;=$BY$27,5,IF(I91&lt;=$BY$28,4,IF(I91&lt;=$BY$29,3,IF(I91&lt;=$BY$30,2,1)))))))))))))))</f>
        <v/>
      </c>
      <c r="BE91" s="17" t="str">
        <f>IF(AND(OR(F91="",F91="□"),OR(G91="",G91="□"),OR(H91="",H91="□")),"",IF(AND(F91="■",G91="■"),"",IF(AND(OR(F91="■",G91="■"),H91="■"),"",IF(F91="■",5,IF(G91="■",4,IF(K91="","",IF($C$3="","",IF($C$3=8,IF(K91&lt;=$BY$33,6,IF(K91&lt;=$BY$34,5,IF(K91&lt;=$BY$35,4,3))),IF(AND($C$3&lt;8,$C$3&gt;4),IF(K91&lt;=$BY$32,7,IF(K91&lt;=$BY$33,6,IF(K91&lt;=$BY$34,5,IF(K91&lt;=$BY$35,4,IF(K91&lt;=$BY$36,3,2))))),IF(C77&lt;5,"-"))))))))))</f>
        <v/>
      </c>
      <c r="BF91" s="17" t="str">
        <f t="shared" si="41"/>
        <v/>
      </c>
      <c r="BH91" s="18" t="str">
        <f>IF(X91="","",IF(50&lt;=Y91,6,IF(AND(40&lt;=Y91,Y91&lt;50),5,IF(AND(30&lt;=Y91,Y91&lt;40),4,IF(AND(20&lt;=Y91,Y91&lt;30),3,IF(AND(10&lt;=Y91,Y91&lt;20),2,IF(AND(0&lt;=Y91,Y91&lt;10),1,IF(Y91&lt;0,0,""))))))))</f>
        <v/>
      </c>
      <c r="BI91" s="18" t="str">
        <f>IF(X91="","",IF(30&lt;=Y91,4,IF(AND(20&lt;=Y91,Y91&lt;30),3,IF(AND(10&lt;=Y91,Y91&lt;20),2,IF(AND(0&lt;=Y91,Y91&lt;10),1,IF(Y91&lt;0,0,""))))))</f>
        <v/>
      </c>
      <c r="BJ91" s="58" t="str">
        <f>IF(AND(OR(Q91="",Q91="□"),OR(R91="",R91="□"),OR(S91="",S91="□")),"",IF(AND(Q91="■",R91="■"),"",IF(AND(OR(Q91="■",R91="■"),S91="■"),"",IF(Q91="■",3,IF(R91="■",1,IF(Z91="■",BH91,BI91))))))</f>
        <v/>
      </c>
    </row>
    <row r="92" spans="1:65" ht="12" customHeight="1" x14ac:dyDescent="0.15">
      <c r="A92" s="66">
        <v>75</v>
      </c>
      <c r="B92" s="4"/>
      <c r="C92" s="2"/>
      <c r="D92" s="2"/>
      <c r="E92" s="8"/>
      <c r="F92" s="129" t="s">
        <v>38</v>
      </c>
      <c r="G92" s="130" t="s">
        <v>38</v>
      </c>
      <c r="H92" s="131" t="s">
        <v>38</v>
      </c>
      <c r="I92" s="122"/>
      <c r="J92" s="149"/>
      <c r="K92" s="124"/>
      <c r="L92" s="178"/>
      <c r="M92" s="133"/>
      <c r="N92" s="163" t="str">
        <f>IF($C$3="","",IF(P92="","",BF92))</f>
        <v/>
      </c>
      <c r="O92" s="163" t="str">
        <f>IF($C$3="","",IF(AND(OR(F92="",F92="□"),OR(G92="",G92="□"),OR(H92="",H92="□")),"",IF(AND(F92="■",G92="■"),"",IF(AND(OR(F92="■",G92="■"),H92="■"),"",IF(BF92="","",IF(OR(BF92=4,BF92&gt;4),"○","×"))))))</f>
        <v/>
      </c>
      <c r="P92" s="162" t="str">
        <f>IF($C$3="","",IF(AND(OR(F92="",F92="□"),OR(G92="",G92="□"),OR(H92="",H92="□")),"",IF(AND(F92="■",G92="■"),"",IF(AND(OR(F92="■",G92="■"),H92="■"),"",IF(BF92="","",IF(OR(BF92=5,BF92&gt;5),"○","×"))))))</f>
        <v/>
      </c>
      <c r="Q92" s="129" t="s">
        <v>38</v>
      </c>
      <c r="R92" s="130" t="s">
        <v>38</v>
      </c>
      <c r="S92" s="131" t="s">
        <v>38</v>
      </c>
      <c r="T92" s="1"/>
      <c r="U92" s="10"/>
      <c r="V92" s="11"/>
      <c r="W92" s="10"/>
      <c r="X92" s="223" t="str">
        <f t="shared" si="40"/>
        <v/>
      </c>
      <c r="Y92" s="164" t="str">
        <f t="shared" si="22"/>
        <v/>
      </c>
      <c r="Z92" s="131" t="s">
        <v>58</v>
      </c>
      <c r="AA92" s="135" t="s">
        <v>58</v>
      </c>
      <c r="AB92" s="165" t="str">
        <f t="shared" si="23"/>
        <v/>
      </c>
      <c r="AC92" s="280"/>
      <c r="AD92" s="281"/>
      <c r="AF92" s="60" t="str">
        <f>IF($C$3="","",IF(AND(F92="□",G92="□",H92="□"),"",IF(AND(F92="■",G92="■"),"",IF(AND(F92="■",H92="■"),"",IF(AND(G92="■",H92="■"),"",IF(F92="■",$BY$42,IF(G92="■",$BY$39,IF(I92="","",I92))))))))</f>
        <v/>
      </c>
      <c r="AG92" s="61" t="str">
        <f>IF($C$3="","",IF(AND(F92="□",G92="□",H92="□"),"",IF(AND(F92="■",G92="■"),"",IF(AND(F92="■",H92="■"),"",IF(AND(G92="■",H92="■"),"",IF(F92="■",$BY$44,IF(G92="■",$BY$41,IF(K92="","",K92))))))))</f>
        <v/>
      </c>
      <c r="AH92" s="63" t="str">
        <f t="shared" si="24"/>
        <v/>
      </c>
      <c r="AI92" s="63" t="str">
        <f t="shared" si="25"/>
        <v/>
      </c>
      <c r="AJ92" s="64" t="str">
        <f t="shared" si="26"/>
        <v/>
      </c>
      <c r="AK92" s="64" t="str">
        <f t="shared" si="27"/>
        <v/>
      </c>
      <c r="AL92" s="64" t="str">
        <f>IF($C$3="","",IF(AND(F92="□",G92="□",H92="□"),"",IF(AND(F92="■",G92="■"),"",IF(AND(F92="■",H92="■"),"",IF(AND(G92="■",H92="■"),"",IF(F92="■",$BY$23,IF(G92="■",$BY$21,IF(J92="","",J92))))))))</f>
        <v/>
      </c>
      <c r="AM92" s="65" t="str">
        <f t="shared" si="28"/>
        <v/>
      </c>
      <c r="AN92" s="64" t="str">
        <f>IF($C$3="","",IF(AND(F92="□",G92="□",H92="□"),"",IF(AND(F92="■",G92="■"),"",IF(AND(F92="■",H92="■"),"",IF(AND(G92="■",H92="■"),"",IF(F92="■",$BY$24,IF(G92="■",$BY$22,IF(L92="","",L92))))))))</f>
        <v/>
      </c>
      <c r="AO92" s="118"/>
      <c r="AP92" s="64" t="str">
        <f t="shared" si="29"/>
        <v/>
      </c>
      <c r="AQ92" s="64" t="str">
        <f t="shared" si="30"/>
        <v/>
      </c>
      <c r="AR92" s="64" t="str">
        <f t="shared" si="31"/>
        <v/>
      </c>
      <c r="AS92" s="64" t="str">
        <f t="shared" si="32"/>
        <v/>
      </c>
      <c r="AT92" s="64" t="str">
        <f t="shared" si="33"/>
        <v/>
      </c>
      <c r="AW92" s="17" t="str">
        <f t="shared" si="34"/>
        <v/>
      </c>
      <c r="AX92" s="17" t="str">
        <f t="shared" si="35"/>
        <v/>
      </c>
      <c r="AY92" s="17" t="str">
        <f t="shared" si="36"/>
        <v/>
      </c>
      <c r="AZ92" s="17" t="str">
        <f t="shared" si="37"/>
        <v/>
      </c>
      <c r="BA92" s="17" t="str">
        <f t="shared" si="38"/>
        <v/>
      </c>
      <c r="BB92" s="17" t="str">
        <f t="shared" si="39"/>
        <v/>
      </c>
      <c r="BD92" s="17" t="str">
        <f>IF(AND(OR(F92="",F92="□"),OR(G92="",G92="□"),OR(H92="",H92="□")),"",IF(AND(F92="■",G92="■"),"",IF(AND(OR(F92="■",G92="■"),H92="■"),"",IF(F92="■",5,IF(G92="■",4,IF(I92="","",IF($C$3="","",IF($C$3=8,"-",IF($C$3&lt;8,IF(I92&lt;=$BY$25,7,IF(I92&lt;=$BY$26,6,IF(I92&lt;=$BY$27,5,IF(I92&lt;=$BY$28,4,IF(I92&lt;=$BY$29,3,IF(I92&lt;=$BY$30,2,1)))))))))))))))</f>
        <v/>
      </c>
      <c r="BE92" s="17" t="str">
        <f>IF(AND(OR(F92="",F92="□"),OR(G92="",G92="□"),OR(H92="",H92="□")),"",IF(AND(F92="■",G92="■"),"",IF(AND(OR(F92="■",G92="■"),H92="■"),"",IF(F92="■",5,IF(G92="■",4,IF(K92="","",IF($C$3="","",IF($C$3=8,IF(K92&lt;=$BY$33,6,IF(K92&lt;=$BY$34,5,IF(K92&lt;=$BY$35,4,3))),IF(AND($C$3&lt;8,$C$3&gt;4),IF(K92&lt;=$BY$32,7,IF(K92&lt;=$BY$33,6,IF(K92&lt;=$BY$34,5,IF(K92&lt;=$BY$35,4,IF(K92&lt;=$BY$36,3,2))))),IF(C78&lt;5,"-"))))))))))</f>
        <v/>
      </c>
      <c r="BF92" s="17" t="str">
        <f t="shared" si="41"/>
        <v/>
      </c>
      <c r="BH92" s="18" t="str">
        <f>IF(X92="","",IF(50&lt;=Y92,6,IF(AND(40&lt;=Y92,Y92&lt;50),5,IF(AND(30&lt;=Y92,Y92&lt;40),4,IF(AND(20&lt;=Y92,Y92&lt;30),3,IF(AND(10&lt;=Y92,Y92&lt;20),2,IF(AND(0&lt;=Y92,Y92&lt;10),1,IF(Y92&lt;0,0,""))))))))</f>
        <v/>
      </c>
      <c r="BI92" s="18" t="str">
        <f>IF(X92="","",IF(30&lt;=Y92,4,IF(AND(20&lt;=Y92,Y92&lt;30),3,IF(AND(10&lt;=Y92,Y92&lt;20),2,IF(AND(0&lt;=Y92,Y92&lt;10),1,IF(Y92&lt;0,0,""))))))</f>
        <v/>
      </c>
      <c r="BJ92" s="58" t="str">
        <f>IF(AND(OR(Q92="",Q92="□"),OR(R92="",R92="□"),OR(S92="",S92="□")),"",IF(AND(Q92="■",R92="■"),"",IF(AND(OR(Q92="■",R92="■"),S92="■"),"",IF(Q92="■",3,IF(R92="■",1,IF(Z92="■",BH92,BI92))))))</f>
        <v/>
      </c>
    </row>
    <row r="93" spans="1:65" ht="12" customHeight="1" x14ac:dyDescent="0.15">
      <c r="A93" s="66">
        <v>76</v>
      </c>
      <c r="B93" s="4"/>
      <c r="C93" s="2"/>
      <c r="D93" s="2"/>
      <c r="E93" s="8"/>
      <c r="F93" s="129" t="s">
        <v>38</v>
      </c>
      <c r="G93" s="130" t="s">
        <v>38</v>
      </c>
      <c r="H93" s="131" t="s">
        <v>38</v>
      </c>
      <c r="I93" s="122"/>
      <c r="J93" s="149"/>
      <c r="K93" s="124"/>
      <c r="L93" s="178"/>
      <c r="M93" s="133"/>
      <c r="N93" s="163" t="str">
        <f>IF($C$3="","",IF(P93="","",BF93))</f>
        <v/>
      </c>
      <c r="O93" s="163" t="str">
        <f>IF($C$3="","",IF(AND(OR(F93="",F93="□"),OR(G93="",G93="□"),OR(H93="",H93="□")),"",IF(AND(F93="■",G93="■"),"",IF(AND(OR(F93="■",G93="■"),H93="■"),"",IF(BF93="","",IF(OR(BF93=4,BF93&gt;4),"○","×"))))))</f>
        <v/>
      </c>
      <c r="P93" s="162" t="str">
        <f>IF($C$3="","",IF(AND(OR(F93="",F93="□"),OR(G93="",G93="□"),OR(H93="",H93="□")),"",IF(AND(F93="■",G93="■"),"",IF(AND(OR(F93="■",G93="■"),H93="■"),"",IF(BF93="","",IF(OR(BF93=5,BF93&gt;5),"○","×"))))))</f>
        <v/>
      </c>
      <c r="Q93" s="129" t="s">
        <v>38</v>
      </c>
      <c r="R93" s="130" t="s">
        <v>38</v>
      </c>
      <c r="S93" s="131" t="s">
        <v>38</v>
      </c>
      <c r="T93" s="1"/>
      <c r="U93" s="10"/>
      <c r="V93" s="11"/>
      <c r="W93" s="10"/>
      <c r="X93" s="223" t="str">
        <f t="shared" si="40"/>
        <v/>
      </c>
      <c r="Y93" s="164" t="str">
        <f t="shared" si="22"/>
        <v/>
      </c>
      <c r="Z93" s="131" t="s">
        <v>58</v>
      </c>
      <c r="AA93" s="135" t="s">
        <v>58</v>
      </c>
      <c r="AB93" s="165" t="str">
        <f t="shared" si="23"/>
        <v/>
      </c>
      <c r="AC93" s="280"/>
      <c r="AD93" s="281"/>
      <c r="AF93" s="60" t="str">
        <f>IF($C$3="","",IF(AND(F93="□",G93="□",H93="□"),"",IF(AND(F93="■",G93="■"),"",IF(AND(F93="■",H93="■"),"",IF(AND(G93="■",H93="■"),"",IF(F93="■",$BY$42,IF(G93="■",$BY$39,IF(I93="","",I93))))))))</f>
        <v/>
      </c>
      <c r="AG93" s="61" t="str">
        <f>IF($C$3="","",IF(AND(F93="□",G93="□",H93="□"),"",IF(AND(F93="■",G93="■"),"",IF(AND(F93="■",H93="■"),"",IF(AND(G93="■",H93="■"),"",IF(F93="■",$BY$44,IF(G93="■",$BY$41,IF(K93="","",K93))))))))</f>
        <v/>
      </c>
      <c r="AH93" s="63" t="str">
        <f t="shared" si="24"/>
        <v/>
      </c>
      <c r="AI93" s="63" t="str">
        <f t="shared" si="25"/>
        <v/>
      </c>
      <c r="AJ93" s="64" t="str">
        <f t="shared" si="26"/>
        <v/>
      </c>
      <c r="AK93" s="64" t="str">
        <f t="shared" si="27"/>
        <v/>
      </c>
      <c r="AL93" s="64" t="str">
        <f>IF($C$3="","",IF(AND(F93="□",G93="□",H93="□"),"",IF(AND(F93="■",G93="■"),"",IF(AND(F93="■",H93="■"),"",IF(AND(G93="■",H93="■"),"",IF(F93="■",$BY$23,IF(G93="■",$BY$21,IF(J93="","",J93))))))))</f>
        <v/>
      </c>
      <c r="AM93" s="65" t="str">
        <f t="shared" si="28"/>
        <v/>
      </c>
      <c r="AN93" s="64" t="str">
        <f>IF($C$3="","",IF(AND(F93="□",G93="□",H93="□"),"",IF(AND(F93="■",G93="■"),"",IF(AND(F93="■",H93="■"),"",IF(AND(G93="■",H93="■"),"",IF(F93="■",$BY$24,IF(G93="■",$BY$22,IF(L93="","",L93))))))))</f>
        <v/>
      </c>
      <c r="AO93" s="118"/>
      <c r="AP93" s="64" t="str">
        <f t="shared" si="29"/>
        <v/>
      </c>
      <c r="AQ93" s="64" t="str">
        <f t="shared" si="30"/>
        <v/>
      </c>
      <c r="AR93" s="64" t="str">
        <f t="shared" si="31"/>
        <v/>
      </c>
      <c r="AS93" s="64" t="str">
        <f t="shared" si="32"/>
        <v/>
      </c>
      <c r="AT93" s="64" t="str">
        <f t="shared" si="33"/>
        <v/>
      </c>
      <c r="AW93" s="17" t="str">
        <f t="shared" si="34"/>
        <v/>
      </c>
      <c r="AX93" s="17" t="str">
        <f t="shared" si="35"/>
        <v/>
      </c>
      <c r="AY93" s="17" t="str">
        <f t="shared" si="36"/>
        <v/>
      </c>
      <c r="AZ93" s="17" t="str">
        <f t="shared" si="37"/>
        <v/>
      </c>
      <c r="BA93" s="17" t="str">
        <f t="shared" si="38"/>
        <v/>
      </c>
      <c r="BB93" s="17" t="str">
        <f t="shared" si="39"/>
        <v/>
      </c>
      <c r="BD93" s="17" t="str">
        <f>IF(AND(OR(F93="",F93="□"),OR(G93="",G93="□"),OR(H93="",H93="□")),"",IF(AND(F93="■",G93="■"),"",IF(AND(OR(F93="■",G93="■"),H93="■"),"",IF(F93="■",5,IF(G93="■",4,IF(I93="","",IF($C$3="","",IF($C$3=8,"-",IF($C$3&lt;8,IF(I93&lt;=$BY$25,7,IF(I93&lt;=$BY$26,6,IF(I93&lt;=$BY$27,5,IF(I93&lt;=$BY$28,4,IF(I93&lt;=$BY$29,3,IF(I93&lt;=$BY$30,2,1)))))))))))))))</f>
        <v/>
      </c>
      <c r="BE93" s="17" t="str">
        <f>IF(AND(OR(F93="",F93="□"),OR(G93="",G93="□"),OR(H93="",H93="□")),"",IF(AND(F93="■",G93="■"),"",IF(AND(OR(F93="■",G93="■"),H93="■"),"",IF(F93="■",5,IF(G93="■",4,IF(K93="","",IF($C$3="","",IF($C$3=8,IF(K93&lt;=$BY$33,6,IF(K93&lt;=$BY$34,5,IF(K93&lt;=$BY$35,4,3))),IF(AND($C$3&lt;8,$C$3&gt;4),IF(K93&lt;=$BY$32,7,IF(K93&lt;=$BY$33,6,IF(K93&lt;=$BY$34,5,IF(K93&lt;=$BY$35,4,IF(K93&lt;=$BY$36,3,2))))),IF(C79&lt;5,"-"))))))))))</f>
        <v/>
      </c>
      <c r="BF93" s="17" t="str">
        <f t="shared" si="41"/>
        <v/>
      </c>
      <c r="BH93" s="18" t="str">
        <f>IF(X93="","",IF(50&lt;=Y93,6,IF(AND(40&lt;=Y93,Y93&lt;50),5,IF(AND(30&lt;=Y93,Y93&lt;40),4,IF(AND(20&lt;=Y93,Y93&lt;30),3,IF(AND(10&lt;=Y93,Y93&lt;20),2,IF(AND(0&lt;=Y93,Y93&lt;10),1,IF(Y93&lt;0,0,""))))))))</f>
        <v/>
      </c>
      <c r="BI93" s="18" t="str">
        <f>IF(X93="","",IF(30&lt;=Y93,4,IF(AND(20&lt;=Y93,Y93&lt;30),3,IF(AND(10&lt;=Y93,Y93&lt;20),2,IF(AND(0&lt;=Y93,Y93&lt;10),1,IF(Y93&lt;0,0,""))))))</f>
        <v/>
      </c>
      <c r="BJ93" s="58" t="str">
        <f>IF(AND(OR(Q93="",Q93="□"),OR(R93="",R93="□"),OR(S93="",S93="□")),"",IF(AND(Q93="■",R93="■"),"",IF(AND(OR(Q93="■",R93="■"),S93="■"),"",IF(Q93="■",3,IF(R93="■",1,IF(Z93="■",BH93,BI93))))))</f>
        <v/>
      </c>
    </row>
    <row r="94" spans="1:65" ht="12" customHeight="1" x14ac:dyDescent="0.15">
      <c r="A94" s="66">
        <v>77</v>
      </c>
      <c r="B94" s="4"/>
      <c r="C94" s="2"/>
      <c r="D94" s="2"/>
      <c r="E94" s="8"/>
      <c r="F94" s="129" t="s">
        <v>38</v>
      </c>
      <c r="G94" s="130" t="s">
        <v>38</v>
      </c>
      <c r="H94" s="131" t="s">
        <v>38</v>
      </c>
      <c r="I94" s="122"/>
      <c r="J94" s="149"/>
      <c r="K94" s="124"/>
      <c r="L94" s="178"/>
      <c r="M94" s="133"/>
      <c r="N94" s="163" t="str">
        <f>IF($C$3="","",IF(P94="","",BF94))</f>
        <v/>
      </c>
      <c r="O94" s="163" t="str">
        <f>IF($C$3="","",IF(AND(OR(F94="",F94="□"),OR(G94="",G94="□"),OR(H94="",H94="□")),"",IF(AND(F94="■",G94="■"),"",IF(AND(OR(F94="■",G94="■"),H94="■"),"",IF(BF94="","",IF(OR(BF94=4,BF94&gt;4),"○","×"))))))</f>
        <v/>
      </c>
      <c r="P94" s="162" t="str">
        <f>IF($C$3="","",IF(AND(OR(F94="",F94="□"),OR(G94="",G94="□"),OR(H94="",H94="□")),"",IF(AND(F94="■",G94="■"),"",IF(AND(OR(F94="■",G94="■"),H94="■"),"",IF(BF94="","",IF(OR(BF94=5,BF94&gt;5),"○","×"))))))</f>
        <v/>
      </c>
      <c r="Q94" s="129" t="s">
        <v>38</v>
      </c>
      <c r="R94" s="130" t="s">
        <v>38</v>
      </c>
      <c r="S94" s="131" t="s">
        <v>38</v>
      </c>
      <c r="T94" s="1"/>
      <c r="U94" s="10"/>
      <c r="V94" s="11"/>
      <c r="W94" s="10"/>
      <c r="X94" s="223" t="str">
        <f t="shared" si="40"/>
        <v/>
      </c>
      <c r="Y94" s="164" t="str">
        <f t="shared" si="22"/>
        <v/>
      </c>
      <c r="Z94" s="131" t="s">
        <v>58</v>
      </c>
      <c r="AA94" s="135" t="s">
        <v>58</v>
      </c>
      <c r="AB94" s="165" t="str">
        <f t="shared" si="23"/>
        <v/>
      </c>
      <c r="AC94" s="280"/>
      <c r="AD94" s="281"/>
      <c r="AF94" s="60" t="str">
        <f>IF($C$3="","",IF(AND(F94="□",G94="□",H94="□"),"",IF(AND(F94="■",G94="■"),"",IF(AND(F94="■",H94="■"),"",IF(AND(G94="■",H94="■"),"",IF(F94="■",$BY$42,IF(G94="■",$BY$39,IF(I94="","",I94))))))))</f>
        <v/>
      </c>
      <c r="AG94" s="61" t="str">
        <f>IF($C$3="","",IF(AND(F94="□",G94="□",H94="□"),"",IF(AND(F94="■",G94="■"),"",IF(AND(F94="■",H94="■"),"",IF(AND(G94="■",H94="■"),"",IF(F94="■",$BY$44,IF(G94="■",$BY$41,IF(K94="","",K94))))))))</f>
        <v/>
      </c>
      <c r="AH94" s="63" t="str">
        <f t="shared" si="24"/>
        <v/>
      </c>
      <c r="AI94" s="63" t="str">
        <f t="shared" si="25"/>
        <v/>
      </c>
      <c r="AJ94" s="64" t="str">
        <f t="shared" si="26"/>
        <v/>
      </c>
      <c r="AK94" s="64" t="str">
        <f t="shared" si="27"/>
        <v/>
      </c>
      <c r="AL94" s="64" t="str">
        <f>IF($C$3="","",IF(AND(F94="□",G94="□",H94="□"),"",IF(AND(F94="■",G94="■"),"",IF(AND(F94="■",H94="■"),"",IF(AND(G94="■",H94="■"),"",IF(F94="■",$BY$23,IF(G94="■",$BY$21,IF(J94="","",J94))))))))</f>
        <v/>
      </c>
      <c r="AM94" s="65" t="str">
        <f t="shared" si="28"/>
        <v/>
      </c>
      <c r="AN94" s="64" t="str">
        <f>IF($C$3="","",IF(AND(F94="□",G94="□",H94="□"),"",IF(AND(F94="■",G94="■"),"",IF(AND(F94="■",H94="■"),"",IF(AND(G94="■",H94="■"),"",IF(F94="■",$BY$24,IF(G94="■",$BY$22,IF(L94="","",L94))))))))</f>
        <v/>
      </c>
      <c r="AO94" s="118"/>
      <c r="AP94" s="64" t="str">
        <f t="shared" si="29"/>
        <v/>
      </c>
      <c r="AQ94" s="64" t="str">
        <f t="shared" si="30"/>
        <v/>
      </c>
      <c r="AR94" s="64" t="str">
        <f t="shared" si="31"/>
        <v/>
      </c>
      <c r="AS94" s="64" t="str">
        <f t="shared" si="32"/>
        <v/>
      </c>
      <c r="AT94" s="64" t="str">
        <f t="shared" si="33"/>
        <v/>
      </c>
      <c r="AW94" s="17" t="str">
        <f t="shared" si="34"/>
        <v/>
      </c>
      <c r="AX94" s="17" t="str">
        <f t="shared" si="35"/>
        <v/>
      </c>
      <c r="AY94" s="17" t="str">
        <f t="shared" si="36"/>
        <v/>
      </c>
      <c r="AZ94" s="17" t="str">
        <f t="shared" si="37"/>
        <v/>
      </c>
      <c r="BA94" s="17" t="str">
        <f t="shared" si="38"/>
        <v/>
      </c>
      <c r="BB94" s="17" t="str">
        <f t="shared" si="39"/>
        <v/>
      </c>
      <c r="BD94" s="17" t="str">
        <f>IF(AND(OR(F94="",F94="□"),OR(G94="",G94="□"),OR(H94="",H94="□")),"",IF(AND(F94="■",G94="■"),"",IF(AND(OR(F94="■",G94="■"),H94="■"),"",IF(F94="■",5,IF(G94="■",4,IF(I94="","",IF($C$3="","",IF($C$3=8,"-",IF($C$3&lt;8,IF(I94&lt;=$BY$25,7,IF(I94&lt;=$BY$26,6,IF(I94&lt;=$BY$27,5,IF(I94&lt;=$BY$28,4,IF(I94&lt;=$BY$29,3,IF(I94&lt;=$BY$30,2,1)))))))))))))))</f>
        <v/>
      </c>
      <c r="BE94" s="17" t="str">
        <f>IF(AND(OR(F94="",F94="□"),OR(G94="",G94="□"),OR(H94="",H94="□")),"",IF(AND(F94="■",G94="■"),"",IF(AND(OR(F94="■",G94="■"),H94="■"),"",IF(F94="■",5,IF(G94="■",4,IF(K94="","",IF($C$3="","",IF($C$3=8,IF(K94&lt;=$BY$33,6,IF(K94&lt;=$BY$34,5,IF(K94&lt;=$BY$35,4,3))),IF(AND($C$3&lt;8,$C$3&gt;4),IF(K94&lt;=$BY$32,7,IF(K94&lt;=$BY$33,6,IF(K94&lt;=$BY$34,5,IF(K94&lt;=$BY$35,4,IF(K94&lt;=$BY$36,3,2))))),IF(C80&lt;5,"-"))))))))))</f>
        <v/>
      </c>
      <c r="BF94" s="17" t="str">
        <f t="shared" si="41"/>
        <v/>
      </c>
      <c r="BH94" s="18" t="str">
        <f>IF(X94="","",IF(50&lt;=Y94,6,IF(AND(40&lt;=Y94,Y94&lt;50),5,IF(AND(30&lt;=Y94,Y94&lt;40),4,IF(AND(20&lt;=Y94,Y94&lt;30),3,IF(AND(10&lt;=Y94,Y94&lt;20),2,IF(AND(0&lt;=Y94,Y94&lt;10),1,IF(Y94&lt;0,0,""))))))))</f>
        <v/>
      </c>
      <c r="BI94" s="18" t="str">
        <f>IF(X94="","",IF(30&lt;=Y94,4,IF(AND(20&lt;=Y94,Y94&lt;30),3,IF(AND(10&lt;=Y94,Y94&lt;20),2,IF(AND(0&lt;=Y94,Y94&lt;10),1,IF(Y94&lt;0,0,""))))))</f>
        <v/>
      </c>
      <c r="BJ94" s="58" t="str">
        <f>IF(AND(OR(Q94="",Q94="□"),OR(R94="",R94="□"),OR(S94="",S94="□")),"",IF(AND(Q94="■",R94="■"),"",IF(AND(OR(Q94="■",R94="■"),S94="■"),"",IF(Q94="■",3,IF(R94="■",1,IF(Z94="■",BH94,BI94))))))</f>
        <v/>
      </c>
    </row>
    <row r="95" spans="1:65" ht="12" customHeight="1" x14ac:dyDescent="0.15">
      <c r="A95" s="66">
        <v>78</v>
      </c>
      <c r="B95" s="4"/>
      <c r="C95" s="2"/>
      <c r="D95" s="2"/>
      <c r="E95" s="8"/>
      <c r="F95" s="129" t="s">
        <v>38</v>
      </c>
      <c r="G95" s="130" t="s">
        <v>38</v>
      </c>
      <c r="H95" s="131" t="s">
        <v>38</v>
      </c>
      <c r="I95" s="122"/>
      <c r="J95" s="149"/>
      <c r="K95" s="124"/>
      <c r="L95" s="178"/>
      <c r="M95" s="133"/>
      <c r="N95" s="163" t="str">
        <f>IF($C$3="","",IF(P95="","",BF95))</f>
        <v/>
      </c>
      <c r="O95" s="163" t="str">
        <f>IF($C$3="","",IF(AND(OR(F95="",F95="□"),OR(G95="",G95="□"),OR(H95="",H95="□")),"",IF(AND(F95="■",G95="■"),"",IF(AND(OR(F95="■",G95="■"),H95="■"),"",IF(BF95="","",IF(OR(BF95=4,BF95&gt;4),"○","×"))))))</f>
        <v/>
      </c>
      <c r="P95" s="162" t="str">
        <f>IF($C$3="","",IF(AND(OR(F95="",F95="□"),OR(G95="",G95="□"),OR(H95="",H95="□")),"",IF(AND(F95="■",G95="■"),"",IF(AND(OR(F95="■",G95="■"),H95="■"),"",IF(BF95="","",IF(OR(BF95=5,BF95&gt;5),"○","×"))))))</f>
        <v/>
      </c>
      <c r="Q95" s="129" t="s">
        <v>38</v>
      </c>
      <c r="R95" s="130" t="s">
        <v>38</v>
      </c>
      <c r="S95" s="131" t="s">
        <v>38</v>
      </c>
      <c r="T95" s="1"/>
      <c r="U95" s="10"/>
      <c r="V95" s="11"/>
      <c r="W95" s="10"/>
      <c r="X95" s="223" t="str">
        <f t="shared" si="40"/>
        <v/>
      </c>
      <c r="Y95" s="164" t="str">
        <f t="shared" si="22"/>
        <v/>
      </c>
      <c r="Z95" s="131" t="s">
        <v>58</v>
      </c>
      <c r="AA95" s="135" t="s">
        <v>58</v>
      </c>
      <c r="AB95" s="165" t="str">
        <f t="shared" si="23"/>
        <v/>
      </c>
      <c r="AC95" s="280"/>
      <c r="AD95" s="281"/>
      <c r="AF95" s="60" t="str">
        <f>IF($C$3="","",IF(AND(F95="□",G95="□",H95="□"),"",IF(AND(F95="■",G95="■"),"",IF(AND(F95="■",H95="■"),"",IF(AND(G95="■",H95="■"),"",IF(F95="■",$BY$42,IF(G95="■",$BY$39,IF(I95="","",I95))))))))</f>
        <v/>
      </c>
      <c r="AG95" s="61" t="str">
        <f>IF($C$3="","",IF(AND(F95="□",G95="□",H95="□"),"",IF(AND(F95="■",G95="■"),"",IF(AND(F95="■",H95="■"),"",IF(AND(G95="■",H95="■"),"",IF(F95="■",$BY$44,IF(G95="■",$BY$41,IF(K95="","",K95))))))))</f>
        <v/>
      </c>
      <c r="AH95" s="63" t="str">
        <f t="shared" si="24"/>
        <v/>
      </c>
      <c r="AI95" s="63" t="str">
        <f t="shared" si="25"/>
        <v/>
      </c>
      <c r="AJ95" s="64" t="str">
        <f t="shared" si="26"/>
        <v/>
      </c>
      <c r="AK95" s="64" t="str">
        <f t="shared" si="27"/>
        <v/>
      </c>
      <c r="AL95" s="64" t="str">
        <f>IF($C$3="","",IF(AND(F95="□",G95="□",H95="□"),"",IF(AND(F95="■",G95="■"),"",IF(AND(F95="■",H95="■"),"",IF(AND(G95="■",H95="■"),"",IF(F95="■",$BY$23,IF(G95="■",$BY$21,IF(J95="","",J95))))))))</f>
        <v/>
      </c>
      <c r="AM95" s="65" t="str">
        <f t="shared" si="28"/>
        <v/>
      </c>
      <c r="AN95" s="64" t="str">
        <f>IF($C$3="","",IF(AND(F95="□",G95="□",H95="□"),"",IF(AND(F95="■",G95="■"),"",IF(AND(F95="■",H95="■"),"",IF(AND(G95="■",H95="■"),"",IF(F95="■",$BY$24,IF(G95="■",$BY$22,IF(L95="","",L95))))))))</f>
        <v/>
      </c>
      <c r="AO95" s="118"/>
      <c r="AP95" s="64" t="str">
        <f t="shared" si="29"/>
        <v/>
      </c>
      <c r="AQ95" s="64" t="str">
        <f t="shared" si="30"/>
        <v/>
      </c>
      <c r="AR95" s="64" t="str">
        <f t="shared" si="31"/>
        <v/>
      </c>
      <c r="AS95" s="64" t="str">
        <f t="shared" si="32"/>
        <v/>
      </c>
      <c r="AT95" s="64" t="str">
        <f t="shared" si="33"/>
        <v/>
      </c>
      <c r="AW95" s="17" t="str">
        <f t="shared" si="34"/>
        <v/>
      </c>
      <c r="AX95" s="17" t="str">
        <f t="shared" si="35"/>
        <v/>
      </c>
      <c r="AY95" s="17" t="str">
        <f t="shared" si="36"/>
        <v/>
      </c>
      <c r="AZ95" s="17" t="str">
        <f t="shared" si="37"/>
        <v/>
      </c>
      <c r="BA95" s="17" t="str">
        <f t="shared" si="38"/>
        <v/>
      </c>
      <c r="BB95" s="17" t="str">
        <f t="shared" si="39"/>
        <v/>
      </c>
      <c r="BD95" s="17" t="str">
        <f>IF(AND(OR(F95="",F95="□"),OR(G95="",G95="□"),OR(H95="",H95="□")),"",IF(AND(F95="■",G95="■"),"",IF(AND(OR(F95="■",G95="■"),H95="■"),"",IF(F95="■",5,IF(G95="■",4,IF(I95="","",IF($C$3="","",IF($C$3=8,"-",IF($C$3&lt;8,IF(I95&lt;=$BY$25,7,IF(I95&lt;=$BY$26,6,IF(I95&lt;=$BY$27,5,IF(I95&lt;=$BY$28,4,IF(I95&lt;=$BY$29,3,IF(I95&lt;=$BY$30,2,1)))))))))))))))</f>
        <v/>
      </c>
      <c r="BE95" s="17" t="str">
        <f>IF(AND(OR(F95="",F95="□"),OR(G95="",G95="□"),OR(H95="",H95="□")),"",IF(AND(F95="■",G95="■"),"",IF(AND(OR(F95="■",G95="■"),H95="■"),"",IF(F95="■",5,IF(G95="■",4,IF(K95="","",IF($C$3="","",IF($C$3=8,IF(K95&lt;=$BY$33,6,IF(K95&lt;=$BY$34,5,IF(K95&lt;=$BY$35,4,3))),IF(AND($C$3&lt;8,$C$3&gt;4),IF(K95&lt;=$BY$32,7,IF(K95&lt;=$BY$33,6,IF(K95&lt;=$BY$34,5,IF(K95&lt;=$BY$35,4,IF(K95&lt;=$BY$36,3,2))))),IF(C81&lt;5,"-"))))))))))</f>
        <v/>
      </c>
      <c r="BF95" s="17" t="str">
        <f t="shared" si="41"/>
        <v/>
      </c>
      <c r="BH95" s="18" t="str">
        <f>IF(X95="","",IF(50&lt;=Y95,6,IF(AND(40&lt;=Y95,Y95&lt;50),5,IF(AND(30&lt;=Y95,Y95&lt;40),4,IF(AND(20&lt;=Y95,Y95&lt;30),3,IF(AND(10&lt;=Y95,Y95&lt;20),2,IF(AND(0&lt;=Y95,Y95&lt;10),1,IF(Y95&lt;0,0,""))))))))</f>
        <v/>
      </c>
      <c r="BI95" s="18" t="str">
        <f>IF(X95="","",IF(30&lt;=Y95,4,IF(AND(20&lt;=Y95,Y95&lt;30),3,IF(AND(10&lt;=Y95,Y95&lt;20),2,IF(AND(0&lt;=Y95,Y95&lt;10),1,IF(Y95&lt;0,0,""))))))</f>
        <v/>
      </c>
      <c r="BJ95" s="58" t="str">
        <f>IF(AND(OR(Q95="",Q95="□"),OR(R95="",R95="□"),OR(S95="",S95="□")),"",IF(AND(Q95="■",R95="■"),"",IF(AND(OR(Q95="■",R95="■"),S95="■"),"",IF(Q95="■",3,IF(R95="■",1,IF(Z95="■",BH95,BI95))))))</f>
        <v/>
      </c>
    </row>
    <row r="96" spans="1:65" ht="12" customHeight="1" x14ac:dyDescent="0.15">
      <c r="A96" s="66">
        <v>79</v>
      </c>
      <c r="B96" s="4"/>
      <c r="C96" s="2"/>
      <c r="D96" s="2"/>
      <c r="E96" s="8"/>
      <c r="F96" s="129" t="s">
        <v>38</v>
      </c>
      <c r="G96" s="130" t="s">
        <v>38</v>
      </c>
      <c r="H96" s="131" t="s">
        <v>38</v>
      </c>
      <c r="I96" s="122"/>
      <c r="J96" s="149"/>
      <c r="K96" s="124"/>
      <c r="L96" s="178"/>
      <c r="M96" s="133"/>
      <c r="N96" s="163" t="str">
        <f>IF($C$3="","",IF(P96="","",BF96))</f>
        <v/>
      </c>
      <c r="O96" s="163" t="str">
        <f>IF($C$3="","",IF(AND(OR(F96="",F96="□"),OR(G96="",G96="□"),OR(H96="",H96="□")),"",IF(AND(F96="■",G96="■"),"",IF(AND(OR(F96="■",G96="■"),H96="■"),"",IF(BF96="","",IF(OR(BF96=4,BF96&gt;4),"○","×"))))))</f>
        <v/>
      </c>
      <c r="P96" s="162" t="str">
        <f>IF($C$3="","",IF(AND(OR(F96="",F96="□"),OR(G96="",G96="□"),OR(H96="",H96="□")),"",IF(AND(F96="■",G96="■"),"",IF(AND(OR(F96="■",G96="■"),H96="■"),"",IF(BF96="","",IF(OR(BF96=5,BF96&gt;5),"○","×"))))))</f>
        <v/>
      </c>
      <c r="Q96" s="129" t="s">
        <v>38</v>
      </c>
      <c r="R96" s="130" t="s">
        <v>38</v>
      </c>
      <c r="S96" s="131" t="s">
        <v>38</v>
      </c>
      <c r="T96" s="1"/>
      <c r="U96" s="10"/>
      <c r="V96" s="11"/>
      <c r="W96" s="10"/>
      <c r="X96" s="223" t="str">
        <f t="shared" si="40"/>
        <v/>
      </c>
      <c r="Y96" s="164" t="str">
        <f t="shared" si="22"/>
        <v/>
      </c>
      <c r="Z96" s="131" t="s">
        <v>58</v>
      </c>
      <c r="AA96" s="135" t="s">
        <v>58</v>
      </c>
      <c r="AB96" s="165" t="str">
        <f t="shared" si="23"/>
        <v/>
      </c>
      <c r="AC96" s="280"/>
      <c r="AD96" s="281"/>
      <c r="AF96" s="60" t="str">
        <f>IF($C$3="","",IF(AND(F96="□",G96="□",H96="□"),"",IF(AND(F96="■",G96="■"),"",IF(AND(F96="■",H96="■"),"",IF(AND(G96="■",H96="■"),"",IF(F96="■",$BY$42,IF(G96="■",$BY$39,IF(I96="","",I96))))))))</f>
        <v/>
      </c>
      <c r="AG96" s="61" t="str">
        <f>IF($C$3="","",IF(AND(F96="□",G96="□",H96="□"),"",IF(AND(F96="■",G96="■"),"",IF(AND(F96="■",H96="■"),"",IF(AND(G96="■",H96="■"),"",IF(F96="■",$BY$44,IF(G96="■",$BY$41,IF(K96="","",K96))))))))</f>
        <v/>
      </c>
      <c r="AH96" s="63" t="str">
        <f t="shared" si="24"/>
        <v/>
      </c>
      <c r="AI96" s="63" t="str">
        <f t="shared" si="25"/>
        <v/>
      </c>
      <c r="AJ96" s="64" t="str">
        <f t="shared" si="26"/>
        <v/>
      </c>
      <c r="AK96" s="64" t="str">
        <f t="shared" si="27"/>
        <v/>
      </c>
      <c r="AL96" s="64" t="str">
        <f>IF($C$3="","",IF(AND(F96="□",G96="□",H96="□"),"",IF(AND(F96="■",G96="■"),"",IF(AND(F96="■",H96="■"),"",IF(AND(G96="■",H96="■"),"",IF(F96="■",$BY$23,IF(G96="■",$BY$21,IF(J96="","",J96))))))))</f>
        <v/>
      </c>
      <c r="AM96" s="65" t="str">
        <f t="shared" si="28"/>
        <v/>
      </c>
      <c r="AN96" s="64" t="str">
        <f>IF($C$3="","",IF(AND(F96="□",G96="□",H96="□"),"",IF(AND(F96="■",G96="■"),"",IF(AND(F96="■",H96="■"),"",IF(AND(G96="■",H96="■"),"",IF(F96="■",$BY$24,IF(G96="■",$BY$22,IF(L96="","",L96))))))))</f>
        <v/>
      </c>
      <c r="AO96" s="118"/>
      <c r="AP96" s="64" t="str">
        <f t="shared" si="29"/>
        <v/>
      </c>
      <c r="AQ96" s="64" t="str">
        <f t="shared" si="30"/>
        <v/>
      </c>
      <c r="AR96" s="64" t="str">
        <f t="shared" si="31"/>
        <v/>
      </c>
      <c r="AS96" s="64" t="str">
        <f t="shared" si="32"/>
        <v/>
      </c>
      <c r="AT96" s="64" t="str">
        <f t="shared" si="33"/>
        <v/>
      </c>
      <c r="AW96" s="17" t="str">
        <f t="shared" si="34"/>
        <v/>
      </c>
      <c r="AX96" s="17" t="str">
        <f t="shared" si="35"/>
        <v/>
      </c>
      <c r="AY96" s="17" t="str">
        <f t="shared" si="36"/>
        <v/>
      </c>
      <c r="AZ96" s="17" t="str">
        <f t="shared" si="37"/>
        <v/>
      </c>
      <c r="BA96" s="17" t="str">
        <f t="shared" si="38"/>
        <v/>
      </c>
      <c r="BB96" s="17" t="str">
        <f t="shared" si="39"/>
        <v/>
      </c>
      <c r="BD96" s="17" t="str">
        <f>IF(AND(OR(F96="",F96="□"),OR(G96="",G96="□"),OR(H96="",H96="□")),"",IF(AND(F96="■",G96="■"),"",IF(AND(OR(F96="■",G96="■"),H96="■"),"",IF(F96="■",5,IF(G96="■",4,IF(I96="","",IF($C$3="","",IF($C$3=8,"-",IF($C$3&lt;8,IF(I96&lt;=$BY$25,7,IF(I96&lt;=$BY$26,6,IF(I96&lt;=$BY$27,5,IF(I96&lt;=$BY$28,4,IF(I96&lt;=$BY$29,3,IF(I96&lt;=$BY$30,2,1)))))))))))))))</f>
        <v/>
      </c>
      <c r="BE96" s="17" t="str">
        <f>IF(AND(OR(F96="",F96="□"),OR(G96="",G96="□"),OR(H96="",H96="□")),"",IF(AND(F96="■",G96="■"),"",IF(AND(OR(F96="■",G96="■"),H96="■"),"",IF(F96="■",5,IF(G96="■",4,IF(K96="","",IF($C$3="","",IF($C$3=8,IF(K96&lt;=$BY$33,6,IF(K96&lt;=$BY$34,5,IF(K96&lt;=$BY$35,4,3))),IF(AND($C$3&lt;8,$C$3&gt;4),IF(K96&lt;=$BY$32,7,IF(K96&lt;=$BY$33,6,IF(K96&lt;=$BY$34,5,IF(K96&lt;=$BY$35,4,IF(K96&lt;=$BY$36,3,2))))),IF(C82&lt;5,"-"))))))))))</f>
        <v/>
      </c>
      <c r="BF96" s="17" t="str">
        <f t="shared" si="41"/>
        <v/>
      </c>
      <c r="BH96" s="18" t="str">
        <f>IF(X96="","",IF(50&lt;=Y96,6,IF(AND(40&lt;=Y96,Y96&lt;50),5,IF(AND(30&lt;=Y96,Y96&lt;40),4,IF(AND(20&lt;=Y96,Y96&lt;30),3,IF(AND(10&lt;=Y96,Y96&lt;20),2,IF(AND(0&lt;=Y96,Y96&lt;10),1,IF(Y96&lt;0,0,""))))))))</f>
        <v/>
      </c>
      <c r="BI96" s="18" t="str">
        <f>IF(X96="","",IF(30&lt;=Y96,4,IF(AND(20&lt;=Y96,Y96&lt;30),3,IF(AND(10&lt;=Y96,Y96&lt;20),2,IF(AND(0&lt;=Y96,Y96&lt;10),1,IF(Y96&lt;0,0,""))))))</f>
        <v/>
      </c>
      <c r="BJ96" s="58" t="str">
        <f>IF(AND(OR(Q96="",Q96="□"),OR(R96="",R96="□"),OR(S96="",S96="□")),"",IF(AND(Q96="■",R96="■"),"",IF(AND(OR(Q96="■",R96="■"),S96="■"),"",IF(Q96="■",3,IF(R96="■",1,IF(Z96="■",BH96,BI96))))))</f>
        <v/>
      </c>
    </row>
    <row r="97" spans="1:62" ht="12" customHeight="1" x14ac:dyDescent="0.15">
      <c r="A97" s="66">
        <v>80</v>
      </c>
      <c r="B97" s="4"/>
      <c r="C97" s="2"/>
      <c r="D97" s="2"/>
      <c r="E97" s="8"/>
      <c r="F97" s="129" t="s">
        <v>38</v>
      </c>
      <c r="G97" s="130" t="s">
        <v>38</v>
      </c>
      <c r="H97" s="131" t="s">
        <v>38</v>
      </c>
      <c r="I97" s="122"/>
      <c r="J97" s="149"/>
      <c r="K97" s="124"/>
      <c r="L97" s="178"/>
      <c r="M97" s="133"/>
      <c r="N97" s="163" t="str">
        <f>IF($C$3="","",IF(P97="","",BF97))</f>
        <v/>
      </c>
      <c r="O97" s="163" t="str">
        <f>IF($C$3="","",IF(AND(OR(F97="",F97="□"),OR(G97="",G97="□"),OR(H97="",H97="□")),"",IF(AND(F97="■",G97="■"),"",IF(AND(OR(F97="■",G97="■"),H97="■"),"",IF(BF97="","",IF(OR(BF97=4,BF97&gt;4),"○","×"))))))</f>
        <v/>
      </c>
      <c r="P97" s="162" t="str">
        <f>IF($C$3="","",IF(AND(OR(F97="",F97="□"),OR(G97="",G97="□"),OR(H97="",H97="□")),"",IF(AND(F97="■",G97="■"),"",IF(AND(OR(F97="■",G97="■"),H97="■"),"",IF(BF97="","",IF(OR(BF97=5,BF97&gt;5),"○","×"))))))</f>
        <v/>
      </c>
      <c r="Q97" s="129" t="s">
        <v>38</v>
      </c>
      <c r="R97" s="130" t="s">
        <v>38</v>
      </c>
      <c r="S97" s="131" t="s">
        <v>38</v>
      </c>
      <c r="T97" s="1"/>
      <c r="U97" s="10"/>
      <c r="V97" s="11"/>
      <c r="W97" s="10"/>
      <c r="X97" s="223" t="str">
        <f t="shared" si="40"/>
        <v/>
      </c>
      <c r="Y97" s="164" t="str">
        <f t="shared" si="22"/>
        <v/>
      </c>
      <c r="Z97" s="131" t="s">
        <v>58</v>
      </c>
      <c r="AA97" s="135" t="s">
        <v>58</v>
      </c>
      <c r="AB97" s="165" t="str">
        <f t="shared" si="23"/>
        <v/>
      </c>
      <c r="AC97" s="280"/>
      <c r="AD97" s="281"/>
      <c r="AF97" s="60" t="str">
        <f>IF($C$3="","",IF(AND(F97="□",G97="□",H97="□"),"",IF(AND(F97="■",G97="■"),"",IF(AND(F97="■",H97="■"),"",IF(AND(G97="■",H97="■"),"",IF(F97="■",$BY$42,IF(G97="■",$BY$39,IF(I97="","",I97))))))))</f>
        <v/>
      </c>
      <c r="AG97" s="61" t="str">
        <f>IF($C$3="","",IF(AND(F97="□",G97="□",H97="□"),"",IF(AND(F97="■",G97="■"),"",IF(AND(F97="■",H97="■"),"",IF(AND(G97="■",H97="■"),"",IF(F97="■",$BY$44,IF(G97="■",$BY$41,IF(K97="","",K97))))))))</f>
        <v/>
      </c>
      <c r="AH97" s="63" t="str">
        <f t="shared" si="24"/>
        <v/>
      </c>
      <c r="AI97" s="63" t="str">
        <f t="shared" si="25"/>
        <v/>
      </c>
      <c r="AJ97" s="64" t="str">
        <f t="shared" si="26"/>
        <v/>
      </c>
      <c r="AK97" s="64" t="str">
        <f t="shared" si="27"/>
        <v/>
      </c>
      <c r="AL97" s="64" t="str">
        <f>IF($C$3="","",IF(AND(F97="□",G97="□",H97="□"),"",IF(AND(F97="■",G97="■"),"",IF(AND(F97="■",H97="■"),"",IF(AND(G97="■",H97="■"),"",IF(F97="■",$BY$23,IF(G97="■",$BY$21,IF(J97="","",J97))))))))</f>
        <v/>
      </c>
      <c r="AM97" s="65" t="str">
        <f t="shared" si="28"/>
        <v/>
      </c>
      <c r="AN97" s="64" t="str">
        <f>IF($C$3="","",IF(AND(F97="□",G97="□",H97="□"),"",IF(AND(F97="■",G97="■"),"",IF(AND(F97="■",H97="■"),"",IF(AND(G97="■",H97="■"),"",IF(F97="■",$BY$24,IF(G97="■",$BY$22,IF(L97="","",L97))))))))</f>
        <v/>
      </c>
      <c r="AO97" s="118"/>
      <c r="AP97" s="64" t="str">
        <f t="shared" si="29"/>
        <v/>
      </c>
      <c r="AQ97" s="64" t="str">
        <f t="shared" si="30"/>
        <v/>
      </c>
      <c r="AR97" s="64" t="str">
        <f t="shared" si="31"/>
        <v/>
      </c>
      <c r="AS97" s="64" t="str">
        <f t="shared" si="32"/>
        <v/>
      </c>
      <c r="AT97" s="64" t="str">
        <f t="shared" si="33"/>
        <v/>
      </c>
      <c r="AW97" s="17" t="str">
        <f t="shared" si="34"/>
        <v/>
      </c>
      <c r="AX97" s="17" t="str">
        <f t="shared" si="35"/>
        <v/>
      </c>
      <c r="AY97" s="17" t="str">
        <f t="shared" si="36"/>
        <v/>
      </c>
      <c r="AZ97" s="17" t="str">
        <f t="shared" si="37"/>
        <v/>
      </c>
      <c r="BA97" s="17" t="str">
        <f t="shared" si="38"/>
        <v/>
      </c>
      <c r="BB97" s="17" t="str">
        <f t="shared" si="39"/>
        <v/>
      </c>
      <c r="BD97" s="17" t="str">
        <f>IF(AND(OR(F97="",F97="□"),OR(G97="",G97="□"),OR(H97="",H97="□")),"",IF(AND(F97="■",G97="■"),"",IF(AND(OR(F97="■",G97="■"),H97="■"),"",IF(F97="■",5,IF(G97="■",4,IF(I97="","",IF($C$3="","",IF($C$3=8,"-",IF($C$3&lt;8,IF(I97&lt;=$BY$25,7,IF(I97&lt;=$BY$26,6,IF(I97&lt;=$BY$27,5,IF(I97&lt;=$BY$28,4,IF(I97&lt;=$BY$29,3,IF(I97&lt;=$BY$30,2,1)))))))))))))))</f>
        <v/>
      </c>
      <c r="BE97" s="17" t="str">
        <f>IF(AND(OR(F97="",F97="□"),OR(G97="",G97="□"),OR(H97="",H97="□")),"",IF(AND(F97="■",G97="■"),"",IF(AND(OR(F97="■",G97="■"),H97="■"),"",IF(F97="■",5,IF(G97="■",4,IF(K97="","",IF($C$3="","",IF($C$3=8,IF(K97&lt;=$BY$33,6,IF(K97&lt;=$BY$34,5,IF(K97&lt;=$BY$35,4,3))),IF(AND($C$3&lt;8,$C$3&gt;4),IF(K97&lt;=$BY$32,7,IF(K97&lt;=$BY$33,6,IF(K97&lt;=$BY$34,5,IF(K97&lt;=$BY$35,4,IF(K97&lt;=$BY$36,3,2))))),IF(C83&lt;5,"-"))))))))))</f>
        <v/>
      </c>
      <c r="BF97" s="17" t="str">
        <f t="shared" si="41"/>
        <v/>
      </c>
      <c r="BH97" s="18" t="str">
        <f>IF(X97="","",IF(50&lt;=Y97,6,IF(AND(40&lt;=Y97,Y97&lt;50),5,IF(AND(30&lt;=Y97,Y97&lt;40),4,IF(AND(20&lt;=Y97,Y97&lt;30),3,IF(AND(10&lt;=Y97,Y97&lt;20),2,IF(AND(0&lt;=Y97,Y97&lt;10),1,IF(Y97&lt;0,0,""))))))))</f>
        <v/>
      </c>
      <c r="BI97" s="18" t="str">
        <f>IF(X97="","",IF(30&lt;=Y97,4,IF(AND(20&lt;=Y97,Y97&lt;30),3,IF(AND(10&lt;=Y97,Y97&lt;20),2,IF(AND(0&lt;=Y97,Y97&lt;10),1,IF(Y97&lt;0,0,""))))))</f>
        <v/>
      </c>
      <c r="BJ97" s="58" t="str">
        <f>IF(AND(OR(Q97="",Q97="□"),OR(R97="",R97="□"),OR(S97="",S97="□")),"",IF(AND(Q97="■",R97="■"),"",IF(AND(OR(Q97="■",R97="■"),S97="■"),"",IF(Q97="■",3,IF(R97="■",1,IF(Z97="■",BH97,BI97))))))</f>
        <v/>
      </c>
    </row>
    <row r="98" spans="1:62" ht="12" customHeight="1" x14ac:dyDescent="0.15">
      <c r="A98" s="66">
        <v>81</v>
      </c>
      <c r="B98" s="4"/>
      <c r="C98" s="2"/>
      <c r="D98" s="2"/>
      <c r="E98" s="8"/>
      <c r="F98" s="129" t="s">
        <v>38</v>
      </c>
      <c r="G98" s="130" t="s">
        <v>38</v>
      </c>
      <c r="H98" s="131" t="s">
        <v>38</v>
      </c>
      <c r="I98" s="122"/>
      <c r="J98" s="149"/>
      <c r="K98" s="124"/>
      <c r="L98" s="178"/>
      <c r="M98" s="133"/>
      <c r="N98" s="163" t="str">
        <f>IF($C$3="","",IF(P98="","",BF98))</f>
        <v/>
      </c>
      <c r="O98" s="163" t="str">
        <f>IF($C$3="","",IF(AND(OR(F98="",F98="□"),OR(G98="",G98="□"),OR(H98="",H98="□")),"",IF(AND(F98="■",G98="■"),"",IF(AND(OR(F98="■",G98="■"),H98="■"),"",IF(BF98="","",IF(OR(BF98=4,BF98&gt;4),"○","×"))))))</f>
        <v/>
      </c>
      <c r="P98" s="162" t="str">
        <f>IF($C$3="","",IF(AND(OR(F98="",F98="□"),OR(G98="",G98="□"),OR(H98="",H98="□")),"",IF(AND(F98="■",G98="■"),"",IF(AND(OR(F98="■",G98="■"),H98="■"),"",IF(BF98="","",IF(OR(BF98=5,BF98&gt;5),"○","×"))))))</f>
        <v/>
      </c>
      <c r="Q98" s="129" t="s">
        <v>38</v>
      </c>
      <c r="R98" s="130" t="s">
        <v>38</v>
      </c>
      <c r="S98" s="131" t="s">
        <v>38</v>
      </c>
      <c r="T98" s="1"/>
      <c r="U98" s="10"/>
      <c r="V98" s="11"/>
      <c r="W98" s="10"/>
      <c r="X98" s="223" t="str">
        <f t="shared" si="40"/>
        <v/>
      </c>
      <c r="Y98" s="164" t="str">
        <f t="shared" si="22"/>
        <v/>
      </c>
      <c r="Z98" s="131" t="s">
        <v>58</v>
      </c>
      <c r="AA98" s="135" t="s">
        <v>58</v>
      </c>
      <c r="AB98" s="165" t="str">
        <f t="shared" si="23"/>
        <v/>
      </c>
      <c r="AC98" s="280"/>
      <c r="AD98" s="281"/>
      <c r="AF98" s="60" t="str">
        <f>IF($C$3="","",IF(AND(F98="□",G98="□",H98="□"),"",IF(AND(F98="■",G98="■"),"",IF(AND(F98="■",H98="■"),"",IF(AND(G98="■",H98="■"),"",IF(F98="■",$BY$42,IF(G98="■",$BY$39,IF(I98="","",I98))))))))</f>
        <v/>
      </c>
      <c r="AG98" s="61" t="str">
        <f>IF($C$3="","",IF(AND(F98="□",G98="□",H98="□"),"",IF(AND(F98="■",G98="■"),"",IF(AND(F98="■",H98="■"),"",IF(AND(G98="■",H98="■"),"",IF(F98="■",$BY$44,IF(G98="■",$BY$41,IF(K98="","",K98))))))))</f>
        <v/>
      </c>
      <c r="AH98" s="63" t="str">
        <f t="shared" si="24"/>
        <v/>
      </c>
      <c r="AI98" s="63" t="str">
        <f t="shared" si="25"/>
        <v/>
      </c>
      <c r="AJ98" s="64" t="str">
        <f t="shared" si="26"/>
        <v/>
      </c>
      <c r="AK98" s="64" t="str">
        <f t="shared" si="27"/>
        <v/>
      </c>
      <c r="AL98" s="64" t="str">
        <f>IF($C$3="","",IF(AND(F98="□",G98="□",H98="□"),"",IF(AND(F98="■",G98="■"),"",IF(AND(F98="■",H98="■"),"",IF(AND(G98="■",H98="■"),"",IF(F98="■",$BY$23,IF(G98="■",$BY$21,IF(J98="","",J98))))))))</f>
        <v/>
      </c>
      <c r="AM98" s="65" t="str">
        <f t="shared" si="28"/>
        <v/>
      </c>
      <c r="AN98" s="64" t="str">
        <f>IF($C$3="","",IF(AND(F98="□",G98="□",H98="□"),"",IF(AND(F98="■",G98="■"),"",IF(AND(F98="■",H98="■"),"",IF(AND(G98="■",H98="■"),"",IF(F98="■",$BY$24,IF(G98="■",$BY$22,IF(L98="","",L98))))))))</f>
        <v/>
      </c>
      <c r="AO98" s="118"/>
      <c r="AP98" s="64" t="str">
        <f t="shared" si="29"/>
        <v/>
      </c>
      <c r="AQ98" s="64" t="str">
        <f t="shared" si="30"/>
        <v/>
      </c>
      <c r="AR98" s="64" t="str">
        <f t="shared" si="31"/>
        <v/>
      </c>
      <c r="AS98" s="64" t="str">
        <f t="shared" si="32"/>
        <v/>
      </c>
      <c r="AT98" s="64" t="str">
        <f t="shared" si="33"/>
        <v/>
      </c>
      <c r="AW98" s="17" t="str">
        <f t="shared" si="34"/>
        <v/>
      </c>
      <c r="AX98" s="17" t="str">
        <f t="shared" si="35"/>
        <v/>
      </c>
      <c r="AY98" s="17" t="str">
        <f t="shared" si="36"/>
        <v/>
      </c>
      <c r="AZ98" s="17" t="str">
        <f t="shared" si="37"/>
        <v/>
      </c>
      <c r="BA98" s="17" t="str">
        <f t="shared" si="38"/>
        <v/>
      </c>
      <c r="BB98" s="17" t="str">
        <f t="shared" si="39"/>
        <v/>
      </c>
      <c r="BD98" s="17" t="str">
        <f>IF(AND(OR(F98="",F98="□"),OR(G98="",G98="□"),OR(H98="",H98="□")),"",IF(AND(F98="■",G98="■"),"",IF(AND(OR(F98="■",G98="■"),H98="■"),"",IF(F98="■",5,IF(G98="■",4,IF(I98="","",IF($C$3="","",IF($C$3=8,"-",IF($C$3&lt;8,IF(I98&lt;=$BY$25,7,IF(I98&lt;=$BY$26,6,IF(I98&lt;=$BY$27,5,IF(I98&lt;=$BY$28,4,IF(I98&lt;=$BY$29,3,IF(I98&lt;=$BY$30,2,1)))))))))))))))</f>
        <v/>
      </c>
      <c r="BE98" s="17" t="str">
        <f>IF(AND(OR(F98="",F98="□"),OR(G98="",G98="□"),OR(H98="",H98="□")),"",IF(AND(F98="■",G98="■"),"",IF(AND(OR(F98="■",G98="■"),H98="■"),"",IF(F98="■",5,IF(G98="■",4,IF(K98="","",IF($C$3="","",IF($C$3=8,IF(K98&lt;=$BY$33,6,IF(K98&lt;=$BY$34,5,IF(K98&lt;=$BY$35,4,3))),IF(AND($C$3&lt;8,$C$3&gt;4),IF(K98&lt;=$BY$32,7,IF(K98&lt;=$BY$33,6,IF(K98&lt;=$BY$34,5,IF(K98&lt;=$BY$35,4,IF(K98&lt;=$BY$36,3,2))))),IF(C84&lt;5,"-"))))))))))</f>
        <v/>
      </c>
      <c r="BF98" s="17" t="str">
        <f t="shared" si="41"/>
        <v/>
      </c>
      <c r="BH98" s="18" t="str">
        <f>IF(X98="","",IF(50&lt;=Y98,6,IF(AND(40&lt;=Y98,Y98&lt;50),5,IF(AND(30&lt;=Y98,Y98&lt;40),4,IF(AND(20&lt;=Y98,Y98&lt;30),3,IF(AND(10&lt;=Y98,Y98&lt;20),2,IF(AND(0&lt;=Y98,Y98&lt;10),1,IF(Y98&lt;0,0,""))))))))</f>
        <v/>
      </c>
      <c r="BI98" s="18" t="str">
        <f>IF(X98="","",IF(30&lt;=Y98,4,IF(AND(20&lt;=Y98,Y98&lt;30),3,IF(AND(10&lt;=Y98,Y98&lt;20),2,IF(AND(0&lt;=Y98,Y98&lt;10),1,IF(Y98&lt;0,0,""))))))</f>
        <v/>
      </c>
      <c r="BJ98" s="58" t="str">
        <f>IF(AND(OR(Q98="",Q98="□"),OR(R98="",R98="□"),OR(S98="",S98="□")),"",IF(AND(Q98="■",R98="■"),"",IF(AND(OR(Q98="■",R98="■"),S98="■"),"",IF(Q98="■",3,IF(R98="■",1,IF(Z98="■",BH98,BI98))))))</f>
        <v/>
      </c>
    </row>
    <row r="99" spans="1:62" ht="12" customHeight="1" x14ac:dyDescent="0.15">
      <c r="A99" s="66">
        <v>82</v>
      </c>
      <c r="B99" s="4"/>
      <c r="C99" s="2"/>
      <c r="D99" s="2"/>
      <c r="E99" s="8"/>
      <c r="F99" s="129" t="s">
        <v>38</v>
      </c>
      <c r="G99" s="130" t="s">
        <v>38</v>
      </c>
      <c r="H99" s="131" t="s">
        <v>38</v>
      </c>
      <c r="I99" s="122"/>
      <c r="J99" s="149"/>
      <c r="K99" s="124"/>
      <c r="L99" s="178"/>
      <c r="M99" s="133"/>
      <c r="N99" s="163" t="str">
        <f>IF($C$3="","",IF(P99="","",BF99))</f>
        <v/>
      </c>
      <c r="O99" s="163" t="str">
        <f>IF($C$3="","",IF(AND(OR(F99="",F99="□"),OR(G99="",G99="□"),OR(H99="",H99="□")),"",IF(AND(F99="■",G99="■"),"",IF(AND(OR(F99="■",G99="■"),H99="■"),"",IF(BF99="","",IF(OR(BF99=4,BF99&gt;4),"○","×"))))))</f>
        <v/>
      </c>
      <c r="P99" s="162" t="str">
        <f>IF($C$3="","",IF(AND(OR(F99="",F99="□"),OR(G99="",G99="□"),OR(H99="",H99="□")),"",IF(AND(F99="■",G99="■"),"",IF(AND(OR(F99="■",G99="■"),H99="■"),"",IF(BF99="","",IF(OR(BF99=5,BF99&gt;5),"○","×"))))))</f>
        <v/>
      </c>
      <c r="Q99" s="129" t="s">
        <v>38</v>
      </c>
      <c r="R99" s="130" t="s">
        <v>38</v>
      </c>
      <c r="S99" s="131" t="s">
        <v>38</v>
      </c>
      <c r="T99" s="1"/>
      <c r="U99" s="10"/>
      <c r="V99" s="11"/>
      <c r="W99" s="10"/>
      <c r="X99" s="223" t="str">
        <f t="shared" si="40"/>
        <v/>
      </c>
      <c r="Y99" s="164" t="str">
        <f t="shared" si="22"/>
        <v/>
      </c>
      <c r="Z99" s="131" t="s">
        <v>58</v>
      </c>
      <c r="AA99" s="135" t="s">
        <v>58</v>
      </c>
      <c r="AB99" s="165" t="str">
        <f t="shared" si="23"/>
        <v/>
      </c>
      <c r="AC99" s="280"/>
      <c r="AD99" s="281"/>
      <c r="AF99" s="60" t="str">
        <f>IF($C$3="","",IF(AND(F99="□",G99="□",H99="□"),"",IF(AND(F99="■",G99="■"),"",IF(AND(F99="■",H99="■"),"",IF(AND(G99="■",H99="■"),"",IF(F99="■",$BY$42,IF(G99="■",$BY$39,IF(I99="","",I99))))))))</f>
        <v/>
      </c>
      <c r="AG99" s="61" t="str">
        <f>IF($C$3="","",IF(AND(F99="□",G99="□",H99="□"),"",IF(AND(F99="■",G99="■"),"",IF(AND(F99="■",H99="■"),"",IF(AND(G99="■",H99="■"),"",IF(F99="■",$BY$44,IF(G99="■",$BY$41,IF(K99="","",K99))))))))</f>
        <v/>
      </c>
      <c r="AH99" s="63" t="str">
        <f t="shared" si="24"/>
        <v/>
      </c>
      <c r="AI99" s="63" t="str">
        <f t="shared" si="25"/>
        <v/>
      </c>
      <c r="AJ99" s="64" t="str">
        <f t="shared" si="26"/>
        <v/>
      </c>
      <c r="AK99" s="64" t="str">
        <f t="shared" si="27"/>
        <v/>
      </c>
      <c r="AL99" s="64" t="str">
        <f>IF($C$3="","",IF(AND(F99="□",G99="□",H99="□"),"",IF(AND(F99="■",G99="■"),"",IF(AND(F99="■",H99="■"),"",IF(AND(G99="■",H99="■"),"",IF(F99="■",$BY$23,IF(G99="■",$BY$21,IF(J99="","",J99))))))))</f>
        <v/>
      </c>
      <c r="AM99" s="65" t="str">
        <f t="shared" si="28"/>
        <v/>
      </c>
      <c r="AN99" s="64" t="str">
        <f>IF($C$3="","",IF(AND(F99="□",G99="□",H99="□"),"",IF(AND(F99="■",G99="■"),"",IF(AND(F99="■",H99="■"),"",IF(AND(G99="■",H99="■"),"",IF(F99="■",$BY$24,IF(G99="■",$BY$22,IF(L99="","",L99))))))))</f>
        <v/>
      </c>
      <c r="AO99" s="118"/>
      <c r="AP99" s="64" t="str">
        <f t="shared" si="29"/>
        <v/>
      </c>
      <c r="AQ99" s="64" t="str">
        <f t="shared" si="30"/>
        <v/>
      </c>
      <c r="AR99" s="64" t="str">
        <f t="shared" si="31"/>
        <v/>
      </c>
      <c r="AS99" s="64" t="str">
        <f t="shared" si="32"/>
        <v/>
      </c>
      <c r="AT99" s="64" t="str">
        <f t="shared" si="33"/>
        <v/>
      </c>
      <c r="AW99" s="17" t="str">
        <f t="shared" si="34"/>
        <v/>
      </c>
      <c r="AX99" s="17" t="str">
        <f t="shared" si="35"/>
        <v/>
      </c>
      <c r="AY99" s="17" t="str">
        <f t="shared" si="36"/>
        <v/>
      </c>
      <c r="AZ99" s="17" t="str">
        <f t="shared" si="37"/>
        <v/>
      </c>
      <c r="BA99" s="17" t="str">
        <f t="shared" si="38"/>
        <v/>
      </c>
      <c r="BB99" s="17" t="str">
        <f t="shared" si="39"/>
        <v/>
      </c>
      <c r="BD99" s="17" t="str">
        <f>IF(AND(OR(F99="",F99="□"),OR(G99="",G99="□"),OR(H99="",H99="□")),"",IF(AND(F99="■",G99="■"),"",IF(AND(OR(F99="■",G99="■"),H99="■"),"",IF(F99="■",5,IF(G99="■",4,IF(I99="","",IF($C$3="","",IF($C$3=8,"-",IF($C$3&lt;8,IF(I99&lt;=$BY$25,7,IF(I99&lt;=$BY$26,6,IF(I99&lt;=$BY$27,5,IF(I99&lt;=$BY$28,4,IF(I99&lt;=$BY$29,3,IF(I99&lt;=$BY$30,2,1)))))))))))))))</f>
        <v/>
      </c>
      <c r="BE99" s="17" t="str">
        <f>IF(AND(OR(F99="",F99="□"),OR(G99="",G99="□"),OR(H99="",H99="□")),"",IF(AND(F99="■",G99="■"),"",IF(AND(OR(F99="■",G99="■"),H99="■"),"",IF(F99="■",5,IF(G99="■",4,IF(K99="","",IF($C$3="","",IF($C$3=8,IF(K99&lt;=$BY$33,6,IF(K99&lt;=$BY$34,5,IF(K99&lt;=$BY$35,4,3))),IF(AND($C$3&lt;8,$C$3&gt;4),IF(K99&lt;=$BY$32,7,IF(K99&lt;=$BY$33,6,IF(K99&lt;=$BY$34,5,IF(K99&lt;=$BY$35,4,IF(K99&lt;=$BY$36,3,2))))),IF(C85&lt;5,"-"))))))))))</f>
        <v/>
      </c>
      <c r="BF99" s="17" t="str">
        <f t="shared" si="41"/>
        <v/>
      </c>
      <c r="BH99" s="18" t="str">
        <f>IF(X99="","",IF(50&lt;=Y99,6,IF(AND(40&lt;=Y99,Y99&lt;50),5,IF(AND(30&lt;=Y99,Y99&lt;40),4,IF(AND(20&lt;=Y99,Y99&lt;30),3,IF(AND(10&lt;=Y99,Y99&lt;20),2,IF(AND(0&lt;=Y99,Y99&lt;10),1,IF(Y99&lt;0,0,""))))))))</f>
        <v/>
      </c>
      <c r="BI99" s="18" t="str">
        <f>IF(X99="","",IF(30&lt;=Y99,4,IF(AND(20&lt;=Y99,Y99&lt;30),3,IF(AND(10&lt;=Y99,Y99&lt;20),2,IF(AND(0&lt;=Y99,Y99&lt;10),1,IF(Y99&lt;0,0,""))))))</f>
        <v/>
      </c>
      <c r="BJ99" s="58" t="str">
        <f>IF(AND(OR(Q99="",Q99="□"),OR(R99="",R99="□"),OR(S99="",S99="□")),"",IF(AND(Q99="■",R99="■"),"",IF(AND(OR(Q99="■",R99="■"),S99="■"),"",IF(Q99="■",3,IF(R99="■",1,IF(Z99="■",BH99,BI99))))))</f>
        <v/>
      </c>
    </row>
    <row r="100" spans="1:62" ht="12" customHeight="1" x14ac:dyDescent="0.15">
      <c r="A100" s="66">
        <v>83</v>
      </c>
      <c r="B100" s="4"/>
      <c r="C100" s="2"/>
      <c r="D100" s="2"/>
      <c r="E100" s="8"/>
      <c r="F100" s="129" t="s">
        <v>38</v>
      </c>
      <c r="G100" s="130" t="s">
        <v>38</v>
      </c>
      <c r="H100" s="131" t="s">
        <v>38</v>
      </c>
      <c r="I100" s="122"/>
      <c r="J100" s="149"/>
      <c r="K100" s="124"/>
      <c r="L100" s="178"/>
      <c r="M100" s="133"/>
      <c r="N100" s="163" t="str">
        <f>IF($C$3="","",IF(P100="","",BF100))</f>
        <v/>
      </c>
      <c r="O100" s="163" t="str">
        <f>IF($C$3="","",IF(AND(OR(F100="",F100="□"),OR(G100="",G100="□"),OR(H100="",H100="□")),"",IF(AND(F100="■",G100="■"),"",IF(AND(OR(F100="■",G100="■"),H100="■"),"",IF(BF100="","",IF(OR(BF100=4,BF100&gt;4),"○","×"))))))</f>
        <v/>
      </c>
      <c r="P100" s="162" t="str">
        <f>IF($C$3="","",IF(AND(OR(F100="",F100="□"),OR(G100="",G100="□"),OR(H100="",H100="□")),"",IF(AND(F100="■",G100="■"),"",IF(AND(OR(F100="■",G100="■"),H100="■"),"",IF(BF100="","",IF(OR(BF100=5,BF100&gt;5),"○","×"))))))</f>
        <v/>
      </c>
      <c r="Q100" s="129" t="s">
        <v>38</v>
      </c>
      <c r="R100" s="130" t="s">
        <v>38</v>
      </c>
      <c r="S100" s="131" t="s">
        <v>38</v>
      </c>
      <c r="T100" s="1"/>
      <c r="U100" s="10"/>
      <c r="V100" s="11"/>
      <c r="W100" s="10"/>
      <c r="X100" s="223" t="str">
        <f t="shared" si="40"/>
        <v/>
      </c>
      <c r="Y100" s="164" t="str">
        <f t="shared" si="22"/>
        <v/>
      </c>
      <c r="Z100" s="131" t="s">
        <v>58</v>
      </c>
      <c r="AA100" s="135" t="s">
        <v>58</v>
      </c>
      <c r="AB100" s="165" t="str">
        <f t="shared" si="23"/>
        <v/>
      </c>
      <c r="AC100" s="280"/>
      <c r="AD100" s="281"/>
      <c r="AF100" s="60" t="str">
        <f>IF($C$3="","",IF(AND(F100="□",G100="□",H100="□"),"",IF(AND(F100="■",G100="■"),"",IF(AND(F100="■",H100="■"),"",IF(AND(G100="■",H100="■"),"",IF(F100="■",$BY$42,IF(G100="■",$BY$39,IF(I100="","",I100))))))))</f>
        <v/>
      </c>
      <c r="AG100" s="61" t="str">
        <f>IF($C$3="","",IF(AND(F100="□",G100="□",H100="□"),"",IF(AND(F100="■",G100="■"),"",IF(AND(F100="■",H100="■"),"",IF(AND(G100="■",H100="■"),"",IF(F100="■",$BY$44,IF(G100="■",$BY$41,IF(K100="","",K100))))))))</f>
        <v/>
      </c>
      <c r="AH100" s="63" t="str">
        <f t="shared" si="24"/>
        <v/>
      </c>
      <c r="AI100" s="63" t="str">
        <f t="shared" si="25"/>
        <v/>
      </c>
      <c r="AJ100" s="64" t="str">
        <f t="shared" si="26"/>
        <v/>
      </c>
      <c r="AK100" s="64" t="str">
        <f t="shared" si="27"/>
        <v/>
      </c>
      <c r="AL100" s="64" t="str">
        <f>IF($C$3="","",IF(AND(F100="□",G100="□",H100="□"),"",IF(AND(F100="■",G100="■"),"",IF(AND(F100="■",H100="■"),"",IF(AND(G100="■",H100="■"),"",IF(F100="■",$BY$23,IF(G100="■",$BY$21,IF(J100="","",J100))))))))</f>
        <v/>
      </c>
      <c r="AM100" s="65" t="str">
        <f t="shared" si="28"/>
        <v/>
      </c>
      <c r="AN100" s="64" t="str">
        <f>IF($C$3="","",IF(AND(F100="□",G100="□",H100="□"),"",IF(AND(F100="■",G100="■"),"",IF(AND(F100="■",H100="■"),"",IF(AND(G100="■",H100="■"),"",IF(F100="■",$BY$24,IF(G100="■",$BY$22,IF(L100="","",L100))))))))</f>
        <v/>
      </c>
      <c r="AO100" s="118"/>
      <c r="AP100" s="64" t="str">
        <f t="shared" si="29"/>
        <v/>
      </c>
      <c r="AQ100" s="64" t="str">
        <f t="shared" si="30"/>
        <v/>
      </c>
      <c r="AR100" s="64" t="str">
        <f t="shared" si="31"/>
        <v/>
      </c>
      <c r="AS100" s="64" t="str">
        <f t="shared" si="32"/>
        <v/>
      </c>
      <c r="AT100" s="64" t="str">
        <f t="shared" si="33"/>
        <v/>
      </c>
      <c r="AW100" s="17" t="str">
        <f t="shared" si="34"/>
        <v/>
      </c>
      <c r="AX100" s="17" t="str">
        <f t="shared" si="35"/>
        <v/>
      </c>
      <c r="AY100" s="17" t="str">
        <f t="shared" si="36"/>
        <v/>
      </c>
      <c r="AZ100" s="17" t="str">
        <f t="shared" si="37"/>
        <v/>
      </c>
      <c r="BA100" s="17" t="str">
        <f t="shared" si="38"/>
        <v/>
      </c>
      <c r="BB100" s="17" t="str">
        <f t="shared" si="39"/>
        <v/>
      </c>
      <c r="BD100" s="17" t="str">
        <f>IF(AND(OR(F100="",F100="□"),OR(G100="",G100="□"),OR(H100="",H100="□")),"",IF(AND(F100="■",G100="■"),"",IF(AND(OR(F100="■",G100="■"),H100="■"),"",IF(F100="■",5,IF(G100="■",4,IF(I100="","",IF($C$3="","",IF($C$3=8,"-",IF($C$3&lt;8,IF(I100&lt;=$BY$25,7,IF(I100&lt;=$BY$26,6,IF(I100&lt;=$BY$27,5,IF(I100&lt;=$BY$28,4,IF(I100&lt;=$BY$29,3,IF(I100&lt;=$BY$30,2,1)))))))))))))))</f>
        <v/>
      </c>
      <c r="BE100" s="17" t="str">
        <f>IF(AND(OR(F100="",F100="□"),OR(G100="",G100="□"),OR(H100="",H100="□")),"",IF(AND(F100="■",G100="■"),"",IF(AND(OR(F100="■",G100="■"),H100="■"),"",IF(F100="■",5,IF(G100="■",4,IF(K100="","",IF($C$3="","",IF($C$3=8,IF(K100&lt;=$BY$33,6,IF(K100&lt;=$BY$34,5,IF(K100&lt;=$BY$35,4,3))),IF(AND($C$3&lt;8,$C$3&gt;4),IF(K100&lt;=$BY$32,7,IF(K100&lt;=$BY$33,6,IF(K100&lt;=$BY$34,5,IF(K100&lt;=$BY$35,4,IF(K100&lt;=$BY$36,3,2))))),IF(C86&lt;5,"-"))))))))))</f>
        <v/>
      </c>
      <c r="BF100" s="17" t="str">
        <f t="shared" si="41"/>
        <v/>
      </c>
      <c r="BH100" s="18" t="str">
        <f>IF(X100="","",IF(50&lt;=Y100,6,IF(AND(40&lt;=Y100,Y100&lt;50),5,IF(AND(30&lt;=Y100,Y100&lt;40),4,IF(AND(20&lt;=Y100,Y100&lt;30),3,IF(AND(10&lt;=Y100,Y100&lt;20),2,IF(AND(0&lt;=Y100,Y100&lt;10),1,IF(Y100&lt;0,0,""))))))))</f>
        <v/>
      </c>
      <c r="BI100" s="18" t="str">
        <f>IF(X100="","",IF(30&lt;=Y100,4,IF(AND(20&lt;=Y100,Y100&lt;30),3,IF(AND(10&lt;=Y100,Y100&lt;20),2,IF(AND(0&lt;=Y100,Y100&lt;10),1,IF(Y100&lt;0,0,""))))))</f>
        <v/>
      </c>
      <c r="BJ100" s="58" t="str">
        <f>IF(AND(OR(Q100="",Q100="□"),OR(R100="",R100="□"),OR(S100="",S100="□")),"",IF(AND(Q100="■",R100="■"),"",IF(AND(OR(Q100="■",R100="■"),S100="■"),"",IF(Q100="■",3,IF(R100="■",1,IF(Z100="■",BH100,BI100))))))</f>
        <v/>
      </c>
    </row>
    <row r="101" spans="1:62" ht="12" customHeight="1" x14ac:dyDescent="0.15">
      <c r="A101" s="66">
        <v>84</v>
      </c>
      <c r="B101" s="4"/>
      <c r="C101" s="2"/>
      <c r="D101" s="2"/>
      <c r="E101" s="8"/>
      <c r="F101" s="129" t="s">
        <v>38</v>
      </c>
      <c r="G101" s="130" t="s">
        <v>38</v>
      </c>
      <c r="H101" s="131" t="s">
        <v>38</v>
      </c>
      <c r="I101" s="122"/>
      <c r="J101" s="149"/>
      <c r="K101" s="124"/>
      <c r="L101" s="178"/>
      <c r="M101" s="133"/>
      <c r="N101" s="163" t="str">
        <f>IF($C$3="","",IF(P101="","",BF101))</f>
        <v/>
      </c>
      <c r="O101" s="163" t="str">
        <f>IF($C$3="","",IF(AND(OR(F101="",F101="□"),OR(G101="",G101="□"),OR(H101="",H101="□")),"",IF(AND(F101="■",G101="■"),"",IF(AND(OR(F101="■",G101="■"),H101="■"),"",IF(BF101="","",IF(OR(BF101=4,BF101&gt;4),"○","×"))))))</f>
        <v/>
      </c>
      <c r="P101" s="162" t="str">
        <f>IF($C$3="","",IF(AND(OR(F101="",F101="□"),OR(G101="",G101="□"),OR(H101="",H101="□")),"",IF(AND(F101="■",G101="■"),"",IF(AND(OR(F101="■",G101="■"),H101="■"),"",IF(BF101="","",IF(OR(BF101=5,BF101&gt;5),"○","×"))))))</f>
        <v/>
      </c>
      <c r="Q101" s="129" t="s">
        <v>38</v>
      </c>
      <c r="R101" s="130" t="s">
        <v>38</v>
      </c>
      <c r="S101" s="131" t="s">
        <v>38</v>
      </c>
      <c r="T101" s="1"/>
      <c r="U101" s="10"/>
      <c r="V101" s="11"/>
      <c r="W101" s="10"/>
      <c r="X101" s="223" t="str">
        <f t="shared" si="40"/>
        <v/>
      </c>
      <c r="Y101" s="164" t="str">
        <f t="shared" si="22"/>
        <v/>
      </c>
      <c r="Z101" s="131" t="s">
        <v>58</v>
      </c>
      <c r="AA101" s="135" t="s">
        <v>58</v>
      </c>
      <c r="AB101" s="165" t="str">
        <f t="shared" si="23"/>
        <v/>
      </c>
      <c r="AC101" s="280"/>
      <c r="AD101" s="281"/>
      <c r="AF101" s="60" t="str">
        <f>IF($C$3="","",IF(AND(F101="□",G101="□",H101="□"),"",IF(AND(F101="■",G101="■"),"",IF(AND(F101="■",H101="■"),"",IF(AND(G101="■",H101="■"),"",IF(F101="■",$BY$42,IF(G101="■",$BY$39,IF(I101="","",I101))))))))</f>
        <v/>
      </c>
      <c r="AG101" s="61" t="str">
        <f>IF($C$3="","",IF(AND(F101="□",G101="□",H101="□"),"",IF(AND(F101="■",G101="■"),"",IF(AND(F101="■",H101="■"),"",IF(AND(G101="■",H101="■"),"",IF(F101="■",$BY$44,IF(G101="■",$BY$41,IF(K101="","",K101))))))))</f>
        <v/>
      </c>
      <c r="AH101" s="63" t="str">
        <f t="shared" si="24"/>
        <v/>
      </c>
      <c r="AI101" s="63" t="str">
        <f t="shared" si="25"/>
        <v/>
      </c>
      <c r="AJ101" s="64" t="str">
        <f t="shared" si="26"/>
        <v/>
      </c>
      <c r="AK101" s="64" t="str">
        <f t="shared" si="27"/>
        <v/>
      </c>
      <c r="AL101" s="64" t="str">
        <f>IF($C$3="","",IF(AND(F101="□",G101="□",H101="□"),"",IF(AND(F101="■",G101="■"),"",IF(AND(F101="■",H101="■"),"",IF(AND(G101="■",H101="■"),"",IF(F101="■",$BY$23,IF(G101="■",$BY$21,IF(J101="","",J101))))))))</f>
        <v/>
      </c>
      <c r="AM101" s="65" t="str">
        <f t="shared" si="28"/>
        <v/>
      </c>
      <c r="AN101" s="64" t="str">
        <f>IF($C$3="","",IF(AND(F101="□",G101="□",H101="□"),"",IF(AND(F101="■",G101="■"),"",IF(AND(F101="■",H101="■"),"",IF(AND(G101="■",H101="■"),"",IF(F101="■",$BY$24,IF(G101="■",$BY$22,IF(L101="","",L101))))))))</f>
        <v/>
      </c>
      <c r="AO101" s="118"/>
      <c r="AP101" s="64" t="str">
        <f t="shared" si="29"/>
        <v/>
      </c>
      <c r="AQ101" s="64" t="str">
        <f t="shared" si="30"/>
        <v/>
      </c>
      <c r="AR101" s="64" t="str">
        <f t="shared" si="31"/>
        <v/>
      </c>
      <c r="AS101" s="64" t="str">
        <f t="shared" si="32"/>
        <v/>
      </c>
      <c r="AT101" s="64" t="str">
        <f t="shared" si="33"/>
        <v/>
      </c>
      <c r="AW101" s="17" t="str">
        <f t="shared" si="34"/>
        <v/>
      </c>
      <c r="AX101" s="17" t="str">
        <f t="shared" si="35"/>
        <v/>
      </c>
      <c r="AY101" s="17" t="str">
        <f t="shared" si="36"/>
        <v/>
      </c>
      <c r="AZ101" s="17" t="str">
        <f t="shared" si="37"/>
        <v/>
      </c>
      <c r="BA101" s="17" t="str">
        <f t="shared" si="38"/>
        <v/>
      </c>
      <c r="BB101" s="17" t="str">
        <f t="shared" si="39"/>
        <v/>
      </c>
      <c r="BD101" s="17" t="str">
        <f>IF(AND(OR(F101="",F101="□"),OR(G101="",G101="□"),OR(H101="",H101="□")),"",IF(AND(F101="■",G101="■"),"",IF(AND(OR(F101="■",G101="■"),H101="■"),"",IF(F101="■",5,IF(G101="■",4,IF(I101="","",IF($C$3="","",IF($C$3=8,"-",IF($C$3&lt;8,IF(I101&lt;=$BY$25,7,IF(I101&lt;=$BY$26,6,IF(I101&lt;=$BY$27,5,IF(I101&lt;=$BY$28,4,IF(I101&lt;=$BY$29,3,IF(I101&lt;=$BY$30,2,1)))))))))))))))</f>
        <v/>
      </c>
      <c r="BE101" s="17" t="str">
        <f>IF(AND(OR(F101="",F101="□"),OR(G101="",G101="□"),OR(H101="",H101="□")),"",IF(AND(F101="■",G101="■"),"",IF(AND(OR(F101="■",G101="■"),H101="■"),"",IF(F101="■",5,IF(G101="■",4,IF(K101="","",IF($C$3="","",IF($C$3=8,IF(K101&lt;=$BY$33,6,IF(K101&lt;=$BY$34,5,IF(K101&lt;=$BY$35,4,3))),IF(AND($C$3&lt;8,$C$3&gt;4),IF(K101&lt;=$BY$32,7,IF(K101&lt;=$BY$33,6,IF(K101&lt;=$BY$34,5,IF(K101&lt;=$BY$35,4,IF(K101&lt;=$BY$36,3,2))))),IF(C87&lt;5,"-"))))))))))</f>
        <v/>
      </c>
      <c r="BF101" s="17" t="str">
        <f t="shared" si="41"/>
        <v/>
      </c>
      <c r="BH101" s="18" t="str">
        <f>IF(X101="","",IF(50&lt;=Y101,6,IF(AND(40&lt;=Y101,Y101&lt;50),5,IF(AND(30&lt;=Y101,Y101&lt;40),4,IF(AND(20&lt;=Y101,Y101&lt;30),3,IF(AND(10&lt;=Y101,Y101&lt;20),2,IF(AND(0&lt;=Y101,Y101&lt;10),1,IF(Y101&lt;0,0,""))))))))</f>
        <v/>
      </c>
      <c r="BI101" s="18" t="str">
        <f>IF(X101="","",IF(30&lt;=Y101,4,IF(AND(20&lt;=Y101,Y101&lt;30),3,IF(AND(10&lt;=Y101,Y101&lt;20),2,IF(AND(0&lt;=Y101,Y101&lt;10),1,IF(Y101&lt;0,0,""))))))</f>
        <v/>
      </c>
      <c r="BJ101" s="58" t="str">
        <f>IF(AND(OR(Q101="",Q101="□"),OR(R101="",R101="□"),OR(S101="",S101="□")),"",IF(AND(Q101="■",R101="■"),"",IF(AND(OR(Q101="■",R101="■"),S101="■"),"",IF(Q101="■",3,IF(R101="■",1,IF(Z101="■",BH101,BI101))))))</f>
        <v/>
      </c>
    </row>
    <row r="102" spans="1:62" ht="12" customHeight="1" x14ac:dyDescent="0.15">
      <c r="A102" s="66">
        <v>85</v>
      </c>
      <c r="B102" s="4"/>
      <c r="C102" s="2"/>
      <c r="D102" s="2"/>
      <c r="E102" s="8"/>
      <c r="F102" s="129" t="s">
        <v>38</v>
      </c>
      <c r="G102" s="130" t="s">
        <v>38</v>
      </c>
      <c r="H102" s="131" t="s">
        <v>38</v>
      </c>
      <c r="I102" s="122"/>
      <c r="J102" s="149"/>
      <c r="K102" s="124"/>
      <c r="L102" s="178"/>
      <c r="M102" s="133"/>
      <c r="N102" s="163" t="str">
        <f>IF($C$3="","",IF(P102="","",BF102))</f>
        <v/>
      </c>
      <c r="O102" s="163" t="str">
        <f>IF($C$3="","",IF(AND(OR(F102="",F102="□"),OR(G102="",G102="□"),OR(H102="",H102="□")),"",IF(AND(F102="■",G102="■"),"",IF(AND(OR(F102="■",G102="■"),H102="■"),"",IF(BF102="","",IF(OR(BF102=4,BF102&gt;4),"○","×"))))))</f>
        <v/>
      </c>
      <c r="P102" s="162" t="str">
        <f>IF($C$3="","",IF(AND(OR(F102="",F102="□"),OR(G102="",G102="□"),OR(H102="",H102="□")),"",IF(AND(F102="■",G102="■"),"",IF(AND(OR(F102="■",G102="■"),H102="■"),"",IF(BF102="","",IF(OR(BF102=5,BF102&gt;5),"○","×"))))))</f>
        <v/>
      </c>
      <c r="Q102" s="129" t="s">
        <v>38</v>
      </c>
      <c r="R102" s="130" t="s">
        <v>38</v>
      </c>
      <c r="S102" s="131" t="s">
        <v>38</v>
      </c>
      <c r="T102" s="1"/>
      <c r="U102" s="10"/>
      <c r="V102" s="11"/>
      <c r="W102" s="10"/>
      <c r="X102" s="223" t="str">
        <f t="shared" si="40"/>
        <v/>
      </c>
      <c r="Y102" s="164" t="str">
        <f t="shared" si="22"/>
        <v/>
      </c>
      <c r="Z102" s="131" t="s">
        <v>58</v>
      </c>
      <c r="AA102" s="135" t="s">
        <v>58</v>
      </c>
      <c r="AB102" s="165" t="str">
        <f t="shared" si="23"/>
        <v/>
      </c>
      <c r="AC102" s="280"/>
      <c r="AD102" s="281"/>
      <c r="AF102" s="60" t="str">
        <f>IF($C$3="","",IF(AND(F102="□",G102="□",H102="□"),"",IF(AND(F102="■",G102="■"),"",IF(AND(F102="■",H102="■"),"",IF(AND(G102="■",H102="■"),"",IF(F102="■",$BY$42,IF(G102="■",$BY$39,IF(I102="","",I102))))))))</f>
        <v/>
      </c>
      <c r="AG102" s="61" t="str">
        <f>IF($C$3="","",IF(AND(F102="□",G102="□",H102="□"),"",IF(AND(F102="■",G102="■"),"",IF(AND(F102="■",H102="■"),"",IF(AND(G102="■",H102="■"),"",IF(F102="■",$BY$44,IF(G102="■",$BY$41,IF(K102="","",K102))))))))</f>
        <v/>
      </c>
      <c r="AH102" s="63" t="str">
        <f t="shared" si="24"/>
        <v/>
      </c>
      <c r="AI102" s="63" t="str">
        <f t="shared" si="25"/>
        <v/>
      </c>
      <c r="AJ102" s="64" t="str">
        <f t="shared" si="26"/>
        <v/>
      </c>
      <c r="AK102" s="64" t="str">
        <f t="shared" si="27"/>
        <v/>
      </c>
      <c r="AL102" s="64" t="str">
        <f>IF($C$3="","",IF(AND(F102="□",G102="□",H102="□"),"",IF(AND(F102="■",G102="■"),"",IF(AND(F102="■",H102="■"),"",IF(AND(G102="■",H102="■"),"",IF(F102="■",$BY$23,IF(G102="■",$BY$21,IF(J102="","",J102))))))))</f>
        <v/>
      </c>
      <c r="AM102" s="65" t="str">
        <f t="shared" si="28"/>
        <v/>
      </c>
      <c r="AN102" s="64" t="str">
        <f>IF($C$3="","",IF(AND(F102="□",G102="□",H102="□"),"",IF(AND(F102="■",G102="■"),"",IF(AND(F102="■",H102="■"),"",IF(AND(G102="■",H102="■"),"",IF(F102="■",$BY$24,IF(G102="■",$BY$22,IF(L102="","",L102))))))))</f>
        <v/>
      </c>
      <c r="AO102" s="118"/>
      <c r="AP102" s="64" t="str">
        <f t="shared" si="29"/>
        <v/>
      </c>
      <c r="AQ102" s="64" t="str">
        <f t="shared" si="30"/>
        <v/>
      </c>
      <c r="AR102" s="64" t="str">
        <f t="shared" si="31"/>
        <v/>
      </c>
      <c r="AS102" s="64" t="str">
        <f t="shared" si="32"/>
        <v/>
      </c>
      <c r="AT102" s="64" t="str">
        <f t="shared" si="33"/>
        <v/>
      </c>
      <c r="AW102" s="17" t="str">
        <f t="shared" si="34"/>
        <v/>
      </c>
      <c r="AX102" s="17" t="str">
        <f t="shared" si="35"/>
        <v/>
      </c>
      <c r="AY102" s="17" t="str">
        <f t="shared" si="36"/>
        <v/>
      </c>
      <c r="AZ102" s="17" t="str">
        <f t="shared" si="37"/>
        <v/>
      </c>
      <c r="BA102" s="17" t="str">
        <f t="shared" si="38"/>
        <v/>
      </c>
      <c r="BB102" s="17" t="str">
        <f t="shared" si="39"/>
        <v/>
      </c>
      <c r="BD102" s="17" t="str">
        <f>IF(AND(OR(F102="",F102="□"),OR(G102="",G102="□"),OR(H102="",H102="□")),"",IF(AND(F102="■",G102="■"),"",IF(AND(OR(F102="■",G102="■"),H102="■"),"",IF(F102="■",5,IF(G102="■",4,IF(I102="","",IF($C$3="","",IF($C$3=8,"-",IF($C$3&lt;8,IF(I102&lt;=$BY$25,7,IF(I102&lt;=$BY$26,6,IF(I102&lt;=$BY$27,5,IF(I102&lt;=$BY$28,4,IF(I102&lt;=$BY$29,3,IF(I102&lt;=$BY$30,2,1)))))))))))))))</f>
        <v/>
      </c>
      <c r="BE102" s="17" t="str">
        <f>IF(AND(OR(F102="",F102="□"),OR(G102="",G102="□"),OR(H102="",H102="□")),"",IF(AND(F102="■",G102="■"),"",IF(AND(OR(F102="■",G102="■"),H102="■"),"",IF(F102="■",5,IF(G102="■",4,IF(K102="","",IF($C$3="","",IF($C$3=8,IF(K102&lt;=$BY$33,6,IF(K102&lt;=$BY$34,5,IF(K102&lt;=$BY$35,4,3))),IF(AND($C$3&lt;8,$C$3&gt;4),IF(K102&lt;=$BY$32,7,IF(K102&lt;=$BY$33,6,IF(K102&lt;=$BY$34,5,IF(K102&lt;=$BY$35,4,IF(K102&lt;=$BY$36,3,2))))),IF(C88&lt;5,"-"))))))))))</f>
        <v/>
      </c>
      <c r="BF102" s="17" t="str">
        <f t="shared" si="41"/>
        <v/>
      </c>
      <c r="BH102" s="18" t="str">
        <f>IF(X102="","",IF(50&lt;=Y102,6,IF(AND(40&lt;=Y102,Y102&lt;50),5,IF(AND(30&lt;=Y102,Y102&lt;40),4,IF(AND(20&lt;=Y102,Y102&lt;30),3,IF(AND(10&lt;=Y102,Y102&lt;20),2,IF(AND(0&lt;=Y102,Y102&lt;10),1,IF(Y102&lt;0,0,""))))))))</f>
        <v/>
      </c>
      <c r="BI102" s="18" t="str">
        <f>IF(X102="","",IF(30&lt;=Y102,4,IF(AND(20&lt;=Y102,Y102&lt;30),3,IF(AND(10&lt;=Y102,Y102&lt;20),2,IF(AND(0&lt;=Y102,Y102&lt;10),1,IF(Y102&lt;0,0,""))))))</f>
        <v/>
      </c>
      <c r="BJ102" s="58" t="str">
        <f>IF(AND(OR(Q102="",Q102="□"),OR(R102="",R102="□"),OR(S102="",S102="□")),"",IF(AND(Q102="■",R102="■"),"",IF(AND(OR(Q102="■",R102="■"),S102="■"),"",IF(Q102="■",3,IF(R102="■",1,IF(Z102="■",BH102,BI102))))))</f>
        <v/>
      </c>
    </row>
    <row r="103" spans="1:62" ht="12" customHeight="1" x14ac:dyDescent="0.15">
      <c r="A103" s="66">
        <v>86</v>
      </c>
      <c r="B103" s="4"/>
      <c r="C103" s="2"/>
      <c r="D103" s="2"/>
      <c r="E103" s="8"/>
      <c r="F103" s="129" t="s">
        <v>38</v>
      </c>
      <c r="G103" s="130" t="s">
        <v>38</v>
      </c>
      <c r="H103" s="131" t="s">
        <v>38</v>
      </c>
      <c r="I103" s="122"/>
      <c r="J103" s="149"/>
      <c r="K103" s="124"/>
      <c r="L103" s="178"/>
      <c r="M103" s="133"/>
      <c r="N103" s="163" t="str">
        <f>IF($C$3="","",IF(P103="","",BF103))</f>
        <v/>
      </c>
      <c r="O103" s="163" t="str">
        <f>IF($C$3="","",IF(AND(OR(F103="",F103="□"),OR(G103="",G103="□"),OR(H103="",H103="□")),"",IF(AND(F103="■",G103="■"),"",IF(AND(OR(F103="■",G103="■"),H103="■"),"",IF(BF103="","",IF(OR(BF103=4,BF103&gt;4),"○","×"))))))</f>
        <v/>
      </c>
      <c r="P103" s="162" t="str">
        <f>IF($C$3="","",IF(AND(OR(F103="",F103="□"),OR(G103="",G103="□"),OR(H103="",H103="□")),"",IF(AND(F103="■",G103="■"),"",IF(AND(OR(F103="■",G103="■"),H103="■"),"",IF(BF103="","",IF(OR(BF103=5,BF103&gt;5),"○","×"))))))</f>
        <v/>
      </c>
      <c r="Q103" s="129" t="s">
        <v>38</v>
      </c>
      <c r="R103" s="130" t="s">
        <v>38</v>
      </c>
      <c r="S103" s="131" t="s">
        <v>38</v>
      </c>
      <c r="T103" s="1"/>
      <c r="U103" s="10"/>
      <c r="V103" s="11"/>
      <c r="W103" s="10"/>
      <c r="X103" s="223" t="str">
        <f t="shared" si="40"/>
        <v/>
      </c>
      <c r="Y103" s="164" t="str">
        <f t="shared" si="22"/>
        <v/>
      </c>
      <c r="Z103" s="131" t="s">
        <v>58</v>
      </c>
      <c r="AA103" s="135" t="s">
        <v>58</v>
      </c>
      <c r="AB103" s="165" t="str">
        <f t="shared" si="23"/>
        <v/>
      </c>
      <c r="AC103" s="280"/>
      <c r="AD103" s="281"/>
      <c r="AF103" s="60" t="str">
        <f>IF($C$3="","",IF(AND(F103="□",G103="□",H103="□"),"",IF(AND(F103="■",G103="■"),"",IF(AND(F103="■",H103="■"),"",IF(AND(G103="■",H103="■"),"",IF(F103="■",$BY$42,IF(G103="■",$BY$39,IF(I103="","",I103))))))))</f>
        <v/>
      </c>
      <c r="AG103" s="61" t="str">
        <f>IF($C$3="","",IF(AND(F103="□",G103="□",H103="□"),"",IF(AND(F103="■",G103="■"),"",IF(AND(F103="■",H103="■"),"",IF(AND(G103="■",H103="■"),"",IF(F103="■",$BY$44,IF(G103="■",$BY$41,IF(K103="","",K103))))))))</f>
        <v/>
      </c>
      <c r="AH103" s="63" t="str">
        <f t="shared" si="24"/>
        <v/>
      </c>
      <c r="AI103" s="63" t="str">
        <f t="shared" si="25"/>
        <v/>
      </c>
      <c r="AJ103" s="64" t="str">
        <f t="shared" si="26"/>
        <v/>
      </c>
      <c r="AK103" s="64" t="str">
        <f t="shared" si="27"/>
        <v/>
      </c>
      <c r="AL103" s="64" t="str">
        <f>IF($C$3="","",IF(AND(F103="□",G103="□",H103="□"),"",IF(AND(F103="■",G103="■"),"",IF(AND(F103="■",H103="■"),"",IF(AND(G103="■",H103="■"),"",IF(F103="■",$BY$23,IF(G103="■",$BY$21,IF(J103="","",J103))))))))</f>
        <v/>
      </c>
      <c r="AM103" s="65" t="str">
        <f t="shared" si="28"/>
        <v/>
      </c>
      <c r="AN103" s="64" t="str">
        <f>IF($C$3="","",IF(AND(F103="□",G103="□",H103="□"),"",IF(AND(F103="■",G103="■"),"",IF(AND(F103="■",H103="■"),"",IF(AND(G103="■",H103="■"),"",IF(F103="■",$BY$24,IF(G103="■",$BY$22,IF(L103="","",L103))))))))</f>
        <v/>
      </c>
      <c r="AO103" s="118"/>
      <c r="AP103" s="64" t="str">
        <f t="shared" si="29"/>
        <v/>
      </c>
      <c r="AQ103" s="64" t="str">
        <f t="shared" si="30"/>
        <v/>
      </c>
      <c r="AR103" s="64" t="str">
        <f t="shared" si="31"/>
        <v/>
      </c>
      <c r="AS103" s="64" t="str">
        <f t="shared" si="32"/>
        <v/>
      </c>
      <c r="AT103" s="64" t="str">
        <f t="shared" si="33"/>
        <v/>
      </c>
      <c r="AW103" s="17" t="str">
        <f t="shared" si="34"/>
        <v/>
      </c>
      <c r="AX103" s="17" t="str">
        <f t="shared" si="35"/>
        <v/>
      </c>
      <c r="AY103" s="17" t="str">
        <f t="shared" si="36"/>
        <v/>
      </c>
      <c r="AZ103" s="17" t="str">
        <f t="shared" si="37"/>
        <v/>
      </c>
      <c r="BA103" s="17" t="str">
        <f t="shared" si="38"/>
        <v/>
      </c>
      <c r="BB103" s="17" t="str">
        <f t="shared" si="39"/>
        <v/>
      </c>
      <c r="BD103" s="17" t="str">
        <f>IF(AND(OR(F103="",F103="□"),OR(G103="",G103="□"),OR(H103="",H103="□")),"",IF(AND(F103="■",G103="■"),"",IF(AND(OR(F103="■",G103="■"),H103="■"),"",IF(F103="■",5,IF(G103="■",4,IF(I103="","",IF($C$3="","",IF($C$3=8,"-",IF($C$3&lt;8,IF(I103&lt;=$BY$25,7,IF(I103&lt;=$BY$26,6,IF(I103&lt;=$BY$27,5,IF(I103&lt;=$BY$28,4,IF(I103&lt;=$BY$29,3,IF(I103&lt;=$BY$30,2,1)))))))))))))))</f>
        <v/>
      </c>
      <c r="BE103" s="17" t="str">
        <f>IF(AND(OR(F103="",F103="□"),OR(G103="",G103="□"),OR(H103="",H103="□")),"",IF(AND(F103="■",G103="■"),"",IF(AND(OR(F103="■",G103="■"),H103="■"),"",IF(F103="■",5,IF(G103="■",4,IF(K103="","",IF($C$3="","",IF($C$3=8,IF(K103&lt;=$BY$33,6,IF(K103&lt;=$BY$34,5,IF(K103&lt;=$BY$35,4,3))),IF(AND($C$3&lt;8,$C$3&gt;4),IF(K103&lt;=$BY$32,7,IF(K103&lt;=$BY$33,6,IF(K103&lt;=$BY$34,5,IF(K103&lt;=$BY$35,4,IF(K103&lt;=$BY$36,3,2))))),IF(C89&lt;5,"-"))))))))))</f>
        <v/>
      </c>
      <c r="BF103" s="17" t="str">
        <f t="shared" si="41"/>
        <v/>
      </c>
      <c r="BH103" s="18" t="str">
        <f>IF(X103="","",IF(50&lt;=Y103,6,IF(AND(40&lt;=Y103,Y103&lt;50),5,IF(AND(30&lt;=Y103,Y103&lt;40),4,IF(AND(20&lt;=Y103,Y103&lt;30),3,IF(AND(10&lt;=Y103,Y103&lt;20),2,IF(AND(0&lt;=Y103,Y103&lt;10),1,IF(Y103&lt;0,0,""))))))))</f>
        <v/>
      </c>
      <c r="BI103" s="18" t="str">
        <f>IF(X103="","",IF(30&lt;=Y103,4,IF(AND(20&lt;=Y103,Y103&lt;30),3,IF(AND(10&lt;=Y103,Y103&lt;20),2,IF(AND(0&lt;=Y103,Y103&lt;10),1,IF(Y103&lt;0,0,""))))))</f>
        <v/>
      </c>
      <c r="BJ103" s="58" t="str">
        <f>IF(AND(OR(Q103="",Q103="□"),OR(R103="",R103="□"),OR(S103="",S103="□")),"",IF(AND(Q103="■",R103="■"),"",IF(AND(OR(Q103="■",R103="■"),S103="■"),"",IF(Q103="■",3,IF(R103="■",1,IF(Z103="■",BH103,BI103))))))</f>
        <v/>
      </c>
    </row>
    <row r="104" spans="1:62" ht="12" customHeight="1" x14ac:dyDescent="0.15">
      <c r="A104" s="66">
        <v>87</v>
      </c>
      <c r="B104" s="4"/>
      <c r="C104" s="2"/>
      <c r="D104" s="2"/>
      <c r="E104" s="8"/>
      <c r="F104" s="129" t="s">
        <v>38</v>
      </c>
      <c r="G104" s="130" t="s">
        <v>38</v>
      </c>
      <c r="H104" s="131" t="s">
        <v>38</v>
      </c>
      <c r="I104" s="122"/>
      <c r="J104" s="149"/>
      <c r="K104" s="124"/>
      <c r="L104" s="178"/>
      <c r="M104" s="133"/>
      <c r="N104" s="163" t="str">
        <f>IF($C$3="","",IF(P104="","",BF104))</f>
        <v/>
      </c>
      <c r="O104" s="163" t="str">
        <f>IF($C$3="","",IF(AND(OR(F104="",F104="□"),OR(G104="",G104="□"),OR(H104="",H104="□")),"",IF(AND(F104="■",G104="■"),"",IF(AND(OR(F104="■",G104="■"),H104="■"),"",IF(BF104="","",IF(OR(BF104=4,BF104&gt;4),"○","×"))))))</f>
        <v/>
      </c>
      <c r="P104" s="162" t="str">
        <f>IF($C$3="","",IF(AND(OR(F104="",F104="□"),OR(G104="",G104="□"),OR(H104="",H104="□")),"",IF(AND(F104="■",G104="■"),"",IF(AND(OR(F104="■",G104="■"),H104="■"),"",IF(BF104="","",IF(OR(BF104=5,BF104&gt;5),"○","×"))))))</f>
        <v/>
      </c>
      <c r="Q104" s="129" t="s">
        <v>38</v>
      </c>
      <c r="R104" s="130" t="s">
        <v>38</v>
      </c>
      <c r="S104" s="131" t="s">
        <v>38</v>
      </c>
      <c r="T104" s="1"/>
      <c r="U104" s="10"/>
      <c r="V104" s="11"/>
      <c r="W104" s="10"/>
      <c r="X104" s="223" t="str">
        <f t="shared" si="40"/>
        <v/>
      </c>
      <c r="Y104" s="164" t="str">
        <f t="shared" si="22"/>
        <v/>
      </c>
      <c r="Z104" s="131" t="s">
        <v>58</v>
      </c>
      <c r="AA104" s="135" t="s">
        <v>58</v>
      </c>
      <c r="AB104" s="165" t="str">
        <f t="shared" si="23"/>
        <v/>
      </c>
      <c r="AC104" s="280"/>
      <c r="AD104" s="281"/>
      <c r="AF104" s="60" t="str">
        <f>IF($C$3="","",IF(AND(F104="□",G104="□",H104="□"),"",IF(AND(F104="■",G104="■"),"",IF(AND(F104="■",H104="■"),"",IF(AND(G104="■",H104="■"),"",IF(F104="■",$BY$42,IF(G104="■",$BY$39,IF(I104="","",I104))))))))</f>
        <v/>
      </c>
      <c r="AG104" s="61" t="str">
        <f>IF($C$3="","",IF(AND(F104="□",G104="□",H104="□"),"",IF(AND(F104="■",G104="■"),"",IF(AND(F104="■",H104="■"),"",IF(AND(G104="■",H104="■"),"",IF(F104="■",$BY$44,IF(G104="■",$BY$41,IF(K104="","",K104))))))))</f>
        <v/>
      </c>
      <c r="AH104" s="63" t="str">
        <f t="shared" si="24"/>
        <v/>
      </c>
      <c r="AI104" s="63" t="str">
        <f t="shared" si="25"/>
        <v/>
      </c>
      <c r="AJ104" s="64" t="str">
        <f t="shared" si="26"/>
        <v/>
      </c>
      <c r="AK104" s="64" t="str">
        <f t="shared" si="27"/>
        <v/>
      </c>
      <c r="AL104" s="64" t="str">
        <f>IF($C$3="","",IF(AND(F104="□",G104="□",H104="□"),"",IF(AND(F104="■",G104="■"),"",IF(AND(F104="■",H104="■"),"",IF(AND(G104="■",H104="■"),"",IF(F104="■",$BY$23,IF(G104="■",$BY$21,IF(J104="","",J104))))))))</f>
        <v/>
      </c>
      <c r="AM104" s="65" t="str">
        <f t="shared" si="28"/>
        <v/>
      </c>
      <c r="AN104" s="64" t="str">
        <f>IF($C$3="","",IF(AND(F104="□",G104="□",H104="□"),"",IF(AND(F104="■",G104="■"),"",IF(AND(F104="■",H104="■"),"",IF(AND(G104="■",H104="■"),"",IF(F104="■",$BY$24,IF(G104="■",$BY$22,IF(L104="","",L104))))))))</f>
        <v/>
      </c>
      <c r="AO104" s="118"/>
      <c r="AP104" s="64" t="str">
        <f t="shared" si="29"/>
        <v/>
      </c>
      <c r="AQ104" s="64" t="str">
        <f t="shared" si="30"/>
        <v/>
      </c>
      <c r="AR104" s="64" t="str">
        <f t="shared" si="31"/>
        <v/>
      </c>
      <c r="AS104" s="64" t="str">
        <f t="shared" si="32"/>
        <v/>
      </c>
      <c r="AT104" s="64" t="str">
        <f t="shared" si="33"/>
        <v/>
      </c>
      <c r="AW104" s="17" t="str">
        <f t="shared" si="34"/>
        <v/>
      </c>
      <c r="AX104" s="17" t="str">
        <f t="shared" si="35"/>
        <v/>
      </c>
      <c r="AY104" s="17" t="str">
        <f t="shared" si="36"/>
        <v/>
      </c>
      <c r="AZ104" s="17" t="str">
        <f t="shared" si="37"/>
        <v/>
      </c>
      <c r="BA104" s="17" t="str">
        <f t="shared" si="38"/>
        <v/>
      </c>
      <c r="BB104" s="17" t="str">
        <f t="shared" si="39"/>
        <v/>
      </c>
      <c r="BD104" s="17" t="str">
        <f>IF(AND(OR(F104="",F104="□"),OR(G104="",G104="□"),OR(H104="",H104="□")),"",IF(AND(F104="■",G104="■"),"",IF(AND(OR(F104="■",G104="■"),H104="■"),"",IF(F104="■",5,IF(G104="■",4,IF(I104="","",IF($C$3="","",IF($C$3=8,"-",IF($C$3&lt;8,IF(I104&lt;=$BY$25,7,IF(I104&lt;=$BY$26,6,IF(I104&lt;=$BY$27,5,IF(I104&lt;=$BY$28,4,IF(I104&lt;=$BY$29,3,IF(I104&lt;=$BY$30,2,1)))))))))))))))</f>
        <v/>
      </c>
      <c r="BE104" s="17" t="str">
        <f>IF(AND(OR(F104="",F104="□"),OR(G104="",G104="□"),OR(H104="",H104="□")),"",IF(AND(F104="■",G104="■"),"",IF(AND(OR(F104="■",G104="■"),H104="■"),"",IF(F104="■",5,IF(G104="■",4,IF(K104="","",IF($C$3="","",IF($C$3=8,IF(K104&lt;=$BY$33,6,IF(K104&lt;=$BY$34,5,IF(K104&lt;=$BY$35,4,3))),IF(AND($C$3&lt;8,$C$3&gt;4),IF(K104&lt;=$BY$32,7,IF(K104&lt;=$BY$33,6,IF(K104&lt;=$BY$34,5,IF(K104&lt;=$BY$35,4,IF(K104&lt;=$BY$36,3,2))))),IF(C90&lt;5,"-"))))))))))</f>
        <v/>
      </c>
      <c r="BF104" s="17" t="str">
        <f t="shared" si="41"/>
        <v/>
      </c>
      <c r="BH104" s="18" t="str">
        <f>IF(X104="","",IF(50&lt;=Y104,6,IF(AND(40&lt;=Y104,Y104&lt;50),5,IF(AND(30&lt;=Y104,Y104&lt;40),4,IF(AND(20&lt;=Y104,Y104&lt;30),3,IF(AND(10&lt;=Y104,Y104&lt;20),2,IF(AND(0&lt;=Y104,Y104&lt;10),1,IF(Y104&lt;0,0,""))))))))</f>
        <v/>
      </c>
      <c r="BI104" s="18" t="str">
        <f>IF(X104="","",IF(30&lt;=Y104,4,IF(AND(20&lt;=Y104,Y104&lt;30),3,IF(AND(10&lt;=Y104,Y104&lt;20),2,IF(AND(0&lt;=Y104,Y104&lt;10),1,IF(Y104&lt;0,0,""))))))</f>
        <v/>
      </c>
      <c r="BJ104" s="58" t="str">
        <f>IF(AND(OR(Q104="",Q104="□"),OR(R104="",R104="□"),OR(S104="",S104="□")),"",IF(AND(Q104="■",R104="■"),"",IF(AND(OR(Q104="■",R104="■"),S104="■"),"",IF(Q104="■",3,IF(R104="■",1,IF(Z104="■",BH104,BI104))))))</f>
        <v/>
      </c>
    </row>
    <row r="105" spans="1:62" ht="12" customHeight="1" x14ac:dyDescent="0.15">
      <c r="A105" s="66">
        <v>88</v>
      </c>
      <c r="B105" s="4"/>
      <c r="C105" s="2"/>
      <c r="D105" s="2"/>
      <c r="E105" s="8"/>
      <c r="F105" s="129" t="s">
        <v>38</v>
      </c>
      <c r="G105" s="130" t="s">
        <v>38</v>
      </c>
      <c r="H105" s="131" t="s">
        <v>38</v>
      </c>
      <c r="I105" s="122"/>
      <c r="J105" s="149"/>
      <c r="K105" s="124"/>
      <c r="L105" s="178"/>
      <c r="M105" s="133"/>
      <c r="N105" s="163" t="str">
        <f>IF($C$3="","",IF(P105="","",BF105))</f>
        <v/>
      </c>
      <c r="O105" s="163" t="str">
        <f>IF($C$3="","",IF(AND(OR(F105="",F105="□"),OR(G105="",G105="□"),OR(H105="",H105="□")),"",IF(AND(F105="■",G105="■"),"",IF(AND(OR(F105="■",G105="■"),H105="■"),"",IF(BF105="","",IF(OR(BF105=4,BF105&gt;4),"○","×"))))))</f>
        <v/>
      </c>
      <c r="P105" s="162" t="str">
        <f>IF($C$3="","",IF(AND(OR(F105="",F105="□"),OR(G105="",G105="□"),OR(H105="",H105="□")),"",IF(AND(F105="■",G105="■"),"",IF(AND(OR(F105="■",G105="■"),H105="■"),"",IF(BF105="","",IF(OR(BF105=5,BF105&gt;5),"○","×"))))))</f>
        <v/>
      </c>
      <c r="Q105" s="129" t="s">
        <v>38</v>
      </c>
      <c r="R105" s="130" t="s">
        <v>38</v>
      </c>
      <c r="S105" s="131" t="s">
        <v>38</v>
      </c>
      <c r="T105" s="1"/>
      <c r="U105" s="10"/>
      <c r="V105" s="11"/>
      <c r="W105" s="10"/>
      <c r="X105" s="223" t="str">
        <f t="shared" si="40"/>
        <v/>
      </c>
      <c r="Y105" s="164" t="str">
        <f t="shared" si="22"/>
        <v/>
      </c>
      <c r="Z105" s="131" t="s">
        <v>58</v>
      </c>
      <c r="AA105" s="135" t="s">
        <v>58</v>
      </c>
      <c r="AB105" s="165" t="str">
        <f t="shared" si="23"/>
        <v/>
      </c>
      <c r="AC105" s="280"/>
      <c r="AD105" s="281"/>
      <c r="AF105" s="60" t="str">
        <f>IF($C$3="","",IF(AND(F105="□",G105="□",H105="□"),"",IF(AND(F105="■",G105="■"),"",IF(AND(F105="■",H105="■"),"",IF(AND(G105="■",H105="■"),"",IF(F105="■",$BY$42,IF(G105="■",$BY$39,IF(I105="","",I105))))))))</f>
        <v/>
      </c>
      <c r="AG105" s="61" t="str">
        <f>IF($C$3="","",IF(AND(F105="□",G105="□",H105="□"),"",IF(AND(F105="■",G105="■"),"",IF(AND(F105="■",H105="■"),"",IF(AND(G105="■",H105="■"),"",IF(F105="■",$BY$44,IF(G105="■",$BY$41,IF(K105="","",K105))))))))</f>
        <v/>
      </c>
      <c r="AH105" s="63" t="str">
        <f t="shared" si="24"/>
        <v/>
      </c>
      <c r="AI105" s="63" t="str">
        <f t="shared" si="25"/>
        <v/>
      </c>
      <c r="AJ105" s="64" t="str">
        <f t="shared" si="26"/>
        <v/>
      </c>
      <c r="AK105" s="64" t="str">
        <f t="shared" si="27"/>
        <v/>
      </c>
      <c r="AL105" s="64" t="str">
        <f>IF($C$3="","",IF(AND(F105="□",G105="□",H105="□"),"",IF(AND(F105="■",G105="■"),"",IF(AND(F105="■",H105="■"),"",IF(AND(G105="■",H105="■"),"",IF(F105="■",$BY$23,IF(G105="■",$BY$21,IF(J105="","",J105))))))))</f>
        <v/>
      </c>
      <c r="AM105" s="65" t="str">
        <f t="shared" si="28"/>
        <v/>
      </c>
      <c r="AN105" s="64" t="str">
        <f>IF($C$3="","",IF(AND(F105="□",G105="□",H105="□"),"",IF(AND(F105="■",G105="■"),"",IF(AND(F105="■",H105="■"),"",IF(AND(G105="■",H105="■"),"",IF(F105="■",$BY$24,IF(G105="■",$BY$22,IF(L105="","",L105))))))))</f>
        <v/>
      </c>
      <c r="AO105" s="118"/>
      <c r="AP105" s="64" t="str">
        <f t="shared" si="29"/>
        <v/>
      </c>
      <c r="AQ105" s="64" t="str">
        <f t="shared" si="30"/>
        <v/>
      </c>
      <c r="AR105" s="64" t="str">
        <f t="shared" si="31"/>
        <v/>
      </c>
      <c r="AS105" s="64" t="str">
        <f t="shared" si="32"/>
        <v/>
      </c>
      <c r="AT105" s="64" t="str">
        <f t="shared" si="33"/>
        <v/>
      </c>
      <c r="AW105" s="17" t="str">
        <f t="shared" si="34"/>
        <v/>
      </c>
      <c r="AX105" s="17" t="str">
        <f t="shared" si="35"/>
        <v/>
      </c>
      <c r="AY105" s="17" t="str">
        <f t="shared" si="36"/>
        <v/>
      </c>
      <c r="AZ105" s="17" t="str">
        <f t="shared" si="37"/>
        <v/>
      </c>
      <c r="BA105" s="17" t="str">
        <f t="shared" si="38"/>
        <v/>
      </c>
      <c r="BB105" s="17" t="str">
        <f t="shared" si="39"/>
        <v/>
      </c>
      <c r="BD105" s="17" t="str">
        <f>IF(AND(OR(F105="",F105="□"),OR(G105="",G105="□"),OR(H105="",H105="□")),"",IF(AND(F105="■",G105="■"),"",IF(AND(OR(F105="■",G105="■"),H105="■"),"",IF(F105="■",5,IF(G105="■",4,IF(I105="","",IF($C$3="","",IF($C$3=8,"-",IF($C$3&lt;8,IF(I105&lt;=$BY$25,7,IF(I105&lt;=$BY$26,6,IF(I105&lt;=$BY$27,5,IF(I105&lt;=$BY$28,4,IF(I105&lt;=$BY$29,3,IF(I105&lt;=$BY$30,2,1)))))))))))))))</f>
        <v/>
      </c>
      <c r="BE105" s="17" t="str">
        <f>IF(AND(OR(F105="",F105="□"),OR(G105="",G105="□"),OR(H105="",H105="□")),"",IF(AND(F105="■",G105="■"),"",IF(AND(OR(F105="■",G105="■"),H105="■"),"",IF(F105="■",5,IF(G105="■",4,IF(K105="","",IF($C$3="","",IF($C$3=8,IF(K105&lt;=$BY$33,6,IF(K105&lt;=$BY$34,5,IF(K105&lt;=$BY$35,4,3))),IF(AND($C$3&lt;8,$C$3&gt;4),IF(K105&lt;=$BY$32,7,IF(K105&lt;=$BY$33,6,IF(K105&lt;=$BY$34,5,IF(K105&lt;=$BY$35,4,IF(K105&lt;=$BY$36,3,2))))),IF(C91&lt;5,"-"))))))))))</f>
        <v/>
      </c>
      <c r="BF105" s="17" t="str">
        <f t="shared" si="41"/>
        <v/>
      </c>
      <c r="BH105" s="18" t="str">
        <f>IF(X105="","",IF(50&lt;=Y105,6,IF(AND(40&lt;=Y105,Y105&lt;50),5,IF(AND(30&lt;=Y105,Y105&lt;40),4,IF(AND(20&lt;=Y105,Y105&lt;30),3,IF(AND(10&lt;=Y105,Y105&lt;20),2,IF(AND(0&lt;=Y105,Y105&lt;10),1,IF(Y105&lt;0,0,""))))))))</f>
        <v/>
      </c>
      <c r="BI105" s="18" t="str">
        <f>IF(X105="","",IF(30&lt;=Y105,4,IF(AND(20&lt;=Y105,Y105&lt;30),3,IF(AND(10&lt;=Y105,Y105&lt;20),2,IF(AND(0&lt;=Y105,Y105&lt;10),1,IF(Y105&lt;0,0,""))))))</f>
        <v/>
      </c>
      <c r="BJ105" s="58" t="str">
        <f>IF(AND(OR(Q105="",Q105="□"),OR(R105="",R105="□"),OR(S105="",S105="□")),"",IF(AND(Q105="■",R105="■"),"",IF(AND(OR(Q105="■",R105="■"),S105="■"),"",IF(Q105="■",3,IF(R105="■",1,IF(Z105="■",BH105,BI105))))))</f>
        <v/>
      </c>
    </row>
    <row r="106" spans="1:62" ht="12" customHeight="1" x14ac:dyDescent="0.15">
      <c r="A106" s="66">
        <v>89</v>
      </c>
      <c r="B106" s="4"/>
      <c r="C106" s="2"/>
      <c r="D106" s="2"/>
      <c r="E106" s="8"/>
      <c r="F106" s="129" t="s">
        <v>38</v>
      </c>
      <c r="G106" s="130" t="s">
        <v>38</v>
      </c>
      <c r="H106" s="131" t="s">
        <v>38</v>
      </c>
      <c r="I106" s="122"/>
      <c r="J106" s="149"/>
      <c r="K106" s="124"/>
      <c r="L106" s="178"/>
      <c r="M106" s="133"/>
      <c r="N106" s="163" t="str">
        <f>IF($C$3="","",IF(P106="","",BF106))</f>
        <v/>
      </c>
      <c r="O106" s="163" t="str">
        <f>IF($C$3="","",IF(AND(OR(F106="",F106="□"),OR(G106="",G106="□"),OR(H106="",H106="□")),"",IF(AND(F106="■",G106="■"),"",IF(AND(OR(F106="■",G106="■"),H106="■"),"",IF(BF106="","",IF(OR(BF106=4,BF106&gt;4),"○","×"))))))</f>
        <v/>
      </c>
      <c r="P106" s="162" t="str">
        <f>IF($C$3="","",IF(AND(OR(F106="",F106="□"),OR(G106="",G106="□"),OR(H106="",H106="□")),"",IF(AND(F106="■",G106="■"),"",IF(AND(OR(F106="■",G106="■"),H106="■"),"",IF(BF106="","",IF(OR(BF106=5,BF106&gt;5),"○","×"))))))</f>
        <v/>
      </c>
      <c r="Q106" s="129" t="s">
        <v>38</v>
      </c>
      <c r="R106" s="130" t="s">
        <v>38</v>
      </c>
      <c r="S106" s="131" t="s">
        <v>38</v>
      </c>
      <c r="T106" s="1"/>
      <c r="U106" s="10"/>
      <c r="V106" s="11"/>
      <c r="W106" s="10"/>
      <c r="X106" s="223" t="str">
        <f t="shared" si="40"/>
        <v/>
      </c>
      <c r="Y106" s="164" t="str">
        <f t="shared" si="22"/>
        <v/>
      </c>
      <c r="Z106" s="131" t="s">
        <v>58</v>
      </c>
      <c r="AA106" s="135" t="s">
        <v>58</v>
      </c>
      <c r="AB106" s="165" t="str">
        <f t="shared" si="23"/>
        <v/>
      </c>
      <c r="AC106" s="280"/>
      <c r="AD106" s="281"/>
      <c r="AF106" s="60" t="str">
        <f>IF($C$3="","",IF(AND(F106="□",G106="□",H106="□"),"",IF(AND(F106="■",G106="■"),"",IF(AND(F106="■",H106="■"),"",IF(AND(G106="■",H106="■"),"",IF(F106="■",$BY$42,IF(G106="■",$BY$39,IF(I106="","",I106))))))))</f>
        <v/>
      </c>
      <c r="AG106" s="61" t="str">
        <f>IF($C$3="","",IF(AND(F106="□",G106="□",H106="□"),"",IF(AND(F106="■",G106="■"),"",IF(AND(F106="■",H106="■"),"",IF(AND(G106="■",H106="■"),"",IF(F106="■",$BY$44,IF(G106="■",$BY$41,IF(K106="","",K106))))))))</f>
        <v/>
      </c>
      <c r="AH106" s="63" t="str">
        <f t="shared" si="24"/>
        <v/>
      </c>
      <c r="AI106" s="63" t="str">
        <f t="shared" si="25"/>
        <v/>
      </c>
      <c r="AJ106" s="64" t="str">
        <f t="shared" si="26"/>
        <v/>
      </c>
      <c r="AK106" s="64" t="str">
        <f t="shared" si="27"/>
        <v/>
      </c>
      <c r="AL106" s="64" t="str">
        <f>IF($C$3="","",IF(AND(F106="□",G106="□",H106="□"),"",IF(AND(F106="■",G106="■"),"",IF(AND(F106="■",H106="■"),"",IF(AND(G106="■",H106="■"),"",IF(F106="■",$BY$23,IF(G106="■",$BY$21,IF(J106="","",J106))))))))</f>
        <v/>
      </c>
      <c r="AM106" s="65" t="str">
        <f t="shared" si="28"/>
        <v/>
      </c>
      <c r="AN106" s="64" t="str">
        <f>IF($C$3="","",IF(AND(F106="□",G106="□",H106="□"),"",IF(AND(F106="■",G106="■"),"",IF(AND(F106="■",H106="■"),"",IF(AND(G106="■",H106="■"),"",IF(F106="■",$BY$24,IF(G106="■",$BY$22,IF(L106="","",L106))))))))</f>
        <v/>
      </c>
      <c r="AO106" s="118"/>
      <c r="AP106" s="64" t="str">
        <f t="shared" si="29"/>
        <v/>
      </c>
      <c r="AQ106" s="64" t="str">
        <f t="shared" si="30"/>
        <v/>
      </c>
      <c r="AR106" s="64" t="str">
        <f t="shared" si="31"/>
        <v/>
      </c>
      <c r="AS106" s="64" t="str">
        <f t="shared" si="32"/>
        <v/>
      </c>
      <c r="AT106" s="64" t="str">
        <f t="shared" si="33"/>
        <v/>
      </c>
      <c r="AW106" s="17" t="str">
        <f t="shared" si="34"/>
        <v/>
      </c>
      <c r="AX106" s="17" t="str">
        <f t="shared" si="35"/>
        <v/>
      </c>
      <c r="AY106" s="17" t="str">
        <f t="shared" si="36"/>
        <v/>
      </c>
      <c r="AZ106" s="17" t="str">
        <f t="shared" si="37"/>
        <v/>
      </c>
      <c r="BA106" s="17" t="str">
        <f t="shared" si="38"/>
        <v/>
      </c>
      <c r="BB106" s="17" t="str">
        <f t="shared" si="39"/>
        <v/>
      </c>
      <c r="BD106" s="17" t="str">
        <f>IF(AND(OR(F106="",F106="□"),OR(G106="",G106="□"),OR(H106="",H106="□")),"",IF(AND(F106="■",G106="■"),"",IF(AND(OR(F106="■",G106="■"),H106="■"),"",IF(F106="■",5,IF(G106="■",4,IF(I106="","",IF($C$3="","",IF($C$3=8,"-",IF($C$3&lt;8,IF(I106&lt;=$BY$25,7,IF(I106&lt;=$BY$26,6,IF(I106&lt;=$BY$27,5,IF(I106&lt;=$BY$28,4,IF(I106&lt;=$BY$29,3,IF(I106&lt;=$BY$30,2,1)))))))))))))))</f>
        <v/>
      </c>
      <c r="BE106" s="17" t="str">
        <f>IF(AND(OR(F106="",F106="□"),OR(G106="",G106="□"),OR(H106="",H106="□")),"",IF(AND(F106="■",G106="■"),"",IF(AND(OR(F106="■",G106="■"),H106="■"),"",IF(F106="■",5,IF(G106="■",4,IF(K106="","",IF($C$3="","",IF($C$3=8,IF(K106&lt;=$BY$33,6,IF(K106&lt;=$BY$34,5,IF(K106&lt;=$BY$35,4,3))),IF(AND($C$3&lt;8,$C$3&gt;4),IF(K106&lt;=$BY$32,7,IF(K106&lt;=$BY$33,6,IF(K106&lt;=$BY$34,5,IF(K106&lt;=$BY$35,4,IF(K106&lt;=$BY$36,3,2))))),IF(C92&lt;5,"-"))))))))))</f>
        <v/>
      </c>
      <c r="BF106" s="17" t="str">
        <f t="shared" si="41"/>
        <v/>
      </c>
      <c r="BH106" s="18" t="str">
        <f>IF(X106="","",IF(50&lt;=Y106,6,IF(AND(40&lt;=Y106,Y106&lt;50),5,IF(AND(30&lt;=Y106,Y106&lt;40),4,IF(AND(20&lt;=Y106,Y106&lt;30),3,IF(AND(10&lt;=Y106,Y106&lt;20),2,IF(AND(0&lt;=Y106,Y106&lt;10),1,IF(Y106&lt;0,0,""))))))))</f>
        <v/>
      </c>
      <c r="BI106" s="18" t="str">
        <f>IF(X106="","",IF(30&lt;=Y106,4,IF(AND(20&lt;=Y106,Y106&lt;30),3,IF(AND(10&lt;=Y106,Y106&lt;20),2,IF(AND(0&lt;=Y106,Y106&lt;10),1,IF(Y106&lt;0,0,""))))))</f>
        <v/>
      </c>
      <c r="BJ106" s="58" t="str">
        <f>IF(AND(OR(Q106="",Q106="□"),OR(R106="",R106="□"),OR(S106="",S106="□")),"",IF(AND(Q106="■",R106="■"),"",IF(AND(OR(Q106="■",R106="■"),S106="■"),"",IF(Q106="■",3,IF(R106="■",1,IF(Z106="■",BH106,BI106))))))</f>
        <v/>
      </c>
    </row>
    <row r="107" spans="1:62" ht="12" customHeight="1" x14ac:dyDescent="0.15">
      <c r="A107" s="66">
        <v>90</v>
      </c>
      <c r="B107" s="4"/>
      <c r="C107" s="2"/>
      <c r="D107" s="2"/>
      <c r="E107" s="8"/>
      <c r="F107" s="129" t="s">
        <v>38</v>
      </c>
      <c r="G107" s="130" t="s">
        <v>38</v>
      </c>
      <c r="H107" s="131" t="s">
        <v>38</v>
      </c>
      <c r="I107" s="122"/>
      <c r="J107" s="149"/>
      <c r="K107" s="124"/>
      <c r="L107" s="178"/>
      <c r="M107" s="133"/>
      <c r="N107" s="163" t="str">
        <f>IF($C$3="","",IF(P107="","",BF107))</f>
        <v/>
      </c>
      <c r="O107" s="163" t="str">
        <f>IF($C$3="","",IF(AND(OR(F107="",F107="□"),OR(G107="",G107="□"),OR(H107="",H107="□")),"",IF(AND(F107="■",G107="■"),"",IF(AND(OR(F107="■",G107="■"),H107="■"),"",IF(BF107="","",IF(OR(BF107=4,BF107&gt;4),"○","×"))))))</f>
        <v/>
      </c>
      <c r="P107" s="162" t="str">
        <f>IF($C$3="","",IF(AND(OR(F107="",F107="□"),OR(G107="",G107="□"),OR(H107="",H107="□")),"",IF(AND(F107="■",G107="■"),"",IF(AND(OR(F107="■",G107="■"),H107="■"),"",IF(BF107="","",IF(OR(BF107=5,BF107&gt;5),"○","×"))))))</f>
        <v/>
      </c>
      <c r="Q107" s="129" t="s">
        <v>38</v>
      </c>
      <c r="R107" s="130" t="s">
        <v>38</v>
      </c>
      <c r="S107" s="131" t="s">
        <v>38</v>
      </c>
      <c r="T107" s="1"/>
      <c r="U107" s="10"/>
      <c r="V107" s="11"/>
      <c r="W107" s="10"/>
      <c r="X107" s="223" t="str">
        <f t="shared" si="40"/>
        <v/>
      </c>
      <c r="Y107" s="164" t="str">
        <f t="shared" si="22"/>
        <v/>
      </c>
      <c r="Z107" s="131" t="s">
        <v>58</v>
      </c>
      <c r="AA107" s="135" t="s">
        <v>58</v>
      </c>
      <c r="AB107" s="165" t="str">
        <f t="shared" si="23"/>
        <v/>
      </c>
      <c r="AC107" s="280"/>
      <c r="AD107" s="281"/>
      <c r="AF107" s="60" t="str">
        <f>IF($C$3="","",IF(AND(F107="□",G107="□",H107="□"),"",IF(AND(F107="■",G107="■"),"",IF(AND(F107="■",H107="■"),"",IF(AND(G107="■",H107="■"),"",IF(F107="■",$BY$42,IF(G107="■",$BY$39,IF(I107="","",I107))))))))</f>
        <v/>
      </c>
      <c r="AG107" s="61" t="str">
        <f>IF($C$3="","",IF(AND(F107="□",G107="□",H107="□"),"",IF(AND(F107="■",G107="■"),"",IF(AND(F107="■",H107="■"),"",IF(AND(G107="■",H107="■"),"",IF(F107="■",$BY$44,IF(G107="■",$BY$41,IF(K107="","",K107))))))))</f>
        <v/>
      </c>
      <c r="AH107" s="63" t="str">
        <f t="shared" si="24"/>
        <v/>
      </c>
      <c r="AI107" s="63" t="str">
        <f t="shared" si="25"/>
        <v/>
      </c>
      <c r="AJ107" s="64" t="str">
        <f t="shared" si="26"/>
        <v/>
      </c>
      <c r="AK107" s="64" t="str">
        <f t="shared" si="27"/>
        <v/>
      </c>
      <c r="AL107" s="64" t="str">
        <f>IF($C$3="","",IF(AND(F107="□",G107="□",H107="□"),"",IF(AND(F107="■",G107="■"),"",IF(AND(F107="■",H107="■"),"",IF(AND(G107="■",H107="■"),"",IF(F107="■",$BY$23,IF(G107="■",$BY$21,IF(J107="","",J107))))))))</f>
        <v/>
      </c>
      <c r="AM107" s="65" t="str">
        <f t="shared" si="28"/>
        <v/>
      </c>
      <c r="AN107" s="64" t="str">
        <f>IF($C$3="","",IF(AND(F107="□",G107="□",H107="□"),"",IF(AND(F107="■",G107="■"),"",IF(AND(F107="■",H107="■"),"",IF(AND(G107="■",H107="■"),"",IF(F107="■",$BY$24,IF(G107="■",$BY$22,IF(L107="","",L107))))))))</f>
        <v/>
      </c>
      <c r="AO107" s="118"/>
      <c r="AP107" s="64" t="str">
        <f t="shared" si="29"/>
        <v/>
      </c>
      <c r="AQ107" s="64" t="str">
        <f t="shared" si="30"/>
        <v/>
      </c>
      <c r="AR107" s="64" t="str">
        <f t="shared" si="31"/>
        <v/>
      </c>
      <c r="AS107" s="64" t="str">
        <f t="shared" si="32"/>
        <v/>
      </c>
      <c r="AT107" s="64" t="str">
        <f t="shared" si="33"/>
        <v/>
      </c>
      <c r="AW107" s="17" t="str">
        <f t="shared" si="34"/>
        <v/>
      </c>
      <c r="AX107" s="17" t="str">
        <f t="shared" si="35"/>
        <v/>
      </c>
      <c r="AY107" s="17" t="str">
        <f t="shared" si="36"/>
        <v/>
      </c>
      <c r="AZ107" s="17" t="str">
        <f t="shared" si="37"/>
        <v/>
      </c>
      <c r="BA107" s="17" t="str">
        <f t="shared" si="38"/>
        <v/>
      </c>
      <c r="BB107" s="17" t="str">
        <f t="shared" si="39"/>
        <v/>
      </c>
      <c r="BD107" s="17" t="str">
        <f>IF(AND(OR(F107="",F107="□"),OR(G107="",G107="□"),OR(H107="",H107="□")),"",IF(AND(F107="■",G107="■"),"",IF(AND(OR(F107="■",G107="■"),H107="■"),"",IF(F107="■",5,IF(G107="■",4,IF(I107="","",IF($C$3="","",IF($C$3=8,"-",IF($C$3&lt;8,IF(I107&lt;=$BY$25,7,IF(I107&lt;=$BY$26,6,IF(I107&lt;=$BY$27,5,IF(I107&lt;=$BY$28,4,IF(I107&lt;=$BY$29,3,IF(I107&lt;=$BY$30,2,1)))))))))))))))</f>
        <v/>
      </c>
      <c r="BE107" s="17" t="str">
        <f>IF(AND(OR(F107="",F107="□"),OR(G107="",G107="□"),OR(H107="",H107="□")),"",IF(AND(F107="■",G107="■"),"",IF(AND(OR(F107="■",G107="■"),H107="■"),"",IF(F107="■",5,IF(G107="■",4,IF(K107="","",IF($C$3="","",IF($C$3=8,IF(K107&lt;=$BY$33,6,IF(K107&lt;=$BY$34,5,IF(K107&lt;=$BY$35,4,3))),IF(AND($C$3&lt;8,$C$3&gt;4),IF(K107&lt;=$BY$32,7,IF(K107&lt;=$BY$33,6,IF(K107&lt;=$BY$34,5,IF(K107&lt;=$BY$35,4,IF(K107&lt;=$BY$36,3,2))))),IF(C93&lt;5,"-"))))))))))</f>
        <v/>
      </c>
      <c r="BF107" s="17" t="str">
        <f t="shared" si="41"/>
        <v/>
      </c>
      <c r="BH107" s="18" t="str">
        <f>IF(X107="","",IF(50&lt;=Y107,6,IF(AND(40&lt;=Y107,Y107&lt;50),5,IF(AND(30&lt;=Y107,Y107&lt;40),4,IF(AND(20&lt;=Y107,Y107&lt;30),3,IF(AND(10&lt;=Y107,Y107&lt;20),2,IF(AND(0&lt;=Y107,Y107&lt;10),1,IF(Y107&lt;0,0,""))))))))</f>
        <v/>
      </c>
      <c r="BI107" s="18" t="str">
        <f>IF(X107="","",IF(30&lt;=Y107,4,IF(AND(20&lt;=Y107,Y107&lt;30),3,IF(AND(10&lt;=Y107,Y107&lt;20),2,IF(AND(0&lt;=Y107,Y107&lt;10),1,IF(Y107&lt;0,0,""))))))</f>
        <v/>
      </c>
      <c r="BJ107" s="58" t="str">
        <f>IF(AND(OR(Q107="",Q107="□"),OR(R107="",R107="□"),OR(S107="",S107="□")),"",IF(AND(Q107="■",R107="■"),"",IF(AND(OR(Q107="■",R107="■"),S107="■"),"",IF(Q107="■",3,IF(R107="■",1,IF(Z107="■",BH107,BI107))))))</f>
        <v/>
      </c>
    </row>
    <row r="108" spans="1:62" ht="12" customHeight="1" x14ac:dyDescent="0.15">
      <c r="A108" s="66">
        <v>91</v>
      </c>
      <c r="B108" s="4"/>
      <c r="C108" s="2"/>
      <c r="D108" s="2"/>
      <c r="E108" s="8"/>
      <c r="F108" s="129" t="s">
        <v>38</v>
      </c>
      <c r="G108" s="130" t="s">
        <v>38</v>
      </c>
      <c r="H108" s="131" t="s">
        <v>38</v>
      </c>
      <c r="I108" s="122"/>
      <c r="J108" s="149"/>
      <c r="K108" s="124"/>
      <c r="L108" s="178"/>
      <c r="M108" s="133"/>
      <c r="N108" s="163" t="str">
        <f>IF($C$3="","",IF(P108="","",BF108))</f>
        <v/>
      </c>
      <c r="O108" s="163" t="str">
        <f>IF($C$3="","",IF(AND(OR(F108="",F108="□"),OR(G108="",G108="□"),OR(H108="",H108="□")),"",IF(AND(F108="■",G108="■"),"",IF(AND(OR(F108="■",G108="■"),H108="■"),"",IF(BF108="","",IF(OR(BF108=4,BF108&gt;4),"○","×"))))))</f>
        <v/>
      </c>
      <c r="P108" s="162" t="str">
        <f>IF($C$3="","",IF(AND(OR(F108="",F108="□"),OR(G108="",G108="□"),OR(H108="",H108="□")),"",IF(AND(F108="■",G108="■"),"",IF(AND(OR(F108="■",G108="■"),H108="■"),"",IF(BF108="","",IF(OR(BF108=5,BF108&gt;5),"○","×"))))))</f>
        <v/>
      </c>
      <c r="Q108" s="129" t="s">
        <v>38</v>
      </c>
      <c r="R108" s="130" t="s">
        <v>38</v>
      </c>
      <c r="S108" s="131" t="s">
        <v>38</v>
      </c>
      <c r="T108" s="1"/>
      <c r="U108" s="10"/>
      <c r="V108" s="11"/>
      <c r="W108" s="10"/>
      <c r="X108" s="223" t="str">
        <f t="shared" si="40"/>
        <v/>
      </c>
      <c r="Y108" s="164" t="str">
        <f t="shared" si="22"/>
        <v/>
      </c>
      <c r="Z108" s="131" t="s">
        <v>58</v>
      </c>
      <c r="AA108" s="135" t="s">
        <v>58</v>
      </c>
      <c r="AB108" s="165" t="str">
        <f t="shared" si="23"/>
        <v/>
      </c>
      <c r="AC108" s="280"/>
      <c r="AD108" s="281"/>
      <c r="AF108" s="60" t="str">
        <f>IF($C$3="","",IF(AND(F108="□",G108="□",H108="□"),"",IF(AND(F108="■",G108="■"),"",IF(AND(F108="■",H108="■"),"",IF(AND(G108="■",H108="■"),"",IF(F108="■",$BY$42,IF(G108="■",$BY$39,IF(I108="","",I108))))))))</f>
        <v/>
      </c>
      <c r="AG108" s="61" t="str">
        <f>IF($C$3="","",IF(AND(F108="□",G108="□",H108="□"),"",IF(AND(F108="■",G108="■"),"",IF(AND(F108="■",H108="■"),"",IF(AND(G108="■",H108="■"),"",IF(F108="■",$BY$44,IF(G108="■",$BY$41,IF(K108="","",K108))))))))</f>
        <v/>
      </c>
      <c r="AH108" s="63" t="str">
        <f t="shared" si="24"/>
        <v/>
      </c>
      <c r="AI108" s="63" t="str">
        <f t="shared" si="25"/>
        <v/>
      </c>
      <c r="AJ108" s="64" t="str">
        <f t="shared" si="26"/>
        <v/>
      </c>
      <c r="AK108" s="64" t="str">
        <f t="shared" si="27"/>
        <v/>
      </c>
      <c r="AL108" s="64" t="str">
        <f>IF($C$3="","",IF(AND(F108="□",G108="□",H108="□"),"",IF(AND(F108="■",G108="■"),"",IF(AND(F108="■",H108="■"),"",IF(AND(G108="■",H108="■"),"",IF(F108="■",$BY$23,IF(G108="■",$BY$21,IF(J108="","",J108))))))))</f>
        <v/>
      </c>
      <c r="AM108" s="65" t="str">
        <f t="shared" si="28"/>
        <v/>
      </c>
      <c r="AN108" s="64" t="str">
        <f>IF($C$3="","",IF(AND(F108="□",G108="□",H108="□"),"",IF(AND(F108="■",G108="■"),"",IF(AND(F108="■",H108="■"),"",IF(AND(G108="■",H108="■"),"",IF(F108="■",$BY$24,IF(G108="■",$BY$22,IF(L108="","",L108))))))))</f>
        <v/>
      </c>
      <c r="AO108" s="118"/>
      <c r="AP108" s="64" t="str">
        <f t="shared" si="29"/>
        <v/>
      </c>
      <c r="AQ108" s="64" t="str">
        <f t="shared" si="30"/>
        <v/>
      </c>
      <c r="AR108" s="64" t="str">
        <f t="shared" si="31"/>
        <v/>
      </c>
      <c r="AS108" s="64" t="str">
        <f t="shared" si="32"/>
        <v/>
      </c>
      <c r="AT108" s="64" t="str">
        <f t="shared" si="33"/>
        <v/>
      </c>
      <c r="AW108" s="17" t="str">
        <f t="shared" si="34"/>
        <v/>
      </c>
      <c r="AX108" s="17" t="str">
        <f t="shared" si="35"/>
        <v/>
      </c>
      <c r="AY108" s="17" t="str">
        <f t="shared" si="36"/>
        <v/>
      </c>
      <c r="AZ108" s="17" t="str">
        <f t="shared" si="37"/>
        <v/>
      </c>
      <c r="BA108" s="17" t="str">
        <f t="shared" si="38"/>
        <v/>
      </c>
      <c r="BB108" s="17" t="str">
        <f t="shared" si="39"/>
        <v/>
      </c>
      <c r="BD108" s="17" t="str">
        <f>IF(AND(OR(F108="",F108="□"),OR(G108="",G108="□"),OR(H108="",H108="□")),"",IF(AND(F108="■",G108="■"),"",IF(AND(OR(F108="■",G108="■"),H108="■"),"",IF(F108="■",5,IF(G108="■",4,IF(I108="","",IF($C$3="","",IF($C$3=8,"-",IF($C$3&lt;8,IF(I108&lt;=$BY$25,7,IF(I108&lt;=$BY$26,6,IF(I108&lt;=$BY$27,5,IF(I108&lt;=$BY$28,4,IF(I108&lt;=$BY$29,3,IF(I108&lt;=$BY$30,2,1)))))))))))))))</f>
        <v/>
      </c>
      <c r="BE108" s="17" t="str">
        <f>IF(AND(OR(F108="",F108="□"),OR(G108="",G108="□"),OR(H108="",H108="□")),"",IF(AND(F108="■",G108="■"),"",IF(AND(OR(F108="■",G108="■"),H108="■"),"",IF(F108="■",5,IF(G108="■",4,IF(K108="","",IF($C$3="","",IF($C$3=8,IF(K108&lt;=$BY$33,6,IF(K108&lt;=$BY$34,5,IF(K108&lt;=$BY$35,4,3))),IF(AND($C$3&lt;8,$C$3&gt;4),IF(K108&lt;=$BY$32,7,IF(K108&lt;=$BY$33,6,IF(K108&lt;=$BY$34,5,IF(K108&lt;=$BY$35,4,IF(K108&lt;=$BY$36,3,2))))),IF(C94&lt;5,"-"))))))))))</f>
        <v/>
      </c>
      <c r="BF108" s="17" t="str">
        <f t="shared" si="41"/>
        <v/>
      </c>
      <c r="BH108" s="18" t="str">
        <f>IF(X108="","",IF(50&lt;=Y108,6,IF(AND(40&lt;=Y108,Y108&lt;50),5,IF(AND(30&lt;=Y108,Y108&lt;40),4,IF(AND(20&lt;=Y108,Y108&lt;30),3,IF(AND(10&lt;=Y108,Y108&lt;20),2,IF(AND(0&lt;=Y108,Y108&lt;10),1,IF(Y108&lt;0,0,""))))))))</f>
        <v/>
      </c>
      <c r="BI108" s="18" t="str">
        <f>IF(X108="","",IF(30&lt;=Y108,4,IF(AND(20&lt;=Y108,Y108&lt;30),3,IF(AND(10&lt;=Y108,Y108&lt;20),2,IF(AND(0&lt;=Y108,Y108&lt;10),1,IF(Y108&lt;0,0,""))))))</f>
        <v/>
      </c>
      <c r="BJ108" s="58" t="str">
        <f>IF(AND(OR(Q108="",Q108="□"),OR(R108="",R108="□"),OR(S108="",S108="□")),"",IF(AND(Q108="■",R108="■"),"",IF(AND(OR(Q108="■",R108="■"),S108="■"),"",IF(Q108="■",3,IF(R108="■",1,IF(Z108="■",BH108,BI108))))))</f>
        <v/>
      </c>
    </row>
    <row r="109" spans="1:62" ht="12" customHeight="1" x14ac:dyDescent="0.15">
      <c r="A109" s="66">
        <v>92</v>
      </c>
      <c r="B109" s="4"/>
      <c r="C109" s="2"/>
      <c r="D109" s="2"/>
      <c r="E109" s="8"/>
      <c r="F109" s="129" t="s">
        <v>38</v>
      </c>
      <c r="G109" s="130" t="s">
        <v>38</v>
      </c>
      <c r="H109" s="131" t="s">
        <v>38</v>
      </c>
      <c r="I109" s="122"/>
      <c r="J109" s="149"/>
      <c r="K109" s="124"/>
      <c r="L109" s="178"/>
      <c r="M109" s="133"/>
      <c r="N109" s="163" t="str">
        <f>IF($C$3="","",IF(P109="","",BF109))</f>
        <v/>
      </c>
      <c r="O109" s="163" t="str">
        <f>IF($C$3="","",IF(AND(OR(F109="",F109="□"),OR(G109="",G109="□"),OR(H109="",H109="□")),"",IF(AND(F109="■",G109="■"),"",IF(AND(OR(F109="■",G109="■"),H109="■"),"",IF(BF109="","",IF(OR(BF109=4,BF109&gt;4),"○","×"))))))</f>
        <v/>
      </c>
      <c r="P109" s="162" t="str">
        <f>IF($C$3="","",IF(AND(OR(F109="",F109="□"),OR(G109="",G109="□"),OR(H109="",H109="□")),"",IF(AND(F109="■",G109="■"),"",IF(AND(OR(F109="■",G109="■"),H109="■"),"",IF(BF109="","",IF(OR(BF109=5,BF109&gt;5),"○","×"))))))</f>
        <v/>
      </c>
      <c r="Q109" s="129" t="s">
        <v>38</v>
      </c>
      <c r="R109" s="130" t="s">
        <v>38</v>
      </c>
      <c r="S109" s="131" t="s">
        <v>38</v>
      </c>
      <c r="T109" s="1"/>
      <c r="U109" s="10"/>
      <c r="V109" s="11"/>
      <c r="W109" s="10"/>
      <c r="X109" s="223" t="str">
        <f t="shared" si="40"/>
        <v/>
      </c>
      <c r="Y109" s="164" t="str">
        <f t="shared" si="22"/>
        <v/>
      </c>
      <c r="Z109" s="131" t="s">
        <v>58</v>
      </c>
      <c r="AA109" s="135" t="s">
        <v>58</v>
      </c>
      <c r="AB109" s="165" t="str">
        <f t="shared" si="23"/>
        <v/>
      </c>
      <c r="AC109" s="280"/>
      <c r="AD109" s="281"/>
      <c r="AF109" s="60" t="str">
        <f>IF($C$3="","",IF(AND(F109="□",G109="□",H109="□"),"",IF(AND(F109="■",G109="■"),"",IF(AND(F109="■",H109="■"),"",IF(AND(G109="■",H109="■"),"",IF(F109="■",$BY$42,IF(G109="■",$BY$39,IF(I109="","",I109))))))))</f>
        <v/>
      </c>
      <c r="AG109" s="61" t="str">
        <f>IF($C$3="","",IF(AND(F109="□",G109="□",H109="□"),"",IF(AND(F109="■",G109="■"),"",IF(AND(F109="■",H109="■"),"",IF(AND(G109="■",H109="■"),"",IF(F109="■",$BY$44,IF(G109="■",$BY$41,IF(K109="","",K109))))))))</f>
        <v/>
      </c>
      <c r="AH109" s="63" t="str">
        <f t="shared" si="24"/>
        <v/>
      </c>
      <c r="AI109" s="63" t="str">
        <f t="shared" si="25"/>
        <v/>
      </c>
      <c r="AJ109" s="64" t="str">
        <f t="shared" si="26"/>
        <v/>
      </c>
      <c r="AK109" s="64" t="str">
        <f t="shared" si="27"/>
        <v/>
      </c>
      <c r="AL109" s="64" t="str">
        <f>IF($C$3="","",IF(AND(F109="□",G109="□",H109="□"),"",IF(AND(F109="■",G109="■"),"",IF(AND(F109="■",H109="■"),"",IF(AND(G109="■",H109="■"),"",IF(F109="■",$BY$23,IF(G109="■",$BY$21,IF(J109="","",J109))))))))</f>
        <v/>
      </c>
      <c r="AM109" s="65" t="str">
        <f t="shared" si="28"/>
        <v/>
      </c>
      <c r="AN109" s="64" t="str">
        <f>IF($C$3="","",IF(AND(F109="□",G109="□",H109="□"),"",IF(AND(F109="■",G109="■"),"",IF(AND(F109="■",H109="■"),"",IF(AND(G109="■",H109="■"),"",IF(F109="■",$BY$24,IF(G109="■",$BY$22,IF(L109="","",L109))))))))</f>
        <v/>
      </c>
      <c r="AO109" s="118"/>
      <c r="AP109" s="64" t="str">
        <f t="shared" si="29"/>
        <v/>
      </c>
      <c r="AQ109" s="64" t="str">
        <f t="shared" si="30"/>
        <v/>
      </c>
      <c r="AR109" s="64" t="str">
        <f t="shared" si="31"/>
        <v/>
      </c>
      <c r="AS109" s="64" t="str">
        <f t="shared" si="32"/>
        <v/>
      </c>
      <c r="AT109" s="64" t="str">
        <f t="shared" si="33"/>
        <v/>
      </c>
      <c r="AW109" s="17" t="str">
        <f t="shared" si="34"/>
        <v/>
      </c>
      <c r="AX109" s="17" t="str">
        <f t="shared" si="35"/>
        <v/>
      </c>
      <c r="AY109" s="17" t="str">
        <f t="shared" si="36"/>
        <v/>
      </c>
      <c r="AZ109" s="17" t="str">
        <f t="shared" si="37"/>
        <v/>
      </c>
      <c r="BA109" s="17" t="str">
        <f t="shared" si="38"/>
        <v/>
      </c>
      <c r="BB109" s="17" t="str">
        <f t="shared" si="39"/>
        <v/>
      </c>
      <c r="BD109" s="17" t="str">
        <f>IF(AND(OR(F109="",F109="□"),OR(G109="",G109="□"),OR(H109="",H109="□")),"",IF(AND(F109="■",G109="■"),"",IF(AND(OR(F109="■",G109="■"),H109="■"),"",IF(F109="■",5,IF(G109="■",4,IF(I109="","",IF($C$3="","",IF($C$3=8,"-",IF($C$3&lt;8,IF(I109&lt;=$BY$25,7,IF(I109&lt;=$BY$26,6,IF(I109&lt;=$BY$27,5,IF(I109&lt;=$BY$28,4,IF(I109&lt;=$BY$29,3,IF(I109&lt;=$BY$30,2,1)))))))))))))))</f>
        <v/>
      </c>
      <c r="BE109" s="17" t="str">
        <f>IF(AND(OR(F109="",F109="□"),OR(G109="",G109="□"),OR(H109="",H109="□")),"",IF(AND(F109="■",G109="■"),"",IF(AND(OR(F109="■",G109="■"),H109="■"),"",IF(F109="■",5,IF(G109="■",4,IF(K109="","",IF($C$3="","",IF($C$3=8,IF(K109&lt;=$BY$33,6,IF(K109&lt;=$BY$34,5,IF(K109&lt;=$BY$35,4,3))),IF(AND($C$3&lt;8,$C$3&gt;4),IF(K109&lt;=$BY$32,7,IF(K109&lt;=$BY$33,6,IF(K109&lt;=$BY$34,5,IF(K109&lt;=$BY$35,4,IF(K109&lt;=$BY$36,3,2))))),IF(C95&lt;5,"-"))))))))))</f>
        <v/>
      </c>
      <c r="BF109" s="17" t="str">
        <f t="shared" si="41"/>
        <v/>
      </c>
      <c r="BH109" s="18" t="str">
        <f>IF(X109="","",IF(50&lt;=Y109,6,IF(AND(40&lt;=Y109,Y109&lt;50),5,IF(AND(30&lt;=Y109,Y109&lt;40),4,IF(AND(20&lt;=Y109,Y109&lt;30),3,IF(AND(10&lt;=Y109,Y109&lt;20),2,IF(AND(0&lt;=Y109,Y109&lt;10),1,IF(Y109&lt;0,0,""))))))))</f>
        <v/>
      </c>
      <c r="BI109" s="18" t="str">
        <f>IF(X109="","",IF(30&lt;=Y109,4,IF(AND(20&lt;=Y109,Y109&lt;30),3,IF(AND(10&lt;=Y109,Y109&lt;20),2,IF(AND(0&lt;=Y109,Y109&lt;10),1,IF(Y109&lt;0,0,""))))))</f>
        <v/>
      </c>
      <c r="BJ109" s="58" t="str">
        <f>IF(AND(OR(Q109="",Q109="□"),OR(R109="",R109="□"),OR(S109="",S109="□")),"",IF(AND(Q109="■",R109="■"),"",IF(AND(OR(Q109="■",R109="■"),S109="■"),"",IF(Q109="■",3,IF(R109="■",1,IF(Z109="■",BH109,BI109))))))</f>
        <v/>
      </c>
    </row>
    <row r="110" spans="1:62" ht="12" customHeight="1" x14ac:dyDescent="0.15">
      <c r="A110" s="66">
        <v>93</v>
      </c>
      <c r="B110" s="4"/>
      <c r="C110" s="2"/>
      <c r="D110" s="2"/>
      <c r="E110" s="8"/>
      <c r="F110" s="129" t="s">
        <v>38</v>
      </c>
      <c r="G110" s="130" t="s">
        <v>38</v>
      </c>
      <c r="H110" s="131" t="s">
        <v>38</v>
      </c>
      <c r="I110" s="122"/>
      <c r="J110" s="149"/>
      <c r="K110" s="124"/>
      <c r="L110" s="178"/>
      <c r="M110" s="133"/>
      <c r="N110" s="163" t="str">
        <f>IF($C$3="","",IF(P110="","",BF110))</f>
        <v/>
      </c>
      <c r="O110" s="163" t="str">
        <f>IF($C$3="","",IF(AND(OR(F110="",F110="□"),OR(G110="",G110="□"),OR(H110="",H110="□")),"",IF(AND(F110="■",G110="■"),"",IF(AND(OR(F110="■",G110="■"),H110="■"),"",IF(BF110="","",IF(OR(BF110=4,BF110&gt;4),"○","×"))))))</f>
        <v/>
      </c>
      <c r="P110" s="162" t="str">
        <f>IF($C$3="","",IF(AND(OR(F110="",F110="□"),OR(G110="",G110="□"),OR(H110="",H110="□")),"",IF(AND(F110="■",G110="■"),"",IF(AND(OR(F110="■",G110="■"),H110="■"),"",IF(BF110="","",IF(OR(BF110=5,BF110&gt;5),"○","×"))))))</f>
        <v/>
      </c>
      <c r="Q110" s="129" t="s">
        <v>38</v>
      </c>
      <c r="R110" s="130" t="s">
        <v>38</v>
      </c>
      <c r="S110" s="131" t="s">
        <v>38</v>
      </c>
      <c r="T110" s="1"/>
      <c r="U110" s="10"/>
      <c r="V110" s="11"/>
      <c r="W110" s="10"/>
      <c r="X110" s="223" t="str">
        <f t="shared" si="40"/>
        <v/>
      </c>
      <c r="Y110" s="164" t="str">
        <f t="shared" si="22"/>
        <v/>
      </c>
      <c r="Z110" s="131" t="s">
        <v>58</v>
      </c>
      <c r="AA110" s="135" t="s">
        <v>58</v>
      </c>
      <c r="AB110" s="165" t="str">
        <f t="shared" si="23"/>
        <v/>
      </c>
      <c r="AC110" s="280"/>
      <c r="AD110" s="281"/>
      <c r="AF110" s="60" t="str">
        <f>IF($C$3="","",IF(AND(F110="□",G110="□",H110="□"),"",IF(AND(F110="■",G110="■"),"",IF(AND(F110="■",H110="■"),"",IF(AND(G110="■",H110="■"),"",IF(F110="■",$BY$42,IF(G110="■",$BY$39,IF(I110="","",I110))))))))</f>
        <v/>
      </c>
      <c r="AG110" s="61" t="str">
        <f>IF($C$3="","",IF(AND(F110="□",G110="□",H110="□"),"",IF(AND(F110="■",G110="■"),"",IF(AND(F110="■",H110="■"),"",IF(AND(G110="■",H110="■"),"",IF(F110="■",$BY$44,IF(G110="■",$BY$41,IF(K110="","",K110))))))))</f>
        <v/>
      </c>
      <c r="AH110" s="63" t="str">
        <f t="shared" si="24"/>
        <v/>
      </c>
      <c r="AI110" s="63" t="str">
        <f t="shared" si="25"/>
        <v/>
      </c>
      <c r="AJ110" s="64" t="str">
        <f t="shared" si="26"/>
        <v/>
      </c>
      <c r="AK110" s="64" t="str">
        <f t="shared" si="27"/>
        <v/>
      </c>
      <c r="AL110" s="64" t="str">
        <f>IF($C$3="","",IF(AND(F110="□",G110="□",H110="□"),"",IF(AND(F110="■",G110="■"),"",IF(AND(F110="■",H110="■"),"",IF(AND(G110="■",H110="■"),"",IF(F110="■",$BY$23,IF(G110="■",$BY$21,IF(J110="","",J110))))))))</f>
        <v/>
      </c>
      <c r="AM110" s="65" t="str">
        <f t="shared" si="28"/>
        <v/>
      </c>
      <c r="AN110" s="64" t="str">
        <f>IF($C$3="","",IF(AND(F110="□",G110="□",H110="□"),"",IF(AND(F110="■",G110="■"),"",IF(AND(F110="■",H110="■"),"",IF(AND(G110="■",H110="■"),"",IF(F110="■",$BY$24,IF(G110="■",$BY$22,IF(L110="","",L110))))))))</f>
        <v/>
      </c>
      <c r="AO110" s="118"/>
      <c r="AP110" s="64" t="str">
        <f t="shared" si="29"/>
        <v/>
      </c>
      <c r="AQ110" s="64" t="str">
        <f t="shared" si="30"/>
        <v/>
      </c>
      <c r="AR110" s="64" t="str">
        <f t="shared" si="31"/>
        <v/>
      </c>
      <c r="AS110" s="64" t="str">
        <f t="shared" si="32"/>
        <v/>
      </c>
      <c r="AT110" s="64" t="str">
        <f t="shared" si="33"/>
        <v/>
      </c>
      <c r="AW110" s="17" t="str">
        <f t="shared" si="34"/>
        <v/>
      </c>
      <c r="AX110" s="17" t="str">
        <f t="shared" si="35"/>
        <v/>
      </c>
      <c r="AY110" s="17" t="str">
        <f t="shared" si="36"/>
        <v/>
      </c>
      <c r="AZ110" s="17" t="str">
        <f t="shared" si="37"/>
        <v/>
      </c>
      <c r="BA110" s="17" t="str">
        <f t="shared" si="38"/>
        <v/>
      </c>
      <c r="BB110" s="17" t="str">
        <f t="shared" si="39"/>
        <v/>
      </c>
      <c r="BD110" s="17" t="str">
        <f>IF(AND(OR(F110="",F110="□"),OR(G110="",G110="□"),OR(H110="",H110="□")),"",IF(AND(F110="■",G110="■"),"",IF(AND(OR(F110="■",G110="■"),H110="■"),"",IF(F110="■",5,IF(G110="■",4,IF(I110="","",IF($C$3="","",IF($C$3=8,"-",IF($C$3&lt;8,IF(I110&lt;=$BY$25,7,IF(I110&lt;=$BY$26,6,IF(I110&lt;=$BY$27,5,IF(I110&lt;=$BY$28,4,IF(I110&lt;=$BY$29,3,IF(I110&lt;=$BY$30,2,1)))))))))))))))</f>
        <v/>
      </c>
      <c r="BE110" s="17" t="str">
        <f>IF(AND(OR(F110="",F110="□"),OR(G110="",G110="□"),OR(H110="",H110="□")),"",IF(AND(F110="■",G110="■"),"",IF(AND(OR(F110="■",G110="■"),H110="■"),"",IF(F110="■",5,IF(G110="■",4,IF(K110="","",IF($C$3="","",IF($C$3=8,IF(K110&lt;=$BY$33,6,IF(K110&lt;=$BY$34,5,IF(K110&lt;=$BY$35,4,3))),IF(AND($C$3&lt;8,$C$3&gt;4),IF(K110&lt;=$BY$32,7,IF(K110&lt;=$BY$33,6,IF(K110&lt;=$BY$34,5,IF(K110&lt;=$BY$35,4,IF(K110&lt;=$BY$36,3,2))))),IF(C96&lt;5,"-"))))))))))</f>
        <v/>
      </c>
      <c r="BF110" s="17" t="str">
        <f t="shared" si="41"/>
        <v/>
      </c>
      <c r="BH110" s="18" t="str">
        <f>IF(X110="","",IF(50&lt;=Y110,6,IF(AND(40&lt;=Y110,Y110&lt;50),5,IF(AND(30&lt;=Y110,Y110&lt;40),4,IF(AND(20&lt;=Y110,Y110&lt;30),3,IF(AND(10&lt;=Y110,Y110&lt;20),2,IF(AND(0&lt;=Y110,Y110&lt;10),1,IF(Y110&lt;0,0,""))))))))</f>
        <v/>
      </c>
      <c r="BI110" s="18" t="str">
        <f>IF(X110="","",IF(30&lt;=Y110,4,IF(AND(20&lt;=Y110,Y110&lt;30),3,IF(AND(10&lt;=Y110,Y110&lt;20),2,IF(AND(0&lt;=Y110,Y110&lt;10),1,IF(Y110&lt;0,0,""))))))</f>
        <v/>
      </c>
      <c r="BJ110" s="58" t="str">
        <f>IF(AND(OR(Q110="",Q110="□"),OR(R110="",R110="□"),OR(S110="",S110="□")),"",IF(AND(Q110="■",R110="■"),"",IF(AND(OR(Q110="■",R110="■"),S110="■"),"",IF(Q110="■",3,IF(R110="■",1,IF(Z110="■",BH110,BI110))))))</f>
        <v/>
      </c>
    </row>
    <row r="111" spans="1:62" ht="12" customHeight="1" x14ac:dyDescent="0.15">
      <c r="A111" s="66">
        <v>94</v>
      </c>
      <c r="B111" s="4"/>
      <c r="C111" s="2"/>
      <c r="D111" s="2"/>
      <c r="E111" s="8"/>
      <c r="F111" s="129" t="s">
        <v>38</v>
      </c>
      <c r="G111" s="130" t="s">
        <v>38</v>
      </c>
      <c r="H111" s="131" t="s">
        <v>38</v>
      </c>
      <c r="I111" s="122"/>
      <c r="J111" s="149"/>
      <c r="K111" s="124"/>
      <c r="L111" s="178"/>
      <c r="M111" s="133"/>
      <c r="N111" s="163" t="str">
        <f>IF($C$3="","",IF(P111="","",BF111))</f>
        <v/>
      </c>
      <c r="O111" s="163" t="str">
        <f>IF($C$3="","",IF(AND(OR(F111="",F111="□"),OR(G111="",G111="□"),OR(H111="",H111="□")),"",IF(AND(F111="■",G111="■"),"",IF(AND(OR(F111="■",G111="■"),H111="■"),"",IF(BF111="","",IF(OR(BF111=4,BF111&gt;4),"○","×"))))))</f>
        <v/>
      </c>
      <c r="P111" s="162" t="str">
        <f>IF($C$3="","",IF(AND(OR(F111="",F111="□"),OR(G111="",G111="□"),OR(H111="",H111="□")),"",IF(AND(F111="■",G111="■"),"",IF(AND(OR(F111="■",G111="■"),H111="■"),"",IF(BF111="","",IF(OR(BF111=5,BF111&gt;5),"○","×"))))))</f>
        <v/>
      </c>
      <c r="Q111" s="129" t="s">
        <v>38</v>
      </c>
      <c r="R111" s="130" t="s">
        <v>38</v>
      </c>
      <c r="S111" s="131" t="s">
        <v>38</v>
      </c>
      <c r="T111" s="1"/>
      <c r="U111" s="10"/>
      <c r="V111" s="11"/>
      <c r="W111" s="10"/>
      <c r="X111" s="223" t="str">
        <f t="shared" si="40"/>
        <v/>
      </c>
      <c r="Y111" s="164" t="str">
        <f t="shared" si="22"/>
        <v/>
      </c>
      <c r="Z111" s="131" t="s">
        <v>58</v>
      </c>
      <c r="AA111" s="135" t="s">
        <v>58</v>
      </c>
      <c r="AB111" s="165" t="str">
        <f t="shared" si="23"/>
        <v/>
      </c>
      <c r="AC111" s="280"/>
      <c r="AD111" s="281"/>
      <c r="AF111" s="60" t="str">
        <f>IF($C$3="","",IF(AND(F111="□",G111="□",H111="□"),"",IF(AND(F111="■",G111="■"),"",IF(AND(F111="■",H111="■"),"",IF(AND(G111="■",H111="■"),"",IF(F111="■",$BY$42,IF(G111="■",$BY$39,IF(I111="","",I111))))))))</f>
        <v/>
      </c>
      <c r="AG111" s="61" t="str">
        <f>IF($C$3="","",IF(AND(F111="□",G111="□",H111="□"),"",IF(AND(F111="■",G111="■"),"",IF(AND(F111="■",H111="■"),"",IF(AND(G111="■",H111="■"),"",IF(F111="■",$BY$44,IF(G111="■",$BY$41,IF(K111="","",K111))))))))</f>
        <v/>
      </c>
      <c r="AH111" s="63" t="str">
        <f t="shared" si="24"/>
        <v/>
      </c>
      <c r="AI111" s="63" t="str">
        <f t="shared" si="25"/>
        <v/>
      </c>
      <c r="AJ111" s="64" t="str">
        <f t="shared" si="26"/>
        <v/>
      </c>
      <c r="AK111" s="64" t="str">
        <f t="shared" si="27"/>
        <v/>
      </c>
      <c r="AL111" s="64" t="str">
        <f>IF($C$3="","",IF(AND(F111="□",G111="□",H111="□"),"",IF(AND(F111="■",G111="■"),"",IF(AND(F111="■",H111="■"),"",IF(AND(G111="■",H111="■"),"",IF(F111="■",$BY$23,IF(G111="■",$BY$21,IF(J111="","",J111))))))))</f>
        <v/>
      </c>
      <c r="AM111" s="65" t="str">
        <f t="shared" si="28"/>
        <v/>
      </c>
      <c r="AN111" s="64" t="str">
        <f>IF($C$3="","",IF(AND(F111="□",G111="□",H111="□"),"",IF(AND(F111="■",G111="■"),"",IF(AND(F111="■",H111="■"),"",IF(AND(G111="■",H111="■"),"",IF(F111="■",$BY$24,IF(G111="■",$BY$22,IF(L111="","",L111))))))))</f>
        <v/>
      </c>
      <c r="AO111" s="118"/>
      <c r="AP111" s="64" t="str">
        <f t="shared" si="29"/>
        <v/>
      </c>
      <c r="AQ111" s="64" t="str">
        <f t="shared" si="30"/>
        <v/>
      </c>
      <c r="AR111" s="64" t="str">
        <f t="shared" si="31"/>
        <v/>
      </c>
      <c r="AS111" s="64" t="str">
        <f t="shared" si="32"/>
        <v/>
      </c>
      <c r="AT111" s="64" t="str">
        <f t="shared" si="33"/>
        <v/>
      </c>
      <c r="AW111" s="17" t="str">
        <f t="shared" si="34"/>
        <v/>
      </c>
      <c r="AX111" s="17" t="str">
        <f t="shared" si="35"/>
        <v/>
      </c>
      <c r="AY111" s="17" t="str">
        <f t="shared" si="36"/>
        <v/>
      </c>
      <c r="AZ111" s="17" t="str">
        <f t="shared" si="37"/>
        <v/>
      </c>
      <c r="BA111" s="17" t="str">
        <f t="shared" si="38"/>
        <v/>
      </c>
      <c r="BB111" s="17" t="str">
        <f t="shared" si="39"/>
        <v/>
      </c>
      <c r="BD111" s="17" t="str">
        <f>IF(AND(OR(F111="",F111="□"),OR(G111="",G111="□"),OR(H111="",H111="□")),"",IF(AND(F111="■",G111="■"),"",IF(AND(OR(F111="■",G111="■"),H111="■"),"",IF(F111="■",5,IF(G111="■",4,IF(I111="","",IF($C$3="","",IF($C$3=8,"-",IF($C$3&lt;8,IF(I111&lt;=$BY$25,7,IF(I111&lt;=$BY$26,6,IF(I111&lt;=$BY$27,5,IF(I111&lt;=$BY$28,4,IF(I111&lt;=$BY$29,3,IF(I111&lt;=$BY$30,2,1)))))))))))))))</f>
        <v/>
      </c>
      <c r="BE111" s="17" t="str">
        <f>IF(AND(OR(F111="",F111="□"),OR(G111="",G111="□"),OR(H111="",H111="□")),"",IF(AND(F111="■",G111="■"),"",IF(AND(OR(F111="■",G111="■"),H111="■"),"",IF(F111="■",5,IF(G111="■",4,IF(K111="","",IF($C$3="","",IF($C$3=8,IF(K111&lt;=$BY$33,6,IF(K111&lt;=$BY$34,5,IF(K111&lt;=$BY$35,4,3))),IF(AND($C$3&lt;8,$C$3&gt;4),IF(K111&lt;=$BY$32,7,IF(K111&lt;=$BY$33,6,IF(K111&lt;=$BY$34,5,IF(K111&lt;=$BY$35,4,IF(K111&lt;=$BY$36,3,2))))),IF(C97&lt;5,"-"))))))))))</f>
        <v/>
      </c>
      <c r="BF111" s="17" t="str">
        <f t="shared" si="41"/>
        <v/>
      </c>
      <c r="BH111" s="18" t="str">
        <f>IF(X111="","",IF(50&lt;=Y111,6,IF(AND(40&lt;=Y111,Y111&lt;50),5,IF(AND(30&lt;=Y111,Y111&lt;40),4,IF(AND(20&lt;=Y111,Y111&lt;30),3,IF(AND(10&lt;=Y111,Y111&lt;20),2,IF(AND(0&lt;=Y111,Y111&lt;10),1,IF(Y111&lt;0,0,""))))))))</f>
        <v/>
      </c>
      <c r="BI111" s="18" t="str">
        <f>IF(X111="","",IF(30&lt;=Y111,4,IF(AND(20&lt;=Y111,Y111&lt;30),3,IF(AND(10&lt;=Y111,Y111&lt;20),2,IF(AND(0&lt;=Y111,Y111&lt;10),1,IF(Y111&lt;0,0,""))))))</f>
        <v/>
      </c>
      <c r="BJ111" s="58" t="str">
        <f>IF(AND(OR(Q111="",Q111="□"),OR(R111="",R111="□"),OR(S111="",S111="□")),"",IF(AND(Q111="■",R111="■"),"",IF(AND(OR(Q111="■",R111="■"),S111="■"),"",IF(Q111="■",3,IF(R111="■",1,IF(Z111="■",BH111,BI111))))))</f>
        <v/>
      </c>
    </row>
    <row r="112" spans="1:62" ht="12" customHeight="1" x14ac:dyDescent="0.15">
      <c r="A112" s="66">
        <v>95</v>
      </c>
      <c r="B112" s="4"/>
      <c r="C112" s="2"/>
      <c r="D112" s="2"/>
      <c r="E112" s="8"/>
      <c r="F112" s="129" t="s">
        <v>38</v>
      </c>
      <c r="G112" s="130" t="s">
        <v>38</v>
      </c>
      <c r="H112" s="131" t="s">
        <v>38</v>
      </c>
      <c r="I112" s="122"/>
      <c r="J112" s="149"/>
      <c r="K112" s="124"/>
      <c r="L112" s="178"/>
      <c r="M112" s="133"/>
      <c r="N112" s="163" t="str">
        <f>IF($C$3="","",IF(P112="","",BF112))</f>
        <v/>
      </c>
      <c r="O112" s="163" t="str">
        <f>IF($C$3="","",IF(AND(OR(F112="",F112="□"),OR(G112="",G112="□"),OR(H112="",H112="□")),"",IF(AND(F112="■",G112="■"),"",IF(AND(OR(F112="■",G112="■"),H112="■"),"",IF(BF112="","",IF(OR(BF112=4,BF112&gt;4),"○","×"))))))</f>
        <v/>
      </c>
      <c r="P112" s="162" t="str">
        <f>IF($C$3="","",IF(AND(OR(F112="",F112="□"),OR(G112="",G112="□"),OR(H112="",H112="□")),"",IF(AND(F112="■",G112="■"),"",IF(AND(OR(F112="■",G112="■"),H112="■"),"",IF(BF112="","",IF(OR(BF112=5,BF112&gt;5),"○","×"))))))</f>
        <v/>
      </c>
      <c r="Q112" s="129" t="s">
        <v>38</v>
      </c>
      <c r="R112" s="130" t="s">
        <v>38</v>
      </c>
      <c r="S112" s="131" t="s">
        <v>38</v>
      </c>
      <c r="T112" s="1"/>
      <c r="U112" s="10"/>
      <c r="V112" s="11"/>
      <c r="W112" s="10"/>
      <c r="X112" s="223" t="str">
        <f t="shared" si="40"/>
        <v/>
      </c>
      <c r="Y112" s="164" t="str">
        <f t="shared" si="22"/>
        <v/>
      </c>
      <c r="Z112" s="131" t="s">
        <v>58</v>
      </c>
      <c r="AA112" s="135" t="s">
        <v>58</v>
      </c>
      <c r="AB112" s="165" t="str">
        <f t="shared" si="23"/>
        <v/>
      </c>
      <c r="AC112" s="280"/>
      <c r="AD112" s="281"/>
      <c r="AF112" s="60" t="str">
        <f>IF($C$3="","",IF(AND(F112="□",G112="□",H112="□"),"",IF(AND(F112="■",G112="■"),"",IF(AND(F112="■",H112="■"),"",IF(AND(G112="■",H112="■"),"",IF(F112="■",$BY$42,IF(G112="■",$BY$39,IF(I112="","",I112))))))))</f>
        <v/>
      </c>
      <c r="AG112" s="61" t="str">
        <f>IF($C$3="","",IF(AND(F112="□",G112="□",H112="□"),"",IF(AND(F112="■",G112="■"),"",IF(AND(F112="■",H112="■"),"",IF(AND(G112="■",H112="■"),"",IF(F112="■",$BY$44,IF(G112="■",$BY$41,IF(K112="","",K112))))))))</f>
        <v/>
      </c>
      <c r="AH112" s="63" t="str">
        <f t="shared" si="24"/>
        <v/>
      </c>
      <c r="AI112" s="63" t="str">
        <f t="shared" si="25"/>
        <v/>
      </c>
      <c r="AJ112" s="64" t="str">
        <f t="shared" si="26"/>
        <v/>
      </c>
      <c r="AK112" s="64" t="str">
        <f t="shared" si="27"/>
        <v/>
      </c>
      <c r="AL112" s="64" t="str">
        <f>IF($C$3="","",IF(AND(F112="□",G112="□",H112="□"),"",IF(AND(F112="■",G112="■"),"",IF(AND(F112="■",H112="■"),"",IF(AND(G112="■",H112="■"),"",IF(F112="■",$BY$23,IF(G112="■",$BY$21,IF(J112="","",J112))))))))</f>
        <v/>
      </c>
      <c r="AM112" s="65" t="str">
        <f t="shared" si="28"/>
        <v/>
      </c>
      <c r="AN112" s="64" t="str">
        <f>IF($C$3="","",IF(AND(F112="□",G112="□",H112="□"),"",IF(AND(F112="■",G112="■"),"",IF(AND(F112="■",H112="■"),"",IF(AND(G112="■",H112="■"),"",IF(F112="■",$BY$24,IF(G112="■",$BY$22,IF(L112="","",L112))))))))</f>
        <v/>
      </c>
      <c r="AO112" s="118"/>
      <c r="AP112" s="64" t="str">
        <f t="shared" si="29"/>
        <v/>
      </c>
      <c r="AQ112" s="64" t="str">
        <f t="shared" si="30"/>
        <v/>
      </c>
      <c r="AR112" s="64" t="str">
        <f t="shared" si="31"/>
        <v/>
      </c>
      <c r="AS112" s="64" t="str">
        <f t="shared" si="32"/>
        <v/>
      </c>
      <c r="AT112" s="64" t="str">
        <f t="shared" si="33"/>
        <v/>
      </c>
      <c r="AW112" s="17" t="str">
        <f t="shared" si="34"/>
        <v/>
      </c>
      <c r="AX112" s="17" t="str">
        <f t="shared" si="35"/>
        <v/>
      </c>
      <c r="AY112" s="17" t="str">
        <f t="shared" si="36"/>
        <v/>
      </c>
      <c r="AZ112" s="17" t="str">
        <f t="shared" si="37"/>
        <v/>
      </c>
      <c r="BA112" s="17" t="str">
        <f t="shared" si="38"/>
        <v/>
      </c>
      <c r="BB112" s="17" t="str">
        <f t="shared" si="39"/>
        <v/>
      </c>
      <c r="BD112" s="17" t="str">
        <f>IF(AND(OR(F112="",F112="□"),OR(G112="",G112="□"),OR(H112="",H112="□")),"",IF(AND(F112="■",G112="■"),"",IF(AND(OR(F112="■",G112="■"),H112="■"),"",IF(F112="■",5,IF(G112="■",4,IF(I112="","",IF($C$3="","",IF($C$3=8,"-",IF($C$3&lt;8,IF(I112&lt;=$BY$25,7,IF(I112&lt;=$BY$26,6,IF(I112&lt;=$BY$27,5,IF(I112&lt;=$BY$28,4,IF(I112&lt;=$BY$29,3,IF(I112&lt;=$BY$30,2,1)))))))))))))))</f>
        <v/>
      </c>
      <c r="BE112" s="17" t="str">
        <f>IF(AND(OR(F112="",F112="□"),OR(G112="",G112="□"),OR(H112="",H112="□")),"",IF(AND(F112="■",G112="■"),"",IF(AND(OR(F112="■",G112="■"),H112="■"),"",IF(F112="■",5,IF(G112="■",4,IF(K112="","",IF($C$3="","",IF($C$3=8,IF(K112&lt;=$BY$33,6,IF(K112&lt;=$BY$34,5,IF(K112&lt;=$BY$35,4,3))),IF(AND($C$3&lt;8,$C$3&gt;4),IF(K112&lt;=$BY$32,7,IF(K112&lt;=$BY$33,6,IF(K112&lt;=$BY$34,5,IF(K112&lt;=$BY$35,4,IF(K112&lt;=$BY$36,3,2))))),IF(C98&lt;5,"-"))))))))))</f>
        <v/>
      </c>
      <c r="BF112" s="17" t="str">
        <f t="shared" si="41"/>
        <v/>
      </c>
      <c r="BH112" s="18" t="str">
        <f>IF(X112="","",IF(50&lt;=Y112,6,IF(AND(40&lt;=Y112,Y112&lt;50),5,IF(AND(30&lt;=Y112,Y112&lt;40),4,IF(AND(20&lt;=Y112,Y112&lt;30),3,IF(AND(10&lt;=Y112,Y112&lt;20),2,IF(AND(0&lt;=Y112,Y112&lt;10),1,IF(Y112&lt;0,0,""))))))))</f>
        <v/>
      </c>
      <c r="BI112" s="18" t="str">
        <f>IF(X112="","",IF(30&lt;=Y112,4,IF(AND(20&lt;=Y112,Y112&lt;30),3,IF(AND(10&lt;=Y112,Y112&lt;20),2,IF(AND(0&lt;=Y112,Y112&lt;10),1,IF(Y112&lt;0,0,""))))))</f>
        <v/>
      </c>
      <c r="BJ112" s="58" t="str">
        <f>IF(AND(OR(Q112="",Q112="□"),OR(R112="",R112="□"),OR(S112="",S112="□")),"",IF(AND(Q112="■",R112="■"),"",IF(AND(OR(Q112="■",R112="■"),S112="■"),"",IF(Q112="■",3,IF(R112="■",1,IF(Z112="■",BH112,BI112))))))</f>
        <v/>
      </c>
    </row>
    <row r="113" spans="1:62" ht="12" customHeight="1" x14ac:dyDescent="0.15">
      <c r="A113" s="66">
        <v>96</v>
      </c>
      <c r="B113" s="4"/>
      <c r="C113" s="2"/>
      <c r="D113" s="2"/>
      <c r="E113" s="8"/>
      <c r="F113" s="129" t="s">
        <v>38</v>
      </c>
      <c r="G113" s="130" t="s">
        <v>38</v>
      </c>
      <c r="H113" s="131" t="s">
        <v>38</v>
      </c>
      <c r="I113" s="122"/>
      <c r="J113" s="149"/>
      <c r="K113" s="124"/>
      <c r="L113" s="178"/>
      <c r="M113" s="133"/>
      <c r="N113" s="163" t="str">
        <f>IF($C$3="","",IF(P113="","",BF113))</f>
        <v/>
      </c>
      <c r="O113" s="163" t="str">
        <f>IF($C$3="","",IF(AND(OR(F113="",F113="□"),OR(G113="",G113="□"),OR(H113="",H113="□")),"",IF(AND(F113="■",G113="■"),"",IF(AND(OR(F113="■",G113="■"),H113="■"),"",IF(BF113="","",IF(OR(BF113=4,BF113&gt;4),"○","×"))))))</f>
        <v/>
      </c>
      <c r="P113" s="162" t="str">
        <f>IF($C$3="","",IF(AND(OR(F113="",F113="□"),OR(G113="",G113="□"),OR(H113="",H113="□")),"",IF(AND(F113="■",G113="■"),"",IF(AND(OR(F113="■",G113="■"),H113="■"),"",IF(BF113="","",IF(OR(BF113=5,BF113&gt;5),"○","×"))))))</f>
        <v/>
      </c>
      <c r="Q113" s="129" t="s">
        <v>38</v>
      </c>
      <c r="R113" s="130" t="s">
        <v>38</v>
      </c>
      <c r="S113" s="131" t="s">
        <v>38</v>
      </c>
      <c r="T113" s="1"/>
      <c r="U113" s="10"/>
      <c r="V113" s="11"/>
      <c r="W113" s="10"/>
      <c r="X113" s="223" t="str">
        <f t="shared" si="40"/>
        <v/>
      </c>
      <c r="Y113" s="164" t="str">
        <f t="shared" si="22"/>
        <v/>
      </c>
      <c r="Z113" s="131" t="s">
        <v>58</v>
      </c>
      <c r="AA113" s="135" t="s">
        <v>58</v>
      </c>
      <c r="AB113" s="165" t="str">
        <f t="shared" si="23"/>
        <v/>
      </c>
      <c r="AC113" s="280"/>
      <c r="AD113" s="281"/>
      <c r="AF113" s="60" t="str">
        <f>IF($C$3="","",IF(AND(F113="□",G113="□",H113="□"),"",IF(AND(F113="■",G113="■"),"",IF(AND(F113="■",H113="■"),"",IF(AND(G113="■",H113="■"),"",IF(F113="■",$BY$42,IF(G113="■",$BY$39,IF(I113="","",I113))))))))</f>
        <v/>
      </c>
      <c r="AG113" s="61" t="str">
        <f>IF($C$3="","",IF(AND(F113="□",G113="□",H113="□"),"",IF(AND(F113="■",G113="■"),"",IF(AND(F113="■",H113="■"),"",IF(AND(G113="■",H113="■"),"",IF(F113="■",$BY$44,IF(G113="■",$BY$41,IF(K113="","",K113))))))))</f>
        <v/>
      </c>
      <c r="AH113" s="63" t="str">
        <f t="shared" si="24"/>
        <v/>
      </c>
      <c r="AI113" s="63" t="str">
        <f t="shared" si="25"/>
        <v/>
      </c>
      <c r="AJ113" s="64" t="str">
        <f t="shared" si="26"/>
        <v/>
      </c>
      <c r="AK113" s="64" t="str">
        <f t="shared" si="27"/>
        <v/>
      </c>
      <c r="AL113" s="64" t="str">
        <f>IF($C$3="","",IF(AND(F113="□",G113="□",H113="□"),"",IF(AND(F113="■",G113="■"),"",IF(AND(F113="■",H113="■"),"",IF(AND(G113="■",H113="■"),"",IF(F113="■",$BY$23,IF(G113="■",$BY$21,IF(J113="","",J113))))))))</f>
        <v/>
      </c>
      <c r="AM113" s="65" t="str">
        <f t="shared" si="28"/>
        <v/>
      </c>
      <c r="AN113" s="64" t="str">
        <f>IF($C$3="","",IF(AND(F113="□",G113="□",H113="□"),"",IF(AND(F113="■",G113="■"),"",IF(AND(F113="■",H113="■"),"",IF(AND(G113="■",H113="■"),"",IF(F113="■",$BY$24,IF(G113="■",$BY$22,IF(L113="","",L113))))))))</f>
        <v/>
      </c>
      <c r="AO113" s="118"/>
      <c r="AP113" s="64" t="str">
        <f t="shared" si="29"/>
        <v/>
      </c>
      <c r="AQ113" s="64" t="str">
        <f t="shared" si="30"/>
        <v/>
      </c>
      <c r="AR113" s="64" t="str">
        <f t="shared" si="31"/>
        <v/>
      </c>
      <c r="AS113" s="64" t="str">
        <f t="shared" si="32"/>
        <v/>
      </c>
      <c r="AT113" s="64" t="str">
        <f t="shared" si="33"/>
        <v/>
      </c>
      <c r="AW113" s="17" t="str">
        <f t="shared" si="34"/>
        <v/>
      </c>
      <c r="AX113" s="17" t="str">
        <f t="shared" si="35"/>
        <v/>
      </c>
      <c r="AY113" s="17" t="str">
        <f t="shared" si="36"/>
        <v/>
      </c>
      <c r="AZ113" s="17" t="str">
        <f t="shared" si="37"/>
        <v/>
      </c>
      <c r="BA113" s="17" t="str">
        <f t="shared" si="38"/>
        <v/>
      </c>
      <c r="BB113" s="17" t="str">
        <f t="shared" si="39"/>
        <v/>
      </c>
      <c r="BD113" s="17" t="str">
        <f>IF(AND(OR(F113="",F113="□"),OR(G113="",G113="□"),OR(H113="",H113="□")),"",IF(AND(F113="■",G113="■"),"",IF(AND(OR(F113="■",G113="■"),H113="■"),"",IF(F113="■",5,IF(G113="■",4,IF(I113="","",IF($C$3="","",IF($C$3=8,"-",IF($C$3&lt;8,IF(I113&lt;=$BY$25,7,IF(I113&lt;=$BY$26,6,IF(I113&lt;=$BY$27,5,IF(I113&lt;=$BY$28,4,IF(I113&lt;=$BY$29,3,IF(I113&lt;=$BY$30,2,1)))))))))))))))</f>
        <v/>
      </c>
      <c r="BE113" s="17" t="str">
        <f>IF(AND(OR(F113="",F113="□"),OR(G113="",G113="□"),OR(H113="",H113="□")),"",IF(AND(F113="■",G113="■"),"",IF(AND(OR(F113="■",G113="■"),H113="■"),"",IF(F113="■",5,IF(G113="■",4,IF(K113="","",IF($C$3="","",IF($C$3=8,IF(K113&lt;=$BY$33,6,IF(K113&lt;=$BY$34,5,IF(K113&lt;=$BY$35,4,3))),IF(AND($C$3&lt;8,$C$3&gt;4),IF(K113&lt;=$BY$32,7,IF(K113&lt;=$BY$33,6,IF(K113&lt;=$BY$34,5,IF(K113&lt;=$BY$35,4,IF(K113&lt;=$BY$36,3,2))))),IF(C99&lt;5,"-"))))))))))</f>
        <v/>
      </c>
      <c r="BF113" s="17" t="str">
        <f t="shared" si="41"/>
        <v/>
      </c>
      <c r="BH113" s="18" t="str">
        <f>IF(X113="","",IF(50&lt;=Y113,6,IF(AND(40&lt;=Y113,Y113&lt;50),5,IF(AND(30&lt;=Y113,Y113&lt;40),4,IF(AND(20&lt;=Y113,Y113&lt;30),3,IF(AND(10&lt;=Y113,Y113&lt;20),2,IF(AND(0&lt;=Y113,Y113&lt;10),1,IF(Y113&lt;0,0,""))))))))</f>
        <v/>
      </c>
      <c r="BI113" s="18" t="str">
        <f>IF(X113="","",IF(30&lt;=Y113,4,IF(AND(20&lt;=Y113,Y113&lt;30),3,IF(AND(10&lt;=Y113,Y113&lt;20),2,IF(AND(0&lt;=Y113,Y113&lt;10),1,IF(Y113&lt;0,0,""))))))</f>
        <v/>
      </c>
      <c r="BJ113" s="58" t="str">
        <f>IF(AND(OR(Q113="",Q113="□"),OR(R113="",R113="□"),OR(S113="",S113="□")),"",IF(AND(Q113="■",R113="■"),"",IF(AND(OR(Q113="■",R113="■"),S113="■"),"",IF(Q113="■",3,IF(R113="■",1,IF(Z113="■",BH113,BI113))))))</f>
        <v/>
      </c>
    </row>
    <row r="114" spans="1:62" ht="12" customHeight="1" x14ac:dyDescent="0.15">
      <c r="A114" s="66">
        <v>97</v>
      </c>
      <c r="B114" s="4"/>
      <c r="C114" s="2"/>
      <c r="D114" s="2"/>
      <c r="E114" s="8"/>
      <c r="F114" s="129" t="s">
        <v>38</v>
      </c>
      <c r="G114" s="130" t="s">
        <v>38</v>
      </c>
      <c r="H114" s="131" t="s">
        <v>38</v>
      </c>
      <c r="I114" s="122"/>
      <c r="J114" s="149"/>
      <c r="K114" s="124"/>
      <c r="L114" s="178"/>
      <c r="M114" s="133"/>
      <c r="N114" s="163" t="str">
        <f>IF($C$3="","",IF(P114="","",BF114))</f>
        <v/>
      </c>
      <c r="O114" s="163" t="str">
        <f>IF($C$3="","",IF(AND(OR(F114="",F114="□"),OR(G114="",G114="□"),OR(H114="",H114="□")),"",IF(AND(F114="■",G114="■"),"",IF(AND(OR(F114="■",G114="■"),H114="■"),"",IF(BF114="","",IF(OR(BF114=4,BF114&gt;4),"○","×"))))))</f>
        <v/>
      </c>
      <c r="P114" s="162" t="str">
        <f>IF($C$3="","",IF(AND(OR(F114="",F114="□"),OR(G114="",G114="□"),OR(H114="",H114="□")),"",IF(AND(F114="■",G114="■"),"",IF(AND(OR(F114="■",G114="■"),H114="■"),"",IF(BF114="","",IF(OR(BF114=5,BF114&gt;5),"○","×"))))))</f>
        <v/>
      </c>
      <c r="Q114" s="129" t="s">
        <v>38</v>
      </c>
      <c r="R114" s="130" t="s">
        <v>38</v>
      </c>
      <c r="S114" s="131" t="s">
        <v>38</v>
      </c>
      <c r="T114" s="1"/>
      <c r="U114" s="10"/>
      <c r="V114" s="11"/>
      <c r="W114" s="10"/>
      <c r="X114" s="223" t="str">
        <f t="shared" si="40"/>
        <v/>
      </c>
      <c r="Y114" s="164" t="str">
        <f t="shared" si="22"/>
        <v/>
      </c>
      <c r="Z114" s="131" t="s">
        <v>58</v>
      </c>
      <c r="AA114" s="135" t="s">
        <v>58</v>
      </c>
      <c r="AB114" s="165" t="str">
        <f t="shared" si="23"/>
        <v/>
      </c>
      <c r="AC114" s="280"/>
      <c r="AD114" s="281"/>
      <c r="AF114" s="60" t="str">
        <f>IF($C$3="","",IF(AND(F114="□",G114="□",H114="□"),"",IF(AND(F114="■",G114="■"),"",IF(AND(F114="■",H114="■"),"",IF(AND(G114="■",H114="■"),"",IF(F114="■",$BY$42,IF(G114="■",$BY$39,IF(I114="","",I114))))))))</f>
        <v/>
      </c>
      <c r="AG114" s="61" t="str">
        <f>IF($C$3="","",IF(AND(F114="□",G114="□",H114="□"),"",IF(AND(F114="■",G114="■"),"",IF(AND(F114="■",H114="■"),"",IF(AND(G114="■",H114="■"),"",IF(F114="■",$BY$44,IF(G114="■",$BY$41,IF(K114="","",K114))))))))</f>
        <v/>
      </c>
      <c r="AH114" s="63" t="str">
        <f t="shared" si="24"/>
        <v/>
      </c>
      <c r="AI114" s="63" t="str">
        <f t="shared" si="25"/>
        <v/>
      </c>
      <c r="AJ114" s="64" t="str">
        <f t="shared" si="26"/>
        <v/>
      </c>
      <c r="AK114" s="64" t="str">
        <f t="shared" si="27"/>
        <v/>
      </c>
      <c r="AL114" s="64" t="str">
        <f>IF($C$3="","",IF(AND(F114="□",G114="□",H114="□"),"",IF(AND(F114="■",G114="■"),"",IF(AND(F114="■",H114="■"),"",IF(AND(G114="■",H114="■"),"",IF(F114="■",$BY$23,IF(G114="■",$BY$21,IF(J114="","",J114))))))))</f>
        <v/>
      </c>
      <c r="AM114" s="65" t="str">
        <f t="shared" si="28"/>
        <v/>
      </c>
      <c r="AN114" s="64" t="str">
        <f>IF($C$3="","",IF(AND(F114="□",G114="□",H114="□"),"",IF(AND(F114="■",G114="■"),"",IF(AND(F114="■",H114="■"),"",IF(AND(G114="■",H114="■"),"",IF(F114="■",$BY$24,IF(G114="■",$BY$22,IF(L114="","",L114))))))))</f>
        <v/>
      </c>
      <c r="AO114" s="118"/>
      <c r="AP114" s="64" t="str">
        <f t="shared" si="29"/>
        <v/>
      </c>
      <c r="AQ114" s="64" t="str">
        <f t="shared" si="30"/>
        <v/>
      </c>
      <c r="AR114" s="64" t="str">
        <f t="shared" si="31"/>
        <v/>
      </c>
      <c r="AS114" s="64" t="str">
        <f t="shared" si="32"/>
        <v/>
      </c>
      <c r="AT114" s="64" t="str">
        <f t="shared" si="33"/>
        <v/>
      </c>
      <c r="AW114" s="17" t="str">
        <f t="shared" si="34"/>
        <v/>
      </c>
      <c r="AX114" s="17" t="str">
        <f t="shared" si="35"/>
        <v/>
      </c>
      <c r="AY114" s="17" t="str">
        <f t="shared" si="36"/>
        <v/>
      </c>
      <c r="AZ114" s="17" t="str">
        <f t="shared" si="37"/>
        <v/>
      </c>
      <c r="BA114" s="17" t="str">
        <f t="shared" si="38"/>
        <v/>
      </c>
      <c r="BB114" s="17" t="str">
        <f t="shared" si="39"/>
        <v/>
      </c>
      <c r="BD114" s="17" t="str">
        <f>IF(AND(OR(F114="",F114="□"),OR(G114="",G114="□"),OR(H114="",H114="□")),"",IF(AND(F114="■",G114="■"),"",IF(AND(OR(F114="■",G114="■"),H114="■"),"",IF(F114="■",5,IF(G114="■",4,IF(I114="","",IF($C$3="","",IF($C$3=8,"-",IF($C$3&lt;8,IF(I114&lt;=$BY$25,7,IF(I114&lt;=$BY$26,6,IF(I114&lt;=$BY$27,5,IF(I114&lt;=$BY$28,4,IF(I114&lt;=$BY$29,3,IF(I114&lt;=$BY$30,2,1)))))))))))))))</f>
        <v/>
      </c>
      <c r="BE114" s="17" t="str">
        <f>IF(AND(OR(F114="",F114="□"),OR(G114="",G114="□"),OR(H114="",H114="□")),"",IF(AND(F114="■",G114="■"),"",IF(AND(OR(F114="■",G114="■"),H114="■"),"",IF(F114="■",5,IF(G114="■",4,IF(K114="","",IF($C$3="","",IF($C$3=8,IF(K114&lt;=$BY$33,6,IF(K114&lt;=$BY$34,5,IF(K114&lt;=$BY$35,4,3))),IF(AND($C$3&lt;8,$C$3&gt;4),IF(K114&lt;=$BY$32,7,IF(K114&lt;=$BY$33,6,IF(K114&lt;=$BY$34,5,IF(K114&lt;=$BY$35,4,IF(K114&lt;=$BY$36,3,2))))),IF(C100&lt;5,"-"))))))))))</f>
        <v/>
      </c>
      <c r="BF114" s="17" t="str">
        <f t="shared" si="41"/>
        <v/>
      </c>
      <c r="BH114" s="18" t="str">
        <f>IF(X114="","",IF(50&lt;=Y114,6,IF(AND(40&lt;=Y114,Y114&lt;50),5,IF(AND(30&lt;=Y114,Y114&lt;40),4,IF(AND(20&lt;=Y114,Y114&lt;30),3,IF(AND(10&lt;=Y114,Y114&lt;20),2,IF(AND(0&lt;=Y114,Y114&lt;10),1,IF(Y114&lt;0,0,""))))))))</f>
        <v/>
      </c>
      <c r="BI114" s="18" t="str">
        <f>IF(X114="","",IF(30&lt;=Y114,4,IF(AND(20&lt;=Y114,Y114&lt;30),3,IF(AND(10&lt;=Y114,Y114&lt;20),2,IF(AND(0&lt;=Y114,Y114&lt;10),1,IF(Y114&lt;0,0,""))))))</f>
        <v/>
      </c>
      <c r="BJ114" s="58" t="str">
        <f>IF(AND(OR(Q114="",Q114="□"),OR(R114="",R114="□"),OR(S114="",S114="□")),"",IF(AND(Q114="■",R114="■"),"",IF(AND(OR(Q114="■",R114="■"),S114="■"),"",IF(Q114="■",3,IF(R114="■",1,IF(Z114="■",BH114,BI114))))))</f>
        <v/>
      </c>
    </row>
    <row r="115" spans="1:62" ht="12" customHeight="1" x14ac:dyDescent="0.15">
      <c r="A115" s="66">
        <v>98</v>
      </c>
      <c r="B115" s="4"/>
      <c r="C115" s="2"/>
      <c r="D115" s="2"/>
      <c r="E115" s="8"/>
      <c r="F115" s="129" t="s">
        <v>38</v>
      </c>
      <c r="G115" s="130" t="s">
        <v>38</v>
      </c>
      <c r="H115" s="131" t="s">
        <v>38</v>
      </c>
      <c r="I115" s="122"/>
      <c r="J115" s="149"/>
      <c r="K115" s="124"/>
      <c r="L115" s="178"/>
      <c r="M115" s="133"/>
      <c r="N115" s="163" t="str">
        <f>IF($C$3="","",IF(P115="","",BF115))</f>
        <v/>
      </c>
      <c r="O115" s="163" t="str">
        <f>IF($C$3="","",IF(AND(OR(F115="",F115="□"),OR(G115="",G115="□"),OR(H115="",H115="□")),"",IF(AND(F115="■",G115="■"),"",IF(AND(OR(F115="■",G115="■"),H115="■"),"",IF(BF115="","",IF(OR(BF115=4,BF115&gt;4),"○","×"))))))</f>
        <v/>
      </c>
      <c r="P115" s="162" t="str">
        <f>IF($C$3="","",IF(AND(OR(F115="",F115="□"),OR(G115="",G115="□"),OR(H115="",H115="□")),"",IF(AND(F115="■",G115="■"),"",IF(AND(OR(F115="■",G115="■"),H115="■"),"",IF(BF115="","",IF(OR(BF115=5,BF115&gt;5),"○","×"))))))</f>
        <v/>
      </c>
      <c r="Q115" s="129" t="s">
        <v>38</v>
      </c>
      <c r="R115" s="130" t="s">
        <v>38</v>
      </c>
      <c r="S115" s="131" t="s">
        <v>38</v>
      </c>
      <c r="T115" s="1"/>
      <c r="U115" s="10"/>
      <c r="V115" s="11"/>
      <c r="W115" s="10"/>
      <c r="X115" s="223" t="str">
        <f t="shared" si="40"/>
        <v/>
      </c>
      <c r="Y115" s="164" t="str">
        <f t="shared" si="22"/>
        <v/>
      </c>
      <c r="Z115" s="131" t="s">
        <v>58</v>
      </c>
      <c r="AA115" s="135" t="s">
        <v>58</v>
      </c>
      <c r="AB115" s="165" t="str">
        <f t="shared" si="23"/>
        <v/>
      </c>
      <c r="AC115" s="280"/>
      <c r="AD115" s="281"/>
      <c r="AF115" s="60" t="str">
        <f>IF($C$3="","",IF(AND(F115="□",G115="□",H115="□"),"",IF(AND(F115="■",G115="■"),"",IF(AND(F115="■",H115="■"),"",IF(AND(G115="■",H115="■"),"",IF(F115="■",$BY$42,IF(G115="■",$BY$39,IF(I115="","",I115))))))))</f>
        <v/>
      </c>
      <c r="AG115" s="61" t="str">
        <f>IF($C$3="","",IF(AND(F115="□",G115="□",H115="□"),"",IF(AND(F115="■",G115="■"),"",IF(AND(F115="■",H115="■"),"",IF(AND(G115="■",H115="■"),"",IF(F115="■",$BY$44,IF(G115="■",$BY$41,IF(K115="","",K115))))))))</f>
        <v/>
      </c>
      <c r="AH115" s="63" t="str">
        <f t="shared" si="24"/>
        <v/>
      </c>
      <c r="AI115" s="63" t="str">
        <f t="shared" si="25"/>
        <v/>
      </c>
      <c r="AJ115" s="64" t="str">
        <f t="shared" si="26"/>
        <v/>
      </c>
      <c r="AK115" s="64" t="str">
        <f t="shared" si="27"/>
        <v/>
      </c>
      <c r="AL115" s="64" t="str">
        <f>IF($C$3="","",IF(AND(F115="□",G115="□",H115="□"),"",IF(AND(F115="■",G115="■"),"",IF(AND(F115="■",H115="■"),"",IF(AND(G115="■",H115="■"),"",IF(F115="■",$BY$23,IF(G115="■",$BY$21,IF(J115="","",J115))))))))</f>
        <v/>
      </c>
      <c r="AM115" s="65" t="str">
        <f t="shared" si="28"/>
        <v/>
      </c>
      <c r="AN115" s="64" t="str">
        <f>IF($C$3="","",IF(AND(F115="□",G115="□",H115="□"),"",IF(AND(F115="■",G115="■"),"",IF(AND(F115="■",H115="■"),"",IF(AND(G115="■",H115="■"),"",IF(F115="■",$BY$24,IF(G115="■",$BY$22,IF(L115="","",L115))))))))</f>
        <v/>
      </c>
      <c r="AO115" s="118"/>
      <c r="AP115" s="64" t="str">
        <f t="shared" si="29"/>
        <v/>
      </c>
      <c r="AQ115" s="64" t="str">
        <f t="shared" si="30"/>
        <v/>
      </c>
      <c r="AR115" s="64" t="str">
        <f t="shared" si="31"/>
        <v/>
      </c>
      <c r="AS115" s="64" t="str">
        <f t="shared" si="32"/>
        <v/>
      </c>
      <c r="AT115" s="64" t="str">
        <f t="shared" si="33"/>
        <v/>
      </c>
      <c r="AW115" s="17" t="str">
        <f t="shared" si="34"/>
        <v/>
      </c>
      <c r="AX115" s="17" t="str">
        <f t="shared" si="35"/>
        <v/>
      </c>
      <c r="AY115" s="17" t="str">
        <f t="shared" si="36"/>
        <v/>
      </c>
      <c r="AZ115" s="17" t="str">
        <f t="shared" si="37"/>
        <v/>
      </c>
      <c r="BA115" s="17" t="str">
        <f t="shared" si="38"/>
        <v/>
      </c>
      <c r="BB115" s="17" t="str">
        <f t="shared" si="39"/>
        <v/>
      </c>
      <c r="BD115" s="17" t="str">
        <f>IF(AND(OR(F115="",F115="□"),OR(G115="",G115="□"),OR(H115="",H115="□")),"",IF(AND(F115="■",G115="■"),"",IF(AND(OR(F115="■",G115="■"),H115="■"),"",IF(F115="■",5,IF(G115="■",4,IF(I115="","",IF($C$3="","",IF($C$3=8,"-",IF($C$3&lt;8,IF(I115&lt;=$BY$25,7,IF(I115&lt;=$BY$26,6,IF(I115&lt;=$BY$27,5,IF(I115&lt;=$BY$28,4,IF(I115&lt;=$BY$29,3,IF(I115&lt;=$BY$30,2,1)))))))))))))))</f>
        <v/>
      </c>
      <c r="BE115" s="17" t="str">
        <f>IF(AND(OR(F115="",F115="□"),OR(G115="",G115="□"),OR(H115="",H115="□")),"",IF(AND(F115="■",G115="■"),"",IF(AND(OR(F115="■",G115="■"),H115="■"),"",IF(F115="■",5,IF(G115="■",4,IF(K115="","",IF($C$3="","",IF($C$3=8,IF(K115&lt;=$BY$33,6,IF(K115&lt;=$BY$34,5,IF(K115&lt;=$BY$35,4,3))),IF(AND($C$3&lt;8,$C$3&gt;4),IF(K115&lt;=$BY$32,7,IF(K115&lt;=$BY$33,6,IF(K115&lt;=$BY$34,5,IF(K115&lt;=$BY$35,4,IF(K115&lt;=$BY$36,3,2))))),IF(C101&lt;5,"-"))))))))))</f>
        <v/>
      </c>
      <c r="BF115" s="17" t="str">
        <f t="shared" si="41"/>
        <v/>
      </c>
      <c r="BH115" s="18" t="str">
        <f>IF(X115="","",IF(50&lt;=Y115,6,IF(AND(40&lt;=Y115,Y115&lt;50),5,IF(AND(30&lt;=Y115,Y115&lt;40),4,IF(AND(20&lt;=Y115,Y115&lt;30),3,IF(AND(10&lt;=Y115,Y115&lt;20),2,IF(AND(0&lt;=Y115,Y115&lt;10),1,IF(Y115&lt;0,0,""))))))))</f>
        <v/>
      </c>
      <c r="BI115" s="18" t="str">
        <f>IF(X115="","",IF(30&lt;=Y115,4,IF(AND(20&lt;=Y115,Y115&lt;30),3,IF(AND(10&lt;=Y115,Y115&lt;20),2,IF(AND(0&lt;=Y115,Y115&lt;10),1,IF(Y115&lt;0,0,""))))))</f>
        <v/>
      </c>
      <c r="BJ115" s="58" t="str">
        <f>IF(AND(OR(Q115="",Q115="□"),OR(R115="",R115="□"),OR(S115="",S115="□")),"",IF(AND(Q115="■",R115="■"),"",IF(AND(OR(Q115="■",R115="■"),S115="■"),"",IF(Q115="■",3,IF(R115="■",1,IF(Z115="■",BH115,BI115))))))</f>
        <v/>
      </c>
    </row>
    <row r="116" spans="1:62" ht="12" customHeight="1" x14ac:dyDescent="0.15">
      <c r="A116" s="66">
        <v>99</v>
      </c>
      <c r="B116" s="4"/>
      <c r="C116" s="2"/>
      <c r="D116" s="2"/>
      <c r="E116" s="8"/>
      <c r="F116" s="129" t="s">
        <v>38</v>
      </c>
      <c r="G116" s="130" t="s">
        <v>38</v>
      </c>
      <c r="H116" s="131" t="s">
        <v>38</v>
      </c>
      <c r="I116" s="122"/>
      <c r="J116" s="149"/>
      <c r="K116" s="124"/>
      <c r="L116" s="178"/>
      <c r="M116" s="133"/>
      <c r="N116" s="163" t="str">
        <f>IF($C$3="","",IF(P116="","",BF116))</f>
        <v/>
      </c>
      <c r="O116" s="163" t="str">
        <f>IF($C$3="","",IF(AND(OR(F116="",F116="□"),OR(G116="",G116="□"),OR(H116="",H116="□")),"",IF(AND(F116="■",G116="■"),"",IF(AND(OR(F116="■",G116="■"),H116="■"),"",IF(BF116="","",IF(OR(BF116=4,BF116&gt;4),"○","×"))))))</f>
        <v/>
      </c>
      <c r="P116" s="162" t="str">
        <f>IF($C$3="","",IF(AND(OR(F116="",F116="□"),OR(G116="",G116="□"),OR(H116="",H116="□")),"",IF(AND(F116="■",G116="■"),"",IF(AND(OR(F116="■",G116="■"),H116="■"),"",IF(BF116="","",IF(OR(BF116=5,BF116&gt;5),"○","×"))))))</f>
        <v/>
      </c>
      <c r="Q116" s="129" t="s">
        <v>38</v>
      </c>
      <c r="R116" s="130" t="s">
        <v>38</v>
      </c>
      <c r="S116" s="131" t="s">
        <v>38</v>
      </c>
      <c r="T116" s="1"/>
      <c r="U116" s="10"/>
      <c r="V116" s="11"/>
      <c r="W116" s="10"/>
      <c r="X116" s="223" t="str">
        <f t="shared" si="40"/>
        <v/>
      </c>
      <c r="Y116" s="164" t="str">
        <f t="shared" si="22"/>
        <v/>
      </c>
      <c r="Z116" s="131" t="s">
        <v>58</v>
      </c>
      <c r="AA116" s="135" t="s">
        <v>58</v>
      </c>
      <c r="AB116" s="165" t="str">
        <f t="shared" si="23"/>
        <v/>
      </c>
      <c r="AC116" s="280"/>
      <c r="AD116" s="281"/>
      <c r="AF116" s="60" t="str">
        <f>IF($C$3="","",IF(AND(F116="□",G116="□",H116="□"),"",IF(AND(F116="■",G116="■"),"",IF(AND(F116="■",H116="■"),"",IF(AND(G116="■",H116="■"),"",IF(F116="■",$BY$42,IF(G116="■",$BY$39,IF(I116="","",I116))))))))</f>
        <v/>
      </c>
      <c r="AG116" s="61" t="str">
        <f>IF($C$3="","",IF(AND(F116="□",G116="□",H116="□"),"",IF(AND(F116="■",G116="■"),"",IF(AND(F116="■",H116="■"),"",IF(AND(G116="■",H116="■"),"",IF(F116="■",$BY$44,IF(G116="■",$BY$41,IF(K116="","",K116))))))))</f>
        <v/>
      </c>
      <c r="AH116" s="63" t="str">
        <f t="shared" si="24"/>
        <v/>
      </c>
      <c r="AI116" s="63" t="str">
        <f t="shared" si="25"/>
        <v/>
      </c>
      <c r="AJ116" s="64" t="str">
        <f t="shared" si="26"/>
        <v/>
      </c>
      <c r="AK116" s="64" t="str">
        <f t="shared" si="27"/>
        <v/>
      </c>
      <c r="AL116" s="64" t="str">
        <f>IF($C$3="","",IF(AND(F116="□",G116="□",H116="□"),"",IF(AND(F116="■",G116="■"),"",IF(AND(F116="■",H116="■"),"",IF(AND(G116="■",H116="■"),"",IF(F116="■",$BY$23,IF(G116="■",$BY$21,IF(J116="","",J116))))))))</f>
        <v/>
      </c>
      <c r="AM116" s="65" t="str">
        <f t="shared" si="28"/>
        <v/>
      </c>
      <c r="AN116" s="64" t="str">
        <f>IF($C$3="","",IF(AND(F116="□",G116="□",H116="□"),"",IF(AND(F116="■",G116="■"),"",IF(AND(F116="■",H116="■"),"",IF(AND(G116="■",H116="■"),"",IF(F116="■",$BY$24,IF(G116="■",$BY$22,IF(L116="","",L116))))))))</f>
        <v/>
      </c>
      <c r="AO116" s="118"/>
      <c r="AP116" s="64" t="str">
        <f t="shared" si="29"/>
        <v/>
      </c>
      <c r="AQ116" s="64" t="str">
        <f t="shared" si="30"/>
        <v/>
      </c>
      <c r="AR116" s="64" t="str">
        <f t="shared" si="31"/>
        <v/>
      </c>
      <c r="AS116" s="64" t="str">
        <f t="shared" si="32"/>
        <v/>
      </c>
      <c r="AT116" s="64" t="str">
        <f t="shared" si="33"/>
        <v/>
      </c>
      <c r="AW116" s="17" t="str">
        <f t="shared" si="34"/>
        <v/>
      </c>
      <c r="AX116" s="17" t="str">
        <f t="shared" si="35"/>
        <v/>
      </c>
      <c r="AY116" s="17" t="str">
        <f t="shared" si="36"/>
        <v/>
      </c>
      <c r="AZ116" s="17" t="str">
        <f t="shared" si="37"/>
        <v/>
      </c>
      <c r="BA116" s="17" t="str">
        <f t="shared" si="38"/>
        <v/>
      </c>
      <c r="BB116" s="17" t="str">
        <f t="shared" si="39"/>
        <v/>
      </c>
      <c r="BD116" s="17" t="str">
        <f>IF(AND(OR(F116="",F116="□"),OR(G116="",G116="□"),OR(H116="",H116="□")),"",IF(AND(F116="■",G116="■"),"",IF(AND(OR(F116="■",G116="■"),H116="■"),"",IF(F116="■",5,IF(G116="■",4,IF(I116="","",IF($C$3="","",IF($C$3=8,"-",IF($C$3&lt;8,IF(I116&lt;=$BY$25,7,IF(I116&lt;=$BY$26,6,IF(I116&lt;=$BY$27,5,IF(I116&lt;=$BY$28,4,IF(I116&lt;=$BY$29,3,IF(I116&lt;=$BY$30,2,1)))))))))))))))</f>
        <v/>
      </c>
      <c r="BE116" s="17" t="str">
        <f>IF(AND(OR(F116="",F116="□"),OR(G116="",G116="□"),OR(H116="",H116="□")),"",IF(AND(F116="■",G116="■"),"",IF(AND(OR(F116="■",G116="■"),H116="■"),"",IF(F116="■",5,IF(G116="■",4,IF(K116="","",IF($C$3="","",IF($C$3=8,IF(K116&lt;=$BY$33,6,IF(K116&lt;=$BY$34,5,IF(K116&lt;=$BY$35,4,3))),IF(AND($C$3&lt;8,$C$3&gt;4),IF(K116&lt;=$BY$32,7,IF(K116&lt;=$BY$33,6,IF(K116&lt;=$BY$34,5,IF(K116&lt;=$BY$35,4,IF(K116&lt;=$BY$36,3,2))))),IF(C102&lt;5,"-"))))))))))</f>
        <v/>
      </c>
      <c r="BF116" s="17" t="str">
        <f t="shared" si="41"/>
        <v/>
      </c>
      <c r="BH116" s="18" t="str">
        <f>IF(X116="","",IF(50&lt;=Y116,6,IF(AND(40&lt;=Y116,Y116&lt;50),5,IF(AND(30&lt;=Y116,Y116&lt;40),4,IF(AND(20&lt;=Y116,Y116&lt;30),3,IF(AND(10&lt;=Y116,Y116&lt;20),2,IF(AND(0&lt;=Y116,Y116&lt;10),1,IF(Y116&lt;0,0,""))))))))</f>
        <v/>
      </c>
      <c r="BI116" s="18" t="str">
        <f>IF(X116="","",IF(30&lt;=Y116,4,IF(AND(20&lt;=Y116,Y116&lt;30),3,IF(AND(10&lt;=Y116,Y116&lt;20),2,IF(AND(0&lt;=Y116,Y116&lt;10),1,IF(Y116&lt;0,0,""))))))</f>
        <v/>
      </c>
      <c r="BJ116" s="58" t="str">
        <f>IF(AND(OR(Q116="",Q116="□"),OR(R116="",R116="□"),OR(S116="",S116="□")),"",IF(AND(Q116="■",R116="■"),"",IF(AND(OR(Q116="■",R116="■"),S116="■"),"",IF(Q116="■",3,IF(R116="■",1,IF(Z116="■",BH116,BI116))))))</f>
        <v/>
      </c>
    </row>
    <row r="117" spans="1:62" ht="12" customHeight="1" x14ac:dyDescent="0.15">
      <c r="A117" s="66">
        <v>100</v>
      </c>
      <c r="B117" s="4"/>
      <c r="C117" s="2"/>
      <c r="D117" s="2"/>
      <c r="E117" s="8"/>
      <c r="F117" s="129" t="s">
        <v>38</v>
      </c>
      <c r="G117" s="130" t="s">
        <v>38</v>
      </c>
      <c r="H117" s="131" t="s">
        <v>38</v>
      </c>
      <c r="I117" s="122"/>
      <c r="J117" s="149"/>
      <c r="K117" s="124"/>
      <c r="L117" s="178"/>
      <c r="M117" s="133"/>
      <c r="N117" s="163" t="str">
        <f>IF($C$3="","",IF(P117="","",BF117))</f>
        <v/>
      </c>
      <c r="O117" s="163" t="str">
        <f>IF($C$3="","",IF(AND(OR(F117="",F117="□"),OR(G117="",G117="□"),OR(H117="",H117="□")),"",IF(AND(F117="■",G117="■"),"",IF(AND(OR(F117="■",G117="■"),H117="■"),"",IF(BF117="","",IF(OR(BF117=4,BF117&gt;4),"○","×"))))))</f>
        <v/>
      </c>
      <c r="P117" s="162" t="str">
        <f>IF($C$3="","",IF(AND(OR(F117="",F117="□"),OR(G117="",G117="□"),OR(H117="",H117="□")),"",IF(AND(F117="■",G117="■"),"",IF(AND(OR(F117="■",G117="■"),H117="■"),"",IF(BF117="","",IF(OR(BF117=5,BF117&gt;5),"○","×"))))))</f>
        <v/>
      </c>
      <c r="Q117" s="129" t="s">
        <v>38</v>
      </c>
      <c r="R117" s="130" t="s">
        <v>38</v>
      </c>
      <c r="S117" s="131" t="s">
        <v>38</v>
      </c>
      <c r="T117" s="1"/>
      <c r="U117" s="10"/>
      <c r="V117" s="11"/>
      <c r="W117" s="10"/>
      <c r="X117" s="223" t="str">
        <f t="shared" si="40"/>
        <v/>
      </c>
      <c r="Y117" s="164" t="str">
        <f t="shared" si="22"/>
        <v/>
      </c>
      <c r="Z117" s="131" t="s">
        <v>58</v>
      </c>
      <c r="AA117" s="135" t="s">
        <v>58</v>
      </c>
      <c r="AB117" s="165" t="str">
        <f t="shared" si="23"/>
        <v/>
      </c>
      <c r="AC117" s="280"/>
      <c r="AD117" s="281"/>
      <c r="AF117" s="60" t="str">
        <f>IF($C$3="","",IF(AND(F117="□",G117="□",H117="□"),"",IF(AND(F117="■",G117="■"),"",IF(AND(F117="■",H117="■"),"",IF(AND(G117="■",H117="■"),"",IF(F117="■",$BY$42,IF(G117="■",$BY$39,IF(I117="","",I117))))))))</f>
        <v/>
      </c>
      <c r="AG117" s="61" t="str">
        <f>IF($C$3="","",IF(AND(F117="□",G117="□",H117="□"),"",IF(AND(F117="■",G117="■"),"",IF(AND(F117="■",H117="■"),"",IF(AND(G117="■",H117="■"),"",IF(F117="■",$BY$44,IF(G117="■",$BY$41,IF(K117="","",K117))))))))</f>
        <v/>
      </c>
      <c r="AH117" s="63" t="str">
        <f t="shared" si="24"/>
        <v/>
      </c>
      <c r="AI117" s="63" t="str">
        <f t="shared" si="25"/>
        <v/>
      </c>
      <c r="AJ117" s="64" t="str">
        <f t="shared" si="26"/>
        <v/>
      </c>
      <c r="AK117" s="64" t="str">
        <f t="shared" si="27"/>
        <v/>
      </c>
      <c r="AL117" s="64" t="str">
        <f>IF($C$3="","",IF(AND(F117="□",G117="□",H117="□"),"",IF(AND(F117="■",G117="■"),"",IF(AND(F117="■",H117="■"),"",IF(AND(G117="■",H117="■"),"",IF(F117="■",$BY$23,IF(G117="■",$BY$21,IF(J117="","",J117))))))))</f>
        <v/>
      </c>
      <c r="AM117" s="65" t="str">
        <f t="shared" si="28"/>
        <v/>
      </c>
      <c r="AN117" s="64" t="str">
        <f>IF($C$3="","",IF(AND(F117="□",G117="□",H117="□"),"",IF(AND(F117="■",G117="■"),"",IF(AND(F117="■",H117="■"),"",IF(AND(G117="■",H117="■"),"",IF(F117="■",$BY$24,IF(G117="■",$BY$22,IF(L117="","",L117))))))))</f>
        <v/>
      </c>
      <c r="AO117" s="118"/>
      <c r="AP117" s="64" t="str">
        <f t="shared" si="29"/>
        <v/>
      </c>
      <c r="AQ117" s="64" t="str">
        <f t="shared" si="30"/>
        <v/>
      </c>
      <c r="AR117" s="64" t="str">
        <f t="shared" si="31"/>
        <v/>
      </c>
      <c r="AS117" s="64" t="str">
        <f t="shared" si="32"/>
        <v/>
      </c>
      <c r="AT117" s="64" t="str">
        <f t="shared" si="33"/>
        <v/>
      </c>
      <c r="AW117" s="17" t="str">
        <f t="shared" si="34"/>
        <v/>
      </c>
      <c r="AX117" s="17" t="str">
        <f t="shared" si="35"/>
        <v/>
      </c>
      <c r="AY117" s="17" t="str">
        <f t="shared" si="36"/>
        <v/>
      </c>
      <c r="AZ117" s="17" t="str">
        <f t="shared" si="37"/>
        <v/>
      </c>
      <c r="BA117" s="17" t="str">
        <f t="shared" si="38"/>
        <v/>
      </c>
      <c r="BB117" s="17" t="str">
        <f t="shared" si="39"/>
        <v/>
      </c>
      <c r="BD117" s="17" t="str">
        <f>IF(AND(OR(F117="",F117="□"),OR(G117="",G117="□"),OR(H117="",H117="□")),"",IF(AND(F117="■",G117="■"),"",IF(AND(OR(F117="■",G117="■"),H117="■"),"",IF(F117="■",5,IF(G117="■",4,IF(I117="","",IF($C$3="","",IF($C$3=8,"-",IF($C$3&lt;8,IF(I117&lt;=$BY$25,7,IF(I117&lt;=$BY$26,6,IF(I117&lt;=$BY$27,5,IF(I117&lt;=$BY$28,4,IF(I117&lt;=$BY$29,3,IF(I117&lt;=$BY$30,2,1)))))))))))))))</f>
        <v/>
      </c>
      <c r="BE117" s="17" t="str">
        <f>IF(AND(OR(F117="",F117="□"),OR(G117="",G117="□"),OR(H117="",H117="□")),"",IF(AND(F117="■",G117="■"),"",IF(AND(OR(F117="■",G117="■"),H117="■"),"",IF(F117="■",5,IF(G117="■",4,IF(K117="","",IF($C$3="","",IF($C$3=8,IF(K117&lt;=$BY$33,6,IF(K117&lt;=$BY$34,5,IF(K117&lt;=$BY$35,4,3))),IF(AND($C$3&lt;8,$C$3&gt;4),IF(K117&lt;=$BY$32,7,IF(K117&lt;=$BY$33,6,IF(K117&lt;=$BY$34,5,IF(K117&lt;=$BY$35,4,IF(K117&lt;=$BY$36,3,2))))),IF(C103&lt;5,"-"))))))))))</f>
        <v/>
      </c>
      <c r="BF117" s="17" t="str">
        <f t="shared" si="41"/>
        <v/>
      </c>
      <c r="BH117" s="18" t="str">
        <f>IF(X117="","",IF(50&lt;=Y117,6,IF(AND(40&lt;=Y117,Y117&lt;50),5,IF(AND(30&lt;=Y117,Y117&lt;40),4,IF(AND(20&lt;=Y117,Y117&lt;30),3,IF(AND(10&lt;=Y117,Y117&lt;20),2,IF(AND(0&lt;=Y117,Y117&lt;10),1,IF(Y117&lt;0,0,""))))))))</f>
        <v/>
      </c>
      <c r="BI117" s="18" t="str">
        <f>IF(X117="","",IF(30&lt;=Y117,4,IF(AND(20&lt;=Y117,Y117&lt;30),3,IF(AND(10&lt;=Y117,Y117&lt;20),2,IF(AND(0&lt;=Y117,Y117&lt;10),1,IF(Y117&lt;0,0,""))))))</f>
        <v/>
      </c>
      <c r="BJ117" s="58" t="str">
        <f>IF(AND(OR(Q117="",Q117="□"),OR(R117="",R117="□"),OR(S117="",S117="□")),"",IF(AND(Q117="■",R117="■"),"",IF(AND(OR(Q117="■",R117="■"),S117="■"),"",IF(Q117="■",3,IF(R117="■",1,IF(Z117="■",BH117,BI117))))))</f>
        <v/>
      </c>
    </row>
    <row r="118" spans="1:62" ht="12" customHeight="1" x14ac:dyDescent="0.15">
      <c r="A118" s="66">
        <v>101</v>
      </c>
      <c r="B118" s="4"/>
      <c r="C118" s="2"/>
      <c r="D118" s="2"/>
      <c r="E118" s="8"/>
      <c r="F118" s="129" t="s">
        <v>38</v>
      </c>
      <c r="G118" s="130" t="s">
        <v>38</v>
      </c>
      <c r="H118" s="131" t="s">
        <v>38</v>
      </c>
      <c r="I118" s="122"/>
      <c r="J118" s="149"/>
      <c r="K118" s="124"/>
      <c r="L118" s="178"/>
      <c r="M118" s="133"/>
      <c r="N118" s="163" t="str">
        <f>IF($C$3="","",IF(P118="","",BF118))</f>
        <v/>
      </c>
      <c r="O118" s="163" t="str">
        <f>IF($C$3="","",IF(AND(OR(F118="",F118="□"),OR(G118="",G118="□"),OR(H118="",H118="□")),"",IF(AND(F118="■",G118="■"),"",IF(AND(OR(F118="■",G118="■"),H118="■"),"",IF(BF118="","",IF(OR(BF118=4,BF118&gt;4),"○","×"))))))</f>
        <v/>
      </c>
      <c r="P118" s="162" t="str">
        <f>IF($C$3="","",IF(AND(OR(F118="",F118="□"),OR(G118="",G118="□"),OR(H118="",H118="□")),"",IF(AND(F118="■",G118="■"),"",IF(AND(OR(F118="■",G118="■"),H118="■"),"",IF(BF118="","",IF(OR(BF118=5,BF118&gt;5),"○","×"))))))</f>
        <v/>
      </c>
      <c r="Q118" s="129" t="s">
        <v>38</v>
      </c>
      <c r="R118" s="130" t="s">
        <v>38</v>
      </c>
      <c r="S118" s="131" t="s">
        <v>38</v>
      </c>
      <c r="T118" s="1"/>
      <c r="U118" s="10"/>
      <c r="V118" s="11"/>
      <c r="W118" s="10"/>
      <c r="X118" s="223" t="str">
        <f t="shared" si="40"/>
        <v/>
      </c>
      <c r="Y118" s="164" t="str">
        <f t="shared" si="22"/>
        <v/>
      </c>
      <c r="Z118" s="131" t="s">
        <v>58</v>
      </c>
      <c r="AA118" s="135" t="s">
        <v>58</v>
      </c>
      <c r="AB118" s="165" t="str">
        <f t="shared" si="23"/>
        <v/>
      </c>
      <c r="AC118" s="280"/>
      <c r="AD118" s="281"/>
      <c r="AF118" s="60" t="str">
        <f>IF($C$3="","",IF(AND(F118="□",G118="□",H118="□"),"",IF(AND(F118="■",G118="■"),"",IF(AND(F118="■",H118="■"),"",IF(AND(G118="■",H118="■"),"",IF(F118="■",$BY$42,IF(G118="■",$BY$39,IF(I118="","",I118))))))))</f>
        <v/>
      </c>
      <c r="AG118" s="61" t="str">
        <f>IF($C$3="","",IF(AND(F118="□",G118="□",H118="□"),"",IF(AND(F118="■",G118="■"),"",IF(AND(F118="■",H118="■"),"",IF(AND(G118="■",H118="■"),"",IF(F118="■",$BY$44,IF(G118="■",$BY$41,IF(K118="","",K118))))))))</f>
        <v/>
      </c>
      <c r="AH118" s="63" t="str">
        <f t="shared" si="24"/>
        <v/>
      </c>
      <c r="AI118" s="63" t="str">
        <f t="shared" si="25"/>
        <v/>
      </c>
      <c r="AJ118" s="64" t="str">
        <f t="shared" si="26"/>
        <v/>
      </c>
      <c r="AK118" s="64" t="str">
        <f t="shared" si="27"/>
        <v/>
      </c>
      <c r="AL118" s="64" t="str">
        <f>IF($C$3="","",IF(AND(F118="□",G118="□",H118="□"),"",IF(AND(F118="■",G118="■"),"",IF(AND(F118="■",H118="■"),"",IF(AND(G118="■",H118="■"),"",IF(F118="■",$BY$23,IF(G118="■",$BY$21,IF(J118="","",J118))))))))</f>
        <v/>
      </c>
      <c r="AM118" s="65" t="str">
        <f t="shared" si="28"/>
        <v/>
      </c>
      <c r="AN118" s="64" t="str">
        <f>IF($C$3="","",IF(AND(F118="□",G118="□",H118="□"),"",IF(AND(F118="■",G118="■"),"",IF(AND(F118="■",H118="■"),"",IF(AND(G118="■",H118="■"),"",IF(F118="■",$BY$24,IF(G118="■",$BY$22,IF(L118="","",L118))))))))</f>
        <v/>
      </c>
      <c r="AO118" s="118"/>
      <c r="AP118" s="64" t="str">
        <f t="shared" si="29"/>
        <v/>
      </c>
      <c r="AQ118" s="64" t="str">
        <f t="shared" si="30"/>
        <v/>
      </c>
      <c r="AR118" s="64" t="str">
        <f t="shared" si="31"/>
        <v/>
      </c>
      <c r="AS118" s="64" t="str">
        <f t="shared" si="32"/>
        <v/>
      </c>
      <c r="AT118" s="64" t="str">
        <f t="shared" si="33"/>
        <v/>
      </c>
      <c r="AW118" s="17" t="str">
        <f t="shared" si="34"/>
        <v/>
      </c>
      <c r="AX118" s="17" t="str">
        <f t="shared" si="35"/>
        <v/>
      </c>
      <c r="AY118" s="17" t="str">
        <f t="shared" si="36"/>
        <v/>
      </c>
      <c r="AZ118" s="17" t="str">
        <f t="shared" si="37"/>
        <v/>
      </c>
      <c r="BA118" s="17" t="str">
        <f t="shared" si="38"/>
        <v/>
      </c>
      <c r="BB118" s="17" t="str">
        <f t="shared" si="39"/>
        <v/>
      </c>
      <c r="BD118" s="17" t="str">
        <f>IF(AND(OR(F118="",F118="□"),OR(G118="",G118="□"),OR(H118="",H118="□")),"",IF(AND(F118="■",G118="■"),"",IF(AND(OR(F118="■",G118="■"),H118="■"),"",IF(F118="■",5,IF(G118="■",4,IF(I118="","",IF($C$3="","",IF($C$3=8,"-",IF($C$3&lt;8,IF(I118&lt;=$BY$25,7,IF(I118&lt;=$BY$26,6,IF(I118&lt;=$BY$27,5,IF(I118&lt;=$BY$28,4,IF(I118&lt;=$BY$29,3,IF(I118&lt;=$BY$30,2,1)))))))))))))))</f>
        <v/>
      </c>
      <c r="BE118" s="17" t="str">
        <f>IF(AND(OR(F118="",F118="□"),OR(G118="",G118="□"),OR(H118="",H118="□")),"",IF(AND(F118="■",G118="■"),"",IF(AND(OR(F118="■",G118="■"),H118="■"),"",IF(F118="■",5,IF(G118="■",4,IF(K118="","",IF($C$3="","",IF($C$3=8,IF(K118&lt;=$BY$33,6,IF(K118&lt;=$BY$34,5,IF(K118&lt;=$BY$35,4,3))),IF(AND($C$3&lt;8,$C$3&gt;4),IF(K118&lt;=$BY$32,7,IF(K118&lt;=$BY$33,6,IF(K118&lt;=$BY$34,5,IF(K118&lt;=$BY$35,4,IF(K118&lt;=$BY$36,3,2))))),IF(C104&lt;5,"-"))))))))))</f>
        <v/>
      </c>
      <c r="BF118" s="17" t="str">
        <f t="shared" si="41"/>
        <v/>
      </c>
      <c r="BH118" s="18" t="str">
        <f>IF(X118="","",IF(50&lt;=Y118,6,IF(AND(40&lt;=Y118,Y118&lt;50),5,IF(AND(30&lt;=Y118,Y118&lt;40),4,IF(AND(20&lt;=Y118,Y118&lt;30),3,IF(AND(10&lt;=Y118,Y118&lt;20),2,IF(AND(0&lt;=Y118,Y118&lt;10),1,IF(Y118&lt;0,0,""))))))))</f>
        <v/>
      </c>
      <c r="BI118" s="18" t="str">
        <f>IF(X118="","",IF(30&lt;=Y118,4,IF(AND(20&lt;=Y118,Y118&lt;30),3,IF(AND(10&lt;=Y118,Y118&lt;20),2,IF(AND(0&lt;=Y118,Y118&lt;10),1,IF(Y118&lt;0,0,""))))))</f>
        <v/>
      </c>
      <c r="BJ118" s="58" t="str">
        <f>IF(AND(OR(Q118="",Q118="□"),OR(R118="",R118="□"),OR(S118="",S118="□")),"",IF(AND(Q118="■",R118="■"),"",IF(AND(OR(Q118="■",R118="■"),S118="■"),"",IF(Q118="■",3,IF(R118="■",1,IF(Z118="■",BH118,BI118))))))</f>
        <v/>
      </c>
    </row>
    <row r="119" spans="1:62" ht="12" customHeight="1" x14ac:dyDescent="0.15">
      <c r="A119" s="66">
        <v>102</v>
      </c>
      <c r="B119" s="4"/>
      <c r="C119" s="2"/>
      <c r="D119" s="2"/>
      <c r="E119" s="8"/>
      <c r="F119" s="129" t="s">
        <v>38</v>
      </c>
      <c r="G119" s="130" t="s">
        <v>38</v>
      </c>
      <c r="H119" s="131" t="s">
        <v>38</v>
      </c>
      <c r="I119" s="122"/>
      <c r="J119" s="149"/>
      <c r="K119" s="124"/>
      <c r="L119" s="178"/>
      <c r="M119" s="133"/>
      <c r="N119" s="163" t="str">
        <f>IF($C$3="","",IF(P119="","",BF119))</f>
        <v/>
      </c>
      <c r="O119" s="163" t="str">
        <f>IF($C$3="","",IF(AND(OR(F119="",F119="□"),OR(G119="",G119="□"),OR(H119="",H119="□")),"",IF(AND(F119="■",G119="■"),"",IF(AND(OR(F119="■",G119="■"),H119="■"),"",IF(BF119="","",IF(OR(BF119=4,BF119&gt;4),"○","×"))))))</f>
        <v/>
      </c>
      <c r="P119" s="162" t="str">
        <f>IF($C$3="","",IF(AND(OR(F119="",F119="□"),OR(G119="",G119="□"),OR(H119="",H119="□")),"",IF(AND(F119="■",G119="■"),"",IF(AND(OR(F119="■",G119="■"),H119="■"),"",IF(BF119="","",IF(OR(BF119=5,BF119&gt;5),"○","×"))))))</f>
        <v/>
      </c>
      <c r="Q119" s="129" t="s">
        <v>38</v>
      </c>
      <c r="R119" s="130" t="s">
        <v>38</v>
      </c>
      <c r="S119" s="131" t="s">
        <v>38</v>
      </c>
      <c r="T119" s="1"/>
      <c r="U119" s="10"/>
      <c r="V119" s="11"/>
      <c r="W119" s="10"/>
      <c r="X119" s="223" t="str">
        <f t="shared" si="40"/>
        <v/>
      </c>
      <c r="Y119" s="164" t="str">
        <f t="shared" si="22"/>
        <v/>
      </c>
      <c r="Z119" s="131" t="s">
        <v>58</v>
      </c>
      <c r="AA119" s="135" t="s">
        <v>58</v>
      </c>
      <c r="AB119" s="165" t="str">
        <f t="shared" si="23"/>
        <v/>
      </c>
      <c r="AC119" s="280"/>
      <c r="AD119" s="281"/>
      <c r="AF119" s="60" t="str">
        <f>IF($C$3="","",IF(AND(F119="□",G119="□",H119="□"),"",IF(AND(F119="■",G119="■"),"",IF(AND(F119="■",H119="■"),"",IF(AND(G119="■",H119="■"),"",IF(F119="■",$BY$42,IF(G119="■",$BY$39,IF(I119="","",I119))))))))</f>
        <v/>
      </c>
      <c r="AG119" s="61" t="str">
        <f>IF($C$3="","",IF(AND(F119="□",G119="□",H119="□"),"",IF(AND(F119="■",G119="■"),"",IF(AND(F119="■",H119="■"),"",IF(AND(G119="■",H119="■"),"",IF(F119="■",$BY$44,IF(G119="■",$BY$41,IF(K119="","",K119))))))))</f>
        <v/>
      </c>
      <c r="AH119" s="63" t="str">
        <f t="shared" si="24"/>
        <v/>
      </c>
      <c r="AI119" s="63" t="str">
        <f t="shared" si="25"/>
        <v/>
      </c>
      <c r="AJ119" s="64" t="str">
        <f t="shared" si="26"/>
        <v/>
      </c>
      <c r="AK119" s="64" t="str">
        <f t="shared" si="27"/>
        <v/>
      </c>
      <c r="AL119" s="64" t="str">
        <f>IF($C$3="","",IF(AND(F119="□",G119="□",H119="□"),"",IF(AND(F119="■",G119="■"),"",IF(AND(F119="■",H119="■"),"",IF(AND(G119="■",H119="■"),"",IF(F119="■",$BY$23,IF(G119="■",$BY$21,IF(J119="","",J119))))))))</f>
        <v/>
      </c>
      <c r="AM119" s="65" t="str">
        <f t="shared" si="28"/>
        <v/>
      </c>
      <c r="AN119" s="64" t="str">
        <f>IF($C$3="","",IF(AND(F119="□",G119="□",H119="□"),"",IF(AND(F119="■",G119="■"),"",IF(AND(F119="■",H119="■"),"",IF(AND(G119="■",H119="■"),"",IF(F119="■",$BY$24,IF(G119="■",$BY$22,IF(L119="","",L119))))))))</f>
        <v/>
      </c>
      <c r="AO119" s="118"/>
      <c r="AP119" s="64" t="str">
        <f t="shared" si="29"/>
        <v/>
      </c>
      <c r="AQ119" s="64" t="str">
        <f t="shared" si="30"/>
        <v/>
      </c>
      <c r="AR119" s="64" t="str">
        <f t="shared" si="31"/>
        <v/>
      </c>
      <c r="AS119" s="64" t="str">
        <f t="shared" si="32"/>
        <v/>
      </c>
      <c r="AT119" s="64" t="str">
        <f t="shared" si="33"/>
        <v/>
      </c>
      <c r="AW119" s="17" t="str">
        <f t="shared" si="34"/>
        <v/>
      </c>
      <c r="AX119" s="17" t="str">
        <f t="shared" si="35"/>
        <v/>
      </c>
      <c r="AY119" s="17" t="str">
        <f t="shared" si="36"/>
        <v/>
      </c>
      <c r="AZ119" s="17" t="str">
        <f t="shared" si="37"/>
        <v/>
      </c>
      <c r="BA119" s="17" t="str">
        <f t="shared" si="38"/>
        <v/>
      </c>
      <c r="BB119" s="17" t="str">
        <f t="shared" si="39"/>
        <v/>
      </c>
      <c r="BD119" s="17" t="str">
        <f>IF(AND(OR(F119="",F119="□"),OR(G119="",G119="□"),OR(H119="",H119="□")),"",IF(AND(F119="■",G119="■"),"",IF(AND(OR(F119="■",G119="■"),H119="■"),"",IF(F119="■",5,IF(G119="■",4,IF(I119="","",IF($C$3="","",IF($C$3=8,"-",IF($C$3&lt;8,IF(I119&lt;=$BY$25,7,IF(I119&lt;=$BY$26,6,IF(I119&lt;=$BY$27,5,IF(I119&lt;=$BY$28,4,IF(I119&lt;=$BY$29,3,IF(I119&lt;=$BY$30,2,1)))))))))))))))</f>
        <v/>
      </c>
      <c r="BE119" s="17" t="str">
        <f>IF(AND(OR(F119="",F119="□"),OR(G119="",G119="□"),OR(H119="",H119="□")),"",IF(AND(F119="■",G119="■"),"",IF(AND(OR(F119="■",G119="■"),H119="■"),"",IF(F119="■",5,IF(G119="■",4,IF(K119="","",IF($C$3="","",IF($C$3=8,IF(K119&lt;=$BY$33,6,IF(K119&lt;=$BY$34,5,IF(K119&lt;=$BY$35,4,3))),IF(AND($C$3&lt;8,$C$3&gt;4),IF(K119&lt;=$BY$32,7,IF(K119&lt;=$BY$33,6,IF(K119&lt;=$BY$34,5,IF(K119&lt;=$BY$35,4,IF(K119&lt;=$BY$36,3,2))))),IF(C105&lt;5,"-"))))))))))</f>
        <v/>
      </c>
      <c r="BF119" s="17" t="str">
        <f t="shared" si="41"/>
        <v/>
      </c>
      <c r="BH119" s="18" t="str">
        <f>IF(X119="","",IF(50&lt;=Y119,6,IF(AND(40&lt;=Y119,Y119&lt;50),5,IF(AND(30&lt;=Y119,Y119&lt;40),4,IF(AND(20&lt;=Y119,Y119&lt;30),3,IF(AND(10&lt;=Y119,Y119&lt;20),2,IF(AND(0&lt;=Y119,Y119&lt;10),1,IF(Y119&lt;0,0,""))))))))</f>
        <v/>
      </c>
      <c r="BI119" s="18" t="str">
        <f>IF(X119="","",IF(30&lt;=Y119,4,IF(AND(20&lt;=Y119,Y119&lt;30),3,IF(AND(10&lt;=Y119,Y119&lt;20),2,IF(AND(0&lt;=Y119,Y119&lt;10),1,IF(Y119&lt;0,0,""))))))</f>
        <v/>
      </c>
      <c r="BJ119" s="58" t="str">
        <f>IF(AND(OR(Q119="",Q119="□"),OR(R119="",R119="□"),OR(S119="",S119="□")),"",IF(AND(Q119="■",R119="■"),"",IF(AND(OR(Q119="■",R119="■"),S119="■"),"",IF(Q119="■",3,IF(R119="■",1,IF(Z119="■",BH119,BI119))))))</f>
        <v/>
      </c>
    </row>
    <row r="120" spans="1:62" ht="12" customHeight="1" x14ac:dyDescent="0.15">
      <c r="A120" s="66">
        <v>103</v>
      </c>
      <c r="B120" s="4"/>
      <c r="C120" s="2"/>
      <c r="D120" s="2"/>
      <c r="E120" s="8"/>
      <c r="F120" s="129" t="s">
        <v>38</v>
      </c>
      <c r="G120" s="130" t="s">
        <v>38</v>
      </c>
      <c r="H120" s="131" t="s">
        <v>38</v>
      </c>
      <c r="I120" s="122"/>
      <c r="J120" s="149"/>
      <c r="K120" s="124"/>
      <c r="L120" s="178"/>
      <c r="M120" s="133"/>
      <c r="N120" s="163" t="str">
        <f>IF($C$3="","",IF(P120="","",BF120))</f>
        <v/>
      </c>
      <c r="O120" s="163" t="str">
        <f>IF($C$3="","",IF(AND(OR(F120="",F120="□"),OR(G120="",G120="□"),OR(H120="",H120="□")),"",IF(AND(F120="■",G120="■"),"",IF(AND(OR(F120="■",G120="■"),H120="■"),"",IF(BF120="","",IF(OR(BF120=4,BF120&gt;4),"○","×"))))))</f>
        <v/>
      </c>
      <c r="P120" s="162" t="str">
        <f>IF($C$3="","",IF(AND(OR(F120="",F120="□"),OR(G120="",G120="□"),OR(H120="",H120="□")),"",IF(AND(F120="■",G120="■"),"",IF(AND(OR(F120="■",G120="■"),H120="■"),"",IF(BF120="","",IF(OR(BF120=5,BF120&gt;5),"○","×"))))))</f>
        <v/>
      </c>
      <c r="Q120" s="129" t="s">
        <v>38</v>
      </c>
      <c r="R120" s="130" t="s">
        <v>38</v>
      </c>
      <c r="S120" s="131" t="s">
        <v>38</v>
      </c>
      <c r="T120" s="1"/>
      <c r="U120" s="10"/>
      <c r="V120" s="11"/>
      <c r="W120" s="10"/>
      <c r="X120" s="223" t="str">
        <f t="shared" si="40"/>
        <v/>
      </c>
      <c r="Y120" s="164" t="str">
        <f t="shared" si="22"/>
        <v/>
      </c>
      <c r="Z120" s="131" t="s">
        <v>58</v>
      </c>
      <c r="AA120" s="135" t="s">
        <v>58</v>
      </c>
      <c r="AB120" s="165" t="str">
        <f t="shared" si="23"/>
        <v/>
      </c>
      <c r="AC120" s="280"/>
      <c r="AD120" s="281"/>
      <c r="AF120" s="60" t="str">
        <f>IF($C$3="","",IF(AND(F120="□",G120="□",H120="□"),"",IF(AND(F120="■",G120="■"),"",IF(AND(F120="■",H120="■"),"",IF(AND(G120="■",H120="■"),"",IF(F120="■",$BY$42,IF(G120="■",$BY$39,IF(I120="","",I120))))))))</f>
        <v/>
      </c>
      <c r="AG120" s="61" t="str">
        <f>IF($C$3="","",IF(AND(F120="□",G120="□",H120="□"),"",IF(AND(F120="■",G120="■"),"",IF(AND(F120="■",H120="■"),"",IF(AND(G120="■",H120="■"),"",IF(F120="■",$BY$44,IF(G120="■",$BY$41,IF(K120="","",K120))))))))</f>
        <v/>
      </c>
      <c r="AH120" s="63" t="str">
        <f t="shared" si="24"/>
        <v/>
      </c>
      <c r="AI120" s="63" t="str">
        <f t="shared" si="25"/>
        <v/>
      </c>
      <c r="AJ120" s="64" t="str">
        <f t="shared" si="26"/>
        <v/>
      </c>
      <c r="AK120" s="64" t="str">
        <f t="shared" si="27"/>
        <v/>
      </c>
      <c r="AL120" s="64" t="str">
        <f>IF($C$3="","",IF(AND(F120="□",G120="□",H120="□"),"",IF(AND(F120="■",G120="■"),"",IF(AND(F120="■",H120="■"),"",IF(AND(G120="■",H120="■"),"",IF(F120="■",$BY$23,IF(G120="■",$BY$21,IF(J120="","",J120))))))))</f>
        <v/>
      </c>
      <c r="AM120" s="65" t="str">
        <f t="shared" si="28"/>
        <v/>
      </c>
      <c r="AN120" s="64" t="str">
        <f>IF($C$3="","",IF(AND(F120="□",G120="□",H120="□"),"",IF(AND(F120="■",G120="■"),"",IF(AND(F120="■",H120="■"),"",IF(AND(G120="■",H120="■"),"",IF(F120="■",$BY$24,IF(G120="■",$BY$22,IF(L120="","",L120))))))))</f>
        <v/>
      </c>
      <c r="AO120" s="118"/>
      <c r="AP120" s="64" t="str">
        <f t="shared" si="29"/>
        <v/>
      </c>
      <c r="AQ120" s="64" t="str">
        <f t="shared" si="30"/>
        <v/>
      </c>
      <c r="AR120" s="64" t="str">
        <f t="shared" si="31"/>
        <v/>
      </c>
      <c r="AS120" s="64" t="str">
        <f t="shared" si="32"/>
        <v/>
      </c>
      <c r="AT120" s="64" t="str">
        <f t="shared" si="33"/>
        <v/>
      </c>
      <c r="AW120" s="17" t="str">
        <f t="shared" si="34"/>
        <v/>
      </c>
      <c r="AX120" s="17" t="str">
        <f t="shared" si="35"/>
        <v/>
      </c>
      <c r="AY120" s="17" t="str">
        <f t="shared" si="36"/>
        <v/>
      </c>
      <c r="AZ120" s="17" t="str">
        <f t="shared" si="37"/>
        <v/>
      </c>
      <c r="BA120" s="17" t="str">
        <f t="shared" si="38"/>
        <v/>
      </c>
      <c r="BB120" s="17" t="str">
        <f t="shared" si="39"/>
        <v/>
      </c>
      <c r="BD120" s="17" t="str">
        <f>IF(AND(OR(F120="",F120="□"),OR(G120="",G120="□"),OR(H120="",H120="□")),"",IF(AND(F120="■",G120="■"),"",IF(AND(OR(F120="■",G120="■"),H120="■"),"",IF(F120="■",5,IF(G120="■",4,IF(I120="","",IF($C$3="","",IF($C$3=8,"-",IF($C$3&lt;8,IF(I120&lt;=$BY$25,7,IF(I120&lt;=$BY$26,6,IF(I120&lt;=$BY$27,5,IF(I120&lt;=$BY$28,4,IF(I120&lt;=$BY$29,3,IF(I120&lt;=$BY$30,2,1)))))))))))))))</f>
        <v/>
      </c>
      <c r="BE120" s="17" t="str">
        <f>IF(AND(OR(F120="",F120="□"),OR(G120="",G120="□"),OR(H120="",H120="□")),"",IF(AND(F120="■",G120="■"),"",IF(AND(OR(F120="■",G120="■"),H120="■"),"",IF(F120="■",5,IF(G120="■",4,IF(K120="","",IF($C$3="","",IF($C$3=8,IF(K120&lt;=$BY$33,6,IF(K120&lt;=$BY$34,5,IF(K120&lt;=$BY$35,4,3))),IF(AND($C$3&lt;8,$C$3&gt;4),IF(K120&lt;=$BY$32,7,IF(K120&lt;=$BY$33,6,IF(K120&lt;=$BY$34,5,IF(K120&lt;=$BY$35,4,IF(K120&lt;=$BY$36,3,2))))),IF(C106&lt;5,"-"))))))))))</f>
        <v/>
      </c>
      <c r="BF120" s="17" t="str">
        <f t="shared" si="41"/>
        <v/>
      </c>
      <c r="BH120" s="18" t="str">
        <f>IF(X120="","",IF(50&lt;=Y120,6,IF(AND(40&lt;=Y120,Y120&lt;50),5,IF(AND(30&lt;=Y120,Y120&lt;40),4,IF(AND(20&lt;=Y120,Y120&lt;30),3,IF(AND(10&lt;=Y120,Y120&lt;20),2,IF(AND(0&lt;=Y120,Y120&lt;10),1,IF(Y120&lt;0,0,""))))))))</f>
        <v/>
      </c>
      <c r="BI120" s="18" t="str">
        <f>IF(X120="","",IF(30&lt;=Y120,4,IF(AND(20&lt;=Y120,Y120&lt;30),3,IF(AND(10&lt;=Y120,Y120&lt;20),2,IF(AND(0&lt;=Y120,Y120&lt;10),1,IF(Y120&lt;0,0,""))))))</f>
        <v/>
      </c>
      <c r="BJ120" s="58" t="str">
        <f>IF(AND(OR(Q120="",Q120="□"),OR(R120="",R120="□"),OR(S120="",S120="□")),"",IF(AND(Q120="■",R120="■"),"",IF(AND(OR(Q120="■",R120="■"),S120="■"),"",IF(Q120="■",3,IF(R120="■",1,IF(Z120="■",BH120,BI120))))))</f>
        <v/>
      </c>
    </row>
    <row r="121" spans="1:62" ht="12" customHeight="1" x14ac:dyDescent="0.15">
      <c r="A121" s="66">
        <v>104</v>
      </c>
      <c r="B121" s="4"/>
      <c r="C121" s="2"/>
      <c r="D121" s="2"/>
      <c r="E121" s="8"/>
      <c r="F121" s="129" t="s">
        <v>38</v>
      </c>
      <c r="G121" s="130" t="s">
        <v>38</v>
      </c>
      <c r="H121" s="131" t="s">
        <v>38</v>
      </c>
      <c r="I121" s="122"/>
      <c r="J121" s="149"/>
      <c r="K121" s="124"/>
      <c r="L121" s="178"/>
      <c r="M121" s="133"/>
      <c r="N121" s="163" t="str">
        <f>IF($C$3="","",IF(P121="","",BF121))</f>
        <v/>
      </c>
      <c r="O121" s="163" t="str">
        <f>IF($C$3="","",IF(AND(OR(F121="",F121="□"),OR(G121="",G121="□"),OR(H121="",H121="□")),"",IF(AND(F121="■",G121="■"),"",IF(AND(OR(F121="■",G121="■"),H121="■"),"",IF(BF121="","",IF(OR(BF121=4,BF121&gt;4),"○","×"))))))</f>
        <v/>
      </c>
      <c r="P121" s="162" t="str">
        <f>IF($C$3="","",IF(AND(OR(F121="",F121="□"),OR(G121="",G121="□"),OR(H121="",H121="□")),"",IF(AND(F121="■",G121="■"),"",IF(AND(OR(F121="■",G121="■"),H121="■"),"",IF(BF121="","",IF(OR(BF121=5,BF121&gt;5),"○","×"))))))</f>
        <v/>
      </c>
      <c r="Q121" s="129" t="s">
        <v>38</v>
      </c>
      <c r="R121" s="130" t="s">
        <v>38</v>
      </c>
      <c r="S121" s="131" t="s">
        <v>38</v>
      </c>
      <c r="T121" s="1"/>
      <c r="U121" s="10"/>
      <c r="V121" s="11"/>
      <c r="W121" s="10"/>
      <c r="X121" s="223" t="str">
        <f t="shared" si="40"/>
        <v/>
      </c>
      <c r="Y121" s="164" t="str">
        <f t="shared" si="22"/>
        <v/>
      </c>
      <c r="Z121" s="131" t="s">
        <v>58</v>
      </c>
      <c r="AA121" s="135" t="s">
        <v>58</v>
      </c>
      <c r="AB121" s="165" t="str">
        <f t="shared" si="23"/>
        <v/>
      </c>
      <c r="AC121" s="280"/>
      <c r="AD121" s="281"/>
      <c r="AF121" s="60" t="str">
        <f>IF($C$3="","",IF(AND(F121="□",G121="□",H121="□"),"",IF(AND(F121="■",G121="■"),"",IF(AND(F121="■",H121="■"),"",IF(AND(G121="■",H121="■"),"",IF(F121="■",$BY$42,IF(G121="■",$BY$39,IF(I121="","",I121))))))))</f>
        <v/>
      </c>
      <c r="AG121" s="61" t="str">
        <f>IF($C$3="","",IF(AND(F121="□",G121="□",H121="□"),"",IF(AND(F121="■",G121="■"),"",IF(AND(F121="■",H121="■"),"",IF(AND(G121="■",H121="■"),"",IF(F121="■",$BY$44,IF(G121="■",$BY$41,IF(K121="","",K121))))))))</f>
        <v/>
      </c>
      <c r="AH121" s="63" t="str">
        <f t="shared" si="24"/>
        <v/>
      </c>
      <c r="AI121" s="63" t="str">
        <f t="shared" si="25"/>
        <v/>
      </c>
      <c r="AJ121" s="64" t="str">
        <f t="shared" si="26"/>
        <v/>
      </c>
      <c r="AK121" s="64" t="str">
        <f t="shared" si="27"/>
        <v/>
      </c>
      <c r="AL121" s="64" t="str">
        <f>IF($C$3="","",IF(AND(F121="□",G121="□",H121="□"),"",IF(AND(F121="■",G121="■"),"",IF(AND(F121="■",H121="■"),"",IF(AND(G121="■",H121="■"),"",IF(F121="■",$BY$23,IF(G121="■",$BY$21,IF(J121="","",J121))))))))</f>
        <v/>
      </c>
      <c r="AM121" s="65" t="str">
        <f t="shared" si="28"/>
        <v/>
      </c>
      <c r="AN121" s="64" t="str">
        <f>IF($C$3="","",IF(AND(F121="□",G121="□",H121="□"),"",IF(AND(F121="■",G121="■"),"",IF(AND(F121="■",H121="■"),"",IF(AND(G121="■",H121="■"),"",IF(F121="■",$BY$24,IF(G121="■",$BY$22,IF(L121="","",L121))))))))</f>
        <v/>
      </c>
      <c r="AO121" s="118"/>
      <c r="AP121" s="64" t="str">
        <f t="shared" si="29"/>
        <v/>
      </c>
      <c r="AQ121" s="64" t="str">
        <f t="shared" si="30"/>
        <v/>
      </c>
      <c r="AR121" s="64" t="str">
        <f t="shared" si="31"/>
        <v/>
      </c>
      <c r="AS121" s="64" t="str">
        <f t="shared" si="32"/>
        <v/>
      </c>
      <c r="AT121" s="64" t="str">
        <f t="shared" si="33"/>
        <v/>
      </c>
      <c r="AW121" s="17" t="str">
        <f t="shared" si="34"/>
        <v/>
      </c>
      <c r="AX121" s="17" t="str">
        <f t="shared" si="35"/>
        <v/>
      </c>
      <c r="AY121" s="17" t="str">
        <f t="shared" si="36"/>
        <v/>
      </c>
      <c r="AZ121" s="17" t="str">
        <f t="shared" si="37"/>
        <v/>
      </c>
      <c r="BA121" s="17" t="str">
        <f t="shared" si="38"/>
        <v/>
      </c>
      <c r="BB121" s="17" t="str">
        <f t="shared" si="39"/>
        <v/>
      </c>
      <c r="BD121" s="17" t="str">
        <f>IF(AND(OR(F121="",F121="□"),OR(G121="",G121="□"),OR(H121="",H121="□")),"",IF(AND(F121="■",G121="■"),"",IF(AND(OR(F121="■",G121="■"),H121="■"),"",IF(F121="■",5,IF(G121="■",4,IF(I121="","",IF($C$3="","",IF($C$3=8,"-",IF($C$3&lt;8,IF(I121&lt;=$BY$25,7,IF(I121&lt;=$BY$26,6,IF(I121&lt;=$BY$27,5,IF(I121&lt;=$BY$28,4,IF(I121&lt;=$BY$29,3,IF(I121&lt;=$BY$30,2,1)))))))))))))))</f>
        <v/>
      </c>
      <c r="BE121" s="17" t="str">
        <f>IF(AND(OR(F121="",F121="□"),OR(G121="",G121="□"),OR(H121="",H121="□")),"",IF(AND(F121="■",G121="■"),"",IF(AND(OR(F121="■",G121="■"),H121="■"),"",IF(F121="■",5,IF(G121="■",4,IF(K121="","",IF($C$3="","",IF($C$3=8,IF(K121&lt;=$BY$33,6,IF(K121&lt;=$BY$34,5,IF(K121&lt;=$BY$35,4,3))),IF(AND($C$3&lt;8,$C$3&gt;4),IF(K121&lt;=$BY$32,7,IF(K121&lt;=$BY$33,6,IF(K121&lt;=$BY$34,5,IF(K121&lt;=$BY$35,4,IF(K121&lt;=$BY$36,3,2))))),IF(C107&lt;5,"-"))))))))))</f>
        <v/>
      </c>
      <c r="BF121" s="17" t="str">
        <f t="shared" si="41"/>
        <v/>
      </c>
      <c r="BH121" s="18" t="str">
        <f>IF(X121="","",IF(50&lt;=Y121,6,IF(AND(40&lt;=Y121,Y121&lt;50),5,IF(AND(30&lt;=Y121,Y121&lt;40),4,IF(AND(20&lt;=Y121,Y121&lt;30),3,IF(AND(10&lt;=Y121,Y121&lt;20),2,IF(AND(0&lt;=Y121,Y121&lt;10),1,IF(Y121&lt;0,0,""))))))))</f>
        <v/>
      </c>
      <c r="BI121" s="18" t="str">
        <f>IF(X121="","",IF(30&lt;=Y121,4,IF(AND(20&lt;=Y121,Y121&lt;30),3,IF(AND(10&lt;=Y121,Y121&lt;20),2,IF(AND(0&lt;=Y121,Y121&lt;10),1,IF(Y121&lt;0,0,""))))))</f>
        <v/>
      </c>
      <c r="BJ121" s="58" t="str">
        <f>IF(AND(OR(Q121="",Q121="□"),OR(R121="",R121="□"),OR(S121="",S121="□")),"",IF(AND(Q121="■",R121="■"),"",IF(AND(OR(Q121="■",R121="■"),S121="■"),"",IF(Q121="■",3,IF(R121="■",1,IF(Z121="■",BH121,BI121))))))</f>
        <v/>
      </c>
    </row>
    <row r="122" spans="1:62" ht="12" customHeight="1" x14ac:dyDescent="0.15">
      <c r="A122" s="66">
        <v>105</v>
      </c>
      <c r="B122" s="4"/>
      <c r="C122" s="2"/>
      <c r="D122" s="2"/>
      <c r="E122" s="8"/>
      <c r="F122" s="129" t="s">
        <v>38</v>
      </c>
      <c r="G122" s="130" t="s">
        <v>38</v>
      </c>
      <c r="H122" s="131" t="s">
        <v>38</v>
      </c>
      <c r="I122" s="122"/>
      <c r="J122" s="149"/>
      <c r="K122" s="124"/>
      <c r="L122" s="178"/>
      <c r="M122" s="133"/>
      <c r="N122" s="163" t="str">
        <f>IF($C$3="","",IF(P122="","",BF122))</f>
        <v/>
      </c>
      <c r="O122" s="163" t="str">
        <f>IF($C$3="","",IF(AND(OR(F122="",F122="□"),OR(G122="",G122="□"),OR(H122="",H122="□")),"",IF(AND(F122="■",G122="■"),"",IF(AND(OR(F122="■",G122="■"),H122="■"),"",IF(BF122="","",IF(OR(BF122=4,BF122&gt;4),"○","×"))))))</f>
        <v/>
      </c>
      <c r="P122" s="162" t="str">
        <f>IF($C$3="","",IF(AND(OR(F122="",F122="□"),OR(G122="",G122="□"),OR(H122="",H122="□")),"",IF(AND(F122="■",G122="■"),"",IF(AND(OR(F122="■",G122="■"),H122="■"),"",IF(BF122="","",IF(OR(BF122=5,BF122&gt;5),"○","×"))))))</f>
        <v/>
      </c>
      <c r="Q122" s="129" t="s">
        <v>38</v>
      </c>
      <c r="R122" s="130" t="s">
        <v>38</v>
      </c>
      <c r="S122" s="131" t="s">
        <v>38</v>
      </c>
      <c r="T122" s="1"/>
      <c r="U122" s="10"/>
      <c r="V122" s="11"/>
      <c r="W122" s="10"/>
      <c r="X122" s="223" t="str">
        <f t="shared" si="40"/>
        <v/>
      </c>
      <c r="Y122" s="164" t="str">
        <f t="shared" si="22"/>
        <v/>
      </c>
      <c r="Z122" s="131" t="s">
        <v>58</v>
      </c>
      <c r="AA122" s="135" t="s">
        <v>58</v>
      </c>
      <c r="AB122" s="165" t="str">
        <f t="shared" si="23"/>
        <v/>
      </c>
      <c r="AC122" s="280"/>
      <c r="AD122" s="281"/>
      <c r="AF122" s="60" t="str">
        <f>IF($C$3="","",IF(AND(F122="□",G122="□",H122="□"),"",IF(AND(F122="■",G122="■"),"",IF(AND(F122="■",H122="■"),"",IF(AND(G122="■",H122="■"),"",IF(F122="■",$BY$42,IF(G122="■",$BY$39,IF(I122="","",I122))))))))</f>
        <v/>
      </c>
      <c r="AG122" s="61" t="str">
        <f>IF($C$3="","",IF(AND(F122="□",G122="□",H122="□"),"",IF(AND(F122="■",G122="■"),"",IF(AND(F122="■",H122="■"),"",IF(AND(G122="■",H122="■"),"",IF(F122="■",$BY$44,IF(G122="■",$BY$41,IF(K122="","",K122))))))))</f>
        <v/>
      </c>
      <c r="AH122" s="63" t="str">
        <f t="shared" si="24"/>
        <v/>
      </c>
      <c r="AI122" s="63" t="str">
        <f t="shared" si="25"/>
        <v/>
      </c>
      <c r="AJ122" s="64" t="str">
        <f t="shared" si="26"/>
        <v/>
      </c>
      <c r="AK122" s="64" t="str">
        <f t="shared" si="27"/>
        <v/>
      </c>
      <c r="AL122" s="64" t="str">
        <f>IF($C$3="","",IF(AND(F122="□",G122="□",H122="□"),"",IF(AND(F122="■",G122="■"),"",IF(AND(F122="■",H122="■"),"",IF(AND(G122="■",H122="■"),"",IF(F122="■",$BY$23,IF(G122="■",$BY$21,IF(J122="","",J122))))))))</f>
        <v/>
      </c>
      <c r="AM122" s="65" t="str">
        <f t="shared" si="28"/>
        <v/>
      </c>
      <c r="AN122" s="64" t="str">
        <f>IF($C$3="","",IF(AND(F122="□",G122="□",H122="□"),"",IF(AND(F122="■",G122="■"),"",IF(AND(F122="■",H122="■"),"",IF(AND(G122="■",H122="■"),"",IF(F122="■",$BY$24,IF(G122="■",$BY$22,IF(L122="","",L122))))))))</f>
        <v/>
      </c>
      <c r="AO122" s="118"/>
      <c r="AP122" s="64" t="str">
        <f t="shared" si="29"/>
        <v/>
      </c>
      <c r="AQ122" s="64" t="str">
        <f t="shared" si="30"/>
        <v/>
      </c>
      <c r="AR122" s="64" t="str">
        <f t="shared" si="31"/>
        <v/>
      </c>
      <c r="AS122" s="64" t="str">
        <f t="shared" si="32"/>
        <v/>
      </c>
      <c r="AT122" s="64" t="str">
        <f t="shared" si="33"/>
        <v/>
      </c>
      <c r="AW122" s="17" t="str">
        <f t="shared" si="34"/>
        <v/>
      </c>
      <c r="AX122" s="17" t="str">
        <f t="shared" si="35"/>
        <v/>
      </c>
      <c r="AY122" s="17" t="str">
        <f t="shared" si="36"/>
        <v/>
      </c>
      <c r="AZ122" s="17" t="str">
        <f t="shared" si="37"/>
        <v/>
      </c>
      <c r="BA122" s="17" t="str">
        <f t="shared" si="38"/>
        <v/>
      </c>
      <c r="BB122" s="17" t="str">
        <f t="shared" si="39"/>
        <v/>
      </c>
      <c r="BD122" s="17" t="str">
        <f>IF(AND(OR(F122="",F122="□"),OR(G122="",G122="□"),OR(H122="",H122="□")),"",IF(AND(F122="■",G122="■"),"",IF(AND(OR(F122="■",G122="■"),H122="■"),"",IF(F122="■",5,IF(G122="■",4,IF(I122="","",IF($C$3="","",IF($C$3=8,"-",IF($C$3&lt;8,IF(I122&lt;=$BY$25,7,IF(I122&lt;=$BY$26,6,IF(I122&lt;=$BY$27,5,IF(I122&lt;=$BY$28,4,IF(I122&lt;=$BY$29,3,IF(I122&lt;=$BY$30,2,1)))))))))))))))</f>
        <v/>
      </c>
      <c r="BE122" s="17" t="str">
        <f>IF(AND(OR(F122="",F122="□"),OR(G122="",G122="□"),OR(H122="",H122="□")),"",IF(AND(F122="■",G122="■"),"",IF(AND(OR(F122="■",G122="■"),H122="■"),"",IF(F122="■",5,IF(G122="■",4,IF(K122="","",IF($C$3="","",IF($C$3=8,IF(K122&lt;=$BY$33,6,IF(K122&lt;=$BY$34,5,IF(K122&lt;=$BY$35,4,3))),IF(AND($C$3&lt;8,$C$3&gt;4),IF(K122&lt;=$BY$32,7,IF(K122&lt;=$BY$33,6,IF(K122&lt;=$BY$34,5,IF(K122&lt;=$BY$35,4,IF(K122&lt;=$BY$36,3,2))))),IF(C108&lt;5,"-"))))))))))</f>
        <v/>
      </c>
      <c r="BF122" s="17" t="str">
        <f t="shared" si="41"/>
        <v/>
      </c>
      <c r="BH122" s="18" t="str">
        <f>IF(X122="","",IF(50&lt;=Y122,6,IF(AND(40&lt;=Y122,Y122&lt;50),5,IF(AND(30&lt;=Y122,Y122&lt;40),4,IF(AND(20&lt;=Y122,Y122&lt;30),3,IF(AND(10&lt;=Y122,Y122&lt;20),2,IF(AND(0&lt;=Y122,Y122&lt;10),1,IF(Y122&lt;0,0,""))))))))</f>
        <v/>
      </c>
      <c r="BI122" s="18" t="str">
        <f>IF(X122="","",IF(30&lt;=Y122,4,IF(AND(20&lt;=Y122,Y122&lt;30),3,IF(AND(10&lt;=Y122,Y122&lt;20),2,IF(AND(0&lt;=Y122,Y122&lt;10),1,IF(Y122&lt;0,0,""))))))</f>
        <v/>
      </c>
      <c r="BJ122" s="58" t="str">
        <f>IF(AND(OR(Q122="",Q122="□"),OR(R122="",R122="□"),OR(S122="",S122="□")),"",IF(AND(Q122="■",R122="■"),"",IF(AND(OR(Q122="■",R122="■"),S122="■"),"",IF(Q122="■",3,IF(R122="■",1,IF(Z122="■",BH122,BI122))))))</f>
        <v/>
      </c>
    </row>
    <row r="123" spans="1:62" ht="12" customHeight="1" x14ac:dyDescent="0.15">
      <c r="A123" s="66">
        <v>106</v>
      </c>
      <c r="B123" s="4"/>
      <c r="C123" s="2"/>
      <c r="D123" s="2"/>
      <c r="E123" s="8"/>
      <c r="F123" s="129" t="s">
        <v>38</v>
      </c>
      <c r="G123" s="130" t="s">
        <v>38</v>
      </c>
      <c r="H123" s="131" t="s">
        <v>38</v>
      </c>
      <c r="I123" s="122"/>
      <c r="J123" s="149"/>
      <c r="K123" s="124"/>
      <c r="L123" s="178"/>
      <c r="M123" s="133"/>
      <c r="N123" s="163" t="str">
        <f>IF($C$3="","",IF(P123="","",BF123))</f>
        <v/>
      </c>
      <c r="O123" s="163" t="str">
        <f>IF($C$3="","",IF(AND(OR(F123="",F123="□"),OR(G123="",G123="□"),OR(H123="",H123="□")),"",IF(AND(F123="■",G123="■"),"",IF(AND(OR(F123="■",G123="■"),H123="■"),"",IF(BF123="","",IF(OR(BF123=4,BF123&gt;4),"○","×"))))))</f>
        <v/>
      </c>
      <c r="P123" s="162" t="str">
        <f>IF($C$3="","",IF(AND(OR(F123="",F123="□"),OR(G123="",G123="□"),OR(H123="",H123="□")),"",IF(AND(F123="■",G123="■"),"",IF(AND(OR(F123="■",G123="■"),H123="■"),"",IF(BF123="","",IF(OR(BF123=5,BF123&gt;5),"○","×"))))))</f>
        <v/>
      </c>
      <c r="Q123" s="129" t="s">
        <v>38</v>
      </c>
      <c r="R123" s="130" t="s">
        <v>38</v>
      </c>
      <c r="S123" s="131" t="s">
        <v>38</v>
      </c>
      <c r="T123" s="1"/>
      <c r="U123" s="10"/>
      <c r="V123" s="11"/>
      <c r="W123" s="10"/>
      <c r="X123" s="223" t="str">
        <f t="shared" si="40"/>
        <v/>
      </c>
      <c r="Y123" s="164" t="str">
        <f t="shared" si="22"/>
        <v/>
      </c>
      <c r="Z123" s="131" t="s">
        <v>58</v>
      </c>
      <c r="AA123" s="135" t="s">
        <v>58</v>
      </c>
      <c r="AB123" s="165" t="str">
        <f t="shared" si="23"/>
        <v/>
      </c>
      <c r="AC123" s="280"/>
      <c r="AD123" s="281"/>
      <c r="AF123" s="60" t="str">
        <f>IF($C$3="","",IF(AND(F123="□",G123="□",H123="□"),"",IF(AND(F123="■",G123="■"),"",IF(AND(F123="■",H123="■"),"",IF(AND(G123="■",H123="■"),"",IF(F123="■",$BY$42,IF(G123="■",$BY$39,IF(I123="","",I123))))))))</f>
        <v/>
      </c>
      <c r="AG123" s="61" t="str">
        <f>IF($C$3="","",IF(AND(F123="□",G123="□",H123="□"),"",IF(AND(F123="■",G123="■"),"",IF(AND(F123="■",H123="■"),"",IF(AND(G123="■",H123="■"),"",IF(F123="■",$BY$44,IF(G123="■",$BY$41,IF(K123="","",K123))))))))</f>
        <v/>
      </c>
      <c r="AH123" s="63" t="str">
        <f t="shared" si="24"/>
        <v/>
      </c>
      <c r="AI123" s="63" t="str">
        <f t="shared" si="25"/>
        <v/>
      </c>
      <c r="AJ123" s="64" t="str">
        <f t="shared" si="26"/>
        <v/>
      </c>
      <c r="AK123" s="64" t="str">
        <f t="shared" si="27"/>
        <v/>
      </c>
      <c r="AL123" s="64" t="str">
        <f>IF($C$3="","",IF(AND(F123="□",G123="□",H123="□"),"",IF(AND(F123="■",G123="■"),"",IF(AND(F123="■",H123="■"),"",IF(AND(G123="■",H123="■"),"",IF(F123="■",$BY$23,IF(G123="■",$BY$21,IF(J123="","",J123))))))))</f>
        <v/>
      </c>
      <c r="AM123" s="65" t="str">
        <f t="shared" si="28"/>
        <v/>
      </c>
      <c r="AN123" s="64" t="str">
        <f>IF($C$3="","",IF(AND(F123="□",G123="□",H123="□"),"",IF(AND(F123="■",G123="■"),"",IF(AND(F123="■",H123="■"),"",IF(AND(G123="■",H123="■"),"",IF(F123="■",$BY$24,IF(G123="■",$BY$22,IF(L123="","",L123))))))))</f>
        <v/>
      </c>
      <c r="AO123" s="118"/>
      <c r="AP123" s="64" t="str">
        <f t="shared" si="29"/>
        <v/>
      </c>
      <c r="AQ123" s="64" t="str">
        <f t="shared" si="30"/>
        <v/>
      </c>
      <c r="AR123" s="64" t="str">
        <f t="shared" si="31"/>
        <v/>
      </c>
      <c r="AS123" s="64" t="str">
        <f t="shared" si="32"/>
        <v/>
      </c>
      <c r="AT123" s="64" t="str">
        <f t="shared" si="33"/>
        <v/>
      </c>
      <c r="AW123" s="17" t="str">
        <f t="shared" si="34"/>
        <v/>
      </c>
      <c r="AX123" s="17" t="str">
        <f t="shared" si="35"/>
        <v/>
      </c>
      <c r="AY123" s="17" t="str">
        <f t="shared" si="36"/>
        <v/>
      </c>
      <c r="AZ123" s="17" t="str">
        <f t="shared" si="37"/>
        <v/>
      </c>
      <c r="BA123" s="17" t="str">
        <f t="shared" si="38"/>
        <v/>
      </c>
      <c r="BB123" s="17" t="str">
        <f t="shared" si="39"/>
        <v/>
      </c>
      <c r="BD123" s="17" t="str">
        <f>IF(AND(OR(F123="",F123="□"),OR(G123="",G123="□"),OR(H123="",H123="□")),"",IF(AND(F123="■",G123="■"),"",IF(AND(OR(F123="■",G123="■"),H123="■"),"",IF(F123="■",5,IF(G123="■",4,IF(I123="","",IF($C$3="","",IF($C$3=8,"-",IF($C$3&lt;8,IF(I123&lt;=$BY$25,7,IF(I123&lt;=$BY$26,6,IF(I123&lt;=$BY$27,5,IF(I123&lt;=$BY$28,4,IF(I123&lt;=$BY$29,3,IF(I123&lt;=$BY$30,2,1)))))))))))))))</f>
        <v/>
      </c>
      <c r="BE123" s="17" t="str">
        <f>IF(AND(OR(F123="",F123="□"),OR(G123="",G123="□"),OR(H123="",H123="□")),"",IF(AND(F123="■",G123="■"),"",IF(AND(OR(F123="■",G123="■"),H123="■"),"",IF(F123="■",5,IF(G123="■",4,IF(K123="","",IF($C$3="","",IF($C$3=8,IF(K123&lt;=$BY$33,6,IF(K123&lt;=$BY$34,5,IF(K123&lt;=$BY$35,4,3))),IF(AND($C$3&lt;8,$C$3&gt;4),IF(K123&lt;=$BY$32,7,IF(K123&lt;=$BY$33,6,IF(K123&lt;=$BY$34,5,IF(K123&lt;=$BY$35,4,IF(K123&lt;=$BY$36,3,2))))),IF(C109&lt;5,"-"))))))))))</f>
        <v/>
      </c>
      <c r="BF123" s="17" t="str">
        <f t="shared" si="41"/>
        <v/>
      </c>
      <c r="BH123" s="18" t="str">
        <f>IF(X123="","",IF(50&lt;=Y123,6,IF(AND(40&lt;=Y123,Y123&lt;50),5,IF(AND(30&lt;=Y123,Y123&lt;40),4,IF(AND(20&lt;=Y123,Y123&lt;30),3,IF(AND(10&lt;=Y123,Y123&lt;20),2,IF(AND(0&lt;=Y123,Y123&lt;10),1,IF(Y123&lt;0,0,""))))))))</f>
        <v/>
      </c>
      <c r="BI123" s="18" t="str">
        <f>IF(X123="","",IF(30&lt;=Y123,4,IF(AND(20&lt;=Y123,Y123&lt;30),3,IF(AND(10&lt;=Y123,Y123&lt;20),2,IF(AND(0&lt;=Y123,Y123&lt;10),1,IF(Y123&lt;0,0,""))))))</f>
        <v/>
      </c>
      <c r="BJ123" s="58" t="str">
        <f>IF(AND(OR(Q123="",Q123="□"),OR(R123="",R123="□"),OR(S123="",S123="□")),"",IF(AND(Q123="■",R123="■"),"",IF(AND(OR(Q123="■",R123="■"),S123="■"),"",IF(Q123="■",3,IF(R123="■",1,IF(Z123="■",BH123,BI123))))))</f>
        <v/>
      </c>
    </row>
    <row r="124" spans="1:62" ht="12" customHeight="1" x14ac:dyDescent="0.15">
      <c r="A124" s="66">
        <v>107</v>
      </c>
      <c r="B124" s="4"/>
      <c r="C124" s="2"/>
      <c r="D124" s="2"/>
      <c r="E124" s="8"/>
      <c r="F124" s="129" t="s">
        <v>38</v>
      </c>
      <c r="G124" s="130" t="s">
        <v>38</v>
      </c>
      <c r="H124" s="131" t="s">
        <v>38</v>
      </c>
      <c r="I124" s="122"/>
      <c r="J124" s="149"/>
      <c r="K124" s="124"/>
      <c r="L124" s="178"/>
      <c r="M124" s="133"/>
      <c r="N124" s="163" t="str">
        <f>IF($C$3="","",IF(P124="","",BF124))</f>
        <v/>
      </c>
      <c r="O124" s="163" t="str">
        <f>IF($C$3="","",IF(AND(OR(F124="",F124="□"),OR(G124="",G124="□"),OR(H124="",H124="□")),"",IF(AND(F124="■",G124="■"),"",IF(AND(OR(F124="■",G124="■"),H124="■"),"",IF(BF124="","",IF(OR(BF124=4,BF124&gt;4),"○","×"))))))</f>
        <v/>
      </c>
      <c r="P124" s="162" t="str">
        <f>IF($C$3="","",IF(AND(OR(F124="",F124="□"),OR(G124="",G124="□"),OR(H124="",H124="□")),"",IF(AND(F124="■",G124="■"),"",IF(AND(OR(F124="■",G124="■"),H124="■"),"",IF(BF124="","",IF(OR(BF124=5,BF124&gt;5),"○","×"))))))</f>
        <v/>
      </c>
      <c r="Q124" s="129" t="s">
        <v>38</v>
      </c>
      <c r="R124" s="130" t="s">
        <v>38</v>
      </c>
      <c r="S124" s="131" t="s">
        <v>38</v>
      </c>
      <c r="T124" s="1"/>
      <c r="U124" s="10"/>
      <c r="V124" s="11"/>
      <c r="W124" s="10"/>
      <c r="X124" s="223" t="str">
        <f t="shared" si="40"/>
        <v/>
      </c>
      <c r="Y124" s="164" t="str">
        <f t="shared" si="22"/>
        <v/>
      </c>
      <c r="Z124" s="131" t="s">
        <v>58</v>
      </c>
      <c r="AA124" s="135" t="s">
        <v>58</v>
      </c>
      <c r="AB124" s="165" t="str">
        <f t="shared" si="23"/>
        <v/>
      </c>
      <c r="AC124" s="280"/>
      <c r="AD124" s="281"/>
      <c r="AF124" s="60" t="str">
        <f>IF($C$3="","",IF(AND(F124="□",G124="□",H124="□"),"",IF(AND(F124="■",G124="■"),"",IF(AND(F124="■",H124="■"),"",IF(AND(G124="■",H124="■"),"",IF(F124="■",$BY$42,IF(G124="■",$BY$39,IF(I124="","",I124))))))))</f>
        <v/>
      </c>
      <c r="AG124" s="61" t="str">
        <f>IF($C$3="","",IF(AND(F124="□",G124="□",H124="□"),"",IF(AND(F124="■",G124="■"),"",IF(AND(F124="■",H124="■"),"",IF(AND(G124="■",H124="■"),"",IF(F124="■",$BY$44,IF(G124="■",$BY$41,IF(K124="","",K124))))))))</f>
        <v/>
      </c>
      <c r="AH124" s="63" t="str">
        <f t="shared" si="24"/>
        <v/>
      </c>
      <c r="AI124" s="63" t="str">
        <f t="shared" si="25"/>
        <v/>
      </c>
      <c r="AJ124" s="64" t="str">
        <f t="shared" si="26"/>
        <v/>
      </c>
      <c r="AK124" s="64" t="str">
        <f t="shared" si="27"/>
        <v/>
      </c>
      <c r="AL124" s="64" t="str">
        <f>IF($C$3="","",IF(AND(F124="□",G124="□",H124="□"),"",IF(AND(F124="■",G124="■"),"",IF(AND(F124="■",H124="■"),"",IF(AND(G124="■",H124="■"),"",IF(F124="■",$BY$23,IF(G124="■",$BY$21,IF(J124="","",J124))))))))</f>
        <v/>
      </c>
      <c r="AM124" s="65" t="str">
        <f t="shared" si="28"/>
        <v/>
      </c>
      <c r="AN124" s="64" t="str">
        <f>IF($C$3="","",IF(AND(F124="□",G124="□",H124="□"),"",IF(AND(F124="■",G124="■"),"",IF(AND(F124="■",H124="■"),"",IF(AND(G124="■",H124="■"),"",IF(F124="■",$BY$24,IF(G124="■",$BY$22,IF(L124="","",L124))))))))</f>
        <v/>
      </c>
      <c r="AO124" s="118"/>
      <c r="AP124" s="64" t="str">
        <f t="shared" si="29"/>
        <v/>
      </c>
      <c r="AQ124" s="64" t="str">
        <f t="shared" si="30"/>
        <v/>
      </c>
      <c r="AR124" s="64" t="str">
        <f t="shared" si="31"/>
        <v/>
      </c>
      <c r="AS124" s="64" t="str">
        <f t="shared" si="32"/>
        <v/>
      </c>
      <c r="AT124" s="64" t="str">
        <f t="shared" si="33"/>
        <v/>
      </c>
      <c r="AW124" s="17" t="str">
        <f t="shared" si="34"/>
        <v/>
      </c>
      <c r="AX124" s="17" t="str">
        <f t="shared" si="35"/>
        <v/>
      </c>
      <c r="AY124" s="17" t="str">
        <f t="shared" si="36"/>
        <v/>
      </c>
      <c r="AZ124" s="17" t="str">
        <f t="shared" si="37"/>
        <v/>
      </c>
      <c r="BA124" s="17" t="str">
        <f t="shared" si="38"/>
        <v/>
      </c>
      <c r="BB124" s="17" t="str">
        <f t="shared" si="39"/>
        <v/>
      </c>
      <c r="BD124" s="17" t="str">
        <f>IF(AND(OR(F124="",F124="□"),OR(G124="",G124="□"),OR(H124="",H124="□")),"",IF(AND(F124="■",G124="■"),"",IF(AND(OR(F124="■",G124="■"),H124="■"),"",IF(F124="■",5,IF(G124="■",4,IF(I124="","",IF($C$3="","",IF($C$3=8,"-",IF($C$3&lt;8,IF(I124&lt;=$BY$25,7,IF(I124&lt;=$BY$26,6,IF(I124&lt;=$BY$27,5,IF(I124&lt;=$BY$28,4,IF(I124&lt;=$BY$29,3,IF(I124&lt;=$BY$30,2,1)))))))))))))))</f>
        <v/>
      </c>
      <c r="BE124" s="17" t="str">
        <f>IF(AND(OR(F124="",F124="□"),OR(G124="",G124="□"),OR(H124="",H124="□")),"",IF(AND(F124="■",G124="■"),"",IF(AND(OR(F124="■",G124="■"),H124="■"),"",IF(F124="■",5,IF(G124="■",4,IF(K124="","",IF($C$3="","",IF($C$3=8,IF(K124&lt;=$BY$33,6,IF(K124&lt;=$BY$34,5,IF(K124&lt;=$BY$35,4,3))),IF(AND($C$3&lt;8,$C$3&gt;4),IF(K124&lt;=$BY$32,7,IF(K124&lt;=$BY$33,6,IF(K124&lt;=$BY$34,5,IF(K124&lt;=$BY$35,4,IF(K124&lt;=$BY$36,3,2))))),IF(C110&lt;5,"-"))))))))))</f>
        <v/>
      </c>
      <c r="BF124" s="17" t="str">
        <f t="shared" si="41"/>
        <v/>
      </c>
      <c r="BH124" s="18" t="str">
        <f>IF(X124="","",IF(50&lt;=Y124,6,IF(AND(40&lt;=Y124,Y124&lt;50),5,IF(AND(30&lt;=Y124,Y124&lt;40),4,IF(AND(20&lt;=Y124,Y124&lt;30),3,IF(AND(10&lt;=Y124,Y124&lt;20),2,IF(AND(0&lt;=Y124,Y124&lt;10),1,IF(Y124&lt;0,0,""))))))))</f>
        <v/>
      </c>
      <c r="BI124" s="18" t="str">
        <f>IF(X124="","",IF(30&lt;=Y124,4,IF(AND(20&lt;=Y124,Y124&lt;30),3,IF(AND(10&lt;=Y124,Y124&lt;20),2,IF(AND(0&lt;=Y124,Y124&lt;10),1,IF(Y124&lt;0,0,""))))))</f>
        <v/>
      </c>
      <c r="BJ124" s="58" t="str">
        <f>IF(AND(OR(Q124="",Q124="□"),OR(R124="",R124="□"),OR(S124="",S124="□")),"",IF(AND(Q124="■",R124="■"),"",IF(AND(OR(Q124="■",R124="■"),S124="■"),"",IF(Q124="■",3,IF(R124="■",1,IF(Z124="■",BH124,BI124))))))</f>
        <v/>
      </c>
    </row>
    <row r="125" spans="1:62" ht="12" customHeight="1" x14ac:dyDescent="0.15">
      <c r="A125" s="66">
        <v>108</v>
      </c>
      <c r="B125" s="4"/>
      <c r="C125" s="2"/>
      <c r="D125" s="2"/>
      <c r="E125" s="8"/>
      <c r="F125" s="129" t="s">
        <v>38</v>
      </c>
      <c r="G125" s="130" t="s">
        <v>38</v>
      </c>
      <c r="H125" s="131" t="s">
        <v>38</v>
      </c>
      <c r="I125" s="122"/>
      <c r="J125" s="149"/>
      <c r="K125" s="124"/>
      <c r="L125" s="178"/>
      <c r="M125" s="133"/>
      <c r="N125" s="163" t="str">
        <f>IF($C$3="","",IF(P125="","",BF125))</f>
        <v/>
      </c>
      <c r="O125" s="163" t="str">
        <f>IF($C$3="","",IF(AND(OR(F125="",F125="□"),OR(G125="",G125="□"),OR(H125="",H125="□")),"",IF(AND(F125="■",G125="■"),"",IF(AND(OR(F125="■",G125="■"),H125="■"),"",IF(BF125="","",IF(OR(BF125=4,BF125&gt;4),"○","×"))))))</f>
        <v/>
      </c>
      <c r="P125" s="162" t="str">
        <f>IF($C$3="","",IF(AND(OR(F125="",F125="□"),OR(G125="",G125="□"),OR(H125="",H125="□")),"",IF(AND(F125="■",G125="■"),"",IF(AND(OR(F125="■",G125="■"),H125="■"),"",IF(BF125="","",IF(OR(BF125=5,BF125&gt;5),"○","×"))))))</f>
        <v/>
      </c>
      <c r="Q125" s="129" t="s">
        <v>38</v>
      </c>
      <c r="R125" s="130" t="s">
        <v>38</v>
      </c>
      <c r="S125" s="131" t="s">
        <v>38</v>
      </c>
      <c r="T125" s="1"/>
      <c r="U125" s="10"/>
      <c r="V125" s="11"/>
      <c r="W125" s="10"/>
      <c r="X125" s="223" t="str">
        <f t="shared" si="40"/>
        <v/>
      </c>
      <c r="Y125" s="164" t="str">
        <f t="shared" si="22"/>
        <v/>
      </c>
      <c r="Z125" s="131" t="s">
        <v>58</v>
      </c>
      <c r="AA125" s="135" t="s">
        <v>58</v>
      </c>
      <c r="AB125" s="165" t="str">
        <f t="shared" si="23"/>
        <v/>
      </c>
      <c r="AC125" s="280"/>
      <c r="AD125" s="281"/>
      <c r="AF125" s="60" t="str">
        <f>IF($C$3="","",IF(AND(F125="□",G125="□",H125="□"),"",IF(AND(F125="■",G125="■"),"",IF(AND(F125="■",H125="■"),"",IF(AND(G125="■",H125="■"),"",IF(F125="■",$BY$42,IF(G125="■",$BY$39,IF(I125="","",I125))))))))</f>
        <v/>
      </c>
      <c r="AG125" s="61" t="str">
        <f>IF($C$3="","",IF(AND(F125="□",G125="□",H125="□"),"",IF(AND(F125="■",G125="■"),"",IF(AND(F125="■",H125="■"),"",IF(AND(G125="■",H125="■"),"",IF(F125="■",$BY$44,IF(G125="■",$BY$41,IF(K125="","",K125))))))))</f>
        <v/>
      </c>
      <c r="AH125" s="63" t="str">
        <f t="shared" si="24"/>
        <v/>
      </c>
      <c r="AI125" s="63" t="str">
        <f t="shared" si="25"/>
        <v/>
      </c>
      <c r="AJ125" s="64" t="str">
        <f t="shared" si="26"/>
        <v/>
      </c>
      <c r="AK125" s="64" t="str">
        <f t="shared" si="27"/>
        <v/>
      </c>
      <c r="AL125" s="64" t="str">
        <f>IF($C$3="","",IF(AND(F125="□",G125="□",H125="□"),"",IF(AND(F125="■",G125="■"),"",IF(AND(F125="■",H125="■"),"",IF(AND(G125="■",H125="■"),"",IF(F125="■",$BY$23,IF(G125="■",$BY$21,IF(J125="","",J125))))))))</f>
        <v/>
      </c>
      <c r="AM125" s="65" t="str">
        <f t="shared" si="28"/>
        <v/>
      </c>
      <c r="AN125" s="64" t="str">
        <f>IF($C$3="","",IF(AND(F125="□",G125="□",H125="□"),"",IF(AND(F125="■",G125="■"),"",IF(AND(F125="■",H125="■"),"",IF(AND(G125="■",H125="■"),"",IF(F125="■",$BY$24,IF(G125="■",$BY$22,IF(L125="","",L125))))))))</f>
        <v/>
      </c>
      <c r="AO125" s="118"/>
      <c r="AP125" s="64" t="str">
        <f t="shared" si="29"/>
        <v/>
      </c>
      <c r="AQ125" s="64" t="str">
        <f t="shared" si="30"/>
        <v/>
      </c>
      <c r="AR125" s="64" t="str">
        <f t="shared" si="31"/>
        <v/>
      </c>
      <c r="AS125" s="64" t="str">
        <f t="shared" si="32"/>
        <v/>
      </c>
      <c r="AT125" s="64" t="str">
        <f t="shared" si="33"/>
        <v/>
      </c>
      <c r="AW125" s="17" t="str">
        <f t="shared" si="34"/>
        <v/>
      </c>
      <c r="AX125" s="17" t="str">
        <f t="shared" si="35"/>
        <v/>
      </c>
      <c r="AY125" s="17" t="str">
        <f t="shared" si="36"/>
        <v/>
      </c>
      <c r="AZ125" s="17" t="str">
        <f t="shared" si="37"/>
        <v/>
      </c>
      <c r="BA125" s="17" t="str">
        <f t="shared" si="38"/>
        <v/>
      </c>
      <c r="BB125" s="17" t="str">
        <f t="shared" si="39"/>
        <v/>
      </c>
      <c r="BD125" s="17" t="str">
        <f>IF(AND(OR(F125="",F125="□"),OR(G125="",G125="□"),OR(H125="",H125="□")),"",IF(AND(F125="■",G125="■"),"",IF(AND(OR(F125="■",G125="■"),H125="■"),"",IF(F125="■",5,IF(G125="■",4,IF(I125="","",IF($C$3="","",IF($C$3=8,"-",IF($C$3&lt;8,IF(I125&lt;=$BY$25,7,IF(I125&lt;=$BY$26,6,IF(I125&lt;=$BY$27,5,IF(I125&lt;=$BY$28,4,IF(I125&lt;=$BY$29,3,IF(I125&lt;=$BY$30,2,1)))))))))))))))</f>
        <v/>
      </c>
      <c r="BE125" s="17" t="str">
        <f>IF(AND(OR(F125="",F125="□"),OR(G125="",G125="□"),OR(H125="",H125="□")),"",IF(AND(F125="■",G125="■"),"",IF(AND(OR(F125="■",G125="■"),H125="■"),"",IF(F125="■",5,IF(G125="■",4,IF(K125="","",IF($C$3="","",IF($C$3=8,IF(K125&lt;=$BY$33,6,IF(K125&lt;=$BY$34,5,IF(K125&lt;=$BY$35,4,3))),IF(AND($C$3&lt;8,$C$3&gt;4),IF(K125&lt;=$BY$32,7,IF(K125&lt;=$BY$33,6,IF(K125&lt;=$BY$34,5,IF(K125&lt;=$BY$35,4,IF(K125&lt;=$BY$36,3,2))))),IF(C111&lt;5,"-"))))))))))</f>
        <v/>
      </c>
      <c r="BF125" s="17" t="str">
        <f t="shared" si="41"/>
        <v/>
      </c>
      <c r="BH125" s="18" t="str">
        <f>IF(X125="","",IF(50&lt;=Y125,6,IF(AND(40&lt;=Y125,Y125&lt;50),5,IF(AND(30&lt;=Y125,Y125&lt;40),4,IF(AND(20&lt;=Y125,Y125&lt;30),3,IF(AND(10&lt;=Y125,Y125&lt;20),2,IF(AND(0&lt;=Y125,Y125&lt;10),1,IF(Y125&lt;0,0,""))))))))</f>
        <v/>
      </c>
      <c r="BI125" s="18" t="str">
        <f>IF(X125="","",IF(30&lt;=Y125,4,IF(AND(20&lt;=Y125,Y125&lt;30),3,IF(AND(10&lt;=Y125,Y125&lt;20),2,IF(AND(0&lt;=Y125,Y125&lt;10),1,IF(Y125&lt;0,0,""))))))</f>
        <v/>
      </c>
      <c r="BJ125" s="58" t="str">
        <f>IF(AND(OR(Q125="",Q125="□"),OR(R125="",R125="□"),OR(S125="",S125="□")),"",IF(AND(Q125="■",R125="■"),"",IF(AND(OR(Q125="■",R125="■"),S125="■"),"",IF(Q125="■",3,IF(R125="■",1,IF(Z125="■",BH125,BI125))))))</f>
        <v/>
      </c>
    </row>
    <row r="126" spans="1:62" ht="12" customHeight="1" x14ac:dyDescent="0.15">
      <c r="A126" s="66">
        <v>109</v>
      </c>
      <c r="B126" s="4"/>
      <c r="C126" s="2"/>
      <c r="D126" s="2"/>
      <c r="E126" s="8"/>
      <c r="F126" s="129" t="s">
        <v>38</v>
      </c>
      <c r="G126" s="130" t="s">
        <v>38</v>
      </c>
      <c r="H126" s="131" t="s">
        <v>38</v>
      </c>
      <c r="I126" s="122"/>
      <c r="J126" s="149"/>
      <c r="K126" s="124"/>
      <c r="L126" s="178"/>
      <c r="M126" s="133"/>
      <c r="N126" s="163" t="str">
        <f>IF($C$3="","",IF(P126="","",BF126))</f>
        <v/>
      </c>
      <c r="O126" s="163" t="str">
        <f>IF($C$3="","",IF(AND(OR(F126="",F126="□"),OR(G126="",G126="□"),OR(H126="",H126="□")),"",IF(AND(F126="■",G126="■"),"",IF(AND(OR(F126="■",G126="■"),H126="■"),"",IF(BF126="","",IF(OR(BF126=4,BF126&gt;4),"○","×"))))))</f>
        <v/>
      </c>
      <c r="P126" s="162" t="str">
        <f>IF($C$3="","",IF(AND(OR(F126="",F126="□"),OR(G126="",G126="□"),OR(H126="",H126="□")),"",IF(AND(F126="■",G126="■"),"",IF(AND(OR(F126="■",G126="■"),H126="■"),"",IF(BF126="","",IF(OR(BF126=5,BF126&gt;5),"○","×"))))))</f>
        <v/>
      </c>
      <c r="Q126" s="129" t="s">
        <v>38</v>
      </c>
      <c r="R126" s="130" t="s">
        <v>38</v>
      </c>
      <c r="S126" s="131" t="s">
        <v>38</v>
      </c>
      <c r="T126" s="1"/>
      <c r="U126" s="10"/>
      <c r="V126" s="11"/>
      <c r="W126" s="10"/>
      <c r="X126" s="223" t="str">
        <f t="shared" si="40"/>
        <v/>
      </c>
      <c r="Y126" s="164" t="str">
        <f t="shared" si="22"/>
        <v/>
      </c>
      <c r="Z126" s="131" t="s">
        <v>58</v>
      </c>
      <c r="AA126" s="135" t="s">
        <v>58</v>
      </c>
      <c r="AB126" s="165" t="str">
        <f t="shared" si="23"/>
        <v/>
      </c>
      <c r="AC126" s="280"/>
      <c r="AD126" s="281"/>
      <c r="AF126" s="60" t="str">
        <f>IF($C$3="","",IF(AND(F126="□",G126="□",H126="□"),"",IF(AND(F126="■",G126="■"),"",IF(AND(F126="■",H126="■"),"",IF(AND(G126="■",H126="■"),"",IF(F126="■",$BY$42,IF(G126="■",$BY$39,IF(I126="","",I126))))))))</f>
        <v/>
      </c>
      <c r="AG126" s="61" t="str">
        <f>IF($C$3="","",IF(AND(F126="□",G126="□",H126="□"),"",IF(AND(F126="■",G126="■"),"",IF(AND(F126="■",H126="■"),"",IF(AND(G126="■",H126="■"),"",IF(F126="■",$BY$44,IF(G126="■",$BY$41,IF(K126="","",K126))))))))</f>
        <v/>
      </c>
      <c r="AH126" s="63" t="str">
        <f t="shared" si="24"/>
        <v/>
      </c>
      <c r="AI126" s="63" t="str">
        <f t="shared" si="25"/>
        <v/>
      </c>
      <c r="AJ126" s="64" t="str">
        <f t="shared" si="26"/>
        <v/>
      </c>
      <c r="AK126" s="64" t="str">
        <f t="shared" si="27"/>
        <v/>
      </c>
      <c r="AL126" s="64" t="str">
        <f>IF($C$3="","",IF(AND(F126="□",G126="□",H126="□"),"",IF(AND(F126="■",G126="■"),"",IF(AND(F126="■",H126="■"),"",IF(AND(G126="■",H126="■"),"",IF(F126="■",$BY$23,IF(G126="■",$BY$21,IF(J126="","",J126))))))))</f>
        <v/>
      </c>
      <c r="AM126" s="65" t="str">
        <f t="shared" si="28"/>
        <v/>
      </c>
      <c r="AN126" s="64" t="str">
        <f>IF($C$3="","",IF(AND(F126="□",G126="□",H126="□"),"",IF(AND(F126="■",G126="■"),"",IF(AND(F126="■",H126="■"),"",IF(AND(G126="■",H126="■"),"",IF(F126="■",$BY$24,IF(G126="■",$BY$22,IF(L126="","",L126))))))))</f>
        <v/>
      </c>
      <c r="AO126" s="118"/>
      <c r="AP126" s="64" t="str">
        <f t="shared" si="29"/>
        <v/>
      </c>
      <c r="AQ126" s="64" t="str">
        <f t="shared" si="30"/>
        <v/>
      </c>
      <c r="AR126" s="64" t="str">
        <f t="shared" si="31"/>
        <v/>
      </c>
      <c r="AS126" s="64" t="str">
        <f t="shared" si="32"/>
        <v/>
      </c>
      <c r="AT126" s="64" t="str">
        <f t="shared" si="33"/>
        <v/>
      </c>
      <c r="AW126" s="17" t="str">
        <f t="shared" si="34"/>
        <v/>
      </c>
      <c r="AX126" s="17" t="str">
        <f t="shared" si="35"/>
        <v/>
      </c>
      <c r="AY126" s="17" t="str">
        <f t="shared" si="36"/>
        <v/>
      </c>
      <c r="AZ126" s="17" t="str">
        <f t="shared" si="37"/>
        <v/>
      </c>
      <c r="BA126" s="17" t="str">
        <f t="shared" si="38"/>
        <v/>
      </c>
      <c r="BB126" s="17" t="str">
        <f t="shared" si="39"/>
        <v/>
      </c>
      <c r="BD126" s="17" t="str">
        <f>IF(AND(OR(F126="",F126="□"),OR(G126="",G126="□"),OR(H126="",H126="□")),"",IF(AND(F126="■",G126="■"),"",IF(AND(OR(F126="■",G126="■"),H126="■"),"",IF(F126="■",5,IF(G126="■",4,IF(I126="","",IF($C$3="","",IF($C$3=8,"-",IF($C$3&lt;8,IF(I126&lt;=$BY$25,7,IF(I126&lt;=$BY$26,6,IF(I126&lt;=$BY$27,5,IF(I126&lt;=$BY$28,4,IF(I126&lt;=$BY$29,3,IF(I126&lt;=$BY$30,2,1)))))))))))))))</f>
        <v/>
      </c>
      <c r="BE126" s="17" t="str">
        <f>IF(AND(OR(F126="",F126="□"),OR(G126="",G126="□"),OR(H126="",H126="□")),"",IF(AND(F126="■",G126="■"),"",IF(AND(OR(F126="■",G126="■"),H126="■"),"",IF(F126="■",5,IF(G126="■",4,IF(K126="","",IF($C$3="","",IF($C$3=8,IF(K126&lt;=$BY$33,6,IF(K126&lt;=$BY$34,5,IF(K126&lt;=$BY$35,4,3))),IF(AND($C$3&lt;8,$C$3&gt;4),IF(K126&lt;=$BY$32,7,IF(K126&lt;=$BY$33,6,IF(K126&lt;=$BY$34,5,IF(K126&lt;=$BY$35,4,IF(K126&lt;=$BY$36,3,2))))),IF(C112&lt;5,"-"))))))))))</f>
        <v/>
      </c>
      <c r="BF126" s="17" t="str">
        <f t="shared" si="41"/>
        <v/>
      </c>
      <c r="BH126" s="18" t="str">
        <f>IF(X126="","",IF(50&lt;=Y126,6,IF(AND(40&lt;=Y126,Y126&lt;50),5,IF(AND(30&lt;=Y126,Y126&lt;40),4,IF(AND(20&lt;=Y126,Y126&lt;30),3,IF(AND(10&lt;=Y126,Y126&lt;20),2,IF(AND(0&lt;=Y126,Y126&lt;10),1,IF(Y126&lt;0,0,""))))))))</f>
        <v/>
      </c>
      <c r="BI126" s="18" t="str">
        <f>IF(X126="","",IF(30&lt;=Y126,4,IF(AND(20&lt;=Y126,Y126&lt;30),3,IF(AND(10&lt;=Y126,Y126&lt;20),2,IF(AND(0&lt;=Y126,Y126&lt;10),1,IF(Y126&lt;0,0,""))))))</f>
        <v/>
      </c>
      <c r="BJ126" s="58" t="str">
        <f>IF(AND(OR(Q126="",Q126="□"),OR(R126="",R126="□"),OR(S126="",S126="□")),"",IF(AND(Q126="■",R126="■"),"",IF(AND(OR(Q126="■",R126="■"),S126="■"),"",IF(Q126="■",3,IF(R126="■",1,IF(Z126="■",BH126,BI126))))))</f>
        <v/>
      </c>
    </row>
    <row r="127" spans="1:62" ht="12" customHeight="1" x14ac:dyDescent="0.15">
      <c r="A127" s="66">
        <v>110</v>
      </c>
      <c r="B127" s="4"/>
      <c r="C127" s="2"/>
      <c r="D127" s="2"/>
      <c r="E127" s="8"/>
      <c r="F127" s="129" t="s">
        <v>38</v>
      </c>
      <c r="G127" s="130" t="s">
        <v>38</v>
      </c>
      <c r="H127" s="131" t="s">
        <v>38</v>
      </c>
      <c r="I127" s="122"/>
      <c r="J127" s="149"/>
      <c r="K127" s="124"/>
      <c r="L127" s="178"/>
      <c r="M127" s="133"/>
      <c r="N127" s="163" t="str">
        <f>IF($C$3="","",IF(P127="","",BF127))</f>
        <v/>
      </c>
      <c r="O127" s="163" t="str">
        <f>IF($C$3="","",IF(AND(OR(F127="",F127="□"),OR(G127="",G127="□"),OR(H127="",H127="□")),"",IF(AND(F127="■",G127="■"),"",IF(AND(OR(F127="■",G127="■"),H127="■"),"",IF(BF127="","",IF(OR(BF127=4,BF127&gt;4),"○","×"))))))</f>
        <v/>
      </c>
      <c r="P127" s="162" t="str">
        <f>IF($C$3="","",IF(AND(OR(F127="",F127="□"),OR(G127="",G127="□"),OR(H127="",H127="□")),"",IF(AND(F127="■",G127="■"),"",IF(AND(OR(F127="■",G127="■"),H127="■"),"",IF(BF127="","",IF(OR(BF127=5,BF127&gt;5),"○","×"))))))</f>
        <v/>
      </c>
      <c r="Q127" s="129" t="s">
        <v>38</v>
      </c>
      <c r="R127" s="130" t="s">
        <v>38</v>
      </c>
      <c r="S127" s="131" t="s">
        <v>38</v>
      </c>
      <c r="T127" s="1"/>
      <c r="U127" s="10"/>
      <c r="V127" s="11"/>
      <c r="W127" s="10"/>
      <c r="X127" s="223" t="str">
        <f t="shared" si="40"/>
        <v/>
      </c>
      <c r="Y127" s="164" t="str">
        <f t="shared" si="22"/>
        <v/>
      </c>
      <c r="Z127" s="131" t="s">
        <v>58</v>
      </c>
      <c r="AA127" s="135" t="s">
        <v>58</v>
      </c>
      <c r="AB127" s="165" t="str">
        <f t="shared" si="23"/>
        <v/>
      </c>
      <c r="AC127" s="280"/>
      <c r="AD127" s="281"/>
      <c r="AF127" s="60" t="str">
        <f>IF($C$3="","",IF(AND(F127="□",G127="□",H127="□"),"",IF(AND(F127="■",G127="■"),"",IF(AND(F127="■",H127="■"),"",IF(AND(G127="■",H127="■"),"",IF(F127="■",$BY$42,IF(G127="■",$BY$39,IF(I127="","",I127))))))))</f>
        <v/>
      </c>
      <c r="AG127" s="61" t="str">
        <f>IF($C$3="","",IF(AND(F127="□",G127="□",H127="□"),"",IF(AND(F127="■",G127="■"),"",IF(AND(F127="■",H127="■"),"",IF(AND(G127="■",H127="■"),"",IF(F127="■",$BY$44,IF(G127="■",$BY$41,IF(K127="","",K127))))))))</f>
        <v/>
      </c>
      <c r="AH127" s="63" t="str">
        <f t="shared" si="24"/>
        <v/>
      </c>
      <c r="AI127" s="63" t="str">
        <f t="shared" si="25"/>
        <v/>
      </c>
      <c r="AJ127" s="64" t="str">
        <f t="shared" si="26"/>
        <v/>
      </c>
      <c r="AK127" s="64" t="str">
        <f t="shared" si="27"/>
        <v/>
      </c>
      <c r="AL127" s="64" t="str">
        <f>IF($C$3="","",IF(AND(F127="□",G127="□",H127="□"),"",IF(AND(F127="■",G127="■"),"",IF(AND(F127="■",H127="■"),"",IF(AND(G127="■",H127="■"),"",IF(F127="■",$BY$23,IF(G127="■",$BY$21,IF(J127="","",J127))))))))</f>
        <v/>
      </c>
      <c r="AM127" s="65" t="str">
        <f t="shared" si="28"/>
        <v/>
      </c>
      <c r="AN127" s="64" t="str">
        <f>IF($C$3="","",IF(AND(F127="□",G127="□",H127="□"),"",IF(AND(F127="■",G127="■"),"",IF(AND(F127="■",H127="■"),"",IF(AND(G127="■",H127="■"),"",IF(F127="■",$BY$24,IF(G127="■",$BY$22,IF(L127="","",L127))))))))</f>
        <v/>
      </c>
      <c r="AO127" s="118"/>
      <c r="AP127" s="64" t="str">
        <f t="shared" si="29"/>
        <v/>
      </c>
      <c r="AQ127" s="64" t="str">
        <f t="shared" si="30"/>
        <v/>
      </c>
      <c r="AR127" s="64" t="str">
        <f t="shared" si="31"/>
        <v/>
      </c>
      <c r="AS127" s="64" t="str">
        <f t="shared" si="32"/>
        <v/>
      </c>
      <c r="AT127" s="64" t="str">
        <f t="shared" si="33"/>
        <v/>
      </c>
      <c r="AW127" s="17" t="str">
        <f t="shared" si="34"/>
        <v/>
      </c>
      <c r="AX127" s="17" t="str">
        <f t="shared" si="35"/>
        <v/>
      </c>
      <c r="AY127" s="17" t="str">
        <f t="shared" si="36"/>
        <v/>
      </c>
      <c r="AZ127" s="17" t="str">
        <f t="shared" si="37"/>
        <v/>
      </c>
      <c r="BA127" s="17" t="str">
        <f t="shared" si="38"/>
        <v/>
      </c>
      <c r="BB127" s="17" t="str">
        <f t="shared" si="39"/>
        <v/>
      </c>
      <c r="BD127" s="17" t="str">
        <f>IF(AND(OR(F127="",F127="□"),OR(G127="",G127="□"),OR(H127="",H127="□")),"",IF(AND(F127="■",G127="■"),"",IF(AND(OR(F127="■",G127="■"),H127="■"),"",IF(F127="■",5,IF(G127="■",4,IF(I127="","",IF($C$3="","",IF($C$3=8,"-",IF($C$3&lt;8,IF(I127&lt;=$BY$25,7,IF(I127&lt;=$BY$26,6,IF(I127&lt;=$BY$27,5,IF(I127&lt;=$BY$28,4,IF(I127&lt;=$BY$29,3,IF(I127&lt;=$BY$30,2,1)))))))))))))))</f>
        <v/>
      </c>
      <c r="BE127" s="17" t="str">
        <f>IF(AND(OR(F127="",F127="□"),OR(G127="",G127="□"),OR(H127="",H127="□")),"",IF(AND(F127="■",G127="■"),"",IF(AND(OR(F127="■",G127="■"),H127="■"),"",IF(F127="■",5,IF(G127="■",4,IF(K127="","",IF($C$3="","",IF($C$3=8,IF(K127&lt;=$BY$33,6,IF(K127&lt;=$BY$34,5,IF(K127&lt;=$BY$35,4,3))),IF(AND($C$3&lt;8,$C$3&gt;4),IF(K127&lt;=$BY$32,7,IF(K127&lt;=$BY$33,6,IF(K127&lt;=$BY$34,5,IF(K127&lt;=$BY$35,4,IF(K127&lt;=$BY$36,3,2))))),IF(C113&lt;5,"-"))))))))))</f>
        <v/>
      </c>
      <c r="BF127" s="17" t="str">
        <f t="shared" si="41"/>
        <v/>
      </c>
      <c r="BH127" s="18" t="str">
        <f>IF(X127="","",IF(50&lt;=Y127,6,IF(AND(40&lt;=Y127,Y127&lt;50),5,IF(AND(30&lt;=Y127,Y127&lt;40),4,IF(AND(20&lt;=Y127,Y127&lt;30),3,IF(AND(10&lt;=Y127,Y127&lt;20),2,IF(AND(0&lt;=Y127,Y127&lt;10),1,IF(Y127&lt;0,0,""))))))))</f>
        <v/>
      </c>
      <c r="BI127" s="18" t="str">
        <f>IF(X127="","",IF(30&lt;=Y127,4,IF(AND(20&lt;=Y127,Y127&lt;30),3,IF(AND(10&lt;=Y127,Y127&lt;20),2,IF(AND(0&lt;=Y127,Y127&lt;10),1,IF(Y127&lt;0,0,""))))))</f>
        <v/>
      </c>
      <c r="BJ127" s="58" t="str">
        <f>IF(AND(OR(Q127="",Q127="□"),OR(R127="",R127="□"),OR(S127="",S127="□")),"",IF(AND(Q127="■",R127="■"),"",IF(AND(OR(Q127="■",R127="■"),S127="■"),"",IF(Q127="■",3,IF(R127="■",1,IF(Z127="■",BH127,BI127))))))</f>
        <v/>
      </c>
    </row>
    <row r="128" spans="1:62" ht="12" customHeight="1" x14ac:dyDescent="0.15">
      <c r="A128" s="66">
        <v>111</v>
      </c>
      <c r="B128" s="4"/>
      <c r="C128" s="2"/>
      <c r="D128" s="2"/>
      <c r="E128" s="8"/>
      <c r="F128" s="129" t="s">
        <v>38</v>
      </c>
      <c r="G128" s="130" t="s">
        <v>38</v>
      </c>
      <c r="H128" s="131" t="s">
        <v>38</v>
      </c>
      <c r="I128" s="122"/>
      <c r="J128" s="149"/>
      <c r="K128" s="124"/>
      <c r="L128" s="178"/>
      <c r="M128" s="133"/>
      <c r="N128" s="163" t="str">
        <f>IF($C$3="","",IF(P128="","",BF128))</f>
        <v/>
      </c>
      <c r="O128" s="163" t="str">
        <f>IF($C$3="","",IF(AND(OR(F128="",F128="□"),OR(G128="",G128="□"),OR(H128="",H128="□")),"",IF(AND(F128="■",G128="■"),"",IF(AND(OR(F128="■",G128="■"),H128="■"),"",IF(BF128="","",IF(OR(BF128=4,BF128&gt;4),"○","×"))))))</f>
        <v/>
      </c>
      <c r="P128" s="162" t="str">
        <f>IF($C$3="","",IF(AND(OR(F128="",F128="□"),OR(G128="",G128="□"),OR(H128="",H128="□")),"",IF(AND(F128="■",G128="■"),"",IF(AND(OR(F128="■",G128="■"),H128="■"),"",IF(BF128="","",IF(OR(BF128=5,BF128&gt;5),"○","×"))))))</f>
        <v/>
      </c>
      <c r="Q128" s="129" t="s">
        <v>38</v>
      </c>
      <c r="R128" s="130" t="s">
        <v>38</v>
      </c>
      <c r="S128" s="131" t="s">
        <v>38</v>
      </c>
      <c r="T128" s="1"/>
      <c r="U128" s="10"/>
      <c r="V128" s="11"/>
      <c r="W128" s="10"/>
      <c r="X128" s="223" t="str">
        <f t="shared" si="40"/>
        <v/>
      </c>
      <c r="Y128" s="164" t="str">
        <f t="shared" si="22"/>
        <v/>
      </c>
      <c r="Z128" s="131" t="s">
        <v>58</v>
      </c>
      <c r="AA128" s="135" t="s">
        <v>58</v>
      </c>
      <c r="AB128" s="165" t="str">
        <f t="shared" si="23"/>
        <v/>
      </c>
      <c r="AC128" s="280"/>
      <c r="AD128" s="281"/>
      <c r="AF128" s="60" t="str">
        <f>IF($C$3="","",IF(AND(F128="□",G128="□",H128="□"),"",IF(AND(F128="■",G128="■"),"",IF(AND(F128="■",H128="■"),"",IF(AND(G128="■",H128="■"),"",IF(F128="■",$BY$42,IF(G128="■",$BY$39,IF(I128="","",I128))))))))</f>
        <v/>
      </c>
      <c r="AG128" s="61" t="str">
        <f>IF($C$3="","",IF(AND(F128="□",G128="□",H128="□"),"",IF(AND(F128="■",G128="■"),"",IF(AND(F128="■",H128="■"),"",IF(AND(G128="■",H128="■"),"",IF(F128="■",$BY$44,IF(G128="■",$BY$41,IF(K128="","",K128))))))))</f>
        <v/>
      </c>
      <c r="AH128" s="63" t="str">
        <f t="shared" si="24"/>
        <v/>
      </c>
      <c r="AI128" s="63" t="str">
        <f t="shared" si="25"/>
        <v/>
      </c>
      <c r="AJ128" s="64" t="str">
        <f t="shared" si="26"/>
        <v/>
      </c>
      <c r="AK128" s="64" t="str">
        <f t="shared" si="27"/>
        <v/>
      </c>
      <c r="AL128" s="64" t="str">
        <f>IF($C$3="","",IF(AND(F128="□",G128="□",H128="□"),"",IF(AND(F128="■",G128="■"),"",IF(AND(F128="■",H128="■"),"",IF(AND(G128="■",H128="■"),"",IF(F128="■",$BY$23,IF(G128="■",$BY$21,IF(J128="","",J128))))))))</f>
        <v/>
      </c>
      <c r="AM128" s="65" t="str">
        <f t="shared" si="28"/>
        <v/>
      </c>
      <c r="AN128" s="64" t="str">
        <f>IF($C$3="","",IF(AND(F128="□",G128="□",H128="□"),"",IF(AND(F128="■",G128="■"),"",IF(AND(F128="■",H128="■"),"",IF(AND(G128="■",H128="■"),"",IF(F128="■",$BY$24,IF(G128="■",$BY$22,IF(L128="","",L128))))))))</f>
        <v/>
      </c>
      <c r="AO128" s="118"/>
      <c r="AP128" s="64" t="str">
        <f t="shared" si="29"/>
        <v/>
      </c>
      <c r="AQ128" s="64" t="str">
        <f t="shared" si="30"/>
        <v/>
      </c>
      <c r="AR128" s="64" t="str">
        <f t="shared" si="31"/>
        <v/>
      </c>
      <c r="AS128" s="64" t="str">
        <f t="shared" si="32"/>
        <v/>
      </c>
      <c r="AT128" s="64" t="str">
        <f t="shared" si="33"/>
        <v/>
      </c>
      <c r="AW128" s="17" t="str">
        <f t="shared" si="34"/>
        <v/>
      </c>
      <c r="AX128" s="17" t="str">
        <f t="shared" si="35"/>
        <v/>
      </c>
      <c r="AY128" s="17" t="str">
        <f t="shared" si="36"/>
        <v/>
      </c>
      <c r="AZ128" s="17" t="str">
        <f t="shared" si="37"/>
        <v/>
      </c>
      <c r="BA128" s="17" t="str">
        <f t="shared" si="38"/>
        <v/>
      </c>
      <c r="BB128" s="17" t="str">
        <f t="shared" si="39"/>
        <v/>
      </c>
      <c r="BD128" s="17" t="str">
        <f>IF(AND(OR(F128="",F128="□"),OR(G128="",G128="□"),OR(H128="",H128="□")),"",IF(AND(F128="■",G128="■"),"",IF(AND(OR(F128="■",G128="■"),H128="■"),"",IF(F128="■",5,IF(G128="■",4,IF(I128="","",IF($C$3="","",IF($C$3=8,"-",IF($C$3&lt;8,IF(I128&lt;=$BY$25,7,IF(I128&lt;=$BY$26,6,IF(I128&lt;=$BY$27,5,IF(I128&lt;=$BY$28,4,IF(I128&lt;=$BY$29,3,IF(I128&lt;=$BY$30,2,1)))))))))))))))</f>
        <v/>
      </c>
      <c r="BE128" s="17" t="str">
        <f>IF(AND(OR(F128="",F128="□"),OR(G128="",G128="□"),OR(H128="",H128="□")),"",IF(AND(F128="■",G128="■"),"",IF(AND(OR(F128="■",G128="■"),H128="■"),"",IF(F128="■",5,IF(G128="■",4,IF(K128="","",IF($C$3="","",IF($C$3=8,IF(K128&lt;=$BY$33,6,IF(K128&lt;=$BY$34,5,IF(K128&lt;=$BY$35,4,3))),IF(AND($C$3&lt;8,$C$3&gt;4),IF(K128&lt;=$BY$32,7,IF(K128&lt;=$BY$33,6,IF(K128&lt;=$BY$34,5,IF(K128&lt;=$BY$35,4,IF(K128&lt;=$BY$36,3,2))))),IF(C114&lt;5,"-"))))))))))</f>
        <v/>
      </c>
      <c r="BF128" s="17" t="str">
        <f t="shared" si="41"/>
        <v/>
      </c>
      <c r="BH128" s="18" t="str">
        <f>IF(X128="","",IF(50&lt;=Y128,6,IF(AND(40&lt;=Y128,Y128&lt;50),5,IF(AND(30&lt;=Y128,Y128&lt;40),4,IF(AND(20&lt;=Y128,Y128&lt;30),3,IF(AND(10&lt;=Y128,Y128&lt;20),2,IF(AND(0&lt;=Y128,Y128&lt;10),1,IF(Y128&lt;0,0,""))))))))</f>
        <v/>
      </c>
      <c r="BI128" s="18" t="str">
        <f>IF(X128="","",IF(30&lt;=Y128,4,IF(AND(20&lt;=Y128,Y128&lt;30),3,IF(AND(10&lt;=Y128,Y128&lt;20),2,IF(AND(0&lt;=Y128,Y128&lt;10),1,IF(Y128&lt;0,0,""))))))</f>
        <v/>
      </c>
      <c r="BJ128" s="58" t="str">
        <f>IF(AND(OR(Q128="",Q128="□"),OR(R128="",R128="□"),OR(S128="",S128="□")),"",IF(AND(Q128="■",R128="■"),"",IF(AND(OR(Q128="■",R128="■"),S128="■"),"",IF(Q128="■",3,IF(R128="■",1,IF(Z128="■",BH128,BI128))))))</f>
        <v/>
      </c>
    </row>
    <row r="129" spans="1:62" ht="12" customHeight="1" x14ac:dyDescent="0.15">
      <c r="A129" s="66">
        <v>112</v>
      </c>
      <c r="B129" s="4"/>
      <c r="C129" s="2"/>
      <c r="D129" s="2"/>
      <c r="E129" s="8"/>
      <c r="F129" s="129" t="s">
        <v>38</v>
      </c>
      <c r="G129" s="130" t="s">
        <v>38</v>
      </c>
      <c r="H129" s="131" t="s">
        <v>38</v>
      </c>
      <c r="I129" s="122"/>
      <c r="J129" s="149"/>
      <c r="K129" s="124"/>
      <c r="L129" s="178"/>
      <c r="M129" s="133"/>
      <c r="N129" s="163" t="str">
        <f>IF($C$3="","",IF(P129="","",BF129))</f>
        <v/>
      </c>
      <c r="O129" s="163" t="str">
        <f>IF($C$3="","",IF(AND(OR(F129="",F129="□"),OR(G129="",G129="□"),OR(H129="",H129="□")),"",IF(AND(F129="■",G129="■"),"",IF(AND(OR(F129="■",G129="■"),H129="■"),"",IF(BF129="","",IF(OR(BF129=4,BF129&gt;4),"○","×"))))))</f>
        <v/>
      </c>
      <c r="P129" s="162" t="str">
        <f>IF($C$3="","",IF(AND(OR(F129="",F129="□"),OR(G129="",G129="□"),OR(H129="",H129="□")),"",IF(AND(F129="■",G129="■"),"",IF(AND(OR(F129="■",G129="■"),H129="■"),"",IF(BF129="","",IF(OR(BF129=5,BF129&gt;5),"○","×"))))))</f>
        <v/>
      </c>
      <c r="Q129" s="129" t="s">
        <v>38</v>
      </c>
      <c r="R129" s="130" t="s">
        <v>38</v>
      </c>
      <c r="S129" s="131" t="s">
        <v>38</v>
      </c>
      <c r="T129" s="1"/>
      <c r="U129" s="10"/>
      <c r="V129" s="11"/>
      <c r="W129" s="10"/>
      <c r="X129" s="223" t="str">
        <f t="shared" si="40"/>
        <v/>
      </c>
      <c r="Y129" s="164" t="str">
        <f t="shared" si="22"/>
        <v/>
      </c>
      <c r="Z129" s="131" t="s">
        <v>58</v>
      </c>
      <c r="AA129" s="135" t="s">
        <v>58</v>
      </c>
      <c r="AB129" s="165" t="str">
        <f t="shared" si="23"/>
        <v/>
      </c>
      <c r="AC129" s="280"/>
      <c r="AD129" s="281"/>
      <c r="AF129" s="60" t="str">
        <f>IF($C$3="","",IF(AND(F129="□",G129="□",H129="□"),"",IF(AND(F129="■",G129="■"),"",IF(AND(F129="■",H129="■"),"",IF(AND(G129="■",H129="■"),"",IF(F129="■",$BY$42,IF(G129="■",$BY$39,IF(I129="","",I129))))))))</f>
        <v/>
      </c>
      <c r="AG129" s="61" t="str">
        <f>IF($C$3="","",IF(AND(F129="□",G129="□",H129="□"),"",IF(AND(F129="■",G129="■"),"",IF(AND(F129="■",H129="■"),"",IF(AND(G129="■",H129="■"),"",IF(F129="■",$BY$44,IF(G129="■",$BY$41,IF(K129="","",K129))))))))</f>
        <v/>
      </c>
      <c r="AH129" s="63" t="str">
        <f t="shared" si="24"/>
        <v/>
      </c>
      <c r="AI129" s="63" t="str">
        <f t="shared" si="25"/>
        <v/>
      </c>
      <c r="AJ129" s="64" t="str">
        <f t="shared" si="26"/>
        <v/>
      </c>
      <c r="AK129" s="64" t="str">
        <f t="shared" si="27"/>
        <v/>
      </c>
      <c r="AL129" s="64" t="str">
        <f>IF($C$3="","",IF(AND(F129="□",G129="□",H129="□"),"",IF(AND(F129="■",G129="■"),"",IF(AND(F129="■",H129="■"),"",IF(AND(G129="■",H129="■"),"",IF(F129="■",$BY$23,IF(G129="■",$BY$21,IF(J129="","",J129))))))))</f>
        <v/>
      </c>
      <c r="AM129" s="65" t="str">
        <f t="shared" si="28"/>
        <v/>
      </c>
      <c r="AN129" s="64" t="str">
        <f>IF($C$3="","",IF(AND(F129="□",G129="□",H129="□"),"",IF(AND(F129="■",G129="■"),"",IF(AND(F129="■",H129="■"),"",IF(AND(G129="■",H129="■"),"",IF(F129="■",$BY$24,IF(G129="■",$BY$22,IF(L129="","",L129))))))))</f>
        <v/>
      </c>
      <c r="AO129" s="118"/>
      <c r="AP129" s="64" t="str">
        <f t="shared" si="29"/>
        <v/>
      </c>
      <c r="AQ129" s="64" t="str">
        <f t="shared" si="30"/>
        <v/>
      </c>
      <c r="AR129" s="64" t="str">
        <f t="shared" si="31"/>
        <v/>
      </c>
      <c r="AS129" s="64" t="str">
        <f t="shared" si="32"/>
        <v/>
      </c>
      <c r="AT129" s="64" t="str">
        <f t="shared" si="33"/>
        <v/>
      </c>
      <c r="AW129" s="17" t="str">
        <f t="shared" si="34"/>
        <v/>
      </c>
      <c r="AX129" s="17" t="str">
        <f t="shared" si="35"/>
        <v/>
      </c>
      <c r="AY129" s="17" t="str">
        <f t="shared" si="36"/>
        <v/>
      </c>
      <c r="AZ129" s="17" t="str">
        <f t="shared" si="37"/>
        <v/>
      </c>
      <c r="BA129" s="17" t="str">
        <f t="shared" si="38"/>
        <v/>
      </c>
      <c r="BB129" s="17" t="str">
        <f t="shared" si="39"/>
        <v/>
      </c>
      <c r="BD129" s="17" t="str">
        <f>IF(AND(OR(F129="",F129="□"),OR(G129="",G129="□"),OR(H129="",H129="□")),"",IF(AND(F129="■",G129="■"),"",IF(AND(OR(F129="■",G129="■"),H129="■"),"",IF(F129="■",5,IF(G129="■",4,IF(I129="","",IF($C$3="","",IF($C$3=8,"-",IF($C$3&lt;8,IF(I129&lt;=$BY$25,7,IF(I129&lt;=$BY$26,6,IF(I129&lt;=$BY$27,5,IF(I129&lt;=$BY$28,4,IF(I129&lt;=$BY$29,3,IF(I129&lt;=$BY$30,2,1)))))))))))))))</f>
        <v/>
      </c>
      <c r="BE129" s="17" t="str">
        <f>IF(AND(OR(F129="",F129="□"),OR(G129="",G129="□"),OR(H129="",H129="□")),"",IF(AND(F129="■",G129="■"),"",IF(AND(OR(F129="■",G129="■"),H129="■"),"",IF(F129="■",5,IF(G129="■",4,IF(K129="","",IF($C$3="","",IF($C$3=8,IF(K129&lt;=$BY$33,6,IF(K129&lt;=$BY$34,5,IF(K129&lt;=$BY$35,4,3))),IF(AND($C$3&lt;8,$C$3&gt;4),IF(K129&lt;=$BY$32,7,IF(K129&lt;=$BY$33,6,IF(K129&lt;=$BY$34,5,IF(K129&lt;=$BY$35,4,IF(K129&lt;=$BY$36,3,2))))),IF(C115&lt;5,"-"))))))))))</f>
        <v/>
      </c>
      <c r="BF129" s="17" t="str">
        <f t="shared" si="41"/>
        <v/>
      </c>
      <c r="BH129" s="18" t="str">
        <f>IF(X129="","",IF(50&lt;=Y129,6,IF(AND(40&lt;=Y129,Y129&lt;50),5,IF(AND(30&lt;=Y129,Y129&lt;40),4,IF(AND(20&lt;=Y129,Y129&lt;30),3,IF(AND(10&lt;=Y129,Y129&lt;20),2,IF(AND(0&lt;=Y129,Y129&lt;10),1,IF(Y129&lt;0,0,""))))))))</f>
        <v/>
      </c>
      <c r="BI129" s="18" t="str">
        <f>IF(X129="","",IF(30&lt;=Y129,4,IF(AND(20&lt;=Y129,Y129&lt;30),3,IF(AND(10&lt;=Y129,Y129&lt;20),2,IF(AND(0&lt;=Y129,Y129&lt;10),1,IF(Y129&lt;0,0,""))))))</f>
        <v/>
      </c>
      <c r="BJ129" s="58" t="str">
        <f>IF(AND(OR(Q129="",Q129="□"),OR(R129="",R129="□"),OR(S129="",S129="□")),"",IF(AND(Q129="■",R129="■"),"",IF(AND(OR(Q129="■",R129="■"),S129="■"),"",IF(Q129="■",3,IF(R129="■",1,IF(Z129="■",BH129,BI129))))))</f>
        <v/>
      </c>
    </row>
    <row r="130" spans="1:62" ht="12" customHeight="1" x14ac:dyDescent="0.15">
      <c r="A130" s="66">
        <v>113</v>
      </c>
      <c r="B130" s="4"/>
      <c r="C130" s="2"/>
      <c r="D130" s="2"/>
      <c r="E130" s="8"/>
      <c r="F130" s="129" t="s">
        <v>38</v>
      </c>
      <c r="G130" s="130" t="s">
        <v>38</v>
      </c>
      <c r="H130" s="131" t="s">
        <v>38</v>
      </c>
      <c r="I130" s="122"/>
      <c r="J130" s="149"/>
      <c r="K130" s="124"/>
      <c r="L130" s="178"/>
      <c r="M130" s="133"/>
      <c r="N130" s="163" t="str">
        <f>IF($C$3="","",IF(P130="","",BF130))</f>
        <v/>
      </c>
      <c r="O130" s="163" t="str">
        <f>IF($C$3="","",IF(AND(OR(F130="",F130="□"),OR(G130="",G130="□"),OR(H130="",H130="□")),"",IF(AND(F130="■",G130="■"),"",IF(AND(OR(F130="■",G130="■"),H130="■"),"",IF(BF130="","",IF(OR(BF130=4,BF130&gt;4),"○","×"))))))</f>
        <v/>
      </c>
      <c r="P130" s="162" t="str">
        <f>IF($C$3="","",IF(AND(OR(F130="",F130="□"),OR(G130="",G130="□"),OR(H130="",H130="□")),"",IF(AND(F130="■",G130="■"),"",IF(AND(OR(F130="■",G130="■"),H130="■"),"",IF(BF130="","",IF(OR(BF130=5,BF130&gt;5),"○","×"))))))</f>
        <v/>
      </c>
      <c r="Q130" s="129" t="s">
        <v>38</v>
      </c>
      <c r="R130" s="130" t="s">
        <v>38</v>
      </c>
      <c r="S130" s="131" t="s">
        <v>38</v>
      </c>
      <c r="T130" s="1"/>
      <c r="U130" s="10"/>
      <c r="V130" s="11"/>
      <c r="W130" s="10"/>
      <c r="X130" s="223" t="str">
        <f t="shared" si="40"/>
        <v/>
      </c>
      <c r="Y130" s="164" t="str">
        <f t="shared" si="22"/>
        <v/>
      </c>
      <c r="Z130" s="131" t="s">
        <v>58</v>
      </c>
      <c r="AA130" s="135" t="s">
        <v>58</v>
      </c>
      <c r="AB130" s="165" t="str">
        <f t="shared" si="23"/>
        <v/>
      </c>
      <c r="AC130" s="280"/>
      <c r="AD130" s="281"/>
      <c r="AF130" s="60" t="str">
        <f>IF($C$3="","",IF(AND(F130="□",G130="□",H130="□"),"",IF(AND(F130="■",G130="■"),"",IF(AND(F130="■",H130="■"),"",IF(AND(G130="■",H130="■"),"",IF(F130="■",$BY$42,IF(G130="■",$BY$39,IF(I130="","",I130))))))))</f>
        <v/>
      </c>
      <c r="AG130" s="61" t="str">
        <f>IF($C$3="","",IF(AND(F130="□",G130="□",H130="□"),"",IF(AND(F130="■",G130="■"),"",IF(AND(F130="■",H130="■"),"",IF(AND(G130="■",H130="■"),"",IF(F130="■",$BY$44,IF(G130="■",$BY$41,IF(K130="","",K130))))))))</f>
        <v/>
      </c>
      <c r="AH130" s="63" t="str">
        <f t="shared" si="24"/>
        <v/>
      </c>
      <c r="AI130" s="63" t="str">
        <f t="shared" si="25"/>
        <v/>
      </c>
      <c r="AJ130" s="64" t="str">
        <f t="shared" si="26"/>
        <v/>
      </c>
      <c r="AK130" s="64" t="str">
        <f t="shared" si="27"/>
        <v/>
      </c>
      <c r="AL130" s="64" t="str">
        <f>IF($C$3="","",IF(AND(F130="□",G130="□",H130="□"),"",IF(AND(F130="■",G130="■"),"",IF(AND(F130="■",H130="■"),"",IF(AND(G130="■",H130="■"),"",IF(F130="■",$BY$23,IF(G130="■",$BY$21,IF(J130="","",J130))))))))</f>
        <v/>
      </c>
      <c r="AM130" s="65" t="str">
        <f t="shared" si="28"/>
        <v/>
      </c>
      <c r="AN130" s="64" t="str">
        <f>IF($C$3="","",IF(AND(F130="□",G130="□",H130="□"),"",IF(AND(F130="■",G130="■"),"",IF(AND(F130="■",H130="■"),"",IF(AND(G130="■",H130="■"),"",IF(F130="■",$BY$24,IF(G130="■",$BY$22,IF(L130="","",L130))))))))</f>
        <v/>
      </c>
      <c r="AO130" s="118"/>
      <c r="AP130" s="64" t="str">
        <f t="shared" si="29"/>
        <v/>
      </c>
      <c r="AQ130" s="64" t="str">
        <f t="shared" si="30"/>
        <v/>
      </c>
      <c r="AR130" s="64" t="str">
        <f t="shared" si="31"/>
        <v/>
      </c>
      <c r="AS130" s="64" t="str">
        <f t="shared" si="32"/>
        <v/>
      </c>
      <c r="AT130" s="64" t="str">
        <f t="shared" si="33"/>
        <v/>
      </c>
      <c r="AW130" s="17" t="str">
        <f t="shared" si="34"/>
        <v/>
      </c>
      <c r="AX130" s="17" t="str">
        <f t="shared" si="35"/>
        <v/>
      </c>
      <c r="AY130" s="17" t="str">
        <f t="shared" si="36"/>
        <v/>
      </c>
      <c r="AZ130" s="17" t="str">
        <f t="shared" si="37"/>
        <v/>
      </c>
      <c r="BA130" s="17" t="str">
        <f t="shared" si="38"/>
        <v/>
      </c>
      <c r="BB130" s="17" t="str">
        <f t="shared" si="39"/>
        <v/>
      </c>
      <c r="BD130" s="17" t="str">
        <f>IF(AND(OR(F130="",F130="□"),OR(G130="",G130="□"),OR(H130="",H130="□")),"",IF(AND(F130="■",G130="■"),"",IF(AND(OR(F130="■",G130="■"),H130="■"),"",IF(F130="■",5,IF(G130="■",4,IF(I130="","",IF($C$3="","",IF($C$3=8,"-",IF($C$3&lt;8,IF(I130&lt;=$BY$25,7,IF(I130&lt;=$BY$26,6,IF(I130&lt;=$BY$27,5,IF(I130&lt;=$BY$28,4,IF(I130&lt;=$BY$29,3,IF(I130&lt;=$BY$30,2,1)))))))))))))))</f>
        <v/>
      </c>
      <c r="BE130" s="17" t="str">
        <f>IF(AND(OR(F130="",F130="□"),OR(G130="",G130="□"),OR(H130="",H130="□")),"",IF(AND(F130="■",G130="■"),"",IF(AND(OR(F130="■",G130="■"),H130="■"),"",IF(F130="■",5,IF(G130="■",4,IF(K130="","",IF($C$3="","",IF($C$3=8,IF(K130&lt;=$BY$33,6,IF(K130&lt;=$BY$34,5,IF(K130&lt;=$BY$35,4,3))),IF(AND($C$3&lt;8,$C$3&gt;4),IF(K130&lt;=$BY$32,7,IF(K130&lt;=$BY$33,6,IF(K130&lt;=$BY$34,5,IF(K130&lt;=$BY$35,4,IF(K130&lt;=$BY$36,3,2))))),IF(C116&lt;5,"-"))))))))))</f>
        <v/>
      </c>
      <c r="BF130" s="17" t="str">
        <f t="shared" si="41"/>
        <v/>
      </c>
      <c r="BH130" s="18" t="str">
        <f>IF(X130="","",IF(50&lt;=Y130,6,IF(AND(40&lt;=Y130,Y130&lt;50),5,IF(AND(30&lt;=Y130,Y130&lt;40),4,IF(AND(20&lt;=Y130,Y130&lt;30),3,IF(AND(10&lt;=Y130,Y130&lt;20),2,IF(AND(0&lt;=Y130,Y130&lt;10),1,IF(Y130&lt;0,0,""))))))))</f>
        <v/>
      </c>
      <c r="BI130" s="18" t="str">
        <f>IF(X130="","",IF(30&lt;=Y130,4,IF(AND(20&lt;=Y130,Y130&lt;30),3,IF(AND(10&lt;=Y130,Y130&lt;20),2,IF(AND(0&lt;=Y130,Y130&lt;10),1,IF(Y130&lt;0,0,""))))))</f>
        <v/>
      </c>
      <c r="BJ130" s="58" t="str">
        <f>IF(AND(OR(Q130="",Q130="□"),OR(R130="",R130="□"),OR(S130="",S130="□")),"",IF(AND(Q130="■",R130="■"),"",IF(AND(OR(Q130="■",R130="■"),S130="■"),"",IF(Q130="■",3,IF(R130="■",1,IF(Z130="■",BH130,BI130))))))</f>
        <v/>
      </c>
    </row>
    <row r="131" spans="1:62" ht="12" customHeight="1" x14ac:dyDescent="0.15">
      <c r="A131" s="66">
        <v>114</v>
      </c>
      <c r="B131" s="4"/>
      <c r="C131" s="2"/>
      <c r="D131" s="2"/>
      <c r="E131" s="8"/>
      <c r="F131" s="129" t="s">
        <v>38</v>
      </c>
      <c r="G131" s="130" t="s">
        <v>38</v>
      </c>
      <c r="H131" s="131" t="s">
        <v>38</v>
      </c>
      <c r="I131" s="122"/>
      <c r="J131" s="149"/>
      <c r="K131" s="124"/>
      <c r="L131" s="178"/>
      <c r="M131" s="133"/>
      <c r="N131" s="163" t="str">
        <f>IF($C$3="","",IF(P131="","",BF131))</f>
        <v/>
      </c>
      <c r="O131" s="163" t="str">
        <f>IF($C$3="","",IF(AND(OR(F131="",F131="□"),OR(G131="",G131="□"),OR(H131="",H131="□")),"",IF(AND(F131="■",G131="■"),"",IF(AND(OR(F131="■",G131="■"),H131="■"),"",IF(BF131="","",IF(OR(BF131=4,BF131&gt;4),"○","×"))))))</f>
        <v/>
      </c>
      <c r="P131" s="162" t="str">
        <f>IF($C$3="","",IF(AND(OR(F131="",F131="□"),OR(G131="",G131="□"),OR(H131="",H131="□")),"",IF(AND(F131="■",G131="■"),"",IF(AND(OR(F131="■",G131="■"),H131="■"),"",IF(BF131="","",IF(OR(BF131=5,BF131&gt;5),"○","×"))))))</f>
        <v/>
      </c>
      <c r="Q131" s="129" t="s">
        <v>38</v>
      </c>
      <c r="R131" s="130" t="s">
        <v>38</v>
      </c>
      <c r="S131" s="131" t="s">
        <v>38</v>
      </c>
      <c r="T131" s="1"/>
      <c r="U131" s="10"/>
      <c r="V131" s="11"/>
      <c r="W131" s="10"/>
      <c r="X131" s="223" t="str">
        <f t="shared" si="40"/>
        <v/>
      </c>
      <c r="Y131" s="164" t="str">
        <f t="shared" si="22"/>
        <v/>
      </c>
      <c r="Z131" s="131" t="s">
        <v>58</v>
      </c>
      <c r="AA131" s="135" t="s">
        <v>58</v>
      </c>
      <c r="AB131" s="165" t="str">
        <f t="shared" si="23"/>
        <v/>
      </c>
      <c r="AC131" s="280"/>
      <c r="AD131" s="281"/>
      <c r="AF131" s="60" t="str">
        <f>IF($C$3="","",IF(AND(F131="□",G131="□",H131="□"),"",IF(AND(F131="■",G131="■"),"",IF(AND(F131="■",H131="■"),"",IF(AND(G131="■",H131="■"),"",IF(F131="■",$BY$42,IF(G131="■",$BY$39,IF(I131="","",I131))))))))</f>
        <v/>
      </c>
      <c r="AG131" s="61" t="str">
        <f>IF($C$3="","",IF(AND(F131="□",G131="□",H131="□"),"",IF(AND(F131="■",G131="■"),"",IF(AND(F131="■",H131="■"),"",IF(AND(G131="■",H131="■"),"",IF(F131="■",$BY$44,IF(G131="■",$BY$41,IF(K131="","",K131))))))))</f>
        <v/>
      </c>
      <c r="AH131" s="63" t="str">
        <f t="shared" si="24"/>
        <v/>
      </c>
      <c r="AI131" s="63" t="str">
        <f t="shared" si="25"/>
        <v/>
      </c>
      <c r="AJ131" s="64" t="str">
        <f t="shared" si="26"/>
        <v/>
      </c>
      <c r="AK131" s="64" t="str">
        <f t="shared" si="27"/>
        <v/>
      </c>
      <c r="AL131" s="64" t="str">
        <f>IF($C$3="","",IF(AND(F131="□",G131="□",H131="□"),"",IF(AND(F131="■",G131="■"),"",IF(AND(F131="■",H131="■"),"",IF(AND(G131="■",H131="■"),"",IF(F131="■",$BY$23,IF(G131="■",$BY$21,IF(J131="","",J131))))))))</f>
        <v/>
      </c>
      <c r="AM131" s="65" t="str">
        <f t="shared" si="28"/>
        <v/>
      </c>
      <c r="AN131" s="64" t="str">
        <f>IF($C$3="","",IF(AND(F131="□",G131="□",H131="□"),"",IF(AND(F131="■",G131="■"),"",IF(AND(F131="■",H131="■"),"",IF(AND(G131="■",H131="■"),"",IF(F131="■",$BY$24,IF(G131="■",$BY$22,IF(L131="","",L131))))))))</f>
        <v/>
      </c>
      <c r="AO131" s="118"/>
      <c r="AP131" s="64" t="str">
        <f t="shared" si="29"/>
        <v/>
      </c>
      <c r="AQ131" s="64" t="str">
        <f t="shared" si="30"/>
        <v/>
      </c>
      <c r="AR131" s="64" t="str">
        <f t="shared" si="31"/>
        <v/>
      </c>
      <c r="AS131" s="64" t="str">
        <f t="shared" si="32"/>
        <v/>
      </c>
      <c r="AT131" s="64" t="str">
        <f t="shared" si="33"/>
        <v/>
      </c>
      <c r="AW131" s="17" t="str">
        <f t="shared" si="34"/>
        <v/>
      </c>
      <c r="AX131" s="17" t="str">
        <f t="shared" si="35"/>
        <v/>
      </c>
      <c r="AY131" s="17" t="str">
        <f t="shared" si="36"/>
        <v/>
      </c>
      <c r="AZ131" s="17" t="str">
        <f t="shared" si="37"/>
        <v/>
      </c>
      <c r="BA131" s="17" t="str">
        <f t="shared" si="38"/>
        <v/>
      </c>
      <c r="BB131" s="17" t="str">
        <f t="shared" si="39"/>
        <v/>
      </c>
      <c r="BD131" s="17" t="str">
        <f>IF(AND(OR(F131="",F131="□"),OR(G131="",G131="□"),OR(H131="",H131="□")),"",IF(AND(F131="■",G131="■"),"",IF(AND(OR(F131="■",G131="■"),H131="■"),"",IF(F131="■",5,IF(G131="■",4,IF(I131="","",IF($C$3="","",IF($C$3=8,"-",IF($C$3&lt;8,IF(I131&lt;=$BY$25,7,IF(I131&lt;=$BY$26,6,IF(I131&lt;=$BY$27,5,IF(I131&lt;=$BY$28,4,IF(I131&lt;=$BY$29,3,IF(I131&lt;=$BY$30,2,1)))))))))))))))</f>
        <v/>
      </c>
      <c r="BE131" s="17" t="str">
        <f>IF(AND(OR(F131="",F131="□"),OR(G131="",G131="□"),OR(H131="",H131="□")),"",IF(AND(F131="■",G131="■"),"",IF(AND(OR(F131="■",G131="■"),H131="■"),"",IF(F131="■",5,IF(G131="■",4,IF(K131="","",IF($C$3="","",IF($C$3=8,IF(K131&lt;=$BY$33,6,IF(K131&lt;=$BY$34,5,IF(K131&lt;=$BY$35,4,3))),IF(AND($C$3&lt;8,$C$3&gt;4),IF(K131&lt;=$BY$32,7,IF(K131&lt;=$BY$33,6,IF(K131&lt;=$BY$34,5,IF(K131&lt;=$BY$35,4,IF(K131&lt;=$BY$36,3,2))))),IF(C117&lt;5,"-"))))))))))</f>
        <v/>
      </c>
      <c r="BF131" s="17" t="str">
        <f t="shared" si="41"/>
        <v/>
      </c>
      <c r="BH131" s="18" t="str">
        <f>IF(X131="","",IF(50&lt;=Y131,6,IF(AND(40&lt;=Y131,Y131&lt;50),5,IF(AND(30&lt;=Y131,Y131&lt;40),4,IF(AND(20&lt;=Y131,Y131&lt;30),3,IF(AND(10&lt;=Y131,Y131&lt;20),2,IF(AND(0&lt;=Y131,Y131&lt;10),1,IF(Y131&lt;0,0,""))))))))</f>
        <v/>
      </c>
      <c r="BI131" s="18" t="str">
        <f>IF(X131="","",IF(30&lt;=Y131,4,IF(AND(20&lt;=Y131,Y131&lt;30),3,IF(AND(10&lt;=Y131,Y131&lt;20),2,IF(AND(0&lt;=Y131,Y131&lt;10),1,IF(Y131&lt;0,0,""))))))</f>
        <v/>
      </c>
      <c r="BJ131" s="58" t="str">
        <f>IF(AND(OR(Q131="",Q131="□"),OR(R131="",R131="□"),OR(S131="",S131="□")),"",IF(AND(Q131="■",R131="■"),"",IF(AND(OR(Q131="■",R131="■"),S131="■"),"",IF(Q131="■",3,IF(R131="■",1,IF(Z131="■",BH131,BI131))))))</f>
        <v/>
      </c>
    </row>
    <row r="132" spans="1:62" ht="12" customHeight="1" x14ac:dyDescent="0.15">
      <c r="A132" s="66">
        <v>115</v>
      </c>
      <c r="B132" s="4"/>
      <c r="C132" s="2"/>
      <c r="D132" s="2"/>
      <c r="E132" s="8"/>
      <c r="F132" s="129" t="s">
        <v>38</v>
      </c>
      <c r="G132" s="130" t="s">
        <v>38</v>
      </c>
      <c r="H132" s="131" t="s">
        <v>38</v>
      </c>
      <c r="I132" s="122"/>
      <c r="J132" s="149"/>
      <c r="K132" s="124"/>
      <c r="L132" s="178"/>
      <c r="M132" s="133"/>
      <c r="N132" s="163" t="str">
        <f>IF($C$3="","",IF(P132="","",BF132))</f>
        <v/>
      </c>
      <c r="O132" s="163" t="str">
        <f>IF($C$3="","",IF(AND(OR(F132="",F132="□"),OR(G132="",G132="□"),OR(H132="",H132="□")),"",IF(AND(F132="■",G132="■"),"",IF(AND(OR(F132="■",G132="■"),H132="■"),"",IF(BF132="","",IF(OR(BF132=4,BF132&gt;4),"○","×"))))))</f>
        <v/>
      </c>
      <c r="P132" s="162" t="str">
        <f>IF($C$3="","",IF(AND(OR(F132="",F132="□"),OR(G132="",G132="□"),OR(H132="",H132="□")),"",IF(AND(F132="■",G132="■"),"",IF(AND(OR(F132="■",G132="■"),H132="■"),"",IF(BF132="","",IF(OR(BF132=5,BF132&gt;5),"○","×"))))))</f>
        <v/>
      </c>
      <c r="Q132" s="129" t="s">
        <v>38</v>
      </c>
      <c r="R132" s="130" t="s">
        <v>38</v>
      </c>
      <c r="S132" s="131" t="s">
        <v>38</v>
      </c>
      <c r="T132" s="1"/>
      <c r="U132" s="10"/>
      <c r="V132" s="11"/>
      <c r="W132" s="10"/>
      <c r="X132" s="223" t="str">
        <f t="shared" si="40"/>
        <v/>
      </c>
      <c r="Y132" s="164" t="str">
        <f t="shared" si="22"/>
        <v/>
      </c>
      <c r="Z132" s="131" t="s">
        <v>58</v>
      </c>
      <c r="AA132" s="135" t="s">
        <v>58</v>
      </c>
      <c r="AB132" s="165" t="str">
        <f t="shared" si="23"/>
        <v/>
      </c>
      <c r="AC132" s="280"/>
      <c r="AD132" s="281"/>
      <c r="AF132" s="60" t="str">
        <f>IF($C$3="","",IF(AND(F132="□",G132="□",H132="□"),"",IF(AND(F132="■",G132="■"),"",IF(AND(F132="■",H132="■"),"",IF(AND(G132="■",H132="■"),"",IF(F132="■",$BY$42,IF(G132="■",$BY$39,IF(I132="","",I132))))))))</f>
        <v/>
      </c>
      <c r="AG132" s="61" t="str">
        <f>IF($C$3="","",IF(AND(F132="□",G132="□",H132="□"),"",IF(AND(F132="■",G132="■"),"",IF(AND(F132="■",H132="■"),"",IF(AND(G132="■",H132="■"),"",IF(F132="■",$BY$44,IF(G132="■",$BY$41,IF(K132="","",K132))))))))</f>
        <v/>
      </c>
      <c r="AH132" s="63" t="str">
        <f t="shared" si="24"/>
        <v/>
      </c>
      <c r="AI132" s="63" t="str">
        <f t="shared" si="25"/>
        <v/>
      </c>
      <c r="AJ132" s="64" t="str">
        <f t="shared" si="26"/>
        <v/>
      </c>
      <c r="AK132" s="64" t="str">
        <f t="shared" si="27"/>
        <v/>
      </c>
      <c r="AL132" s="64" t="str">
        <f>IF($C$3="","",IF(AND(F132="□",G132="□",H132="□"),"",IF(AND(F132="■",G132="■"),"",IF(AND(F132="■",H132="■"),"",IF(AND(G132="■",H132="■"),"",IF(F132="■",$BY$23,IF(G132="■",$BY$21,IF(J132="","",J132))))))))</f>
        <v/>
      </c>
      <c r="AM132" s="65" t="str">
        <f t="shared" si="28"/>
        <v/>
      </c>
      <c r="AN132" s="64" t="str">
        <f>IF($C$3="","",IF(AND(F132="□",G132="□",H132="□"),"",IF(AND(F132="■",G132="■"),"",IF(AND(F132="■",H132="■"),"",IF(AND(G132="■",H132="■"),"",IF(F132="■",$BY$24,IF(G132="■",$BY$22,IF(L132="","",L132))))))))</f>
        <v/>
      </c>
      <c r="AO132" s="118"/>
      <c r="AP132" s="64" t="str">
        <f t="shared" si="29"/>
        <v/>
      </c>
      <c r="AQ132" s="64" t="str">
        <f t="shared" si="30"/>
        <v/>
      </c>
      <c r="AR132" s="64" t="str">
        <f t="shared" si="31"/>
        <v/>
      </c>
      <c r="AS132" s="64" t="str">
        <f t="shared" si="32"/>
        <v/>
      </c>
      <c r="AT132" s="64" t="str">
        <f t="shared" si="33"/>
        <v/>
      </c>
      <c r="AW132" s="17" t="str">
        <f t="shared" si="34"/>
        <v/>
      </c>
      <c r="AX132" s="17" t="str">
        <f t="shared" si="35"/>
        <v/>
      </c>
      <c r="AY132" s="17" t="str">
        <f t="shared" si="36"/>
        <v/>
      </c>
      <c r="AZ132" s="17" t="str">
        <f t="shared" si="37"/>
        <v/>
      </c>
      <c r="BA132" s="17" t="str">
        <f t="shared" si="38"/>
        <v/>
      </c>
      <c r="BB132" s="17" t="str">
        <f t="shared" si="39"/>
        <v/>
      </c>
      <c r="BD132" s="17" t="str">
        <f>IF(AND(OR(F132="",F132="□"),OR(G132="",G132="□"),OR(H132="",H132="□")),"",IF(AND(F132="■",G132="■"),"",IF(AND(OR(F132="■",G132="■"),H132="■"),"",IF(F132="■",5,IF(G132="■",4,IF(I132="","",IF($C$3="","",IF($C$3=8,"-",IF($C$3&lt;8,IF(I132&lt;=$BY$25,7,IF(I132&lt;=$BY$26,6,IF(I132&lt;=$BY$27,5,IF(I132&lt;=$BY$28,4,IF(I132&lt;=$BY$29,3,IF(I132&lt;=$BY$30,2,1)))))))))))))))</f>
        <v/>
      </c>
      <c r="BE132" s="17" t="str">
        <f>IF(AND(OR(F132="",F132="□"),OR(G132="",G132="□"),OR(H132="",H132="□")),"",IF(AND(F132="■",G132="■"),"",IF(AND(OR(F132="■",G132="■"),H132="■"),"",IF(F132="■",5,IF(G132="■",4,IF(K132="","",IF($C$3="","",IF($C$3=8,IF(K132&lt;=$BY$33,6,IF(K132&lt;=$BY$34,5,IF(K132&lt;=$BY$35,4,3))),IF(AND($C$3&lt;8,$C$3&gt;4),IF(K132&lt;=$BY$32,7,IF(K132&lt;=$BY$33,6,IF(K132&lt;=$BY$34,5,IF(K132&lt;=$BY$35,4,IF(K132&lt;=$BY$36,3,2))))),IF(C118&lt;5,"-"))))))))))</f>
        <v/>
      </c>
      <c r="BF132" s="17" t="str">
        <f t="shared" si="41"/>
        <v/>
      </c>
      <c r="BH132" s="18" t="str">
        <f>IF(X132="","",IF(50&lt;=Y132,6,IF(AND(40&lt;=Y132,Y132&lt;50),5,IF(AND(30&lt;=Y132,Y132&lt;40),4,IF(AND(20&lt;=Y132,Y132&lt;30),3,IF(AND(10&lt;=Y132,Y132&lt;20),2,IF(AND(0&lt;=Y132,Y132&lt;10),1,IF(Y132&lt;0,0,""))))))))</f>
        <v/>
      </c>
      <c r="BI132" s="18" t="str">
        <f>IF(X132="","",IF(30&lt;=Y132,4,IF(AND(20&lt;=Y132,Y132&lt;30),3,IF(AND(10&lt;=Y132,Y132&lt;20),2,IF(AND(0&lt;=Y132,Y132&lt;10),1,IF(Y132&lt;0,0,""))))))</f>
        <v/>
      </c>
      <c r="BJ132" s="58" t="str">
        <f>IF(AND(OR(Q132="",Q132="□"),OR(R132="",R132="□"),OR(S132="",S132="□")),"",IF(AND(Q132="■",R132="■"),"",IF(AND(OR(Q132="■",R132="■"),S132="■"),"",IF(Q132="■",3,IF(R132="■",1,IF(Z132="■",BH132,BI132))))))</f>
        <v/>
      </c>
    </row>
    <row r="133" spans="1:62" ht="12" customHeight="1" x14ac:dyDescent="0.15">
      <c r="A133" s="66">
        <v>116</v>
      </c>
      <c r="B133" s="4"/>
      <c r="C133" s="2"/>
      <c r="D133" s="2"/>
      <c r="E133" s="8"/>
      <c r="F133" s="129" t="s">
        <v>38</v>
      </c>
      <c r="G133" s="130" t="s">
        <v>38</v>
      </c>
      <c r="H133" s="131" t="s">
        <v>38</v>
      </c>
      <c r="I133" s="122"/>
      <c r="J133" s="149"/>
      <c r="K133" s="124"/>
      <c r="L133" s="178"/>
      <c r="M133" s="133"/>
      <c r="N133" s="163" t="str">
        <f>IF($C$3="","",IF(P133="","",BF133))</f>
        <v/>
      </c>
      <c r="O133" s="163" t="str">
        <f>IF($C$3="","",IF(AND(OR(F133="",F133="□"),OR(G133="",G133="□"),OR(H133="",H133="□")),"",IF(AND(F133="■",G133="■"),"",IF(AND(OR(F133="■",G133="■"),H133="■"),"",IF(BF133="","",IF(OR(BF133=4,BF133&gt;4),"○","×"))))))</f>
        <v/>
      </c>
      <c r="P133" s="162" t="str">
        <f>IF($C$3="","",IF(AND(OR(F133="",F133="□"),OR(G133="",G133="□"),OR(H133="",H133="□")),"",IF(AND(F133="■",G133="■"),"",IF(AND(OR(F133="■",G133="■"),H133="■"),"",IF(BF133="","",IF(OR(BF133=5,BF133&gt;5),"○","×"))))))</f>
        <v/>
      </c>
      <c r="Q133" s="129" t="s">
        <v>38</v>
      </c>
      <c r="R133" s="130" t="s">
        <v>38</v>
      </c>
      <c r="S133" s="131" t="s">
        <v>38</v>
      </c>
      <c r="T133" s="1"/>
      <c r="U133" s="10"/>
      <c r="V133" s="11"/>
      <c r="W133" s="10"/>
      <c r="X133" s="223" t="str">
        <f t="shared" si="40"/>
        <v/>
      </c>
      <c r="Y133" s="164" t="str">
        <f t="shared" si="22"/>
        <v/>
      </c>
      <c r="Z133" s="131" t="s">
        <v>58</v>
      </c>
      <c r="AA133" s="135" t="s">
        <v>58</v>
      </c>
      <c r="AB133" s="165" t="str">
        <f t="shared" si="23"/>
        <v/>
      </c>
      <c r="AC133" s="280"/>
      <c r="AD133" s="281"/>
      <c r="AF133" s="60" t="str">
        <f>IF($C$3="","",IF(AND(F133="□",G133="□",H133="□"),"",IF(AND(F133="■",G133="■"),"",IF(AND(F133="■",H133="■"),"",IF(AND(G133="■",H133="■"),"",IF(F133="■",$BY$42,IF(G133="■",$BY$39,IF(I133="","",I133))))))))</f>
        <v/>
      </c>
      <c r="AG133" s="61" t="str">
        <f>IF($C$3="","",IF(AND(F133="□",G133="□",H133="□"),"",IF(AND(F133="■",G133="■"),"",IF(AND(F133="■",H133="■"),"",IF(AND(G133="■",H133="■"),"",IF(F133="■",$BY$44,IF(G133="■",$BY$41,IF(K133="","",K133))))))))</f>
        <v/>
      </c>
      <c r="AH133" s="63" t="str">
        <f t="shared" si="24"/>
        <v/>
      </c>
      <c r="AI133" s="63" t="str">
        <f t="shared" si="25"/>
        <v/>
      </c>
      <c r="AJ133" s="64" t="str">
        <f t="shared" si="26"/>
        <v/>
      </c>
      <c r="AK133" s="64" t="str">
        <f t="shared" si="27"/>
        <v/>
      </c>
      <c r="AL133" s="64" t="str">
        <f>IF($C$3="","",IF(AND(F133="□",G133="□",H133="□"),"",IF(AND(F133="■",G133="■"),"",IF(AND(F133="■",H133="■"),"",IF(AND(G133="■",H133="■"),"",IF(F133="■",$BY$23,IF(G133="■",$BY$21,IF(J133="","",J133))))))))</f>
        <v/>
      </c>
      <c r="AM133" s="65" t="str">
        <f t="shared" si="28"/>
        <v/>
      </c>
      <c r="AN133" s="64" t="str">
        <f>IF($C$3="","",IF(AND(F133="□",G133="□",H133="□"),"",IF(AND(F133="■",G133="■"),"",IF(AND(F133="■",H133="■"),"",IF(AND(G133="■",H133="■"),"",IF(F133="■",$BY$24,IF(G133="■",$BY$22,IF(L133="","",L133))))))))</f>
        <v/>
      </c>
      <c r="AO133" s="118"/>
      <c r="AP133" s="64" t="str">
        <f t="shared" si="29"/>
        <v/>
      </c>
      <c r="AQ133" s="64" t="str">
        <f t="shared" si="30"/>
        <v/>
      </c>
      <c r="AR133" s="64" t="str">
        <f t="shared" si="31"/>
        <v/>
      </c>
      <c r="AS133" s="64" t="str">
        <f t="shared" si="32"/>
        <v/>
      </c>
      <c r="AT133" s="64" t="str">
        <f t="shared" si="33"/>
        <v/>
      </c>
      <c r="AW133" s="17" t="str">
        <f t="shared" si="34"/>
        <v/>
      </c>
      <c r="AX133" s="17" t="str">
        <f t="shared" si="35"/>
        <v/>
      </c>
      <c r="AY133" s="17" t="str">
        <f t="shared" si="36"/>
        <v/>
      </c>
      <c r="AZ133" s="17" t="str">
        <f t="shared" si="37"/>
        <v/>
      </c>
      <c r="BA133" s="17" t="str">
        <f t="shared" si="38"/>
        <v/>
      </c>
      <c r="BB133" s="17" t="str">
        <f t="shared" si="39"/>
        <v/>
      </c>
      <c r="BD133" s="17" t="str">
        <f>IF(AND(OR(F133="",F133="□"),OR(G133="",G133="□"),OR(H133="",H133="□")),"",IF(AND(F133="■",G133="■"),"",IF(AND(OR(F133="■",G133="■"),H133="■"),"",IF(F133="■",5,IF(G133="■",4,IF(I133="","",IF($C$3="","",IF($C$3=8,"-",IF($C$3&lt;8,IF(I133&lt;=$BY$25,7,IF(I133&lt;=$BY$26,6,IF(I133&lt;=$BY$27,5,IF(I133&lt;=$BY$28,4,IF(I133&lt;=$BY$29,3,IF(I133&lt;=$BY$30,2,1)))))))))))))))</f>
        <v/>
      </c>
      <c r="BE133" s="17" t="str">
        <f>IF(AND(OR(F133="",F133="□"),OR(G133="",G133="□"),OR(H133="",H133="□")),"",IF(AND(F133="■",G133="■"),"",IF(AND(OR(F133="■",G133="■"),H133="■"),"",IF(F133="■",5,IF(G133="■",4,IF(K133="","",IF($C$3="","",IF($C$3=8,IF(K133&lt;=$BY$33,6,IF(K133&lt;=$BY$34,5,IF(K133&lt;=$BY$35,4,3))),IF(AND($C$3&lt;8,$C$3&gt;4),IF(K133&lt;=$BY$32,7,IF(K133&lt;=$BY$33,6,IF(K133&lt;=$BY$34,5,IF(K133&lt;=$BY$35,4,IF(K133&lt;=$BY$36,3,2))))),IF(C119&lt;5,"-"))))))))))</f>
        <v/>
      </c>
      <c r="BF133" s="17" t="str">
        <f t="shared" si="41"/>
        <v/>
      </c>
      <c r="BH133" s="18" t="str">
        <f>IF(X133="","",IF(50&lt;=Y133,6,IF(AND(40&lt;=Y133,Y133&lt;50),5,IF(AND(30&lt;=Y133,Y133&lt;40),4,IF(AND(20&lt;=Y133,Y133&lt;30),3,IF(AND(10&lt;=Y133,Y133&lt;20),2,IF(AND(0&lt;=Y133,Y133&lt;10),1,IF(Y133&lt;0,0,""))))))))</f>
        <v/>
      </c>
      <c r="BI133" s="18" t="str">
        <f>IF(X133="","",IF(30&lt;=Y133,4,IF(AND(20&lt;=Y133,Y133&lt;30),3,IF(AND(10&lt;=Y133,Y133&lt;20),2,IF(AND(0&lt;=Y133,Y133&lt;10),1,IF(Y133&lt;0,0,""))))))</f>
        <v/>
      </c>
      <c r="BJ133" s="58" t="str">
        <f>IF(AND(OR(Q133="",Q133="□"),OR(R133="",R133="□"),OR(S133="",S133="□")),"",IF(AND(Q133="■",R133="■"),"",IF(AND(OR(Q133="■",R133="■"),S133="■"),"",IF(Q133="■",3,IF(R133="■",1,IF(Z133="■",BH133,BI133))))))</f>
        <v/>
      </c>
    </row>
    <row r="134" spans="1:62" ht="12" customHeight="1" x14ac:dyDescent="0.15">
      <c r="A134" s="66">
        <v>117</v>
      </c>
      <c r="B134" s="4"/>
      <c r="C134" s="2"/>
      <c r="D134" s="2"/>
      <c r="E134" s="8"/>
      <c r="F134" s="129" t="s">
        <v>38</v>
      </c>
      <c r="G134" s="130" t="s">
        <v>38</v>
      </c>
      <c r="H134" s="131" t="s">
        <v>38</v>
      </c>
      <c r="I134" s="122"/>
      <c r="J134" s="149"/>
      <c r="K134" s="124"/>
      <c r="L134" s="178"/>
      <c r="M134" s="133"/>
      <c r="N134" s="163" t="str">
        <f>IF($C$3="","",IF(P134="","",BF134))</f>
        <v/>
      </c>
      <c r="O134" s="163" t="str">
        <f>IF($C$3="","",IF(AND(OR(F134="",F134="□"),OR(G134="",G134="□"),OR(H134="",H134="□")),"",IF(AND(F134="■",G134="■"),"",IF(AND(OR(F134="■",G134="■"),H134="■"),"",IF(BF134="","",IF(OR(BF134=4,BF134&gt;4),"○","×"))))))</f>
        <v/>
      </c>
      <c r="P134" s="162" t="str">
        <f>IF($C$3="","",IF(AND(OR(F134="",F134="□"),OR(G134="",G134="□"),OR(H134="",H134="□")),"",IF(AND(F134="■",G134="■"),"",IF(AND(OR(F134="■",G134="■"),H134="■"),"",IF(BF134="","",IF(OR(BF134=5,BF134&gt;5),"○","×"))))))</f>
        <v/>
      </c>
      <c r="Q134" s="129" t="s">
        <v>38</v>
      </c>
      <c r="R134" s="130" t="s">
        <v>38</v>
      </c>
      <c r="S134" s="131" t="s">
        <v>38</v>
      </c>
      <c r="T134" s="1"/>
      <c r="U134" s="10"/>
      <c r="V134" s="11"/>
      <c r="W134" s="10"/>
      <c r="X134" s="223" t="str">
        <f t="shared" si="40"/>
        <v/>
      </c>
      <c r="Y134" s="164" t="str">
        <f t="shared" si="22"/>
        <v/>
      </c>
      <c r="Z134" s="131" t="s">
        <v>58</v>
      </c>
      <c r="AA134" s="135" t="s">
        <v>58</v>
      </c>
      <c r="AB134" s="165" t="str">
        <f t="shared" si="23"/>
        <v/>
      </c>
      <c r="AC134" s="280"/>
      <c r="AD134" s="281"/>
      <c r="AF134" s="60" t="str">
        <f>IF($C$3="","",IF(AND(F134="□",G134="□",H134="□"),"",IF(AND(F134="■",G134="■"),"",IF(AND(F134="■",H134="■"),"",IF(AND(G134="■",H134="■"),"",IF(F134="■",$BY$42,IF(G134="■",$BY$39,IF(I134="","",I134))))))))</f>
        <v/>
      </c>
      <c r="AG134" s="61" t="str">
        <f>IF($C$3="","",IF(AND(F134="□",G134="□",H134="□"),"",IF(AND(F134="■",G134="■"),"",IF(AND(F134="■",H134="■"),"",IF(AND(G134="■",H134="■"),"",IF(F134="■",$BY$44,IF(G134="■",$BY$41,IF(K134="","",K134))))))))</f>
        <v/>
      </c>
      <c r="AH134" s="63" t="str">
        <f t="shared" si="24"/>
        <v/>
      </c>
      <c r="AI134" s="63" t="str">
        <f t="shared" si="25"/>
        <v/>
      </c>
      <c r="AJ134" s="64" t="str">
        <f t="shared" si="26"/>
        <v/>
      </c>
      <c r="AK134" s="64" t="str">
        <f t="shared" si="27"/>
        <v/>
      </c>
      <c r="AL134" s="64" t="str">
        <f>IF($C$3="","",IF(AND(F134="□",G134="□",H134="□"),"",IF(AND(F134="■",G134="■"),"",IF(AND(F134="■",H134="■"),"",IF(AND(G134="■",H134="■"),"",IF(F134="■",$BY$23,IF(G134="■",$BY$21,IF(J134="","",J134))))))))</f>
        <v/>
      </c>
      <c r="AM134" s="65" t="str">
        <f t="shared" si="28"/>
        <v/>
      </c>
      <c r="AN134" s="64" t="str">
        <f>IF($C$3="","",IF(AND(F134="□",G134="□",H134="□"),"",IF(AND(F134="■",G134="■"),"",IF(AND(F134="■",H134="■"),"",IF(AND(G134="■",H134="■"),"",IF(F134="■",$BY$24,IF(G134="■",$BY$22,IF(L134="","",L134))))))))</f>
        <v/>
      </c>
      <c r="AO134" s="118"/>
      <c r="AP134" s="64" t="str">
        <f t="shared" si="29"/>
        <v/>
      </c>
      <c r="AQ134" s="64" t="str">
        <f t="shared" si="30"/>
        <v/>
      </c>
      <c r="AR134" s="64" t="str">
        <f t="shared" si="31"/>
        <v/>
      </c>
      <c r="AS134" s="64" t="str">
        <f t="shared" si="32"/>
        <v/>
      </c>
      <c r="AT134" s="64" t="str">
        <f t="shared" si="33"/>
        <v/>
      </c>
      <c r="AW134" s="17" t="str">
        <f t="shared" si="34"/>
        <v/>
      </c>
      <c r="AX134" s="17" t="str">
        <f t="shared" si="35"/>
        <v/>
      </c>
      <c r="AY134" s="17" t="str">
        <f t="shared" si="36"/>
        <v/>
      </c>
      <c r="AZ134" s="17" t="str">
        <f t="shared" si="37"/>
        <v/>
      </c>
      <c r="BA134" s="17" t="str">
        <f t="shared" si="38"/>
        <v/>
      </c>
      <c r="BB134" s="17" t="str">
        <f t="shared" si="39"/>
        <v/>
      </c>
      <c r="BD134" s="17" t="str">
        <f>IF(AND(OR(F134="",F134="□"),OR(G134="",G134="□"),OR(H134="",H134="□")),"",IF(AND(F134="■",G134="■"),"",IF(AND(OR(F134="■",G134="■"),H134="■"),"",IF(F134="■",5,IF(G134="■",4,IF(I134="","",IF($C$3="","",IF($C$3=8,"-",IF($C$3&lt;8,IF(I134&lt;=$BY$25,7,IF(I134&lt;=$BY$26,6,IF(I134&lt;=$BY$27,5,IF(I134&lt;=$BY$28,4,IF(I134&lt;=$BY$29,3,IF(I134&lt;=$BY$30,2,1)))))))))))))))</f>
        <v/>
      </c>
      <c r="BE134" s="17" t="str">
        <f>IF(AND(OR(F134="",F134="□"),OR(G134="",G134="□"),OR(H134="",H134="□")),"",IF(AND(F134="■",G134="■"),"",IF(AND(OR(F134="■",G134="■"),H134="■"),"",IF(F134="■",5,IF(G134="■",4,IF(K134="","",IF($C$3="","",IF($C$3=8,IF(K134&lt;=$BY$33,6,IF(K134&lt;=$BY$34,5,IF(K134&lt;=$BY$35,4,3))),IF(AND($C$3&lt;8,$C$3&gt;4),IF(K134&lt;=$BY$32,7,IF(K134&lt;=$BY$33,6,IF(K134&lt;=$BY$34,5,IF(K134&lt;=$BY$35,4,IF(K134&lt;=$BY$36,3,2))))),IF(C120&lt;5,"-"))))))))))</f>
        <v/>
      </c>
      <c r="BF134" s="17" t="str">
        <f t="shared" si="41"/>
        <v/>
      </c>
      <c r="BH134" s="18" t="str">
        <f>IF(X134="","",IF(50&lt;=Y134,6,IF(AND(40&lt;=Y134,Y134&lt;50),5,IF(AND(30&lt;=Y134,Y134&lt;40),4,IF(AND(20&lt;=Y134,Y134&lt;30),3,IF(AND(10&lt;=Y134,Y134&lt;20),2,IF(AND(0&lt;=Y134,Y134&lt;10),1,IF(Y134&lt;0,0,""))))))))</f>
        <v/>
      </c>
      <c r="BI134" s="18" t="str">
        <f>IF(X134="","",IF(30&lt;=Y134,4,IF(AND(20&lt;=Y134,Y134&lt;30),3,IF(AND(10&lt;=Y134,Y134&lt;20),2,IF(AND(0&lt;=Y134,Y134&lt;10),1,IF(Y134&lt;0,0,""))))))</f>
        <v/>
      </c>
      <c r="BJ134" s="58" t="str">
        <f>IF(AND(OR(Q134="",Q134="□"),OR(R134="",R134="□"),OR(S134="",S134="□")),"",IF(AND(Q134="■",R134="■"),"",IF(AND(OR(Q134="■",R134="■"),S134="■"),"",IF(Q134="■",3,IF(R134="■",1,IF(Z134="■",BH134,BI134))))))</f>
        <v/>
      </c>
    </row>
    <row r="135" spans="1:62" ht="12" customHeight="1" x14ac:dyDescent="0.15">
      <c r="A135" s="66">
        <v>118</v>
      </c>
      <c r="B135" s="4"/>
      <c r="C135" s="2"/>
      <c r="D135" s="2"/>
      <c r="E135" s="8"/>
      <c r="F135" s="129" t="s">
        <v>38</v>
      </c>
      <c r="G135" s="130" t="s">
        <v>38</v>
      </c>
      <c r="H135" s="131" t="s">
        <v>38</v>
      </c>
      <c r="I135" s="122"/>
      <c r="J135" s="149"/>
      <c r="K135" s="124"/>
      <c r="L135" s="178"/>
      <c r="M135" s="133"/>
      <c r="N135" s="163" t="str">
        <f>IF($C$3="","",IF(P135="","",BF135))</f>
        <v/>
      </c>
      <c r="O135" s="163" t="str">
        <f>IF($C$3="","",IF(AND(OR(F135="",F135="□"),OR(G135="",G135="□"),OR(H135="",H135="□")),"",IF(AND(F135="■",G135="■"),"",IF(AND(OR(F135="■",G135="■"),H135="■"),"",IF(BF135="","",IF(OR(BF135=4,BF135&gt;4),"○","×"))))))</f>
        <v/>
      </c>
      <c r="P135" s="162" t="str">
        <f>IF($C$3="","",IF(AND(OR(F135="",F135="□"),OR(G135="",G135="□"),OR(H135="",H135="□")),"",IF(AND(F135="■",G135="■"),"",IF(AND(OR(F135="■",G135="■"),H135="■"),"",IF(BF135="","",IF(OR(BF135=5,BF135&gt;5),"○","×"))))))</f>
        <v/>
      </c>
      <c r="Q135" s="129" t="s">
        <v>38</v>
      </c>
      <c r="R135" s="130" t="s">
        <v>38</v>
      </c>
      <c r="S135" s="131" t="s">
        <v>38</v>
      </c>
      <c r="T135" s="1"/>
      <c r="U135" s="10"/>
      <c r="V135" s="11"/>
      <c r="W135" s="10"/>
      <c r="X135" s="223" t="str">
        <f t="shared" si="40"/>
        <v/>
      </c>
      <c r="Y135" s="164" t="str">
        <f t="shared" si="22"/>
        <v/>
      </c>
      <c r="Z135" s="131" t="s">
        <v>58</v>
      </c>
      <c r="AA135" s="135" t="s">
        <v>58</v>
      </c>
      <c r="AB135" s="165" t="str">
        <f t="shared" si="23"/>
        <v/>
      </c>
      <c r="AC135" s="280"/>
      <c r="AD135" s="281"/>
      <c r="AF135" s="60" t="str">
        <f>IF($C$3="","",IF(AND(F135="□",G135="□",H135="□"),"",IF(AND(F135="■",G135="■"),"",IF(AND(F135="■",H135="■"),"",IF(AND(G135="■",H135="■"),"",IF(F135="■",$BY$42,IF(G135="■",$BY$39,IF(I135="","",I135))))))))</f>
        <v/>
      </c>
      <c r="AG135" s="61" t="str">
        <f>IF($C$3="","",IF(AND(F135="□",G135="□",H135="□"),"",IF(AND(F135="■",G135="■"),"",IF(AND(F135="■",H135="■"),"",IF(AND(G135="■",H135="■"),"",IF(F135="■",$BY$44,IF(G135="■",$BY$41,IF(K135="","",K135))))))))</f>
        <v/>
      </c>
      <c r="AH135" s="63" t="str">
        <f t="shared" si="24"/>
        <v/>
      </c>
      <c r="AI135" s="63" t="str">
        <f t="shared" si="25"/>
        <v/>
      </c>
      <c r="AJ135" s="64" t="str">
        <f t="shared" si="26"/>
        <v/>
      </c>
      <c r="AK135" s="64" t="str">
        <f t="shared" si="27"/>
        <v/>
      </c>
      <c r="AL135" s="64" t="str">
        <f>IF($C$3="","",IF(AND(F135="□",G135="□",H135="□"),"",IF(AND(F135="■",G135="■"),"",IF(AND(F135="■",H135="■"),"",IF(AND(G135="■",H135="■"),"",IF(F135="■",$BY$23,IF(G135="■",$BY$21,IF(J135="","",J135))))))))</f>
        <v/>
      </c>
      <c r="AM135" s="65" t="str">
        <f t="shared" si="28"/>
        <v/>
      </c>
      <c r="AN135" s="64" t="str">
        <f>IF($C$3="","",IF(AND(F135="□",G135="□",H135="□"),"",IF(AND(F135="■",G135="■"),"",IF(AND(F135="■",H135="■"),"",IF(AND(G135="■",H135="■"),"",IF(F135="■",$BY$24,IF(G135="■",$BY$22,IF(L135="","",L135))))))))</f>
        <v/>
      </c>
      <c r="AO135" s="118"/>
      <c r="AP135" s="64" t="str">
        <f t="shared" si="29"/>
        <v/>
      </c>
      <c r="AQ135" s="64" t="str">
        <f t="shared" si="30"/>
        <v/>
      </c>
      <c r="AR135" s="64" t="str">
        <f t="shared" si="31"/>
        <v/>
      </c>
      <c r="AS135" s="64" t="str">
        <f t="shared" si="32"/>
        <v/>
      </c>
      <c r="AT135" s="64" t="str">
        <f t="shared" si="33"/>
        <v/>
      </c>
      <c r="AW135" s="17" t="str">
        <f t="shared" si="34"/>
        <v/>
      </c>
      <c r="AX135" s="17" t="str">
        <f t="shared" si="35"/>
        <v/>
      </c>
      <c r="AY135" s="17" t="str">
        <f t="shared" si="36"/>
        <v/>
      </c>
      <c r="AZ135" s="17" t="str">
        <f t="shared" si="37"/>
        <v/>
      </c>
      <c r="BA135" s="17" t="str">
        <f t="shared" si="38"/>
        <v/>
      </c>
      <c r="BB135" s="17" t="str">
        <f t="shared" si="39"/>
        <v/>
      </c>
      <c r="BD135" s="17" t="str">
        <f>IF(AND(OR(F135="",F135="□"),OR(G135="",G135="□"),OR(H135="",H135="□")),"",IF(AND(F135="■",G135="■"),"",IF(AND(OR(F135="■",G135="■"),H135="■"),"",IF(F135="■",5,IF(G135="■",4,IF(I135="","",IF($C$3="","",IF($C$3=8,"-",IF($C$3&lt;8,IF(I135&lt;=$BY$25,7,IF(I135&lt;=$BY$26,6,IF(I135&lt;=$BY$27,5,IF(I135&lt;=$BY$28,4,IF(I135&lt;=$BY$29,3,IF(I135&lt;=$BY$30,2,1)))))))))))))))</f>
        <v/>
      </c>
      <c r="BE135" s="17" t="str">
        <f>IF(AND(OR(F135="",F135="□"),OR(G135="",G135="□"),OR(H135="",H135="□")),"",IF(AND(F135="■",G135="■"),"",IF(AND(OR(F135="■",G135="■"),H135="■"),"",IF(F135="■",5,IF(G135="■",4,IF(K135="","",IF($C$3="","",IF($C$3=8,IF(K135&lt;=$BY$33,6,IF(K135&lt;=$BY$34,5,IF(K135&lt;=$BY$35,4,3))),IF(AND($C$3&lt;8,$C$3&gt;4),IF(K135&lt;=$BY$32,7,IF(K135&lt;=$BY$33,6,IF(K135&lt;=$BY$34,5,IF(K135&lt;=$BY$35,4,IF(K135&lt;=$BY$36,3,2))))),IF(C121&lt;5,"-"))))))))))</f>
        <v/>
      </c>
      <c r="BF135" s="17" t="str">
        <f t="shared" si="41"/>
        <v/>
      </c>
      <c r="BH135" s="18" t="str">
        <f>IF(X135="","",IF(50&lt;=Y135,6,IF(AND(40&lt;=Y135,Y135&lt;50),5,IF(AND(30&lt;=Y135,Y135&lt;40),4,IF(AND(20&lt;=Y135,Y135&lt;30),3,IF(AND(10&lt;=Y135,Y135&lt;20),2,IF(AND(0&lt;=Y135,Y135&lt;10),1,IF(Y135&lt;0,0,""))))))))</f>
        <v/>
      </c>
      <c r="BI135" s="18" t="str">
        <f>IF(X135="","",IF(30&lt;=Y135,4,IF(AND(20&lt;=Y135,Y135&lt;30),3,IF(AND(10&lt;=Y135,Y135&lt;20),2,IF(AND(0&lt;=Y135,Y135&lt;10),1,IF(Y135&lt;0,0,""))))))</f>
        <v/>
      </c>
      <c r="BJ135" s="58" t="str">
        <f>IF(AND(OR(Q135="",Q135="□"),OR(R135="",R135="□"),OR(S135="",S135="□")),"",IF(AND(Q135="■",R135="■"),"",IF(AND(OR(Q135="■",R135="■"),S135="■"),"",IF(Q135="■",3,IF(R135="■",1,IF(Z135="■",BH135,BI135))))))</f>
        <v/>
      </c>
    </row>
    <row r="136" spans="1:62" ht="12" customHeight="1" x14ac:dyDescent="0.15">
      <c r="A136" s="66">
        <v>119</v>
      </c>
      <c r="B136" s="4"/>
      <c r="C136" s="2"/>
      <c r="D136" s="2"/>
      <c r="E136" s="8"/>
      <c r="F136" s="129" t="s">
        <v>38</v>
      </c>
      <c r="G136" s="130" t="s">
        <v>38</v>
      </c>
      <c r="H136" s="131" t="s">
        <v>38</v>
      </c>
      <c r="I136" s="122"/>
      <c r="J136" s="149"/>
      <c r="K136" s="124"/>
      <c r="L136" s="178"/>
      <c r="M136" s="133"/>
      <c r="N136" s="163" t="str">
        <f>IF($C$3="","",IF(P136="","",BF136))</f>
        <v/>
      </c>
      <c r="O136" s="163" t="str">
        <f>IF($C$3="","",IF(AND(OR(F136="",F136="□"),OR(G136="",G136="□"),OR(H136="",H136="□")),"",IF(AND(F136="■",G136="■"),"",IF(AND(OR(F136="■",G136="■"),H136="■"),"",IF(BF136="","",IF(OR(BF136=4,BF136&gt;4),"○","×"))))))</f>
        <v/>
      </c>
      <c r="P136" s="162" t="str">
        <f>IF($C$3="","",IF(AND(OR(F136="",F136="□"),OR(G136="",G136="□"),OR(H136="",H136="□")),"",IF(AND(F136="■",G136="■"),"",IF(AND(OR(F136="■",G136="■"),H136="■"),"",IF(BF136="","",IF(OR(BF136=5,BF136&gt;5),"○","×"))))))</f>
        <v/>
      </c>
      <c r="Q136" s="129" t="s">
        <v>38</v>
      </c>
      <c r="R136" s="130" t="s">
        <v>38</v>
      </c>
      <c r="S136" s="131" t="s">
        <v>38</v>
      </c>
      <c r="T136" s="1"/>
      <c r="U136" s="10"/>
      <c r="V136" s="11"/>
      <c r="W136" s="10"/>
      <c r="X136" s="223" t="str">
        <f t="shared" si="40"/>
        <v/>
      </c>
      <c r="Y136" s="164" t="str">
        <f t="shared" si="22"/>
        <v/>
      </c>
      <c r="Z136" s="131" t="s">
        <v>58</v>
      </c>
      <c r="AA136" s="135" t="s">
        <v>58</v>
      </c>
      <c r="AB136" s="165" t="str">
        <f t="shared" si="23"/>
        <v/>
      </c>
      <c r="AC136" s="280"/>
      <c r="AD136" s="281"/>
      <c r="AF136" s="60" t="str">
        <f>IF($C$3="","",IF(AND(F136="□",G136="□",H136="□"),"",IF(AND(F136="■",G136="■"),"",IF(AND(F136="■",H136="■"),"",IF(AND(G136="■",H136="■"),"",IF(F136="■",$BY$42,IF(G136="■",$BY$39,IF(I136="","",I136))))))))</f>
        <v/>
      </c>
      <c r="AG136" s="61" t="str">
        <f>IF($C$3="","",IF(AND(F136="□",G136="□",H136="□"),"",IF(AND(F136="■",G136="■"),"",IF(AND(F136="■",H136="■"),"",IF(AND(G136="■",H136="■"),"",IF(F136="■",$BY$44,IF(G136="■",$BY$41,IF(K136="","",K136))))))))</f>
        <v/>
      </c>
      <c r="AH136" s="63" t="str">
        <f t="shared" si="24"/>
        <v/>
      </c>
      <c r="AI136" s="63" t="str">
        <f t="shared" si="25"/>
        <v/>
      </c>
      <c r="AJ136" s="64" t="str">
        <f t="shared" si="26"/>
        <v/>
      </c>
      <c r="AK136" s="64" t="str">
        <f t="shared" si="27"/>
        <v/>
      </c>
      <c r="AL136" s="64" t="str">
        <f>IF($C$3="","",IF(AND(F136="□",G136="□",H136="□"),"",IF(AND(F136="■",G136="■"),"",IF(AND(F136="■",H136="■"),"",IF(AND(G136="■",H136="■"),"",IF(F136="■",$BY$23,IF(G136="■",$BY$21,IF(J136="","",J136))))))))</f>
        <v/>
      </c>
      <c r="AM136" s="65" t="str">
        <f t="shared" si="28"/>
        <v/>
      </c>
      <c r="AN136" s="64" t="str">
        <f>IF($C$3="","",IF(AND(F136="□",G136="□",H136="□"),"",IF(AND(F136="■",G136="■"),"",IF(AND(F136="■",H136="■"),"",IF(AND(G136="■",H136="■"),"",IF(F136="■",$BY$24,IF(G136="■",$BY$22,IF(L136="","",L136))))))))</f>
        <v/>
      </c>
      <c r="AO136" s="118"/>
      <c r="AP136" s="64" t="str">
        <f t="shared" si="29"/>
        <v/>
      </c>
      <c r="AQ136" s="64" t="str">
        <f t="shared" si="30"/>
        <v/>
      </c>
      <c r="AR136" s="64" t="str">
        <f t="shared" si="31"/>
        <v/>
      </c>
      <c r="AS136" s="64" t="str">
        <f t="shared" si="32"/>
        <v/>
      </c>
      <c r="AT136" s="64" t="str">
        <f t="shared" si="33"/>
        <v/>
      </c>
      <c r="AW136" s="17" t="str">
        <f t="shared" si="34"/>
        <v/>
      </c>
      <c r="AX136" s="17" t="str">
        <f t="shared" si="35"/>
        <v/>
      </c>
      <c r="AY136" s="17" t="str">
        <f t="shared" si="36"/>
        <v/>
      </c>
      <c r="AZ136" s="17" t="str">
        <f t="shared" si="37"/>
        <v/>
      </c>
      <c r="BA136" s="17" t="str">
        <f t="shared" si="38"/>
        <v/>
      </c>
      <c r="BB136" s="17" t="str">
        <f t="shared" si="39"/>
        <v/>
      </c>
      <c r="BD136" s="17" t="str">
        <f>IF(AND(OR(F136="",F136="□"),OR(G136="",G136="□"),OR(H136="",H136="□")),"",IF(AND(F136="■",G136="■"),"",IF(AND(OR(F136="■",G136="■"),H136="■"),"",IF(F136="■",5,IF(G136="■",4,IF(I136="","",IF($C$3="","",IF($C$3=8,"-",IF($C$3&lt;8,IF(I136&lt;=$BY$25,7,IF(I136&lt;=$BY$26,6,IF(I136&lt;=$BY$27,5,IF(I136&lt;=$BY$28,4,IF(I136&lt;=$BY$29,3,IF(I136&lt;=$BY$30,2,1)))))))))))))))</f>
        <v/>
      </c>
      <c r="BE136" s="17" t="str">
        <f>IF(AND(OR(F136="",F136="□"),OR(G136="",G136="□"),OR(H136="",H136="□")),"",IF(AND(F136="■",G136="■"),"",IF(AND(OR(F136="■",G136="■"),H136="■"),"",IF(F136="■",5,IF(G136="■",4,IF(K136="","",IF($C$3="","",IF($C$3=8,IF(K136&lt;=$BY$33,6,IF(K136&lt;=$BY$34,5,IF(K136&lt;=$BY$35,4,3))),IF(AND($C$3&lt;8,$C$3&gt;4),IF(K136&lt;=$BY$32,7,IF(K136&lt;=$BY$33,6,IF(K136&lt;=$BY$34,5,IF(K136&lt;=$BY$35,4,IF(K136&lt;=$BY$36,3,2))))),IF(C122&lt;5,"-"))))))))))</f>
        <v/>
      </c>
      <c r="BF136" s="17" t="str">
        <f t="shared" si="41"/>
        <v/>
      </c>
      <c r="BH136" s="18" t="str">
        <f>IF(X136="","",IF(50&lt;=Y136,6,IF(AND(40&lt;=Y136,Y136&lt;50),5,IF(AND(30&lt;=Y136,Y136&lt;40),4,IF(AND(20&lt;=Y136,Y136&lt;30),3,IF(AND(10&lt;=Y136,Y136&lt;20),2,IF(AND(0&lt;=Y136,Y136&lt;10),1,IF(Y136&lt;0,0,""))))))))</f>
        <v/>
      </c>
      <c r="BI136" s="18" t="str">
        <f>IF(X136="","",IF(30&lt;=Y136,4,IF(AND(20&lt;=Y136,Y136&lt;30),3,IF(AND(10&lt;=Y136,Y136&lt;20),2,IF(AND(0&lt;=Y136,Y136&lt;10),1,IF(Y136&lt;0,0,""))))))</f>
        <v/>
      </c>
      <c r="BJ136" s="58" t="str">
        <f>IF(AND(OR(Q136="",Q136="□"),OR(R136="",R136="□"),OR(S136="",S136="□")),"",IF(AND(Q136="■",R136="■"),"",IF(AND(OR(Q136="■",R136="■"),S136="■"),"",IF(Q136="■",3,IF(R136="■",1,IF(Z136="■",BH136,BI136))))))</f>
        <v/>
      </c>
    </row>
    <row r="137" spans="1:62" ht="12" customHeight="1" x14ac:dyDescent="0.15">
      <c r="A137" s="66">
        <v>120</v>
      </c>
      <c r="B137" s="4"/>
      <c r="C137" s="2"/>
      <c r="D137" s="2"/>
      <c r="E137" s="8"/>
      <c r="F137" s="129" t="s">
        <v>38</v>
      </c>
      <c r="G137" s="130" t="s">
        <v>38</v>
      </c>
      <c r="H137" s="131" t="s">
        <v>38</v>
      </c>
      <c r="I137" s="122"/>
      <c r="J137" s="149"/>
      <c r="K137" s="124"/>
      <c r="L137" s="178"/>
      <c r="M137" s="133"/>
      <c r="N137" s="163" t="str">
        <f>IF($C$3="","",IF(P137="","",BF137))</f>
        <v/>
      </c>
      <c r="O137" s="163" t="str">
        <f>IF($C$3="","",IF(AND(OR(F137="",F137="□"),OR(G137="",G137="□"),OR(H137="",H137="□")),"",IF(AND(F137="■",G137="■"),"",IF(AND(OR(F137="■",G137="■"),H137="■"),"",IF(BF137="","",IF(OR(BF137=4,BF137&gt;4),"○","×"))))))</f>
        <v/>
      </c>
      <c r="P137" s="162" t="str">
        <f>IF($C$3="","",IF(AND(OR(F137="",F137="□"),OR(G137="",G137="□"),OR(H137="",H137="□")),"",IF(AND(F137="■",G137="■"),"",IF(AND(OR(F137="■",G137="■"),H137="■"),"",IF(BF137="","",IF(OR(BF137=5,BF137&gt;5),"○","×"))))))</f>
        <v/>
      </c>
      <c r="Q137" s="129" t="s">
        <v>38</v>
      </c>
      <c r="R137" s="130" t="s">
        <v>38</v>
      </c>
      <c r="S137" s="131" t="s">
        <v>38</v>
      </c>
      <c r="T137" s="1"/>
      <c r="U137" s="10"/>
      <c r="V137" s="11"/>
      <c r="W137" s="10"/>
      <c r="X137" s="223" t="str">
        <f t="shared" si="40"/>
        <v/>
      </c>
      <c r="Y137" s="164" t="str">
        <f t="shared" si="22"/>
        <v/>
      </c>
      <c r="Z137" s="131" t="s">
        <v>58</v>
      </c>
      <c r="AA137" s="135" t="s">
        <v>58</v>
      </c>
      <c r="AB137" s="165" t="str">
        <f t="shared" si="23"/>
        <v/>
      </c>
      <c r="AC137" s="280"/>
      <c r="AD137" s="281"/>
      <c r="AF137" s="60" t="str">
        <f>IF($C$3="","",IF(AND(F137="□",G137="□",H137="□"),"",IF(AND(F137="■",G137="■"),"",IF(AND(F137="■",H137="■"),"",IF(AND(G137="■",H137="■"),"",IF(F137="■",$BY$42,IF(G137="■",$BY$39,IF(I137="","",I137))))))))</f>
        <v/>
      </c>
      <c r="AG137" s="61" t="str">
        <f>IF($C$3="","",IF(AND(F137="□",G137="□",H137="□"),"",IF(AND(F137="■",G137="■"),"",IF(AND(F137="■",H137="■"),"",IF(AND(G137="■",H137="■"),"",IF(F137="■",$BY$44,IF(G137="■",$BY$41,IF(K137="","",K137))))))))</f>
        <v/>
      </c>
      <c r="AH137" s="63" t="str">
        <f t="shared" si="24"/>
        <v/>
      </c>
      <c r="AI137" s="63" t="str">
        <f t="shared" si="25"/>
        <v/>
      </c>
      <c r="AJ137" s="64" t="str">
        <f t="shared" si="26"/>
        <v/>
      </c>
      <c r="AK137" s="64" t="str">
        <f t="shared" si="27"/>
        <v/>
      </c>
      <c r="AL137" s="64" t="str">
        <f>IF($C$3="","",IF(AND(F137="□",G137="□",H137="□"),"",IF(AND(F137="■",G137="■"),"",IF(AND(F137="■",H137="■"),"",IF(AND(G137="■",H137="■"),"",IF(F137="■",$BY$23,IF(G137="■",$BY$21,IF(J137="","",J137))))))))</f>
        <v/>
      </c>
      <c r="AM137" s="65" t="str">
        <f t="shared" si="28"/>
        <v/>
      </c>
      <c r="AN137" s="64" t="str">
        <f>IF($C$3="","",IF(AND(F137="□",G137="□",H137="□"),"",IF(AND(F137="■",G137="■"),"",IF(AND(F137="■",H137="■"),"",IF(AND(G137="■",H137="■"),"",IF(F137="■",$BY$24,IF(G137="■",$BY$22,IF(L137="","",L137))))))))</f>
        <v/>
      </c>
      <c r="AO137" s="118"/>
      <c r="AP137" s="64" t="str">
        <f t="shared" si="29"/>
        <v/>
      </c>
      <c r="AQ137" s="64" t="str">
        <f t="shared" si="30"/>
        <v/>
      </c>
      <c r="AR137" s="64" t="str">
        <f t="shared" si="31"/>
        <v/>
      </c>
      <c r="AS137" s="64" t="str">
        <f t="shared" si="32"/>
        <v/>
      </c>
      <c r="AT137" s="64" t="str">
        <f t="shared" si="33"/>
        <v/>
      </c>
      <c r="AW137" s="17" t="str">
        <f t="shared" si="34"/>
        <v/>
      </c>
      <c r="AX137" s="17" t="str">
        <f t="shared" si="35"/>
        <v/>
      </c>
      <c r="AY137" s="17" t="str">
        <f t="shared" si="36"/>
        <v/>
      </c>
      <c r="AZ137" s="17" t="str">
        <f t="shared" si="37"/>
        <v/>
      </c>
      <c r="BA137" s="17" t="str">
        <f t="shared" si="38"/>
        <v/>
      </c>
      <c r="BB137" s="17" t="str">
        <f t="shared" si="39"/>
        <v/>
      </c>
      <c r="BD137" s="17" t="str">
        <f>IF(AND(OR(F137="",F137="□"),OR(G137="",G137="□"),OR(H137="",H137="□")),"",IF(AND(F137="■",G137="■"),"",IF(AND(OR(F137="■",G137="■"),H137="■"),"",IF(F137="■",5,IF(G137="■",4,IF(I137="","",IF($C$3="","",IF($C$3=8,"-",IF($C$3&lt;8,IF(I137&lt;=$BY$25,7,IF(I137&lt;=$BY$26,6,IF(I137&lt;=$BY$27,5,IF(I137&lt;=$BY$28,4,IF(I137&lt;=$BY$29,3,IF(I137&lt;=$BY$30,2,1)))))))))))))))</f>
        <v/>
      </c>
      <c r="BE137" s="17" t="str">
        <f>IF(AND(OR(F137="",F137="□"),OR(G137="",G137="□"),OR(H137="",H137="□")),"",IF(AND(F137="■",G137="■"),"",IF(AND(OR(F137="■",G137="■"),H137="■"),"",IF(F137="■",5,IF(G137="■",4,IF(K137="","",IF($C$3="","",IF($C$3=8,IF(K137&lt;=$BY$33,6,IF(K137&lt;=$BY$34,5,IF(K137&lt;=$BY$35,4,3))),IF(AND($C$3&lt;8,$C$3&gt;4),IF(K137&lt;=$BY$32,7,IF(K137&lt;=$BY$33,6,IF(K137&lt;=$BY$34,5,IF(K137&lt;=$BY$35,4,IF(K137&lt;=$BY$36,3,2))))),IF(C123&lt;5,"-"))))))))))</f>
        <v/>
      </c>
      <c r="BF137" s="17" t="str">
        <f t="shared" si="41"/>
        <v/>
      </c>
      <c r="BH137" s="18" t="str">
        <f>IF(X137="","",IF(50&lt;=Y137,6,IF(AND(40&lt;=Y137,Y137&lt;50),5,IF(AND(30&lt;=Y137,Y137&lt;40),4,IF(AND(20&lt;=Y137,Y137&lt;30),3,IF(AND(10&lt;=Y137,Y137&lt;20),2,IF(AND(0&lt;=Y137,Y137&lt;10),1,IF(Y137&lt;0,0,""))))))))</f>
        <v/>
      </c>
      <c r="BI137" s="18" t="str">
        <f>IF(X137="","",IF(30&lt;=Y137,4,IF(AND(20&lt;=Y137,Y137&lt;30),3,IF(AND(10&lt;=Y137,Y137&lt;20),2,IF(AND(0&lt;=Y137,Y137&lt;10),1,IF(Y137&lt;0,0,""))))))</f>
        <v/>
      </c>
      <c r="BJ137" s="58" t="str">
        <f>IF(AND(OR(Q137="",Q137="□"),OR(R137="",R137="□"),OR(S137="",S137="□")),"",IF(AND(Q137="■",R137="■"),"",IF(AND(OR(Q137="■",R137="■"),S137="■"),"",IF(Q137="■",3,IF(R137="■",1,IF(Z137="■",BH137,BI137))))))</f>
        <v/>
      </c>
    </row>
    <row r="138" spans="1:62" ht="12" customHeight="1" x14ac:dyDescent="0.15">
      <c r="A138" s="66">
        <v>121</v>
      </c>
      <c r="B138" s="4"/>
      <c r="C138" s="2"/>
      <c r="D138" s="2"/>
      <c r="E138" s="8"/>
      <c r="F138" s="129" t="s">
        <v>38</v>
      </c>
      <c r="G138" s="130" t="s">
        <v>38</v>
      </c>
      <c r="H138" s="131" t="s">
        <v>38</v>
      </c>
      <c r="I138" s="122"/>
      <c r="J138" s="149"/>
      <c r="K138" s="124"/>
      <c r="L138" s="178"/>
      <c r="M138" s="133"/>
      <c r="N138" s="163" t="str">
        <f>IF($C$3="","",IF(P138="","",BF138))</f>
        <v/>
      </c>
      <c r="O138" s="163" t="str">
        <f>IF($C$3="","",IF(AND(OR(F138="",F138="□"),OR(G138="",G138="□"),OR(H138="",H138="□")),"",IF(AND(F138="■",G138="■"),"",IF(AND(OR(F138="■",G138="■"),H138="■"),"",IF(BF138="","",IF(OR(BF138=4,BF138&gt;4),"○","×"))))))</f>
        <v/>
      </c>
      <c r="P138" s="162" t="str">
        <f>IF($C$3="","",IF(AND(OR(F138="",F138="□"),OR(G138="",G138="□"),OR(H138="",H138="□")),"",IF(AND(F138="■",G138="■"),"",IF(AND(OR(F138="■",G138="■"),H138="■"),"",IF(BF138="","",IF(OR(BF138=5,BF138&gt;5),"○","×"))))))</f>
        <v/>
      </c>
      <c r="Q138" s="129" t="s">
        <v>38</v>
      </c>
      <c r="R138" s="130" t="s">
        <v>38</v>
      </c>
      <c r="S138" s="131" t="s">
        <v>38</v>
      </c>
      <c r="T138" s="1"/>
      <c r="U138" s="10"/>
      <c r="V138" s="11"/>
      <c r="W138" s="10"/>
      <c r="X138" s="223" t="str">
        <f t="shared" si="40"/>
        <v/>
      </c>
      <c r="Y138" s="164" t="str">
        <f t="shared" si="22"/>
        <v/>
      </c>
      <c r="Z138" s="131" t="s">
        <v>58</v>
      </c>
      <c r="AA138" s="135" t="s">
        <v>58</v>
      </c>
      <c r="AB138" s="165" t="str">
        <f t="shared" si="23"/>
        <v/>
      </c>
      <c r="AC138" s="280"/>
      <c r="AD138" s="281"/>
      <c r="AF138" s="60" t="str">
        <f>IF($C$3="","",IF(AND(F138="□",G138="□",H138="□"),"",IF(AND(F138="■",G138="■"),"",IF(AND(F138="■",H138="■"),"",IF(AND(G138="■",H138="■"),"",IF(F138="■",$BY$42,IF(G138="■",$BY$39,IF(I138="","",I138))))))))</f>
        <v/>
      </c>
      <c r="AG138" s="61" t="str">
        <f>IF($C$3="","",IF(AND(F138="□",G138="□",H138="□"),"",IF(AND(F138="■",G138="■"),"",IF(AND(F138="■",H138="■"),"",IF(AND(G138="■",H138="■"),"",IF(F138="■",$BY$44,IF(G138="■",$BY$41,IF(K138="","",K138))))))))</f>
        <v/>
      </c>
      <c r="AH138" s="63" t="str">
        <f t="shared" si="24"/>
        <v/>
      </c>
      <c r="AI138" s="63" t="str">
        <f t="shared" si="25"/>
        <v/>
      </c>
      <c r="AJ138" s="64" t="str">
        <f t="shared" si="26"/>
        <v/>
      </c>
      <c r="AK138" s="64" t="str">
        <f t="shared" si="27"/>
        <v/>
      </c>
      <c r="AL138" s="64" t="str">
        <f>IF($C$3="","",IF(AND(F138="□",G138="□",H138="□"),"",IF(AND(F138="■",G138="■"),"",IF(AND(F138="■",H138="■"),"",IF(AND(G138="■",H138="■"),"",IF(F138="■",$BY$23,IF(G138="■",$BY$21,IF(J138="","",J138))))))))</f>
        <v/>
      </c>
      <c r="AM138" s="65" t="str">
        <f t="shared" si="28"/>
        <v/>
      </c>
      <c r="AN138" s="64" t="str">
        <f>IF($C$3="","",IF(AND(F138="□",G138="□",H138="□"),"",IF(AND(F138="■",G138="■"),"",IF(AND(F138="■",H138="■"),"",IF(AND(G138="■",H138="■"),"",IF(F138="■",$BY$24,IF(G138="■",$BY$22,IF(L138="","",L138))))))))</f>
        <v/>
      </c>
      <c r="AO138" s="118"/>
      <c r="AP138" s="64" t="str">
        <f t="shared" si="29"/>
        <v/>
      </c>
      <c r="AQ138" s="64" t="str">
        <f t="shared" si="30"/>
        <v/>
      </c>
      <c r="AR138" s="64" t="str">
        <f t="shared" si="31"/>
        <v/>
      </c>
      <c r="AS138" s="64" t="str">
        <f t="shared" si="32"/>
        <v/>
      </c>
      <c r="AT138" s="64" t="str">
        <f t="shared" si="33"/>
        <v/>
      </c>
      <c r="AW138" s="17" t="str">
        <f t="shared" si="34"/>
        <v/>
      </c>
      <c r="AX138" s="17" t="str">
        <f t="shared" si="35"/>
        <v/>
      </c>
      <c r="AY138" s="17" t="str">
        <f t="shared" si="36"/>
        <v/>
      </c>
      <c r="AZ138" s="17" t="str">
        <f t="shared" si="37"/>
        <v/>
      </c>
      <c r="BA138" s="17" t="str">
        <f t="shared" si="38"/>
        <v/>
      </c>
      <c r="BB138" s="17" t="str">
        <f t="shared" si="39"/>
        <v/>
      </c>
      <c r="BD138" s="17" t="str">
        <f>IF(AND(OR(F138="",F138="□"),OR(G138="",G138="□"),OR(H138="",H138="□")),"",IF(AND(F138="■",G138="■"),"",IF(AND(OR(F138="■",G138="■"),H138="■"),"",IF(F138="■",5,IF(G138="■",4,IF(I138="","",IF($C$3="","",IF($C$3=8,"-",IF($C$3&lt;8,IF(I138&lt;=$BY$25,7,IF(I138&lt;=$BY$26,6,IF(I138&lt;=$BY$27,5,IF(I138&lt;=$BY$28,4,IF(I138&lt;=$BY$29,3,IF(I138&lt;=$BY$30,2,1)))))))))))))))</f>
        <v/>
      </c>
      <c r="BE138" s="17" t="str">
        <f>IF(AND(OR(F138="",F138="□"),OR(G138="",G138="□"),OR(H138="",H138="□")),"",IF(AND(F138="■",G138="■"),"",IF(AND(OR(F138="■",G138="■"),H138="■"),"",IF(F138="■",5,IF(G138="■",4,IF(K138="","",IF($C$3="","",IF($C$3=8,IF(K138&lt;=$BY$33,6,IF(K138&lt;=$BY$34,5,IF(K138&lt;=$BY$35,4,3))),IF(AND($C$3&lt;8,$C$3&gt;4),IF(K138&lt;=$BY$32,7,IF(K138&lt;=$BY$33,6,IF(K138&lt;=$BY$34,5,IF(K138&lt;=$BY$35,4,IF(K138&lt;=$BY$36,3,2))))),IF(C124&lt;5,"-"))))))))))</f>
        <v/>
      </c>
      <c r="BF138" s="17" t="str">
        <f t="shared" si="41"/>
        <v/>
      </c>
      <c r="BH138" s="18" t="str">
        <f>IF(X138="","",IF(50&lt;=Y138,6,IF(AND(40&lt;=Y138,Y138&lt;50),5,IF(AND(30&lt;=Y138,Y138&lt;40),4,IF(AND(20&lt;=Y138,Y138&lt;30),3,IF(AND(10&lt;=Y138,Y138&lt;20),2,IF(AND(0&lt;=Y138,Y138&lt;10),1,IF(Y138&lt;0,0,""))))))))</f>
        <v/>
      </c>
      <c r="BI138" s="18" t="str">
        <f>IF(X138="","",IF(30&lt;=Y138,4,IF(AND(20&lt;=Y138,Y138&lt;30),3,IF(AND(10&lt;=Y138,Y138&lt;20),2,IF(AND(0&lt;=Y138,Y138&lt;10),1,IF(Y138&lt;0,0,""))))))</f>
        <v/>
      </c>
      <c r="BJ138" s="58" t="str">
        <f>IF(AND(OR(Q138="",Q138="□"),OR(R138="",R138="□"),OR(S138="",S138="□")),"",IF(AND(Q138="■",R138="■"),"",IF(AND(OR(Q138="■",R138="■"),S138="■"),"",IF(Q138="■",3,IF(R138="■",1,IF(Z138="■",BH138,BI138))))))</f>
        <v/>
      </c>
    </row>
    <row r="139" spans="1:62" ht="12" customHeight="1" x14ac:dyDescent="0.15">
      <c r="A139" s="66">
        <v>122</v>
      </c>
      <c r="B139" s="4"/>
      <c r="C139" s="2"/>
      <c r="D139" s="2"/>
      <c r="E139" s="8"/>
      <c r="F139" s="129" t="s">
        <v>38</v>
      </c>
      <c r="G139" s="130" t="s">
        <v>38</v>
      </c>
      <c r="H139" s="131" t="s">
        <v>38</v>
      </c>
      <c r="I139" s="122"/>
      <c r="J139" s="149"/>
      <c r="K139" s="124"/>
      <c r="L139" s="178"/>
      <c r="M139" s="133"/>
      <c r="N139" s="163" t="str">
        <f>IF($C$3="","",IF(P139="","",BF139))</f>
        <v/>
      </c>
      <c r="O139" s="163" t="str">
        <f>IF($C$3="","",IF(AND(OR(F139="",F139="□"),OR(G139="",G139="□"),OR(H139="",H139="□")),"",IF(AND(F139="■",G139="■"),"",IF(AND(OR(F139="■",G139="■"),H139="■"),"",IF(BF139="","",IF(OR(BF139=4,BF139&gt;4),"○","×"))))))</f>
        <v/>
      </c>
      <c r="P139" s="162" t="str">
        <f>IF($C$3="","",IF(AND(OR(F139="",F139="□"),OR(G139="",G139="□"),OR(H139="",H139="□")),"",IF(AND(F139="■",G139="■"),"",IF(AND(OR(F139="■",G139="■"),H139="■"),"",IF(BF139="","",IF(OR(BF139=5,BF139&gt;5),"○","×"))))))</f>
        <v/>
      </c>
      <c r="Q139" s="129" t="s">
        <v>38</v>
      </c>
      <c r="R139" s="130" t="s">
        <v>38</v>
      </c>
      <c r="S139" s="131" t="s">
        <v>38</v>
      </c>
      <c r="T139" s="1"/>
      <c r="U139" s="10"/>
      <c r="V139" s="11"/>
      <c r="W139" s="10"/>
      <c r="X139" s="223" t="str">
        <f t="shared" si="40"/>
        <v/>
      </c>
      <c r="Y139" s="164" t="str">
        <f t="shared" si="22"/>
        <v/>
      </c>
      <c r="Z139" s="131" t="s">
        <v>58</v>
      </c>
      <c r="AA139" s="135" t="s">
        <v>58</v>
      </c>
      <c r="AB139" s="165" t="str">
        <f t="shared" si="23"/>
        <v/>
      </c>
      <c r="AC139" s="280"/>
      <c r="AD139" s="281"/>
      <c r="AF139" s="60" t="str">
        <f>IF($C$3="","",IF(AND(F139="□",G139="□",H139="□"),"",IF(AND(F139="■",G139="■"),"",IF(AND(F139="■",H139="■"),"",IF(AND(G139="■",H139="■"),"",IF(F139="■",$BY$42,IF(G139="■",$BY$39,IF(I139="","",I139))))))))</f>
        <v/>
      </c>
      <c r="AG139" s="61" t="str">
        <f>IF($C$3="","",IF(AND(F139="□",G139="□",H139="□"),"",IF(AND(F139="■",G139="■"),"",IF(AND(F139="■",H139="■"),"",IF(AND(G139="■",H139="■"),"",IF(F139="■",$BY$44,IF(G139="■",$BY$41,IF(K139="","",K139))))))))</f>
        <v/>
      </c>
      <c r="AH139" s="63" t="str">
        <f t="shared" si="24"/>
        <v/>
      </c>
      <c r="AI139" s="63" t="str">
        <f t="shared" si="25"/>
        <v/>
      </c>
      <c r="AJ139" s="64" t="str">
        <f t="shared" si="26"/>
        <v/>
      </c>
      <c r="AK139" s="64" t="str">
        <f t="shared" si="27"/>
        <v/>
      </c>
      <c r="AL139" s="64" t="str">
        <f>IF($C$3="","",IF(AND(F139="□",G139="□",H139="□"),"",IF(AND(F139="■",G139="■"),"",IF(AND(F139="■",H139="■"),"",IF(AND(G139="■",H139="■"),"",IF(F139="■",$BY$23,IF(G139="■",$BY$21,IF(J139="","",J139))))))))</f>
        <v/>
      </c>
      <c r="AM139" s="65" t="str">
        <f t="shared" si="28"/>
        <v/>
      </c>
      <c r="AN139" s="64" t="str">
        <f>IF($C$3="","",IF(AND(F139="□",G139="□",H139="□"),"",IF(AND(F139="■",G139="■"),"",IF(AND(F139="■",H139="■"),"",IF(AND(G139="■",H139="■"),"",IF(F139="■",$BY$24,IF(G139="■",$BY$22,IF(L139="","",L139))))))))</f>
        <v/>
      </c>
      <c r="AO139" s="118"/>
      <c r="AP139" s="64" t="str">
        <f t="shared" si="29"/>
        <v/>
      </c>
      <c r="AQ139" s="64" t="str">
        <f t="shared" si="30"/>
        <v/>
      </c>
      <c r="AR139" s="64" t="str">
        <f t="shared" si="31"/>
        <v/>
      </c>
      <c r="AS139" s="64" t="str">
        <f t="shared" si="32"/>
        <v/>
      </c>
      <c r="AT139" s="64" t="str">
        <f t="shared" si="33"/>
        <v/>
      </c>
      <c r="AW139" s="17" t="str">
        <f t="shared" si="34"/>
        <v/>
      </c>
      <c r="AX139" s="17" t="str">
        <f t="shared" si="35"/>
        <v/>
      </c>
      <c r="AY139" s="17" t="str">
        <f t="shared" si="36"/>
        <v/>
      </c>
      <c r="AZ139" s="17" t="str">
        <f t="shared" si="37"/>
        <v/>
      </c>
      <c r="BA139" s="17" t="str">
        <f t="shared" si="38"/>
        <v/>
      </c>
      <c r="BB139" s="17" t="str">
        <f t="shared" si="39"/>
        <v/>
      </c>
      <c r="BD139" s="17" t="str">
        <f>IF(AND(OR(F139="",F139="□"),OR(G139="",G139="□"),OR(H139="",H139="□")),"",IF(AND(F139="■",G139="■"),"",IF(AND(OR(F139="■",G139="■"),H139="■"),"",IF(F139="■",5,IF(G139="■",4,IF(I139="","",IF($C$3="","",IF($C$3=8,"-",IF($C$3&lt;8,IF(I139&lt;=$BY$25,7,IF(I139&lt;=$BY$26,6,IF(I139&lt;=$BY$27,5,IF(I139&lt;=$BY$28,4,IF(I139&lt;=$BY$29,3,IF(I139&lt;=$BY$30,2,1)))))))))))))))</f>
        <v/>
      </c>
      <c r="BE139" s="17" t="str">
        <f>IF(AND(OR(F139="",F139="□"),OR(G139="",G139="□"),OR(H139="",H139="□")),"",IF(AND(F139="■",G139="■"),"",IF(AND(OR(F139="■",G139="■"),H139="■"),"",IF(F139="■",5,IF(G139="■",4,IF(K139="","",IF($C$3="","",IF($C$3=8,IF(K139&lt;=$BY$33,6,IF(K139&lt;=$BY$34,5,IF(K139&lt;=$BY$35,4,3))),IF(AND($C$3&lt;8,$C$3&gt;4),IF(K139&lt;=$BY$32,7,IF(K139&lt;=$BY$33,6,IF(K139&lt;=$BY$34,5,IF(K139&lt;=$BY$35,4,IF(K139&lt;=$BY$36,3,2))))),IF(C125&lt;5,"-"))))))))))</f>
        <v/>
      </c>
      <c r="BF139" s="17" t="str">
        <f t="shared" si="41"/>
        <v/>
      </c>
      <c r="BH139" s="18" t="str">
        <f>IF(X139="","",IF(50&lt;=Y139,6,IF(AND(40&lt;=Y139,Y139&lt;50),5,IF(AND(30&lt;=Y139,Y139&lt;40),4,IF(AND(20&lt;=Y139,Y139&lt;30),3,IF(AND(10&lt;=Y139,Y139&lt;20),2,IF(AND(0&lt;=Y139,Y139&lt;10),1,IF(Y139&lt;0,0,""))))))))</f>
        <v/>
      </c>
      <c r="BI139" s="18" t="str">
        <f>IF(X139="","",IF(30&lt;=Y139,4,IF(AND(20&lt;=Y139,Y139&lt;30),3,IF(AND(10&lt;=Y139,Y139&lt;20),2,IF(AND(0&lt;=Y139,Y139&lt;10),1,IF(Y139&lt;0,0,""))))))</f>
        <v/>
      </c>
      <c r="BJ139" s="58" t="str">
        <f>IF(AND(OR(Q139="",Q139="□"),OR(R139="",R139="□"),OR(S139="",S139="□")),"",IF(AND(Q139="■",R139="■"),"",IF(AND(OR(Q139="■",R139="■"),S139="■"),"",IF(Q139="■",3,IF(R139="■",1,IF(Z139="■",BH139,BI139))))))</f>
        <v/>
      </c>
    </row>
    <row r="140" spans="1:62" ht="12" customHeight="1" x14ac:dyDescent="0.15">
      <c r="A140" s="66">
        <v>123</v>
      </c>
      <c r="B140" s="4"/>
      <c r="C140" s="2"/>
      <c r="D140" s="2"/>
      <c r="E140" s="8"/>
      <c r="F140" s="129" t="s">
        <v>38</v>
      </c>
      <c r="G140" s="130" t="s">
        <v>38</v>
      </c>
      <c r="H140" s="131" t="s">
        <v>38</v>
      </c>
      <c r="I140" s="122"/>
      <c r="J140" s="149"/>
      <c r="K140" s="124"/>
      <c r="L140" s="178"/>
      <c r="M140" s="133"/>
      <c r="N140" s="163" t="str">
        <f>IF($C$3="","",IF(P140="","",BF140))</f>
        <v/>
      </c>
      <c r="O140" s="163" t="str">
        <f>IF($C$3="","",IF(AND(OR(F140="",F140="□"),OR(G140="",G140="□"),OR(H140="",H140="□")),"",IF(AND(F140="■",G140="■"),"",IF(AND(OR(F140="■",G140="■"),H140="■"),"",IF(BF140="","",IF(OR(BF140=4,BF140&gt;4),"○","×"))))))</f>
        <v/>
      </c>
      <c r="P140" s="162" t="str">
        <f>IF($C$3="","",IF(AND(OR(F140="",F140="□"),OR(G140="",G140="□"),OR(H140="",H140="□")),"",IF(AND(F140="■",G140="■"),"",IF(AND(OR(F140="■",G140="■"),H140="■"),"",IF(BF140="","",IF(OR(BF140=5,BF140&gt;5),"○","×"))))))</f>
        <v/>
      </c>
      <c r="Q140" s="129" t="s">
        <v>38</v>
      </c>
      <c r="R140" s="130" t="s">
        <v>38</v>
      </c>
      <c r="S140" s="131" t="s">
        <v>38</v>
      </c>
      <c r="T140" s="1"/>
      <c r="U140" s="10"/>
      <c r="V140" s="11"/>
      <c r="W140" s="10"/>
      <c r="X140" s="223" t="str">
        <f t="shared" si="40"/>
        <v/>
      </c>
      <c r="Y140" s="164" t="str">
        <f t="shared" si="22"/>
        <v/>
      </c>
      <c r="Z140" s="131" t="s">
        <v>58</v>
      </c>
      <c r="AA140" s="135" t="s">
        <v>58</v>
      </c>
      <c r="AB140" s="165" t="str">
        <f t="shared" si="23"/>
        <v/>
      </c>
      <c r="AC140" s="280"/>
      <c r="AD140" s="281"/>
      <c r="AF140" s="60" t="str">
        <f>IF($C$3="","",IF(AND(F140="□",G140="□",H140="□"),"",IF(AND(F140="■",G140="■"),"",IF(AND(F140="■",H140="■"),"",IF(AND(G140="■",H140="■"),"",IF(F140="■",$BY$42,IF(G140="■",$BY$39,IF(I140="","",I140))))))))</f>
        <v/>
      </c>
      <c r="AG140" s="61" t="str">
        <f>IF($C$3="","",IF(AND(F140="□",G140="□",H140="□"),"",IF(AND(F140="■",G140="■"),"",IF(AND(F140="■",H140="■"),"",IF(AND(G140="■",H140="■"),"",IF(F140="■",$BY$44,IF(G140="■",$BY$41,IF(K140="","",K140))))))))</f>
        <v/>
      </c>
      <c r="AH140" s="63" t="str">
        <f t="shared" si="24"/>
        <v/>
      </c>
      <c r="AI140" s="63" t="str">
        <f t="shared" si="25"/>
        <v/>
      </c>
      <c r="AJ140" s="64" t="str">
        <f t="shared" si="26"/>
        <v/>
      </c>
      <c r="AK140" s="64" t="str">
        <f t="shared" si="27"/>
        <v/>
      </c>
      <c r="AL140" s="64" t="str">
        <f>IF($C$3="","",IF(AND(F140="□",G140="□",H140="□"),"",IF(AND(F140="■",G140="■"),"",IF(AND(F140="■",H140="■"),"",IF(AND(G140="■",H140="■"),"",IF(F140="■",$BY$23,IF(G140="■",$BY$21,IF(J140="","",J140))))))))</f>
        <v/>
      </c>
      <c r="AM140" s="65" t="str">
        <f t="shared" si="28"/>
        <v/>
      </c>
      <c r="AN140" s="64" t="str">
        <f>IF($C$3="","",IF(AND(F140="□",G140="□",H140="□"),"",IF(AND(F140="■",G140="■"),"",IF(AND(F140="■",H140="■"),"",IF(AND(G140="■",H140="■"),"",IF(F140="■",$BY$24,IF(G140="■",$BY$22,IF(L140="","",L140))))))))</f>
        <v/>
      </c>
      <c r="AO140" s="118"/>
      <c r="AP140" s="64" t="str">
        <f t="shared" si="29"/>
        <v/>
      </c>
      <c r="AQ140" s="64" t="str">
        <f t="shared" si="30"/>
        <v/>
      </c>
      <c r="AR140" s="64" t="str">
        <f t="shared" si="31"/>
        <v/>
      </c>
      <c r="AS140" s="64" t="str">
        <f t="shared" si="32"/>
        <v/>
      </c>
      <c r="AT140" s="64" t="str">
        <f t="shared" si="33"/>
        <v/>
      </c>
      <c r="AW140" s="17" t="str">
        <f t="shared" si="34"/>
        <v/>
      </c>
      <c r="AX140" s="17" t="str">
        <f t="shared" si="35"/>
        <v/>
      </c>
      <c r="AY140" s="17" t="str">
        <f t="shared" si="36"/>
        <v/>
      </c>
      <c r="AZ140" s="17" t="str">
        <f t="shared" si="37"/>
        <v/>
      </c>
      <c r="BA140" s="17" t="str">
        <f t="shared" si="38"/>
        <v/>
      </c>
      <c r="BB140" s="17" t="str">
        <f t="shared" si="39"/>
        <v/>
      </c>
      <c r="BD140" s="17" t="str">
        <f>IF(AND(OR(F140="",F140="□"),OR(G140="",G140="□"),OR(H140="",H140="□")),"",IF(AND(F140="■",G140="■"),"",IF(AND(OR(F140="■",G140="■"),H140="■"),"",IF(F140="■",5,IF(G140="■",4,IF(I140="","",IF($C$3="","",IF($C$3=8,"-",IF($C$3&lt;8,IF(I140&lt;=$BY$25,7,IF(I140&lt;=$BY$26,6,IF(I140&lt;=$BY$27,5,IF(I140&lt;=$BY$28,4,IF(I140&lt;=$BY$29,3,IF(I140&lt;=$BY$30,2,1)))))))))))))))</f>
        <v/>
      </c>
      <c r="BE140" s="17" t="str">
        <f>IF(AND(OR(F140="",F140="□"),OR(G140="",G140="□"),OR(H140="",H140="□")),"",IF(AND(F140="■",G140="■"),"",IF(AND(OR(F140="■",G140="■"),H140="■"),"",IF(F140="■",5,IF(G140="■",4,IF(K140="","",IF($C$3="","",IF($C$3=8,IF(K140&lt;=$BY$33,6,IF(K140&lt;=$BY$34,5,IF(K140&lt;=$BY$35,4,3))),IF(AND($C$3&lt;8,$C$3&gt;4),IF(K140&lt;=$BY$32,7,IF(K140&lt;=$BY$33,6,IF(K140&lt;=$BY$34,5,IF(K140&lt;=$BY$35,4,IF(K140&lt;=$BY$36,3,2))))),IF(C126&lt;5,"-"))))))))))</f>
        <v/>
      </c>
      <c r="BF140" s="17" t="str">
        <f t="shared" si="41"/>
        <v/>
      </c>
      <c r="BH140" s="18" t="str">
        <f>IF(X140="","",IF(50&lt;=Y140,6,IF(AND(40&lt;=Y140,Y140&lt;50),5,IF(AND(30&lt;=Y140,Y140&lt;40),4,IF(AND(20&lt;=Y140,Y140&lt;30),3,IF(AND(10&lt;=Y140,Y140&lt;20),2,IF(AND(0&lt;=Y140,Y140&lt;10),1,IF(Y140&lt;0,0,""))))))))</f>
        <v/>
      </c>
      <c r="BI140" s="18" t="str">
        <f>IF(X140="","",IF(30&lt;=Y140,4,IF(AND(20&lt;=Y140,Y140&lt;30),3,IF(AND(10&lt;=Y140,Y140&lt;20),2,IF(AND(0&lt;=Y140,Y140&lt;10),1,IF(Y140&lt;0,0,""))))))</f>
        <v/>
      </c>
      <c r="BJ140" s="58" t="str">
        <f>IF(AND(OR(Q140="",Q140="□"),OR(R140="",R140="□"),OR(S140="",S140="□")),"",IF(AND(Q140="■",R140="■"),"",IF(AND(OR(Q140="■",R140="■"),S140="■"),"",IF(Q140="■",3,IF(R140="■",1,IF(Z140="■",BH140,BI140))))))</f>
        <v/>
      </c>
    </row>
    <row r="141" spans="1:62" ht="12" customHeight="1" x14ac:dyDescent="0.15">
      <c r="A141" s="66">
        <v>124</v>
      </c>
      <c r="B141" s="4"/>
      <c r="C141" s="2"/>
      <c r="D141" s="2"/>
      <c r="E141" s="8"/>
      <c r="F141" s="129" t="s">
        <v>38</v>
      </c>
      <c r="G141" s="130" t="s">
        <v>38</v>
      </c>
      <c r="H141" s="131" t="s">
        <v>38</v>
      </c>
      <c r="I141" s="122"/>
      <c r="J141" s="149"/>
      <c r="K141" s="124"/>
      <c r="L141" s="178"/>
      <c r="M141" s="133"/>
      <c r="N141" s="163" t="str">
        <f>IF($C$3="","",IF(P141="","",BF141))</f>
        <v/>
      </c>
      <c r="O141" s="163" t="str">
        <f>IF($C$3="","",IF(AND(OR(F141="",F141="□"),OR(G141="",G141="□"),OR(H141="",H141="□")),"",IF(AND(F141="■",G141="■"),"",IF(AND(OR(F141="■",G141="■"),H141="■"),"",IF(BF141="","",IF(OR(BF141=4,BF141&gt;4),"○","×"))))))</f>
        <v/>
      </c>
      <c r="P141" s="162" t="str">
        <f>IF($C$3="","",IF(AND(OR(F141="",F141="□"),OR(G141="",G141="□"),OR(H141="",H141="□")),"",IF(AND(F141="■",G141="■"),"",IF(AND(OR(F141="■",G141="■"),H141="■"),"",IF(BF141="","",IF(OR(BF141=5,BF141&gt;5),"○","×"))))))</f>
        <v/>
      </c>
      <c r="Q141" s="129" t="s">
        <v>38</v>
      </c>
      <c r="R141" s="130" t="s">
        <v>38</v>
      </c>
      <c r="S141" s="131" t="s">
        <v>38</v>
      </c>
      <c r="T141" s="1"/>
      <c r="U141" s="10"/>
      <c r="V141" s="11"/>
      <c r="W141" s="10"/>
      <c r="X141" s="223" t="str">
        <f t="shared" si="40"/>
        <v/>
      </c>
      <c r="Y141" s="164" t="str">
        <f t="shared" si="22"/>
        <v/>
      </c>
      <c r="Z141" s="131" t="s">
        <v>58</v>
      </c>
      <c r="AA141" s="135" t="s">
        <v>58</v>
      </c>
      <c r="AB141" s="165" t="str">
        <f t="shared" si="23"/>
        <v/>
      </c>
      <c r="AC141" s="280"/>
      <c r="AD141" s="281"/>
      <c r="AF141" s="60" t="str">
        <f>IF($C$3="","",IF(AND(F141="□",G141="□",H141="□"),"",IF(AND(F141="■",G141="■"),"",IF(AND(F141="■",H141="■"),"",IF(AND(G141="■",H141="■"),"",IF(F141="■",$BY$42,IF(G141="■",$BY$39,IF(I141="","",I141))))))))</f>
        <v/>
      </c>
      <c r="AG141" s="61" t="str">
        <f>IF($C$3="","",IF(AND(F141="□",G141="□",H141="□"),"",IF(AND(F141="■",G141="■"),"",IF(AND(F141="■",H141="■"),"",IF(AND(G141="■",H141="■"),"",IF(F141="■",$BY$44,IF(G141="■",$BY$41,IF(K141="","",K141))))))))</f>
        <v/>
      </c>
      <c r="AH141" s="63" t="str">
        <f t="shared" si="24"/>
        <v/>
      </c>
      <c r="AI141" s="63" t="str">
        <f t="shared" si="25"/>
        <v/>
      </c>
      <c r="AJ141" s="64" t="str">
        <f t="shared" si="26"/>
        <v/>
      </c>
      <c r="AK141" s="64" t="str">
        <f t="shared" si="27"/>
        <v/>
      </c>
      <c r="AL141" s="64" t="str">
        <f>IF($C$3="","",IF(AND(F141="□",G141="□",H141="□"),"",IF(AND(F141="■",G141="■"),"",IF(AND(F141="■",H141="■"),"",IF(AND(G141="■",H141="■"),"",IF(F141="■",$BY$23,IF(G141="■",$BY$21,IF(J141="","",J141))))))))</f>
        <v/>
      </c>
      <c r="AM141" s="65" t="str">
        <f t="shared" si="28"/>
        <v/>
      </c>
      <c r="AN141" s="64" t="str">
        <f>IF($C$3="","",IF(AND(F141="□",G141="□",H141="□"),"",IF(AND(F141="■",G141="■"),"",IF(AND(F141="■",H141="■"),"",IF(AND(G141="■",H141="■"),"",IF(F141="■",$BY$24,IF(G141="■",$BY$22,IF(L141="","",L141))))))))</f>
        <v/>
      </c>
      <c r="AO141" s="118"/>
      <c r="AP141" s="64" t="str">
        <f t="shared" si="29"/>
        <v/>
      </c>
      <c r="AQ141" s="64" t="str">
        <f t="shared" si="30"/>
        <v/>
      </c>
      <c r="AR141" s="64" t="str">
        <f t="shared" si="31"/>
        <v/>
      </c>
      <c r="AS141" s="64" t="str">
        <f t="shared" si="32"/>
        <v/>
      </c>
      <c r="AT141" s="64" t="str">
        <f t="shared" si="33"/>
        <v/>
      </c>
      <c r="AW141" s="17" t="str">
        <f t="shared" si="34"/>
        <v/>
      </c>
      <c r="AX141" s="17" t="str">
        <f t="shared" si="35"/>
        <v/>
      </c>
      <c r="AY141" s="17" t="str">
        <f t="shared" si="36"/>
        <v/>
      </c>
      <c r="AZ141" s="17" t="str">
        <f t="shared" si="37"/>
        <v/>
      </c>
      <c r="BA141" s="17" t="str">
        <f t="shared" si="38"/>
        <v/>
      </c>
      <c r="BB141" s="17" t="str">
        <f t="shared" si="39"/>
        <v/>
      </c>
      <c r="BD141" s="17" t="str">
        <f>IF(AND(OR(F141="",F141="□"),OR(G141="",G141="□"),OR(H141="",H141="□")),"",IF(AND(F141="■",G141="■"),"",IF(AND(OR(F141="■",G141="■"),H141="■"),"",IF(F141="■",5,IF(G141="■",4,IF(I141="","",IF($C$3="","",IF($C$3=8,"-",IF($C$3&lt;8,IF(I141&lt;=$BY$25,7,IF(I141&lt;=$BY$26,6,IF(I141&lt;=$BY$27,5,IF(I141&lt;=$BY$28,4,IF(I141&lt;=$BY$29,3,IF(I141&lt;=$BY$30,2,1)))))))))))))))</f>
        <v/>
      </c>
      <c r="BE141" s="17" t="str">
        <f>IF(AND(OR(F141="",F141="□"),OR(G141="",G141="□"),OR(H141="",H141="□")),"",IF(AND(F141="■",G141="■"),"",IF(AND(OR(F141="■",G141="■"),H141="■"),"",IF(F141="■",5,IF(G141="■",4,IF(K141="","",IF($C$3="","",IF($C$3=8,IF(K141&lt;=$BY$33,6,IF(K141&lt;=$BY$34,5,IF(K141&lt;=$BY$35,4,3))),IF(AND($C$3&lt;8,$C$3&gt;4),IF(K141&lt;=$BY$32,7,IF(K141&lt;=$BY$33,6,IF(K141&lt;=$BY$34,5,IF(K141&lt;=$BY$35,4,IF(K141&lt;=$BY$36,3,2))))),IF(C127&lt;5,"-"))))))))))</f>
        <v/>
      </c>
      <c r="BF141" s="17" t="str">
        <f t="shared" si="41"/>
        <v/>
      </c>
      <c r="BH141" s="18" t="str">
        <f>IF(X141="","",IF(50&lt;=Y141,6,IF(AND(40&lt;=Y141,Y141&lt;50),5,IF(AND(30&lt;=Y141,Y141&lt;40),4,IF(AND(20&lt;=Y141,Y141&lt;30),3,IF(AND(10&lt;=Y141,Y141&lt;20),2,IF(AND(0&lt;=Y141,Y141&lt;10),1,IF(Y141&lt;0,0,""))))))))</f>
        <v/>
      </c>
      <c r="BI141" s="18" t="str">
        <f>IF(X141="","",IF(30&lt;=Y141,4,IF(AND(20&lt;=Y141,Y141&lt;30),3,IF(AND(10&lt;=Y141,Y141&lt;20),2,IF(AND(0&lt;=Y141,Y141&lt;10),1,IF(Y141&lt;0,0,""))))))</f>
        <v/>
      </c>
      <c r="BJ141" s="58" t="str">
        <f>IF(AND(OR(Q141="",Q141="□"),OR(R141="",R141="□"),OR(S141="",S141="□")),"",IF(AND(Q141="■",R141="■"),"",IF(AND(OR(Q141="■",R141="■"),S141="■"),"",IF(Q141="■",3,IF(R141="■",1,IF(Z141="■",BH141,BI141))))))</f>
        <v/>
      </c>
    </row>
    <row r="142" spans="1:62" ht="12" customHeight="1" x14ac:dyDescent="0.15">
      <c r="A142" s="66">
        <v>125</v>
      </c>
      <c r="B142" s="4"/>
      <c r="C142" s="2"/>
      <c r="D142" s="2"/>
      <c r="E142" s="8"/>
      <c r="F142" s="129" t="s">
        <v>38</v>
      </c>
      <c r="G142" s="130" t="s">
        <v>38</v>
      </c>
      <c r="H142" s="131" t="s">
        <v>38</v>
      </c>
      <c r="I142" s="122"/>
      <c r="J142" s="149"/>
      <c r="K142" s="124"/>
      <c r="L142" s="178"/>
      <c r="M142" s="133"/>
      <c r="N142" s="163" t="str">
        <f>IF($C$3="","",IF(P142="","",BF142))</f>
        <v/>
      </c>
      <c r="O142" s="163" t="str">
        <f>IF($C$3="","",IF(AND(OR(F142="",F142="□"),OR(G142="",G142="□"),OR(H142="",H142="□")),"",IF(AND(F142="■",G142="■"),"",IF(AND(OR(F142="■",G142="■"),H142="■"),"",IF(BF142="","",IF(OR(BF142=4,BF142&gt;4),"○","×"))))))</f>
        <v/>
      </c>
      <c r="P142" s="162" t="str">
        <f>IF($C$3="","",IF(AND(OR(F142="",F142="□"),OR(G142="",G142="□"),OR(H142="",H142="□")),"",IF(AND(F142="■",G142="■"),"",IF(AND(OR(F142="■",G142="■"),H142="■"),"",IF(BF142="","",IF(OR(BF142=5,BF142&gt;5),"○","×"))))))</f>
        <v/>
      </c>
      <c r="Q142" s="129" t="s">
        <v>38</v>
      </c>
      <c r="R142" s="130" t="s">
        <v>38</v>
      </c>
      <c r="S142" s="131" t="s">
        <v>38</v>
      </c>
      <c r="T142" s="1"/>
      <c r="U142" s="10"/>
      <c r="V142" s="11"/>
      <c r="W142" s="10"/>
      <c r="X142" s="223" t="str">
        <f t="shared" si="40"/>
        <v/>
      </c>
      <c r="Y142" s="164" t="str">
        <f t="shared" si="22"/>
        <v/>
      </c>
      <c r="Z142" s="131" t="s">
        <v>58</v>
      </c>
      <c r="AA142" s="135" t="s">
        <v>58</v>
      </c>
      <c r="AB142" s="165" t="str">
        <f t="shared" si="23"/>
        <v/>
      </c>
      <c r="AC142" s="280"/>
      <c r="AD142" s="281"/>
      <c r="AF142" s="60" t="str">
        <f>IF($C$3="","",IF(AND(F142="□",G142="□",H142="□"),"",IF(AND(F142="■",G142="■"),"",IF(AND(F142="■",H142="■"),"",IF(AND(G142="■",H142="■"),"",IF(F142="■",$BY$42,IF(G142="■",$BY$39,IF(I142="","",I142))))))))</f>
        <v/>
      </c>
      <c r="AG142" s="61" t="str">
        <f>IF($C$3="","",IF(AND(F142="□",G142="□",H142="□"),"",IF(AND(F142="■",G142="■"),"",IF(AND(F142="■",H142="■"),"",IF(AND(G142="■",H142="■"),"",IF(F142="■",$BY$44,IF(G142="■",$BY$41,IF(K142="","",K142))))))))</f>
        <v/>
      </c>
      <c r="AH142" s="63" t="str">
        <f t="shared" si="24"/>
        <v/>
      </c>
      <c r="AI142" s="63" t="str">
        <f t="shared" si="25"/>
        <v/>
      </c>
      <c r="AJ142" s="64" t="str">
        <f t="shared" si="26"/>
        <v/>
      </c>
      <c r="AK142" s="64" t="str">
        <f t="shared" si="27"/>
        <v/>
      </c>
      <c r="AL142" s="64" t="str">
        <f>IF($C$3="","",IF(AND(F142="□",G142="□",H142="□"),"",IF(AND(F142="■",G142="■"),"",IF(AND(F142="■",H142="■"),"",IF(AND(G142="■",H142="■"),"",IF(F142="■",$BY$23,IF(G142="■",$BY$21,IF(J142="","",J142))))))))</f>
        <v/>
      </c>
      <c r="AM142" s="65" t="str">
        <f t="shared" si="28"/>
        <v/>
      </c>
      <c r="AN142" s="64" t="str">
        <f>IF($C$3="","",IF(AND(F142="□",G142="□",H142="□"),"",IF(AND(F142="■",G142="■"),"",IF(AND(F142="■",H142="■"),"",IF(AND(G142="■",H142="■"),"",IF(F142="■",$BY$24,IF(G142="■",$BY$22,IF(L142="","",L142))))))))</f>
        <v/>
      </c>
      <c r="AO142" s="118"/>
      <c r="AP142" s="64" t="str">
        <f t="shared" si="29"/>
        <v/>
      </c>
      <c r="AQ142" s="64" t="str">
        <f t="shared" si="30"/>
        <v/>
      </c>
      <c r="AR142" s="64" t="str">
        <f t="shared" si="31"/>
        <v/>
      </c>
      <c r="AS142" s="64" t="str">
        <f t="shared" si="32"/>
        <v/>
      </c>
      <c r="AT142" s="64" t="str">
        <f t="shared" si="33"/>
        <v/>
      </c>
      <c r="AW142" s="17" t="str">
        <f t="shared" si="34"/>
        <v/>
      </c>
      <c r="AX142" s="17" t="str">
        <f t="shared" si="35"/>
        <v/>
      </c>
      <c r="AY142" s="17" t="str">
        <f t="shared" si="36"/>
        <v/>
      </c>
      <c r="AZ142" s="17" t="str">
        <f t="shared" si="37"/>
        <v/>
      </c>
      <c r="BA142" s="17" t="str">
        <f t="shared" si="38"/>
        <v/>
      </c>
      <c r="BB142" s="17" t="str">
        <f t="shared" si="39"/>
        <v/>
      </c>
      <c r="BD142" s="17" t="str">
        <f>IF(AND(OR(F142="",F142="□"),OR(G142="",G142="□"),OR(H142="",H142="□")),"",IF(AND(F142="■",G142="■"),"",IF(AND(OR(F142="■",G142="■"),H142="■"),"",IF(F142="■",5,IF(G142="■",4,IF(I142="","",IF($C$3="","",IF($C$3=8,"-",IF($C$3&lt;8,IF(I142&lt;=$BY$25,7,IF(I142&lt;=$BY$26,6,IF(I142&lt;=$BY$27,5,IF(I142&lt;=$BY$28,4,IF(I142&lt;=$BY$29,3,IF(I142&lt;=$BY$30,2,1)))))))))))))))</f>
        <v/>
      </c>
      <c r="BE142" s="17" t="str">
        <f>IF(AND(OR(F142="",F142="□"),OR(G142="",G142="□"),OR(H142="",H142="□")),"",IF(AND(F142="■",G142="■"),"",IF(AND(OR(F142="■",G142="■"),H142="■"),"",IF(F142="■",5,IF(G142="■",4,IF(K142="","",IF($C$3="","",IF($C$3=8,IF(K142&lt;=$BY$33,6,IF(K142&lt;=$BY$34,5,IF(K142&lt;=$BY$35,4,3))),IF(AND($C$3&lt;8,$C$3&gt;4),IF(K142&lt;=$BY$32,7,IF(K142&lt;=$BY$33,6,IF(K142&lt;=$BY$34,5,IF(K142&lt;=$BY$35,4,IF(K142&lt;=$BY$36,3,2))))),IF(C128&lt;5,"-"))))))))))</f>
        <v/>
      </c>
      <c r="BF142" s="17" t="str">
        <f t="shared" si="41"/>
        <v/>
      </c>
      <c r="BH142" s="18" t="str">
        <f>IF(X142="","",IF(50&lt;=Y142,6,IF(AND(40&lt;=Y142,Y142&lt;50),5,IF(AND(30&lt;=Y142,Y142&lt;40),4,IF(AND(20&lt;=Y142,Y142&lt;30),3,IF(AND(10&lt;=Y142,Y142&lt;20),2,IF(AND(0&lt;=Y142,Y142&lt;10),1,IF(Y142&lt;0,0,""))))))))</f>
        <v/>
      </c>
      <c r="BI142" s="18" t="str">
        <f>IF(X142="","",IF(30&lt;=Y142,4,IF(AND(20&lt;=Y142,Y142&lt;30),3,IF(AND(10&lt;=Y142,Y142&lt;20),2,IF(AND(0&lt;=Y142,Y142&lt;10),1,IF(Y142&lt;0,0,""))))))</f>
        <v/>
      </c>
      <c r="BJ142" s="58" t="str">
        <f>IF(AND(OR(Q142="",Q142="□"),OR(R142="",R142="□"),OR(S142="",S142="□")),"",IF(AND(Q142="■",R142="■"),"",IF(AND(OR(Q142="■",R142="■"),S142="■"),"",IF(Q142="■",3,IF(R142="■",1,IF(Z142="■",BH142,BI142))))))</f>
        <v/>
      </c>
    </row>
    <row r="143" spans="1:62" ht="12" customHeight="1" x14ac:dyDescent="0.15">
      <c r="A143" s="66">
        <v>126</v>
      </c>
      <c r="B143" s="4"/>
      <c r="C143" s="2"/>
      <c r="D143" s="2"/>
      <c r="E143" s="8"/>
      <c r="F143" s="129" t="s">
        <v>38</v>
      </c>
      <c r="G143" s="130" t="s">
        <v>38</v>
      </c>
      <c r="H143" s="131" t="s">
        <v>38</v>
      </c>
      <c r="I143" s="122"/>
      <c r="J143" s="149"/>
      <c r="K143" s="124"/>
      <c r="L143" s="178"/>
      <c r="M143" s="133"/>
      <c r="N143" s="163" t="str">
        <f>IF($C$3="","",IF(P143="","",BF143))</f>
        <v/>
      </c>
      <c r="O143" s="163" t="str">
        <f>IF($C$3="","",IF(AND(OR(F143="",F143="□"),OR(G143="",G143="□"),OR(H143="",H143="□")),"",IF(AND(F143="■",G143="■"),"",IF(AND(OR(F143="■",G143="■"),H143="■"),"",IF(BF143="","",IF(OR(BF143=4,BF143&gt;4),"○","×"))))))</f>
        <v/>
      </c>
      <c r="P143" s="162" t="str">
        <f>IF($C$3="","",IF(AND(OR(F143="",F143="□"),OR(G143="",G143="□"),OR(H143="",H143="□")),"",IF(AND(F143="■",G143="■"),"",IF(AND(OR(F143="■",G143="■"),H143="■"),"",IF(BF143="","",IF(OR(BF143=5,BF143&gt;5),"○","×"))))))</f>
        <v/>
      </c>
      <c r="Q143" s="129" t="s">
        <v>38</v>
      </c>
      <c r="R143" s="130" t="s">
        <v>38</v>
      </c>
      <c r="S143" s="131" t="s">
        <v>38</v>
      </c>
      <c r="T143" s="1"/>
      <c r="U143" s="10"/>
      <c r="V143" s="11"/>
      <c r="W143" s="10"/>
      <c r="X143" s="223" t="str">
        <f t="shared" si="40"/>
        <v/>
      </c>
      <c r="Y143" s="164" t="str">
        <f t="shared" si="22"/>
        <v/>
      </c>
      <c r="Z143" s="131" t="s">
        <v>58</v>
      </c>
      <c r="AA143" s="135" t="s">
        <v>58</v>
      </c>
      <c r="AB143" s="165" t="str">
        <f t="shared" si="23"/>
        <v/>
      </c>
      <c r="AC143" s="280"/>
      <c r="AD143" s="281"/>
      <c r="AF143" s="60" t="str">
        <f>IF($C$3="","",IF(AND(F143="□",G143="□",H143="□"),"",IF(AND(F143="■",G143="■"),"",IF(AND(F143="■",H143="■"),"",IF(AND(G143="■",H143="■"),"",IF(F143="■",$BY$42,IF(G143="■",$BY$39,IF(I143="","",I143))))))))</f>
        <v/>
      </c>
      <c r="AG143" s="61" t="str">
        <f>IF($C$3="","",IF(AND(F143="□",G143="□",H143="□"),"",IF(AND(F143="■",G143="■"),"",IF(AND(F143="■",H143="■"),"",IF(AND(G143="■",H143="■"),"",IF(F143="■",$BY$44,IF(G143="■",$BY$41,IF(K143="","",K143))))))))</f>
        <v/>
      </c>
      <c r="AH143" s="63" t="str">
        <f t="shared" si="24"/>
        <v/>
      </c>
      <c r="AI143" s="63" t="str">
        <f t="shared" si="25"/>
        <v/>
      </c>
      <c r="AJ143" s="64" t="str">
        <f t="shared" si="26"/>
        <v/>
      </c>
      <c r="AK143" s="64" t="str">
        <f t="shared" si="27"/>
        <v/>
      </c>
      <c r="AL143" s="64" t="str">
        <f>IF($C$3="","",IF(AND(F143="□",G143="□",H143="□"),"",IF(AND(F143="■",G143="■"),"",IF(AND(F143="■",H143="■"),"",IF(AND(G143="■",H143="■"),"",IF(F143="■",$BY$23,IF(G143="■",$BY$21,IF(J143="","",J143))))))))</f>
        <v/>
      </c>
      <c r="AM143" s="65" t="str">
        <f t="shared" si="28"/>
        <v/>
      </c>
      <c r="AN143" s="64" t="str">
        <f>IF($C$3="","",IF(AND(F143="□",G143="□",H143="□"),"",IF(AND(F143="■",G143="■"),"",IF(AND(F143="■",H143="■"),"",IF(AND(G143="■",H143="■"),"",IF(F143="■",$BY$24,IF(G143="■",$BY$22,IF(L143="","",L143))))))))</f>
        <v/>
      </c>
      <c r="AO143" s="118"/>
      <c r="AP143" s="64" t="str">
        <f t="shared" si="29"/>
        <v/>
      </c>
      <c r="AQ143" s="64" t="str">
        <f t="shared" si="30"/>
        <v/>
      </c>
      <c r="AR143" s="64" t="str">
        <f t="shared" si="31"/>
        <v/>
      </c>
      <c r="AS143" s="64" t="str">
        <f t="shared" si="32"/>
        <v/>
      </c>
      <c r="AT143" s="64" t="str">
        <f t="shared" si="33"/>
        <v/>
      </c>
      <c r="AW143" s="17" t="str">
        <f t="shared" si="34"/>
        <v/>
      </c>
      <c r="AX143" s="17" t="str">
        <f t="shared" si="35"/>
        <v/>
      </c>
      <c r="AY143" s="17" t="str">
        <f t="shared" si="36"/>
        <v/>
      </c>
      <c r="AZ143" s="17" t="str">
        <f t="shared" si="37"/>
        <v/>
      </c>
      <c r="BA143" s="17" t="str">
        <f t="shared" si="38"/>
        <v/>
      </c>
      <c r="BB143" s="17" t="str">
        <f t="shared" si="39"/>
        <v/>
      </c>
      <c r="BD143" s="17" t="str">
        <f>IF(AND(OR(F143="",F143="□"),OR(G143="",G143="□"),OR(H143="",H143="□")),"",IF(AND(F143="■",G143="■"),"",IF(AND(OR(F143="■",G143="■"),H143="■"),"",IF(F143="■",5,IF(G143="■",4,IF(I143="","",IF($C$3="","",IF($C$3=8,"-",IF($C$3&lt;8,IF(I143&lt;=$BY$25,7,IF(I143&lt;=$BY$26,6,IF(I143&lt;=$BY$27,5,IF(I143&lt;=$BY$28,4,IF(I143&lt;=$BY$29,3,IF(I143&lt;=$BY$30,2,1)))))))))))))))</f>
        <v/>
      </c>
      <c r="BE143" s="17" t="str">
        <f>IF(AND(OR(F143="",F143="□"),OR(G143="",G143="□"),OR(H143="",H143="□")),"",IF(AND(F143="■",G143="■"),"",IF(AND(OR(F143="■",G143="■"),H143="■"),"",IF(F143="■",5,IF(G143="■",4,IF(K143="","",IF($C$3="","",IF($C$3=8,IF(K143&lt;=$BY$33,6,IF(K143&lt;=$BY$34,5,IF(K143&lt;=$BY$35,4,3))),IF(AND($C$3&lt;8,$C$3&gt;4),IF(K143&lt;=$BY$32,7,IF(K143&lt;=$BY$33,6,IF(K143&lt;=$BY$34,5,IF(K143&lt;=$BY$35,4,IF(K143&lt;=$BY$36,3,2))))),IF(C129&lt;5,"-"))))))))))</f>
        <v/>
      </c>
      <c r="BF143" s="17" t="str">
        <f t="shared" si="41"/>
        <v/>
      </c>
      <c r="BH143" s="18" t="str">
        <f>IF(X143="","",IF(50&lt;=Y143,6,IF(AND(40&lt;=Y143,Y143&lt;50),5,IF(AND(30&lt;=Y143,Y143&lt;40),4,IF(AND(20&lt;=Y143,Y143&lt;30),3,IF(AND(10&lt;=Y143,Y143&lt;20),2,IF(AND(0&lt;=Y143,Y143&lt;10),1,IF(Y143&lt;0,0,""))))))))</f>
        <v/>
      </c>
      <c r="BI143" s="18" t="str">
        <f>IF(X143="","",IF(30&lt;=Y143,4,IF(AND(20&lt;=Y143,Y143&lt;30),3,IF(AND(10&lt;=Y143,Y143&lt;20),2,IF(AND(0&lt;=Y143,Y143&lt;10),1,IF(Y143&lt;0,0,""))))))</f>
        <v/>
      </c>
      <c r="BJ143" s="58" t="str">
        <f>IF(AND(OR(Q143="",Q143="□"),OR(R143="",R143="□"),OR(S143="",S143="□")),"",IF(AND(Q143="■",R143="■"),"",IF(AND(OR(Q143="■",R143="■"),S143="■"),"",IF(Q143="■",3,IF(R143="■",1,IF(Z143="■",BH143,BI143))))))</f>
        <v/>
      </c>
    </row>
    <row r="144" spans="1:62" ht="12" customHeight="1" x14ac:dyDescent="0.15">
      <c r="A144" s="66">
        <v>127</v>
      </c>
      <c r="B144" s="4"/>
      <c r="C144" s="2"/>
      <c r="D144" s="2"/>
      <c r="E144" s="8"/>
      <c r="F144" s="129" t="s">
        <v>38</v>
      </c>
      <c r="G144" s="130" t="s">
        <v>38</v>
      </c>
      <c r="H144" s="131" t="s">
        <v>38</v>
      </c>
      <c r="I144" s="122"/>
      <c r="J144" s="149"/>
      <c r="K144" s="124"/>
      <c r="L144" s="178"/>
      <c r="M144" s="133"/>
      <c r="N144" s="163" t="str">
        <f>IF($C$3="","",IF(P144="","",BF144))</f>
        <v/>
      </c>
      <c r="O144" s="163" t="str">
        <f>IF($C$3="","",IF(AND(OR(F144="",F144="□"),OR(G144="",G144="□"),OR(H144="",H144="□")),"",IF(AND(F144="■",G144="■"),"",IF(AND(OR(F144="■",G144="■"),H144="■"),"",IF(BF144="","",IF(OR(BF144=4,BF144&gt;4),"○","×"))))))</f>
        <v/>
      </c>
      <c r="P144" s="162" t="str">
        <f>IF($C$3="","",IF(AND(OR(F144="",F144="□"),OR(G144="",G144="□"),OR(H144="",H144="□")),"",IF(AND(F144="■",G144="■"),"",IF(AND(OR(F144="■",G144="■"),H144="■"),"",IF(BF144="","",IF(OR(BF144=5,BF144&gt;5),"○","×"))))))</f>
        <v/>
      </c>
      <c r="Q144" s="129" t="s">
        <v>38</v>
      </c>
      <c r="R144" s="130" t="s">
        <v>38</v>
      </c>
      <c r="S144" s="131" t="s">
        <v>38</v>
      </c>
      <c r="T144" s="1"/>
      <c r="U144" s="10"/>
      <c r="V144" s="11"/>
      <c r="W144" s="10"/>
      <c r="X144" s="223" t="str">
        <f t="shared" si="40"/>
        <v/>
      </c>
      <c r="Y144" s="164" t="str">
        <f t="shared" si="22"/>
        <v/>
      </c>
      <c r="Z144" s="131" t="s">
        <v>58</v>
      </c>
      <c r="AA144" s="135" t="s">
        <v>58</v>
      </c>
      <c r="AB144" s="165" t="str">
        <f t="shared" si="23"/>
        <v/>
      </c>
      <c r="AC144" s="280"/>
      <c r="AD144" s="281"/>
      <c r="AF144" s="60" t="str">
        <f>IF($C$3="","",IF(AND(F144="□",G144="□",H144="□"),"",IF(AND(F144="■",G144="■"),"",IF(AND(F144="■",H144="■"),"",IF(AND(G144="■",H144="■"),"",IF(F144="■",$BY$42,IF(G144="■",$BY$39,IF(I144="","",I144))))))))</f>
        <v/>
      </c>
      <c r="AG144" s="61" t="str">
        <f>IF($C$3="","",IF(AND(F144="□",G144="□",H144="□"),"",IF(AND(F144="■",G144="■"),"",IF(AND(F144="■",H144="■"),"",IF(AND(G144="■",H144="■"),"",IF(F144="■",$BY$44,IF(G144="■",$BY$41,IF(K144="","",K144))))))))</f>
        <v/>
      </c>
      <c r="AH144" s="63" t="str">
        <f t="shared" si="24"/>
        <v/>
      </c>
      <c r="AI144" s="63" t="str">
        <f t="shared" si="25"/>
        <v/>
      </c>
      <c r="AJ144" s="64" t="str">
        <f t="shared" si="26"/>
        <v/>
      </c>
      <c r="AK144" s="64" t="str">
        <f t="shared" si="27"/>
        <v/>
      </c>
      <c r="AL144" s="64" t="str">
        <f>IF($C$3="","",IF(AND(F144="□",G144="□",H144="□"),"",IF(AND(F144="■",G144="■"),"",IF(AND(F144="■",H144="■"),"",IF(AND(G144="■",H144="■"),"",IF(F144="■",$BY$23,IF(G144="■",$BY$21,IF(J144="","",J144))))))))</f>
        <v/>
      </c>
      <c r="AM144" s="65" t="str">
        <f t="shared" si="28"/>
        <v/>
      </c>
      <c r="AN144" s="64" t="str">
        <f>IF($C$3="","",IF(AND(F144="□",G144="□",H144="□"),"",IF(AND(F144="■",G144="■"),"",IF(AND(F144="■",H144="■"),"",IF(AND(G144="■",H144="■"),"",IF(F144="■",$BY$24,IF(G144="■",$BY$22,IF(L144="","",L144))))))))</f>
        <v/>
      </c>
      <c r="AO144" s="118"/>
      <c r="AP144" s="64" t="str">
        <f t="shared" si="29"/>
        <v/>
      </c>
      <c r="AQ144" s="64" t="str">
        <f t="shared" si="30"/>
        <v/>
      </c>
      <c r="AR144" s="64" t="str">
        <f t="shared" si="31"/>
        <v/>
      </c>
      <c r="AS144" s="64" t="str">
        <f t="shared" si="32"/>
        <v/>
      </c>
      <c r="AT144" s="64" t="str">
        <f t="shared" si="33"/>
        <v/>
      </c>
      <c r="AW144" s="17" t="str">
        <f t="shared" si="34"/>
        <v/>
      </c>
      <c r="AX144" s="17" t="str">
        <f t="shared" si="35"/>
        <v/>
      </c>
      <c r="AY144" s="17" t="str">
        <f t="shared" si="36"/>
        <v/>
      </c>
      <c r="AZ144" s="17" t="str">
        <f t="shared" si="37"/>
        <v/>
      </c>
      <c r="BA144" s="17" t="str">
        <f t="shared" si="38"/>
        <v/>
      </c>
      <c r="BB144" s="17" t="str">
        <f t="shared" si="39"/>
        <v/>
      </c>
      <c r="BD144" s="17" t="str">
        <f>IF(AND(OR(F144="",F144="□"),OR(G144="",G144="□"),OR(H144="",H144="□")),"",IF(AND(F144="■",G144="■"),"",IF(AND(OR(F144="■",G144="■"),H144="■"),"",IF(F144="■",5,IF(G144="■",4,IF(I144="","",IF($C$3="","",IF($C$3=8,"-",IF($C$3&lt;8,IF(I144&lt;=$BY$25,7,IF(I144&lt;=$BY$26,6,IF(I144&lt;=$BY$27,5,IF(I144&lt;=$BY$28,4,IF(I144&lt;=$BY$29,3,IF(I144&lt;=$BY$30,2,1)))))))))))))))</f>
        <v/>
      </c>
      <c r="BE144" s="17" t="str">
        <f>IF(AND(OR(F144="",F144="□"),OR(G144="",G144="□"),OR(H144="",H144="□")),"",IF(AND(F144="■",G144="■"),"",IF(AND(OR(F144="■",G144="■"),H144="■"),"",IF(F144="■",5,IF(G144="■",4,IF(K144="","",IF($C$3="","",IF($C$3=8,IF(K144&lt;=$BY$33,6,IF(K144&lt;=$BY$34,5,IF(K144&lt;=$BY$35,4,3))),IF(AND($C$3&lt;8,$C$3&gt;4),IF(K144&lt;=$BY$32,7,IF(K144&lt;=$BY$33,6,IF(K144&lt;=$BY$34,5,IF(K144&lt;=$BY$35,4,IF(K144&lt;=$BY$36,3,2))))),IF(C130&lt;5,"-"))))))))))</f>
        <v/>
      </c>
      <c r="BF144" s="17" t="str">
        <f t="shared" si="41"/>
        <v/>
      </c>
      <c r="BH144" s="18" t="str">
        <f>IF(X144="","",IF(50&lt;=Y144,6,IF(AND(40&lt;=Y144,Y144&lt;50),5,IF(AND(30&lt;=Y144,Y144&lt;40),4,IF(AND(20&lt;=Y144,Y144&lt;30),3,IF(AND(10&lt;=Y144,Y144&lt;20),2,IF(AND(0&lt;=Y144,Y144&lt;10),1,IF(Y144&lt;0,0,""))))))))</f>
        <v/>
      </c>
      <c r="BI144" s="18" t="str">
        <f>IF(X144="","",IF(30&lt;=Y144,4,IF(AND(20&lt;=Y144,Y144&lt;30),3,IF(AND(10&lt;=Y144,Y144&lt;20),2,IF(AND(0&lt;=Y144,Y144&lt;10),1,IF(Y144&lt;0,0,""))))))</f>
        <v/>
      </c>
      <c r="BJ144" s="58" t="str">
        <f>IF(AND(OR(Q144="",Q144="□"),OR(R144="",R144="□"),OR(S144="",S144="□")),"",IF(AND(Q144="■",R144="■"),"",IF(AND(OR(Q144="■",R144="■"),S144="■"),"",IF(Q144="■",3,IF(R144="■",1,IF(Z144="■",BH144,BI144))))))</f>
        <v/>
      </c>
    </row>
    <row r="145" spans="1:62" ht="12" customHeight="1" x14ac:dyDescent="0.15">
      <c r="A145" s="66">
        <v>128</v>
      </c>
      <c r="B145" s="4"/>
      <c r="C145" s="2"/>
      <c r="D145" s="2"/>
      <c r="E145" s="8"/>
      <c r="F145" s="129" t="s">
        <v>38</v>
      </c>
      <c r="G145" s="130" t="s">
        <v>38</v>
      </c>
      <c r="H145" s="131" t="s">
        <v>38</v>
      </c>
      <c r="I145" s="122"/>
      <c r="J145" s="149"/>
      <c r="K145" s="124"/>
      <c r="L145" s="178"/>
      <c r="M145" s="133"/>
      <c r="N145" s="163" t="str">
        <f>IF($C$3="","",IF(P145="","",BF145))</f>
        <v/>
      </c>
      <c r="O145" s="163" t="str">
        <f>IF($C$3="","",IF(AND(OR(F145="",F145="□"),OR(G145="",G145="□"),OR(H145="",H145="□")),"",IF(AND(F145="■",G145="■"),"",IF(AND(OR(F145="■",G145="■"),H145="■"),"",IF(BF145="","",IF(OR(BF145=4,BF145&gt;4),"○","×"))))))</f>
        <v/>
      </c>
      <c r="P145" s="162" t="str">
        <f>IF($C$3="","",IF(AND(OR(F145="",F145="□"),OR(G145="",G145="□"),OR(H145="",H145="□")),"",IF(AND(F145="■",G145="■"),"",IF(AND(OR(F145="■",G145="■"),H145="■"),"",IF(BF145="","",IF(OR(BF145=5,BF145&gt;5),"○","×"))))))</f>
        <v/>
      </c>
      <c r="Q145" s="129" t="s">
        <v>38</v>
      </c>
      <c r="R145" s="130" t="s">
        <v>38</v>
      </c>
      <c r="S145" s="131" t="s">
        <v>38</v>
      </c>
      <c r="T145" s="1"/>
      <c r="U145" s="10"/>
      <c r="V145" s="11"/>
      <c r="W145" s="10"/>
      <c r="X145" s="223" t="str">
        <f t="shared" si="40"/>
        <v/>
      </c>
      <c r="Y145" s="164" t="str">
        <f t="shared" si="22"/>
        <v/>
      </c>
      <c r="Z145" s="131" t="s">
        <v>58</v>
      </c>
      <c r="AA145" s="135" t="s">
        <v>58</v>
      </c>
      <c r="AB145" s="165" t="str">
        <f t="shared" si="23"/>
        <v/>
      </c>
      <c r="AC145" s="280"/>
      <c r="AD145" s="281"/>
      <c r="AF145" s="60" t="str">
        <f>IF($C$3="","",IF(AND(F145="□",G145="□",H145="□"),"",IF(AND(F145="■",G145="■"),"",IF(AND(F145="■",H145="■"),"",IF(AND(G145="■",H145="■"),"",IF(F145="■",$BY$42,IF(G145="■",$BY$39,IF(I145="","",I145))))))))</f>
        <v/>
      </c>
      <c r="AG145" s="61" t="str">
        <f>IF($C$3="","",IF(AND(F145="□",G145="□",H145="□"),"",IF(AND(F145="■",G145="■"),"",IF(AND(F145="■",H145="■"),"",IF(AND(G145="■",H145="■"),"",IF(F145="■",$BY$44,IF(G145="■",$BY$41,IF(K145="","",K145))))))))</f>
        <v/>
      </c>
      <c r="AH145" s="63" t="str">
        <f t="shared" si="24"/>
        <v/>
      </c>
      <c r="AI145" s="63" t="str">
        <f t="shared" si="25"/>
        <v/>
      </c>
      <c r="AJ145" s="64" t="str">
        <f t="shared" si="26"/>
        <v/>
      </c>
      <c r="AK145" s="64" t="str">
        <f t="shared" si="27"/>
        <v/>
      </c>
      <c r="AL145" s="64" t="str">
        <f>IF($C$3="","",IF(AND(F145="□",G145="□",H145="□"),"",IF(AND(F145="■",G145="■"),"",IF(AND(F145="■",H145="■"),"",IF(AND(G145="■",H145="■"),"",IF(F145="■",$BY$23,IF(G145="■",$BY$21,IF(J145="","",J145))))))))</f>
        <v/>
      </c>
      <c r="AM145" s="65" t="str">
        <f t="shared" si="28"/>
        <v/>
      </c>
      <c r="AN145" s="64" t="str">
        <f>IF($C$3="","",IF(AND(F145="□",G145="□",H145="□"),"",IF(AND(F145="■",G145="■"),"",IF(AND(F145="■",H145="■"),"",IF(AND(G145="■",H145="■"),"",IF(F145="■",$BY$24,IF(G145="■",$BY$22,IF(L145="","",L145))))))))</f>
        <v/>
      </c>
      <c r="AO145" s="118"/>
      <c r="AP145" s="64" t="str">
        <f t="shared" si="29"/>
        <v/>
      </c>
      <c r="AQ145" s="64" t="str">
        <f t="shared" si="30"/>
        <v/>
      </c>
      <c r="AR145" s="64" t="str">
        <f t="shared" si="31"/>
        <v/>
      </c>
      <c r="AS145" s="64" t="str">
        <f t="shared" si="32"/>
        <v/>
      </c>
      <c r="AT145" s="64" t="str">
        <f t="shared" si="33"/>
        <v/>
      </c>
      <c r="AW145" s="17" t="str">
        <f t="shared" si="34"/>
        <v/>
      </c>
      <c r="AX145" s="17" t="str">
        <f t="shared" si="35"/>
        <v/>
      </c>
      <c r="AY145" s="17" t="str">
        <f t="shared" si="36"/>
        <v/>
      </c>
      <c r="AZ145" s="17" t="str">
        <f t="shared" si="37"/>
        <v/>
      </c>
      <c r="BA145" s="17" t="str">
        <f t="shared" si="38"/>
        <v/>
      </c>
      <c r="BB145" s="17" t="str">
        <f t="shared" si="39"/>
        <v/>
      </c>
      <c r="BD145" s="17" t="str">
        <f>IF(AND(OR(F145="",F145="□"),OR(G145="",G145="□"),OR(H145="",H145="□")),"",IF(AND(F145="■",G145="■"),"",IF(AND(OR(F145="■",G145="■"),H145="■"),"",IF(F145="■",5,IF(G145="■",4,IF(I145="","",IF($C$3="","",IF($C$3=8,"-",IF($C$3&lt;8,IF(I145&lt;=$BY$25,7,IF(I145&lt;=$BY$26,6,IF(I145&lt;=$BY$27,5,IF(I145&lt;=$BY$28,4,IF(I145&lt;=$BY$29,3,IF(I145&lt;=$BY$30,2,1)))))))))))))))</f>
        <v/>
      </c>
      <c r="BE145" s="17" t="str">
        <f>IF(AND(OR(F145="",F145="□"),OR(G145="",G145="□"),OR(H145="",H145="□")),"",IF(AND(F145="■",G145="■"),"",IF(AND(OR(F145="■",G145="■"),H145="■"),"",IF(F145="■",5,IF(G145="■",4,IF(K145="","",IF($C$3="","",IF($C$3=8,IF(K145&lt;=$BY$33,6,IF(K145&lt;=$BY$34,5,IF(K145&lt;=$BY$35,4,3))),IF(AND($C$3&lt;8,$C$3&gt;4),IF(K145&lt;=$BY$32,7,IF(K145&lt;=$BY$33,6,IF(K145&lt;=$BY$34,5,IF(K145&lt;=$BY$35,4,IF(K145&lt;=$BY$36,3,2))))),IF(C131&lt;5,"-"))))))))))</f>
        <v/>
      </c>
      <c r="BF145" s="17" t="str">
        <f t="shared" si="41"/>
        <v/>
      </c>
      <c r="BH145" s="18" t="str">
        <f>IF(X145="","",IF(50&lt;=Y145,6,IF(AND(40&lt;=Y145,Y145&lt;50),5,IF(AND(30&lt;=Y145,Y145&lt;40),4,IF(AND(20&lt;=Y145,Y145&lt;30),3,IF(AND(10&lt;=Y145,Y145&lt;20),2,IF(AND(0&lt;=Y145,Y145&lt;10),1,IF(Y145&lt;0,0,""))))))))</f>
        <v/>
      </c>
      <c r="BI145" s="18" t="str">
        <f>IF(X145="","",IF(30&lt;=Y145,4,IF(AND(20&lt;=Y145,Y145&lt;30),3,IF(AND(10&lt;=Y145,Y145&lt;20),2,IF(AND(0&lt;=Y145,Y145&lt;10),1,IF(Y145&lt;0,0,""))))))</f>
        <v/>
      </c>
      <c r="BJ145" s="58" t="str">
        <f>IF(AND(OR(Q145="",Q145="□"),OR(R145="",R145="□"),OR(S145="",S145="□")),"",IF(AND(Q145="■",R145="■"),"",IF(AND(OR(Q145="■",R145="■"),S145="■"),"",IF(Q145="■",3,IF(R145="■",1,IF(Z145="■",BH145,BI145))))))</f>
        <v/>
      </c>
    </row>
    <row r="146" spans="1:62" ht="12" customHeight="1" x14ac:dyDescent="0.15">
      <c r="A146" s="66">
        <v>129</v>
      </c>
      <c r="B146" s="4"/>
      <c r="C146" s="2"/>
      <c r="D146" s="2"/>
      <c r="E146" s="8"/>
      <c r="F146" s="129" t="s">
        <v>38</v>
      </c>
      <c r="G146" s="130" t="s">
        <v>38</v>
      </c>
      <c r="H146" s="131" t="s">
        <v>38</v>
      </c>
      <c r="I146" s="122"/>
      <c r="J146" s="149"/>
      <c r="K146" s="124"/>
      <c r="L146" s="178"/>
      <c r="M146" s="133"/>
      <c r="N146" s="163" t="str">
        <f>IF($C$3="","",IF(P146="","",BF146))</f>
        <v/>
      </c>
      <c r="O146" s="163" t="str">
        <f>IF($C$3="","",IF(AND(OR(F146="",F146="□"),OR(G146="",G146="□"),OR(H146="",H146="□")),"",IF(AND(F146="■",G146="■"),"",IF(AND(OR(F146="■",G146="■"),H146="■"),"",IF(BF146="","",IF(OR(BF146=4,BF146&gt;4),"○","×"))))))</f>
        <v/>
      </c>
      <c r="P146" s="162" t="str">
        <f>IF($C$3="","",IF(AND(OR(F146="",F146="□"),OR(G146="",G146="□"),OR(H146="",H146="□")),"",IF(AND(F146="■",G146="■"),"",IF(AND(OR(F146="■",G146="■"),H146="■"),"",IF(BF146="","",IF(OR(BF146=5,BF146&gt;5),"○","×"))))))</f>
        <v/>
      </c>
      <c r="Q146" s="129" t="s">
        <v>38</v>
      </c>
      <c r="R146" s="130" t="s">
        <v>38</v>
      </c>
      <c r="S146" s="131" t="s">
        <v>38</v>
      </c>
      <c r="T146" s="1"/>
      <c r="U146" s="10"/>
      <c r="V146" s="11"/>
      <c r="W146" s="10"/>
      <c r="X146" s="223" t="str">
        <f t="shared" si="40"/>
        <v/>
      </c>
      <c r="Y146" s="164" t="str">
        <f t="shared" ref="Y146:Y209" si="42">IFERROR((1-X146)*100,"")</f>
        <v/>
      </c>
      <c r="Z146" s="131" t="s">
        <v>58</v>
      </c>
      <c r="AA146" s="135" t="s">
        <v>58</v>
      </c>
      <c r="AB146" s="165" t="str">
        <f t="shared" ref="AB146:AB209" si="43">BJ146</f>
        <v/>
      </c>
      <c r="AC146" s="280"/>
      <c r="AD146" s="281"/>
      <c r="AF146" s="60" t="str">
        <f>IF($C$3="","",IF(AND(F146="□",G146="□",H146="□"),"",IF(AND(F146="■",G146="■"),"",IF(AND(F146="■",H146="■"),"",IF(AND(G146="■",H146="■"),"",IF(F146="■",$BY$42,IF(G146="■",$BY$39,IF(I146="","",I146))))))))</f>
        <v/>
      </c>
      <c r="AG146" s="61" t="str">
        <f>IF($C$3="","",IF(AND(F146="□",G146="□",H146="□"),"",IF(AND(F146="■",G146="■"),"",IF(AND(F146="■",H146="■"),"",IF(AND(G146="■",H146="■"),"",IF(F146="■",$BY$44,IF(G146="■",$BY$41,IF(K146="","",K146))))))))</f>
        <v/>
      </c>
      <c r="AH146" s="63" t="str">
        <f t="shared" ref="AH146:AH209" si="44">IF(C146="","",C146)</f>
        <v/>
      </c>
      <c r="AI146" s="63" t="str">
        <f t="shared" ref="AI146:AI209" si="45">IF(D146="","",D146)</f>
        <v/>
      </c>
      <c r="AJ146" s="64" t="str">
        <f t="shared" ref="AJ146:AJ209" si="46">IF(E146="","",E146)</f>
        <v/>
      </c>
      <c r="AK146" s="64" t="str">
        <f t="shared" ref="AK146:AK209" si="47">AF146</f>
        <v/>
      </c>
      <c r="AL146" s="64" t="str">
        <f>IF($C$3="","",IF(AND(F146="□",G146="□",H146="□"),"",IF(AND(F146="■",G146="■"),"",IF(AND(F146="■",H146="■"),"",IF(AND(G146="■",H146="■"),"",IF(F146="■",$BY$23,IF(G146="■",$BY$21,IF(J146="","",J146))))))))</f>
        <v/>
      </c>
      <c r="AM146" s="65" t="str">
        <f t="shared" ref="AM146:AM209" si="48">AG146</f>
        <v/>
      </c>
      <c r="AN146" s="64" t="str">
        <f>IF($C$3="","",IF(AND(F146="□",G146="□",H146="□"),"",IF(AND(F146="■",G146="■"),"",IF(AND(F146="■",H146="■"),"",IF(AND(G146="■",H146="■"),"",IF(F146="■",$BY$24,IF(G146="■",$BY$22,IF(L146="","",L146))))))))</f>
        <v/>
      </c>
      <c r="AO146" s="118"/>
      <c r="AP146" s="64" t="str">
        <f t="shared" ref="AP146:AP209" si="49">IF(AND(AZ146="",BA146="",BB146=""),"",IF(AZ146="●","",IF(BA146="●","",IF(BB146="●",T146,""))))</f>
        <v/>
      </c>
      <c r="AQ146" s="64" t="str">
        <f t="shared" ref="AQ146:AQ209" si="50">IF(AND(AZ146="",BA146="",BB146=""),"",IF(AZ146="●","",IF(BA146="●","",IF(BB146="●",U146,""))))</f>
        <v/>
      </c>
      <c r="AR146" s="64" t="str">
        <f t="shared" ref="AR146:AR209" si="51">IF(AND(AZ146="",BA146="",BB146=""),"",IF(AZ146="●","",IF(BA146="●","",IF(BB146="●",V146,""))))</f>
        <v/>
      </c>
      <c r="AS146" s="64" t="str">
        <f t="shared" ref="AS146:AS209" si="52">IF(AND(AZ146="",BA146="",BB146=""),"",IF(AZ146="●","",IF(BA146="●","",IF(BB146="●",W146,""))))</f>
        <v/>
      </c>
      <c r="AT146" s="64" t="str">
        <f t="shared" ref="AT146:AT209" si="53">IF(AND(AZ146="",BA146="",BB146=""),"",IF(AZ146="●",0.8,IF(BA146="●",1,IF(BB146="●",IF(OR(V146="",W146=""),"",ROUNDUP(V146/W146,2)),""))))</f>
        <v/>
      </c>
      <c r="AW146" s="17" t="str">
        <f t="shared" ref="AW146:AW209" si="54">IF(AND(F146="□",G146="□",H146="□"),"",IF(AND(F146="■",G146="■"),"",IF(AND(F146="■",H146="■"),"",IF(AND(G146="■",H146="■"),"",IF(F146="■","●","")))))</f>
        <v/>
      </c>
      <c r="AX146" s="17" t="str">
        <f t="shared" ref="AX146:AX209" si="55">IF(AND(F146="□",G146="□",H146="□"),"",IF(AND(F146="■",G146="■"),"",IF(AND(F146="■",H146="■"),"",IF(AND(G146="■",H146="■"),"",IF(G146="■","●","")))))</f>
        <v/>
      </c>
      <c r="AY146" s="17" t="str">
        <f t="shared" ref="AY146:AY209" si="56">IF(AND(F146="□",G146="□",H146="□"),"",IF(AND(F146="■",G146="■"),"",IF(AND(F146="■",H146="■"),"",IF(AND(G146="■",H146="■"),"",IF(H146="■","●","")))))</f>
        <v/>
      </c>
      <c r="AZ146" s="17" t="str">
        <f t="shared" ref="AZ146:AZ209" si="57">IF(AND(Q146="□",R146="□",S146="□"),"",IF(AND(Q146="■",R146="■"),"",IF(AND(Q146="■",S146="■"),"",IF(AND(R146="■",S146="■"),"",IF(Q146="■","●","")))))</f>
        <v/>
      </c>
      <c r="BA146" s="17" t="str">
        <f t="shared" ref="BA146:BA209" si="58">IF(AND(Q146="□",R146="□",S146="□"),"",IF(AND(Q146="■",R146="■"),"",IF(AND(Q146="■",S146="■"),"",IF(AND(R146="■",S146="■"),"",IF(R146="■","●","")))))</f>
        <v/>
      </c>
      <c r="BB146" s="17" t="str">
        <f t="shared" ref="BB146:BB209" si="59">IF(AND(Q146="□",R146="□",S146="□"),"",IF(AND(Q146="■",R146="■"),"",IF(AND(Q146="■",S146="■"),"",IF(AND(R146="■",S146="■"),"",IF(S146="■","●","")))))</f>
        <v/>
      </c>
      <c r="BD146" s="17" t="str">
        <f>IF(AND(OR(F146="",F146="□"),OR(G146="",G146="□"),OR(H146="",H146="□")),"",IF(AND(F146="■",G146="■"),"",IF(AND(OR(F146="■",G146="■"),H146="■"),"",IF(F146="■",5,IF(G146="■",4,IF(I146="","",IF($C$3="","",IF($C$3=8,"-",IF($C$3&lt;8,IF(I146&lt;=$BY$25,7,IF(I146&lt;=$BY$26,6,IF(I146&lt;=$BY$27,5,IF(I146&lt;=$BY$28,4,IF(I146&lt;=$BY$29,3,IF(I146&lt;=$BY$30,2,1)))))))))))))))</f>
        <v/>
      </c>
      <c r="BE146" s="17" t="str">
        <f>IF(AND(OR(F146="",F146="□"),OR(G146="",G146="□"),OR(H146="",H146="□")),"",IF(AND(F146="■",G146="■"),"",IF(AND(OR(F146="■",G146="■"),H146="■"),"",IF(F146="■",5,IF(G146="■",4,IF(K146="","",IF($C$3="","",IF($C$3=8,IF(K146&lt;=$BY$33,6,IF(K146&lt;=$BY$34,5,IF(K146&lt;=$BY$35,4,3))),IF(AND($C$3&lt;8,$C$3&gt;4),IF(K146&lt;=$BY$32,7,IF(K146&lt;=$BY$33,6,IF(K146&lt;=$BY$34,5,IF(K146&lt;=$BY$35,4,IF(K146&lt;=$BY$36,3,2))))),IF(C132&lt;5,"-"))))))))))</f>
        <v/>
      </c>
      <c r="BF146" s="17" t="str">
        <f t="shared" si="41"/>
        <v/>
      </c>
      <c r="BH146" s="18" t="str">
        <f>IF(X146="","",IF(50&lt;=Y146,6,IF(AND(40&lt;=Y146,Y146&lt;50),5,IF(AND(30&lt;=Y146,Y146&lt;40),4,IF(AND(20&lt;=Y146,Y146&lt;30),3,IF(AND(10&lt;=Y146,Y146&lt;20),2,IF(AND(0&lt;=Y146,Y146&lt;10),1,IF(Y146&lt;0,0,""))))))))</f>
        <v/>
      </c>
      <c r="BI146" s="18" t="str">
        <f>IF(X146="","",IF(30&lt;=Y146,4,IF(AND(20&lt;=Y146,Y146&lt;30),3,IF(AND(10&lt;=Y146,Y146&lt;20),2,IF(AND(0&lt;=Y146,Y146&lt;10),1,IF(Y146&lt;0,0,""))))))</f>
        <v/>
      </c>
      <c r="BJ146" s="58" t="str">
        <f>IF(AND(OR(Q146="",Q146="□"),OR(R146="",R146="□"),OR(S146="",S146="□")),"",IF(AND(Q146="■",R146="■"),"",IF(AND(OR(Q146="■",R146="■"),S146="■"),"",IF(Q146="■",3,IF(R146="■",1,IF(Z146="■",BH146,BI146))))))</f>
        <v/>
      </c>
    </row>
    <row r="147" spans="1:62" ht="12" customHeight="1" x14ac:dyDescent="0.15">
      <c r="A147" s="66">
        <v>130</v>
      </c>
      <c r="B147" s="4"/>
      <c r="C147" s="2"/>
      <c r="D147" s="2"/>
      <c r="E147" s="8"/>
      <c r="F147" s="129" t="s">
        <v>38</v>
      </c>
      <c r="G147" s="130" t="s">
        <v>38</v>
      </c>
      <c r="H147" s="131" t="s">
        <v>38</v>
      </c>
      <c r="I147" s="122"/>
      <c r="J147" s="149"/>
      <c r="K147" s="124"/>
      <c r="L147" s="178"/>
      <c r="M147" s="133"/>
      <c r="N147" s="163" t="str">
        <f>IF($C$3="","",IF(P147="","",BF147))</f>
        <v/>
      </c>
      <c r="O147" s="163" t="str">
        <f>IF($C$3="","",IF(AND(OR(F147="",F147="□"),OR(G147="",G147="□"),OR(H147="",H147="□")),"",IF(AND(F147="■",G147="■"),"",IF(AND(OR(F147="■",G147="■"),H147="■"),"",IF(BF147="","",IF(OR(BF147=4,BF147&gt;4),"○","×"))))))</f>
        <v/>
      </c>
      <c r="P147" s="162" t="str">
        <f>IF($C$3="","",IF(AND(OR(F147="",F147="□"),OR(G147="",G147="□"),OR(H147="",H147="□")),"",IF(AND(F147="■",G147="■"),"",IF(AND(OR(F147="■",G147="■"),H147="■"),"",IF(BF147="","",IF(OR(BF147=5,BF147&gt;5),"○","×"))))))</f>
        <v/>
      </c>
      <c r="Q147" s="129" t="s">
        <v>38</v>
      </c>
      <c r="R147" s="130" t="s">
        <v>38</v>
      </c>
      <c r="S147" s="131" t="s">
        <v>38</v>
      </c>
      <c r="T147" s="1"/>
      <c r="U147" s="10"/>
      <c r="V147" s="11"/>
      <c r="W147" s="10"/>
      <c r="X147" s="223" t="str">
        <f t="shared" ref="X147:X210" si="60">AT147</f>
        <v/>
      </c>
      <c r="Y147" s="164" t="str">
        <f t="shared" si="42"/>
        <v/>
      </c>
      <c r="Z147" s="131" t="s">
        <v>58</v>
      </c>
      <c r="AA147" s="135" t="s">
        <v>58</v>
      </c>
      <c r="AB147" s="165" t="str">
        <f t="shared" si="43"/>
        <v/>
      </c>
      <c r="AC147" s="280"/>
      <c r="AD147" s="281"/>
      <c r="AF147" s="60" t="str">
        <f>IF($C$3="","",IF(AND(F147="□",G147="□",H147="□"),"",IF(AND(F147="■",G147="■"),"",IF(AND(F147="■",H147="■"),"",IF(AND(G147="■",H147="■"),"",IF(F147="■",$BY$42,IF(G147="■",$BY$39,IF(I147="","",I147))))))))</f>
        <v/>
      </c>
      <c r="AG147" s="61" t="str">
        <f>IF($C$3="","",IF(AND(F147="□",G147="□",H147="□"),"",IF(AND(F147="■",G147="■"),"",IF(AND(F147="■",H147="■"),"",IF(AND(G147="■",H147="■"),"",IF(F147="■",$BY$44,IF(G147="■",$BY$41,IF(K147="","",K147))))))))</f>
        <v/>
      </c>
      <c r="AH147" s="63" t="str">
        <f t="shared" si="44"/>
        <v/>
      </c>
      <c r="AI147" s="63" t="str">
        <f t="shared" si="45"/>
        <v/>
      </c>
      <c r="AJ147" s="64" t="str">
        <f t="shared" si="46"/>
        <v/>
      </c>
      <c r="AK147" s="64" t="str">
        <f t="shared" si="47"/>
        <v/>
      </c>
      <c r="AL147" s="64" t="str">
        <f>IF($C$3="","",IF(AND(F147="□",G147="□",H147="□"),"",IF(AND(F147="■",G147="■"),"",IF(AND(F147="■",H147="■"),"",IF(AND(G147="■",H147="■"),"",IF(F147="■",$BY$23,IF(G147="■",$BY$21,IF(J147="","",J147))))))))</f>
        <v/>
      </c>
      <c r="AM147" s="65" t="str">
        <f t="shared" si="48"/>
        <v/>
      </c>
      <c r="AN147" s="64" t="str">
        <f>IF($C$3="","",IF(AND(F147="□",G147="□",H147="□"),"",IF(AND(F147="■",G147="■"),"",IF(AND(F147="■",H147="■"),"",IF(AND(G147="■",H147="■"),"",IF(F147="■",$BY$24,IF(G147="■",$BY$22,IF(L147="","",L147))))))))</f>
        <v/>
      </c>
      <c r="AO147" s="118"/>
      <c r="AP147" s="64" t="str">
        <f t="shared" si="49"/>
        <v/>
      </c>
      <c r="AQ147" s="64" t="str">
        <f t="shared" si="50"/>
        <v/>
      </c>
      <c r="AR147" s="64" t="str">
        <f t="shared" si="51"/>
        <v/>
      </c>
      <c r="AS147" s="64" t="str">
        <f t="shared" si="52"/>
        <v/>
      </c>
      <c r="AT147" s="64" t="str">
        <f t="shared" si="53"/>
        <v/>
      </c>
      <c r="AW147" s="17" t="str">
        <f t="shared" si="54"/>
        <v/>
      </c>
      <c r="AX147" s="17" t="str">
        <f t="shared" si="55"/>
        <v/>
      </c>
      <c r="AY147" s="17" t="str">
        <f t="shared" si="56"/>
        <v/>
      </c>
      <c r="AZ147" s="17" t="str">
        <f t="shared" si="57"/>
        <v/>
      </c>
      <c r="BA147" s="17" t="str">
        <f t="shared" si="58"/>
        <v/>
      </c>
      <c r="BB147" s="17" t="str">
        <f t="shared" si="59"/>
        <v/>
      </c>
      <c r="BD147" s="17" t="str">
        <f>IF(AND(OR(F147="",F147="□"),OR(G147="",G147="□"),OR(H147="",H147="□")),"",IF(AND(F147="■",G147="■"),"",IF(AND(OR(F147="■",G147="■"),H147="■"),"",IF(F147="■",5,IF(G147="■",4,IF(I147="","",IF($C$3="","",IF($C$3=8,"-",IF($C$3&lt;8,IF(I147&lt;=$BY$25,7,IF(I147&lt;=$BY$26,6,IF(I147&lt;=$BY$27,5,IF(I147&lt;=$BY$28,4,IF(I147&lt;=$BY$29,3,IF(I147&lt;=$BY$30,2,1)))))))))))))))</f>
        <v/>
      </c>
      <c r="BE147" s="17" t="str">
        <f>IF(AND(OR(F147="",F147="□"),OR(G147="",G147="□"),OR(H147="",H147="□")),"",IF(AND(F147="■",G147="■"),"",IF(AND(OR(F147="■",G147="■"),H147="■"),"",IF(F147="■",5,IF(G147="■",4,IF(K147="","",IF($C$3="","",IF($C$3=8,IF(K147&lt;=$BY$33,6,IF(K147&lt;=$BY$34,5,IF(K147&lt;=$BY$35,4,3))),IF(AND($C$3&lt;8,$C$3&gt;4),IF(K147&lt;=$BY$32,7,IF(K147&lt;=$BY$33,6,IF(K147&lt;=$BY$34,5,IF(K147&lt;=$BY$35,4,IF(K147&lt;=$BY$36,3,2))))),IF(C133&lt;5,"-"))))))))))</f>
        <v/>
      </c>
      <c r="BF147" s="17" t="str">
        <f t="shared" ref="BF147:BF210" si="61">IF(OR(BD147="",BE147=""),"",MIN(BD147:BE147))</f>
        <v/>
      </c>
      <c r="BH147" s="18" t="str">
        <f>IF(X147="","",IF(50&lt;=Y147,6,IF(AND(40&lt;=Y147,Y147&lt;50),5,IF(AND(30&lt;=Y147,Y147&lt;40),4,IF(AND(20&lt;=Y147,Y147&lt;30),3,IF(AND(10&lt;=Y147,Y147&lt;20),2,IF(AND(0&lt;=Y147,Y147&lt;10),1,IF(Y147&lt;0,0,""))))))))</f>
        <v/>
      </c>
      <c r="BI147" s="18" t="str">
        <f>IF(X147="","",IF(30&lt;=Y147,4,IF(AND(20&lt;=Y147,Y147&lt;30),3,IF(AND(10&lt;=Y147,Y147&lt;20),2,IF(AND(0&lt;=Y147,Y147&lt;10),1,IF(Y147&lt;0,0,""))))))</f>
        <v/>
      </c>
      <c r="BJ147" s="58" t="str">
        <f>IF(AND(OR(Q147="",Q147="□"),OR(R147="",R147="□"),OR(S147="",S147="□")),"",IF(AND(Q147="■",R147="■"),"",IF(AND(OR(Q147="■",R147="■"),S147="■"),"",IF(Q147="■",3,IF(R147="■",1,IF(Z147="■",BH147,BI147))))))</f>
        <v/>
      </c>
    </row>
    <row r="148" spans="1:62" ht="12" customHeight="1" x14ac:dyDescent="0.15">
      <c r="A148" s="66">
        <v>131</v>
      </c>
      <c r="B148" s="4"/>
      <c r="C148" s="2"/>
      <c r="D148" s="2"/>
      <c r="E148" s="8"/>
      <c r="F148" s="129" t="s">
        <v>38</v>
      </c>
      <c r="G148" s="130" t="s">
        <v>38</v>
      </c>
      <c r="H148" s="131" t="s">
        <v>38</v>
      </c>
      <c r="I148" s="122"/>
      <c r="J148" s="149"/>
      <c r="K148" s="124"/>
      <c r="L148" s="178"/>
      <c r="M148" s="133"/>
      <c r="N148" s="163" t="str">
        <f>IF($C$3="","",IF(P148="","",BF148))</f>
        <v/>
      </c>
      <c r="O148" s="163" t="str">
        <f>IF($C$3="","",IF(AND(OR(F148="",F148="□"),OR(G148="",G148="□"),OR(H148="",H148="□")),"",IF(AND(F148="■",G148="■"),"",IF(AND(OR(F148="■",G148="■"),H148="■"),"",IF(BF148="","",IF(OR(BF148=4,BF148&gt;4),"○","×"))))))</f>
        <v/>
      </c>
      <c r="P148" s="162" t="str">
        <f>IF($C$3="","",IF(AND(OR(F148="",F148="□"),OR(G148="",G148="□"),OR(H148="",H148="□")),"",IF(AND(F148="■",G148="■"),"",IF(AND(OR(F148="■",G148="■"),H148="■"),"",IF(BF148="","",IF(OR(BF148=5,BF148&gt;5),"○","×"))))))</f>
        <v/>
      </c>
      <c r="Q148" s="129" t="s">
        <v>38</v>
      </c>
      <c r="R148" s="130" t="s">
        <v>38</v>
      </c>
      <c r="S148" s="131" t="s">
        <v>38</v>
      </c>
      <c r="T148" s="1"/>
      <c r="U148" s="10"/>
      <c r="V148" s="11"/>
      <c r="W148" s="10"/>
      <c r="X148" s="223" t="str">
        <f t="shared" si="60"/>
        <v/>
      </c>
      <c r="Y148" s="164" t="str">
        <f t="shared" si="42"/>
        <v/>
      </c>
      <c r="Z148" s="131" t="s">
        <v>58</v>
      </c>
      <c r="AA148" s="135" t="s">
        <v>58</v>
      </c>
      <c r="AB148" s="165" t="str">
        <f t="shared" si="43"/>
        <v/>
      </c>
      <c r="AC148" s="280"/>
      <c r="AD148" s="281"/>
      <c r="AF148" s="60" t="str">
        <f>IF($C$3="","",IF(AND(F148="□",G148="□",H148="□"),"",IF(AND(F148="■",G148="■"),"",IF(AND(F148="■",H148="■"),"",IF(AND(G148="■",H148="■"),"",IF(F148="■",$BY$42,IF(G148="■",$BY$39,IF(I148="","",I148))))))))</f>
        <v/>
      </c>
      <c r="AG148" s="61" t="str">
        <f>IF($C$3="","",IF(AND(F148="□",G148="□",H148="□"),"",IF(AND(F148="■",G148="■"),"",IF(AND(F148="■",H148="■"),"",IF(AND(G148="■",H148="■"),"",IF(F148="■",$BY$44,IF(G148="■",$BY$41,IF(K148="","",K148))))))))</f>
        <v/>
      </c>
      <c r="AH148" s="63" t="str">
        <f t="shared" si="44"/>
        <v/>
      </c>
      <c r="AI148" s="63" t="str">
        <f t="shared" si="45"/>
        <v/>
      </c>
      <c r="AJ148" s="64" t="str">
        <f t="shared" si="46"/>
        <v/>
      </c>
      <c r="AK148" s="64" t="str">
        <f t="shared" si="47"/>
        <v/>
      </c>
      <c r="AL148" s="64" t="str">
        <f>IF($C$3="","",IF(AND(F148="□",G148="□",H148="□"),"",IF(AND(F148="■",G148="■"),"",IF(AND(F148="■",H148="■"),"",IF(AND(G148="■",H148="■"),"",IF(F148="■",$BY$23,IF(G148="■",$BY$21,IF(J148="","",J148))))))))</f>
        <v/>
      </c>
      <c r="AM148" s="65" t="str">
        <f t="shared" si="48"/>
        <v/>
      </c>
      <c r="AN148" s="64" t="str">
        <f>IF($C$3="","",IF(AND(F148="□",G148="□",H148="□"),"",IF(AND(F148="■",G148="■"),"",IF(AND(F148="■",H148="■"),"",IF(AND(G148="■",H148="■"),"",IF(F148="■",$BY$24,IF(G148="■",$BY$22,IF(L148="","",L148))))))))</f>
        <v/>
      </c>
      <c r="AO148" s="118"/>
      <c r="AP148" s="64" t="str">
        <f t="shared" si="49"/>
        <v/>
      </c>
      <c r="AQ148" s="64" t="str">
        <f t="shared" si="50"/>
        <v/>
      </c>
      <c r="AR148" s="64" t="str">
        <f t="shared" si="51"/>
        <v/>
      </c>
      <c r="AS148" s="64" t="str">
        <f t="shared" si="52"/>
        <v/>
      </c>
      <c r="AT148" s="64" t="str">
        <f t="shared" si="53"/>
        <v/>
      </c>
      <c r="AW148" s="17" t="str">
        <f t="shared" si="54"/>
        <v/>
      </c>
      <c r="AX148" s="17" t="str">
        <f t="shared" si="55"/>
        <v/>
      </c>
      <c r="AY148" s="17" t="str">
        <f t="shared" si="56"/>
        <v/>
      </c>
      <c r="AZ148" s="17" t="str">
        <f t="shared" si="57"/>
        <v/>
      </c>
      <c r="BA148" s="17" t="str">
        <f t="shared" si="58"/>
        <v/>
      </c>
      <c r="BB148" s="17" t="str">
        <f t="shared" si="59"/>
        <v/>
      </c>
      <c r="BD148" s="17" t="str">
        <f>IF(AND(OR(F148="",F148="□"),OR(G148="",G148="□"),OR(H148="",H148="□")),"",IF(AND(F148="■",G148="■"),"",IF(AND(OR(F148="■",G148="■"),H148="■"),"",IF(F148="■",5,IF(G148="■",4,IF(I148="","",IF($C$3="","",IF($C$3=8,"-",IF($C$3&lt;8,IF(I148&lt;=$BY$25,7,IF(I148&lt;=$BY$26,6,IF(I148&lt;=$BY$27,5,IF(I148&lt;=$BY$28,4,IF(I148&lt;=$BY$29,3,IF(I148&lt;=$BY$30,2,1)))))))))))))))</f>
        <v/>
      </c>
      <c r="BE148" s="17" t="str">
        <f>IF(AND(OR(F148="",F148="□"),OR(G148="",G148="□"),OR(H148="",H148="□")),"",IF(AND(F148="■",G148="■"),"",IF(AND(OR(F148="■",G148="■"),H148="■"),"",IF(F148="■",5,IF(G148="■",4,IF(K148="","",IF($C$3="","",IF($C$3=8,IF(K148&lt;=$BY$33,6,IF(K148&lt;=$BY$34,5,IF(K148&lt;=$BY$35,4,3))),IF(AND($C$3&lt;8,$C$3&gt;4),IF(K148&lt;=$BY$32,7,IF(K148&lt;=$BY$33,6,IF(K148&lt;=$BY$34,5,IF(K148&lt;=$BY$35,4,IF(K148&lt;=$BY$36,3,2))))),IF(C134&lt;5,"-"))))))))))</f>
        <v/>
      </c>
      <c r="BF148" s="17" t="str">
        <f t="shared" si="61"/>
        <v/>
      </c>
      <c r="BH148" s="18" t="str">
        <f>IF(X148="","",IF(50&lt;=Y148,6,IF(AND(40&lt;=Y148,Y148&lt;50),5,IF(AND(30&lt;=Y148,Y148&lt;40),4,IF(AND(20&lt;=Y148,Y148&lt;30),3,IF(AND(10&lt;=Y148,Y148&lt;20),2,IF(AND(0&lt;=Y148,Y148&lt;10),1,IF(Y148&lt;0,0,""))))))))</f>
        <v/>
      </c>
      <c r="BI148" s="18" t="str">
        <f>IF(X148="","",IF(30&lt;=Y148,4,IF(AND(20&lt;=Y148,Y148&lt;30),3,IF(AND(10&lt;=Y148,Y148&lt;20),2,IF(AND(0&lt;=Y148,Y148&lt;10),1,IF(Y148&lt;0,0,""))))))</f>
        <v/>
      </c>
      <c r="BJ148" s="58" t="str">
        <f>IF(AND(OR(Q148="",Q148="□"),OR(R148="",R148="□"),OR(S148="",S148="□")),"",IF(AND(Q148="■",R148="■"),"",IF(AND(OR(Q148="■",R148="■"),S148="■"),"",IF(Q148="■",3,IF(R148="■",1,IF(Z148="■",BH148,BI148))))))</f>
        <v/>
      </c>
    </row>
    <row r="149" spans="1:62" ht="12" customHeight="1" x14ac:dyDescent="0.15">
      <c r="A149" s="66">
        <v>132</v>
      </c>
      <c r="B149" s="4"/>
      <c r="C149" s="2"/>
      <c r="D149" s="2"/>
      <c r="E149" s="8"/>
      <c r="F149" s="129" t="s">
        <v>38</v>
      </c>
      <c r="G149" s="130" t="s">
        <v>38</v>
      </c>
      <c r="H149" s="131" t="s">
        <v>38</v>
      </c>
      <c r="I149" s="122"/>
      <c r="J149" s="149"/>
      <c r="K149" s="124"/>
      <c r="L149" s="178"/>
      <c r="M149" s="133"/>
      <c r="N149" s="163" t="str">
        <f>IF($C$3="","",IF(P149="","",BF149))</f>
        <v/>
      </c>
      <c r="O149" s="163" t="str">
        <f>IF($C$3="","",IF(AND(OR(F149="",F149="□"),OR(G149="",G149="□"),OR(H149="",H149="□")),"",IF(AND(F149="■",G149="■"),"",IF(AND(OR(F149="■",G149="■"),H149="■"),"",IF(BF149="","",IF(OR(BF149=4,BF149&gt;4),"○","×"))))))</f>
        <v/>
      </c>
      <c r="P149" s="162" t="str">
        <f>IF($C$3="","",IF(AND(OR(F149="",F149="□"),OR(G149="",G149="□"),OR(H149="",H149="□")),"",IF(AND(F149="■",G149="■"),"",IF(AND(OR(F149="■",G149="■"),H149="■"),"",IF(BF149="","",IF(OR(BF149=5,BF149&gt;5),"○","×"))))))</f>
        <v/>
      </c>
      <c r="Q149" s="129" t="s">
        <v>38</v>
      </c>
      <c r="R149" s="130" t="s">
        <v>38</v>
      </c>
      <c r="S149" s="131" t="s">
        <v>38</v>
      </c>
      <c r="T149" s="1"/>
      <c r="U149" s="10"/>
      <c r="V149" s="11"/>
      <c r="W149" s="10"/>
      <c r="X149" s="223" t="str">
        <f t="shared" si="60"/>
        <v/>
      </c>
      <c r="Y149" s="164" t="str">
        <f t="shared" si="42"/>
        <v/>
      </c>
      <c r="Z149" s="131" t="s">
        <v>58</v>
      </c>
      <c r="AA149" s="135" t="s">
        <v>58</v>
      </c>
      <c r="AB149" s="165" t="str">
        <f t="shared" si="43"/>
        <v/>
      </c>
      <c r="AC149" s="280"/>
      <c r="AD149" s="281"/>
      <c r="AF149" s="60" t="str">
        <f>IF($C$3="","",IF(AND(F149="□",G149="□",H149="□"),"",IF(AND(F149="■",G149="■"),"",IF(AND(F149="■",H149="■"),"",IF(AND(G149="■",H149="■"),"",IF(F149="■",$BY$42,IF(G149="■",$BY$39,IF(I149="","",I149))))))))</f>
        <v/>
      </c>
      <c r="AG149" s="61" t="str">
        <f>IF($C$3="","",IF(AND(F149="□",G149="□",H149="□"),"",IF(AND(F149="■",G149="■"),"",IF(AND(F149="■",H149="■"),"",IF(AND(G149="■",H149="■"),"",IF(F149="■",$BY$44,IF(G149="■",$BY$41,IF(K149="","",K149))))))))</f>
        <v/>
      </c>
      <c r="AH149" s="63" t="str">
        <f t="shared" si="44"/>
        <v/>
      </c>
      <c r="AI149" s="63" t="str">
        <f t="shared" si="45"/>
        <v/>
      </c>
      <c r="AJ149" s="64" t="str">
        <f t="shared" si="46"/>
        <v/>
      </c>
      <c r="AK149" s="64" t="str">
        <f t="shared" si="47"/>
        <v/>
      </c>
      <c r="AL149" s="64" t="str">
        <f>IF($C$3="","",IF(AND(F149="□",G149="□",H149="□"),"",IF(AND(F149="■",G149="■"),"",IF(AND(F149="■",H149="■"),"",IF(AND(G149="■",H149="■"),"",IF(F149="■",$BY$23,IF(G149="■",$BY$21,IF(J149="","",J149))))))))</f>
        <v/>
      </c>
      <c r="AM149" s="65" t="str">
        <f t="shared" si="48"/>
        <v/>
      </c>
      <c r="AN149" s="64" t="str">
        <f>IF($C$3="","",IF(AND(F149="□",G149="□",H149="□"),"",IF(AND(F149="■",G149="■"),"",IF(AND(F149="■",H149="■"),"",IF(AND(G149="■",H149="■"),"",IF(F149="■",$BY$24,IF(G149="■",$BY$22,IF(L149="","",L149))))))))</f>
        <v/>
      </c>
      <c r="AO149" s="118"/>
      <c r="AP149" s="64" t="str">
        <f t="shared" si="49"/>
        <v/>
      </c>
      <c r="AQ149" s="64" t="str">
        <f t="shared" si="50"/>
        <v/>
      </c>
      <c r="AR149" s="64" t="str">
        <f t="shared" si="51"/>
        <v/>
      </c>
      <c r="AS149" s="64" t="str">
        <f t="shared" si="52"/>
        <v/>
      </c>
      <c r="AT149" s="64" t="str">
        <f t="shared" si="53"/>
        <v/>
      </c>
      <c r="AW149" s="17" t="str">
        <f t="shared" si="54"/>
        <v/>
      </c>
      <c r="AX149" s="17" t="str">
        <f t="shared" si="55"/>
        <v/>
      </c>
      <c r="AY149" s="17" t="str">
        <f t="shared" si="56"/>
        <v/>
      </c>
      <c r="AZ149" s="17" t="str">
        <f t="shared" si="57"/>
        <v/>
      </c>
      <c r="BA149" s="17" t="str">
        <f t="shared" si="58"/>
        <v/>
      </c>
      <c r="BB149" s="17" t="str">
        <f t="shared" si="59"/>
        <v/>
      </c>
      <c r="BD149" s="17" t="str">
        <f>IF(AND(OR(F149="",F149="□"),OR(G149="",G149="□"),OR(H149="",H149="□")),"",IF(AND(F149="■",G149="■"),"",IF(AND(OR(F149="■",G149="■"),H149="■"),"",IF(F149="■",5,IF(G149="■",4,IF(I149="","",IF($C$3="","",IF($C$3=8,"-",IF($C$3&lt;8,IF(I149&lt;=$BY$25,7,IF(I149&lt;=$BY$26,6,IF(I149&lt;=$BY$27,5,IF(I149&lt;=$BY$28,4,IF(I149&lt;=$BY$29,3,IF(I149&lt;=$BY$30,2,1)))))))))))))))</f>
        <v/>
      </c>
      <c r="BE149" s="17" t="str">
        <f>IF(AND(OR(F149="",F149="□"),OR(G149="",G149="□"),OR(H149="",H149="□")),"",IF(AND(F149="■",G149="■"),"",IF(AND(OR(F149="■",G149="■"),H149="■"),"",IF(F149="■",5,IF(G149="■",4,IF(K149="","",IF($C$3="","",IF($C$3=8,IF(K149&lt;=$BY$33,6,IF(K149&lt;=$BY$34,5,IF(K149&lt;=$BY$35,4,3))),IF(AND($C$3&lt;8,$C$3&gt;4),IF(K149&lt;=$BY$32,7,IF(K149&lt;=$BY$33,6,IF(K149&lt;=$BY$34,5,IF(K149&lt;=$BY$35,4,IF(K149&lt;=$BY$36,3,2))))),IF(C135&lt;5,"-"))))))))))</f>
        <v/>
      </c>
      <c r="BF149" s="17" t="str">
        <f t="shared" si="61"/>
        <v/>
      </c>
      <c r="BH149" s="18" t="str">
        <f>IF(X149="","",IF(50&lt;=Y149,6,IF(AND(40&lt;=Y149,Y149&lt;50),5,IF(AND(30&lt;=Y149,Y149&lt;40),4,IF(AND(20&lt;=Y149,Y149&lt;30),3,IF(AND(10&lt;=Y149,Y149&lt;20),2,IF(AND(0&lt;=Y149,Y149&lt;10),1,IF(Y149&lt;0,0,""))))))))</f>
        <v/>
      </c>
      <c r="BI149" s="18" t="str">
        <f>IF(X149="","",IF(30&lt;=Y149,4,IF(AND(20&lt;=Y149,Y149&lt;30),3,IF(AND(10&lt;=Y149,Y149&lt;20),2,IF(AND(0&lt;=Y149,Y149&lt;10),1,IF(Y149&lt;0,0,""))))))</f>
        <v/>
      </c>
      <c r="BJ149" s="58" t="str">
        <f>IF(AND(OR(Q149="",Q149="□"),OR(R149="",R149="□"),OR(S149="",S149="□")),"",IF(AND(Q149="■",R149="■"),"",IF(AND(OR(Q149="■",R149="■"),S149="■"),"",IF(Q149="■",3,IF(R149="■",1,IF(Z149="■",BH149,BI149))))))</f>
        <v/>
      </c>
    </row>
    <row r="150" spans="1:62" ht="12" customHeight="1" x14ac:dyDescent="0.15">
      <c r="A150" s="66">
        <v>133</v>
      </c>
      <c r="B150" s="4"/>
      <c r="C150" s="2"/>
      <c r="D150" s="2"/>
      <c r="E150" s="8"/>
      <c r="F150" s="129" t="s">
        <v>38</v>
      </c>
      <c r="G150" s="130" t="s">
        <v>38</v>
      </c>
      <c r="H150" s="131" t="s">
        <v>38</v>
      </c>
      <c r="I150" s="122"/>
      <c r="J150" s="149"/>
      <c r="K150" s="124"/>
      <c r="L150" s="178"/>
      <c r="M150" s="133"/>
      <c r="N150" s="163" t="str">
        <f>IF($C$3="","",IF(P150="","",BF150))</f>
        <v/>
      </c>
      <c r="O150" s="163" t="str">
        <f>IF($C$3="","",IF(AND(OR(F150="",F150="□"),OR(G150="",G150="□"),OR(H150="",H150="□")),"",IF(AND(F150="■",G150="■"),"",IF(AND(OR(F150="■",G150="■"),H150="■"),"",IF(BF150="","",IF(OR(BF150=4,BF150&gt;4),"○","×"))))))</f>
        <v/>
      </c>
      <c r="P150" s="162" t="str">
        <f>IF($C$3="","",IF(AND(OR(F150="",F150="□"),OR(G150="",G150="□"),OR(H150="",H150="□")),"",IF(AND(F150="■",G150="■"),"",IF(AND(OR(F150="■",G150="■"),H150="■"),"",IF(BF150="","",IF(OR(BF150=5,BF150&gt;5),"○","×"))))))</f>
        <v/>
      </c>
      <c r="Q150" s="129" t="s">
        <v>38</v>
      </c>
      <c r="R150" s="130" t="s">
        <v>38</v>
      </c>
      <c r="S150" s="131" t="s">
        <v>38</v>
      </c>
      <c r="T150" s="1"/>
      <c r="U150" s="10"/>
      <c r="V150" s="11"/>
      <c r="W150" s="10"/>
      <c r="X150" s="223" t="str">
        <f t="shared" si="60"/>
        <v/>
      </c>
      <c r="Y150" s="164" t="str">
        <f t="shared" si="42"/>
        <v/>
      </c>
      <c r="Z150" s="131" t="s">
        <v>58</v>
      </c>
      <c r="AA150" s="135" t="s">
        <v>58</v>
      </c>
      <c r="AB150" s="165" t="str">
        <f t="shared" si="43"/>
        <v/>
      </c>
      <c r="AC150" s="280"/>
      <c r="AD150" s="281"/>
      <c r="AF150" s="60" t="str">
        <f>IF($C$3="","",IF(AND(F150="□",G150="□",H150="□"),"",IF(AND(F150="■",G150="■"),"",IF(AND(F150="■",H150="■"),"",IF(AND(G150="■",H150="■"),"",IF(F150="■",$BY$42,IF(G150="■",$BY$39,IF(I150="","",I150))))))))</f>
        <v/>
      </c>
      <c r="AG150" s="61" t="str">
        <f>IF($C$3="","",IF(AND(F150="□",G150="□",H150="□"),"",IF(AND(F150="■",G150="■"),"",IF(AND(F150="■",H150="■"),"",IF(AND(G150="■",H150="■"),"",IF(F150="■",$BY$44,IF(G150="■",$BY$41,IF(K150="","",K150))))))))</f>
        <v/>
      </c>
      <c r="AH150" s="63" t="str">
        <f t="shared" si="44"/>
        <v/>
      </c>
      <c r="AI150" s="63" t="str">
        <f t="shared" si="45"/>
        <v/>
      </c>
      <c r="AJ150" s="64" t="str">
        <f t="shared" si="46"/>
        <v/>
      </c>
      <c r="AK150" s="64" t="str">
        <f t="shared" si="47"/>
        <v/>
      </c>
      <c r="AL150" s="64" t="str">
        <f>IF($C$3="","",IF(AND(F150="□",G150="□",H150="□"),"",IF(AND(F150="■",G150="■"),"",IF(AND(F150="■",H150="■"),"",IF(AND(G150="■",H150="■"),"",IF(F150="■",$BY$23,IF(G150="■",$BY$21,IF(J150="","",J150))))))))</f>
        <v/>
      </c>
      <c r="AM150" s="65" t="str">
        <f t="shared" si="48"/>
        <v/>
      </c>
      <c r="AN150" s="64" t="str">
        <f>IF($C$3="","",IF(AND(F150="□",G150="□",H150="□"),"",IF(AND(F150="■",G150="■"),"",IF(AND(F150="■",H150="■"),"",IF(AND(G150="■",H150="■"),"",IF(F150="■",$BY$24,IF(G150="■",$BY$22,IF(L150="","",L150))))))))</f>
        <v/>
      </c>
      <c r="AO150" s="118"/>
      <c r="AP150" s="64" t="str">
        <f t="shared" si="49"/>
        <v/>
      </c>
      <c r="AQ150" s="64" t="str">
        <f t="shared" si="50"/>
        <v/>
      </c>
      <c r="AR150" s="64" t="str">
        <f t="shared" si="51"/>
        <v/>
      </c>
      <c r="AS150" s="64" t="str">
        <f t="shared" si="52"/>
        <v/>
      </c>
      <c r="AT150" s="64" t="str">
        <f t="shared" si="53"/>
        <v/>
      </c>
      <c r="AW150" s="17" t="str">
        <f t="shared" si="54"/>
        <v/>
      </c>
      <c r="AX150" s="17" t="str">
        <f t="shared" si="55"/>
        <v/>
      </c>
      <c r="AY150" s="17" t="str">
        <f t="shared" si="56"/>
        <v/>
      </c>
      <c r="AZ150" s="17" t="str">
        <f t="shared" si="57"/>
        <v/>
      </c>
      <c r="BA150" s="17" t="str">
        <f t="shared" si="58"/>
        <v/>
      </c>
      <c r="BB150" s="17" t="str">
        <f t="shared" si="59"/>
        <v/>
      </c>
      <c r="BD150" s="17" t="str">
        <f>IF(AND(OR(F150="",F150="□"),OR(G150="",G150="□"),OR(H150="",H150="□")),"",IF(AND(F150="■",G150="■"),"",IF(AND(OR(F150="■",G150="■"),H150="■"),"",IF(F150="■",5,IF(G150="■",4,IF(I150="","",IF($C$3="","",IF($C$3=8,"-",IF($C$3&lt;8,IF(I150&lt;=$BY$25,7,IF(I150&lt;=$BY$26,6,IF(I150&lt;=$BY$27,5,IF(I150&lt;=$BY$28,4,IF(I150&lt;=$BY$29,3,IF(I150&lt;=$BY$30,2,1)))))))))))))))</f>
        <v/>
      </c>
      <c r="BE150" s="17" t="str">
        <f>IF(AND(OR(F150="",F150="□"),OR(G150="",G150="□"),OR(H150="",H150="□")),"",IF(AND(F150="■",G150="■"),"",IF(AND(OR(F150="■",G150="■"),H150="■"),"",IF(F150="■",5,IF(G150="■",4,IF(K150="","",IF($C$3="","",IF($C$3=8,IF(K150&lt;=$BY$33,6,IF(K150&lt;=$BY$34,5,IF(K150&lt;=$BY$35,4,3))),IF(AND($C$3&lt;8,$C$3&gt;4),IF(K150&lt;=$BY$32,7,IF(K150&lt;=$BY$33,6,IF(K150&lt;=$BY$34,5,IF(K150&lt;=$BY$35,4,IF(K150&lt;=$BY$36,3,2))))),IF(C136&lt;5,"-"))))))))))</f>
        <v/>
      </c>
      <c r="BF150" s="17" t="str">
        <f t="shared" si="61"/>
        <v/>
      </c>
      <c r="BH150" s="18" t="str">
        <f>IF(X150="","",IF(50&lt;=Y150,6,IF(AND(40&lt;=Y150,Y150&lt;50),5,IF(AND(30&lt;=Y150,Y150&lt;40),4,IF(AND(20&lt;=Y150,Y150&lt;30),3,IF(AND(10&lt;=Y150,Y150&lt;20),2,IF(AND(0&lt;=Y150,Y150&lt;10),1,IF(Y150&lt;0,0,""))))))))</f>
        <v/>
      </c>
      <c r="BI150" s="18" t="str">
        <f>IF(X150="","",IF(30&lt;=Y150,4,IF(AND(20&lt;=Y150,Y150&lt;30),3,IF(AND(10&lt;=Y150,Y150&lt;20),2,IF(AND(0&lt;=Y150,Y150&lt;10),1,IF(Y150&lt;0,0,""))))))</f>
        <v/>
      </c>
      <c r="BJ150" s="58" t="str">
        <f>IF(AND(OR(Q150="",Q150="□"),OR(R150="",R150="□"),OR(S150="",S150="□")),"",IF(AND(Q150="■",R150="■"),"",IF(AND(OR(Q150="■",R150="■"),S150="■"),"",IF(Q150="■",3,IF(R150="■",1,IF(Z150="■",BH150,BI150))))))</f>
        <v/>
      </c>
    </row>
    <row r="151" spans="1:62" ht="12" customHeight="1" x14ac:dyDescent="0.15">
      <c r="A151" s="66">
        <v>134</v>
      </c>
      <c r="B151" s="4"/>
      <c r="C151" s="2"/>
      <c r="D151" s="2"/>
      <c r="E151" s="8"/>
      <c r="F151" s="129" t="s">
        <v>38</v>
      </c>
      <c r="G151" s="130" t="s">
        <v>38</v>
      </c>
      <c r="H151" s="131" t="s">
        <v>38</v>
      </c>
      <c r="I151" s="122"/>
      <c r="J151" s="149"/>
      <c r="K151" s="124"/>
      <c r="L151" s="178"/>
      <c r="M151" s="133"/>
      <c r="N151" s="163" t="str">
        <f>IF($C$3="","",IF(P151="","",BF151))</f>
        <v/>
      </c>
      <c r="O151" s="163" t="str">
        <f>IF($C$3="","",IF(AND(OR(F151="",F151="□"),OR(G151="",G151="□"),OR(H151="",H151="□")),"",IF(AND(F151="■",G151="■"),"",IF(AND(OR(F151="■",G151="■"),H151="■"),"",IF(BF151="","",IF(OR(BF151=4,BF151&gt;4),"○","×"))))))</f>
        <v/>
      </c>
      <c r="P151" s="162" t="str">
        <f>IF($C$3="","",IF(AND(OR(F151="",F151="□"),OR(G151="",G151="□"),OR(H151="",H151="□")),"",IF(AND(F151="■",G151="■"),"",IF(AND(OR(F151="■",G151="■"),H151="■"),"",IF(BF151="","",IF(OR(BF151=5,BF151&gt;5),"○","×"))))))</f>
        <v/>
      </c>
      <c r="Q151" s="129" t="s">
        <v>38</v>
      </c>
      <c r="R151" s="130" t="s">
        <v>38</v>
      </c>
      <c r="S151" s="131" t="s">
        <v>38</v>
      </c>
      <c r="T151" s="1"/>
      <c r="U151" s="10"/>
      <c r="V151" s="11"/>
      <c r="W151" s="10"/>
      <c r="X151" s="223" t="str">
        <f t="shared" si="60"/>
        <v/>
      </c>
      <c r="Y151" s="164" t="str">
        <f t="shared" si="42"/>
        <v/>
      </c>
      <c r="Z151" s="131" t="s">
        <v>58</v>
      </c>
      <c r="AA151" s="135" t="s">
        <v>58</v>
      </c>
      <c r="AB151" s="165" t="str">
        <f t="shared" si="43"/>
        <v/>
      </c>
      <c r="AC151" s="280"/>
      <c r="AD151" s="281"/>
      <c r="AF151" s="60" t="str">
        <f>IF($C$3="","",IF(AND(F151="□",G151="□",H151="□"),"",IF(AND(F151="■",G151="■"),"",IF(AND(F151="■",H151="■"),"",IF(AND(G151="■",H151="■"),"",IF(F151="■",$BY$42,IF(G151="■",$BY$39,IF(I151="","",I151))))))))</f>
        <v/>
      </c>
      <c r="AG151" s="61" t="str">
        <f>IF($C$3="","",IF(AND(F151="□",G151="□",H151="□"),"",IF(AND(F151="■",G151="■"),"",IF(AND(F151="■",H151="■"),"",IF(AND(G151="■",H151="■"),"",IF(F151="■",$BY$44,IF(G151="■",$BY$41,IF(K151="","",K151))))))))</f>
        <v/>
      </c>
      <c r="AH151" s="63" t="str">
        <f t="shared" si="44"/>
        <v/>
      </c>
      <c r="AI151" s="63" t="str">
        <f t="shared" si="45"/>
        <v/>
      </c>
      <c r="AJ151" s="64" t="str">
        <f t="shared" si="46"/>
        <v/>
      </c>
      <c r="AK151" s="64" t="str">
        <f t="shared" si="47"/>
        <v/>
      </c>
      <c r="AL151" s="64" t="str">
        <f>IF($C$3="","",IF(AND(F151="□",G151="□",H151="□"),"",IF(AND(F151="■",G151="■"),"",IF(AND(F151="■",H151="■"),"",IF(AND(G151="■",H151="■"),"",IF(F151="■",$BY$23,IF(G151="■",$BY$21,IF(J151="","",J151))))))))</f>
        <v/>
      </c>
      <c r="AM151" s="65" t="str">
        <f t="shared" si="48"/>
        <v/>
      </c>
      <c r="AN151" s="64" t="str">
        <f>IF($C$3="","",IF(AND(F151="□",G151="□",H151="□"),"",IF(AND(F151="■",G151="■"),"",IF(AND(F151="■",H151="■"),"",IF(AND(G151="■",H151="■"),"",IF(F151="■",$BY$24,IF(G151="■",$BY$22,IF(L151="","",L151))))))))</f>
        <v/>
      </c>
      <c r="AO151" s="118"/>
      <c r="AP151" s="64" t="str">
        <f t="shared" si="49"/>
        <v/>
      </c>
      <c r="AQ151" s="64" t="str">
        <f t="shared" si="50"/>
        <v/>
      </c>
      <c r="AR151" s="64" t="str">
        <f t="shared" si="51"/>
        <v/>
      </c>
      <c r="AS151" s="64" t="str">
        <f t="shared" si="52"/>
        <v/>
      </c>
      <c r="AT151" s="64" t="str">
        <f t="shared" si="53"/>
        <v/>
      </c>
      <c r="AW151" s="17" t="str">
        <f t="shared" si="54"/>
        <v/>
      </c>
      <c r="AX151" s="17" t="str">
        <f t="shared" si="55"/>
        <v/>
      </c>
      <c r="AY151" s="17" t="str">
        <f t="shared" si="56"/>
        <v/>
      </c>
      <c r="AZ151" s="17" t="str">
        <f t="shared" si="57"/>
        <v/>
      </c>
      <c r="BA151" s="17" t="str">
        <f t="shared" si="58"/>
        <v/>
      </c>
      <c r="BB151" s="17" t="str">
        <f t="shared" si="59"/>
        <v/>
      </c>
      <c r="BD151" s="17" t="str">
        <f>IF(AND(OR(F151="",F151="□"),OR(G151="",G151="□"),OR(H151="",H151="□")),"",IF(AND(F151="■",G151="■"),"",IF(AND(OR(F151="■",G151="■"),H151="■"),"",IF(F151="■",5,IF(G151="■",4,IF(I151="","",IF($C$3="","",IF($C$3=8,"-",IF($C$3&lt;8,IF(I151&lt;=$BY$25,7,IF(I151&lt;=$BY$26,6,IF(I151&lt;=$BY$27,5,IF(I151&lt;=$BY$28,4,IF(I151&lt;=$BY$29,3,IF(I151&lt;=$BY$30,2,1)))))))))))))))</f>
        <v/>
      </c>
      <c r="BE151" s="17" t="str">
        <f>IF(AND(OR(F151="",F151="□"),OR(G151="",G151="□"),OR(H151="",H151="□")),"",IF(AND(F151="■",G151="■"),"",IF(AND(OR(F151="■",G151="■"),H151="■"),"",IF(F151="■",5,IF(G151="■",4,IF(K151="","",IF($C$3="","",IF($C$3=8,IF(K151&lt;=$BY$33,6,IF(K151&lt;=$BY$34,5,IF(K151&lt;=$BY$35,4,3))),IF(AND($C$3&lt;8,$C$3&gt;4),IF(K151&lt;=$BY$32,7,IF(K151&lt;=$BY$33,6,IF(K151&lt;=$BY$34,5,IF(K151&lt;=$BY$35,4,IF(K151&lt;=$BY$36,3,2))))),IF(C137&lt;5,"-"))))))))))</f>
        <v/>
      </c>
      <c r="BF151" s="17" t="str">
        <f t="shared" si="61"/>
        <v/>
      </c>
      <c r="BH151" s="18" t="str">
        <f>IF(X151="","",IF(50&lt;=Y151,6,IF(AND(40&lt;=Y151,Y151&lt;50),5,IF(AND(30&lt;=Y151,Y151&lt;40),4,IF(AND(20&lt;=Y151,Y151&lt;30),3,IF(AND(10&lt;=Y151,Y151&lt;20),2,IF(AND(0&lt;=Y151,Y151&lt;10),1,IF(Y151&lt;0,0,""))))))))</f>
        <v/>
      </c>
      <c r="BI151" s="18" t="str">
        <f>IF(X151="","",IF(30&lt;=Y151,4,IF(AND(20&lt;=Y151,Y151&lt;30),3,IF(AND(10&lt;=Y151,Y151&lt;20),2,IF(AND(0&lt;=Y151,Y151&lt;10),1,IF(Y151&lt;0,0,""))))))</f>
        <v/>
      </c>
      <c r="BJ151" s="58" t="str">
        <f>IF(AND(OR(Q151="",Q151="□"),OR(R151="",R151="□"),OR(S151="",S151="□")),"",IF(AND(Q151="■",R151="■"),"",IF(AND(OR(Q151="■",R151="■"),S151="■"),"",IF(Q151="■",3,IF(R151="■",1,IF(Z151="■",BH151,BI151))))))</f>
        <v/>
      </c>
    </row>
    <row r="152" spans="1:62" ht="12" customHeight="1" x14ac:dyDescent="0.15">
      <c r="A152" s="66">
        <v>135</v>
      </c>
      <c r="B152" s="4"/>
      <c r="C152" s="2"/>
      <c r="D152" s="2"/>
      <c r="E152" s="8"/>
      <c r="F152" s="129" t="s">
        <v>38</v>
      </c>
      <c r="G152" s="130" t="s">
        <v>38</v>
      </c>
      <c r="H152" s="131" t="s">
        <v>38</v>
      </c>
      <c r="I152" s="122"/>
      <c r="J152" s="149"/>
      <c r="K152" s="124"/>
      <c r="L152" s="178"/>
      <c r="M152" s="133"/>
      <c r="N152" s="163" t="str">
        <f>IF($C$3="","",IF(P152="","",BF152))</f>
        <v/>
      </c>
      <c r="O152" s="163" t="str">
        <f>IF($C$3="","",IF(AND(OR(F152="",F152="□"),OR(G152="",G152="□"),OR(H152="",H152="□")),"",IF(AND(F152="■",G152="■"),"",IF(AND(OR(F152="■",G152="■"),H152="■"),"",IF(BF152="","",IF(OR(BF152=4,BF152&gt;4),"○","×"))))))</f>
        <v/>
      </c>
      <c r="P152" s="162" t="str">
        <f>IF($C$3="","",IF(AND(OR(F152="",F152="□"),OR(G152="",G152="□"),OR(H152="",H152="□")),"",IF(AND(F152="■",G152="■"),"",IF(AND(OR(F152="■",G152="■"),H152="■"),"",IF(BF152="","",IF(OR(BF152=5,BF152&gt;5),"○","×"))))))</f>
        <v/>
      </c>
      <c r="Q152" s="129" t="s">
        <v>38</v>
      </c>
      <c r="R152" s="130" t="s">
        <v>38</v>
      </c>
      <c r="S152" s="131" t="s">
        <v>38</v>
      </c>
      <c r="T152" s="1"/>
      <c r="U152" s="10"/>
      <c r="V152" s="11"/>
      <c r="W152" s="10"/>
      <c r="X152" s="223" t="str">
        <f t="shared" si="60"/>
        <v/>
      </c>
      <c r="Y152" s="164" t="str">
        <f t="shared" si="42"/>
        <v/>
      </c>
      <c r="Z152" s="131" t="s">
        <v>58</v>
      </c>
      <c r="AA152" s="135" t="s">
        <v>58</v>
      </c>
      <c r="AB152" s="165" t="str">
        <f t="shared" si="43"/>
        <v/>
      </c>
      <c r="AC152" s="280"/>
      <c r="AD152" s="281"/>
      <c r="AF152" s="60" t="str">
        <f>IF($C$3="","",IF(AND(F152="□",G152="□",H152="□"),"",IF(AND(F152="■",G152="■"),"",IF(AND(F152="■",H152="■"),"",IF(AND(G152="■",H152="■"),"",IF(F152="■",$BY$42,IF(G152="■",$BY$39,IF(I152="","",I152))))))))</f>
        <v/>
      </c>
      <c r="AG152" s="61" t="str">
        <f>IF($C$3="","",IF(AND(F152="□",G152="□",H152="□"),"",IF(AND(F152="■",G152="■"),"",IF(AND(F152="■",H152="■"),"",IF(AND(G152="■",H152="■"),"",IF(F152="■",$BY$44,IF(G152="■",$BY$41,IF(K152="","",K152))))))))</f>
        <v/>
      </c>
      <c r="AH152" s="63" t="str">
        <f t="shared" si="44"/>
        <v/>
      </c>
      <c r="AI152" s="63" t="str">
        <f t="shared" si="45"/>
        <v/>
      </c>
      <c r="AJ152" s="64" t="str">
        <f t="shared" si="46"/>
        <v/>
      </c>
      <c r="AK152" s="64" t="str">
        <f t="shared" si="47"/>
        <v/>
      </c>
      <c r="AL152" s="64" t="str">
        <f>IF($C$3="","",IF(AND(F152="□",G152="□",H152="□"),"",IF(AND(F152="■",G152="■"),"",IF(AND(F152="■",H152="■"),"",IF(AND(G152="■",H152="■"),"",IF(F152="■",$BY$23,IF(G152="■",$BY$21,IF(J152="","",J152))))))))</f>
        <v/>
      </c>
      <c r="AM152" s="65" t="str">
        <f t="shared" si="48"/>
        <v/>
      </c>
      <c r="AN152" s="64" t="str">
        <f>IF($C$3="","",IF(AND(F152="□",G152="□",H152="□"),"",IF(AND(F152="■",G152="■"),"",IF(AND(F152="■",H152="■"),"",IF(AND(G152="■",H152="■"),"",IF(F152="■",$BY$24,IF(G152="■",$BY$22,IF(L152="","",L152))))))))</f>
        <v/>
      </c>
      <c r="AO152" s="118"/>
      <c r="AP152" s="64" t="str">
        <f t="shared" si="49"/>
        <v/>
      </c>
      <c r="AQ152" s="64" t="str">
        <f t="shared" si="50"/>
        <v/>
      </c>
      <c r="AR152" s="64" t="str">
        <f t="shared" si="51"/>
        <v/>
      </c>
      <c r="AS152" s="64" t="str">
        <f t="shared" si="52"/>
        <v/>
      </c>
      <c r="AT152" s="64" t="str">
        <f t="shared" si="53"/>
        <v/>
      </c>
      <c r="AW152" s="17" t="str">
        <f t="shared" si="54"/>
        <v/>
      </c>
      <c r="AX152" s="17" t="str">
        <f t="shared" si="55"/>
        <v/>
      </c>
      <c r="AY152" s="17" t="str">
        <f t="shared" si="56"/>
        <v/>
      </c>
      <c r="AZ152" s="17" t="str">
        <f t="shared" si="57"/>
        <v/>
      </c>
      <c r="BA152" s="17" t="str">
        <f t="shared" si="58"/>
        <v/>
      </c>
      <c r="BB152" s="17" t="str">
        <f t="shared" si="59"/>
        <v/>
      </c>
      <c r="BD152" s="17" t="str">
        <f>IF(AND(OR(F152="",F152="□"),OR(G152="",G152="□"),OR(H152="",H152="□")),"",IF(AND(F152="■",G152="■"),"",IF(AND(OR(F152="■",G152="■"),H152="■"),"",IF(F152="■",5,IF(G152="■",4,IF(I152="","",IF($C$3="","",IF($C$3=8,"-",IF($C$3&lt;8,IF(I152&lt;=$BY$25,7,IF(I152&lt;=$BY$26,6,IF(I152&lt;=$BY$27,5,IF(I152&lt;=$BY$28,4,IF(I152&lt;=$BY$29,3,IF(I152&lt;=$BY$30,2,1)))))))))))))))</f>
        <v/>
      </c>
      <c r="BE152" s="17" t="str">
        <f>IF(AND(OR(F152="",F152="□"),OR(G152="",G152="□"),OR(H152="",H152="□")),"",IF(AND(F152="■",G152="■"),"",IF(AND(OR(F152="■",G152="■"),H152="■"),"",IF(F152="■",5,IF(G152="■",4,IF(K152="","",IF($C$3="","",IF($C$3=8,IF(K152&lt;=$BY$33,6,IF(K152&lt;=$BY$34,5,IF(K152&lt;=$BY$35,4,3))),IF(AND($C$3&lt;8,$C$3&gt;4),IF(K152&lt;=$BY$32,7,IF(K152&lt;=$BY$33,6,IF(K152&lt;=$BY$34,5,IF(K152&lt;=$BY$35,4,IF(K152&lt;=$BY$36,3,2))))),IF(C138&lt;5,"-"))))))))))</f>
        <v/>
      </c>
      <c r="BF152" s="17" t="str">
        <f t="shared" si="61"/>
        <v/>
      </c>
      <c r="BH152" s="18" t="str">
        <f>IF(X152="","",IF(50&lt;=Y152,6,IF(AND(40&lt;=Y152,Y152&lt;50),5,IF(AND(30&lt;=Y152,Y152&lt;40),4,IF(AND(20&lt;=Y152,Y152&lt;30),3,IF(AND(10&lt;=Y152,Y152&lt;20),2,IF(AND(0&lt;=Y152,Y152&lt;10),1,IF(Y152&lt;0,0,""))))))))</f>
        <v/>
      </c>
      <c r="BI152" s="18" t="str">
        <f>IF(X152="","",IF(30&lt;=Y152,4,IF(AND(20&lt;=Y152,Y152&lt;30),3,IF(AND(10&lt;=Y152,Y152&lt;20),2,IF(AND(0&lt;=Y152,Y152&lt;10),1,IF(Y152&lt;0,0,""))))))</f>
        <v/>
      </c>
      <c r="BJ152" s="58" t="str">
        <f>IF(AND(OR(Q152="",Q152="□"),OR(R152="",R152="□"),OR(S152="",S152="□")),"",IF(AND(Q152="■",R152="■"),"",IF(AND(OR(Q152="■",R152="■"),S152="■"),"",IF(Q152="■",3,IF(R152="■",1,IF(Z152="■",BH152,BI152))))))</f>
        <v/>
      </c>
    </row>
    <row r="153" spans="1:62" ht="12" customHeight="1" x14ac:dyDescent="0.15">
      <c r="A153" s="66">
        <v>136</v>
      </c>
      <c r="B153" s="4"/>
      <c r="C153" s="2"/>
      <c r="D153" s="2"/>
      <c r="E153" s="8"/>
      <c r="F153" s="129" t="s">
        <v>38</v>
      </c>
      <c r="G153" s="130" t="s">
        <v>38</v>
      </c>
      <c r="H153" s="131" t="s">
        <v>38</v>
      </c>
      <c r="I153" s="122"/>
      <c r="J153" s="149"/>
      <c r="K153" s="124"/>
      <c r="L153" s="178"/>
      <c r="M153" s="133"/>
      <c r="N153" s="163" t="str">
        <f>IF($C$3="","",IF(P153="","",BF153))</f>
        <v/>
      </c>
      <c r="O153" s="163" t="str">
        <f>IF($C$3="","",IF(AND(OR(F153="",F153="□"),OR(G153="",G153="□"),OR(H153="",H153="□")),"",IF(AND(F153="■",G153="■"),"",IF(AND(OR(F153="■",G153="■"),H153="■"),"",IF(BF153="","",IF(OR(BF153=4,BF153&gt;4),"○","×"))))))</f>
        <v/>
      </c>
      <c r="P153" s="162" t="str">
        <f>IF($C$3="","",IF(AND(OR(F153="",F153="□"),OR(G153="",G153="□"),OR(H153="",H153="□")),"",IF(AND(F153="■",G153="■"),"",IF(AND(OR(F153="■",G153="■"),H153="■"),"",IF(BF153="","",IF(OR(BF153=5,BF153&gt;5),"○","×"))))))</f>
        <v/>
      </c>
      <c r="Q153" s="129" t="s">
        <v>38</v>
      </c>
      <c r="R153" s="130" t="s">
        <v>38</v>
      </c>
      <c r="S153" s="131" t="s">
        <v>38</v>
      </c>
      <c r="T153" s="1"/>
      <c r="U153" s="10"/>
      <c r="V153" s="11"/>
      <c r="W153" s="10"/>
      <c r="X153" s="223" t="str">
        <f t="shared" si="60"/>
        <v/>
      </c>
      <c r="Y153" s="164" t="str">
        <f t="shared" si="42"/>
        <v/>
      </c>
      <c r="Z153" s="131" t="s">
        <v>58</v>
      </c>
      <c r="AA153" s="135" t="s">
        <v>58</v>
      </c>
      <c r="AB153" s="165" t="str">
        <f t="shared" si="43"/>
        <v/>
      </c>
      <c r="AC153" s="280"/>
      <c r="AD153" s="281"/>
      <c r="AF153" s="60" t="str">
        <f>IF($C$3="","",IF(AND(F153="□",G153="□",H153="□"),"",IF(AND(F153="■",G153="■"),"",IF(AND(F153="■",H153="■"),"",IF(AND(G153="■",H153="■"),"",IF(F153="■",$BY$42,IF(G153="■",$BY$39,IF(I153="","",I153))))))))</f>
        <v/>
      </c>
      <c r="AG153" s="61" t="str">
        <f>IF($C$3="","",IF(AND(F153="□",G153="□",H153="□"),"",IF(AND(F153="■",G153="■"),"",IF(AND(F153="■",H153="■"),"",IF(AND(G153="■",H153="■"),"",IF(F153="■",$BY$44,IF(G153="■",$BY$41,IF(K153="","",K153))))))))</f>
        <v/>
      </c>
      <c r="AH153" s="63" t="str">
        <f t="shared" si="44"/>
        <v/>
      </c>
      <c r="AI153" s="63" t="str">
        <f t="shared" si="45"/>
        <v/>
      </c>
      <c r="AJ153" s="64" t="str">
        <f t="shared" si="46"/>
        <v/>
      </c>
      <c r="AK153" s="64" t="str">
        <f t="shared" si="47"/>
        <v/>
      </c>
      <c r="AL153" s="64" t="str">
        <f>IF($C$3="","",IF(AND(F153="□",G153="□",H153="□"),"",IF(AND(F153="■",G153="■"),"",IF(AND(F153="■",H153="■"),"",IF(AND(G153="■",H153="■"),"",IF(F153="■",$BY$23,IF(G153="■",$BY$21,IF(J153="","",J153))))))))</f>
        <v/>
      </c>
      <c r="AM153" s="65" t="str">
        <f t="shared" si="48"/>
        <v/>
      </c>
      <c r="AN153" s="64" t="str">
        <f>IF($C$3="","",IF(AND(F153="□",G153="□",H153="□"),"",IF(AND(F153="■",G153="■"),"",IF(AND(F153="■",H153="■"),"",IF(AND(G153="■",H153="■"),"",IF(F153="■",$BY$24,IF(G153="■",$BY$22,IF(L153="","",L153))))))))</f>
        <v/>
      </c>
      <c r="AO153" s="118"/>
      <c r="AP153" s="64" t="str">
        <f t="shared" si="49"/>
        <v/>
      </c>
      <c r="AQ153" s="64" t="str">
        <f t="shared" si="50"/>
        <v/>
      </c>
      <c r="AR153" s="64" t="str">
        <f t="shared" si="51"/>
        <v/>
      </c>
      <c r="AS153" s="64" t="str">
        <f t="shared" si="52"/>
        <v/>
      </c>
      <c r="AT153" s="64" t="str">
        <f t="shared" si="53"/>
        <v/>
      </c>
      <c r="AW153" s="17" t="str">
        <f t="shared" si="54"/>
        <v/>
      </c>
      <c r="AX153" s="17" t="str">
        <f t="shared" si="55"/>
        <v/>
      </c>
      <c r="AY153" s="17" t="str">
        <f t="shared" si="56"/>
        <v/>
      </c>
      <c r="AZ153" s="17" t="str">
        <f t="shared" si="57"/>
        <v/>
      </c>
      <c r="BA153" s="17" t="str">
        <f t="shared" si="58"/>
        <v/>
      </c>
      <c r="BB153" s="17" t="str">
        <f t="shared" si="59"/>
        <v/>
      </c>
      <c r="BD153" s="17" t="str">
        <f>IF(AND(OR(F153="",F153="□"),OR(G153="",G153="□"),OR(H153="",H153="□")),"",IF(AND(F153="■",G153="■"),"",IF(AND(OR(F153="■",G153="■"),H153="■"),"",IF(F153="■",5,IF(G153="■",4,IF(I153="","",IF($C$3="","",IF($C$3=8,"-",IF($C$3&lt;8,IF(I153&lt;=$BY$25,7,IF(I153&lt;=$BY$26,6,IF(I153&lt;=$BY$27,5,IF(I153&lt;=$BY$28,4,IF(I153&lt;=$BY$29,3,IF(I153&lt;=$BY$30,2,1)))))))))))))))</f>
        <v/>
      </c>
      <c r="BE153" s="17" t="str">
        <f>IF(AND(OR(F153="",F153="□"),OR(G153="",G153="□"),OR(H153="",H153="□")),"",IF(AND(F153="■",G153="■"),"",IF(AND(OR(F153="■",G153="■"),H153="■"),"",IF(F153="■",5,IF(G153="■",4,IF(K153="","",IF($C$3="","",IF($C$3=8,IF(K153&lt;=$BY$33,6,IF(K153&lt;=$BY$34,5,IF(K153&lt;=$BY$35,4,3))),IF(AND($C$3&lt;8,$C$3&gt;4),IF(K153&lt;=$BY$32,7,IF(K153&lt;=$BY$33,6,IF(K153&lt;=$BY$34,5,IF(K153&lt;=$BY$35,4,IF(K153&lt;=$BY$36,3,2))))),IF(C139&lt;5,"-"))))))))))</f>
        <v/>
      </c>
      <c r="BF153" s="17" t="str">
        <f t="shared" si="61"/>
        <v/>
      </c>
      <c r="BH153" s="18" t="str">
        <f>IF(X153="","",IF(50&lt;=Y153,6,IF(AND(40&lt;=Y153,Y153&lt;50),5,IF(AND(30&lt;=Y153,Y153&lt;40),4,IF(AND(20&lt;=Y153,Y153&lt;30),3,IF(AND(10&lt;=Y153,Y153&lt;20),2,IF(AND(0&lt;=Y153,Y153&lt;10),1,IF(Y153&lt;0,0,""))))))))</f>
        <v/>
      </c>
      <c r="BI153" s="18" t="str">
        <f>IF(X153="","",IF(30&lt;=Y153,4,IF(AND(20&lt;=Y153,Y153&lt;30),3,IF(AND(10&lt;=Y153,Y153&lt;20),2,IF(AND(0&lt;=Y153,Y153&lt;10),1,IF(Y153&lt;0,0,""))))))</f>
        <v/>
      </c>
      <c r="BJ153" s="58" t="str">
        <f>IF(AND(OR(Q153="",Q153="□"),OR(R153="",R153="□"),OR(S153="",S153="□")),"",IF(AND(Q153="■",R153="■"),"",IF(AND(OR(Q153="■",R153="■"),S153="■"),"",IF(Q153="■",3,IF(R153="■",1,IF(Z153="■",BH153,BI153))))))</f>
        <v/>
      </c>
    </row>
    <row r="154" spans="1:62" ht="12" customHeight="1" x14ac:dyDescent="0.15">
      <c r="A154" s="66">
        <v>137</v>
      </c>
      <c r="B154" s="4"/>
      <c r="C154" s="2"/>
      <c r="D154" s="2"/>
      <c r="E154" s="8"/>
      <c r="F154" s="129" t="s">
        <v>38</v>
      </c>
      <c r="G154" s="130" t="s">
        <v>38</v>
      </c>
      <c r="H154" s="131" t="s">
        <v>38</v>
      </c>
      <c r="I154" s="122"/>
      <c r="J154" s="149"/>
      <c r="K154" s="124"/>
      <c r="L154" s="178"/>
      <c r="M154" s="133"/>
      <c r="N154" s="163" t="str">
        <f>IF($C$3="","",IF(P154="","",BF154))</f>
        <v/>
      </c>
      <c r="O154" s="163" t="str">
        <f>IF($C$3="","",IF(AND(OR(F154="",F154="□"),OR(G154="",G154="□"),OR(H154="",H154="□")),"",IF(AND(F154="■",G154="■"),"",IF(AND(OR(F154="■",G154="■"),H154="■"),"",IF(BF154="","",IF(OR(BF154=4,BF154&gt;4),"○","×"))))))</f>
        <v/>
      </c>
      <c r="P154" s="162" t="str">
        <f>IF($C$3="","",IF(AND(OR(F154="",F154="□"),OR(G154="",G154="□"),OR(H154="",H154="□")),"",IF(AND(F154="■",G154="■"),"",IF(AND(OR(F154="■",G154="■"),H154="■"),"",IF(BF154="","",IF(OR(BF154=5,BF154&gt;5),"○","×"))))))</f>
        <v/>
      </c>
      <c r="Q154" s="129" t="s">
        <v>38</v>
      </c>
      <c r="R154" s="130" t="s">
        <v>38</v>
      </c>
      <c r="S154" s="131" t="s">
        <v>38</v>
      </c>
      <c r="T154" s="1"/>
      <c r="U154" s="10"/>
      <c r="V154" s="11"/>
      <c r="W154" s="10"/>
      <c r="X154" s="223" t="str">
        <f t="shared" si="60"/>
        <v/>
      </c>
      <c r="Y154" s="164" t="str">
        <f t="shared" si="42"/>
        <v/>
      </c>
      <c r="Z154" s="131" t="s">
        <v>58</v>
      </c>
      <c r="AA154" s="135" t="s">
        <v>58</v>
      </c>
      <c r="AB154" s="165" t="str">
        <f t="shared" si="43"/>
        <v/>
      </c>
      <c r="AC154" s="280"/>
      <c r="AD154" s="281"/>
      <c r="AF154" s="60" t="str">
        <f>IF($C$3="","",IF(AND(F154="□",G154="□",H154="□"),"",IF(AND(F154="■",G154="■"),"",IF(AND(F154="■",H154="■"),"",IF(AND(G154="■",H154="■"),"",IF(F154="■",$BY$42,IF(G154="■",$BY$39,IF(I154="","",I154))))))))</f>
        <v/>
      </c>
      <c r="AG154" s="61" t="str">
        <f>IF($C$3="","",IF(AND(F154="□",G154="□",H154="□"),"",IF(AND(F154="■",G154="■"),"",IF(AND(F154="■",H154="■"),"",IF(AND(G154="■",H154="■"),"",IF(F154="■",$BY$44,IF(G154="■",$BY$41,IF(K154="","",K154))))))))</f>
        <v/>
      </c>
      <c r="AH154" s="63" t="str">
        <f t="shared" si="44"/>
        <v/>
      </c>
      <c r="AI154" s="63" t="str">
        <f t="shared" si="45"/>
        <v/>
      </c>
      <c r="AJ154" s="64" t="str">
        <f t="shared" si="46"/>
        <v/>
      </c>
      <c r="AK154" s="64" t="str">
        <f t="shared" si="47"/>
        <v/>
      </c>
      <c r="AL154" s="64" t="str">
        <f>IF($C$3="","",IF(AND(F154="□",G154="□",H154="□"),"",IF(AND(F154="■",G154="■"),"",IF(AND(F154="■",H154="■"),"",IF(AND(G154="■",H154="■"),"",IF(F154="■",$BY$23,IF(G154="■",$BY$21,IF(J154="","",J154))))))))</f>
        <v/>
      </c>
      <c r="AM154" s="65" t="str">
        <f t="shared" si="48"/>
        <v/>
      </c>
      <c r="AN154" s="64" t="str">
        <f>IF($C$3="","",IF(AND(F154="□",G154="□",H154="□"),"",IF(AND(F154="■",G154="■"),"",IF(AND(F154="■",H154="■"),"",IF(AND(G154="■",H154="■"),"",IF(F154="■",$BY$24,IF(G154="■",$BY$22,IF(L154="","",L154))))))))</f>
        <v/>
      </c>
      <c r="AO154" s="118"/>
      <c r="AP154" s="64" t="str">
        <f t="shared" si="49"/>
        <v/>
      </c>
      <c r="AQ154" s="64" t="str">
        <f t="shared" si="50"/>
        <v/>
      </c>
      <c r="AR154" s="64" t="str">
        <f t="shared" si="51"/>
        <v/>
      </c>
      <c r="AS154" s="64" t="str">
        <f t="shared" si="52"/>
        <v/>
      </c>
      <c r="AT154" s="64" t="str">
        <f t="shared" si="53"/>
        <v/>
      </c>
      <c r="AW154" s="17" t="str">
        <f t="shared" si="54"/>
        <v/>
      </c>
      <c r="AX154" s="17" t="str">
        <f t="shared" si="55"/>
        <v/>
      </c>
      <c r="AY154" s="17" t="str">
        <f t="shared" si="56"/>
        <v/>
      </c>
      <c r="AZ154" s="17" t="str">
        <f t="shared" si="57"/>
        <v/>
      </c>
      <c r="BA154" s="17" t="str">
        <f t="shared" si="58"/>
        <v/>
      </c>
      <c r="BB154" s="17" t="str">
        <f t="shared" si="59"/>
        <v/>
      </c>
      <c r="BD154" s="17" t="str">
        <f>IF(AND(OR(F154="",F154="□"),OR(G154="",G154="□"),OR(H154="",H154="□")),"",IF(AND(F154="■",G154="■"),"",IF(AND(OR(F154="■",G154="■"),H154="■"),"",IF(F154="■",5,IF(G154="■",4,IF(I154="","",IF($C$3="","",IF($C$3=8,"-",IF($C$3&lt;8,IF(I154&lt;=$BY$25,7,IF(I154&lt;=$BY$26,6,IF(I154&lt;=$BY$27,5,IF(I154&lt;=$BY$28,4,IF(I154&lt;=$BY$29,3,IF(I154&lt;=$BY$30,2,1)))))))))))))))</f>
        <v/>
      </c>
      <c r="BE154" s="17" t="str">
        <f>IF(AND(OR(F154="",F154="□"),OR(G154="",G154="□"),OR(H154="",H154="□")),"",IF(AND(F154="■",G154="■"),"",IF(AND(OR(F154="■",G154="■"),H154="■"),"",IF(F154="■",5,IF(G154="■",4,IF(K154="","",IF($C$3="","",IF($C$3=8,IF(K154&lt;=$BY$33,6,IF(K154&lt;=$BY$34,5,IF(K154&lt;=$BY$35,4,3))),IF(AND($C$3&lt;8,$C$3&gt;4),IF(K154&lt;=$BY$32,7,IF(K154&lt;=$BY$33,6,IF(K154&lt;=$BY$34,5,IF(K154&lt;=$BY$35,4,IF(K154&lt;=$BY$36,3,2))))),IF(C140&lt;5,"-"))))))))))</f>
        <v/>
      </c>
      <c r="BF154" s="17" t="str">
        <f t="shared" si="61"/>
        <v/>
      </c>
      <c r="BH154" s="18" t="str">
        <f>IF(X154="","",IF(50&lt;=Y154,6,IF(AND(40&lt;=Y154,Y154&lt;50),5,IF(AND(30&lt;=Y154,Y154&lt;40),4,IF(AND(20&lt;=Y154,Y154&lt;30),3,IF(AND(10&lt;=Y154,Y154&lt;20),2,IF(AND(0&lt;=Y154,Y154&lt;10),1,IF(Y154&lt;0,0,""))))))))</f>
        <v/>
      </c>
      <c r="BI154" s="18" t="str">
        <f>IF(X154="","",IF(30&lt;=Y154,4,IF(AND(20&lt;=Y154,Y154&lt;30),3,IF(AND(10&lt;=Y154,Y154&lt;20),2,IF(AND(0&lt;=Y154,Y154&lt;10),1,IF(Y154&lt;0,0,""))))))</f>
        <v/>
      </c>
      <c r="BJ154" s="58" t="str">
        <f>IF(AND(OR(Q154="",Q154="□"),OR(R154="",R154="□"),OR(S154="",S154="□")),"",IF(AND(Q154="■",R154="■"),"",IF(AND(OR(Q154="■",R154="■"),S154="■"),"",IF(Q154="■",3,IF(R154="■",1,IF(Z154="■",BH154,BI154))))))</f>
        <v/>
      </c>
    </row>
    <row r="155" spans="1:62" ht="12" customHeight="1" x14ac:dyDescent="0.15">
      <c r="A155" s="66">
        <v>138</v>
      </c>
      <c r="B155" s="4"/>
      <c r="C155" s="2"/>
      <c r="D155" s="2"/>
      <c r="E155" s="8"/>
      <c r="F155" s="129" t="s">
        <v>38</v>
      </c>
      <c r="G155" s="130" t="s">
        <v>38</v>
      </c>
      <c r="H155" s="131" t="s">
        <v>38</v>
      </c>
      <c r="I155" s="122"/>
      <c r="J155" s="149"/>
      <c r="K155" s="124"/>
      <c r="L155" s="178"/>
      <c r="M155" s="133"/>
      <c r="N155" s="163" t="str">
        <f>IF($C$3="","",IF(P155="","",BF155))</f>
        <v/>
      </c>
      <c r="O155" s="163" t="str">
        <f>IF($C$3="","",IF(AND(OR(F155="",F155="□"),OR(G155="",G155="□"),OR(H155="",H155="□")),"",IF(AND(F155="■",G155="■"),"",IF(AND(OR(F155="■",G155="■"),H155="■"),"",IF(BF155="","",IF(OR(BF155=4,BF155&gt;4),"○","×"))))))</f>
        <v/>
      </c>
      <c r="P155" s="162" t="str">
        <f>IF($C$3="","",IF(AND(OR(F155="",F155="□"),OR(G155="",G155="□"),OR(H155="",H155="□")),"",IF(AND(F155="■",G155="■"),"",IF(AND(OR(F155="■",G155="■"),H155="■"),"",IF(BF155="","",IF(OR(BF155=5,BF155&gt;5),"○","×"))))))</f>
        <v/>
      </c>
      <c r="Q155" s="129" t="s">
        <v>38</v>
      </c>
      <c r="R155" s="130" t="s">
        <v>38</v>
      </c>
      <c r="S155" s="131" t="s">
        <v>38</v>
      </c>
      <c r="T155" s="1"/>
      <c r="U155" s="10"/>
      <c r="V155" s="11"/>
      <c r="W155" s="10"/>
      <c r="X155" s="223" t="str">
        <f t="shared" si="60"/>
        <v/>
      </c>
      <c r="Y155" s="164" t="str">
        <f t="shared" si="42"/>
        <v/>
      </c>
      <c r="Z155" s="131" t="s">
        <v>58</v>
      </c>
      <c r="AA155" s="135" t="s">
        <v>58</v>
      </c>
      <c r="AB155" s="165" t="str">
        <f t="shared" si="43"/>
        <v/>
      </c>
      <c r="AC155" s="280"/>
      <c r="AD155" s="281"/>
      <c r="AF155" s="60" t="str">
        <f>IF($C$3="","",IF(AND(F155="□",G155="□",H155="□"),"",IF(AND(F155="■",G155="■"),"",IF(AND(F155="■",H155="■"),"",IF(AND(G155="■",H155="■"),"",IF(F155="■",$BY$42,IF(G155="■",$BY$39,IF(I155="","",I155))))))))</f>
        <v/>
      </c>
      <c r="AG155" s="61" t="str">
        <f>IF($C$3="","",IF(AND(F155="□",G155="□",H155="□"),"",IF(AND(F155="■",G155="■"),"",IF(AND(F155="■",H155="■"),"",IF(AND(G155="■",H155="■"),"",IF(F155="■",$BY$44,IF(G155="■",$BY$41,IF(K155="","",K155))))))))</f>
        <v/>
      </c>
      <c r="AH155" s="63" t="str">
        <f t="shared" si="44"/>
        <v/>
      </c>
      <c r="AI155" s="63" t="str">
        <f t="shared" si="45"/>
        <v/>
      </c>
      <c r="AJ155" s="64" t="str">
        <f t="shared" si="46"/>
        <v/>
      </c>
      <c r="AK155" s="64" t="str">
        <f t="shared" si="47"/>
        <v/>
      </c>
      <c r="AL155" s="64" t="str">
        <f>IF($C$3="","",IF(AND(F155="□",G155="□",H155="□"),"",IF(AND(F155="■",G155="■"),"",IF(AND(F155="■",H155="■"),"",IF(AND(G155="■",H155="■"),"",IF(F155="■",$BY$23,IF(G155="■",$BY$21,IF(J155="","",J155))))))))</f>
        <v/>
      </c>
      <c r="AM155" s="65" t="str">
        <f t="shared" si="48"/>
        <v/>
      </c>
      <c r="AN155" s="64" t="str">
        <f>IF($C$3="","",IF(AND(F155="□",G155="□",H155="□"),"",IF(AND(F155="■",G155="■"),"",IF(AND(F155="■",H155="■"),"",IF(AND(G155="■",H155="■"),"",IF(F155="■",$BY$24,IF(G155="■",$BY$22,IF(L155="","",L155))))))))</f>
        <v/>
      </c>
      <c r="AO155" s="118"/>
      <c r="AP155" s="64" t="str">
        <f t="shared" si="49"/>
        <v/>
      </c>
      <c r="AQ155" s="64" t="str">
        <f t="shared" si="50"/>
        <v/>
      </c>
      <c r="AR155" s="64" t="str">
        <f t="shared" si="51"/>
        <v/>
      </c>
      <c r="AS155" s="64" t="str">
        <f t="shared" si="52"/>
        <v/>
      </c>
      <c r="AT155" s="64" t="str">
        <f t="shared" si="53"/>
        <v/>
      </c>
      <c r="AW155" s="17" t="str">
        <f t="shared" si="54"/>
        <v/>
      </c>
      <c r="AX155" s="17" t="str">
        <f t="shared" si="55"/>
        <v/>
      </c>
      <c r="AY155" s="17" t="str">
        <f t="shared" si="56"/>
        <v/>
      </c>
      <c r="AZ155" s="17" t="str">
        <f t="shared" si="57"/>
        <v/>
      </c>
      <c r="BA155" s="17" t="str">
        <f t="shared" si="58"/>
        <v/>
      </c>
      <c r="BB155" s="17" t="str">
        <f t="shared" si="59"/>
        <v/>
      </c>
      <c r="BD155" s="17" t="str">
        <f>IF(AND(OR(F155="",F155="□"),OR(G155="",G155="□"),OR(H155="",H155="□")),"",IF(AND(F155="■",G155="■"),"",IF(AND(OR(F155="■",G155="■"),H155="■"),"",IF(F155="■",5,IF(G155="■",4,IF(I155="","",IF($C$3="","",IF($C$3=8,"-",IF($C$3&lt;8,IF(I155&lt;=$BY$25,7,IF(I155&lt;=$BY$26,6,IF(I155&lt;=$BY$27,5,IF(I155&lt;=$BY$28,4,IF(I155&lt;=$BY$29,3,IF(I155&lt;=$BY$30,2,1)))))))))))))))</f>
        <v/>
      </c>
      <c r="BE155" s="17" t="str">
        <f>IF(AND(OR(F155="",F155="□"),OR(G155="",G155="□"),OR(H155="",H155="□")),"",IF(AND(F155="■",G155="■"),"",IF(AND(OR(F155="■",G155="■"),H155="■"),"",IF(F155="■",5,IF(G155="■",4,IF(K155="","",IF($C$3="","",IF($C$3=8,IF(K155&lt;=$BY$33,6,IF(K155&lt;=$BY$34,5,IF(K155&lt;=$BY$35,4,3))),IF(AND($C$3&lt;8,$C$3&gt;4),IF(K155&lt;=$BY$32,7,IF(K155&lt;=$BY$33,6,IF(K155&lt;=$BY$34,5,IF(K155&lt;=$BY$35,4,IF(K155&lt;=$BY$36,3,2))))),IF(C141&lt;5,"-"))))))))))</f>
        <v/>
      </c>
      <c r="BF155" s="17" t="str">
        <f t="shared" si="61"/>
        <v/>
      </c>
      <c r="BH155" s="18" t="str">
        <f>IF(X155="","",IF(50&lt;=Y155,6,IF(AND(40&lt;=Y155,Y155&lt;50),5,IF(AND(30&lt;=Y155,Y155&lt;40),4,IF(AND(20&lt;=Y155,Y155&lt;30),3,IF(AND(10&lt;=Y155,Y155&lt;20),2,IF(AND(0&lt;=Y155,Y155&lt;10),1,IF(Y155&lt;0,0,""))))))))</f>
        <v/>
      </c>
      <c r="BI155" s="18" t="str">
        <f>IF(X155="","",IF(30&lt;=Y155,4,IF(AND(20&lt;=Y155,Y155&lt;30),3,IF(AND(10&lt;=Y155,Y155&lt;20),2,IF(AND(0&lt;=Y155,Y155&lt;10),1,IF(Y155&lt;0,0,""))))))</f>
        <v/>
      </c>
      <c r="BJ155" s="58" t="str">
        <f>IF(AND(OR(Q155="",Q155="□"),OR(R155="",R155="□"),OR(S155="",S155="□")),"",IF(AND(Q155="■",R155="■"),"",IF(AND(OR(Q155="■",R155="■"),S155="■"),"",IF(Q155="■",3,IF(R155="■",1,IF(Z155="■",BH155,BI155))))))</f>
        <v/>
      </c>
    </row>
    <row r="156" spans="1:62" ht="12" customHeight="1" x14ac:dyDescent="0.15">
      <c r="A156" s="66">
        <v>139</v>
      </c>
      <c r="B156" s="4"/>
      <c r="C156" s="2"/>
      <c r="D156" s="2"/>
      <c r="E156" s="8"/>
      <c r="F156" s="129" t="s">
        <v>38</v>
      </c>
      <c r="G156" s="130" t="s">
        <v>38</v>
      </c>
      <c r="H156" s="131" t="s">
        <v>38</v>
      </c>
      <c r="I156" s="122"/>
      <c r="J156" s="149"/>
      <c r="K156" s="124"/>
      <c r="L156" s="178"/>
      <c r="M156" s="133"/>
      <c r="N156" s="163" t="str">
        <f>IF($C$3="","",IF(P156="","",BF156))</f>
        <v/>
      </c>
      <c r="O156" s="163" t="str">
        <f>IF($C$3="","",IF(AND(OR(F156="",F156="□"),OR(G156="",G156="□"),OR(H156="",H156="□")),"",IF(AND(F156="■",G156="■"),"",IF(AND(OR(F156="■",G156="■"),H156="■"),"",IF(BF156="","",IF(OR(BF156=4,BF156&gt;4),"○","×"))))))</f>
        <v/>
      </c>
      <c r="P156" s="162" t="str">
        <f>IF($C$3="","",IF(AND(OR(F156="",F156="□"),OR(G156="",G156="□"),OR(H156="",H156="□")),"",IF(AND(F156="■",G156="■"),"",IF(AND(OR(F156="■",G156="■"),H156="■"),"",IF(BF156="","",IF(OR(BF156=5,BF156&gt;5),"○","×"))))))</f>
        <v/>
      </c>
      <c r="Q156" s="129" t="s">
        <v>38</v>
      </c>
      <c r="R156" s="130" t="s">
        <v>38</v>
      </c>
      <c r="S156" s="131" t="s">
        <v>38</v>
      </c>
      <c r="T156" s="1"/>
      <c r="U156" s="10"/>
      <c r="V156" s="11"/>
      <c r="W156" s="10"/>
      <c r="X156" s="223" t="str">
        <f t="shared" si="60"/>
        <v/>
      </c>
      <c r="Y156" s="164" t="str">
        <f t="shared" si="42"/>
        <v/>
      </c>
      <c r="Z156" s="131" t="s">
        <v>58</v>
      </c>
      <c r="AA156" s="135" t="s">
        <v>58</v>
      </c>
      <c r="AB156" s="165" t="str">
        <f t="shared" si="43"/>
        <v/>
      </c>
      <c r="AC156" s="280"/>
      <c r="AD156" s="281"/>
      <c r="AF156" s="60" t="str">
        <f>IF($C$3="","",IF(AND(F156="□",G156="□",H156="□"),"",IF(AND(F156="■",G156="■"),"",IF(AND(F156="■",H156="■"),"",IF(AND(G156="■",H156="■"),"",IF(F156="■",$BY$42,IF(G156="■",$BY$39,IF(I156="","",I156))))))))</f>
        <v/>
      </c>
      <c r="AG156" s="61" t="str">
        <f>IF($C$3="","",IF(AND(F156="□",G156="□",H156="□"),"",IF(AND(F156="■",G156="■"),"",IF(AND(F156="■",H156="■"),"",IF(AND(G156="■",H156="■"),"",IF(F156="■",$BY$44,IF(G156="■",$BY$41,IF(K156="","",K156))))))))</f>
        <v/>
      </c>
      <c r="AH156" s="63" t="str">
        <f t="shared" si="44"/>
        <v/>
      </c>
      <c r="AI156" s="63" t="str">
        <f t="shared" si="45"/>
        <v/>
      </c>
      <c r="AJ156" s="64" t="str">
        <f t="shared" si="46"/>
        <v/>
      </c>
      <c r="AK156" s="64" t="str">
        <f t="shared" si="47"/>
        <v/>
      </c>
      <c r="AL156" s="64" t="str">
        <f>IF($C$3="","",IF(AND(F156="□",G156="□",H156="□"),"",IF(AND(F156="■",G156="■"),"",IF(AND(F156="■",H156="■"),"",IF(AND(G156="■",H156="■"),"",IF(F156="■",$BY$23,IF(G156="■",$BY$21,IF(J156="","",J156))))))))</f>
        <v/>
      </c>
      <c r="AM156" s="65" t="str">
        <f t="shared" si="48"/>
        <v/>
      </c>
      <c r="AN156" s="64" t="str">
        <f>IF($C$3="","",IF(AND(F156="□",G156="□",H156="□"),"",IF(AND(F156="■",G156="■"),"",IF(AND(F156="■",H156="■"),"",IF(AND(G156="■",H156="■"),"",IF(F156="■",$BY$24,IF(G156="■",$BY$22,IF(L156="","",L156))))))))</f>
        <v/>
      </c>
      <c r="AO156" s="118"/>
      <c r="AP156" s="64" t="str">
        <f t="shared" si="49"/>
        <v/>
      </c>
      <c r="AQ156" s="64" t="str">
        <f t="shared" si="50"/>
        <v/>
      </c>
      <c r="AR156" s="64" t="str">
        <f t="shared" si="51"/>
        <v/>
      </c>
      <c r="AS156" s="64" t="str">
        <f t="shared" si="52"/>
        <v/>
      </c>
      <c r="AT156" s="64" t="str">
        <f t="shared" si="53"/>
        <v/>
      </c>
      <c r="AW156" s="17" t="str">
        <f t="shared" si="54"/>
        <v/>
      </c>
      <c r="AX156" s="17" t="str">
        <f t="shared" si="55"/>
        <v/>
      </c>
      <c r="AY156" s="17" t="str">
        <f t="shared" si="56"/>
        <v/>
      </c>
      <c r="AZ156" s="17" t="str">
        <f t="shared" si="57"/>
        <v/>
      </c>
      <c r="BA156" s="17" t="str">
        <f t="shared" si="58"/>
        <v/>
      </c>
      <c r="BB156" s="17" t="str">
        <f t="shared" si="59"/>
        <v/>
      </c>
      <c r="BD156" s="17" t="str">
        <f>IF(AND(OR(F156="",F156="□"),OR(G156="",G156="□"),OR(H156="",H156="□")),"",IF(AND(F156="■",G156="■"),"",IF(AND(OR(F156="■",G156="■"),H156="■"),"",IF(F156="■",5,IF(G156="■",4,IF(I156="","",IF($C$3="","",IF($C$3=8,"-",IF($C$3&lt;8,IF(I156&lt;=$BY$25,7,IF(I156&lt;=$BY$26,6,IF(I156&lt;=$BY$27,5,IF(I156&lt;=$BY$28,4,IF(I156&lt;=$BY$29,3,IF(I156&lt;=$BY$30,2,1)))))))))))))))</f>
        <v/>
      </c>
      <c r="BE156" s="17" t="str">
        <f>IF(AND(OR(F156="",F156="□"),OR(G156="",G156="□"),OR(H156="",H156="□")),"",IF(AND(F156="■",G156="■"),"",IF(AND(OR(F156="■",G156="■"),H156="■"),"",IF(F156="■",5,IF(G156="■",4,IF(K156="","",IF($C$3="","",IF($C$3=8,IF(K156&lt;=$BY$33,6,IF(K156&lt;=$BY$34,5,IF(K156&lt;=$BY$35,4,3))),IF(AND($C$3&lt;8,$C$3&gt;4),IF(K156&lt;=$BY$32,7,IF(K156&lt;=$BY$33,6,IF(K156&lt;=$BY$34,5,IF(K156&lt;=$BY$35,4,IF(K156&lt;=$BY$36,3,2))))),IF(C142&lt;5,"-"))))))))))</f>
        <v/>
      </c>
      <c r="BF156" s="17" t="str">
        <f t="shared" si="61"/>
        <v/>
      </c>
      <c r="BH156" s="18" t="str">
        <f>IF(X156="","",IF(50&lt;=Y156,6,IF(AND(40&lt;=Y156,Y156&lt;50),5,IF(AND(30&lt;=Y156,Y156&lt;40),4,IF(AND(20&lt;=Y156,Y156&lt;30),3,IF(AND(10&lt;=Y156,Y156&lt;20),2,IF(AND(0&lt;=Y156,Y156&lt;10),1,IF(Y156&lt;0,0,""))))))))</f>
        <v/>
      </c>
      <c r="BI156" s="18" t="str">
        <f>IF(X156="","",IF(30&lt;=Y156,4,IF(AND(20&lt;=Y156,Y156&lt;30),3,IF(AND(10&lt;=Y156,Y156&lt;20),2,IF(AND(0&lt;=Y156,Y156&lt;10),1,IF(Y156&lt;0,0,""))))))</f>
        <v/>
      </c>
      <c r="BJ156" s="58" t="str">
        <f>IF(AND(OR(Q156="",Q156="□"),OR(R156="",R156="□"),OR(S156="",S156="□")),"",IF(AND(Q156="■",R156="■"),"",IF(AND(OR(Q156="■",R156="■"),S156="■"),"",IF(Q156="■",3,IF(R156="■",1,IF(Z156="■",BH156,BI156))))))</f>
        <v/>
      </c>
    </row>
    <row r="157" spans="1:62" ht="12" customHeight="1" x14ac:dyDescent="0.15">
      <c r="A157" s="66">
        <v>140</v>
      </c>
      <c r="B157" s="4"/>
      <c r="C157" s="2"/>
      <c r="D157" s="2"/>
      <c r="E157" s="8"/>
      <c r="F157" s="129" t="s">
        <v>38</v>
      </c>
      <c r="G157" s="130" t="s">
        <v>38</v>
      </c>
      <c r="H157" s="131" t="s">
        <v>38</v>
      </c>
      <c r="I157" s="122"/>
      <c r="J157" s="149"/>
      <c r="K157" s="124"/>
      <c r="L157" s="178"/>
      <c r="M157" s="133"/>
      <c r="N157" s="163" t="str">
        <f>IF($C$3="","",IF(P157="","",BF157))</f>
        <v/>
      </c>
      <c r="O157" s="163" t="str">
        <f>IF($C$3="","",IF(AND(OR(F157="",F157="□"),OR(G157="",G157="□"),OR(H157="",H157="□")),"",IF(AND(F157="■",G157="■"),"",IF(AND(OR(F157="■",G157="■"),H157="■"),"",IF(BF157="","",IF(OR(BF157=4,BF157&gt;4),"○","×"))))))</f>
        <v/>
      </c>
      <c r="P157" s="162" t="str">
        <f>IF($C$3="","",IF(AND(OR(F157="",F157="□"),OR(G157="",G157="□"),OR(H157="",H157="□")),"",IF(AND(F157="■",G157="■"),"",IF(AND(OR(F157="■",G157="■"),H157="■"),"",IF(BF157="","",IF(OR(BF157=5,BF157&gt;5),"○","×"))))))</f>
        <v/>
      </c>
      <c r="Q157" s="129" t="s">
        <v>38</v>
      </c>
      <c r="R157" s="130" t="s">
        <v>38</v>
      </c>
      <c r="S157" s="131" t="s">
        <v>38</v>
      </c>
      <c r="T157" s="1"/>
      <c r="U157" s="10"/>
      <c r="V157" s="11"/>
      <c r="W157" s="10"/>
      <c r="X157" s="223" t="str">
        <f t="shared" si="60"/>
        <v/>
      </c>
      <c r="Y157" s="164" t="str">
        <f t="shared" si="42"/>
        <v/>
      </c>
      <c r="Z157" s="131" t="s">
        <v>58</v>
      </c>
      <c r="AA157" s="135" t="s">
        <v>58</v>
      </c>
      <c r="AB157" s="165" t="str">
        <f t="shared" si="43"/>
        <v/>
      </c>
      <c r="AC157" s="280"/>
      <c r="AD157" s="281"/>
      <c r="AF157" s="60" t="str">
        <f>IF($C$3="","",IF(AND(F157="□",G157="□",H157="□"),"",IF(AND(F157="■",G157="■"),"",IF(AND(F157="■",H157="■"),"",IF(AND(G157="■",H157="■"),"",IF(F157="■",$BY$42,IF(G157="■",$BY$39,IF(I157="","",I157))))))))</f>
        <v/>
      </c>
      <c r="AG157" s="61" t="str">
        <f>IF($C$3="","",IF(AND(F157="□",G157="□",H157="□"),"",IF(AND(F157="■",G157="■"),"",IF(AND(F157="■",H157="■"),"",IF(AND(G157="■",H157="■"),"",IF(F157="■",$BY$44,IF(G157="■",$BY$41,IF(K157="","",K157))))))))</f>
        <v/>
      </c>
      <c r="AH157" s="63" t="str">
        <f t="shared" si="44"/>
        <v/>
      </c>
      <c r="AI157" s="63" t="str">
        <f t="shared" si="45"/>
        <v/>
      </c>
      <c r="AJ157" s="64" t="str">
        <f t="shared" si="46"/>
        <v/>
      </c>
      <c r="AK157" s="64" t="str">
        <f t="shared" si="47"/>
        <v/>
      </c>
      <c r="AL157" s="64" t="str">
        <f>IF($C$3="","",IF(AND(F157="□",G157="□",H157="□"),"",IF(AND(F157="■",G157="■"),"",IF(AND(F157="■",H157="■"),"",IF(AND(G157="■",H157="■"),"",IF(F157="■",$BY$23,IF(G157="■",$BY$21,IF(J157="","",J157))))))))</f>
        <v/>
      </c>
      <c r="AM157" s="65" t="str">
        <f t="shared" si="48"/>
        <v/>
      </c>
      <c r="AN157" s="64" t="str">
        <f>IF($C$3="","",IF(AND(F157="□",G157="□",H157="□"),"",IF(AND(F157="■",G157="■"),"",IF(AND(F157="■",H157="■"),"",IF(AND(G157="■",H157="■"),"",IF(F157="■",$BY$24,IF(G157="■",$BY$22,IF(L157="","",L157))))))))</f>
        <v/>
      </c>
      <c r="AO157" s="118"/>
      <c r="AP157" s="64" t="str">
        <f t="shared" si="49"/>
        <v/>
      </c>
      <c r="AQ157" s="64" t="str">
        <f t="shared" si="50"/>
        <v/>
      </c>
      <c r="AR157" s="64" t="str">
        <f t="shared" si="51"/>
        <v/>
      </c>
      <c r="AS157" s="64" t="str">
        <f t="shared" si="52"/>
        <v/>
      </c>
      <c r="AT157" s="64" t="str">
        <f t="shared" si="53"/>
        <v/>
      </c>
      <c r="AW157" s="17" t="str">
        <f t="shared" si="54"/>
        <v/>
      </c>
      <c r="AX157" s="17" t="str">
        <f t="shared" si="55"/>
        <v/>
      </c>
      <c r="AY157" s="17" t="str">
        <f t="shared" si="56"/>
        <v/>
      </c>
      <c r="AZ157" s="17" t="str">
        <f t="shared" si="57"/>
        <v/>
      </c>
      <c r="BA157" s="17" t="str">
        <f t="shared" si="58"/>
        <v/>
      </c>
      <c r="BB157" s="17" t="str">
        <f t="shared" si="59"/>
        <v/>
      </c>
      <c r="BD157" s="17" t="str">
        <f>IF(AND(OR(F157="",F157="□"),OR(G157="",G157="□"),OR(H157="",H157="□")),"",IF(AND(F157="■",G157="■"),"",IF(AND(OR(F157="■",G157="■"),H157="■"),"",IF(F157="■",5,IF(G157="■",4,IF(I157="","",IF($C$3="","",IF($C$3=8,"-",IF($C$3&lt;8,IF(I157&lt;=$BY$25,7,IF(I157&lt;=$BY$26,6,IF(I157&lt;=$BY$27,5,IF(I157&lt;=$BY$28,4,IF(I157&lt;=$BY$29,3,IF(I157&lt;=$BY$30,2,1)))))))))))))))</f>
        <v/>
      </c>
      <c r="BE157" s="17" t="str">
        <f>IF(AND(OR(F157="",F157="□"),OR(G157="",G157="□"),OR(H157="",H157="□")),"",IF(AND(F157="■",G157="■"),"",IF(AND(OR(F157="■",G157="■"),H157="■"),"",IF(F157="■",5,IF(G157="■",4,IF(K157="","",IF($C$3="","",IF($C$3=8,IF(K157&lt;=$BY$33,6,IF(K157&lt;=$BY$34,5,IF(K157&lt;=$BY$35,4,3))),IF(AND($C$3&lt;8,$C$3&gt;4),IF(K157&lt;=$BY$32,7,IF(K157&lt;=$BY$33,6,IF(K157&lt;=$BY$34,5,IF(K157&lt;=$BY$35,4,IF(K157&lt;=$BY$36,3,2))))),IF(C143&lt;5,"-"))))))))))</f>
        <v/>
      </c>
      <c r="BF157" s="17" t="str">
        <f t="shared" si="61"/>
        <v/>
      </c>
      <c r="BH157" s="18" t="str">
        <f>IF(X157="","",IF(50&lt;=Y157,6,IF(AND(40&lt;=Y157,Y157&lt;50),5,IF(AND(30&lt;=Y157,Y157&lt;40),4,IF(AND(20&lt;=Y157,Y157&lt;30),3,IF(AND(10&lt;=Y157,Y157&lt;20),2,IF(AND(0&lt;=Y157,Y157&lt;10),1,IF(Y157&lt;0,0,""))))))))</f>
        <v/>
      </c>
      <c r="BI157" s="18" t="str">
        <f>IF(X157="","",IF(30&lt;=Y157,4,IF(AND(20&lt;=Y157,Y157&lt;30),3,IF(AND(10&lt;=Y157,Y157&lt;20),2,IF(AND(0&lt;=Y157,Y157&lt;10),1,IF(Y157&lt;0,0,""))))))</f>
        <v/>
      </c>
      <c r="BJ157" s="58" t="str">
        <f>IF(AND(OR(Q157="",Q157="□"),OR(R157="",R157="□"),OR(S157="",S157="□")),"",IF(AND(Q157="■",R157="■"),"",IF(AND(OR(Q157="■",R157="■"),S157="■"),"",IF(Q157="■",3,IF(R157="■",1,IF(Z157="■",BH157,BI157))))))</f>
        <v/>
      </c>
    </row>
    <row r="158" spans="1:62" ht="12" customHeight="1" x14ac:dyDescent="0.15">
      <c r="A158" s="66">
        <v>141</v>
      </c>
      <c r="B158" s="4"/>
      <c r="C158" s="2"/>
      <c r="D158" s="2"/>
      <c r="E158" s="8"/>
      <c r="F158" s="129" t="s">
        <v>38</v>
      </c>
      <c r="G158" s="130" t="s">
        <v>38</v>
      </c>
      <c r="H158" s="131" t="s">
        <v>38</v>
      </c>
      <c r="I158" s="122"/>
      <c r="J158" s="149"/>
      <c r="K158" s="124"/>
      <c r="L158" s="178"/>
      <c r="M158" s="133"/>
      <c r="N158" s="163" t="str">
        <f>IF($C$3="","",IF(P158="","",BF158))</f>
        <v/>
      </c>
      <c r="O158" s="163" t="str">
        <f>IF($C$3="","",IF(AND(OR(F158="",F158="□"),OR(G158="",G158="□"),OR(H158="",H158="□")),"",IF(AND(F158="■",G158="■"),"",IF(AND(OR(F158="■",G158="■"),H158="■"),"",IF(BF158="","",IF(OR(BF158=4,BF158&gt;4),"○","×"))))))</f>
        <v/>
      </c>
      <c r="P158" s="162" t="str">
        <f>IF($C$3="","",IF(AND(OR(F158="",F158="□"),OR(G158="",G158="□"),OR(H158="",H158="□")),"",IF(AND(F158="■",G158="■"),"",IF(AND(OR(F158="■",G158="■"),H158="■"),"",IF(BF158="","",IF(OR(BF158=5,BF158&gt;5),"○","×"))))))</f>
        <v/>
      </c>
      <c r="Q158" s="129" t="s">
        <v>38</v>
      </c>
      <c r="R158" s="130" t="s">
        <v>38</v>
      </c>
      <c r="S158" s="131" t="s">
        <v>38</v>
      </c>
      <c r="T158" s="1"/>
      <c r="U158" s="10"/>
      <c r="V158" s="11"/>
      <c r="W158" s="10"/>
      <c r="X158" s="223" t="str">
        <f t="shared" si="60"/>
        <v/>
      </c>
      <c r="Y158" s="164" t="str">
        <f t="shared" si="42"/>
        <v/>
      </c>
      <c r="Z158" s="131" t="s">
        <v>58</v>
      </c>
      <c r="AA158" s="135" t="s">
        <v>58</v>
      </c>
      <c r="AB158" s="165" t="str">
        <f t="shared" si="43"/>
        <v/>
      </c>
      <c r="AC158" s="280"/>
      <c r="AD158" s="281"/>
      <c r="AF158" s="60" t="str">
        <f>IF($C$3="","",IF(AND(F158="□",G158="□",H158="□"),"",IF(AND(F158="■",G158="■"),"",IF(AND(F158="■",H158="■"),"",IF(AND(G158="■",H158="■"),"",IF(F158="■",$BY$42,IF(G158="■",$BY$39,IF(I158="","",I158))))))))</f>
        <v/>
      </c>
      <c r="AG158" s="61" t="str">
        <f>IF($C$3="","",IF(AND(F158="□",G158="□",H158="□"),"",IF(AND(F158="■",G158="■"),"",IF(AND(F158="■",H158="■"),"",IF(AND(G158="■",H158="■"),"",IF(F158="■",$BY$44,IF(G158="■",$BY$41,IF(K158="","",K158))))))))</f>
        <v/>
      </c>
      <c r="AH158" s="63" t="str">
        <f t="shared" si="44"/>
        <v/>
      </c>
      <c r="AI158" s="63" t="str">
        <f t="shared" si="45"/>
        <v/>
      </c>
      <c r="AJ158" s="64" t="str">
        <f t="shared" si="46"/>
        <v/>
      </c>
      <c r="AK158" s="64" t="str">
        <f t="shared" si="47"/>
        <v/>
      </c>
      <c r="AL158" s="64" t="str">
        <f>IF($C$3="","",IF(AND(F158="□",G158="□",H158="□"),"",IF(AND(F158="■",G158="■"),"",IF(AND(F158="■",H158="■"),"",IF(AND(G158="■",H158="■"),"",IF(F158="■",$BY$23,IF(G158="■",$BY$21,IF(J158="","",J158))))))))</f>
        <v/>
      </c>
      <c r="AM158" s="65" t="str">
        <f t="shared" si="48"/>
        <v/>
      </c>
      <c r="AN158" s="64" t="str">
        <f>IF($C$3="","",IF(AND(F158="□",G158="□",H158="□"),"",IF(AND(F158="■",G158="■"),"",IF(AND(F158="■",H158="■"),"",IF(AND(G158="■",H158="■"),"",IF(F158="■",$BY$24,IF(G158="■",$BY$22,IF(L158="","",L158))))))))</f>
        <v/>
      </c>
      <c r="AO158" s="118"/>
      <c r="AP158" s="64" t="str">
        <f t="shared" si="49"/>
        <v/>
      </c>
      <c r="AQ158" s="64" t="str">
        <f t="shared" si="50"/>
        <v/>
      </c>
      <c r="AR158" s="64" t="str">
        <f t="shared" si="51"/>
        <v/>
      </c>
      <c r="AS158" s="64" t="str">
        <f t="shared" si="52"/>
        <v/>
      </c>
      <c r="AT158" s="64" t="str">
        <f t="shared" si="53"/>
        <v/>
      </c>
      <c r="AW158" s="17" t="str">
        <f t="shared" si="54"/>
        <v/>
      </c>
      <c r="AX158" s="17" t="str">
        <f t="shared" si="55"/>
        <v/>
      </c>
      <c r="AY158" s="17" t="str">
        <f t="shared" si="56"/>
        <v/>
      </c>
      <c r="AZ158" s="17" t="str">
        <f t="shared" si="57"/>
        <v/>
      </c>
      <c r="BA158" s="17" t="str">
        <f t="shared" si="58"/>
        <v/>
      </c>
      <c r="BB158" s="17" t="str">
        <f t="shared" si="59"/>
        <v/>
      </c>
      <c r="BD158" s="17" t="str">
        <f>IF(AND(OR(F158="",F158="□"),OR(G158="",G158="□"),OR(H158="",H158="□")),"",IF(AND(F158="■",G158="■"),"",IF(AND(OR(F158="■",G158="■"),H158="■"),"",IF(F158="■",5,IF(G158="■",4,IF(I158="","",IF($C$3="","",IF($C$3=8,"-",IF($C$3&lt;8,IF(I158&lt;=$BY$25,7,IF(I158&lt;=$BY$26,6,IF(I158&lt;=$BY$27,5,IF(I158&lt;=$BY$28,4,IF(I158&lt;=$BY$29,3,IF(I158&lt;=$BY$30,2,1)))))))))))))))</f>
        <v/>
      </c>
      <c r="BE158" s="17" t="str">
        <f>IF(AND(OR(F158="",F158="□"),OR(G158="",G158="□"),OR(H158="",H158="□")),"",IF(AND(F158="■",G158="■"),"",IF(AND(OR(F158="■",G158="■"),H158="■"),"",IF(F158="■",5,IF(G158="■",4,IF(K158="","",IF($C$3="","",IF($C$3=8,IF(K158&lt;=$BY$33,6,IF(K158&lt;=$BY$34,5,IF(K158&lt;=$BY$35,4,3))),IF(AND($C$3&lt;8,$C$3&gt;4),IF(K158&lt;=$BY$32,7,IF(K158&lt;=$BY$33,6,IF(K158&lt;=$BY$34,5,IF(K158&lt;=$BY$35,4,IF(K158&lt;=$BY$36,3,2))))),IF(C144&lt;5,"-"))))))))))</f>
        <v/>
      </c>
      <c r="BF158" s="17" t="str">
        <f t="shared" si="61"/>
        <v/>
      </c>
      <c r="BH158" s="18" t="str">
        <f>IF(X158="","",IF(50&lt;=Y158,6,IF(AND(40&lt;=Y158,Y158&lt;50),5,IF(AND(30&lt;=Y158,Y158&lt;40),4,IF(AND(20&lt;=Y158,Y158&lt;30),3,IF(AND(10&lt;=Y158,Y158&lt;20),2,IF(AND(0&lt;=Y158,Y158&lt;10),1,IF(Y158&lt;0,0,""))))))))</f>
        <v/>
      </c>
      <c r="BI158" s="18" t="str">
        <f>IF(X158="","",IF(30&lt;=Y158,4,IF(AND(20&lt;=Y158,Y158&lt;30),3,IF(AND(10&lt;=Y158,Y158&lt;20),2,IF(AND(0&lt;=Y158,Y158&lt;10),1,IF(Y158&lt;0,0,""))))))</f>
        <v/>
      </c>
      <c r="BJ158" s="58" t="str">
        <f>IF(AND(OR(Q158="",Q158="□"),OR(R158="",R158="□"),OR(S158="",S158="□")),"",IF(AND(Q158="■",R158="■"),"",IF(AND(OR(Q158="■",R158="■"),S158="■"),"",IF(Q158="■",3,IF(R158="■",1,IF(Z158="■",BH158,BI158))))))</f>
        <v/>
      </c>
    </row>
    <row r="159" spans="1:62" ht="12" customHeight="1" x14ac:dyDescent="0.15">
      <c r="A159" s="66">
        <v>142</v>
      </c>
      <c r="B159" s="4"/>
      <c r="C159" s="2"/>
      <c r="D159" s="2"/>
      <c r="E159" s="8"/>
      <c r="F159" s="129" t="s">
        <v>38</v>
      </c>
      <c r="G159" s="130" t="s">
        <v>38</v>
      </c>
      <c r="H159" s="131" t="s">
        <v>38</v>
      </c>
      <c r="I159" s="122"/>
      <c r="J159" s="149"/>
      <c r="K159" s="124"/>
      <c r="L159" s="178"/>
      <c r="M159" s="133"/>
      <c r="N159" s="163" t="str">
        <f>IF($C$3="","",IF(P159="","",BF159))</f>
        <v/>
      </c>
      <c r="O159" s="163" t="str">
        <f>IF($C$3="","",IF(AND(OR(F159="",F159="□"),OR(G159="",G159="□"),OR(H159="",H159="□")),"",IF(AND(F159="■",G159="■"),"",IF(AND(OR(F159="■",G159="■"),H159="■"),"",IF(BF159="","",IF(OR(BF159=4,BF159&gt;4),"○","×"))))))</f>
        <v/>
      </c>
      <c r="P159" s="162" t="str">
        <f>IF($C$3="","",IF(AND(OR(F159="",F159="□"),OR(G159="",G159="□"),OR(H159="",H159="□")),"",IF(AND(F159="■",G159="■"),"",IF(AND(OR(F159="■",G159="■"),H159="■"),"",IF(BF159="","",IF(OR(BF159=5,BF159&gt;5),"○","×"))))))</f>
        <v/>
      </c>
      <c r="Q159" s="129" t="s">
        <v>38</v>
      </c>
      <c r="R159" s="130" t="s">
        <v>38</v>
      </c>
      <c r="S159" s="131" t="s">
        <v>38</v>
      </c>
      <c r="T159" s="1"/>
      <c r="U159" s="10"/>
      <c r="V159" s="11"/>
      <c r="W159" s="10"/>
      <c r="X159" s="223" t="str">
        <f t="shared" si="60"/>
        <v/>
      </c>
      <c r="Y159" s="164" t="str">
        <f t="shared" si="42"/>
        <v/>
      </c>
      <c r="Z159" s="131" t="s">
        <v>58</v>
      </c>
      <c r="AA159" s="135" t="s">
        <v>58</v>
      </c>
      <c r="AB159" s="165" t="str">
        <f t="shared" si="43"/>
        <v/>
      </c>
      <c r="AC159" s="280"/>
      <c r="AD159" s="281"/>
      <c r="AF159" s="60" t="str">
        <f>IF($C$3="","",IF(AND(F159="□",G159="□",H159="□"),"",IF(AND(F159="■",G159="■"),"",IF(AND(F159="■",H159="■"),"",IF(AND(G159="■",H159="■"),"",IF(F159="■",$BY$42,IF(G159="■",$BY$39,IF(I159="","",I159))))))))</f>
        <v/>
      </c>
      <c r="AG159" s="61" t="str">
        <f>IF($C$3="","",IF(AND(F159="□",G159="□",H159="□"),"",IF(AND(F159="■",G159="■"),"",IF(AND(F159="■",H159="■"),"",IF(AND(G159="■",H159="■"),"",IF(F159="■",$BY$44,IF(G159="■",$BY$41,IF(K159="","",K159))))))))</f>
        <v/>
      </c>
      <c r="AH159" s="63" t="str">
        <f t="shared" si="44"/>
        <v/>
      </c>
      <c r="AI159" s="63" t="str">
        <f t="shared" si="45"/>
        <v/>
      </c>
      <c r="AJ159" s="64" t="str">
        <f t="shared" si="46"/>
        <v/>
      </c>
      <c r="AK159" s="64" t="str">
        <f t="shared" si="47"/>
        <v/>
      </c>
      <c r="AL159" s="64" t="str">
        <f>IF($C$3="","",IF(AND(F159="□",G159="□",H159="□"),"",IF(AND(F159="■",G159="■"),"",IF(AND(F159="■",H159="■"),"",IF(AND(G159="■",H159="■"),"",IF(F159="■",$BY$23,IF(G159="■",$BY$21,IF(J159="","",J159))))))))</f>
        <v/>
      </c>
      <c r="AM159" s="65" t="str">
        <f t="shared" si="48"/>
        <v/>
      </c>
      <c r="AN159" s="64" t="str">
        <f>IF($C$3="","",IF(AND(F159="□",G159="□",H159="□"),"",IF(AND(F159="■",G159="■"),"",IF(AND(F159="■",H159="■"),"",IF(AND(G159="■",H159="■"),"",IF(F159="■",$BY$24,IF(G159="■",$BY$22,IF(L159="","",L159))))))))</f>
        <v/>
      </c>
      <c r="AO159" s="118"/>
      <c r="AP159" s="64" t="str">
        <f t="shared" si="49"/>
        <v/>
      </c>
      <c r="AQ159" s="64" t="str">
        <f t="shared" si="50"/>
        <v/>
      </c>
      <c r="AR159" s="64" t="str">
        <f t="shared" si="51"/>
        <v/>
      </c>
      <c r="AS159" s="64" t="str">
        <f t="shared" si="52"/>
        <v/>
      </c>
      <c r="AT159" s="64" t="str">
        <f t="shared" si="53"/>
        <v/>
      </c>
      <c r="AW159" s="17" t="str">
        <f t="shared" si="54"/>
        <v/>
      </c>
      <c r="AX159" s="17" t="str">
        <f t="shared" si="55"/>
        <v/>
      </c>
      <c r="AY159" s="17" t="str">
        <f t="shared" si="56"/>
        <v/>
      </c>
      <c r="AZ159" s="17" t="str">
        <f t="shared" si="57"/>
        <v/>
      </c>
      <c r="BA159" s="17" t="str">
        <f t="shared" si="58"/>
        <v/>
      </c>
      <c r="BB159" s="17" t="str">
        <f t="shared" si="59"/>
        <v/>
      </c>
      <c r="BD159" s="17" t="str">
        <f>IF(AND(OR(F159="",F159="□"),OR(G159="",G159="□"),OR(H159="",H159="□")),"",IF(AND(F159="■",G159="■"),"",IF(AND(OR(F159="■",G159="■"),H159="■"),"",IF(F159="■",5,IF(G159="■",4,IF(I159="","",IF($C$3="","",IF($C$3=8,"-",IF($C$3&lt;8,IF(I159&lt;=$BY$25,7,IF(I159&lt;=$BY$26,6,IF(I159&lt;=$BY$27,5,IF(I159&lt;=$BY$28,4,IF(I159&lt;=$BY$29,3,IF(I159&lt;=$BY$30,2,1)))))))))))))))</f>
        <v/>
      </c>
      <c r="BE159" s="17" t="str">
        <f>IF(AND(OR(F159="",F159="□"),OR(G159="",G159="□"),OR(H159="",H159="□")),"",IF(AND(F159="■",G159="■"),"",IF(AND(OR(F159="■",G159="■"),H159="■"),"",IF(F159="■",5,IF(G159="■",4,IF(K159="","",IF($C$3="","",IF($C$3=8,IF(K159&lt;=$BY$33,6,IF(K159&lt;=$BY$34,5,IF(K159&lt;=$BY$35,4,3))),IF(AND($C$3&lt;8,$C$3&gt;4),IF(K159&lt;=$BY$32,7,IF(K159&lt;=$BY$33,6,IF(K159&lt;=$BY$34,5,IF(K159&lt;=$BY$35,4,IF(K159&lt;=$BY$36,3,2))))),IF(C145&lt;5,"-"))))))))))</f>
        <v/>
      </c>
      <c r="BF159" s="17" t="str">
        <f t="shared" si="61"/>
        <v/>
      </c>
      <c r="BH159" s="18" t="str">
        <f>IF(X159="","",IF(50&lt;=Y159,6,IF(AND(40&lt;=Y159,Y159&lt;50),5,IF(AND(30&lt;=Y159,Y159&lt;40),4,IF(AND(20&lt;=Y159,Y159&lt;30),3,IF(AND(10&lt;=Y159,Y159&lt;20),2,IF(AND(0&lt;=Y159,Y159&lt;10),1,IF(Y159&lt;0,0,""))))))))</f>
        <v/>
      </c>
      <c r="BI159" s="18" t="str">
        <f>IF(X159="","",IF(30&lt;=Y159,4,IF(AND(20&lt;=Y159,Y159&lt;30),3,IF(AND(10&lt;=Y159,Y159&lt;20),2,IF(AND(0&lt;=Y159,Y159&lt;10),1,IF(Y159&lt;0,0,""))))))</f>
        <v/>
      </c>
      <c r="BJ159" s="58" t="str">
        <f>IF(AND(OR(Q159="",Q159="□"),OR(R159="",R159="□"),OR(S159="",S159="□")),"",IF(AND(Q159="■",R159="■"),"",IF(AND(OR(Q159="■",R159="■"),S159="■"),"",IF(Q159="■",3,IF(R159="■",1,IF(Z159="■",BH159,BI159))))))</f>
        <v/>
      </c>
    </row>
    <row r="160" spans="1:62" ht="12" customHeight="1" x14ac:dyDescent="0.15">
      <c r="A160" s="66">
        <v>143</v>
      </c>
      <c r="B160" s="4"/>
      <c r="C160" s="2"/>
      <c r="D160" s="2"/>
      <c r="E160" s="8"/>
      <c r="F160" s="129" t="s">
        <v>38</v>
      </c>
      <c r="G160" s="130" t="s">
        <v>38</v>
      </c>
      <c r="H160" s="131" t="s">
        <v>38</v>
      </c>
      <c r="I160" s="122"/>
      <c r="J160" s="149"/>
      <c r="K160" s="124"/>
      <c r="L160" s="178"/>
      <c r="M160" s="133"/>
      <c r="N160" s="163" t="str">
        <f>IF($C$3="","",IF(P160="","",BF160))</f>
        <v/>
      </c>
      <c r="O160" s="163" t="str">
        <f>IF($C$3="","",IF(AND(OR(F160="",F160="□"),OR(G160="",G160="□"),OR(H160="",H160="□")),"",IF(AND(F160="■",G160="■"),"",IF(AND(OR(F160="■",G160="■"),H160="■"),"",IF(BF160="","",IF(OR(BF160=4,BF160&gt;4),"○","×"))))))</f>
        <v/>
      </c>
      <c r="P160" s="162" t="str">
        <f>IF($C$3="","",IF(AND(OR(F160="",F160="□"),OR(G160="",G160="□"),OR(H160="",H160="□")),"",IF(AND(F160="■",G160="■"),"",IF(AND(OR(F160="■",G160="■"),H160="■"),"",IF(BF160="","",IF(OR(BF160=5,BF160&gt;5),"○","×"))))))</f>
        <v/>
      </c>
      <c r="Q160" s="129" t="s">
        <v>38</v>
      </c>
      <c r="R160" s="130" t="s">
        <v>38</v>
      </c>
      <c r="S160" s="131" t="s">
        <v>38</v>
      </c>
      <c r="T160" s="1"/>
      <c r="U160" s="10"/>
      <c r="V160" s="11"/>
      <c r="W160" s="10"/>
      <c r="X160" s="223" t="str">
        <f t="shared" si="60"/>
        <v/>
      </c>
      <c r="Y160" s="164" t="str">
        <f t="shared" si="42"/>
        <v/>
      </c>
      <c r="Z160" s="131" t="s">
        <v>58</v>
      </c>
      <c r="AA160" s="135" t="s">
        <v>58</v>
      </c>
      <c r="AB160" s="165" t="str">
        <f t="shared" si="43"/>
        <v/>
      </c>
      <c r="AC160" s="280"/>
      <c r="AD160" s="281"/>
      <c r="AF160" s="60" t="str">
        <f>IF($C$3="","",IF(AND(F160="□",G160="□",H160="□"),"",IF(AND(F160="■",G160="■"),"",IF(AND(F160="■",H160="■"),"",IF(AND(G160="■",H160="■"),"",IF(F160="■",$BY$42,IF(G160="■",$BY$39,IF(I160="","",I160))))))))</f>
        <v/>
      </c>
      <c r="AG160" s="61" t="str">
        <f>IF($C$3="","",IF(AND(F160="□",G160="□",H160="□"),"",IF(AND(F160="■",G160="■"),"",IF(AND(F160="■",H160="■"),"",IF(AND(G160="■",H160="■"),"",IF(F160="■",$BY$44,IF(G160="■",$BY$41,IF(K160="","",K160))))))))</f>
        <v/>
      </c>
      <c r="AH160" s="63" t="str">
        <f t="shared" si="44"/>
        <v/>
      </c>
      <c r="AI160" s="63" t="str">
        <f t="shared" si="45"/>
        <v/>
      </c>
      <c r="AJ160" s="64" t="str">
        <f t="shared" si="46"/>
        <v/>
      </c>
      <c r="AK160" s="64" t="str">
        <f t="shared" si="47"/>
        <v/>
      </c>
      <c r="AL160" s="64" t="str">
        <f>IF($C$3="","",IF(AND(F160="□",G160="□",H160="□"),"",IF(AND(F160="■",G160="■"),"",IF(AND(F160="■",H160="■"),"",IF(AND(G160="■",H160="■"),"",IF(F160="■",$BY$23,IF(G160="■",$BY$21,IF(J160="","",J160))))))))</f>
        <v/>
      </c>
      <c r="AM160" s="65" t="str">
        <f t="shared" si="48"/>
        <v/>
      </c>
      <c r="AN160" s="64" t="str">
        <f>IF($C$3="","",IF(AND(F160="□",G160="□",H160="□"),"",IF(AND(F160="■",G160="■"),"",IF(AND(F160="■",H160="■"),"",IF(AND(G160="■",H160="■"),"",IF(F160="■",$BY$24,IF(G160="■",$BY$22,IF(L160="","",L160))))))))</f>
        <v/>
      </c>
      <c r="AO160" s="118"/>
      <c r="AP160" s="64" t="str">
        <f t="shared" si="49"/>
        <v/>
      </c>
      <c r="AQ160" s="64" t="str">
        <f t="shared" si="50"/>
        <v/>
      </c>
      <c r="AR160" s="64" t="str">
        <f t="shared" si="51"/>
        <v/>
      </c>
      <c r="AS160" s="64" t="str">
        <f t="shared" si="52"/>
        <v/>
      </c>
      <c r="AT160" s="64" t="str">
        <f t="shared" si="53"/>
        <v/>
      </c>
      <c r="AW160" s="17" t="str">
        <f t="shared" si="54"/>
        <v/>
      </c>
      <c r="AX160" s="17" t="str">
        <f t="shared" si="55"/>
        <v/>
      </c>
      <c r="AY160" s="17" t="str">
        <f t="shared" si="56"/>
        <v/>
      </c>
      <c r="AZ160" s="17" t="str">
        <f t="shared" si="57"/>
        <v/>
      </c>
      <c r="BA160" s="17" t="str">
        <f t="shared" si="58"/>
        <v/>
      </c>
      <c r="BB160" s="17" t="str">
        <f t="shared" si="59"/>
        <v/>
      </c>
      <c r="BD160" s="17" t="str">
        <f>IF(AND(OR(F160="",F160="□"),OR(G160="",G160="□"),OR(H160="",H160="□")),"",IF(AND(F160="■",G160="■"),"",IF(AND(OR(F160="■",G160="■"),H160="■"),"",IF(F160="■",5,IF(G160="■",4,IF(I160="","",IF($C$3="","",IF($C$3=8,"-",IF($C$3&lt;8,IF(I160&lt;=$BY$25,7,IF(I160&lt;=$BY$26,6,IF(I160&lt;=$BY$27,5,IF(I160&lt;=$BY$28,4,IF(I160&lt;=$BY$29,3,IF(I160&lt;=$BY$30,2,1)))))))))))))))</f>
        <v/>
      </c>
      <c r="BE160" s="17" t="str">
        <f>IF(AND(OR(F160="",F160="□"),OR(G160="",G160="□"),OR(H160="",H160="□")),"",IF(AND(F160="■",G160="■"),"",IF(AND(OR(F160="■",G160="■"),H160="■"),"",IF(F160="■",5,IF(G160="■",4,IF(K160="","",IF($C$3="","",IF($C$3=8,IF(K160&lt;=$BY$33,6,IF(K160&lt;=$BY$34,5,IF(K160&lt;=$BY$35,4,3))),IF(AND($C$3&lt;8,$C$3&gt;4),IF(K160&lt;=$BY$32,7,IF(K160&lt;=$BY$33,6,IF(K160&lt;=$BY$34,5,IF(K160&lt;=$BY$35,4,IF(K160&lt;=$BY$36,3,2))))),IF(C146&lt;5,"-"))))))))))</f>
        <v/>
      </c>
      <c r="BF160" s="17" t="str">
        <f t="shared" si="61"/>
        <v/>
      </c>
      <c r="BH160" s="18" t="str">
        <f>IF(X160="","",IF(50&lt;=Y160,6,IF(AND(40&lt;=Y160,Y160&lt;50),5,IF(AND(30&lt;=Y160,Y160&lt;40),4,IF(AND(20&lt;=Y160,Y160&lt;30),3,IF(AND(10&lt;=Y160,Y160&lt;20),2,IF(AND(0&lt;=Y160,Y160&lt;10),1,IF(Y160&lt;0,0,""))))))))</f>
        <v/>
      </c>
      <c r="BI160" s="18" t="str">
        <f>IF(X160="","",IF(30&lt;=Y160,4,IF(AND(20&lt;=Y160,Y160&lt;30),3,IF(AND(10&lt;=Y160,Y160&lt;20),2,IF(AND(0&lt;=Y160,Y160&lt;10),1,IF(Y160&lt;0,0,""))))))</f>
        <v/>
      </c>
      <c r="BJ160" s="58" t="str">
        <f>IF(AND(OR(Q160="",Q160="□"),OR(R160="",R160="□"),OR(S160="",S160="□")),"",IF(AND(Q160="■",R160="■"),"",IF(AND(OR(Q160="■",R160="■"),S160="■"),"",IF(Q160="■",3,IF(R160="■",1,IF(Z160="■",BH160,BI160))))))</f>
        <v/>
      </c>
    </row>
    <row r="161" spans="1:62" ht="12" customHeight="1" x14ac:dyDescent="0.15">
      <c r="A161" s="66">
        <v>144</v>
      </c>
      <c r="B161" s="4"/>
      <c r="C161" s="2"/>
      <c r="D161" s="2"/>
      <c r="E161" s="8"/>
      <c r="F161" s="129" t="s">
        <v>38</v>
      </c>
      <c r="G161" s="130" t="s">
        <v>38</v>
      </c>
      <c r="H161" s="131" t="s">
        <v>38</v>
      </c>
      <c r="I161" s="122"/>
      <c r="J161" s="149"/>
      <c r="K161" s="124"/>
      <c r="L161" s="178"/>
      <c r="M161" s="133"/>
      <c r="N161" s="163" t="str">
        <f>IF($C$3="","",IF(P161="","",BF161))</f>
        <v/>
      </c>
      <c r="O161" s="163" t="str">
        <f>IF($C$3="","",IF(AND(OR(F161="",F161="□"),OR(G161="",G161="□"),OR(H161="",H161="□")),"",IF(AND(F161="■",G161="■"),"",IF(AND(OR(F161="■",G161="■"),H161="■"),"",IF(BF161="","",IF(OR(BF161=4,BF161&gt;4),"○","×"))))))</f>
        <v/>
      </c>
      <c r="P161" s="162" t="str">
        <f>IF($C$3="","",IF(AND(OR(F161="",F161="□"),OR(G161="",G161="□"),OR(H161="",H161="□")),"",IF(AND(F161="■",G161="■"),"",IF(AND(OR(F161="■",G161="■"),H161="■"),"",IF(BF161="","",IF(OR(BF161=5,BF161&gt;5),"○","×"))))))</f>
        <v/>
      </c>
      <c r="Q161" s="129" t="s">
        <v>38</v>
      </c>
      <c r="R161" s="130" t="s">
        <v>38</v>
      </c>
      <c r="S161" s="131" t="s">
        <v>38</v>
      </c>
      <c r="T161" s="1"/>
      <c r="U161" s="10"/>
      <c r="V161" s="11"/>
      <c r="W161" s="10"/>
      <c r="X161" s="223" t="str">
        <f t="shared" si="60"/>
        <v/>
      </c>
      <c r="Y161" s="164" t="str">
        <f t="shared" si="42"/>
        <v/>
      </c>
      <c r="Z161" s="131" t="s">
        <v>58</v>
      </c>
      <c r="AA161" s="135" t="s">
        <v>58</v>
      </c>
      <c r="AB161" s="165" t="str">
        <f t="shared" si="43"/>
        <v/>
      </c>
      <c r="AC161" s="280"/>
      <c r="AD161" s="281"/>
      <c r="AF161" s="60" t="str">
        <f>IF($C$3="","",IF(AND(F161="□",G161="□",H161="□"),"",IF(AND(F161="■",G161="■"),"",IF(AND(F161="■",H161="■"),"",IF(AND(G161="■",H161="■"),"",IF(F161="■",$BY$42,IF(G161="■",$BY$39,IF(I161="","",I161))))))))</f>
        <v/>
      </c>
      <c r="AG161" s="61" t="str">
        <f>IF($C$3="","",IF(AND(F161="□",G161="□",H161="□"),"",IF(AND(F161="■",G161="■"),"",IF(AND(F161="■",H161="■"),"",IF(AND(G161="■",H161="■"),"",IF(F161="■",$BY$44,IF(G161="■",$BY$41,IF(K161="","",K161))))))))</f>
        <v/>
      </c>
      <c r="AH161" s="63" t="str">
        <f t="shared" si="44"/>
        <v/>
      </c>
      <c r="AI161" s="63" t="str">
        <f t="shared" si="45"/>
        <v/>
      </c>
      <c r="AJ161" s="64" t="str">
        <f t="shared" si="46"/>
        <v/>
      </c>
      <c r="AK161" s="64" t="str">
        <f t="shared" si="47"/>
        <v/>
      </c>
      <c r="AL161" s="64" t="str">
        <f>IF($C$3="","",IF(AND(F161="□",G161="□",H161="□"),"",IF(AND(F161="■",G161="■"),"",IF(AND(F161="■",H161="■"),"",IF(AND(G161="■",H161="■"),"",IF(F161="■",$BY$23,IF(G161="■",$BY$21,IF(J161="","",J161))))))))</f>
        <v/>
      </c>
      <c r="AM161" s="65" t="str">
        <f t="shared" si="48"/>
        <v/>
      </c>
      <c r="AN161" s="64" t="str">
        <f>IF($C$3="","",IF(AND(F161="□",G161="□",H161="□"),"",IF(AND(F161="■",G161="■"),"",IF(AND(F161="■",H161="■"),"",IF(AND(G161="■",H161="■"),"",IF(F161="■",$BY$24,IF(G161="■",$BY$22,IF(L161="","",L161))))))))</f>
        <v/>
      </c>
      <c r="AO161" s="118"/>
      <c r="AP161" s="64" t="str">
        <f t="shared" si="49"/>
        <v/>
      </c>
      <c r="AQ161" s="64" t="str">
        <f t="shared" si="50"/>
        <v/>
      </c>
      <c r="AR161" s="64" t="str">
        <f t="shared" si="51"/>
        <v/>
      </c>
      <c r="AS161" s="64" t="str">
        <f t="shared" si="52"/>
        <v/>
      </c>
      <c r="AT161" s="64" t="str">
        <f t="shared" si="53"/>
        <v/>
      </c>
      <c r="AW161" s="17" t="str">
        <f t="shared" si="54"/>
        <v/>
      </c>
      <c r="AX161" s="17" t="str">
        <f t="shared" si="55"/>
        <v/>
      </c>
      <c r="AY161" s="17" t="str">
        <f t="shared" si="56"/>
        <v/>
      </c>
      <c r="AZ161" s="17" t="str">
        <f t="shared" si="57"/>
        <v/>
      </c>
      <c r="BA161" s="17" t="str">
        <f t="shared" si="58"/>
        <v/>
      </c>
      <c r="BB161" s="17" t="str">
        <f t="shared" si="59"/>
        <v/>
      </c>
      <c r="BD161" s="17" t="str">
        <f>IF(AND(OR(F161="",F161="□"),OR(G161="",G161="□"),OR(H161="",H161="□")),"",IF(AND(F161="■",G161="■"),"",IF(AND(OR(F161="■",G161="■"),H161="■"),"",IF(F161="■",5,IF(G161="■",4,IF(I161="","",IF($C$3="","",IF($C$3=8,"-",IF($C$3&lt;8,IF(I161&lt;=$BY$25,7,IF(I161&lt;=$BY$26,6,IF(I161&lt;=$BY$27,5,IF(I161&lt;=$BY$28,4,IF(I161&lt;=$BY$29,3,IF(I161&lt;=$BY$30,2,1)))))))))))))))</f>
        <v/>
      </c>
      <c r="BE161" s="17" t="str">
        <f>IF(AND(OR(F161="",F161="□"),OR(G161="",G161="□"),OR(H161="",H161="□")),"",IF(AND(F161="■",G161="■"),"",IF(AND(OR(F161="■",G161="■"),H161="■"),"",IF(F161="■",5,IF(G161="■",4,IF(K161="","",IF($C$3="","",IF($C$3=8,IF(K161&lt;=$BY$33,6,IF(K161&lt;=$BY$34,5,IF(K161&lt;=$BY$35,4,3))),IF(AND($C$3&lt;8,$C$3&gt;4),IF(K161&lt;=$BY$32,7,IF(K161&lt;=$BY$33,6,IF(K161&lt;=$BY$34,5,IF(K161&lt;=$BY$35,4,IF(K161&lt;=$BY$36,3,2))))),IF(C147&lt;5,"-"))))))))))</f>
        <v/>
      </c>
      <c r="BF161" s="17" t="str">
        <f t="shared" si="61"/>
        <v/>
      </c>
      <c r="BH161" s="18" t="str">
        <f>IF(X161="","",IF(50&lt;=Y161,6,IF(AND(40&lt;=Y161,Y161&lt;50),5,IF(AND(30&lt;=Y161,Y161&lt;40),4,IF(AND(20&lt;=Y161,Y161&lt;30),3,IF(AND(10&lt;=Y161,Y161&lt;20),2,IF(AND(0&lt;=Y161,Y161&lt;10),1,IF(Y161&lt;0,0,""))))))))</f>
        <v/>
      </c>
      <c r="BI161" s="18" t="str">
        <f>IF(X161="","",IF(30&lt;=Y161,4,IF(AND(20&lt;=Y161,Y161&lt;30),3,IF(AND(10&lt;=Y161,Y161&lt;20),2,IF(AND(0&lt;=Y161,Y161&lt;10),1,IF(Y161&lt;0,0,""))))))</f>
        <v/>
      </c>
      <c r="BJ161" s="58" t="str">
        <f>IF(AND(OR(Q161="",Q161="□"),OR(R161="",R161="□"),OR(S161="",S161="□")),"",IF(AND(Q161="■",R161="■"),"",IF(AND(OR(Q161="■",R161="■"),S161="■"),"",IF(Q161="■",3,IF(R161="■",1,IF(Z161="■",BH161,BI161))))))</f>
        <v/>
      </c>
    </row>
    <row r="162" spans="1:62" ht="12" customHeight="1" x14ac:dyDescent="0.15">
      <c r="A162" s="66">
        <v>145</v>
      </c>
      <c r="B162" s="4"/>
      <c r="C162" s="2"/>
      <c r="D162" s="2"/>
      <c r="E162" s="8"/>
      <c r="F162" s="129" t="s">
        <v>38</v>
      </c>
      <c r="G162" s="130" t="s">
        <v>38</v>
      </c>
      <c r="H162" s="131" t="s">
        <v>38</v>
      </c>
      <c r="I162" s="122"/>
      <c r="J162" s="149"/>
      <c r="K162" s="124"/>
      <c r="L162" s="178"/>
      <c r="M162" s="133"/>
      <c r="N162" s="163" t="str">
        <f>IF($C$3="","",IF(P162="","",BF162))</f>
        <v/>
      </c>
      <c r="O162" s="163" t="str">
        <f>IF($C$3="","",IF(AND(OR(F162="",F162="□"),OR(G162="",G162="□"),OR(H162="",H162="□")),"",IF(AND(F162="■",G162="■"),"",IF(AND(OR(F162="■",G162="■"),H162="■"),"",IF(BF162="","",IF(OR(BF162=4,BF162&gt;4),"○","×"))))))</f>
        <v/>
      </c>
      <c r="P162" s="162" t="str">
        <f>IF($C$3="","",IF(AND(OR(F162="",F162="□"),OR(G162="",G162="□"),OR(H162="",H162="□")),"",IF(AND(F162="■",G162="■"),"",IF(AND(OR(F162="■",G162="■"),H162="■"),"",IF(BF162="","",IF(OR(BF162=5,BF162&gt;5),"○","×"))))))</f>
        <v/>
      </c>
      <c r="Q162" s="129" t="s">
        <v>38</v>
      </c>
      <c r="R162" s="130" t="s">
        <v>38</v>
      </c>
      <c r="S162" s="131" t="s">
        <v>38</v>
      </c>
      <c r="T162" s="1"/>
      <c r="U162" s="10"/>
      <c r="V162" s="11"/>
      <c r="W162" s="10"/>
      <c r="X162" s="223" t="str">
        <f t="shared" si="60"/>
        <v/>
      </c>
      <c r="Y162" s="164" t="str">
        <f t="shared" si="42"/>
        <v/>
      </c>
      <c r="Z162" s="131" t="s">
        <v>58</v>
      </c>
      <c r="AA162" s="135" t="s">
        <v>58</v>
      </c>
      <c r="AB162" s="165" t="str">
        <f t="shared" si="43"/>
        <v/>
      </c>
      <c r="AC162" s="280"/>
      <c r="AD162" s="281"/>
      <c r="AF162" s="60" t="str">
        <f>IF($C$3="","",IF(AND(F162="□",G162="□",H162="□"),"",IF(AND(F162="■",G162="■"),"",IF(AND(F162="■",H162="■"),"",IF(AND(G162="■",H162="■"),"",IF(F162="■",$BY$42,IF(G162="■",$BY$39,IF(I162="","",I162))))))))</f>
        <v/>
      </c>
      <c r="AG162" s="61" t="str">
        <f>IF($C$3="","",IF(AND(F162="□",G162="□",H162="□"),"",IF(AND(F162="■",G162="■"),"",IF(AND(F162="■",H162="■"),"",IF(AND(G162="■",H162="■"),"",IF(F162="■",$BY$44,IF(G162="■",$BY$41,IF(K162="","",K162))))))))</f>
        <v/>
      </c>
      <c r="AH162" s="63" t="str">
        <f t="shared" si="44"/>
        <v/>
      </c>
      <c r="AI162" s="63" t="str">
        <f t="shared" si="45"/>
        <v/>
      </c>
      <c r="AJ162" s="64" t="str">
        <f t="shared" si="46"/>
        <v/>
      </c>
      <c r="AK162" s="64" t="str">
        <f t="shared" si="47"/>
        <v/>
      </c>
      <c r="AL162" s="64" t="str">
        <f>IF($C$3="","",IF(AND(F162="□",G162="□",H162="□"),"",IF(AND(F162="■",G162="■"),"",IF(AND(F162="■",H162="■"),"",IF(AND(G162="■",H162="■"),"",IF(F162="■",$BY$23,IF(G162="■",$BY$21,IF(J162="","",J162))))))))</f>
        <v/>
      </c>
      <c r="AM162" s="65" t="str">
        <f t="shared" si="48"/>
        <v/>
      </c>
      <c r="AN162" s="64" t="str">
        <f>IF($C$3="","",IF(AND(F162="□",G162="□",H162="□"),"",IF(AND(F162="■",G162="■"),"",IF(AND(F162="■",H162="■"),"",IF(AND(G162="■",H162="■"),"",IF(F162="■",$BY$24,IF(G162="■",$BY$22,IF(L162="","",L162))))))))</f>
        <v/>
      </c>
      <c r="AO162" s="118"/>
      <c r="AP162" s="64" t="str">
        <f t="shared" si="49"/>
        <v/>
      </c>
      <c r="AQ162" s="64" t="str">
        <f t="shared" si="50"/>
        <v/>
      </c>
      <c r="AR162" s="64" t="str">
        <f t="shared" si="51"/>
        <v/>
      </c>
      <c r="AS162" s="64" t="str">
        <f t="shared" si="52"/>
        <v/>
      </c>
      <c r="AT162" s="64" t="str">
        <f t="shared" si="53"/>
        <v/>
      </c>
      <c r="AW162" s="17" t="str">
        <f t="shared" si="54"/>
        <v/>
      </c>
      <c r="AX162" s="17" t="str">
        <f t="shared" si="55"/>
        <v/>
      </c>
      <c r="AY162" s="17" t="str">
        <f t="shared" si="56"/>
        <v/>
      </c>
      <c r="AZ162" s="17" t="str">
        <f t="shared" si="57"/>
        <v/>
      </c>
      <c r="BA162" s="17" t="str">
        <f t="shared" si="58"/>
        <v/>
      </c>
      <c r="BB162" s="17" t="str">
        <f t="shared" si="59"/>
        <v/>
      </c>
      <c r="BD162" s="17" t="str">
        <f>IF(AND(OR(F162="",F162="□"),OR(G162="",G162="□"),OR(H162="",H162="□")),"",IF(AND(F162="■",G162="■"),"",IF(AND(OR(F162="■",G162="■"),H162="■"),"",IF(F162="■",5,IF(G162="■",4,IF(I162="","",IF($C$3="","",IF($C$3=8,"-",IF($C$3&lt;8,IF(I162&lt;=$BY$25,7,IF(I162&lt;=$BY$26,6,IF(I162&lt;=$BY$27,5,IF(I162&lt;=$BY$28,4,IF(I162&lt;=$BY$29,3,IF(I162&lt;=$BY$30,2,1)))))))))))))))</f>
        <v/>
      </c>
      <c r="BE162" s="17" t="str">
        <f>IF(AND(OR(F162="",F162="□"),OR(G162="",G162="□"),OR(H162="",H162="□")),"",IF(AND(F162="■",G162="■"),"",IF(AND(OR(F162="■",G162="■"),H162="■"),"",IF(F162="■",5,IF(G162="■",4,IF(K162="","",IF($C$3="","",IF($C$3=8,IF(K162&lt;=$BY$33,6,IF(K162&lt;=$BY$34,5,IF(K162&lt;=$BY$35,4,3))),IF(AND($C$3&lt;8,$C$3&gt;4),IF(K162&lt;=$BY$32,7,IF(K162&lt;=$BY$33,6,IF(K162&lt;=$BY$34,5,IF(K162&lt;=$BY$35,4,IF(K162&lt;=$BY$36,3,2))))),IF(C148&lt;5,"-"))))))))))</f>
        <v/>
      </c>
      <c r="BF162" s="17" t="str">
        <f t="shared" si="61"/>
        <v/>
      </c>
      <c r="BH162" s="18" t="str">
        <f>IF(X162="","",IF(50&lt;=Y162,6,IF(AND(40&lt;=Y162,Y162&lt;50),5,IF(AND(30&lt;=Y162,Y162&lt;40),4,IF(AND(20&lt;=Y162,Y162&lt;30),3,IF(AND(10&lt;=Y162,Y162&lt;20),2,IF(AND(0&lt;=Y162,Y162&lt;10),1,IF(Y162&lt;0,0,""))))))))</f>
        <v/>
      </c>
      <c r="BI162" s="18" t="str">
        <f>IF(X162="","",IF(30&lt;=Y162,4,IF(AND(20&lt;=Y162,Y162&lt;30),3,IF(AND(10&lt;=Y162,Y162&lt;20),2,IF(AND(0&lt;=Y162,Y162&lt;10),1,IF(Y162&lt;0,0,""))))))</f>
        <v/>
      </c>
      <c r="BJ162" s="58" t="str">
        <f>IF(AND(OR(Q162="",Q162="□"),OR(R162="",R162="□"),OR(S162="",S162="□")),"",IF(AND(Q162="■",R162="■"),"",IF(AND(OR(Q162="■",R162="■"),S162="■"),"",IF(Q162="■",3,IF(R162="■",1,IF(Z162="■",BH162,BI162))))))</f>
        <v/>
      </c>
    </row>
    <row r="163" spans="1:62" ht="12" customHeight="1" x14ac:dyDescent="0.15">
      <c r="A163" s="66">
        <v>146</v>
      </c>
      <c r="B163" s="4"/>
      <c r="C163" s="2"/>
      <c r="D163" s="2"/>
      <c r="E163" s="8"/>
      <c r="F163" s="129" t="s">
        <v>38</v>
      </c>
      <c r="G163" s="130" t="s">
        <v>38</v>
      </c>
      <c r="H163" s="131" t="s">
        <v>38</v>
      </c>
      <c r="I163" s="122"/>
      <c r="J163" s="149"/>
      <c r="K163" s="124"/>
      <c r="L163" s="178"/>
      <c r="M163" s="133"/>
      <c r="N163" s="163" t="str">
        <f>IF($C$3="","",IF(P163="","",BF163))</f>
        <v/>
      </c>
      <c r="O163" s="163" t="str">
        <f>IF($C$3="","",IF(AND(OR(F163="",F163="□"),OR(G163="",G163="□"),OR(H163="",H163="□")),"",IF(AND(F163="■",G163="■"),"",IF(AND(OR(F163="■",G163="■"),H163="■"),"",IF(BF163="","",IF(OR(BF163=4,BF163&gt;4),"○","×"))))))</f>
        <v/>
      </c>
      <c r="P163" s="162" t="str">
        <f>IF($C$3="","",IF(AND(OR(F163="",F163="□"),OR(G163="",G163="□"),OR(H163="",H163="□")),"",IF(AND(F163="■",G163="■"),"",IF(AND(OR(F163="■",G163="■"),H163="■"),"",IF(BF163="","",IF(OR(BF163=5,BF163&gt;5),"○","×"))))))</f>
        <v/>
      </c>
      <c r="Q163" s="129" t="s">
        <v>38</v>
      </c>
      <c r="R163" s="130" t="s">
        <v>38</v>
      </c>
      <c r="S163" s="131" t="s">
        <v>38</v>
      </c>
      <c r="T163" s="1"/>
      <c r="U163" s="10"/>
      <c r="V163" s="11"/>
      <c r="W163" s="10"/>
      <c r="X163" s="223" t="str">
        <f t="shared" si="60"/>
        <v/>
      </c>
      <c r="Y163" s="164" t="str">
        <f t="shared" si="42"/>
        <v/>
      </c>
      <c r="Z163" s="131" t="s">
        <v>58</v>
      </c>
      <c r="AA163" s="135" t="s">
        <v>58</v>
      </c>
      <c r="AB163" s="165" t="str">
        <f t="shared" si="43"/>
        <v/>
      </c>
      <c r="AC163" s="280"/>
      <c r="AD163" s="281"/>
      <c r="AF163" s="60" t="str">
        <f>IF($C$3="","",IF(AND(F163="□",G163="□",H163="□"),"",IF(AND(F163="■",G163="■"),"",IF(AND(F163="■",H163="■"),"",IF(AND(G163="■",H163="■"),"",IF(F163="■",$BY$42,IF(G163="■",$BY$39,IF(I163="","",I163))))))))</f>
        <v/>
      </c>
      <c r="AG163" s="61" t="str">
        <f>IF($C$3="","",IF(AND(F163="□",G163="□",H163="□"),"",IF(AND(F163="■",G163="■"),"",IF(AND(F163="■",H163="■"),"",IF(AND(G163="■",H163="■"),"",IF(F163="■",$BY$44,IF(G163="■",$BY$41,IF(K163="","",K163))))))))</f>
        <v/>
      </c>
      <c r="AH163" s="63" t="str">
        <f t="shared" si="44"/>
        <v/>
      </c>
      <c r="AI163" s="63" t="str">
        <f t="shared" si="45"/>
        <v/>
      </c>
      <c r="AJ163" s="64" t="str">
        <f t="shared" si="46"/>
        <v/>
      </c>
      <c r="AK163" s="64" t="str">
        <f t="shared" si="47"/>
        <v/>
      </c>
      <c r="AL163" s="64" t="str">
        <f>IF($C$3="","",IF(AND(F163="□",G163="□",H163="□"),"",IF(AND(F163="■",G163="■"),"",IF(AND(F163="■",H163="■"),"",IF(AND(G163="■",H163="■"),"",IF(F163="■",$BY$23,IF(G163="■",$BY$21,IF(J163="","",J163))))))))</f>
        <v/>
      </c>
      <c r="AM163" s="65" t="str">
        <f t="shared" si="48"/>
        <v/>
      </c>
      <c r="AN163" s="64" t="str">
        <f>IF($C$3="","",IF(AND(F163="□",G163="□",H163="□"),"",IF(AND(F163="■",G163="■"),"",IF(AND(F163="■",H163="■"),"",IF(AND(G163="■",H163="■"),"",IF(F163="■",$BY$24,IF(G163="■",$BY$22,IF(L163="","",L163))))))))</f>
        <v/>
      </c>
      <c r="AO163" s="118"/>
      <c r="AP163" s="64" t="str">
        <f t="shared" si="49"/>
        <v/>
      </c>
      <c r="AQ163" s="64" t="str">
        <f t="shared" si="50"/>
        <v/>
      </c>
      <c r="AR163" s="64" t="str">
        <f t="shared" si="51"/>
        <v/>
      </c>
      <c r="AS163" s="64" t="str">
        <f t="shared" si="52"/>
        <v/>
      </c>
      <c r="AT163" s="64" t="str">
        <f t="shared" si="53"/>
        <v/>
      </c>
      <c r="AW163" s="17" t="str">
        <f t="shared" si="54"/>
        <v/>
      </c>
      <c r="AX163" s="17" t="str">
        <f t="shared" si="55"/>
        <v/>
      </c>
      <c r="AY163" s="17" t="str">
        <f t="shared" si="56"/>
        <v/>
      </c>
      <c r="AZ163" s="17" t="str">
        <f t="shared" si="57"/>
        <v/>
      </c>
      <c r="BA163" s="17" t="str">
        <f t="shared" si="58"/>
        <v/>
      </c>
      <c r="BB163" s="17" t="str">
        <f t="shared" si="59"/>
        <v/>
      </c>
      <c r="BD163" s="17" t="str">
        <f>IF(AND(OR(F163="",F163="□"),OR(G163="",G163="□"),OR(H163="",H163="□")),"",IF(AND(F163="■",G163="■"),"",IF(AND(OR(F163="■",G163="■"),H163="■"),"",IF(F163="■",5,IF(G163="■",4,IF(I163="","",IF($C$3="","",IF($C$3=8,"-",IF($C$3&lt;8,IF(I163&lt;=$BY$25,7,IF(I163&lt;=$BY$26,6,IF(I163&lt;=$BY$27,5,IF(I163&lt;=$BY$28,4,IF(I163&lt;=$BY$29,3,IF(I163&lt;=$BY$30,2,1)))))))))))))))</f>
        <v/>
      </c>
      <c r="BE163" s="17" t="str">
        <f>IF(AND(OR(F163="",F163="□"),OR(G163="",G163="□"),OR(H163="",H163="□")),"",IF(AND(F163="■",G163="■"),"",IF(AND(OR(F163="■",G163="■"),H163="■"),"",IF(F163="■",5,IF(G163="■",4,IF(K163="","",IF($C$3="","",IF($C$3=8,IF(K163&lt;=$BY$33,6,IF(K163&lt;=$BY$34,5,IF(K163&lt;=$BY$35,4,3))),IF(AND($C$3&lt;8,$C$3&gt;4),IF(K163&lt;=$BY$32,7,IF(K163&lt;=$BY$33,6,IF(K163&lt;=$BY$34,5,IF(K163&lt;=$BY$35,4,IF(K163&lt;=$BY$36,3,2))))),IF(C149&lt;5,"-"))))))))))</f>
        <v/>
      </c>
      <c r="BF163" s="17" t="str">
        <f t="shared" si="61"/>
        <v/>
      </c>
      <c r="BH163" s="18" t="str">
        <f>IF(X163="","",IF(50&lt;=Y163,6,IF(AND(40&lt;=Y163,Y163&lt;50),5,IF(AND(30&lt;=Y163,Y163&lt;40),4,IF(AND(20&lt;=Y163,Y163&lt;30),3,IF(AND(10&lt;=Y163,Y163&lt;20),2,IF(AND(0&lt;=Y163,Y163&lt;10),1,IF(Y163&lt;0,0,""))))))))</f>
        <v/>
      </c>
      <c r="BI163" s="18" t="str">
        <f>IF(X163="","",IF(30&lt;=Y163,4,IF(AND(20&lt;=Y163,Y163&lt;30),3,IF(AND(10&lt;=Y163,Y163&lt;20),2,IF(AND(0&lt;=Y163,Y163&lt;10),1,IF(Y163&lt;0,0,""))))))</f>
        <v/>
      </c>
      <c r="BJ163" s="58" t="str">
        <f>IF(AND(OR(Q163="",Q163="□"),OR(R163="",R163="□"),OR(S163="",S163="□")),"",IF(AND(Q163="■",R163="■"),"",IF(AND(OR(Q163="■",R163="■"),S163="■"),"",IF(Q163="■",3,IF(R163="■",1,IF(Z163="■",BH163,BI163))))))</f>
        <v/>
      </c>
    </row>
    <row r="164" spans="1:62" ht="12" customHeight="1" x14ac:dyDescent="0.15">
      <c r="A164" s="66">
        <v>147</v>
      </c>
      <c r="B164" s="4"/>
      <c r="C164" s="2"/>
      <c r="D164" s="2"/>
      <c r="E164" s="8"/>
      <c r="F164" s="129" t="s">
        <v>38</v>
      </c>
      <c r="G164" s="130" t="s">
        <v>38</v>
      </c>
      <c r="H164" s="131" t="s">
        <v>38</v>
      </c>
      <c r="I164" s="122"/>
      <c r="J164" s="149"/>
      <c r="K164" s="124"/>
      <c r="L164" s="178"/>
      <c r="M164" s="133"/>
      <c r="N164" s="163" t="str">
        <f>IF($C$3="","",IF(P164="","",BF164))</f>
        <v/>
      </c>
      <c r="O164" s="163" t="str">
        <f>IF($C$3="","",IF(AND(OR(F164="",F164="□"),OR(G164="",G164="□"),OR(H164="",H164="□")),"",IF(AND(F164="■",G164="■"),"",IF(AND(OR(F164="■",G164="■"),H164="■"),"",IF(BF164="","",IF(OR(BF164=4,BF164&gt;4),"○","×"))))))</f>
        <v/>
      </c>
      <c r="P164" s="162" t="str">
        <f>IF($C$3="","",IF(AND(OR(F164="",F164="□"),OR(G164="",G164="□"),OR(H164="",H164="□")),"",IF(AND(F164="■",G164="■"),"",IF(AND(OR(F164="■",G164="■"),H164="■"),"",IF(BF164="","",IF(OR(BF164=5,BF164&gt;5),"○","×"))))))</f>
        <v/>
      </c>
      <c r="Q164" s="129" t="s">
        <v>38</v>
      </c>
      <c r="R164" s="130" t="s">
        <v>38</v>
      </c>
      <c r="S164" s="131" t="s">
        <v>38</v>
      </c>
      <c r="T164" s="1"/>
      <c r="U164" s="10"/>
      <c r="V164" s="11"/>
      <c r="W164" s="10"/>
      <c r="X164" s="223" t="str">
        <f t="shared" si="60"/>
        <v/>
      </c>
      <c r="Y164" s="164" t="str">
        <f t="shared" si="42"/>
        <v/>
      </c>
      <c r="Z164" s="131" t="s">
        <v>58</v>
      </c>
      <c r="AA164" s="135" t="s">
        <v>58</v>
      </c>
      <c r="AB164" s="165" t="str">
        <f t="shared" si="43"/>
        <v/>
      </c>
      <c r="AC164" s="280"/>
      <c r="AD164" s="281"/>
      <c r="AF164" s="60" t="str">
        <f>IF($C$3="","",IF(AND(F164="□",G164="□",H164="□"),"",IF(AND(F164="■",G164="■"),"",IF(AND(F164="■",H164="■"),"",IF(AND(G164="■",H164="■"),"",IF(F164="■",$BY$42,IF(G164="■",$BY$39,IF(I164="","",I164))))))))</f>
        <v/>
      </c>
      <c r="AG164" s="61" t="str">
        <f>IF($C$3="","",IF(AND(F164="□",G164="□",H164="□"),"",IF(AND(F164="■",G164="■"),"",IF(AND(F164="■",H164="■"),"",IF(AND(G164="■",H164="■"),"",IF(F164="■",$BY$44,IF(G164="■",$BY$41,IF(K164="","",K164))))))))</f>
        <v/>
      </c>
      <c r="AH164" s="63" t="str">
        <f t="shared" si="44"/>
        <v/>
      </c>
      <c r="AI164" s="63" t="str">
        <f t="shared" si="45"/>
        <v/>
      </c>
      <c r="AJ164" s="64" t="str">
        <f t="shared" si="46"/>
        <v/>
      </c>
      <c r="AK164" s="64" t="str">
        <f t="shared" si="47"/>
        <v/>
      </c>
      <c r="AL164" s="64" t="str">
        <f>IF($C$3="","",IF(AND(F164="□",G164="□",H164="□"),"",IF(AND(F164="■",G164="■"),"",IF(AND(F164="■",H164="■"),"",IF(AND(G164="■",H164="■"),"",IF(F164="■",$BY$23,IF(G164="■",$BY$21,IF(J164="","",J164))))))))</f>
        <v/>
      </c>
      <c r="AM164" s="65" t="str">
        <f t="shared" si="48"/>
        <v/>
      </c>
      <c r="AN164" s="64" t="str">
        <f>IF($C$3="","",IF(AND(F164="□",G164="□",H164="□"),"",IF(AND(F164="■",G164="■"),"",IF(AND(F164="■",H164="■"),"",IF(AND(G164="■",H164="■"),"",IF(F164="■",$BY$24,IF(G164="■",$BY$22,IF(L164="","",L164))))))))</f>
        <v/>
      </c>
      <c r="AO164" s="118"/>
      <c r="AP164" s="64" t="str">
        <f t="shared" si="49"/>
        <v/>
      </c>
      <c r="AQ164" s="64" t="str">
        <f t="shared" si="50"/>
        <v/>
      </c>
      <c r="AR164" s="64" t="str">
        <f t="shared" si="51"/>
        <v/>
      </c>
      <c r="AS164" s="64" t="str">
        <f t="shared" si="52"/>
        <v/>
      </c>
      <c r="AT164" s="64" t="str">
        <f t="shared" si="53"/>
        <v/>
      </c>
      <c r="AW164" s="17" t="str">
        <f t="shared" si="54"/>
        <v/>
      </c>
      <c r="AX164" s="17" t="str">
        <f t="shared" si="55"/>
        <v/>
      </c>
      <c r="AY164" s="17" t="str">
        <f t="shared" si="56"/>
        <v/>
      </c>
      <c r="AZ164" s="17" t="str">
        <f t="shared" si="57"/>
        <v/>
      </c>
      <c r="BA164" s="17" t="str">
        <f t="shared" si="58"/>
        <v/>
      </c>
      <c r="BB164" s="17" t="str">
        <f t="shared" si="59"/>
        <v/>
      </c>
      <c r="BD164" s="17" t="str">
        <f>IF(AND(OR(F164="",F164="□"),OR(G164="",G164="□"),OR(H164="",H164="□")),"",IF(AND(F164="■",G164="■"),"",IF(AND(OR(F164="■",G164="■"),H164="■"),"",IF(F164="■",5,IF(G164="■",4,IF(I164="","",IF($C$3="","",IF($C$3=8,"-",IF($C$3&lt;8,IF(I164&lt;=$BY$25,7,IF(I164&lt;=$BY$26,6,IF(I164&lt;=$BY$27,5,IF(I164&lt;=$BY$28,4,IF(I164&lt;=$BY$29,3,IF(I164&lt;=$BY$30,2,1)))))))))))))))</f>
        <v/>
      </c>
      <c r="BE164" s="17" t="str">
        <f>IF(AND(OR(F164="",F164="□"),OR(G164="",G164="□"),OR(H164="",H164="□")),"",IF(AND(F164="■",G164="■"),"",IF(AND(OR(F164="■",G164="■"),H164="■"),"",IF(F164="■",5,IF(G164="■",4,IF(K164="","",IF($C$3="","",IF($C$3=8,IF(K164&lt;=$BY$33,6,IF(K164&lt;=$BY$34,5,IF(K164&lt;=$BY$35,4,3))),IF(AND($C$3&lt;8,$C$3&gt;4),IF(K164&lt;=$BY$32,7,IF(K164&lt;=$BY$33,6,IF(K164&lt;=$BY$34,5,IF(K164&lt;=$BY$35,4,IF(K164&lt;=$BY$36,3,2))))),IF(C150&lt;5,"-"))))))))))</f>
        <v/>
      </c>
      <c r="BF164" s="17" t="str">
        <f t="shared" si="61"/>
        <v/>
      </c>
      <c r="BH164" s="18" t="str">
        <f>IF(X164="","",IF(50&lt;=Y164,6,IF(AND(40&lt;=Y164,Y164&lt;50),5,IF(AND(30&lt;=Y164,Y164&lt;40),4,IF(AND(20&lt;=Y164,Y164&lt;30),3,IF(AND(10&lt;=Y164,Y164&lt;20),2,IF(AND(0&lt;=Y164,Y164&lt;10),1,IF(Y164&lt;0,0,""))))))))</f>
        <v/>
      </c>
      <c r="BI164" s="18" t="str">
        <f>IF(X164="","",IF(30&lt;=Y164,4,IF(AND(20&lt;=Y164,Y164&lt;30),3,IF(AND(10&lt;=Y164,Y164&lt;20),2,IF(AND(0&lt;=Y164,Y164&lt;10),1,IF(Y164&lt;0,0,""))))))</f>
        <v/>
      </c>
      <c r="BJ164" s="58" t="str">
        <f>IF(AND(OR(Q164="",Q164="□"),OR(R164="",R164="□"),OR(S164="",S164="□")),"",IF(AND(Q164="■",R164="■"),"",IF(AND(OR(Q164="■",R164="■"),S164="■"),"",IF(Q164="■",3,IF(R164="■",1,IF(Z164="■",BH164,BI164))))))</f>
        <v/>
      </c>
    </row>
    <row r="165" spans="1:62" ht="12" customHeight="1" x14ac:dyDescent="0.15">
      <c r="A165" s="66">
        <v>148</v>
      </c>
      <c r="B165" s="4"/>
      <c r="C165" s="2"/>
      <c r="D165" s="2"/>
      <c r="E165" s="8"/>
      <c r="F165" s="129" t="s">
        <v>38</v>
      </c>
      <c r="G165" s="130" t="s">
        <v>38</v>
      </c>
      <c r="H165" s="131" t="s">
        <v>38</v>
      </c>
      <c r="I165" s="122"/>
      <c r="J165" s="149"/>
      <c r="K165" s="124"/>
      <c r="L165" s="178"/>
      <c r="M165" s="133"/>
      <c r="N165" s="163" t="str">
        <f>IF($C$3="","",IF(P165="","",BF165))</f>
        <v/>
      </c>
      <c r="O165" s="163" t="str">
        <f>IF($C$3="","",IF(AND(OR(F165="",F165="□"),OR(G165="",G165="□"),OR(H165="",H165="□")),"",IF(AND(F165="■",G165="■"),"",IF(AND(OR(F165="■",G165="■"),H165="■"),"",IF(BF165="","",IF(OR(BF165=4,BF165&gt;4),"○","×"))))))</f>
        <v/>
      </c>
      <c r="P165" s="162" t="str">
        <f>IF($C$3="","",IF(AND(OR(F165="",F165="□"),OR(G165="",G165="□"),OR(H165="",H165="□")),"",IF(AND(F165="■",G165="■"),"",IF(AND(OR(F165="■",G165="■"),H165="■"),"",IF(BF165="","",IF(OR(BF165=5,BF165&gt;5),"○","×"))))))</f>
        <v/>
      </c>
      <c r="Q165" s="129" t="s">
        <v>38</v>
      </c>
      <c r="R165" s="130" t="s">
        <v>38</v>
      </c>
      <c r="S165" s="131" t="s">
        <v>38</v>
      </c>
      <c r="T165" s="1"/>
      <c r="U165" s="10"/>
      <c r="V165" s="11"/>
      <c r="W165" s="10"/>
      <c r="X165" s="223" t="str">
        <f t="shared" si="60"/>
        <v/>
      </c>
      <c r="Y165" s="164" t="str">
        <f t="shared" si="42"/>
        <v/>
      </c>
      <c r="Z165" s="131" t="s">
        <v>58</v>
      </c>
      <c r="AA165" s="135" t="s">
        <v>58</v>
      </c>
      <c r="AB165" s="165" t="str">
        <f t="shared" si="43"/>
        <v/>
      </c>
      <c r="AC165" s="280"/>
      <c r="AD165" s="281"/>
      <c r="AF165" s="60" t="str">
        <f>IF($C$3="","",IF(AND(F165="□",G165="□",H165="□"),"",IF(AND(F165="■",G165="■"),"",IF(AND(F165="■",H165="■"),"",IF(AND(G165="■",H165="■"),"",IF(F165="■",$BY$42,IF(G165="■",$BY$39,IF(I165="","",I165))))))))</f>
        <v/>
      </c>
      <c r="AG165" s="61" t="str">
        <f>IF($C$3="","",IF(AND(F165="□",G165="□",H165="□"),"",IF(AND(F165="■",G165="■"),"",IF(AND(F165="■",H165="■"),"",IF(AND(G165="■",H165="■"),"",IF(F165="■",$BY$44,IF(G165="■",$BY$41,IF(K165="","",K165))))))))</f>
        <v/>
      </c>
      <c r="AH165" s="63" t="str">
        <f t="shared" si="44"/>
        <v/>
      </c>
      <c r="AI165" s="63" t="str">
        <f t="shared" si="45"/>
        <v/>
      </c>
      <c r="AJ165" s="64" t="str">
        <f t="shared" si="46"/>
        <v/>
      </c>
      <c r="AK165" s="64" t="str">
        <f t="shared" si="47"/>
        <v/>
      </c>
      <c r="AL165" s="64" t="str">
        <f>IF($C$3="","",IF(AND(F165="□",G165="□",H165="□"),"",IF(AND(F165="■",G165="■"),"",IF(AND(F165="■",H165="■"),"",IF(AND(G165="■",H165="■"),"",IF(F165="■",$BY$23,IF(G165="■",$BY$21,IF(J165="","",J165))))))))</f>
        <v/>
      </c>
      <c r="AM165" s="65" t="str">
        <f t="shared" si="48"/>
        <v/>
      </c>
      <c r="AN165" s="64" t="str">
        <f>IF($C$3="","",IF(AND(F165="□",G165="□",H165="□"),"",IF(AND(F165="■",G165="■"),"",IF(AND(F165="■",H165="■"),"",IF(AND(G165="■",H165="■"),"",IF(F165="■",$BY$24,IF(G165="■",$BY$22,IF(L165="","",L165))))))))</f>
        <v/>
      </c>
      <c r="AO165" s="118"/>
      <c r="AP165" s="64" t="str">
        <f t="shared" si="49"/>
        <v/>
      </c>
      <c r="AQ165" s="64" t="str">
        <f t="shared" si="50"/>
        <v/>
      </c>
      <c r="AR165" s="64" t="str">
        <f t="shared" si="51"/>
        <v/>
      </c>
      <c r="AS165" s="64" t="str">
        <f t="shared" si="52"/>
        <v/>
      </c>
      <c r="AT165" s="64" t="str">
        <f t="shared" si="53"/>
        <v/>
      </c>
      <c r="AW165" s="17" t="str">
        <f t="shared" si="54"/>
        <v/>
      </c>
      <c r="AX165" s="17" t="str">
        <f t="shared" si="55"/>
        <v/>
      </c>
      <c r="AY165" s="17" t="str">
        <f t="shared" si="56"/>
        <v/>
      </c>
      <c r="AZ165" s="17" t="str">
        <f t="shared" si="57"/>
        <v/>
      </c>
      <c r="BA165" s="17" t="str">
        <f t="shared" si="58"/>
        <v/>
      </c>
      <c r="BB165" s="17" t="str">
        <f t="shared" si="59"/>
        <v/>
      </c>
      <c r="BD165" s="17" t="str">
        <f>IF(AND(OR(F165="",F165="□"),OR(G165="",G165="□"),OR(H165="",H165="□")),"",IF(AND(F165="■",G165="■"),"",IF(AND(OR(F165="■",G165="■"),H165="■"),"",IF(F165="■",5,IF(G165="■",4,IF(I165="","",IF($C$3="","",IF($C$3=8,"-",IF($C$3&lt;8,IF(I165&lt;=$BY$25,7,IF(I165&lt;=$BY$26,6,IF(I165&lt;=$BY$27,5,IF(I165&lt;=$BY$28,4,IF(I165&lt;=$BY$29,3,IF(I165&lt;=$BY$30,2,1)))))))))))))))</f>
        <v/>
      </c>
      <c r="BE165" s="17" t="str">
        <f>IF(AND(OR(F165="",F165="□"),OR(G165="",G165="□"),OR(H165="",H165="□")),"",IF(AND(F165="■",G165="■"),"",IF(AND(OR(F165="■",G165="■"),H165="■"),"",IF(F165="■",5,IF(G165="■",4,IF(K165="","",IF($C$3="","",IF($C$3=8,IF(K165&lt;=$BY$33,6,IF(K165&lt;=$BY$34,5,IF(K165&lt;=$BY$35,4,3))),IF(AND($C$3&lt;8,$C$3&gt;4),IF(K165&lt;=$BY$32,7,IF(K165&lt;=$BY$33,6,IF(K165&lt;=$BY$34,5,IF(K165&lt;=$BY$35,4,IF(K165&lt;=$BY$36,3,2))))),IF(C151&lt;5,"-"))))))))))</f>
        <v/>
      </c>
      <c r="BF165" s="17" t="str">
        <f t="shared" si="61"/>
        <v/>
      </c>
      <c r="BH165" s="18" t="str">
        <f>IF(X165="","",IF(50&lt;=Y165,6,IF(AND(40&lt;=Y165,Y165&lt;50),5,IF(AND(30&lt;=Y165,Y165&lt;40),4,IF(AND(20&lt;=Y165,Y165&lt;30),3,IF(AND(10&lt;=Y165,Y165&lt;20),2,IF(AND(0&lt;=Y165,Y165&lt;10),1,IF(Y165&lt;0,0,""))))))))</f>
        <v/>
      </c>
      <c r="BI165" s="18" t="str">
        <f>IF(X165="","",IF(30&lt;=Y165,4,IF(AND(20&lt;=Y165,Y165&lt;30),3,IF(AND(10&lt;=Y165,Y165&lt;20),2,IF(AND(0&lt;=Y165,Y165&lt;10),1,IF(Y165&lt;0,0,""))))))</f>
        <v/>
      </c>
      <c r="BJ165" s="58" t="str">
        <f>IF(AND(OR(Q165="",Q165="□"),OR(R165="",R165="□"),OR(S165="",S165="□")),"",IF(AND(Q165="■",R165="■"),"",IF(AND(OR(Q165="■",R165="■"),S165="■"),"",IF(Q165="■",3,IF(R165="■",1,IF(Z165="■",BH165,BI165))))))</f>
        <v/>
      </c>
    </row>
    <row r="166" spans="1:62" ht="12" customHeight="1" x14ac:dyDescent="0.15">
      <c r="A166" s="66">
        <v>149</v>
      </c>
      <c r="B166" s="4"/>
      <c r="C166" s="2"/>
      <c r="D166" s="2"/>
      <c r="E166" s="8"/>
      <c r="F166" s="129" t="s">
        <v>38</v>
      </c>
      <c r="G166" s="130" t="s">
        <v>38</v>
      </c>
      <c r="H166" s="131" t="s">
        <v>38</v>
      </c>
      <c r="I166" s="122"/>
      <c r="J166" s="149"/>
      <c r="K166" s="124"/>
      <c r="L166" s="178"/>
      <c r="M166" s="133"/>
      <c r="N166" s="163" t="str">
        <f>IF($C$3="","",IF(P166="","",BF166))</f>
        <v/>
      </c>
      <c r="O166" s="163" t="str">
        <f>IF($C$3="","",IF(AND(OR(F166="",F166="□"),OR(G166="",G166="□"),OR(H166="",H166="□")),"",IF(AND(F166="■",G166="■"),"",IF(AND(OR(F166="■",G166="■"),H166="■"),"",IF(BF166="","",IF(OR(BF166=4,BF166&gt;4),"○","×"))))))</f>
        <v/>
      </c>
      <c r="P166" s="162" t="str">
        <f>IF($C$3="","",IF(AND(OR(F166="",F166="□"),OR(G166="",G166="□"),OR(H166="",H166="□")),"",IF(AND(F166="■",G166="■"),"",IF(AND(OR(F166="■",G166="■"),H166="■"),"",IF(BF166="","",IF(OR(BF166=5,BF166&gt;5),"○","×"))))))</f>
        <v/>
      </c>
      <c r="Q166" s="129" t="s">
        <v>38</v>
      </c>
      <c r="R166" s="130" t="s">
        <v>38</v>
      </c>
      <c r="S166" s="131" t="s">
        <v>38</v>
      </c>
      <c r="T166" s="1"/>
      <c r="U166" s="10"/>
      <c r="V166" s="11"/>
      <c r="W166" s="10"/>
      <c r="X166" s="223" t="str">
        <f t="shared" si="60"/>
        <v/>
      </c>
      <c r="Y166" s="164" t="str">
        <f t="shared" si="42"/>
        <v/>
      </c>
      <c r="Z166" s="131" t="s">
        <v>58</v>
      </c>
      <c r="AA166" s="135" t="s">
        <v>58</v>
      </c>
      <c r="AB166" s="165" t="str">
        <f t="shared" si="43"/>
        <v/>
      </c>
      <c r="AC166" s="280"/>
      <c r="AD166" s="281"/>
      <c r="AF166" s="60" t="str">
        <f>IF($C$3="","",IF(AND(F166="□",G166="□",H166="□"),"",IF(AND(F166="■",G166="■"),"",IF(AND(F166="■",H166="■"),"",IF(AND(G166="■",H166="■"),"",IF(F166="■",$BY$42,IF(G166="■",$BY$39,IF(I166="","",I166))))))))</f>
        <v/>
      </c>
      <c r="AG166" s="61" t="str">
        <f>IF($C$3="","",IF(AND(F166="□",G166="□",H166="□"),"",IF(AND(F166="■",G166="■"),"",IF(AND(F166="■",H166="■"),"",IF(AND(G166="■",H166="■"),"",IF(F166="■",$BY$44,IF(G166="■",$BY$41,IF(K166="","",K166))))))))</f>
        <v/>
      </c>
      <c r="AH166" s="63" t="str">
        <f t="shared" si="44"/>
        <v/>
      </c>
      <c r="AI166" s="63" t="str">
        <f t="shared" si="45"/>
        <v/>
      </c>
      <c r="AJ166" s="64" t="str">
        <f t="shared" si="46"/>
        <v/>
      </c>
      <c r="AK166" s="64" t="str">
        <f t="shared" si="47"/>
        <v/>
      </c>
      <c r="AL166" s="64" t="str">
        <f>IF($C$3="","",IF(AND(F166="□",G166="□",H166="□"),"",IF(AND(F166="■",G166="■"),"",IF(AND(F166="■",H166="■"),"",IF(AND(G166="■",H166="■"),"",IF(F166="■",$BY$23,IF(G166="■",$BY$21,IF(J166="","",J166))))))))</f>
        <v/>
      </c>
      <c r="AM166" s="65" t="str">
        <f t="shared" si="48"/>
        <v/>
      </c>
      <c r="AN166" s="64" t="str">
        <f>IF($C$3="","",IF(AND(F166="□",G166="□",H166="□"),"",IF(AND(F166="■",G166="■"),"",IF(AND(F166="■",H166="■"),"",IF(AND(G166="■",H166="■"),"",IF(F166="■",$BY$24,IF(G166="■",$BY$22,IF(L166="","",L166))))))))</f>
        <v/>
      </c>
      <c r="AO166" s="118"/>
      <c r="AP166" s="64" t="str">
        <f t="shared" si="49"/>
        <v/>
      </c>
      <c r="AQ166" s="64" t="str">
        <f t="shared" si="50"/>
        <v/>
      </c>
      <c r="AR166" s="64" t="str">
        <f t="shared" si="51"/>
        <v/>
      </c>
      <c r="AS166" s="64" t="str">
        <f t="shared" si="52"/>
        <v/>
      </c>
      <c r="AT166" s="64" t="str">
        <f t="shared" si="53"/>
        <v/>
      </c>
      <c r="AW166" s="17" t="str">
        <f t="shared" si="54"/>
        <v/>
      </c>
      <c r="AX166" s="17" t="str">
        <f t="shared" si="55"/>
        <v/>
      </c>
      <c r="AY166" s="17" t="str">
        <f t="shared" si="56"/>
        <v/>
      </c>
      <c r="AZ166" s="17" t="str">
        <f t="shared" si="57"/>
        <v/>
      </c>
      <c r="BA166" s="17" t="str">
        <f t="shared" si="58"/>
        <v/>
      </c>
      <c r="BB166" s="17" t="str">
        <f t="shared" si="59"/>
        <v/>
      </c>
      <c r="BD166" s="17" t="str">
        <f>IF(AND(OR(F166="",F166="□"),OR(G166="",G166="□"),OR(H166="",H166="□")),"",IF(AND(F166="■",G166="■"),"",IF(AND(OR(F166="■",G166="■"),H166="■"),"",IF(F166="■",5,IF(G166="■",4,IF(I166="","",IF($C$3="","",IF($C$3=8,"-",IF($C$3&lt;8,IF(I166&lt;=$BY$25,7,IF(I166&lt;=$BY$26,6,IF(I166&lt;=$BY$27,5,IF(I166&lt;=$BY$28,4,IF(I166&lt;=$BY$29,3,IF(I166&lt;=$BY$30,2,1)))))))))))))))</f>
        <v/>
      </c>
      <c r="BE166" s="17" t="str">
        <f>IF(AND(OR(F166="",F166="□"),OR(G166="",G166="□"),OR(H166="",H166="□")),"",IF(AND(F166="■",G166="■"),"",IF(AND(OR(F166="■",G166="■"),H166="■"),"",IF(F166="■",5,IF(G166="■",4,IF(K166="","",IF($C$3="","",IF($C$3=8,IF(K166&lt;=$BY$33,6,IF(K166&lt;=$BY$34,5,IF(K166&lt;=$BY$35,4,3))),IF(AND($C$3&lt;8,$C$3&gt;4),IF(K166&lt;=$BY$32,7,IF(K166&lt;=$BY$33,6,IF(K166&lt;=$BY$34,5,IF(K166&lt;=$BY$35,4,IF(K166&lt;=$BY$36,3,2))))),IF(C152&lt;5,"-"))))))))))</f>
        <v/>
      </c>
      <c r="BF166" s="17" t="str">
        <f t="shared" si="61"/>
        <v/>
      </c>
      <c r="BH166" s="18" t="str">
        <f>IF(X166="","",IF(50&lt;=Y166,6,IF(AND(40&lt;=Y166,Y166&lt;50),5,IF(AND(30&lt;=Y166,Y166&lt;40),4,IF(AND(20&lt;=Y166,Y166&lt;30),3,IF(AND(10&lt;=Y166,Y166&lt;20),2,IF(AND(0&lt;=Y166,Y166&lt;10),1,IF(Y166&lt;0,0,""))))))))</f>
        <v/>
      </c>
      <c r="BI166" s="18" t="str">
        <f>IF(X166="","",IF(30&lt;=Y166,4,IF(AND(20&lt;=Y166,Y166&lt;30),3,IF(AND(10&lt;=Y166,Y166&lt;20),2,IF(AND(0&lt;=Y166,Y166&lt;10),1,IF(Y166&lt;0,0,""))))))</f>
        <v/>
      </c>
      <c r="BJ166" s="58" t="str">
        <f>IF(AND(OR(Q166="",Q166="□"),OR(R166="",R166="□"),OR(S166="",S166="□")),"",IF(AND(Q166="■",R166="■"),"",IF(AND(OR(Q166="■",R166="■"),S166="■"),"",IF(Q166="■",3,IF(R166="■",1,IF(Z166="■",BH166,BI166))))))</f>
        <v/>
      </c>
    </row>
    <row r="167" spans="1:62" ht="12" customHeight="1" x14ac:dyDescent="0.15">
      <c r="A167" s="66">
        <v>150</v>
      </c>
      <c r="B167" s="4"/>
      <c r="C167" s="2"/>
      <c r="D167" s="2"/>
      <c r="E167" s="8"/>
      <c r="F167" s="129" t="s">
        <v>38</v>
      </c>
      <c r="G167" s="130" t="s">
        <v>38</v>
      </c>
      <c r="H167" s="131" t="s">
        <v>38</v>
      </c>
      <c r="I167" s="122"/>
      <c r="J167" s="149"/>
      <c r="K167" s="124"/>
      <c r="L167" s="178"/>
      <c r="M167" s="133"/>
      <c r="N167" s="163" t="str">
        <f>IF($C$3="","",IF(P167="","",BF167))</f>
        <v/>
      </c>
      <c r="O167" s="163" t="str">
        <f>IF($C$3="","",IF(AND(OR(F167="",F167="□"),OR(G167="",G167="□"),OR(H167="",H167="□")),"",IF(AND(F167="■",G167="■"),"",IF(AND(OR(F167="■",G167="■"),H167="■"),"",IF(BF167="","",IF(OR(BF167=4,BF167&gt;4),"○","×"))))))</f>
        <v/>
      </c>
      <c r="P167" s="162" t="str">
        <f>IF($C$3="","",IF(AND(OR(F167="",F167="□"),OR(G167="",G167="□"),OR(H167="",H167="□")),"",IF(AND(F167="■",G167="■"),"",IF(AND(OR(F167="■",G167="■"),H167="■"),"",IF(BF167="","",IF(OR(BF167=5,BF167&gt;5),"○","×"))))))</f>
        <v/>
      </c>
      <c r="Q167" s="129" t="s">
        <v>38</v>
      </c>
      <c r="R167" s="130" t="s">
        <v>38</v>
      </c>
      <c r="S167" s="131" t="s">
        <v>38</v>
      </c>
      <c r="T167" s="1"/>
      <c r="U167" s="10"/>
      <c r="V167" s="11"/>
      <c r="W167" s="10"/>
      <c r="X167" s="223" t="str">
        <f t="shared" si="60"/>
        <v/>
      </c>
      <c r="Y167" s="164" t="str">
        <f t="shared" si="42"/>
        <v/>
      </c>
      <c r="Z167" s="131" t="s">
        <v>58</v>
      </c>
      <c r="AA167" s="135" t="s">
        <v>58</v>
      </c>
      <c r="AB167" s="165" t="str">
        <f t="shared" si="43"/>
        <v/>
      </c>
      <c r="AC167" s="280"/>
      <c r="AD167" s="281"/>
      <c r="AF167" s="60" t="str">
        <f>IF($C$3="","",IF(AND(F167="□",G167="□",H167="□"),"",IF(AND(F167="■",G167="■"),"",IF(AND(F167="■",H167="■"),"",IF(AND(G167="■",H167="■"),"",IF(F167="■",$BY$42,IF(G167="■",$BY$39,IF(I167="","",I167))))))))</f>
        <v/>
      </c>
      <c r="AG167" s="61" t="str">
        <f>IF($C$3="","",IF(AND(F167="□",G167="□",H167="□"),"",IF(AND(F167="■",G167="■"),"",IF(AND(F167="■",H167="■"),"",IF(AND(G167="■",H167="■"),"",IF(F167="■",$BY$44,IF(G167="■",$BY$41,IF(K167="","",K167))))))))</f>
        <v/>
      </c>
      <c r="AH167" s="63" t="str">
        <f t="shared" si="44"/>
        <v/>
      </c>
      <c r="AI167" s="63" t="str">
        <f t="shared" si="45"/>
        <v/>
      </c>
      <c r="AJ167" s="64" t="str">
        <f t="shared" si="46"/>
        <v/>
      </c>
      <c r="AK167" s="64" t="str">
        <f t="shared" si="47"/>
        <v/>
      </c>
      <c r="AL167" s="64" t="str">
        <f>IF($C$3="","",IF(AND(F167="□",G167="□",H167="□"),"",IF(AND(F167="■",G167="■"),"",IF(AND(F167="■",H167="■"),"",IF(AND(G167="■",H167="■"),"",IF(F167="■",$BY$23,IF(G167="■",$BY$21,IF(J167="","",J167))))))))</f>
        <v/>
      </c>
      <c r="AM167" s="65" t="str">
        <f t="shared" si="48"/>
        <v/>
      </c>
      <c r="AN167" s="64" t="str">
        <f>IF($C$3="","",IF(AND(F167="□",G167="□",H167="□"),"",IF(AND(F167="■",G167="■"),"",IF(AND(F167="■",H167="■"),"",IF(AND(G167="■",H167="■"),"",IF(F167="■",$BY$24,IF(G167="■",$BY$22,IF(L167="","",L167))))))))</f>
        <v/>
      </c>
      <c r="AO167" s="118"/>
      <c r="AP167" s="64" t="str">
        <f t="shared" si="49"/>
        <v/>
      </c>
      <c r="AQ167" s="64" t="str">
        <f t="shared" si="50"/>
        <v/>
      </c>
      <c r="AR167" s="64" t="str">
        <f t="shared" si="51"/>
        <v/>
      </c>
      <c r="AS167" s="64" t="str">
        <f t="shared" si="52"/>
        <v/>
      </c>
      <c r="AT167" s="64" t="str">
        <f t="shared" si="53"/>
        <v/>
      </c>
      <c r="AW167" s="17" t="str">
        <f t="shared" si="54"/>
        <v/>
      </c>
      <c r="AX167" s="17" t="str">
        <f t="shared" si="55"/>
        <v/>
      </c>
      <c r="AY167" s="17" t="str">
        <f t="shared" si="56"/>
        <v/>
      </c>
      <c r="AZ167" s="17" t="str">
        <f t="shared" si="57"/>
        <v/>
      </c>
      <c r="BA167" s="17" t="str">
        <f t="shared" si="58"/>
        <v/>
      </c>
      <c r="BB167" s="17" t="str">
        <f t="shared" si="59"/>
        <v/>
      </c>
      <c r="BD167" s="17" t="str">
        <f>IF(AND(OR(F167="",F167="□"),OR(G167="",G167="□"),OR(H167="",H167="□")),"",IF(AND(F167="■",G167="■"),"",IF(AND(OR(F167="■",G167="■"),H167="■"),"",IF(F167="■",5,IF(G167="■",4,IF(I167="","",IF($C$3="","",IF($C$3=8,"-",IF($C$3&lt;8,IF(I167&lt;=$BY$25,7,IF(I167&lt;=$BY$26,6,IF(I167&lt;=$BY$27,5,IF(I167&lt;=$BY$28,4,IF(I167&lt;=$BY$29,3,IF(I167&lt;=$BY$30,2,1)))))))))))))))</f>
        <v/>
      </c>
      <c r="BE167" s="17" t="str">
        <f>IF(AND(OR(F167="",F167="□"),OR(G167="",G167="□"),OR(H167="",H167="□")),"",IF(AND(F167="■",G167="■"),"",IF(AND(OR(F167="■",G167="■"),H167="■"),"",IF(F167="■",5,IF(G167="■",4,IF(K167="","",IF($C$3="","",IF($C$3=8,IF(K167&lt;=$BY$33,6,IF(K167&lt;=$BY$34,5,IF(K167&lt;=$BY$35,4,3))),IF(AND($C$3&lt;8,$C$3&gt;4),IF(K167&lt;=$BY$32,7,IF(K167&lt;=$BY$33,6,IF(K167&lt;=$BY$34,5,IF(K167&lt;=$BY$35,4,IF(K167&lt;=$BY$36,3,2))))),IF(C153&lt;5,"-"))))))))))</f>
        <v/>
      </c>
      <c r="BF167" s="17" t="str">
        <f t="shared" si="61"/>
        <v/>
      </c>
      <c r="BH167" s="18" t="str">
        <f>IF(X167="","",IF(50&lt;=Y167,6,IF(AND(40&lt;=Y167,Y167&lt;50),5,IF(AND(30&lt;=Y167,Y167&lt;40),4,IF(AND(20&lt;=Y167,Y167&lt;30),3,IF(AND(10&lt;=Y167,Y167&lt;20),2,IF(AND(0&lt;=Y167,Y167&lt;10),1,IF(Y167&lt;0,0,""))))))))</f>
        <v/>
      </c>
      <c r="BI167" s="18" t="str">
        <f>IF(X167="","",IF(30&lt;=Y167,4,IF(AND(20&lt;=Y167,Y167&lt;30),3,IF(AND(10&lt;=Y167,Y167&lt;20),2,IF(AND(0&lt;=Y167,Y167&lt;10),1,IF(Y167&lt;0,0,""))))))</f>
        <v/>
      </c>
      <c r="BJ167" s="58" t="str">
        <f>IF(AND(OR(Q167="",Q167="□"),OR(R167="",R167="□"),OR(S167="",S167="□")),"",IF(AND(Q167="■",R167="■"),"",IF(AND(OR(Q167="■",R167="■"),S167="■"),"",IF(Q167="■",3,IF(R167="■",1,IF(Z167="■",BH167,BI167))))))</f>
        <v/>
      </c>
    </row>
    <row r="168" spans="1:62" ht="12" customHeight="1" x14ac:dyDescent="0.15">
      <c r="A168" s="66">
        <v>151</v>
      </c>
      <c r="B168" s="4"/>
      <c r="C168" s="2"/>
      <c r="D168" s="2"/>
      <c r="E168" s="8"/>
      <c r="F168" s="129" t="s">
        <v>38</v>
      </c>
      <c r="G168" s="130" t="s">
        <v>38</v>
      </c>
      <c r="H168" s="131" t="s">
        <v>38</v>
      </c>
      <c r="I168" s="122"/>
      <c r="J168" s="149"/>
      <c r="K168" s="124"/>
      <c r="L168" s="178"/>
      <c r="M168" s="133"/>
      <c r="N168" s="163" t="str">
        <f>IF($C$3="","",IF(P168="","",BF168))</f>
        <v/>
      </c>
      <c r="O168" s="163" t="str">
        <f>IF($C$3="","",IF(AND(OR(F168="",F168="□"),OR(G168="",G168="□"),OR(H168="",H168="□")),"",IF(AND(F168="■",G168="■"),"",IF(AND(OR(F168="■",G168="■"),H168="■"),"",IF(BF168="","",IF(OR(BF168=4,BF168&gt;4),"○","×"))))))</f>
        <v/>
      </c>
      <c r="P168" s="162" t="str">
        <f>IF($C$3="","",IF(AND(OR(F168="",F168="□"),OR(G168="",G168="□"),OR(H168="",H168="□")),"",IF(AND(F168="■",G168="■"),"",IF(AND(OR(F168="■",G168="■"),H168="■"),"",IF(BF168="","",IF(OR(BF168=5,BF168&gt;5),"○","×"))))))</f>
        <v/>
      </c>
      <c r="Q168" s="129" t="s">
        <v>38</v>
      </c>
      <c r="R168" s="130" t="s">
        <v>38</v>
      </c>
      <c r="S168" s="131" t="s">
        <v>38</v>
      </c>
      <c r="T168" s="1"/>
      <c r="U168" s="10"/>
      <c r="V168" s="11"/>
      <c r="W168" s="10"/>
      <c r="X168" s="223" t="str">
        <f t="shared" si="60"/>
        <v/>
      </c>
      <c r="Y168" s="164" t="str">
        <f t="shared" si="42"/>
        <v/>
      </c>
      <c r="Z168" s="131" t="s">
        <v>58</v>
      </c>
      <c r="AA168" s="135" t="s">
        <v>58</v>
      </c>
      <c r="AB168" s="165" t="str">
        <f t="shared" si="43"/>
        <v/>
      </c>
      <c r="AC168" s="280"/>
      <c r="AD168" s="281"/>
      <c r="AF168" s="60" t="str">
        <f>IF($C$3="","",IF(AND(F168="□",G168="□",H168="□"),"",IF(AND(F168="■",G168="■"),"",IF(AND(F168="■",H168="■"),"",IF(AND(G168="■",H168="■"),"",IF(F168="■",$BY$42,IF(G168="■",$BY$39,IF(I168="","",I168))))))))</f>
        <v/>
      </c>
      <c r="AG168" s="61" t="str">
        <f>IF($C$3="","",IF(AND(F168="□",G168="□",H168="□"),"",IF(AND(F168="■",G168="■"),"",IF(AND(F168="■",H168="■"),"",IF(AND(G168="■",H168="■"),"",IF(F168="■",$BY$44,IF(G168="■",$BY$41,IF(K168="","",K168))))))))</f>
        <v/>
      </c>
      <c r="AH168" s="63" t="str">
        <f t="shared" si="44"/>
        <v/>
      </c>
      <c r="AI168" s="63" t="str">
        <f t="shared" si="45"/>
        <v/>
      </c>
      <c r="AJ168" s="64" t="str">
        <f t="shared" si="46"/>
        <v/>
      </c>
      <c r="AK168" s="64" t="str">
        <f t="shared" si="47"/>
        <v/>
      </c>
      <c r="AL168" s="64" t="str">
        <f>IF($C$3="","",IF(AND(F168="□",G168="□",H168="□"),"",IF(AND(F168="■",G168="■"),"",IF(AND(F168="■",H168="■"),"",IF(AND(G168="■",H168="■"),"",IF(F168="■",$BY$23,IF(G168="■",$BY$21,IF(J168="","",J168))))))))</f>
        <v/>
      </c>
      <c r="AM168" s="65" t="str">
        <f t="shared" si="48"/>
        <v/>
      </c>
      <c r="AN168" s="64" t="str">
        <f>IF($C$3="","",IF(AND(F168="□",G168="□",H168="□"),"",IF(AND(F168="■",G168="■"),"",IF(AND(F168="■",H168="■"),"",IF(AND(G168="■",H168="■"),"",IF(F168="■",$BY$24,IF(G168="■",$BY$22,IF(L168="","",L168))))))))</f>
        <v/>
      </c>
      <c r="AO168" s="118"/>
      <c r="AP168" s="64" t="str">
        <f t="shared" si="49"/>
        <v/>
      </c>
      <c r="AQ168" s="64" t="str">
        <f t="shared" si="50"/>
        <v/>
      </c>
      <c r="AR168" s="64" t="str">
        <f t="shared" si="51"/>
        <v/>
      </c>
      <c r="AS168" s="64" t="str">
        <f t="shared" si="52"/>
        <v/>
      </c>
      <c r="AT168" s="64" t="str">
        <f t="shared" si="53"/>
        <v/>
      </c>
      <c r="AW168" s="17" t="str">
        <f t="shared" si="54"/>
        <v/>
      </c>
      <c r="AX168" s="17" t="str">
        <f t="shared" si="55"/>
        <v/>
      </c>
      <c r="AY168" s="17" t="str">
        <f t="shared" si="56"/>
        <v/>
      </c>
      <c r="AZ168" s="17" t="str">
        <f t="shared" si="57"/>
        <v/>
      </c>
      <c r="BA168" s="17" t="str">
        <f t="shared" si="58"/>
        <v/>
      </c>
      <c r="BB168" s="17" t="str">
        <f t="shared" si="59"/>
        <v/>
      </c>
      <c r="BD168" s="17" t="str">
        <f>IF(AND(OR(F168="",F168="□"),OR(G168="",G168="□"),OR(H168="",H168="□")),"",IF(AND(F168="■",G168="■"),"",IF(AND(OR(F168="■",G168="■"),H168="■"),"",IF(F168="■",5,IF(G168="■",4,IF(I168="","",IF($C$3="","",IF($C$3=8,"-",IF($C$3&lt;8,IF(I168&lt;=$BY$25,7,IF(I168&lt;=$BY$26,6,IF(I168&lt;=$BY$27,5,IF(I168&lt;=$BY$28,4,IF(I168&lt;=$BY$29,3,IF(I168&lt;=$BY$30,2,1)))))))))))))))</f>
        <v/>
      </c>
      <c r="BE168" s="17" t="str">
        <f>IF(AND(OR(F168="",F168="□"),OR(G168="",G168="□"),OR(H168="",H168="□")),"",IF(AND(F168="■",G168="■"),"",IF(AND(OR(F168="■",G168="■"),H168="■"),"",IF(F168="■",5,IF(G168="■",4,IF(K168="","",IF($C$3="","",IF($C$3=8,IF(K168&lt;=$BY$33,6,IF(K168&lt;=$BY$34,5,IF(K168&lt;=$BY$35,4,3))),IF(AND($C$3&lt;8,$C$3&gt;4),IF(K168&lt;=$BY$32,7,IF(K168&lt;=$BY$33,6,IF(K168&lt;=$BY$34,5,IF(K168&lt;=$BY$35,4,IF(K168&lt;=$BY$36,3,2))))),IF(C154&lt;5,"-"))))))))))</f>
        <v/>
      </c>
      <c r="BF168" s="17" t="str">
        <f t="shared" si="61"/>
        <v/>
      </c>
      <c r="BH168" s="18" t="str">
        <f>IF(X168="","",IF(50&lt;=Y168,6,IF(AND(40&lt;=Y168,Y168&lt;50),5,IF(AND(30&lt;=Y168,Y168&lt;40),4,IF(AND(20&lt;=Y168,Y168&lt;30),3,IF(AND(10&lt;=Y168,Y168&lt;20),2,IF(AND(0&lt;=Y168,Y168&lt;10),1,IF(Y168&lt;0,0,""))))))))</f>
        <v/>
      </c>
      <c r="BI168" s="18" t="str">
        <f>IF(X168="","",IF(30&lt;=Y168,4,IF(AND(20&lt;=Y168,Y168&lt;30),3,IF(AND(10&lt;=Y168,Y168&lt;20),2,IF(AND(0&lt;=Y168,Y168&lt;10),1,IF(Y168&lt;0,0,""))))))</f>
        <v/>
      </c>
      <c r="BJ168" s="58" t="str">
        <f>IF(AND(OR(Q168="",Q168="□"),OR(R168="",R168="□"),OR(S168="",S168="□")),"",IF(AND(Q168="■",R168="■"),"",IF(AND(OR(Q168="■",R168="■"),S168="■"),"",IF(Q168="■",3,IF(R168="■",1,IF(Z168="■",BH168,BI168))))))</f>
        <v/>
      </c>
    </row>
    <row r="169" spans="1:62" ht="12" customHeight="1" x14ac:dyDescent="0.15">
      <c r="A169" s="66">
        <v>152</v>
      </c>
      <c r="B169" s="4"/>
      <c r="C169" s="2"/>
      <c r="D169" s="2"/>
      <c r="E169" s="8"/>
      <c r="F169" s="129" t="s">
        <v>38</v>
      </c>
      <c r="G169" s="130" t="s">
        <v>38</v>
      </c>
      <c r="H169" s="131" t="s">
        <v>38</v>
      </c>
      <c r="I169" s="122"/>
      <c r="J169" s="149"/>
      <c r="K169" s="124"/>
      <c r="L169" s="178"/>
      <c r="M169" s="133"/>
      <c r="N169" s="163" t="str">
        <f>IF($C$3="","",IF(P169="","",BF169))</f>
        <v/>
      </c>
      <c r="O169" s="163" t="str">
        <f>IF($C$3="","",IF(AND(OR(F169="",F169="□"),OR(G169="",G169="□"),OR(H169="",H169="□")),"",IF(AND(F169="■",G169="■"),"",IF(AND(OR(F169="■",G169="■"),H169="■"),"",IF(BF169="","",IF(OR(BF169=4,BF169&gt;4),"○","×"))))))</f>
        <v/>
      </c>
      <c r="P169" s="162" t="str">
        <f>IF($C$3="","",IF(AND(OR(F169="",F169="□"),OR(G169="",G169="□"),OR(H169="",H169="□")),"",IF(AND(F169="■",G169="■"),"",IF(AND(OR(F169="■",G169="■"),H169="■"),"",IF(BF169="","",IF(OR(BF169=5,BF169&gt;5),"○","×"))))))</f>
        <v/>
      </c>
      <c r="Q169" s="129" t="s">
        <v>38</v>
      </c>
      <c r="R169" s="130" t="s">
        <v>38</v>
      </c>
      <c r="S169" s="131" t="s">
        <v>38</v>
      </c>
      <c r="T169" s="1"/>
      <c r="U169" s="10"/>
      <c r="V169" s="11"/>
      <c r="W169" s="10"/>
      <c r="X169" s="223" t="str">
        <f t="shared" si="60"/>
        <v/>
      </c>
      <c r="Y169" s="164" t="str">
        <f t="shared" si="42"/>
        <v/>
      </c>
      <c r="Z169" s="131" t="s">
        <v>58</v>
      </c>
      <c r="AA169" s="135" t="s">
        <v>58</v>
      </c>
      <c r="AB169" s="165" t="str">
        <f t="shared" si="43"/>
        <v/>
      </c>
      <c r="AC169" s="280"/>
      <c r="AD169" s="281"/>
      <c r="AF169" s="60" t="str">
        <f>IF($C$3="","",IF(AND(F169="□",G169="□",H169="□"),"",IF(AND(F169="■",G169="■"),"",IF(AND(F169="■",H169="■"),"",IF(AND(G169="■",H169="■"),"",IF(F169="■",$BY$42,IF(G169="■",$BY$39,IF(I169="","",I169))))))))</f>
        <v/>
      </c>
      <c r="AG169" s="61" t="str">
        <f>IF($C$3="","",IF(AND(F169="□",G169="□",H169="□"),"",IF(AND(F169="■",G169="■"),"",IF(AND(F169="■",H169="■"),"",IF(AND(G169="■",H169="■"),"",IF(F169="■",$BY$44,IF(G169="■",$BY$41,IF(K169="","",K169))))))))</f>
        <v/>
      </c>
      <c r="AH169" s="63" t="str">
        <f t="shared" si="44"/>
        <v/>
      </c>
      <c r="AI169" s="63" t="str">
        <f t="shared" si="45"/>
        <v/>
      </c>
      <c r="AJ169" s="64" t="str">
        <f t="shared" si="46"/>
        <v/>
      </c>
      <c r="AK169" s="64" t="str">
        <f t="shared" si="47"/>
        <v/>
      </c>
      <c r="AL169" s="64" t="str">
        <f>IF($C$3="","",IF(AND(F169="□",G169="□",H169="□"),"",IF(AND(F169="■",G169="■"),"",IF(AND(F169="■",H169="■"),"",IF(AND(G169="■",H169="■"),"",IF(F169="■",$BY$23,IF(G169="■",$BY$21,IF(J169="","",J169))))))))</f>
        <v/>
      </c>
      <c r="AM169" s="65" t="str">
        <f t="shared" si="48"/>
        <v/>
      </c>
      <c r="AN169" s="64" t="str">
        <f>IF($C$3="","",IF(AND(F169="□",G169="□",H169="□"),"",IF(AND(F169="■",G169="■"),"",IF(AND(F169="■",H169="■"),"",IF(AND(G169="■",H169="■"),"",IF(F169="■",$BY$24,IF(G169="■",$BY$22,IF(L169="","",L169))))))))</f>
        <v/>
      </c>
      <c r="AO169" s="118"/>
      <c r="AP169" s="64" t="str">
        <f t="shared" si="49"/>
        <v/>
      </c>
      <c r="AQ169" s="64" t="str">
        <f t="shared" si="50"/>
        <v/>
      </c>
      <c r="AR169" s="64" t="str">
        <f t="shared" si="51"/>
        <v/>
      </c>
      <c r="AS169" s="64" t="str">
        <f t="shared" si="52"/>
        <v/>
      </c>
      <c r="AT169" s="64" t="str">
        <f t="shared" si="53"/>
        <v/>
      </c>
      <c r="AW169" s="17" t="str">
        <f t="shared" si="54"/>
        <v/>
      </c>
      <c r="AX169" s="17" t="str">
        <f t="shared" si="55"/>
        <v/>
      </c>
      <c r="AY169" s="17" t="str">
        <f t="shared" si="56"/>
        <v/>
      </c>
      <c r="AZ169" s="17" t="str">
        <f t="shared" si="57"/>
        <v/>
      </c>
      <c r="BA169" s="17" t="str">
        <f t="shared" si="58"/>
        <v/>
      </c>
      <c r="BB169" s="17" t="str">
        <f t="shared" si="59"/>
        <v/>
      </c>
      <c r="BD169" s="17" t="str">
        <f>IF(AND(OR(F169="",F169="□"),OR(G169="",G169="□"),OR(H169="",H169="□")),"",IF(AND(F169="■",G169="■"),"",IF(AND(OR(F169="■",G169="■"),H169="■"),"",IF(F169="■",5,IF(G169="■",4,IF(I169="","",IF($C$3="","",IF($C$3=8,"-",IF($C$3&lt;8,IF(I169&lt;=$BY$25,7,IF(I169&lt;=$BY$26,6,IF(I169&lt;=$BY$27,5,IF(I169&lt;=$BY$28,4,IF(I169&lt;=$BY$29,3,IF(I169&lt;=$BY$30,2,1)))))))))))))))</f>
        <v/>
      </c>
      <c r="BE169" s="17" t="str">
        <f>IF(AND(OR(F169="",F169="□"),OR(G169="",G169="□"),OR(H169="",H169="□")),"",IF(AND(F169="■",G169="■"),"",IF(AND(OR(F169="■",G169="■"),H169="■"),"",IF(F169="■",5,IF(G169="■",4,IF(K169="","",IF($C$3="","",IF($C$3=8,IF(K169&lt;=$BY$33,6,IF(K169&lt;=$BY$34,5,IF(K169&lt;=$BY$35,4,3))),IF(AND($C$3&lt;8,$C$3&gt;4),IF(K169&lt;=$BY$32,7,IF(K169&lt;=$BY$33,6,IF(K169&lt;=$BY$34,5,IF(K169&lt;=$BY$35,4,IF(K169&lt;=$BY$36,3,2))))),IF(C155&lt;5,"-"))))))))))</f>
        <v/>
      </c>
      <c r="BF169" s="17" t="str">
        <f t="shared" si="61"/>
        <v/>
      </c>
      <c r="BH169" s="18" t="str">
        <f>IF(X169="","",IF(50&lt;=Y169,6,IF(AND(40&lt;=Y169,Y169&lt;50),5,IF(AND(30&lt;=Y169,Y169&lt;40),4,IF(AND(20&lt;=Y169,Y169&lt;30),3,IF(AND(10&lt;=Y169,Y169&lt;20),2,IF(AND(0&lt;=Y169,Y169&lt;10),1,IF(Y169&lt;0,0,""))))))))</f>
        <v/>
      </c>
      <c r="BI169" s="18" t="str">
        <f>IF(X169="","",IF(30&lt;=Y169,4,IF(AND(20&lt;=Y169,Y169&lt;30),3,IF(AND(10&lt;=Y169,Y169&lt;20),2,IF(AND(0&lt;=Y169,Y169&lt;10),1,IF(Y169&lt;0,0,""))))))</f>
        <v/>
      </c>
      <c r="BJ169" s="58" t="str">
        <f>IF(AND(OR(Q169="",Q169="□"),OR(R169="",R169="□"),OR(S169="",S169="□")),"",IF(AND(Q169="■",R169="■"),"",IF(AND(OR(Q169="■",R169="■"),S169="■"),"",IF(Q169="■",3,IF(R169="■",1,IF(Z169="■",BH169,BI169))))))</f>
        <v/>
      </c>
    </row>
    <row r="170" spans="1:62" ht="12" customHeight="1" x14ac:dyDescent="0.15">
      <c r="A170" s="66">
        <v>153</v>
      </c>
      <c r="B170" s="4"/>
      <c r="C170" s="2"/>
      <c r="D170" s="2"/>
      <c r="E170" s="8"/>
      <c r="F170" s="129" t="s">
        <v>38</v>
      </c>
      <c r="G170" s="130" t="s">
        <v>38</v>
      </c>
      <c r="H170" s="131" t="s">
        <v>38</v>
      </c>
      <c r="I170" s="122"/>
      <c r="J170" s="149"/>
      <c r="K170" s="124"/>
      <c r="L170" s="178"/>
      <c r="M170" s="133"/>
      <c r="N170" s="163" t="str">
        <f>IF($C$3="","",IF(P170="","",BF170))</f>
        <v/>
      </c>
      <c r="O170" s="163" t="str">
        <f>IF($C$3="","",IF(AND(OR(F170="",F170="□"),OR(G170="",G170="□"),OR(H170="",H170="□")),"",IF(AND(F170="■",G170="■"),"",IF(AND(OR(F170="■",G170="■"),H170="■"),"",IF(BF170="","",IF(OR(BF170=4,BF170&gt;4),"○","×"))))))</f>
        <v/>
      </c>
      <c r="P170" s="162" t="str">
        <f>IF($C$3="","",IF(AND(OR(F170="",F170="□"),OR(G170="",G170="□"),OR(H170="",H170="□")),"",IF(AND(F170="■",G170="■"),"",IF(AND(OR(F170="■",G170="■"),H170="■"),"",IF(BF170="","",IF(OR(BF170=5,BF170&gt;5),"○","×"))))))</f>
        <v/>
      </c>
      <c r="Q170" s="129" t="s">
        <v>38</v>
      </c>
      <c r="R170" s="130" t="s">
        <v>38</v>
      </c>
      <c r="S170" s="131" t="s">
        <v>38</v>
      </c>
      <c r="T170" s="1"/>
      <c r="U170" s="10"/>
      <c r="V170" s="11"/>
      <c r="W170" s="10"/>
      <c r="X170" s="223" t="str">
        <f t="shared" si="60"/>
        <v/>
      </c>
      <c r="Y170" s="164" t="str">
        <f t="shared" si="42"/>
        <v/>
      </c>
      <c r="Z170" s="131" t="s">
        <v>58</v>
      </c>
      <c r="AA170" s="135" t="s">
        <v>58</v>
      </c>
      <c r="AB170" s="165" t="str">
        <f t="shared" si="43"/>
        <v/>
      </c>
      <c r="AC170" s="280"/>
      <c r="AD170" s="281"/>
      <c r="AF170" s="60" t="str">
        <f>IF($C$3="","",IF(AND(F170="□",G170="□",H170="□"),"",IF(AND(F170="■",G170="■"),"",IF(AND(F170="■",H170="■"),"",IF(AND(G170="■",H170="■"),"",IF(F170="■",$BY$42,IF(G170="■",$BY$39,IF(I170="","",I170))))))))</f>
        <v/>
      </c>
      <c r="AG170" s="61" t="str">
        <f>IF($C$3="","",IF(AND(F170="□",G170="□",H170="□"),"",IF(AND(F170="■",G170="■"),"",IF(AND(F170="■",H170="■"),"",IF(AND(G170="■",H170="■"),"",IF(F170="■",$BY$44,IF(G170="■",$BY$41,IF(K170="","",K170))))))))</f>
        <v/>
      </c>
      <c r="AH170" s="63" t="str">
        <f t="shared" si="44"/>
        <v/>
      </c>
      <c r="AI170" s="63" t="str">
        <f t="shared" si="45"/>
        <v/>
      </c>
      <c r="AJ170" s="64" t="str">
        <f t="shared" si="46"/>
        <v/>
      </c>
      <c r="AK170" s="64" t="str">
        <f t="shared" si="47"/>
        <v/>
      </c>
      <c r="AL170" s="64" t="str">
        <f>IF($C$3="","",IF(AND(F170="□",G170="□",H170="□"),"",IF(AND(F170="■",G170="■"),"",IF(AND(F170="■",H170="■"),"",IF(AND(G170="■",H170="■"),"",IF(F170="■",$BY$23,IF(G170="■",$BY$21,IF(J170="","",J170))))))))</f>
        <v/>
      </c>
      <c r="AM170" s="65" t="str">
        <f t="shared" si="48"/>
        <v/>
      </c>
      <c r="AN170" s="64" t="str">
        <f>IF($C$3="","",IF(AND(F170="□",G170="□",H170="□"),"",IF(AND(F170="■",G170="■"),"",IF(AND(F170="■",H170="■"),"",IF(AND(G170="■",H170="■"),"",IF(F170="■",$BY$24,IF(G170="■",$BY$22,IF(L170="","",L170))))))))</f>
        <v/>
      </c>
      <c r="AO170" s="118"/>
      <c r="AP170" s="64" t="str">
        <f t="shared" si="49"/>
        <v/>
      </c>
      <c r="AQ170" s="64" t="str">
        <f t="shared" si="50"/>
        <v/>
      </c>
      <c r="AR170" s="64" t="str">
        <f t="shared" si="51"/>
        <v/>
      </c>
      <c r="AS170" s="64" t="str">
        <f t="shared" si="52"/>
        <v/>
      </c>
      <c r="AT170" s="64" t="str">
        <f t="shared" si="53"/>
        <v/>
      </c>
      <c r="AW170" s="17" t="str">
        <f t="shared" si="54"/>
        <v/>
      </c>
      <c r="AX170" s="17" t="str">
        <f t="shared" si="55"/>
        <v/>
      </c>
      <c r="AY170" s="17" t="str">
        <f t="shared" si="56"/>
        <v/>
      </c>
      <c r="AZ170" s="17" t="str">
        <f t="shared" si="57"/>
        <v/>
      </c>
      <c r="BA170" s="17" t="str">
        <f t="shared" si="58"/>
        <v/>
      </c>
      <c r="BB170" s="17" t="str">
        <f t="shared" si="59"/>
        <v/>
      </c>
      <c r="BD170" s="17" t="str">
        <f>IF(AND(OR(F170="",F170="□"),OR(G170="",G170="□"),OR(H170="",H170="□")),"",IF(AND(F170="■",G170="■"),"",IF(AND(OR(F170="■",G170="■"),H170="■"),"",IF(F170="■",5,IF(G170="■",4,IF(I170="","",IF($C$3="","",IF($C$3=8,"-",IF($C$3&lt;8,IF(I170&lt;=$BY$25,7,IF(I170&lt;=$BY$26,6,IF(I170&lt;=$BY$27,5,IF(I170&lt;=$BY$28,4,IF(I170&lt;=$BY$29,3,IF(I170&lt;=$BY$30,2,1)))))))))))))))</f>
        <v/>
      </c>
      <c r="BE170" s="17" t="str">
        <f>IF(AND(OR(F170="",F170="□"),OR(G170="",G170="□"),OR(H170="",H170="□")),"",IF(AND(F170="■",G170="■"),"",IF(AND(OR(F170="■",G170="■"),H170="■"),"",IF(F170="■",5,IF(G170="■",4,IF(K170="","",IF($C$3="","",IF($C$3=8,IF(K170&lt;=$BY$33,6,IF(K170&lt;=$BY$34,5,IF(K170&lt;=$BY$35,4,3))),IF(AND($C$3&lt;8,$C$3&gt;4),IF(K170&lt;=$BY$32,7,IF(K170&lt;=$BY$33,6,IF(K170&lt;=$BY$34,5,IF(K170&lt;=$BY$35,4,IF(K170&lt;=$BY$36,3,2))))),IF(C156&lt;5,"-"))))))))))</f>
        <v/>
      </c>
      <c r="BF170" s="17" t="str">
        <f t="shared" si="61"/>
        <v/>
      </c>
      <c r="BH170" s="18" t="str">
        <f>IF(X170="","",IF(50&lt;=Y170,6,IF(AND(40&lt;=Y170,Y170&lt;50),5,IF(AND(30&lt;=Y170,Y170&lt;40),4,IF(AND(20&lt;=Y170,Y170&lt;30),3,IF(AND(10&lt;=Y170,Y170&lt;20),2,IF(AND(0&lt;=Y170,Y170&lt;10),1,IF(Y170&lt;0,0,""))))))))</f>
        <v/>
      </c>
      <c r="BI170" s="18" t="str">
        <f>IF(X170="","",IF(30&lt;=Y170,4,IF(AND(20&lt;=Y170,Y170&lt;30),3,IF(AND(10&lt;=Y170,Y170&lt;20),2,IF(AND(0&lt;=Y170,Y170&lt;10),1,IF(Y170&lt;0,0,""))))))</f>
        <v/>
      </c>
      <c r="BJ170" s="58" t="str">
        <f>IF(AND(OR(Q170="",Q170="□"),OR(R170="",R170="□"),OR(S170="",S170="□")),"",IF(AND(Q170="■",R170="■"),"",IF(AND(OR(Q170="■",R170="■"),S170="■"),"",IF(Q170="■",3,IF(R170="■",1,IF(Z170="■",BH170,BI170))))))</f>
        <v/>
      </c>
    </row>
    <row r="171" spans="1:62" ht="12" customHeight="1" x14ac:dyDescent="0.15">
      <c r="A171" s="66">
        <v>154</v>
      </c>
      <c r="B171" s="4"/>
      <c r="C171" s="2"/>
      <c r="D171" s="2"/>
      <c r="E171" s="8"/>
      <c r="F171" s="129" t="s">
        <v>38</v>
      </c>
      <c r="G171" s="130" t="s">
        <v>38</v>
      </c>
      <c r="H171" s="131" t="s">
        <v>38</v>
      </c>
      <c r="I171" s="122"/>
      <c r="J171" s="149"/>
      <c r="K171" s="124"/>
      <c r="L171" s="178"/>
      <c r="M171" s="133"/>
      <c r="N171" s="163" t="str">
        <f>IF($C$3="","",IF(P171="","",BF171))</f>
        <v/>
      </c>
      <c r="O171" s="163" t="str">
        <f>IF($C$3="","",IF(AND(OR(F171="",F171="□"),OR(G171="",G171="□"),OR(H171="",H171="□")),"",IF(AND(F171="■",G171="■"),"",IF(AND(OR(F171="■",G171="■"),H171="■"),"",IF(BF171="","",IF(OR(BF171=4,BF171&gt;4),"○","×"))))))</f>
        <v/>
      </c>
      <c r="P171" s="162" t="str">
        <f>IF($C$3="","",IF(AND(OR(F171="",F171="□"),OR(G171="",G171="□"),OR(H171="",H171="□")),"",IF(AND(F171="■",G171="■"),"",IF(AND(OR(F171="■",G171="■"),H171="■"),"",IF(BF171="","",IF(OR(BF171=5,BF171&gt;5),"○","×"))))))</f>
        <v/>
      </c>
      <c r="Q171" s="129" t="s">
        <v>38</v>
      </c>
      <c r="R171" s="130" t="s">
        <v>38</v>
      </c>
      <c r="S171" s="131" t="s">
        <v>38</v>
      </c>
      <c r="T171" s="1"/>
      <c r="U171" s="10"/>
      <c r="V171" s="11"/>
      <c r="W171" s="10"/>
      <c r="X171" s="223" t="str">
        <f t="shared" si="60"/>
        <v/>
      </c>
      <c r="Y171" s="164" t="str">
        <f t="shared" si="42"/>
        <v/>
      </c>
      <c r="Z171" s="131" t="s">
        <v>58</v>
      </c>
      <c r="AA171" s="135" t="s">
        <v>58</v>
      </c>
      <c r="AB171" s="165" t="str">
        <f t="shared" si="43"/>
        <v/>
      </c>
      <c r="AC171" s="280"/>
      <c r="AD171" s="281"/>
      <c r="AF171" s="60" t="str">
        <f>IF($C$3="","",IF(AND(F171="□",G171="□",H171="□"),"",IF(AND(F171="■",G171="■"),"",IF(AND(F171="■",H171="■"),"",IF(AND(G171="■",H171="■"),"",IF(F171="■",$BY$42,IF(G171="■",$BY$39,IF(I171="","",I171))))))))</f>
        <v/>
      </c>
      <c r="AG171" s="61" t="str">
        <f>IF($C$3="","",IF(AND(F171="□",G171="□",H171="□"),"",IF(AND(F171="■",G171="■"),"",IF(AND(F171="■",H171="■"),"",IF(AND(G171="■",H171="■"),"",IF(F171="■",$BY$44,IF(G171="■",$BY$41,IF(K171="","",K171))))))))</f>
        <v/>
      </c>
      <c r="AH171" s="63" t="str">
        <f t="shared" si="44"/>
        <v/>
      </c>
      <c r="AI171" s="63" t="str">
        <f t="shared" si="45"/>
        <v/>
      </c>
      <c r="AJ171" s="64" t="str">
        <f t="shared" si="46"/>
        <v/>
      </c>
      <c r="AK171" s="64" t="str">
        <f t="shared" si="47"/>
        <v/>
      </c>
      <c r="AL171" s="64" t="str">
        <f>IF($C$3="","",IF(AND(F171="□",G171="□",H171="□"),"",IF(AND(F171="■",G171="■"),"",IF(AND(F171="■",H171="■"),"",IF(AND(G171="■",H171="■"),"",IF(F171="■",$BY$23,IF(G171="■",$BY$21,IF(J171="","",J171))))))))</f>
        <v/>
      </c>
      <c r="AM171" s="65" t="str">
        <f t="shared" si="48"/>
        <v/>
      </c>
      <c r="AN171" s="64" t="str">
        <f>IF($C$3="","",IF(AND(F171="□",G171="□",H171="□"),"",IF(AND(F171="■",G171="■"),"",IF(AND(F171="■",H171="■"),"",IF(AND(G171="■",H171="■"),"",IF(F171="■",$BY$24,IF(G171="■",$BY$22,IF(L171="","",L171))))))))</f>
        <v/>
      </c>
      <c r="AO171" s="118"/>
      <c r="AP171" s="64" t="str">
        <f t="shared" si="49"/>
        <v/>
      </c>
      <c r="AQ171" s="64" t="str">
        <f t="shared" si="50"/>
        <v/>
      </c>
      <c r="AR171" s="64" t="str">
        <f t="shared" si="51"/>
        <v/>
      </c>
      <c r="AS171" s="64" t="str">
        <f t="shared" si="52"/>
        <v/>
      </c>
      <c r="AT171" s="64" t="str">
        <f t="shared" si="53"/>
        <v/>
      </c>
      <c r="AW171" s="17" t="str">
        <f t="shared" si="54"/>
        <v/>
      </c>
      <c r="AX171" s="17" t="str">
        <f t="shared" si="55"/>
        <v/>
      </c>
      <c r="AY171" s="17" t="str">
        <f t="shared" si="56"/>
        <v/>
      </c>
      <c r="AZ171" s="17" t="str">
        <f t="shared" si="57"/>
        <v/>
      </c>
      <c r="BA171" s="17" t="str">
        <f t="shared" si="58"/>
        <v/>
      </c>
      <c r="BB171" s="17" t="str">
        <f t="shared" si="59"/>
        <v/>
      </c>
      <c r="BD171" s="17" t="str">
        <f>IF(AND(OR(F171="",F171="□"),OR(G171="",G171="□"),OR(H171="",H171="□")),"",IF(AND(F171="■",G171="■"),"",IF(AND(OR(F171="■",G171="■"),H171="■"),"",IF(F171="■",5,IF(G171="■",4,IF(I171="","",IF($C$3="","",IF($C$3=8,"-",IF($C$3&lt;8,IF(I171&lt;=$BY$25,7,IF(I171&lt;=$BY$26,6,IF(I171&lt;=$BY$27,5,IF(I171&lt;=$BY$28,4,IF(I171&lt;=$BY$29,3,IF(I171&lt;=$BY$30,2,1)))))))))))))))</f>
        <v/>
      </c>
      <c r="BE171" s="17" t="str">
        <f>IF(AND(OR(F171="",F171="□"),OR(G171="",G171="□"),OR(H171="",H171="□")),"",IF(AND(F171="■",G171="■"),"",IF(AND(OR(F171="■",G171="■"),H171="■"),"",IF(F171="■",5,IF(G171="■",4,IF(K171="","",IF($C$3="","",IF($C$3=8,IF(K171&lt;=$BY$33,6,IF(K171&lt;=$BY$34,5,IF(K171&lt;=$BY$35,4,3))),IF(AND($C$3&lt;8,$C$3&gt;4),IF(K171&lt;=$BY$32,7,IF(K171&lt;=$BY$33,6,IF(K171&lt;=$BY$34,5,IF(K171&lt;=$BY$35,4,IF(K171&lt;=$BY$36,3,2))))),IF(C157&lt;5,"-"))))))))))</f>
        <v/>
      </c>
      <c r="BF171" s="17" t="str">
        <f t="shared" si="61"/>
        <v/>
      </c>
      <c r="BH171" s="18" t="str">
        <f>IF(X171="","",IF(50&lt;=Y171,6,IF(AND(40&lt;=Y171,Y171&lt;50),5,IF(AND(30&lt;=Y171,Y171&lt;40),4,IF(AND(20&lt;=Y171,Y171&lt;30),3,IF(AND(10&lt;=Y171,Y171&lt;20),2,IF(AND(0&lt;=Y171,Y171&lt;10),1,IF(Y171&lt;0,0,""))))))))</f>
        <v/>
      </c>
      <c r="BI171" s="18" t="str">
        <f>IF(X171="","",IF(30&lt;=Y171,4,IF(AND(20&lt;=Y171,Y171&lt;30),3,IF(AND(10&lt;=Y171,Y171&lt;20),2,IF(AND(0&lt;=Y171,Y171&lt;10),1,IF(Y171&lt;0,0,""))))))</f>
        <v/>
      </c>
      <c r="BJ171" s="58" t="str">
        <f>IF(AND(OR(Q171="",Q171="□"),OR(R171="",R171="□"),OR(S171="",S171="□")),"",IF(AND(Q171="■",R171="■"),"",IF(AND(OR(Q171="■",R171="■"),S171="■"),"",IF(Q171="■",3,IF(R171="■",1,IF(Z171="■",BH171,BI171))))))</f>
        <v/>
      </c>
    </row>
    <row r="172" spans="1:62" ht="12" customHeight="1" x14ac:dyDescent="0.15">
      <c r="A172" s="66">
        <v>155</v>
      </c>
      <c r="B172" s="4"/>
      <c r="C172" s="2"/>
      <c r="D172" s="2"/>
      <c r="E172" s="8"/>
      <c r="F172" s="129" t="s">
        <v>38</v>
      </c>
      <c r="G172" s="130" t="s">
        <v>38</v>
      </c>
      <c r="H172" s="131" t="s">
        <v>38</v>
      </c>
      <c r="I172" s="122"/>
      <c r="J172" s="149"/>
      <c r="K172" s="124"/>
      <c r="L172" s="178"/>
      <c r="M172" s="133"/>
      <c r="N172" s="163" t="str">
        <f>IF($C$3="","",IF(P172="","",BF172))</f>
        <v/>
      </c>
      <c r="O172" s="163" t="str">
        <f>IF($C$3="","",IF(AND(OR(F172="",F172="□"),OR(G172="",G172="□"),OR(H172="",H172="□")),"",IF(AND(F172="■",G172="■"),"",IF(AND(OR(F172="■",G172="■"),H172="■"),"",IF(BF172="","",IF(OR(BF172=4,BF172&gt;4),"○","×"))))))</f>
        <v/>
      </c>
      <c r="P172" s="162" t="str">
        <f>IF($C$3="","",IF(AND(OR(F172="",F172="□"),OR(G172="",G172="□"),OR(H172="",H172="□")),"",IF(AND(F172="■",G172="■"),"",IF(AND(OR(F172="■",G172="■"),H172="■"),"",IF(BF172="","",IF(OR(BF172=5,BF172&gt;5),"○","×"))))))</f>
        <v/>
      </c>
      <c r="Q172" s="129" t="s">
        <v>38</v>
      </c>
      <c r="R172" s="130" t="s">
        <v>38</v>
      </c>
      <c r="S172" s="131" t="s">
        <v>38</v>
      </c>
      <c r="T172" s="1"/>
      <c r="U172" s="10"/>
      <c r="V172" s="11"/>
      <c r="W172" s="10"/>
      <c r="X172" s="223" t="str">
        <f t="shared" si="60"/>
        <v/>
      </c>
      <c r="Y172" s="164" t="str">
        <f t="shared" si="42"/>
        <v/>
      </c>
      <c r="Z172" s="131" t="s">
        <v>58</v>
      </c>
      <c r="AA172" s="135" t="s">
        <v>58</v>
      </c>
      <c r="AB172" s="165" t="str">
        <f t="shared" si="43"/>
        <v/>
      </c>
      <c r="AC172" s="280"/>
      <c r="AD172" s="281"/>
      <c r="AF172" s="60" t="str">
        <f>IF($C$3="","",IF(AND(F172="□",G172="□",H172="□"),"",IF(AND(F172="■",G172="■"),"",IF(AND(F172="■",H172="■"),"",IF(AND(G172="■",H172="■"),"",IF(F172="■",$BY$42,IF(G172="■",$BY$39,IF(I172="","",I172))))))))</f>
        <v/>
      </c>
      <c r="AG172" s="61" t="str">
        <f>IF($C$3="","",IF(AND(F172="□",G172="□",H172="□"),"",IF(AND(F172="■",G172="■"),"",IF(AND(F172="■",H172="■"),"",IF(AND(G172="■",H172="■"),"",IF(F172="■",$BY$44,IF(G172="■",$BY$41,IF(K172="","",K172))))))))</f>
        <v/>
      </c>
      <c r="AH172" s="63" t="str">
        <f t="shared" si="44"/>
        <v/>
      </c>
      <c r="AI172" s="63" t="str">
        <f t="shared" si="45"/>
        <v/>
      </c>
      <c r="AJ172" s="64" t="str">
        <f t="shared" si="46"/>
        <v/>
      </c>
      <c r="AK172" s="64" t="str">
        <f t="shared" si="47"/>
        <v/>
      </c>
      <c r="AL172" s="64" t="str">
        <f>IF($C$3="","",IF(AND(F172="□",G172="□",H172="□"),"",IF(AND(F172="■",G172="■"),"",IF(AND(F172="■",H172="■"),"",IF(AND(G172="■",H172="■"),"",IF(F172="■",$BY$23,IF(G172="■",$BY$21,IF(J172="","",J172))))))))</f>
        <v/>
      </c>
      <c r="AM172" s="65" t="str">
        <f t="shared" si="48"/>
        <v/>
      </c>
      <c r="AN172" s="64" t="str">
        <f>IF($C$3="","",IF(AND(F172="□",G172="□",H172="□"),"",IF(AND(F172="■",G172="■"),"",IF(AND(F172="■",H172="■"),"",IF(AND(G172="■",H172="■"),"",IF(F172="■",$BY$24,IF(G172="■",$BY$22,IF(L172="","",L172))))))))</f>
        <v/>
      </c>
      <c r="AO172" s="118"/>
      <c r="AP172" s="64" t="str">
        <f t="shared" si="49"/>
        <v/>
      </c>
      <c r="AQ172" s="64" t="str">
        <f t="shared" si="50"/>
        <v/>
      </c>
      <c r="AR172" s="64" t="str">
        <f t="shared" si="51"/>
        <v/>
      </c>
      <c r="AS172" s="64" t="str">
        <f t="shared" si="52"/>
        <v/>
      </c>
      <c r="AT172" s="64" t="str">
        <f t="shared" si="53"/>
        <v/>
      </c>
      <c r="AW172" s="17" t="str">
        <f t="shared" si="54"/>
        <v/>
      </c>
      <c r="AX172" s="17" t="str">
        <f t="shared" si="55"/>
        <v/>
      </c>
      <c r="AY172" s="17" t="str">
        <f t="shared" si="56"/>
        <v/>
      </c>
      <c r="AZ172" s="17" t="str">
        <f t="shared" si="57"/>
        <v/>
      </c>
      <c r="BA172" s="17" t="str">
        <f t="shared" si="58"/>
        <v/>
      </c>
      <c r="BB172" s="17" t="str">
        <f t="shared" si="59"/>
        <v/>
      </c>
      <c r="BD172" s="17" t="str">
        <f>IF(AND(OR(F172="",F172="□"),OR(G172="",G172="□"),OR(H172="",H172="□")),"",IF(AND(F172="■",G172="■"),"",IF(AND(OR(F172="■",G172="■"),H172="■"),"",IF(F172="■",5,IF(G172="■",4,IF(I172="","",IF($C$3="","",IF($C$3=8,"-",IF($C$3&lt;8,IF(I172&lt;=$BY$25,7,IF(I172&lt;=$BY$26,6,IF(I172&lt;=$BY$27,5,IF(I172&lt;=$BY$28,4,IF(I172&lt;=$BY$29,3,IF(I172&lt;=$BY$30,2,1)))))))))))))))</f>
        <v/>
      </c>
      <c r="BE172" s="17" t="str">
        <f>IF(AND(OR(F172="",F172="□"),OR(G172="",G172="□"),OR(H172="",H172="□")),"",IF(AND(F172="■",G172="■"),"",IF(AND(OR(F172="■",G172="■"),H172="■"),"",IF(F172="■",5,IF(G172="■",4,IF(K172="","",IF($C$3="","",IF($C$3=8,IF(K172&lt;=$BY$33,6,IF(K172&lt;=$BY$34,5,IF(K172&lt;=$BY$35,4,3))),IF(AND($C$3&lt;8,$C$3&gt;4),IF(K172&lt;=$BY$32,7,IF(K172&lt;=$BY$33,6,IF(K172&lt;=$BY$34,5,IF(K172&lt;=$BY$35,4,IF(K172&lt;=$BY$36,3,2))))),IF(C158&lt;5,"-"))))))))))</f>
        <v/>
      </c>
      <c r="BF172" s="17" t="str">
        <f t="shared" si="61"/>
        <v/>
      </c>
      <c r="BH172" s="18" t="str">
        <f>IF(X172="","",IF(50&lt;=Y172,6,IF(AND(40&lt;=Y172,Y172&lt;50),5,IF(AND(30&lt;=Y172,Y172&lt;40),4,IF(AND(20&lt;=Y172,Y172&lt;30),3,IF(AND(10&lt;=Y172,Y172&lt;20),2,IF(AND(0&lt;=Y172,Y172&lt;10),1,IF(Y172&lt;0,0,""))))))))</f>
        <v/>
      </c>
      <c r="BI172" s="18" t="str">
        <f>IF(X172="","",IF(30&lt;=Y172,4,IF(AND(20&lt;=Y172,Y172&lt;30),3,IF(AND(10&lt;=Y172,Y172&lt;20),2,IF(AND(0&lt;=Y172,Y172&lt;10),1,IF(Y172&lt;0,0,""))))))</f>
        <v/>
      </c>
      <c r="BJ172" s="58" t="str">
        <f>IF(AND(OR(Q172="",Q172="□"),OR(R172="",R172="□"),OR(S172="",S172="□")),"",IF(AND(Q172="■",R172="■"),"",IF(AND(OR(Q172="■",R172="■"),S172="■"),"",IF(Q172="■",3,IF(R172="■",1,IF(Z172="■",BH172,BI172))))))</f>
        <v/>
      </c>
    </row>
    <row r="173" spans="1:62" ht="12" customHeight="1" x14ac:dyDescent="0.15">
      <c r="A173" s="66">
        <v>156</v>
      </c>
      <c r="B173" s="4"/>
      <c r="C173" s="2"/>
      <c r="D173" s="2"/>
      <c r="E173" s="8"/>
      <c r="F173" s="129" t="s">
        <v>38</v>
      </c>
      <c r="G173" s="130" t="s">
        <v>38</v>
      </c>
      <c r="H173" s="131" t="s">
        <v>38</v>
      </c>
      <c r="I173" s="122"/>
      <c r="J173" s="149"/>
      <c r="K173" s="124"/>
      <c r="L173" s="178"/>
      <c r="M173" s="133"/>
      <c r="N173" s="163" t="str">
        <f>IF($C$3="","",IF(P173="","",BF173))</f>
        <v/>
      </c>
      <c r="O173" s="163" t="str">
        <f>IF($C$3="","",IF(AND(OR(F173="",F173="□"),OR(G173="",G173="□"),OR(H173="",H173="□")),"",IF(AND(F173="■",G173="■"),"",IF(AND(OR(F173="■",G173="■"),H173="■"),"",IF(BF173="","",IF(OR(BF173=4,BF173&gt;4),"○","×"))))))</f>
        <v/>
      </c>
      <c r="P173" s="162" t="str">
        <f>IF($C$3="","",IF(AND(OR(F173="",F173="□"),OR(G173="",G173="□"),OR(H173="",H173="□")),"",IF(AND(F173="■",G173="■"),"",IF(AND(OR(F173="■",G173="■"),H173="■"),"",IF(BF173="","",IF(OR(BF173=5,BF173&gt;5),"○","×"))))))</f>
        <v/>
      </c>
      <c r="Q173" s="129" t="s">
        <v>38</v>
      </c>
      <c r="R173" s="130" t="s">
        <v>38</v>
      </c>
      <c r="S173" s="131" t="s">
        <v>38</v>
      </c>
      <c r="T173" s="1"/>
      <c r="U173" s="10"/>
      <c r="V173" s="11"/>
      <c r="W173" s="10"/>
      <c r="X173" s="223" t="str">
        <f t="shared" si="60"/>
        <v/>
      </c>
      <c r="Y173" s="164" t="str">
        <f t="shared" si="42"/>
        <v/>
      </c>
      <c r="Z173" s="131" t="s">
        <v>58</v>
      </c>
      <c r="AA173" s="135" t="s">
        <v>58</v>
      </c>
      <c r="AB173" s="165" t="str">
        <f t="shared" si="43"/>
        <v/>
      </c>
      <c r="AC173" s="280"/>
      <c r="AD173" s="281"/>
      <c r="AF173" s="60" t="str">
        <f>IF($C$3="","",IF(AND(F173="□",G173="□",H173="□"),"",IF(AND(F173="■",G173="■"),"",IF(AND(F173="■",H173="■"),"",IF(AND(G173="■",H173="■"),"",IF(F173="■",$BY$42,IF(G173="■",$BY$39,IF(I173="","",I173))))))))</f>
        <v/>
      </c>
      <c r="AG173" s="61" t="str">
        <f>IF($C$3="","",IF(AND(F173="□",G173="□",H173="□"),"",IF(AND(F173="■",G173="■"),"",IF(AND(F173="■",H173="■"),"",IF(AND(G173="■",H173="■"),"",IF(F173="■",$BY$44,IF(G173="■",$BY$41,IF(K173="","",K173))))))))</f>
        <v/>
      </c>
      <c r="AH173" s="63" t="str">
        <f t="shared" si="44"/>
        <v/>
      </c>
      <c r="AI173" s="63" t="str">
        <f t="shared" si="45"/>
        <v/>
      </c>
      <c r="AJ173" s="64" t="str">
        <f t="shared" si="46"/>
        <v/>
      </c>
      <c r="AK173" s="64" t="str">
        <f t="shared" si="47"/>
        <v/>
      </c>
      <c r="AL173" s="64" t="str">
        <f>IF($C$3="","",IF(AND(F173="□",G173="□",H173="□"),"",IF(AND(F173="■",G173="■"),"",IF(AND(F173="■",H173="■"),"",IF(AND(G173="■",H173="■"),"",IF(F173="■",$BY$23,IF(G173="■",$BY$21,IF(J173="","",J173))))))))</f>
        <v/>
      </c>
      <c r="AM173" s="65" t="str">
        <f t="shared" si="48"/>
        <v/>
      </c>
      <c r="AN173" s="64" t="str">
        <f>IF($C$3="","",IF(AND(F173="□",G173="□",H173="□"),"",IF(AND(F173="■",G173="■"),"",IF(AND(F173="■",H173="■"),"",IF(AND(G173="■",H173="■"),"",IF(F173="■",$BY$24,IF(G173="■",$BY$22,IF(L173="","",L173))))))))</f>
        <v/>
      </c>
      <c r="AO173" s="118"/>
      <c r="AP173" s="64" t="str">
        <f t="shared" si="49"/>
        <v/>
      </c>
      <c r="AQ173" s="64" t="str">
        <f t="shared" si="50"/>
        <v/>
      </c>
      <c r="AR173" s="64" t="str">
        <f t="shared" si="51"/>
        <v/>
      </c>
      <c r="AS173" s="64" t="str">
        <f t="shared" si="52"/>
        <v/>
      </c>
      <c r="AT173" s="64" t="str">
        <f t="shared" si="53"/>
        <v/>
      </c>
      <c r="AW173" s="17" t="str">
        <f t="shared" si="54"/>
        <v/>
      </c>
      <c r="AX173" s="17" t="str">
        <f t="shared" si="55"/>
        <v/>
      </c>
      <c r="AY173" s="17" t="str">
        <f t="shared" si="56"/>
        <v/>
      </c>
      <c r="AZ173" s="17" t="str">
        <f t="shared" si="57"/>
        <v/>
      </c>
      <c r="BA173" s="17" t="str">
        <f t="shared" si="58"/>
        <v/>
      </c>
      <c r="BB173" s="17" t="str">
        <f t="shared" si="59"/>
        <v/>
      </c>
      <c r="BD173" s="17" t="str">
        <f>IF(AND(OR(F173="",F173="□"),OR(G173="",G173="□"),OR(H173="",H173="□")),"",IF(AND(F173="■",G173="■"),"",IF(AND(OR(F173="■",G173="■"),H173="■"),"",IF(F173="■",5,IF(G173="■",4,IF(I173="","",IF($C$3="","",IF($C$3=8,"-",IF($C$3&lt;8,IF(I173&lt;=$BY$25,7,IF(I173&lt;=$BY$26,6,IF(I173&lt;=$BY$27,5,IF(I173&lt;=$BY$28,4,IF(I173&lt;=$BY$29,3,IF(I173&lt;=$BY$30,2,1)))))))))))))))</f>
        <v/>
      </c>
      <c r="BE173" s="17" t="str">
        <f>IF(AND(OR(F173="",F173="□"),OR(G173="",G173="□"),OR(H173="",H173="□")),"",IF(AND(F173="■",G173="■"),"",IF(AND(OR(F173="■",G173="■"),H173="■"),"",IF(F173="■",5,IF(G173="■",4,IF(K173="","",IF($C$3="","",IF($C$3=8,IF(K173&lt;=$BY$33,6,IF(K173&lt;=$BY$34,5,IF(K173&lt;=$BY$35,4,3))),IF(AND($C$3&lt;8,$C$3&gt;4),IF(K173&lt;=$BY$32,7,IF(K173&lt;=$BY$33,6,IF(K173&lt;=$BY$34,5,IF(K173&lt;=$BY$35,4,IF(K173&lt;=$BY$36,3,2))))),IF(C159&lt;5,"-"))))))))))</f>
        <v/>
      </c>
      <c r="BF173" s="17" t="str">
        <f t="shared" si="61"/>
        <v/>
      </c>
      <c r="BH173" s="18" t="str">
        <f>IF(X173="","",IF(50&lt;=Y173,6,IF(AND(40&lt;=Y173,Y173&lt;50),5,IF(AND(30&lt;=Y173,Y173&lt;40),4,IF(AND(20&lt;=Y173,Y173&lt;30),3,IF(AND(10&lt;=Y173,Y173&lt;20),2,IF(AND(0&lt;=Y173,Y173&lt;10),1,IF(Y173&lt;0,0,""))))))))</f>
        <v/>
      </c>
      <c r="BI173" s="18" t="str">
        <f>IF(X173="","",IF(30&lt;=Y173,4,IF(AND(20&lt;=Y173,Y173&lt;30),3,IF(AND(10&lt;=Y173,Y173&lt;20),2,IF(AND(0&lt;=Y173,Y173&lt;10),1,IF(Y173&lt;0,0,""))))))</f>
        <v/>
      </c>
      <c r="BJ173" s="58" t="str">
        <f>IF(AND(OR(Q173="",Q173="□"),OR(R173="",R173="□"),OR(S173="",S173="□")),"",IF(AND(Q173="■",R173="■"),"",IF(AND(OR(Q173="■",R173="■"),S173="■"),"",IF(Q173="■",3,IF(R173="■",1,IF(Z173="■",BH173,BI173))))))</f>
        <v/>
      </c>
    </row>
    <row r="174" spans="1:62" ht="12" customHeight="1" x14ac:dyDescent="0.15">
      <c r="A174" s="66">
        <v>157</v>
      </c>
      <c r="B174" s="4"/>
      <c r="C174" s="2"/>
      <c r="D174" s="2"/>
      <c r="E174" s="8"/>
      <c r="F174" s="129" t="s">
        <v>38</v>
      </c>
      <c r="G174" s="130" t="s">
        <v>38</v>
      </c>
      <c r="H174" s="131" t="s">
        <v>38</v>
      </c>
      <c r="I174" s="122"/>
      <c r="J174" s="149"/>
      <c r="K174" s="124"/>
      <c r="L174" s="178"/>
      <c r="M174" s="133"/>
      <c r="N174" s="163" t="str">
        <f>IF($C$3="","",IF(P174="","",BF174))</f>
        <v/>
      </c>
      <c r="O174" s="163" t="str">
        <f>IF($C$3="","",IF(AND(OR(F174="",F174="□"),OR(G174="",G174="□"),OR(H174="",H174="□")),"",IF(AND(F174="■",G174="■"),"",IF(AND(OR(F174="■",G174="■"),H174="■"),"",IF(BF174="","",IF(OR(BF174=4,BF174&gt;4),"○","×"))))))</f>
        <v/>
      </c>
      <c r="P174" s="162" t="str">
        <f>IF($C$3="","",IF(AND(OR(F174="",F174="□"),OR(G174="",G174="□"),OR(H174="",H174="□")),"",IF(AND(F174="■",G174="■"),"",IF(AND(OR(F174="■",G174="■"),H174="■"),"",IF(BF174="","",IF(OR(BF174=5,BF174&gt;5),"○","×"))))))</f>
        <v/>
      </c>
      <c r="Q174" s="129" t="s">
        <v>38</v>
      </c>
      <c r="R174" s="130" t="s">
        <v>38</v>
      </c>
      <c r="S174" s="131" t="s">
        <v>38</v>
      </c>
      <c r="T174" s="1"/>
      <c r="U174" s="10"/>
      <c r="V174" s="11"/>
      <c r="W174" s="10"/>
      <c r="X174" s="223" t="str">
        <f t="shared" si="60"/>
        <v/>
      </c>
      <c r="Y174" s="164" t="str">
        <f t="shared" si="42"/>
        <v/>
      </c>
      <c r="Z174" s="131" t="s">
        <v>58</v>
      </c>
      <c r="AA174" s="135" t="s">
        <v>58</v>
      </c>
      <c r="AB174" s="165" t="str">
        <f t="shared" si="43"/>
        <v/>
      </c>
      <c r="AC174" s="280"/>
      <c r="AD174" s="281"/>
      <c r="AF174" s="60" t="str">
        <f>IF($C$3="","",IF(AND(F174="□",G174="□",H174="□"),"",IF(AND(F174="■",G174="■"),"",IF(AND(F174="■",H174="■"),"",IF(AND(G174="■",H174="■"),"",IF(F174="■",$BY$42,IF(G174="■",$BY$39,IF(I174="","",I174))))))))</f>
        <v/>
      </c>
      <c r="AG174" s="61" t="str">
        <f>IF($C$3="","",IF(AND(F174="□",G174="□",H174="□"),"",IF(AND(F174="■",G174="■"),"",IF(AND(F174="■",H174="■"),"",IF(AND(G174="■",H174="■"),"",IF(F174="■",$BY$44,IF(G174="■",$BY$41,IF(K174="","",K174))))))))</f>
        <v/>
      </c>
      <c r="AH174" s="63" t="str">
        <f t="shared" si="44"/>
        <v/>
      </c>
      <c r="AI174" s="63" t="str">
        <f t="shared" si="45"/>
        <v/>
      </c>
      <c r="AJ174" s="64" t="str">
        <f t="shared" si="46"/>
        <v/>
      </c>
      <c r="AK174" s="64" t="str">
        <f t="shared" si="47"/>
        <v/>
      </c>
      <c r="AL174" s="64" t="str">
        <f>IF($C$3="","",IF(AND(F174="□",G174="□",H174="□"),"",IF(AND(F174="■",G174="■"),"",IF(AND(F174="■",H174="■"),"",IF(AND(G174="■",H174="■"),"",IF(F174="■",$BY$23,IF(G174="■",$BY$21,IF(J174="","",J174))))))))</f>
        <v/>
      </c>
      <c r="AM174" s="65" t="str">
        <f t="shared" si="48"/>
        <v/>
      </c>
      <c r="AN174" s="64" t="str">
        <f>IF($C$3="","",IF(AND(F174="□",G174="□",H174="□"),"",IF(AND(F174="■",G174="■"),"",IF(AND(F174="■",H174="■"),"",IF(AND(G174="■",H174="■"),"",IF(F174="■",$BY$24,IF(G174="■",$BY$22,IF(L174="","",L174))))))))</f>
        <v/>
      </c>
      <c r="AO174" s="118"/>
      <c r="AP174" s="64" t="str">
        <f t="shared" si="49"/>
        <v/>
      </c>
      <c r="AQ174" s="64" t="str">
        <f t="shared" si="50"/>
        <v/>
      </c>
      <c r="AR174" s="64" t="str">
        <f t="shared" si="51"/>
        <v/>
      </c>
      <c r="AS174" s="64" t="str">
        <f t="shared" si="52"/>
        <v/>
      </c>
      <c r="AT174" s="64" t="str">
        <f t="shared" si="53"/>
        <v/>
      </c>
      <c r="AW174" s="17" t="str">
        <f t="shared" si="54"/>
        <v/>
      </c>
      <c r="AX174" s="17" t="str">
        <f t="shared" si="55"/>
        <v/>
      </c>
      <c r="AY174" s="17" t="str">
        <f t="shared" si="56"/>
        <v/>
      </c>
      <c r="AZ174" s="17" t="str">
        <f t="shared" si="57"/>
        <v/>
      </c>
      <c r="BA174" s="17" t="str">
        <f t="shared" si="58"/>
        <v/>
      </c>
      <c r="BB174" s="17" t="str">
        <f t="shared" si="59"/>
        <v/>
      </c>
      <c r="BD174" s="17" t="str">
        <f>IF(AND(OR(F174="",F174="□"),OR(G174="",G174="□"),OR(H174="",H174="□")),"",IF(AND(F174="■",G174="■"),"",IF(AND(OR(F174="■",G174="■"),H174="■"),"",IF(F174="■",5,IF(G174="■",4,IF(I174="","",IF($C$3="","",IF($C$3=8,"-",IF($C$3&lt;8,IF(I174&lt;=$BY$25,7,IF(I174&lt;=$BY$26,6,IF(I174&lt;=$BY$27,5,IF(I174&lt;=$BY$28,4,IF(I174&lt;=$BY$29,3,IF(I174&lt;=$BY$30,2,1)))))))))))))))</f>
        <v/>
      </c>
      <c r="BE174" s="17" t="str">
        <f>IF(AND(OR(F174="",F174="□"),OR(G174="",G174="□"),OR(H174="",H174="□")),"",IF(AND(F174="■",G174="■"),"",IF(AND(OR(F174="■",G174="■"),H174="■"),"",IF(F174="■",5,IF(G174="■",4,IF(K174="","",IF($C$3="","",IF($C$3=8,IF(K174&lt;=$BY$33,6,IF(K174&lt;=$BY$34,5,IF(K174&lt;=$BY$35,4,3))),IF(AND($C$3&lt;8,$C$3&gt;4),IF(K174&lt;=$BY$32,7,IF(K174&lt;=$BY$33,6,IF(K174&lt;=$BY$34,5,IF(K174&lt;=$BY$35,4,IF(K174&lt;=$BY$36,3,2))))),IF(C160&lt;5,"-"))))))))))</f>
        <v/>
      </c>
      <c r="BF174" s="17" t="str">
        <f t="shared" si="61"/>
        <v/>
      </c>
      <c r="BH174" s="18" t="str">
        <f>IF(X174="","",IF(50&lt;=Y174,6,IF(AND(40&lt;=Y174,Y174&lt;50),5,IF(AND(30&lt;=Y174,Y174&lt;40),4,IF(AND(20&lt;=Y174,Y174&lt;30),3,IF(AND(10&lt;=Y174,Y174&lt;20),2,IF(AND(0&lt;=Y174,Y174&lt;10),1,IF(Y174&lt;0,0,""))))))))</f>
        <v/>
      </c>
      <c r="BI174" s="18" t="str">
        <f>IF(X174="","",IF(30&lt;=Y174,4,IF(AND(20&lt;=Y174,Y174&lt;30),3,IF(AND(10&lt;=Y174,Y174&lt;20),2,IF(AND(0&lt;=Y174,Y174&lt;10),1,IF(Y174&lt;0,0,""))))))</f>
        <v/>
      </c>
      <c r="BJ174" s="58" t="str">
        <f>IF(AND(OR(Q174="",Q174="□"),OR(R174="",R174="□"),OR(S174="",S174="□")),"",IF(AND(Q174="■",R174="■"),"",IF(AND(OR(Q174="■",R174="■"),S174="■"),"",IF(Q174="■",3,IF(R174="■",1,IF(Z174="■",BH174,BI174))))))</f>
        <v/>
      </c>
    </row>
    <row r="175" spans="1:62" ht="12" customHeight="1" x14ac:dyDescent="0.15">
      <c r="A175" s="66">
        <v>158</v>
      </c>
      <c r="B175" s="4"/>
      <c r="C175" s="2"/>
      <c r="D175" s="2"/>
      <c r="E175" s="8"/>
      <c r="F175" s="129" t="s">
        <v>38</v>
      </c>
      <c r="G175" s="130" t="s">
        <v>38</v>
      </c>
      <c r="H175" s="131" t="s">
        <v>38</v>
      </c>
      <c r="I175" s="122"/>
      <c r="J175" s="149"/>
      <c r="K175" s="124"/>
      <c r="L175" s="178"/>
      <c r="M175" s="133"/>
      <c r="N175" s="163" t="str">
        <f>IF($C$3="","",IF(P175="","",BF175))</f>
        <v/>
      </c>
      <c r="O175" s="163" t="str">
        <f>IF($C$3="","",IF(AND(OR(F175="",F175="□"),OR(G175="",G175="□"),OR(H175="",H175="□")),"",IF(AND(F175="■",G175="■"),"",IF(AND(OR(F175="■",G175="■"),H175="■"),"",IF(BF175="","",IF(OR(BF175=4,BF175&gt;4),"○","×"))))))</f>
        <v/>
      </c>
      <c r="P175" s="162" t="str">
        <f>IF($C$3="","",IF(AND(OR(F175="",F175="□"),OR(G175="",G175="□"),OR(H175="",H175="□")),"",IF(AND(F175="■",G175="■"),"",IF(AND(OR(F175="■",G175="■"),H175="■"),"",IF(BF175="","",IF(OR(BF175=5,BF175&gt;5),"○","×"))))))</f>
        <v/>
      </c>
      <c r="Q175" s="129" t="s">
        <v>38</v>
      </c>
      <c r="R175" s="130" t="s">
        <v>38</v>
      </c>
      <c r="S175" s="131" t="s">
        <v>38</v>
      </c>
      <c r="T175" s="1"/>
      <c r="U175" s="10"/>
      <c r="V175" s="11"/>
      <c r="W175" s="10"/>
      <c r="X175" s="223" t="str">
        <f t="shared" si="60"/>
        <v/>
      </c>
      <c r="Y175" s="164" t="str">
        <f t="shared" si="42"/>
        <v/>
      </c>
      <c r="Z175" s="131" t="s">
        <v>58</v>
      </c>
      <c r="AA175" s="135" t="s">
        <v>58</v>
      </c>
      <c r="AB175" s="165" t="str">
        <f t="shared" si="43"/>
        <v/>
      </c>
      <c r="AC175" s="280"/>
      <c r="AD175" s="281"/>
      <c r="AF175" s="60" t="str">
        <f>IF($C$3="","",IF(AND(F175="□",G175="□",H175="□"),"",IF(AND(F175="■",G175="■"),"",IF(AND(F175="■",H175="■"),"",IF(AND(G175="■",H175="■"),"",IF(F175="■",$BY$42,IF(G175="■",$BY$39,IF(I175="","",I175))))))))</f>
        <v/>
      </c>
      <c r="AG175" s="61" t="str">
        <f>IF($C$3="","",IF(AND(F175="□",G175="□",H175="□"),"",IF(AND(F175="■",G175="■"),"",IF(AND(F175="■",H175="■"),"",IF(AND(G175="■",H175="■"),"",IF(F175="■",$BY$44,IF(G175="■",$BY$41,IF(K175="","",K175))))))))</f>
        <v/>
      </c>
      <c r="AH175" s="63" t="str">
        <f t="shared" si="44"/>
        <v/>
      </c>
      <c r="AI175" s="63" t="str">
        <f t="shared" si="45"/>
        <v/>
      </c>
      <c r="AJ175" s="64" t="str">
        <f t="shared" si="46"/>
        <v/>
      </c>
      <c r="AK175" s="64" t="str">
        <f t="shared" si="47"/>
        <v/>
      </c>
      <c r="AL175" s="64" t="str">
        <f>IF($C$3="","",IF(AND(F175="□",G175="□",H175="□"),"",IF(AND(F175="■",G175="■"),"",IF(AND(F175="■",H175="■"),"",IF(AND(G175="■",H175="■"),"",IF(F175="■",$BY$23,IF(G175="■",$BY$21,IF(J175="","",J175))))))))</f>
        <v/>
      </c>
      <c r="AM175" s="65" t="str">
        <f t="shared" si="48"/>
        <v/>
      </c>
      <c r="AN175" s="64" t="str">
        <f>IF($C$3="","",IF(AND(F175="□",G175="□",H175="□"),"",IF(AND(F175="■",G175="■"),"",IF(AND(F175="■",H175="■"),"",IF(AND(G175="■",H175="■"),"",IF(F175="■",$BY$24,IF(G175="■",$BY$22,IF(L175="","",L175))))))))</f>
        <v/>
      </c>
      <c r="AO175" s="118"/>
      <c r="AP175" s="64" t="str">
        <f t="shared" si="49"/>
        <v/>
      </c>
      <c r="AQ175" s="64" t="str">
        <f t="shared" si="50"/>
        <v/>
      </c>
      <c r="AR175" s="64" t="str">
        <f t="shared" si="51"/>
        <v/>
      </c>
      <c r="AS175" s="64" t="str">
        <f t="shared" si="52"/>
        <v/>
      </c>
      <c r="AT175" s="64" t="str">
        <f t="shared" si="53"/>
        <v/>
      </c>
      <c r="AW175" s="17" t="str">
        <f t="shared" si="54"/>
        <v/>
      </c>
      <c r="AX175" s="17" t="str">
        <f t="shared" si="55"/>
        <v/>
      </c>
      <c r="AY175" s="17" t="str">
        <f t="shared" si="56"/>
        <v/>
      </c>
      <c r="AZ175" s="17" t="str">
        <f t="shared" si="57"/>
        <v/>
      </c>
      <c r="BA175" s="17" t="str">
        <f t="shared" si="58"/>
        <v/>
      </c>
      <c r="BB175" s="17" t="str">
        <f t="shared" si="59"/>
        <v/>
      </c>
      <c r="BD175" s="17" t="str">
        <f>IF(AND(OR(F175="",F175="□"),OR(G175="",G175="□"),OR(H175="",H175="□")),"",IF(AND(F175="■",G175="■"),"",IF(AND(OR(F175="■",G175="■"),H175="■"),"",IF(F175="■",5,IF(G175="■",4,IF(I175="","",IF($C$3="","",IF($C$3=8,"-",IF($C$3&lt;8,IF(I175&lt;=$BY$25,7,IF(I175&lt;=$BY$26,6,IF(I175&lt;=$BY$27,5,IF(I175&lt;=$BY$28,4,IF(I175&lt;=$BY$29,3,IF(I175&lt;=$BY$30,2,1)))))))))))))))</f>
        <v/>
      </c>
      <c r="BE175" s="17" t="str">
        <f>IF(AND(OR(F175="",F175="□"),OR(G175="",G175="□"),OR(H175="",H175="□")),"",IF(AND(F175="■",G175="■"),"",IF(AND(OR(F175="■",G175="■"),H175="■"),"",IF(F175="■",5,IF(G175="■",4,IF(K175="","",IF($C$3="","",IF($C$3=8,IF(K175&lt;=$BY$33,6,IF(K175&lt;=$BY$34,5,IF(K175&lt;=$BY$35,4,3))),IF(AND($C$3&lt;8,$C$3&gt;4),IF(K175&lt;=$BY$32,7,IF(K175&lt;=$BY$33,6,IF(K175&lt;=$BY$34,5,IF(K175&lt;=$BY$35,4,IF(K175&lt;=$BY$36,3,2))))),IF(C161&lt;5,"-"))))))))))</f>
        <v/>
      </c>
      <c r="BF175" s="17" t="str">
        <f t="shared" si="61"/>
        <v/>
      </c>
      <c r="BH175" s="18" t="str">
        <f>IF(X175="","",IF(50&lt;=Y175,6,IF(AND(40&lt;=Y175,Y175&lt;50),5,IF(AND(30&lt;=Y175,Y175&lt;40),4,IF(AND(20&lt;=Y175,Y175&lt;30),3,IF(AND(10&lt;=Y175,Y175&lt;20),2,IF(AND(0&lt;=Y175,Y175&lt;10),1,IF(Y175&lt;0,0,""))))))))</f>
        <v/>
      </c>
      <c r="BI175" s="18" t="str">
        <f>IF(X175="","",IF(30&lt;=Y175,4,IF(AND(20&lt;=Y175,Y175&lt;30),3,IF(AND(10&lt;=Y175,Y175&lt;20),2,IF(AND(0&lt;=Y175,Y175&lt;10),1,IF(Y175&lt;0,0,""))))))</f>
        <v/>
      </c>
      <c r="BJ175" s="58" t="str">
        <f>IF(AND(OR(Q175="",Q175="□"),OR(R175="",R175="□"),OR(S175="",S175="□")),"",IF(AND(Q175="■",R175="■"),"",IF(AND(OR(Q175="■",R175="■"),S175="■"),"",IF(Q175="■",3,IF(R175="■",1,IF(Z175="■",BH175,BI175))))))</f>
        <v/>
      </c>
    </row>
    <row r="176" spans="1:62" ht="12" customHeight="1" x14ac:dyDescent="0.15">
      <c r="A176" s="66">
        <v>159</v>
      </c>
      <c r="B176" s="4"/>
      <c r="C176" s="2"/>
      <c r="D176" s="2"/>
      <c r="E176" s="8"/>
      <c r="F176" s="129" t="s">
        <v>38</v>
      </c>
      <c r="G176" s="130" t="s">
        <v>38</v>
      </c>
      <c r="H176" s="131" t="s">
        <v>38</v>
      </c>
      <c r="I176" s="122"/>
      <c r="J176" s="149"/>
      <c r="K176" s="124"/>
      <c r="L176" s="178"/>
      <c r="M176" s="133"/>
      <c r="N176" s="163" t="str">
        <f>IF($C$3="","",IF(P176="","",BF176))</f>
        <v/>
      </c>
      <c r="O176" s="163" t="str">
        <f>IF($C$3="","",IF(AND(OR(F176="",F176="□"),OR(G176="",G176="□"),OR(H176="",H176="□")),"",IF(AND(F176="■",G176="■"),"",IF(AND(OR(F176="■",G176="■"),H176="■"),"",IF(BF176="","",IF(OR(BF176=4,BF176&gt;4),"○","×"))))))</f>
        <v/>
      </c>
      <c r="P176" s="162" t="str">
        <f>IF($C$3="","",IF(AND(OR(F176="",F176="□"),OR(G176="",G176="□"),OR(H176="",H176="□")),"",IF(AND(F176="■",G176="■"),"",IF(AND(OR(F176="■",G176="■"),H176="■"),"",IF(BF176="","",IF(OR(BF176=5,BF176&gt;5),"○","×"))))))</f>
        <v/>
      </c>
      <c r="Q176" s="129" t="s">
        <v>38</v>
      </c>
      <c r="R176" s="130" t="s">
        <v>38</v>
      </c>
      <c r="S176" s="131" t="s">
        <v>38</v>
      </c>
      <c r="T176" s="1"/>
      <c r="U176" s="10"/>
      <c r="V176" s="11"/>
      <c r="W176" s="10"/>
      <c r="X176" s="223" t="str">
        <f t="shared" si="60"/>
        <v/>
      </c>
      <c r="Y176" s="164" t="str">
        <f t="shared" si="42"/>
        <v/>
      </c>
      <c r="Z176" s="131" t="s">
        <v>58</v>
      </c>
      <c r="AA176" s="135" t="s">
        <v>58</v>
      </c>
      <c r="AB176" s="165" t="str">
        <f t="shared" si="43"/>
        <v/>
      </c>
      <c r="AC176" s="280"/>
      <c r="AD176" s="281"/>
      <c r="AF176" s="60" t="str">
        <f>IF($C$3="","",IF(AND(F176="□",G176="□",H176="□"),"",IF(AND(F176="■",G176="■"),"",IF(AND(F176="■",H176="■"),"",IF(AND(G176="■",H176="■"),"",IF(F176="■",$BY$42,IF(G176="■",$BY$39,IF(I176="","",I176))))))))</f>
        <v/>
      </c>
      <c r="AG176" s="61" t="str">
        <f>IF($C$3="","",IF(AND(F176="□",G176="□",H176="□"),"",IF(AND(F176="■",G176="■"),"",IF(AND(F176="■",H176="■"),"",IF(AND(G176="■",H176="■"),"",IF(F176="■",$BY$44,IF(G176="■",$BY$41,IF(K176="","",K176))))))))</f>
        <v/>
      </c>
      <c r="AH176" s="63" t="str">
        <f t="shared" si="44"/>
        <v/>
      </c>
      <c r="AI176" s="63" t="str">
        <f t="shared" si="45"/>
        <v/>
      </c>
      <c r="AJ176" s="64" t="str">
        <f t="shared" si="46"/>
        <v/>
      </c>
      <c r="AK176" s="64" t="str">
        <f t="shared" si="47"/>
        <v/>
      </c>
      <c r="AL176" s="64" t="str">
        <f>IF($C$3="","",IF(AND(F176="□",G176="□",H176="□"),"",IF(AND(F176="■",G176="■"),"",IF(AND(F176="■",H176="■"),"",IF(AND(G176="■",H176="■"),"",IF(F176="■",$BY$23,IF(G176="■",$BY$21,IF(J176="","",J176))))))))</f>
        <v/>
      </c>
      <c r="AM176" s="65" t="str">
        <f t="shared" si="48"/>
        <v/>
      </c>
      <c r="AN176" s="64" t="str">
        <f>IF($C$3="","",IF(AND(F176="□",G176="□",H176="□"),"",IF(AND(F176="■",G176="■"),"",IF(AND(F176="■",H176="■"),"",IF(AND(G176="■",H176="■"),"",IF(F176="■",$BY$24,IF(G176="■",$BY$22,IF(L176="","",L176))))))))</f>
        <v/>
      </c>
      <c r="AO176" s="118"/>
      <c r="AP176" s="64" t="str">
        <f t="shared" si="49"/>
        <v/>
      </c>
      <c r="AQ176" s="64" t="str">
        <f t="shared" si="50"/>
        <v/>
      </c>
      <c r="AR176" s="64" t="str">
        <f t="shared" si="51"/>
        <v/>
      </c>
      <c r="AS176" s="64" t="str">
        <f t="shared" si="52"/>
        <v/>
      </c>
      <c r="AT176" s="64" t="str">
        <f t="shared" si="53"/>
        <v/>
      </c>
      <c r="AW176" s="17" t="str">
        <f t="shared" si="54"/>
        <v/>
      </c>
      <c r="AX176" s="17" t="str">
        <f t="shared" si="55"/>
        <v/>
      </c>
      <c r="AY176" s="17" t="str">
        <f t="shared" si="56"/>
        <v/>
      </c>
      <c r="AZ176" s="17" t="str">
        <f t="shared" si="57"/>
        <v/>
      </c>
      <c r="BA176" s="17" t="str">
        <f t="shared" si="58"/>
        <v/>
      </c>
      <c r="BB176" s="17" t="str">
        <f t="shared" si="59"/>
        <v/>
      </c>
      <c r="BD176" s="17" t="str">
        <f>IF(AND(OR(F176="",F176="□"),OR(G176="",G176="□"),OR(H176="",H176="□")),"",IF(AND(F176="■",G176="■"),"",IF(AND(OR(F176="■",G176="■"),H176="■"),"",IF(F176="■",5,IF(G176="■",4,IF(I176="","",IF($C$3="","",IF($C$3=8,"-",IF($C$3&lt;8,IF(I176&lt;=$BY$25,7,IF(I176&lt;=$BY$26,6,IF(I176&lt;=$BY$27,5,IF(I176&lt;=$BY$28,4,IF(I176&lt;=$BY$29,3,IF(I176&lt;=$BY$30,2,1)))))))))))))))</f>
        <v/>
      </c>
      <c r="BE176" s="17" t="str">
        <f>IF(AND(OR(F176="",F176="□"),OR(G176="",G176="□"),OR(H176="",H176="□")),"",IF(AND(F176="■",G176="■"),"",IF(AND(OR(F176="■",G176="■"),H176="■"),"",IF(F176="■",5,IF(G176="■",4,IF(K176="","",IF($C$3="","",IF($C$3=8,IF(K176&lt;=$BY$33,6,IF(K176&lt;=$BY$34,5,IF(K176&lt;=$BY$35,4,3))),IF(AND($C$3&lt;8,$C$3&gt;4),IF(K176&lt;=$BY$32,7,IF(K176&lt;=$BY$33,6,IF(K176&lt;=$BY$34,5,IF(K176&lt;=$BY$35,4,IF(K176&lt;=$BY$36,3,2))))),IF(C162&lt;5,"-"))))))))))</f>
        <v/>
      </c>
      <c r="BF176" s="17" t="str">
        <f t="shared" si="61"/>
        <v/>
      </c>
      <c r="BH176" s="18" t="str">
        <f>IF(X176="","",IF(50&lt;=Y176,6,IF(AND(40&lt;=Y176,Y176&lt;50),5,IF(AND(30&lt;=Y176,Y176&lt;40),4,IF(AND(20&lt;=Y176,Y176&lt;30),3,IF(AND(10&lt;=Y176,Y176&lt;20),2,IF(AND(0&lt;=Y176,Y176&lt;10),1,IF(Y176&lt;0,0,""))))))))</f>
        <v/>
      </c>
      <c r="BI176" s="18" t="str">
        <f>IF(X176="","",IF(30&lt;=Y176,4,IF(AND(20&lt;=Y176,Y176&lt;30),3,IF(AND(10&lt;=Y176,Y176&lt;20),2,IF(AND(0&lt;=Y176,Y176&lt;10),1,IF(Y176&lt;0,0,""))))))</f>
        <v/>
      </c>
      <c r="BJ176" s="58" t="str">
        <f>IF(AND(OR(Q176="",Q176="□"),OR(R176="",R176="□"),OR(S176="",S176="□")),"",IF(AND(Q176="■",R176="■"),"",IF(AND(OR(Q176="■",R176="■"),S176="■"),"",IF(Q176="■",3,IF(R176="■",1,IF(Z176="■",BH176,BI176))))))</f>
        <v/>
      </c>
    </row>
    <row r="177" spans="1:62" ht="12" customHeight="1" x14ac:dyDescent="0.15">
      <c r="A177" s="66">
        <v>160</v>
      </c>
      <c r="B177" s="4"/>
      <c r="C177" s="2"/>
      <c r="D177" s="2"/>
      <c r="E177" s="8"/>
      <c r="F177" s="129" t="s">
        <v>38</v>
      </c>
      <c r="G177" s="130" t="s">
        <v>38</v>
      </c>
      <c r="H177" s="131" t="s">
        <v>38</v>
      </c>
      <c r="I177" s="122"/>
      <c r="J177" s="149"/>
      <c r="K177" s="124"/>
      <c r="L177" s="178"/>
      <c r="M177" s="133"/>
      <c r="N177" s="163" t="str">
        <f>IF($C$3="","",IF(P177="","",BF177))</f>
        <v/>
      </c>
      <c r="O177" s="163" t="str">
        <f>IF($C$3="","",IF(AND(OR(F177="",F177="□"),OR(G177="",G177="□"),OR(H177="",H177="□")),"",IF(AND(F177="■",G177="■"),"",IF(AND(OR(F177="■",G177="■"),H177="■"),"",IF(BF177="","",IF(OR(BF177=4,BF177&gt;4),"○","×"))))))</f>
        <v/>
      </c>
      <c r="P177" s="162" t="str">
        <f>IF($C$3="","",IF(AND(OR(F177="",F177="□"),OR(G177="",G177="□"),OR(H177="",H177="□")),"",IF(AND(F177="■",G177="■"),"",IF(AND(OR(F177="■",G177="■"),H177="■"),"",IF(BF177="","",IF(OR(BF177=5,BF177&gt;5),"○","×"))))))</f>
        <v/>
      </c>
      <c r="Q177" s="129" t="s">
        <v>38</v>
      </c>
      <c r="R177" s="130" t="s">
        <v>38</v>
      </c>
      <c r="S177" s="131" t="s">
        <v>38</v>
      </c>
      <c r="T177" s="1"/>
      <c r="U177" s="10"/>
      <c r="V177" s="11"/>
      <c r="W177" s="10"/>
      <c r="X177" s="223" t="str">
        <f t="shared" si="60"/>
        <v/>
      </c>
      <c r="Y177" s="164" t="str">
        <f t="shared" si="42"/>
        <v/>
      </c>
      <c r="Z177" s="131" t="s">
        <v>58</v>
      </c>
      <c r="AA177" s="135" t="s">
        <v>58</v>
      </c>
      <c r="AB177" s="165" t="str">
        <f t="shared" si="43"/>
        <v/>
      </c>
      <c r="AC177" s="280"/>
      <c r="AD177" s="281"/>
      <c r="AF177" s="60" t="str">
        <f>IF($C$3="","",IF(AND(F177="□",G177="□",H177="□"),"",IF(AND(F177="■",G177="■"),"",IF(AND(F177="■",H177="■"),"",IF(AND(G177="■",H177="■"),"",IF(F177="■",$BY$42,IF(G177="■",$BY$39,IF(I177="","",I177))))))))</f>
        <v/>
      </c>
      <c r="AG177" s="61" t="str">
        <f>IF($C$3="","",IF(AND(F177="□",G177="□",H177="□"),"",IF(AND(F177="■",G177="■"),"",IF(AND(F177="■",H177="■"),"",IF(AND(G177="■",H177="■"),"",IF(F177="■",$BY$44,IF(G177="■",$BY$41,IF(K177="","",K177))))))))</f>
        <v/>
      </c>
      <c r="AH177" s="63" t="str">
        <f t="shared" si="44"/>
        <v/>
      </c>
      <c r="AI177" s="63" t="str">
        <f t="shared" si="45"/>
        <v/>
      </c>
      <c r="AJ177" s="64" t="str">
        <f t="shared" si="46"/>
        <v/>
      </c>
      <c r="AK177" s="64" t="str">
        <f t="shared" si="47"/>
        <v/>
      </c>
      <c r="AL177" s="64" t="str">
        <f>IF($C$3="","",IF(AND(F177="□",G177="□",H177="□"),"",IF(AND(F177="■",G177="■"),"",IF(AND(F177="■",H177="■"),"",IF(AND(G177="■",H177="■"),"",IF(F177="■",$BY$23,IF(G177="■",$BY$21,IF(J177="","",J177))))))))</f>
        <v/>
      </c>
      <c r="AM177" s="65" t="str">
        <f t="shared" si="48"/>
        <v/>
      </c>
      <c r="AN177" s="64" t="str">
        <f>IF($C$3="","",IF(AND(F177="□",G177="□",H177="□"),"",IF(AND(F177="■",G177="■"),"",IF(AND(F177="■",H177="■"),"",IF(AND(G177="■",H177="■"),"",IF(F177="■",$BY$24,IF(G177="■",$BY$22,IF(L177="","",L177))))))))</f>
        <v/>
      </c>
      <c r="AO177" s="118"/>
      <c r="AP177" s="64" t="str">
        <f t="shared" si="49"/>
        <v/>
      </c>
      <c r="AQ177" s="64" t="str">
        <f t="shared" si="50"/>
        <v/>
      </c>
      <c r="AR177" s="64" t="str">
        <f t="shared" si="51"/>
        <v/>
      </c>
      <c r="AS177" s="64" t="str">
        <f t="shared" si="52"/>
        <v/>
      </c>
      <c r="AT177" s="64" t="str">
        <f t="shared" si="53"/>
        <v/>
      </c>
      <c r="AW177" s="17" t="str">
        <f t="shared" si="54"/>
        <v/>
      </c>
      <c r="AX177" s="17" t="str">
        <f t="shared" si="55"/>
        <v/>
      </c>
      <c r="AY177" s="17" t="str">
        <f t="shared" si="56"/>
        <v/>
      </c>
      <c r="AZ177" s="17" t="str">
        <f t="shared" si="57"/>
        <v/>
      </c>
      <c r="BA177" s="17" t="str">
        <f t="shared" si="58"/>
        <v/>
      </c>
      <c r="BB177" s="17" t="str">
        <f t="shared" si="59"/>
        <v/>
      </c>
      <c r="BD177" s="17" t="str">
        <f>IF(AND(OR(F177="",F177="□"),OR(G177="",G177="□"),OR(H177="",H177="□")),"",IF(AND(F177="■",G177="■"),"",IF(AND(OR(F177="■",G177="■"),H177="■"),"",IF(F177="■",5,IF(G177="■",4,IF(I177="","",IF($C$3="","",IF($C$3=8,"-",IF($C$3&lt;8,IF(I177&lt;=$BY$25,7,IF(I177&lt;=$BY$26,6,IF(I177&lt;=$BY$27,5,IF(I177&lt;=$BY$28,4,IF(I177&lt;=$BY$29,3,IF(I177&lt;=$BY$30,2,1)))))))))))))))</f>
        <v/>
      </c>
      <c r="BE177" s="17" t="str">
        <f>IF(AND(OR(F177="",F177="□"),OR(G177="",G177="□"),OR(H177="",H177="□")),"",IF(AND(F177="■",G177="■"),"",IF(AND(OR(F177="■",G177="■"),H177="■"),"",IF(F177="■",5,IF(G177="■",4,IF(K177="","",IF($C$3="","",IF($C$3=8,IF(K177&lt;=$BY$33,6,IF(K177&lt;=$BY$34,5,IF(K177&lt;=$BY$35,4,3))),IF(AND($C$3&lt;8,$C$3&gt;4),IF(K177&lt;=$BY$32,7,IF(K177&lt;=$BY$33,6,IF(K177&lt;=$BY$34,5,IF(K177&lt;=$BY$35,4,IF(K177&lt;=$BY$36,3,2))))),IF(C163&lt;5,"-"))))))))))</f>
        <v/>
      </c>
      <c r="BF177" s="17" t="str">
        <f t="shared" si="61"/>
        <v/>
      </c>
      <c r="BH177" s="18" t="str">
        <f>IF(X177="","",IF(50&lt;=Y177,6,IF(AND(40&lt;=Y177,Y177&lt;50),5,IF(AND(30&lt;=Y177,Y177&lt;40),4,IF(AND(20&lt;=Y177,Y177&lt;30),3,IF(AND(10&lt;=Y177,Y177&lt;20),2,IF(AND(0&lt;=Y177,Y177&lt;10),1,IF(Y177&lt;0,0,""))))))))</f>
        <v/>
      </c>
      <c r="BI177" s="18" t="str">
        <f>IF(X177="","",IF(30&lt;=Y177,4,IF(AND(20&lt;=Y177,Y177&lt;30),3,IF(AND(10&lt;=Y177,Y177&lt;20),2,IF(AND(0&lt;=Y177,Y177&lt;10),1,IF(Y177&lt;0,0,""))))))</f>
        <v/>
      </c>
      <c r="BJ177" s="58" t="str">
        <f>IF(AND(OR(Q177="",Q177="□"),OR(R177="",R177="□"),OR(S177="",S177="□")),"",IF(AND(Q177="■",R177="■"),"",IF(AND(OR(Q177="■",R177="■"),S177="■"),"",IF(Q177="■",3,IF(R177="■",1,IF(Z177="■",BH177,BI177))))))</f>
        <v/>
      </c>
    </row>
    <row r="178" spans="1:62" ht="12" customHeight="1" x14ac:dyDescent="0.15">
      <c r="A178" s="66">
        <v>161</v>
      </c>
      <c r="B178" s="4"/>
      <c r="C178" s="2"/>
      <c r="D178" s="2"/>
      <c r="E178" s="8"/>
      <c r="F178" s="129" t="s">
        <v>38</v>
      </c>
      <c r="G178" s="130" t="s">
        <v>38</v>
      </c>
      <c r="H178" s="131" t="s">
        <v>38</v>
      </c>
      <c r="I178" s="122"/>
      <c r="J178" s="149"/>
      <c r="K178" s="124"/>
      <c r="L178" s="178"/>
      <c r="M178" s="133"/>
      <c r="N178" s="163" t="str">
        <f>IF($C$3="","",IF(P178="","",BF178))</f>
        <v/>
      </c>
      <c r="O178" s="163" t="str">
        <f>IF($C$3="","",IF(AND(OR(F178="",F178="□"),OR(G178="",G178="□"),OR(H178="",H178="□")),"",IF(AND(F178="■",G178="■"),"",IF(AND(OR(F178="■",G178="■"),H178="■"),"",IF(BF178="","",IF(OR(BF178=4,BF178&gt;4),"○","×"))))))</f>
        <v/>
      </c>
      <c r="P178" s="162" t="str">
        <f>IF($C$3="","",IF(AND(OR(F178="",F178="□"),OR(G178="",G178="□"),OR(H178="",H178="□")),"",IF(AND(F178="■",G178="■"),"",IF(AND(OR(F178="■",G178="■"),H178="■"),"",IF(BF178="","",IF(OR(BF178=5,BF178&gt;5),"○","×"))))))</f>
        <v/>
      </c>
      <c r="Q178" s="129" t="s">
        <v>38</v>
      </c>
      <c r="R178" s="130" t="s">
        <v>38</v>
      </c>
      <c r="S178" s="131" t="s">
        <v>38</v>
      </c>
      <c r="T178" s="1"/>
      <c r="U178" s="10"/>
      <c r="V178" s="11"/>
      <c r="W178" s="10"/>
      <c r="X178" s="223" t="str">
        <f t="shared" si="60"/>
        <v/>
      </c>
      <c r="Y178" s="164" t="str">
        <f t="shared" si="42"/>
        <v/>
      </c>
      <c r="Z178" s="131" t="s">
        <v>58</v>
      </c>
      <c r="AA178" s="135" t="s">
        <v>58</v>
      </c>
      <c r="AB178" s="165" t="str">
        <f t="shared" si="43"/>
        <v/>
      </c>
      <c r="AC178" s="280"/>
      <c r="AD178" s="281"/>
      <c r="AF178" s="60" t="str">
        <f>IF($C$3="","",IF(AND(F178="□",G178="□",H178="□"),"",IF(AND(F178="■",G178="■"),"",IF(AND(F178="■",H178="■"),"",IF(AND(G178="■",H178="■"),"",IF(F178="■",$BY$42,IF(G178="■",$BY$39,IF(I178="","",I178))))))))</f>
        <v/>
      </c>
      <c r="AG178" s="61" t="str">
        <f>IF($C$3="","",IF(AND(F178="□",G178="□",H178="□"),"",IF(AND(F178="■",G178="■"),"",IF(AND(F178="■",H178="■"),"",IF(AND(G178="■",H178="■"),"",IF(F178="■",$BY$44,IF(G178="■",$BY$41,IF(K178="","",K178))))))))</f>
        <v/>
      </c>
      <c r="AH178" s="63" t="str">
        <f t="shared" si="44"/>
        <v/>
      </c>
      <c r="AI178" s="63" t="str">
        <f t="shared" si="45"/>
        <v/>
      </c>
      <c r="AJ178" s="64" t="str">
        <f t="shared" si="46"/>
        <v/>
      </c>
      <c r="AK178" s="64" t="str">
        <f t="shared" si="47"/>
        <v/>
      </c>
      <c r="AL178" s="64" t="str">
        <f>IF($C$3="","",IF(AND(F178="□",G178="□",H178="□"),"",IF(AND(F178="■",G178="■"),"",IF(AND(F178="■",H178="■"),"",IF(AND(G178="■",H178="■"),"",IF(F178="■",$BY$23,IF(G178="■",$BY$21,IF(J178="","",J178))))))))</f>
        <v/>
      </c>
      <c r="AM178" s="65" t="str">
        <f t="shared" si="48"/>
        <v/>
      </c>
      <c r="AN178" s="64" t="str">
        <f>IF($C$3="","",IF(AND(F178="□",G178="□",H178="□"),"",IF(AND(F178="■",G178="■"),"",IF(AND(F178="■",H178="■"),"",IF(AND(G178="■",H178="■"),"",IF(F178="■",$BY$24,IF(G178="■",$BY$22,IF(L178="","",L178))))))))</f>
        <v/>
      </c>
      <c r="AO178" s="118"/>
      <c r="AP178" s="64" t="str">
        <f t="shared" si="49"/>
        <v/>
      </c>
      <c r="AQ178" s="64" t="str">
        <f t="shared" si="50"/>
        <v/>
      </c>
      <c r="AR178" s="64" t="str">
        <f t="shared" si="51"/>
        <v/>
      </c>
      <c r="AS178" s="64" t="str">
        <f t="shared" si="52"/>
        <v/>
      </c>
      <c r="AT178" s="64" t="str">
        <f t="shared" si="53"/>
        <v/>
      </c>
      <c r="AW178" s="17" t="str">
        <f t="shared" si="54"/>
        <v/>
      </c>
      <c r="AX178" s="17" t="str">
        <f t="shared" si="55"/>
        <v/>
      </c>
      <c r="AY178" s="17" t="str">
        <f t="shared" si="56"/>
        <v/>
      </c>
      <c r="AZ178" s="17" t="str">
        <f t="shared" si="57"/>
        <v/>
      </c>
      <c r="BA178" s="17" t="str">
        <f t="shared" si="58"/>
        <v/>
      </c>
      <c r="BB178" s="17" t="str">
        <f t="shared" si="59"/>
        <v/>
      </c>
      <c r="BD178" s="17" t="str">
        <f>IF(AND(OR(F178="",F178="□"),OR(G178="",G178="□"),OR(H178="",H178="□")),"",IF(AND(F178="■",G178="■"),"",IF(AND(OR(F178="■",G178="■"),H178="■"),"",IF(F178="■",5,IF(G178="■",4,IF(I178="","",IF($C$3="","",IF($C$3=8,"-",IF($C$3&lt;8,IF(I178&lt;=$BY$25,7,IF(I178&lt;=$BY$26,6,IF(I178&lt;=$BY$27,5,IF(I178&lt;=$BY$28,4,IF(I178&lt;=$BY$29,3,IF(I178&lt;=$BY$30,2,1)))))))))))))))</f>
        <v/>
      </c>
      <c r="BE178" s="17" t="str">
        <f>IF(AND(OR(F178="",F178="□"),OR(G178="",G178="□"),OR(H178="",H178="□")),"",IF(AND(F178="■",G178="■"),"",IF(AND(OR(F178="■",G178="■"),H178="■"),"",IF(F178="■",5,IF(G178="■",4,IF(K178="","",IF($C$3="","",IF($C$3=8,IF(K178&lt;=$BY$33,6,IF(K178&lt;=$BY$34,5,IF(K178&lt;=$BY$35,4,3))),IF(AND($C$3&lt;8,$C$3&gt;4),IF(K178&lt;=$BY$32,7,IF(K178&lt;=$BY$33,6,IF(K178&lt;=$BY$34,5,IF(K178&lt;=$BY$35,4,IF(K178&lt;=$BY$36,3,2))))),IF(C164&lt;5,"-"))))))))))</f>
        <v/>
      </c>
      <c r="BF178" s="17" t="str">
        <f t="shared" si="61"/>
        <v/>
      </c>
      <c r="BH178" s="18" t="str">
        <f>IF(X178="","",IF(50&lt;=Y178,6,IF(AND(40&lt;=Y178,Y178&lt;50),5,IF(AND(30&lt;=Y178,Y178&lt;40),4,IF(AND(20&lt;=Y178,Y178&lt;30),3,IF(AND(10&lt;=Y178,Y178&lt;20),2,IF(AND(0&lt;=Y178,Y178&lt;10),1,IF(Y178&lt;0,0,""))))))))</f>
        <v/>
      </c>
      <c r="BI178" s="18" t="str">
        <f>IF(X178="","",IF(30&lt;=Y178,4,IF(AND(20&lt;=Y178,Y178&lt;30),3,IF(AND(10&lt;=Y178,Y178&lt;20),2,IF(AND(0&lt;=Y178,Y178&lt;10),1,IF(Y178&lt;0,0,""))))))</f>
        <v/>
      </c>
      <c r="BJ178" s="58" t="str">
        <f>IF(AND(OR(Q178="",Q178="□"),OR(R178="",R178="□"),OR(S178="",S178="□")),"",IF(AND(Q178="■",R178="■"),"",IF(AND(OR(Q178="■",R178="■"),S178="■"),"",IF(Q178="■",3,IF(R178="■",1,IF(Z178="■",BH178,BI178))))))</f>
        <v/>
      </c>
    </row>
    <row r="179" spans="1:62" ht="12" customHeight="1" x14ac:dyDescent="0.15">
      <c r="A179" s="66">
        <v>162</v>
      </c>
      <c r="B179" s="4"/>
      <c r="C179" s="2"/>
      <c r="D179" s="2"/>
      <c r="E179" s="8"/>
      <c r="F179" s="129" t="s">
        <v>38</v>
      </c>
      <c r="G179" s="130" t="s">
        <v>38</v>
      </c>
      <c r="H179" s="131" t="s">
        <v>38</v>
      </c>
      <c r="I179" s="122"/>
      <c r="J179" s="149"/>
      <c r="K179" s="124"/>
      <c r="L179" s="178"/>
      <c r="M179" s="133"/>
      <c r="N179" s="163" t="str">
        <f>IF($C$3="","",IF(P179="","",BF179))</f>
        <v/>
      </c>
      <c r="O179" s="163" t="str">
        <f>IF($C$3="","",IF(AND(OR(F179="",F179="□"),OR(G179="",G179="□"),OR(H179="",H179="□")),"",IF(AND(F179="■",G179="■"),"",IF(AND(OR(F179="■",G179="■"),H179="■"),"",IF(BF179="","",IF(OR(BF179=4,BF179&gt;4),"○","×"))))))</f>
        <v/>
      </c>
      <c r="P179" s="162" t="str">
        <f>IF($C$3="","",IF(AND(OR(F179="",F179="□"),OR(G179="",G179="□"),OR(H179="",H179="□")),"",IF(AND(F179="■",G179="■"),"",IF(AND(OR(F179="■",G179="■"),H179="■"),"",IF(BF179="","",IF(OR(BF179=5,BF179&gt;5),"○","×"))))))</f>
        <v/>
      </c>
      <c r="Q179" s="129" t="s">
        <v>38</v>
      </c>
      <c r="R179" s="130" t="s">
        <v>38</v>
      </c>
      <c r="S179" s="131" t="s">
        <v>38</v>
      </c>
      <c r="T179" s="1"/>
      <c r="U179" s="10"/>
      <c r="V179" s="11"/>
      <c r="W179" s="10"/>
      <c r="X179" s="223" t="str">
        <f t="shared" si="60"/>
        <v/>
      </c>
      <c r="Y179" s="164" t="str">
        <f t="shared" si="42"/>
        <v/>
      </c>
      <c r="Z179" s="131" t="s">
        <v>58</v>
      </c>
      <c r="AA179" s="135" t="s">
        <v>58</v>
      </c>
      <c r="AB179" s="165" t="str">
        <f t="shared" si="43"/>
        <v/>
      </c>
      <c r="AC179" s="280"/>
      <c r="AD179" s="281"/>
      <c r="AF179" s="60" t="str">
        <f>IF($C$3="","",IF(AND(F179="□",G179="□",H179="□"),"",IF(AND(F179="■",G179="■"),"",IF(AND(F179="■",H179="■"),"",IF(AND(G179="■",H179="■"),"",IF(F179="■",$BY$42,IF(G179="■",$BY$39,IF(I179="","",I179))))))))</f>
        <v/>
      </c>
      <c r="AG179" s="61" t="str">
        <f>IF($C$3="","",IF(AND(F179="□",G179="□",H179="□"),"",IF(AND(F179="■",G179="■"),"",IF(AND(F179="■",H179="■"),"",IF(AND(G179="■",H179="■"),"",IF(F179="■",$BY$44,IF(G179="■",$BY$41,IF(K179="","",K179))))))))</f>
        <v/>
      </c>
      <c r="AH179" s="63" t="str">
        <f t="shared" si="44"/>
        <v/>
      </c>
      <c r="AI179" s="63" t="str">
        <f t="shared" si="45"/>
        <v/>
      </c>
      <c r="AJ179" s="64" t="str">
        <f t="shared" si="46"/>
        <v/>
      </c>
      <c r="AK179" s="64" t="str">
        <f t="shared" si="47"/>
        <v/>
      </c>
      <c r="AL179" s="64" t="str">
        <f>IF($C$3="","",IF(AND(F179="□",G179="□",H179="□"),"",IF(AND(F179="■",G179="■"),"",IF(AND(F179="■",H179="■"),"",IF(AND(G179="■",H179="■"),"",IF(F179="■",$BY$23,IF(G179="■",$BY$21,IF(J179="","",J179))))))))</f>
        <v/>
      </c>
      <c r="AM179" s="65" t="str">
        <f t="shared" si="48"/>
        <v/>
      </c>
      <c r="AN179" s="64" t="str">
        <f>IF($C$3="","",IF(AND(F179="□",G179="□",H179="□"),"",IF(AND(F179="■",G179="■"),"",IF(AND(F179="■",H179="■"),"",IF(AND(G179="■",H179="■"),"",IF(F179="■",$BY$24,IF(G179="■",$BY$22,IF(L179="","",L179))))))))</f>
        <v/>
      </c>
      <c r="AO179" s="118"/>
      <c r="AP179" s="64" t="str">
        <f t="shared" si="49"/>
        <v/>
      </c>
      <c r="AQ179" s="64" t="str">
        <f t="shared" si="50"/>
        <v/>
      </c>
      <c r="AR179" s="64" t="str">
        <f t="shared" si="51"/>
        <v/>
      </c>
      <c r="AS179" s="64" t="str">
        <f t="shared" si="52"/>
        <v/>
      </c>
      <c r="AT179" s="64" t="str">
        <f t="shared" si="53"/>
        <v/>
      </c>
      <c r="AW179" s="17" t="str">
        <f t="shared" si="54"/>
        <v/>
      </c>
      <c r="AX179" s="17" t="str">
        <f t="shared" si="55"/>
        <v/>
      </c>
      <c r="AY179" s="17" t="str">
        <f t="shared" si="56"/>
        <v/>
      </c>
      <c r="AZ179" s="17" t="str">
        <f t="shared" si="57"/>
        <v/>
      </c>
      <c r="BA179" s="17" t="str">
        <f t="shared" si="58"/>
        <v/>
      </c>
      <c r="BB179" s="17" t="str">
        <f t="shared" si="59"/>
        <v/>
      </c>
      <c r="BD179" s="17" t="str">
        <f>IF(AND(OR(F179="",F179="□"),OR(G179="",G179="□"),OR(H179="",H179="□")),"",IF(AND(F179="■",G179="■"),"",IF(AND(OR(F179="■",G179="■"),H179="■"),"",IF(F179="■",5,IF(G179="■",4,IF(I179="","",IF($C$3="","",IF($C$3=8,"-",IF($C$3&lt;8,IF(I179&lt;=$BY$25,7,IF(I179&lt;=$BY$26,6,IF(I179&lt;=$BY$27,5,IF(I179&lt;=$BY$28,4,IF(I179&lt;=$BY$29,3,IF(I179&lt;=$BY$30,2,1)))))))))))))))</f>
        <v/>
      </c>
      <c r="BE179" s="17" t="str">
        <f>IF(AND(OR(F179="",F179="□"),OR(G179="",G179="□"),OR(H179="",H179="□")),"",IF(AND(F179="■",G179="■"),"",IF(AND(OR(F179="■",G179="■"),H179="■"),"",IF(F179="■",5,IF(G179="■",4,IF(K179="","",IF($C$3="","",IF($C$3=8,IF(K179&lt;=$BY$33,6,IF(K179&lt;=$BY$34,5,IF(K179&lt;=$BY$35,4,3))),IF(AND($C$3&lt;8,$C$3&gt;4),IF(K179&lt;=$BY$32,7,IF(K179&lt;=$BY$33,6,IF(K179&lt;=$BY$34,5,IF(K179&lt;=$BY$35,4,IF(K179&lt;=$BY$36,3,2))))),IF(C165&lt;5,"-"))))))))))</f>
        <v/>
      </c>
      <c r="BF179" s="17" t="str">
        <f t="shared" si="61"/>
        <v/>
      </c>
      <c r="BH179" s="18" t="str">
        <f>IF(X179="","",IF(50&lt;=Y179,6,IF(AND(40&lt;=Y179,Y179&lt;50),5,IF(AND(30&lt;=Y179,Y179&lt;40),4,IF(AND(20&lt;=Y179,Y179&lt;30),3,IF(AND(10&lt;=Y179,Y179&lt;20),2,IF(AND(0&lt;=Y179,Y179&lt;10),1,IF(Y179&lt;0,0,""))))))))</f>
        <v/>
      </c>
      <c r="BI179" s="18" t="str">
        <f>IF(X179="","",IF(30&lt;=Y179,4,IF(AND(20&lt;=Y179,Y179&lt;30),3,IF(AND(10&lt;=Y179,Y179&lt;20),2,IF(AND(0&lt;=Y179,Y179&lt;10),1,IF(Y179&lt;0,0,""))))))</f>
        <v/>
      </c>
      <c r="BJ179" s="58" t="str">
        <f>IF(AND(OR(Q179="",Q179="□"),OR(R179="",R179="□"),OR(S179="",S179="□")),"",IF(AND(Q179="■",R179="■"),"",IF(AND(OR(Q179="■",R179="■"),S179="■"),"",IF(Q179="■",3,IF(R179="■",1,IF(Z179="■",BH179,BI179))))))</f>
        <v/>
      </c>
    </row>
    <row r="180" spans="1:62" ht="12" customHeight="1" x14ac:dyDescent="0.15">
      <c r="A180" s="66">
        <v>163</v>
      </c>
      <c r="B180" s="4"/>
      <c r="C180" s="2"/>
      <c r="D180" s="2"/>
      <c r="E180" s="8"/>
      <c r="F180" s="129" t="s">
        <v>38</v>
      </c>
      <c r="G180" s="130" t="s">
        <v>38</v>
      </c>
      <c r="H180" s="131" t="s">
        <v>38</v>
      </c>
      <c r="I180" s="122"/>
      <c r="J180" s="149"/>
      <c r="K180" s="124"/>
      <c r="L180" s="178"/>
      <c r="M180" s="133"/>
      <c r="N180" s="163" t="str">
        <f>IF($C$3="","",IF(P180="","",BF180))</f>
        <v/>
      </c>
      <c r="O180" s="163" t="str">
        <f>IF($C$3="","",IF(AND(OR(F180="",F180="□"),OR(G180="",G180="□"),OR(H180="",H180="□")),"",IF(AND(F180="■",G180="■"),"",IF(AND(OR(F180="■",G180="■"),H180="■"),"",IF(BF180="","",IF(OR(BF180=4,BF180&gt;4),"○","×"))))))</f>
        <v/>
      </c>
      <c r="P180" s="162" t="str">
        <f>IF($C$3="","",IF(AND(OR(F180="",F180="□"),OR(G180="",G180="□"),OR(H180="",H180="□")),"",IF(AND(F180="■",G180="■"),"",IF(AND(OR(F180="■",G180="■"),H180="■"),"",IF(BF180="","",IF(OR(BF180=5,BF180&gt;5),"○","×"))))))</f>
        <v/>
      </c>
      <c r="Q180" s="129" t="s">
        <v>38</v>
      </c>
      <c r="R180" s="130" t="s">
        <v>38</v>
      </c>
      <c r="S180" s="131" t="s">
        <v>38</v>
      </c>
      <c r="T180" s="1"/>
      <c r="U180" s="10"/>
      <c r="V180" s="11"/>
      <c r="W180" s="10"/>
      <c r="X180" s="223" t="str">
        <f t="shared" si="60"/>
        <v/>
      </c>
      <c r="Y180" s="164" t="str">
        <f t="shared" si="42"/>
        <v/>
      </c>
      <c r="Z180" s="131" t="s">
        <v>58</v>
      </c>
      <c r="AA180" s="135" t="s">
        <v>58</v>
      </c>
      <c r="AB180" s="165" t="str">
        <f t="shared" si="43"/>
        <v/>
      </c>
      <c r="AC180" s="280"/>
      <c r="AD180" s="281"/>
      <c r="AF180" s="60" t="str">
        <f>IF($C$3="","",IF(AND(F180="□",G180="□",H180="□"),"",IF(AND(F180="■",G180="■"),"",IF(AND(F180="■",H180="■"),"",IF(AND(G180="■",H180="■"),"",IF(F180="■",$BY$42,IF(G180="■",$BY$39,IF(I180="","",I180))))))))</f>
        <v/>
      </c>
      <c r="AG180" s="61" t="str">
        <f>IF($C$3="","",IF(AND(F180="□",G180="□",H180="□"),"",IF(AND(F180="■",G180="■"),"",IF(AND(F180="■",H180="■"),"",IF(AND(G180="■",H180="■"),"",IF(F180="■",$BY$44,IF(G180="■",$BY$41,IF(K180="","",K180))))))))</f>
        <v/>
      </c>
      <c r="AH180" s="63" t="str">
        <f t="shared" si="44"/>
        <v/>
      </c>
      <c r="AI180" s="63" t="str">
        <f t="shared" si="45"/>
        <v/>
      </c>
      <c r="AJ180" s="64" t="str">
        <f t="shared" si="46"/>
        <v/>
      </c>
      <c r="AK180" s="64" t="str">
        <f t="shared" si="47"/>
        <v/>
      </c>
      <c r="AL180" s="64" t="str">
        <f>IF($C$3="","",IF(AND(F180="□",G180="□",H180="□"),"",IF(AND(F180="■",G180="■"),"",IF(AND(F180="■",H180="■"),"",IF(AND(G180="■",H180="■"),"",IF(F180="■",$BY$23,IF(G180="■",$BY$21,IF(J180="","",J180))))))))</f>
        <v/>
      </c>
      <c r="AM180" s="65" t="str">
        <f t="shared" si="48"/>
        <v/>
      </c>
      <c r="AN180" s="64" t="str">
        <f>IF($C$3="","",IF(AND(F180="□",G180="□",H180="□"),"",IF(AND(F180="■",G180="■"),"",IF(AND(F180="■",H180="■"),"",IF(AND(G180="■",H180="■"),"",IF(F180="■",$BY$24,IF(G180="■",$BY$22,IF(L180="","",L180))))))))</f>
        <v/>
      </c>
      <c r="AO180" s="118"/>
      <c r="AP180" s="64" t="str">
        <f t="shared" si="49"/>
        <v/>
      </c>
      <c r="AQ180" s="64" t="str">
        <f t="shared" si="50"/>
        <v/>
      </c>
      <c r="AR180" s="64" t="str">
        <f t="shared" si="51"/>
        <v/>
      </c>
      <c r="AS180" s="64" t="str">
        <f t="shared" si="52"/>
        <v/>
      </c>
      <c r="AT180" s="64" t="str">
        <f t="shared" si="53"/>
        <v/>
      </c>
      <c r="AW180" s="17" t="str">
        <f t="shared" si="54"/>
        <v/>
      </c>
      <c r="AX180" s="17" t="str">
        <f t="shared" si="55"/>
        <v/>
      </c>
      <c r="AY180" s="17" t="str">
        <f t="shared" si="56"/>
        <v/>
      </c>
      <c r="AZ180" s="17" t="str">
        <f t="shared" si="57"/>
        <v/>
      </c>
      <c r="BA180" s="17" t="str">
        <f t="shared" si="58"/>
        <v/>
      </c>
      <c r="BB180" s="17" t="str">
        <f t="shared" si="59"/>
        <v/>
      </c>
      <c r="BD180" s="17" t="str">
        <f>IF(AND(OR(F180="",F180="□"),OR(G180="",G180="□"),OR(H180="",H180="□")),"",IF(AND(F180="■",G180="■"),"",IF(AND(OR(F180="■",G180="■"),H180="■"),"",IF(F180="■",5,IF(G180="■",4,IF(I180="","",IF($C$3="","",IF($C$3=8,"-",IF($C$3&lt;8,IF(I180&lt;=$BY$25,7,IF(I180&lt;=$BY$26,6,IF(I180&lt;=$BY$27,5,IF(I180&lt;=$BY$28,4,IF(I180&lt;=$BY$29,3,IF(I180&lt;=$BY$30,2,1)))))))))))))))</f>
        <v/>
      </c>
      <c r="BE180" s="17" t="str">
        <f>IF(AND(OR(F180="",F180="□"),OR(G180="",G180="□"),OR(H180="",H180="□")),"",IF(AND(F180="■",G180="■"),"",IF(AND(OR(F180="■",G180="■"),H180="■"),"",IF(F180="■",5,IF(G180="■",4,IF(K180="","",IF($C$3="","",IF($C$3=8,IF(K180&lt;=$BY$33,6,IF(K180&lt;=$BY$34,5,IF(K180&lt;=$BY$35,4,3))),IF(AND($C$3&lt;8,$C$3&gt;4),IF(K180&lt;=$BY$32,7,IF(K180&lt;=$BY$33,6,IF(K180&lt;=$BY$34,5,IF(K180&lt;=$BY$35,4,IF(K180&lt;=$BY$36,3,2))))),IF(C166&lt;5,"-"))))))))))</f>
        <v/>
      </c>
      <c r="BF180" s="17" t="str">
        <f t="shared" si="61"/>
        <v/>
      </c>
      <c r="BH180" s="18" t="str">
        <f>IF(X180="","",IF(50&lt;=Y180,6,IF(AND(40&lt;=Y180,Y180&lt;50),5,IF(AND(30&lt;=Y180,Y180&lt;40),4,IF(AND(20&lt;=Y180,Y180&lt;30),3,IF(AND(10&lt;=Y180,Y180&lt;20),2,IF(AND(0&lt;=Y180,Y180&lt;10),1,IF(Y180&lt;0,0,""))))))))</f>
        <v/>
      </c>
      <c r="BI180" s="18" t="str">
        <f>IF(X180="","",IF(30&lt;=Y180,4,IF(AND(20&lt;=Y180,Y180&lt;30),3,IF(AND(10&lt;=Y180,Y180&lt;20),2,IF(AND(0&lt;=Y180,Y180&lt;10),1,IF(Y180&lt;0,0,""))))))</f>
        <v/>
      </c>
      <c r="BJ180" s="58" t="str">
        <f>IF(AND(OR(Q180="",Q180="□"),OR(R180="",R180="□"),OR(S180="",S180="□")),"",IF(AND(Q180="■",R180="■"),"",IF(AND(OR(Q180="■",R180="■"),S180="■"),"",IF(Q180="■",3,IF(R180="■",1,IF(Z180="■",BH180,BI180))))))</f>
        <v/>
      </c>
    </row>
    <row r="181" spans="1:62" ht="12" customHeight="1" x14ac:dyDescent="0.15">
      <c r="A181" s="66">
        <v>164</v>
      </c>
      <c r="B181" s="4"/>
      <c r="C181" s="2"/>
      <c r="D181" s="2"/>
      <c r="E181" s="8"/>
      <c r="F181" s="129" t="s">
        <v>38</v>
      </c>
      <c r="G181" s="130" t="s">
        <v>38</v>
      </c>
      <c r="H181" s="131" t="s">
        <v>38</v>
      </c>
      <c r="I181" s="122"/>
      <c r="J181" s="149"/>
      <c r="K181" s="124"/>
      <c r="L181" s="178"/>
      <c r="M181" s="133"/>
      <c r="N181" s="163" t="str">
        <f>IF($C$3="","",IF(P181="","",BF181))</f>
        <v/>
      </c>
      <c r="O181" s="163" t="str">
        <f>IF($C$3="","",IF(AND(OR(F181="",F181="□"),OR(G181="",G181="□"),OR(H181="",H181="□")),"",IF(AND(F181="■",G181="■"),"",IF(AND(OR(F181="■",G181="■"),H181="■"),"",IF(BF181="","",IF(OR(BF181=4,BF181&gt;4),"○","×"))))))</f>
        <v/>
      </c>
      <c r="P181" s="162" t="str">
        <f>IF($C$3="","",IF(AND(OR(F181="",F181="□"),OR(G181="",G181="□"),OR(H181="",H181="□")),"",IF(AND(F181="■",G181="■"),"",IF(AND(OR(F181="■",G181="■"),H181="■"),"",IF(BF181="","",IF(OR(BF181=5,BF181&gt;5),"○","×"))))))</f>
        <v/>
      </c>
      <c r="Q181" s="129" t="s">
        <v>38</v>
      </c>
      <c r="R181" s="130" t="s">
        <v>38</v>
      </c>
      <c r="S181" s="131" t="s">
        <v>38</v>
      </c>
      <c r="T181" s="1"/>
      <c r="U181" s="10"/>
      <c r="V181" s="11"/>
      <c r="W181" s="10"/>
      <c r="X181" s="223" t="str">
        <f t="shared" si="60"/>
        <v/>
      </c>
      <c r="Y181" s="164" t="str">
        <f t="shared" si="42"/>
        <v/>
      </c>
      <c r="Z181" s="131" t="s">
        <v>58</v>
      </c>
      <c r="AA181" s="135" t="s">
        <v>58</v>
      </c>
      <c r="AB181" s="165" t="str">
        <f t="shared" si="43"/>
        <v/>
      </c>
      <c r="AC181" s="280"/>
      <c r="AD181" s="281"/>
      <c r="AF181" s="60" t="str">
        <f>IF($C$3="","",IF(AND(F181="□",G181="□",H181="□"),"",IF(AND(F181="■",G181="■"),"",IF(AND(F181="■",H181="■"),"",IF(AND(G181="■",H181="■"),"",IF(F181="■",$BY$42,IF(G181="■",$BY$39,IF(I181="","",I181))))))))</f>
        <v/>
      </c>
      <c r="AG181" s="61" t="str">
        <f>IF($C$3="","",IF(AND(F181="□",G181="□",H181="□"),"",IF(AND(F181="■",G181="■"),"",IF(AND(F181="■",H181="■"),"",IF(AND(G181="■",H181="■"),"",IF(F181="■",$BY$44,IF(G181="■",$BY$41,IF(K181="","",K181))))))))</f>
        <v/>
      </c>
      <c r="AH181" s="63" t="str">
        <f t="shared" si="44"/>
        <v/>
      </c>
      <c r="AI181" s="63" t="str">
        <f t="shared" si="45"/>
        <v/>
      </c>
      <c r="AJ181" s="64" t="str">
        <f t="shared" si="46"/>
        <v/>
      </c>
      <c r="AK181" s="64" t="str">
        <f t="shared" si="47"/>
        <v/>
      </c>
      <c r="AL181" s="64" t="str">
        <f>IF($C$3="","",IF(AND(F181="□",G181="□",H181="□"),"",IF(AND(F181="■",G181="■"),"",IF(AND(F181="■",H181="■"),"",IF(AND(G181="■",H181="■"),"",IF(F181="■",$BY$23,IF(G181="■",$BY$21,IF(J181="","",J181))))))))</f>
        <v/>
      </c>
      <c r="AM181" s="65" t="str">
        <f t="shared" si="48"/>
        <v/>
      </c>
      <c r="AN181" s="64" t="str">
        <f>IF($C$3="","",IF(AND(F181="□",G181="□",H181="□"),"",IF(AND(F181="■",G181="■"),"",IF(AND(F181="■",H181="■"),"",IF(AND(G181="■",H181="■"),"",IF(F181="■",$BY$24,IF(G181="■",$BY$22,IF(L181="","",L181))))))))</f>
        <v/>
      </c>
      <c r="AO181" s="118"/>
      <c r="AP181" s="64" t="str">
        <f t="shared" si="49"/>
        <v/>
      </c>
      <c r="AQ181" s="64" t="str">
        <f t="shared" si="50"/>
        <v/>
      </c>
      <c r="AR181" s="64" t="str">
        <f t="shared" si="51"/>
        <v/>
      </c>
      <c r="AS181" s="64" t="str">
        <f t="shared" si="52"/>
        <v/>
      </c>
      <c r="AT181" s="64" t="str">
        <f t="shared" si="53"/>
        <v/>
      </c>
      <c r="AW181" s="17" t="str">
        <f t="shared" si="54"/>
        <v/>
      </c>
      <c r="AX181" s="17" t="str">
        <f t="shared" si="55"/>
        <v/>
      </c>
      <c r="AY181" s="17" t="str">
        <f t="shared" si="56"/>
        <v/>
      </c>
      <c r="AZ181" s="17" t="str">
        <f t="shared" si="57"/>
        <v/>
      </c>
      <c r="BA181" s="17" t="str">
        <f t="shared" si="58"/>
        <v/>
      </c>
      <c r="BB181" s="17" t="str">
        <f t="shared" si="59"/>
        <v/>
      </c>
      <c r="BD181" s="17" t="str">
        <f>IF(AND(OR(F181="",F181="□"),OR(G181="",G181="□"),OR(H181="",H181="□")),"",IF(AND(F181="■",G181="■"),"",IF(AND(OR(F181="■",G181="■"),H181="■"),"",IF(F181="■",5,IF(G181="■",4,IF(I181="","",IF($C$3="","",IF($C$3=8,"-",IF($C$3&lt;8,IF(I181&lt;=$BY$25,7,IF(I181&lt;=$BY$26,6,IF(I181&lt;=$BY$27,5,IF(I181&lt;=$BY$28,4,IF(I181&lt;=$BY$29,3,IF(I181&lt;=$BY$30,2,1)))))))))))))))</f>
        <v/>
      </c>
      <c r="BE181" s="17" t="str">
        <f>IF(AND(OR(F181="",F181="□"),OR(G181="",G181="□"),OR(H181="",H181="□")),"",IF(AND(F181="■",G181="■"),"",IF(AND(OR(F181="■",G181="■"),H181="■"),"",IF(F181="■",5,IF(G181="■",4,IF(K181="","",IF($C$3="","",IF($C$3=8,IF(K181&lt;=$BY$33,6,IF(K181&lt;=$BY$34,5,IF(K181&lt;=$BY$35,4,3))),IF(AND($C$3&lt;8,$C$3&gt;4),IF(K181&lt;=$BY$32,7,IF(K181&lt;=$BY$33,6,IF(K181&lt;=$BY$34,5,IF(K181&lt;=$BY$35,4,IF(K181&lt;=$BY$36,3,2))))),IF(C167&lt;5,"-"))))))))))</f>
        <v/>
      </c>
      <c r="BF181" s="17" t="str">
        <f t="shared" si="61"/>
        <v/>
      </c>
      <c r="BH181" s="18" t="str">
        <f>IF(X181="","",IF(50&lt;=Y181,6,IF(AND(40&lt;=Y181,Y181&lt;50),5,IF(AND(30&lt;=Y181,Y181&lt;40),4,IF(AND(20&lt;=Y181,Y181&lt;30),3,IF(AND(10&lt;=Y181,Y181&lt;20),2,IF(AND(0&lt;=Y181,Y181&lt;10),1,IF(Y181&lt;0,0,""))))))))</f>
        <v/>
      </c>
      <c r="BI181" s="18" t="str">
        <f>IF(X181="","",IF(30&lt;=Y181,4,IF(AND(20&lt;=Y181,Y181&lt;30),3,IF(AND(10&lt;=Y181,Y181&lt;20),2,IF(AND(0&lt;=Y181,Y181&lt;10),1,IF(Y181&lt;0,0,""))))))</f>
        <v/>
      </c>
      <c r="BJ181" s="58" t="str">
        <f>IF(AND(OR(Q181="",Q181="□"),OR(R181="",R181="□"),OR(S181="",S181="□")),"",IF(AND(Q181="■",R181="■"),"",IF(AND(OR(Q181="■",R181="■"),S181="■"),"",IF(Q181="■",3,IF(R181="■",1,IF(Z181="■",BH181,BI181))))))</f>
        <v/>
      </c>
    </row>
    <row r="182" spans="1:62" ht="12" customHeight="1" x14ac:dyDescent="0.15">
      <c r="A182" s="66">
        <v>165</v>
      </c>
      <c r="B182" s="4"/>
      <c r="C182" s="2"/>
      <c r="D182" s="2"/>
      <c r="E182" s="8"/>
      <c r="F182" s="129" t="s">
        <v>38</v>
      </c>
      <c r="G182" s="130" t="s">
        <v>38</v>
      </c>
      <c r="H182" s="131" t="s">
        <v>38</v>
      </c>
      <c r="I182" s="122"/>
      <c r="J182" s="149"/>
      <c r="K182" s="124"/>
      <c r="L182" s="178"/>
      <c r="M182" s="133"/>
      <c r="N182" s="163" t="str">
        <f>IF($C$3="","",IF(P182="","",BF182))</f>
        <v/>
      </c>
      <c r="O182" s="163" t="str">
        <f>IF($C$3="","",IF(AND(OR(F182="",F182="□"),OR(G182="",G182="□"),OR(H182="",H182="□")),"",IF(AND(F182="■",G182="■"),"",IF(AND(OR(F182="■",G182="■"),H182="■"),"",IF(BF182="","",IF(OR(BF182=4,BF182&gt;4),"○","×"))))))</f>
        <v/>
      </c>
      <c r="P182" s="162" t="str">
        <f>IF($C$3="","",IF(AND(OR(F182="",F182="□"),OR(G182="",G182="□"),OR(H182="",H182="□")),"",IF(AND(F182="■",G182="■"),"",IF(AND(OR(F182="■",G182="■"),H182="■"),"",IF(BF182="","",IF(OR(BF182=5,BF182&gt;5),"○","×"))))))</f>
        <v/>
      </c>
      <c r="Q182" s="129" t="s">
        <v>38</v>
      </c>
      <c r="R182" s="130" t="s">
        <v>38</v>
      </c>
      <c r="S182" s="131" t="s">
        <v>38</v>
      </c>
      <c r="T182" s="1"/>
      <c r="U182" s="10"/>
      <c r="V182" s="11"/>
      <c r="W182" s="10"/>
      <c r="X182" s="223" t="str">
        <f t="shared" si="60"/>
        <v/>
      </c>
      <c r="Y182" s="164" t="str">
        <f t="shared" si="42"/>
        <v/>
      </c>
      <c r="Z182" s="131" t="s">
        <v>58</v>
      </c>
      <c r="AA182" s="135" t="s">
        <v>58</v>
      </c>
      <c r="AB182" s="165" t="str">
        <f t="shared" si="43"/>
        <v/>
      </c>
      <c r="AC182" s="280"/>
      <c r="AD182" s="281"/>
      <c r="AF182" s="60" t="str">
        <f>IF($C$3="","",IF(AND(F182="□",G182="□",H182="□"),"",IF(AND(F182="■",G182="■"),"",IF(AND(F182="■",H182="■"),"",IF(AND(G182="■",H182="■"),"",IF(F182="■",$BY$42,IF(G182="■",$BY$39,IF(I182="","",I182))))))))</f>
        <v/>
      </c>
      <c r="AG182" s="61" t="str">
        <f>IF($C$3="","",IF(AND(F182="□",G182="□",H182="□"),"",IF(AND(F182="■",G182="■"),"",IF(AND(F182="■",H182="■"),"",IF(AND(G182="■",H182="■"),"",IF(F182="■",$BY$44,IF(G182="■",$BY$41,IF(K182="","",K182))))))))</f>
        <v/>
      </c>
      <c r="AH182" s="63" t="str">
        <f t="shared" si="44"/>
        <v/>
      </c>
      <c r="AI182" s="63" t="str">
        <f t="shared" si="45"/>
        <v/>
      </c>
      <c r="AJ182" s="64" t="str">
        <f t="shared" si="46"/>
        <v/>
      </c>
      <c r="AK182" s="64" t="str">
        <f t="shared" si="47"/>
        <v/>
      </c>
      <c r="AL182" s="64" t="str">
        <f>IF($C$3="","",IF(AND(F182="□",G182="□",H182="□"),"",IF(AND(F182="■",G182="■"),"",IF(AND(F182="■",H182="■"),"",IF(AND(G182="■",H182="■"),"",IF(F182="■",$BY$23,IF(G182="■",$BY$21,IF(J182="","",J182))))))))</f>
        <v/>
      </c>
      <c r="AM182" s="65" t="str">
        <f t="shared" si="48"/>
        <v/>
      </c>
      <c r="AN182" s="64" t="str">
        <f>IF($C$3="","",IF(AND(F182="□",G182="□",H182="□"),"",IF(AND(F182="■",G182="■"),"",IF(AND(F182="■",H182="■"),"",IF(AND(G182="■",H182="■"),"",IF(F182="■",$BY$24,IF(G182="■",$BY$22,IF(L182="","",L182))))))))</f>
        <v/>
      </c>
      <c r="AO182" s="118"/>
      <c r="AP182" s="64" t="str">
        <f t="shared" si="49"/>
        <v/>
      </c>
      <c r="AQ182" s="64" t="str">
        <f t="shared" si="50"/>
        <v/>
      </c>
      <c r="AR182" s="64" t="str">
        <f t="shared" si="51"/>
        <v/>
      </c>
      <c r="AS182" s="64" t="str">
        <f t="shared" si="52"/>
        <v/>
      </c>
      <c r="AT182" s="64" t="str">
        <f t="shared" si="53"/>
        <v/>
      </c>
      <c r="AW182" s="17" t="str">
        <f t="shared" si="54"/>
        <v/>
      </c>
      <c r="AX182" s="17" t="str">
        <f t="shared" si="55"/>
        <v/>
      </c>
      <c r="AY182" s="17" t="str">
        <f t="shared" si="56"/>
        <v/>
      </c>
      <c r="AZ182" s="17" t="str">
        <f t="shared" si="57"/>
        <v/>
      </c>
      <c r="BA182" s="17" t="str">
        <f t="shared" si="58"/>
        <v/>
      </c>
      <c r="BB182" s="17" t="str">
        <f t="shared" si="59"/>
        <v/>
      </c>
      <c r="BD182" s="17" t="str">
        <f>IF(AND(OR(F182="",F182="□"),OR(G182="",G182="□"),OR(H182="",H182="□")),"",IF(AND(F182="■",G182="■"),"",IF(AND(OR(F182="■",G182="■"),H182="■"),"",IF(F182="■",5,IF(G182="■",4,IF(I182="","",IF($C$3="","",IF($C$3=8,"-",IF($C$3&lt;8,IF(I182&lt;=$BY$25,7,IF(I182&lt;=$BY$26,6,IF(I182&lt;=$BY$27,5,IF(I182&lt;=$BY$28,4,IF(I182&lt;=$BY$29,3,IF(I182&lt;=$BY$30,2,1)))))))))))))))</f>
        <v/>
      </c>
      <c r="BE182" s="17" t="str">
        <f>IF(AND(OR(F182="",F182="□"),OR(G182="",G182="□"),OR(H182="",H182="□")),"",IF(AND(F182="■",G182="■"),"",IF(AND(OR(F182="■",G182="■"),H182="■"),"",IF(F182="■",5,IF(G182="■",4,IF(K182="","",IF($C$3="","",IF($C$3=8,IF(K182&lt;=$BY$33,6,IF(K182&lt;=$BY$34,5,IF(K182&lt;=$BY$35,4,3))),IF(AND($C$3&lt;8,$C$3&gt;4),IF(K182&lt;=$BY$32,7,IF(K182&lt;=$BY$33,6,IF(K182&lt;=$BY$34,5,IF(K182&lt;=$BY$35,4,IF(K182&lt;=$BY$36,3,2))))),IF(C168&lt;5,"-"))))))))))</f>
        <v/>
      </c>
      <c r="BF182" s="17" t="str">
        <f t="shared" si="61"/>
        <v/>
      </c>
      <c r="BH182" s="18" t="str">
        <f>IF(X182="","",IF(50&lt;=Y182,6,IF(AND(40&lt;=Y182,Y182&lt;50),5,IF(AND(30&lt;=Y182,Y182&lt;40),4,IF(AND(20&lt;=Y182,Y182&lt;30),3,IF(AND(10&lt;=Y182,Y182&lt;20),2,IF(AND(0&lt;=Y182,Y182&lt;10),1,IF(Y182&lt;0,0,""))))))))</f>
        <v/>
      </c>
      <c r="BI182" s="18" t="str">
        <f>IF(X182="","",IF(30&lt;=Y182,4,IF(AND(20&lt;=Y182,Y182&lt;30),3,IF(AND(10&lt;=Y182,Y182&lt;20),2,IF(AND(0&lt;=Y182,Y182&lt;10),1,IF(Y182&lt;0,0,""))))))</f>
        <v/>
      </c>
      <c r="BJ182" s="58" t="str">
        <f>IF(AND(OR(Q182="",Q182="□"),OR(R182="",R182="□"),OR(S182="",S182="□")),"",IF(AND(Q182="■",R182="■"),"",IF(AND(OR(Q182="■",R182="■"),S182="■"),"",IF(Q182="■",3,IF(R182="■",1,IF(Z182="■",BH182,BI182))))))</f>
        <v/>
      </c>
    </row>
    <row r="183" spans="1:62" ht="12" customHeight="1" x14ac:dyDescent="0.15">
      <c r="A183" s="66">
        <v>166</v>
      </c>
      <c r="B183" s="4"/>
      <c r="C183" s="2"/>
      <c r="D183" s="2"/>
      <c r="E183" s="8"/>
      <c r="F183" s="129" t="s">
        <v>38</v>
      </c>
      <c r="G183" s="130" t="s">
        <v>38</v>
      </c>
      <c r="H183" s="131" t="s">
        <v>38</v>
      </c>
      <c r="I183" s="122"/>
      <c r="J183" s="149"/>
      <c r="K183" s="124"/>
      <c r="L183" s="178"/>
      <c r="M183" s="133"/>
      <c r="N183" s="163" t="str">
        <f>IF($C$3="","",IF(P183="","",BF183))</f>
        <v/>
      </c>
      <c r="O183" s="163" t="str">
        <f>IF($C$3="","",IF(AND(OR(F183="",F183="□"),OR(G183="",G183="□"),OR(H183="",H183="□")),"",IF(AND(F183="■",G183="■"),"",IF(AND(OR(F183="■",G183="■"),H183="■"),"",IF(BF183="","",IF(OR(BF183=4,BF183&gt;4),"○","×"))))))</f>
        <v/>
      </c>
      <c r="P183" s="162" t="str">
        <f>IF($C$3="","",IF(AND(OR(F183="",F183="□"),OR(G183="",G183="□"),OR(H183="",H183="□")),"",IF(AND(F183="■",G183="■"),"",IF(AND(OR(F183="■",G183="■"),H183="■"),"",IF(BF183="","",IF(OR(BF183=5,BF183&gt;5),"○","×"))))))</f>
        <v/>
      </c>
      <c r="Q183" s="129" t="s">
        <v>38</v>
      </c>
      <c r="R183" s="130" t="s">
        <v>38</v>
      </c>
      <c r="S183" s="131" t="s">
        <v>38</v>
      </c>
      <c r="T183" s="1"/>
      <c r="U183" s="10"/>
      <c r="V183" s="11"/>
      <c r="W183" s="10"/>
      <c r="X183" s="223" t="str">
        <f t="shared" si="60"/>
        <v/>
      </c>
      <c r="Y183" s="164" t="str">
        <f t="shared" si="42"/>
        <v/>
      </c>
      <c r="Z183" s="131" t="s">
        <v>58</v>
      </c>
      <c r="AA183" s="135" t="s">
        <v>58</v>
      </c>
      <c r="AB183" s="165" t="str">
        <f t="shared" si="43"/>
        <v/>
      </c>
      <c r="AC183" s="280"/>
      <c r="AD183" s="281"/>
      <c r="AF183" s="60" t="str">
        <f>IF($C$3="","",IF(AND(F183="□",G183="□",H183="□"),"",IF(AND(F183="■",G183="■"),"",IF(AND(F183="■",H183="■"),"",IF(AND(G183="■",H183="■"),"",IF(F183="■",$BY$42,IF(G183="■",$BY$39,IF(I183="","",I183))))))))</f>
        <v/>
      </c>
      <c r="AG183" s="61" t="str">
        <f>IF($C$3="","",IF(AND(F183="□",G183="□",H183="□"),"",IF(AND(F183="■",G183="■"),"",IF(AND(F183="■",H183="■"),"",IF(AND(G183="■",H183="■"),"",IF(F183="■",$BY$44,IF(G183="■",$BY$41,IF(K183="","",K183))))))))</f>
        <v/>
      </c>
      <c r="AH183" s="63" t="str">
        <f t="shared" si="44"/>
        <v/>
      </c>
      <c r="AI183" s="63" t="str">
        <f t="shared" si="45"/>
        <v/>
      </c>
      <c r="AJ183" s="64" t="str">
        <f t="shared" si="46"/>
        <v/>
      </c>
      <c r="AK183" s="64" t="str">
        <f t="shared" si="47"/>
        <v/>
      </c>
      <c r="AL183" s="64" t="str">
        <f>IF($C$3="","",IF(AND(F183="□",G183="□",H183="□"),"",IF(AND(F183="■",G183="■"),"",IF(AND(F183="■",H183="■"),"",IF(AND(G183="■",H183="■"),"",IF(F183="■",$BY$23,IF(G183="■",$BY$21,IF(J183="","",J183))))))))</f>
        <v/>
      </c>
      <c r="AM183" s="65" t="str">
        <f t="shared" si="48"/>
        <v/>
      </c>
      <c r="AN183" s="64" t="str">
        <f>IF($C$3="","",IF(AND(F183="□",G183="□",H183="□"),"",IF(AND(F183="■",G183="■"),"",IF(AND(F183="■",H183="■"),"",IF(AND(G183="■",H183="■"),"",IF(F183="■",$BY$24,IF(G183="■",$BY$22,IF(L183="","",L183))))))))</f>
        <v/>
      </c>
      <c r="AO183" s="118"/>
      <c r="AP183" s="64" t="str">
        <f t="shared" si="49"/>
        <v/>
      </c>
      <c r="AQ183" s="64" t="str">
        <f t="shared" si="50"/>
        <v/>
      </c>
      <c r="AR183" s="64" t="str">
        <f t="shared" si="51"/>
        <v/>
      </c>
      <c r="AS183" s="64" t="str">
        <f t="shared" si="52"/>
        <v/>
      </c>
      <c r="AT183" s="64" t="str">
        <f t="shared" si="53"/>
        <v/>
      </c>
      <c r="AW183" s="17" t="str">
        <f t="shared" si="54"/>
        <v/>
      </c>
      <c r="AX183" s="17" t="str">
        <f t="shared" si="55"/>
        <v/>
      </c>
      <c r="AY183" s="17" t="str">
        <f t="shared" si="56"/>
        <v/>
      </c>
      <c r="AZ183" s="17" t="str">
        <f t="shared" si="57"/>
        <v/>
      </c>
      <c r="BA183" s="17" t="str">
        <f t="shared" si="58"/>
        <v/>
      </c>
      <c r="BB183" s="17" t="str">
        <f t="shared" si="59"/>
        <v/>
      </c>
      <c r="BD183" s="17" t="str">
        <f>IF(AND(OR(F183="",F183="□"),OR(G183="",G183="□"),OR(H183="",H183="□")),"",IF(AND(F183="■",G183="■"),"",IF(AND(OR(F183="■",G183="■"),H183="■"),"",IF(F183="■",5,IF(G183="■",4,IF(I183="","",IF($C$3="","",IF($C$3=8,"-",IF($C$3&lt;8,IF(I183&lt;=$BY$25,7,IF(I183&lt;=$BY$26,6,IF(I183&lt;=$BY$27,5,IF(I183&lt;=$BY$28,4,IF(I183&lt;=$BY$29,3,IF(I183&lt;=$BY$30,2,1)))))))))))))))</f>
        <v/>
      </c>
      <c r="BE183" s="17" t="str">
        <f>IF(AND(OR(F183="",F183="□"),OR(G183="",G183="□"),OR(H183="",H183="□")),"",IF(AND(F183="■",G183="■"),"",IF(AND(OR(F183="■",G183="■"),H183="■"),"",IF(F183="■",5,IF(G183="■",4,IF(K183="","",IF($C$3="","",IF($C$3=8,IF(K183&lt;=$BY$33,6,IF(K183&lt;=$BY$34,5,IF(K183&lt;=$BY$35,4,3))),IF(AND($C$3&lt;8,$C$3&gt;4),IF(K183&lt;=$BY$32,7,IF(K183&lt;=$BY$33,6,IF(K183&lt;=$BY$34,5,IF(K183&lt;=$BY$35,4,IF(K183&lt;=$BY$36,3,2))))),IF(C169&lt;5,"-"))))))))))</f>
        <v/>
      </c>
      <c r="BF183" s="17" t="str">
        <f t="shared" si="61"/>
        <v/>
      </c>
      <c r="BH183" s="18" t="str">
        <f>IF(X183="","",IF(50&lt;=Y183,6,IF(AND(40&lt;=Y183,Y183&lt;50),5,IF(AND(30&lt;=Y183,Y183&lt;40),4,IF(AND(20&lt;=Y183,Y183&lt;30),3,IF(AND(10&lt;=Y183,Y183&lt;20),2,IF(AND(0&lt;=Y183,Y183&lt;10),1,IF(Y183&lt;0,0,""))))))))</f>
        <v/>
      </c>
      <c r="BI183" s="18" t="str">
        <f>IF(X183="","",IF(30&lt;=Y183,4,IF(AND(20&lt;=Y183,Y183&lt;30),3,IF(AND(10&lt;=Y183,Y183&lt;20),2,IF(AND(0&lt;=Y183,Y183&lt;10),1,IF(Y183&lt;0,0,""))))))</f>
        <v/>
      </c>
      <c r="BJ183" s="58" t="str">
        <f>IF(AND(OR(Q183="",Q183="□"),OR(R183="",R183="□"),OR(S183="",S183="□")),"",IF(AND(Q183="■",R183="■"),"",IF(AND(OR(Q183="■",R183="■"),S183="■"),"",IF(Q183="■",3,IF(R183="■",1,IF(Z183="■",BH183,BI183))))))</f>
        <v/>
      </c>
    </row>
    <row r="184" spans="1:62" ht="12" customHeight="1" x14ac:dyDescent="0.15">
      <c r="A184" s="66">
        <v>167</v>
      </c>
      <c r="B184" s="4"/>
      <c r="C184" s="2"/>
      <c r="D184" s="2"/>
      <c r="E184" s="8"/>
      <c r="F184" s="129" t="s">
        <v>38</v>
      </c>
      <c r="G184" s="130" t="s">
        <v>38</v>
      </c>
      <c r="H184" s="131" t="s">
        <v>38</v>
      </c>
      <c r="I184" s="122"/>
      <c r="J184" s="149"/>
      <c r="K184" s="124"/>
      <c r="L184" s="178"/>
      <c r="M184" s="133"/>
      <c r="N184" s="163" t="str">
        <f>IF($C$3="","",IF(P184="","",BF184))</f>
        <v/>
      </c>
      <c r="O184" s="163" t="str">
        <f>IF($C$3="","",IF(AND(OR(F184="",F184="□"),OR(G184="",G184="□"),OR(H184="",H184="□")),"",IF(AND(F184="■",G184="■"),"",IF(AND(OR(F184="■",G184="■"),H184="■"),"",IF(BF184="","",IF(OR(BF184=4,BF184&gt;4),"○","×"))))))</f>
        <v/>
      </c>
      <c r="P184" s="162" t="str">
        <f>IF($C$3="","",IF(AND(OR(F184="",F184="□"),OR(G184="",G184="□"),OR(H184="",H184="□")),"",IF(AND(F184="■",G184="■"),"",IF(AND(OR(F184="■",G184="■"),H184="■"),"",IF(BF184="","",IF(OR(BF184=5,BF184&gt;5),"○","×"))))))</f>
        <v/>
      </c>
      <c r="Q184" s="129" t="s">
        <v>38</v>
      </c>
      <c r="R184" s="130" t="s">
        <v>38</v>
      </c>
      <c r="S184" s="131" t="s">
        <v>38</v>
      </c>
      <c r="T184" s="1"/>
      <c r="U184" s="10"/>
      <c r="V184" s="11"/>
      <c r="W184" s="10"/>
      <c r="X184" s="223" t="str">
        <f t="shared" si="60"/>
        <v/>
      </c>
      <c r="Y184" s="164" t="str">
        <f t="shared" si="42"/>
        <v/>
      </c>
      <c r="Z184" s="131" t="s">
        <v>58</v>
      </c>
      <c r="AA184" s="135" t="s">
        <v>58</v>
      </c>
      <c r="AB184" s="165" t="str">
        <f t="shared" si="43"/>
        <v/>
      </c>
      <c r="AC184" s="280"/>
      <c r="AD184" s="281"/>
      <c r="AF184" s="60" t="str">
        <f>IF($C$3="","",IF(AND(F184="□",G184="□",H184="□"),"",IF(AND(F184="■",G184="■"),"",IF(AND(F184="■",H184="■"),"",IF(AND(G184="■",H184="■"),"",IF(F184="■",$BY$42,IF(G184="■",$BY$39,IF(I184="","",I184))))))))</f>
        <v/>
      </c>
      <c r="AG184" s="61" t="str">
        <f>IF($C$3="","",IF(AND(F184="□",G184="□",H184="□"),"",IF(AND(F184="■",G184="■"),"",IF(AND(F184="■",H184="■"),"",IF(AND(G184="■",H184="■"),"",IF(F184="■",$BY$44,IF(G184="■",$BY$41,IF(K184="","",K184))))))))</f>
        <v/>
      </c>
      <c r="AH184" s="63" t="str">
        <f t="shared" si="44"/>
        <v/>
      </c>
      <c r="AI184" s="63" t="str">
        <f t="shared" si="45"/>
        <v/>
      </c>
      <c r="AJ184" s="64" t="str">
        <f t="shared" si="46"/>
        <v/>
      </c>
      <c r="AK184" s="64" t="str">
        <f t="shared" si="47"/>
        <v/>
      </c>
      <c r="AL184" s="64" t="str">
        <f>IF($C$3="","",IF(AND(F184="□",G184="□",H184="□"),"",IF(AND(F184="■",G184="■"),"",IF(AND(F184="■",H184="■"),"",IF(AND(G184="■",H184="■"),"",IF(F184="■",$BY$23,IF(G184="■",$BY$21,IF(J184="","",J184))))))))</f>
        <v/>
      </c>
      <c r="AM184" s="65" t="str">
        <f t="shared" si="48"/>
        <v/>
      </c>
      <c r="AN184" s="64" t="str">
        <f>IF($C$3="","",IF(AND(F184="□",G184="□",H184="□"),"",IF(AND(F184="■",G184="■"),"",IF(AND(F184="■",H184="■"),"",IF(AND(G184="■",H184="■"),"",IF(F184="■",$BY$24,IF(G184="■",$BY$22,IF(L184="","",L184))))))))</f>
        <v/>
      </c>
      <c r="AO184" s="118"/>
      <c r="AP184" s="64" t="str">
        <f t="shared" si="49"/>
        <v/>
      </c>
      <c r="AQ184" s="64" t="str">
        <f t="shared" si="50"/>
        <v/>
      </c>
      <c r="AR184" s="64" t="str">
        <f t="shared" si="51"/>
        <v/>
      </c>
      <c r="AS184" s="64" t="str">
        <f t="shared" si="52"/>
        <v/>
      </c>
      <c r="AT184" s="64" t="str">
        <f t="shared" si="53"/>
        <v/>
      </c>
      <c r="AW184" s="17" t="str">
        <f t="shared" si="54"/>
        <v/>
      </c>
      <c r="AX184" s="17" t="str">
        <f t="shared" si="55"/>
        <v/>
      </c>
      <c r="AY184" s="17" t="str">
        <f t="shared" si="56"/>
        <v/>
      </c>
      <c r="AZ184" s="17" t="str">
        <f t="shared" si="57"/>
        <v/>
      </c>
      <c r="BA184" s="17" t="str">
        <f t="shared" si="58"/>
        <v/>
      </c>
      <c r="BB184" s="17" t="str">
        <f t="shared" si="59"/>
        <v/>
      </c>
      <c r="BD184" s="17" t="str">
        <f>IF(AND(OR(F184="",F184="□"),OR(G184="",G184="□"),OR(H184="",H184="□")),"",IF(AND(F184="■",G184="■"),"",IF(AND(OR(F184="■",G184="■"),H184="■"),"",IF(F184="■",5,IF(G184="■",4,IF(I184="","",IF($C$3="","",IF($C$3=8,"-",IF($C$3&lt;8,IF(I184&lt;=$BY$25,7,IF(I184&lt;=$BY$26,6,IF(I184&lt;=$BY$27,5,IF(I184&lt;=$BY$28,4,IF(I184&lt;=$BY$29,3,IF(I184&lt;=$BY$30,2,1)))))))))))))))</f>
        <v/>
      </c>
      <c r="BE184" s="17" t="str">
        <f>IF(AND(OR(F184="",F184="□"),OR(G184="",G184="□"),OR(H184="",H184="□")),"",IF(AND(F184="■",G184="■"),"",IF(AND(OR(F184="■",G184="■"),H184="■"),"",IF(F184="■",5,IF(G184="■",4,IF(K184="","",IF($C$3="","",IF($C$3=8,IF(K184&lt;=$BY$33,6,IF(K184&lt;=$BY$34,5,IF(K184&lt;=$BY$35,4,3))),IF(AND($C$3&lt;8,$C$3&gt;4),IF(K184&lt;=$BY$32,7,IF(K184&lt;=$BY$33,6,IF(K184&lt;=$BY$34,5,IF(K184&lt;=$BY$35,4,IF(K184&lt;=$BY$36,3,2))))),IF(C170&lt;5,"-"))))))))))</f>
        <v/>
      </c>
      <c r="BF184" s="17" t="str">
        <f t="shared" si="61"/>
        <v/>
      </c>
      <c r="BH184" s="18" t="str">
        <f>IF(X184="","",IF(50&lt;=Y184,6,IF(AND(40&lt;=Y184,Y184&lt;50),5,IF(AND(30&lt;=Y184,Y184&lt;40),4,IF(AND(20&lt;=Y184,Y184&lt;30),3,IF(AND(10&lt;=Y184,Y184&lt;20),2,IF(AND(0&lt;=Y184,Y184&lt;10),1,IF(Y184&lt;0,0,""))))))))</f>
        <v/>
      </c>
      <c r="BI184" s="18" t="str">
        <f>IF(X184="","",IF(30&lt;=Y184,4,IF(AND(20&lt;=Y184,Y184&lt;30),3,IF(AND(10&lt;=Y184,Y184&lt;20),2,IF(AND(0&lt;=Y184,Y184&lt;10),1,IF(Y184&lt;0,0,""))))))</f>
        <v/>
      </c>
      <c r="BJ184" s="58" t="str">
        <f>IF(AND(OR(Q184="",Q184="□"),OR(R184="",R184="□"),OR(S184="",S184="□")),"",IF(AND(Q184="■",R184="■"),"",IF(AND(OR(Q184="■",R184="■"),S184="■"),"",IF(Q184="■",3,IF(R184="■",1,IF(Z184="■",BH184,BI184))))))</f>
        <v/>
      </c>
    </row>
    <row r="185" spans="1:62" ht="12" customHeight="1" x14ac:dyDescent="0.15">
      <c r="A185" s="66">
        <v>168</v>
      </c>
      <c r="B185" s="4"/>
      <c r="C185" s="2"/>
      <c r="D185" s="2"/>
      <c r="E185" s="8"/>
      <c r="F185" s="129" t="s">
        <v>38</v>
      </c>
      <c r="G185" s="130" t="s">
        <v>38</v>
      </c>
      <c r="H185" s="131" t="s">
        <v>38</v>
      </c>
      <c r="I185" s="122"/>
      <c r="J185" s="149"/>
      <c r="K185" s="124"/>
      <c r="L185" s="178"/>
      <c r="M185" s="133"/>
      <c r="N185" s="163" t="str">
        <f>IF($C$3="","",IF(P185="","",BF185))</f>
        <v/>
      </c>
      <c r="O185" s="163" t="str">
        <f>IF($C$3="","",IF(AND(OR(F185="",F185="□"),OR(G185="",G185="□"),OR(H185="",H185="□")),"",IF(AND(F185="■",G185="■"),"",IF(AND(OR(F185="■",G185="■"),H185="■"),"",IF(BF185="","",IF(OR(BF185=4,BF185&gt;4),"○","×"))))))</f>
        <v/>
      </c>
      <c r="P185" s="162" t="str">
        <f>IF($C$3="","",IF(AND(OR(F185="",F185="□"),OR(G185="",G185="□"),OR(H185="",H185="□")),"",IF(AND(F185="■",G185="■"),"",IF(AND(OR(F185="■",G185="■"),H185="■"),"",IF(BF185="","",IF(OR(BF185=5,BF185&gt;5),"○","×"))))))</f>
        <v/>
      </c>
      <c r="Q185" s="129" t="s">
        <v>38</v>
      </c>
      <c r="R185" s="130" t="s">
        <v>38</v>
      </c>
      <c r="S185" s="131" t="s">
        <v>38</v>
      </c>
      <c r="T185" s="1"/>
      <c r="U185" s="10"/>
      <c r="V185" s="11"/>
      <c r="W185" s="10"/>
      <c r="X185" s="223" t="str">
        <f t="shared" si="60"/>
        <v/>
      </c>
      <c r="Y185" s="164" t="str">
        <f t="shared" si="42"/>
        <v/>
      </c>
      <c r="Z185" s="131" t="s">
        <v>58</v>
      </c>
      <c r="AA185" s="135" t="s">
        <v>58</v>
      </c>
      <c r="AB185" s="165" t="str">
        <f t="shared" si="43"/>
        <v/>
      </c>
      <c r="AC185" s="280"/>
      <c r="AD185" s="281"/>
      <c r="AF185" s="60" t="str">
        <f>IF($C$3="","",IF(AND(F185="□",G185="□",H185="□"),"",IF(AND(F185="■",G185="■"),"",IF(AND(F185="■",H185="■"),"",IF(AND(G185="■",H185="■"),"",IF(F185="■",$BY$42,IF(G185="■",$BY$39,IF(I185="","",I185))))))))</f>
        <v/>
      </c>
      <c r="AG185" s="61" t="str">
        <f>IF($C$3="","",IF(AND(F185="□",G185="□",H185="□"),"",IF(AND(F185="■",G185="■"),"",IF(AND(F185="■",H185="■"),"",IF(AND(G185="■",H185="■"),"",IF(F185="■",$BY$44,IF(G185="■",$BY$41,IF(K185="","",K185))))))))</f>
        <v/>
      </c>
      <c r="AH185" s="63" t="str">
        <f t="shared" si="44"/>
        <v/>
      </c>
      <c r="AI185" s="63" t="str">
        <f t="shared" si="45"/>
        <v/>
      </c>
      <c r="AJ185" s="64" t="str">
        <f t="shared" si="46"/>
        <v/>
      </c>
      <c r="AK185" s="64" t="str">
        <f t="shared" si="47"/>
        <v/>
      </c>
      <c r="AL185" s="64" t="str">
        <f>IF($C$3="","",IF(AND(F185="□",G185="□",H185="□"),"",IF(AND(F185="■",G185="■"),"",IF(AND(F185="■",H185="■"),"",IF(AND(G185="■",H185="■"),"",IF(F185="■",$BY$23,IF(G185="■",$BY$21,IF(J185="","",J185))))))))</f>
        <v/>
      </c>
      <c r="AM185" s="65" t="str">
        <f t="shared" si="48"/>
        <v/>
      </c>
      <c r="AN185" s="64" t="str">
        <f>IF($C$3="","",IF(AND(F185="□",G185="□",H185="□"),"",IF(AND(F185="■",G185="■"),"",IF(AND(F185="■",H185="■"),"",IF(AND(G185="■",H185="■"),"",IF(F185="■",$BY$24,IF(G185="■",$BY$22,IF(L185="","",L185))))))))</f>
        <v/>
      </c>
      <c r="AO185" s="118"/>
      <c r="AP185" s="64" t="str">
        <f t="shared" si="49"/>
        <v/>
      </c>
      <c r="AQ185" s="64" t="str">
        <f t="shared" si="50"/>
        <v/>
      </c>
      <c r="AR185" s="64" t="str">
        <f t="shared" si="51"/>
        <v/>
      </c>
      <c r="AS185" s="64" t="str">
        <f t="shared" si="52"/>
        <v/>
      </c>
      <c r="AT185" s="64" t="str">
        <f t="shared" si="53"/>
        <v/>
      </c>
      <c r="AW185" s="17" t="str">
        <f t="shared" si="54"/>
        <v/>
      </c>
      <c r="AX185" s="17" t="str">
        <f t="shared" si="55"/>
        <v/>
      </c>
      <c r="AY185" s="17" t="str">
        <f t="shared" si="56"/>
        <v/>
      </c>
      <c r="AZ185" s="17" t="str">
        <f t="shared" si="57"/>
        <v/>
      </c>
      <c r="BA185" s="17" t="str">
        <f t="shared" si="58"/>
        <v/>
      </c>
      <c r="BB185" s="17" t="str">
        <f t="shared" si="59"/>
        <v/>
      </c>
      <c r="BD185" s="17" t="str">
        <f>IF(AND(OR(F185="",F185="□"),OR(G185="",G185="□"),OR(H185="",H185="□")),"",IF(AND(F185="■",G185="■"),"",IF(AND(OR(F185="■",G185="■"),H185="■"),"",IF(F185="■",5,IF(G185="■",4,IF(I185="","",IF($C$3="","",IF($C$3=8,"-",IF($C$3&lt;8,IF(I185&lt;=$BY$25,7,IF(I185&lt;=$BY$26,6,IF(I185&lt;=$BY$27,5,IF(I185&lt;=$BY$28,4,IF(I185&lt;=$BY$29,3,IF(I185&lt;=$BY$30,2,1)))))))))))))))</f>
        <v/>
      </c>
      <c r="BE185" s="17" t="str">
        <f>IF(AND(OR(F185="",F185="□"),OR(G185="",G185="□"),OR(H185="",H185="□")),"",IF(AND(F185="■",G185="■"),"",IF(AND(OR(F185="■",G185="■"),H185="■"),"",IF(F185="■",5,IF(G185="■",4,IF(K185="","",IF($C$3="","",IF($C$3=8,IF(K185&lt;=$BY$33,6,IF(K185&lt;=$BY$34,5,IF(K185&lt;=$BY$35,4,3))),IF(AND($C$3&lt;8,$C$3&gt;4),IF(K185&lt;=$BY$32,7,IF(K185&lt;=$BY$33,6,IF(K185&lt;=$BY$34,5,IF(K185&lt;=$BY$35,4,IF(K185&lt;=$BY$36,3,2))))),IF(C171&lt;5,"-"))))))))))</f>
        <v/>
      </c>
      <c r="BF185" s="17" t="str">
        <f t="shared" si="61"/>
        <v/>
      </c>
      <c r="BH185" s="18" t="str">
        <f>IF(X185="","",IF(50&lt;=Y185,6,IF(AND(40&lt;=Y185,Y185&lt;50),5,IF(AND(30&lt;=Y185,Y185&lt;40),4,IF(AND(20&lt;=Y185,Y185&lt;30),3,IF(AND(10&lt;=Y185,Y185&lt;20),2,IF(AND(0&lt;=Y185,Y185&lt;10),1,IF(Y185&lt;0,0,""))))))))</f>
        <v/>
      </c>
      <c r="BI185" s="18" t="str">
        <f>IF(X185="","",IF(30&lt;=Y185,4,IF(AND(20&lt;=Y185,Y185&lt;30),3,IF(AND(10&lt;=Y185,Y185&lt;20),2,IF(AND(0&lt;=Y185,Y185&lt;10),1,IF(Y185&lt;0,0,""))))))</f>
        <v/>
      </c>
      <c r="BJ185" s="58" t="str">
        <f>IF(AND(OR(Q185="",Q185="□"),OR(R185="",R185="□"),OR(S185="",S185="□")),"",IF(AND(Q185="■",R185="■"),"",IF(AND(OR(Q185="■",R185="■"),S185="■"),"",IF(Q185="■",3,IF(R185="■",1,IF(Z185="■",BH185,BI185))))))</f>
        <v/>
      </c>
    </row>
    <row r="186" spans="1:62" ht="12" customHeight="1" x14ac:dyDescent="0.15">
      <c r="A186" s="66">
        <v>169</v>
      </c>
      <c r="B186" s="4"/>
      <c r="C186" s="2"/>
      <c r="D186" s="2"/>
      <c r="E186" s="8"/>
      <c r="F186" s="129" t="s">
        <v>38</v>
      </c>
      <c r="G186" s="130" t="s">
        <v>38</v>
      </c>
      <c r="H186" s="131" t="s">
        <v>38</v>
      </c>
      <c r="I186" s="122"/>
      <c r="J186" s="149"/>
      <c r="K186" s="124"/>
      <c r="L186" s="178"/>
      <c r="M186" s="133"/>
      <c r="N186" s="163" t="str">
        <f>IF($C$3="","",IF(P186="","",BF186))</f>
        <v/>
      </c>
      <c r="O186" s="163" t="str">
        <f>IF($C$3="","",IF(AND(OR(F186="",F186="□"),OR(G186="",G186="□"),OR(H186="",H186="□")),"",IF(AND(F186="■",G186="■"),"",IF(AND(OR(F186="■",G186="■"),H186="■"),"",IF(BF186="","",IF(OR(BF186=4,BF186&gt;4),"○","×"))))))</f>
        <v/>
      </c>
      <c r="P186" s="162" t="str">
        <f>IF($C$3="","",IF(AND(OR(F186="",F186="□"),OR(G186="",G186="□"),OR(H186="",H186="□")),"",IF(AND(F186="■",G186="■"),"",IF(AND(OR(F186="■",G186="■"),H186="■"),"",IF(BF186="","",IF(OR(BF186=5,BF186&gt;5),"○","×"))))))</f>
        <v/>
      </c>
      <c r="Q186" s="129" t="s">
        <v>38</v>
      </c>
      <c r="R186" s="130" t="s">
        <v>38</v>
      </c>
      <c r="S186" s="131" t="s">
        <v>38</v>
      </c>
      <c r="T186" s="1"/>
      <c r="U186" s="10"/>
      <c r="V186" s="11"/>
      <c r="W186" s="10"/>
      <c r="X186" s="223" t="str">
        <f t="shared" si="60"/>
        <v/>
      </c>
      <c r="Y186" s="164" t="str">
        <f t="shared" si="42"/>
        <v/>
      </c>
      <c r="Z186" s="131" t="s">
        <v>58</v>
      </c>
      <c r="AA186" s="135" t="s">
        <v>58</v>
      </c>
      <c r="AB186" s="165" t="str">
        <f t="shared" si="43"/>
        <v/>
      </c>
      <c r="AC186" s="280"/>
      <c r="AD186" s="281"/>
      <c r="AF186" s="60" t="str">
        <f>IF($C$3="","",IF(AND(F186="□",G186="□",H186="□"),"",IF(AND(F186="■",G186="■"),"",IF(AND(F186="■",H186="■"),"",IF(AND(G186="■",H186="■"),"",IF(F186="■",$BY$42,IF(G186="■",$BY$39,IF(I186="","",I186))))))))</f>
        <v/>
      </c>
      <c r="AG186" s="61" t="str">
        <f>IF($C$3="","",IF(AND(F186="□",G186="□",H186="□"),"",IF(AND(F186="■",G186="■"),"",IF(AND(F186="■",H186="■"),"",IF(AND(G186="■",H186="■"),"",IF(F186="■",$BY$44,IF(G186="■",$BY$41,IF(K186="","",K186))))))))</f>
        <v/>
      </c>
      <c r="AH186" s="63" t="str">
        <f t="shared" si="44"/>
        <v/>
      </c>
      <c r="AI186" s="63" t="str">
        <f t="shared" si="45"/>
        <v/>
      </c>
      <c r="AJ186" s="64" t="str">
        <f t="shared" si="46"/>
        <v/>
      </c>
      <c r="AK186" s="64" t="str">
        <f t="shared" si="47"/>
        <v/>
      </c>
      <c r="AL186" s="64" t="str">
        <f>IF($C$3="","",IF(AND(F186="□",G186="□",H186="□"),"",IF(AND(F186="■",G186="■"),"",IF(AND(F186="■",H186="■"),"",IF(AND(G186="■",H186="■"),"",IF(F186="■",$BY$23,IF(G186="■",$BY$21,IF(J186="","",J186))))))))</f>
        <v/>
      </c>
      <c r="AM186" s="65" t="str">
        <f t="shared" si="48"/>
        <v/>
      </c>
      <c r="AN186" s="64" t="str">
        <f>IF($C$3="","",IF(AND(F186="□",G186="□",H186="□"),"",IF(AND(F186="■",G186="■"),"",IF(AND(F186="■",H186="■"),"",IF(AND(G186="■",H186="■"),"",IF(F186="■",$BY$24,IF(G186="■",$BY$22,IF(L186="","",L186))))))))</f>
        <v/>
      </c>
      <c r="AO186" s="118"/>
      <c r="AP186" s="64" t="str">
        <f t="shared" si="49"/>
        <v/>
      </c>
      <c r="AQ186" s="64" t="str">
        <f t="shared" si="50"/>
        <v/>
      </c>
      <c r="AR186" s="64" t="str">
        <f t="shared" si="51"/>
        <v/>
      </c>
      <c r="AS186" s="64" t="str">
        <f t="shared" si="52"/>
        <v/>
      </c>
      <c r="AT186" s="64" t="str">
        <f t="shared" si="53"/>
        <v/>
      </c>
      <c r="AW186" s="17" t="str">
        <f t="shared" si="54"/>
        <v/>
      </c>
      <c r="AX186" s="17" t="str">
        <f t="shared" si="55"/>
        <v/>
      </c>
      <c r="AY186" s="17" t="str">
        <f t="shared" si="56"/>
        <v/>
      </c>
      <c r="AZ186" s="17" t="str">
        <f t="shared" si="57"/>
        <v/>
      </c>
      <c r="BA186" s="17" t="str">
        <f t="shared" si="58"/>
        <v/>
      </c>
      <c r="BB186" s="17" t="str">
        <f t="shared" si="59"/>
        <v/>
      </c>
      <c r="BD186" s="17" t="str">
        <f>IF(AND(OR(F186="",F186="□"),OR(G186="",G186="□"),OR(H186="",H186="□")),"",IF(AND(F186="■",G186="■"),"",IF(AND(OR(F186="■",G186="■"),H186="■"),"",IF(F186="■",5,IF(G186="■",4,IF(I186="","",IF($C$3="","",IF($C$3=8,"-",IF($C$3&lt;8,IF(I186&lt;=$BY$25,7,IF(I186&lt;=$BY$26,6,IF(I186&lt;=$BY$27,5,IF(I186&lt;=$BY$28,4,IF(I186&lt;=$BY$29,3,IF(I186&lt;=$BY$30,2,1)))))))))))))))</f>
        <v/>
      </c>
      <c r="BE186" s="17" t="str">
        <f>IF(AND(OR(F186="",F186="□"),OR(G186="",G186="□"),OR(H186="",H186="□")),"",IF(AND(F186="■",G186="■"),"",IF(AND(OR(F186="■",G186="■"),H186="■"),"",IF(F186="■",5,IF(G186="■",4,IF(K186="","",IF($C$3="","",IF($C$3=8,IF(K186&lt;=$BY$33,6,IF(K186&lt;=$BY$34,5,IF(K186&lt;=$BY$35,4,3))),IF(AND($C$3&lt;8,$C$3&gt;4),IF(K186&lt;=$BY$32,7,IF(K186&lt;=$BY$33,6,IF(K186&lt;=$BY$34,5,IF(K186&lt;=$BY$35,4,IF(K186&lt;=$BY$36,3,2))))),IF(C172&lt;5,"-"))))))))))</f>
        <v/>
      </c>
      <c r="BF186" s="17" t="str">
        <f t="shared" si="61"/>
        <v/>
      </c>
      <c r="BH186" s="18" t="str">
        <f>IF(X186="","",IF(50&lt;=Y186,6,IF(AND(40&lt;=Y186,Y186&lt;50),5,IF(AND(30&lt;=Y186,Y186&lt;40),4,IF(AND(20&lt;=Y186,Y186&lt;30),3,IF(AND(10&lt;=Y186,Y186&lt;20),2,IF(AND(0&lt;=Y186,Y186&lt;10),1,IF(Y186&lt;0,0,""))))))))</f>
        <v/>
      </c>
      <c r="BI186" s="18" t="str">
        <f>IF(X186="","",IF(30&lt;=Y186,4,IF(AND(20&lt;=Y186,Y186&lt;30),3,IF(AND(10&lt;=Y186,Y186&lt;20),2,IF(AND(0&lt;=Y186,Y186&lt;10),1,IF(Y186&lt;0,0,""))))))</f>
        <v/>
      </c>
      <c r="BJ186" s="58" t="str">
        <f>IF(AND(OR(Q186="",Q186="□"),OR(R186="",R186="□"),OR(S186="",S186="□")),"",IF(AND(Q186="■",R186="■"),"",IF(AND(OR(Q186="■",R186="■"),S186="■"),"",IF(Q186="■",3,IF(R186="■",1,IF(Z186="■",BH186,BI186))))))</f>
        <v/>
      </c>
    </row>
    <row r="187" spans="1:62" ht="12" customHeight="1" x14ac:dyDescent="0.15">
      <c r="A187" s="66">
        <v>170</v>
      </c>
      <c r="B187" s="4"/>
      <c r="C187" s="2"/>
      <c r="D187" s="2"/>
      <c r="E187" s="8"/>
      <c r="F187" s="129" t="s">
        <v>38</v>
      </c>
      <c r="G187" s="130" t="s">
        <v>38</v>
      </c>
      <c r="H187" s="131" t="s">
        <v>38</v>
      </c>
      <c r="I187" s="122"/>
      <c r="J187" s="149"/>
      <c r="K187" s="124"/>
      <c r="L187" s="178"/>
      <c r="M187" s="133"/>
      <c r="N187" s="163" t="str">
        <f>IF($C$3="","",IF(P187="","",BF187))</f>
        <v/>
      </c>
      <c r="O187" s="163" t="str">
        <f>IF($C$3="","",IF(AND(OR(F187="",F187="□"),OR(G187="",G187="□"),OR(H187="",H187="□")),"",IF(AND(F187="■",G187="■"),"",IF(AND(OR(F187="■",G187="■"),H187="■"),"",IF(BF187="","",IF(OR(BF187=4,BF187&gt;4),"○","×"))))))</f>
        <v/>
      </c>
      <c r="P187" s="162" t="str">
        <f>IF($C$3="","",IF(AND(OR(F187="",F187="□"),OR(G187="",G187="□"),OR(H187="",H187="□")),"",IF(AND(F187="■",G187="■"),"",IF(AND(OR(F187="■",G187="■"),H187="■"),"",IF(BF187="","",IF(OR(BF187=5,BF187&gt;5),"○","×"))))))</f>
        <v/>
      </c>
      <c r="Q187" s="129" t="s">
        <v>38</v>
      </c>
      <c r="R187" s="130" t="s">
        <v>38</v>
      </c>
      <c r="S187" s="131" t="s">
        <v>38</v>
      </c>
      <c r="T187" s="1"/>
      <c r="U187" s="10"/>
      <c r="V187" s="11"/>
      <c r="W187" s="10"/>
      <c r="X187" s="223" t="str">
        <f t="shared" si="60"/>
        <v/>
      </c>
      <c r="Y187" s="164" t="str">
        <f t="shared" si="42"/>
        <v/>
      </c>
      <c r="Z187" s="131" t="s">
        <v>58</v>
      </c>
      <c r="AA187" s="135" t="s">
        <v>58</v>
      </c>
      <c r="AB187" s="165" t="str">
        <f t="shared" si="43"/>
        <v/>
      </c>
      <c r="AC187" s="280"/>
      <c r="AD187" s="281"/>
      <c r="AF187" s="60" t="str">
        <f>IF($C$3="","",IF(AND(F187="□",G187="□",H187="□"),"",IF(AND(F187="■",G187="■"),"",IF(AND(F187="■",H187="■"),"",IF(AND(G187="■",H187="■"),"",IF(F187="■",$BY$42,IF(G187="■",$BY$39,IF(I187="","",I187))))))))</f>
        <v/>
      </c>
      <c r="AG187" s="61" t="str">
        <f>IF($C$3="","",IF(AND(F187="□",G187="□",H187="□"),"",IF(AND(F187="■",G187="■"),"",IF(AND(F187="■",H187="■"),"",IF(AND(G187="■",H187="■"),"",IF(F187="■",$BY$44,IF(G187="■",$BY$41,IF(K187="","",K187))))))))</f>
        <v/>
      </c>
      <c r="AH187" s="63" t="str">
        <f t="shared" si="44"/>
        <v/>
      </c>
      <c r="AI187" s="63" t="str">
        <f t="shared" si="45"/>
        <v/>
      </c>
      <c r="AJ187" s="64" t="str">
        <f t="shared" si="46"/>
        <v/>
      </c>
      <c r="AK187" s="64" t="str">
        <f t="shared" si="47"/>
        <v/>
      </c>
      <c r="AL187" s="64" t="str">
        <f>IF($C$3="","",IF(AND(F187="□",G187="□",H187="□"),"",IF(AND(F187="■",G187="■"),"",IF(AND(F187="■",H187="■"),"",IF(AND(G187="■",H187="■"),"",IF(F187="■",$BY$23,IF(G187="■",$BY$21,IF(J187="","",J187))))))))</f>
        <v/>
      </c>
      <c r="AM187" s="65" t="str">
        <f t="shared" si="48"/>
        <v/>
      </c>
      <c r="AN187" s="64" t="str">
        <f>IF($C$3="","",IF(AND(F187="□",G187="□",H187="□"),"",IF(AND(F187="■",G187="■"),"",IF(AND(F187="■",H187="■"),"",IF(AND(G187="■",H187="■"),"",IF(F187="■",$BY$24,IF(G187="■",$BY$22,IF(L187="","",L187))))))))</f>
        <v/>
      </c>
      <c r="AO187" s="118"/>
      <c r="AP187" s="64" t="str">
        <f t="shared" si="49"/>
        <v/>
      </c>
      <c r="AQ187" s="64" t="str">
        <f t="shared" si="50"/>
        <v/>
      </c>
      <c r="AR187" s="64" t="str">
        <f t="shared" si="51"/>
        <v/>
      </c>
      <c r="AS187" s="64" t="str">
        <f t="shared" si="52"/>
        <v/>
      </c>
      <c r="AT187" s="64" t="str">
        <f t="shared" si="53"/>
        <v/>
      </c>
      <c r="AW187" s="17" t="str">
        <f t="shared" si="54"/>
        <v/>
      </c>
      <c r="AX187" s="17" t="str">
        <f t="shared" si="55"/>
        <v/>
      </c>
      <c r="AY187" s="17" t="str">
        <f t="shared" si="56"/>
        <v/>
      </c>
      <c r="AZ187" s="17" t="str">
        <f t="shared" si="57"/>
        <v/>
      </c>
      <c r="BA187" s="17" t="str">
        <f t="shared" si="58"/>
        <v/>
      </c>
      <c r="BB187" s="17" t="str">
        <f t="shared" si="59"/>
        <v/>
      </c>
      <c r="BD187" s="17" t="str">
        <f>IF(AND(OR(F187="",F187="□"),OR(G187="",G187="□"),OR(H187="",H187="□")),"",IF(AND(F187="■",G187="■"),"",IF(AND(OR(F187="■",G187="■"),H187="■"),"",IF(F187="■",5,IF(G187="■",4,IF(I187="","",IF($C$3="","",IF($C$3=8,"-",IF($C$3&lt;8,IF(I187&lt;=$BY$25,7,IF(I187&lt;=$BY$26,6,IF(I187&lt;=$BY$27,5,IF(I187&lt;=$BY$28,4,IF(I187&lt;=$BY$29,3,IF(I187&lt;=$BY$30,2,1)))))))))))))))</f>
        <v/>
      </c>
      <c r="BE187" s="17" t="str">
        <f>IF(AND(OR(F187="",F187="□"),OR(G187="",G187="□"),OR(H187="",H187="□")),"",IF(AND(F187="■",G187="■"),"",IF(AND(OR(F187="■",G187="■"),H187="■"),"",IF(F187="■",5,IF(G187="■",4,IF(K187="","",IF($C$3="","",IF($C$3=8,IF(K187&lt;=$BY$33,6,IF(K187&lt;=$BY$34,5,IF(K187&lt;=$BY$35,4,3))),IF(AND($C$3&lt;8,$C$3&gt;4),IF(K187&lt;=$BY$32,7,IF(K187&lt;=$BY$33,6,IF(K187&lt;=$BY$34,5,IF(K187&lt;=$BY$35,4,IF(K187&lt;=$BY$36,3,2))))),IF(C173&lt;5,"-"))))))))))</f>
        <v/>
      </c>
      <c r="BF187" s="17" t="str">
        <f t="shared" si="61"/>
        <v/>
      </c>
      <c r="BH187" s="18" t="str">
        <f>IF(X187="","",IF(50&lt;=Y187,6,IF(AND(40&lt;=Y187,Y187&lt;50),5,IF(AND(30&lt;=Y187,Y187&lt;40),4,IF(AND(20&lt;=Y187,Y187&lt;30),3,IF(AND(10&lt;=Y187,Y187&lt;20),2,IF(AND(0&lt;=Y187,Y187&lt;10),1,IF(Y187&lt;0,0,""))))))))</f>
        <v/>
      </c>
      <c r="BI187" s="18" t="str">
        <f>IF(X187="","",IF(30&lt;=Y187,4,IF(AND(20&lt;=Y187,Y187&lt;30),3,IF(AND(10&lt;=Y187,Y187&lt;20),2,IF(AND(0&lt;=Y187,Y187&lt;10),1,IF(Y187&lt;0,0,""))))))</f>
        <v/>
      </c>
      <c r="BJ187" s="58" t="str">
        <f>IF(AND(OR(Q187="",Q187="□"),OR(R187="",R187="□"),OR(S187="",S187="□")),"",IF(AND(Q187="■",R187="■"),"",IF(AND(OR(Q187="■",R187="■"),S187="■"),"",IF(Q187="■",3,IF(R187="■",1,IF(Z187="■",BH187,BI187))))))</f>
        <v/>
      </c>
    </row>
    <row r="188" spans="1:62" ht="12" customHeight="1" x14ac:dyDescent="0.15">
      <c r="A188" s="66">
        <v>171</v>
      </c>
      <c r="B188" s="4"/>
      <c r="C188" s="2"/>
      <c r="D188" s="2"/>
      <c r="E188" s="8"/>
      <c r="F188" s="129" t="s">
        <v>38</v>
      </c>
      <c r="G188" s="130" t="s">
        <v>38</v>
      </c>
      <c r="H188" s="131" t="s">
        <v>38</v>
      </c>
      <c r="I188" s="122"/>
      <c r="J188" s="149"/>
      <c r="K188" s="124"/>
      <c r="L188" s="178"/>
      <c r="M188" s="133"/>
      <c r="N188" s="163" t="str">
        <f>IF($C$3="","",IF(P188="","",BF188))</f>
        <v/>
      </c>
      <c r="O188" s="163" t="str">
        <f>IF($C$3="","",IF(AND(OR(F188="",F188="□"),OR(G188="",G188="□"),OR(H188="",H188="□")),"",IF(AND(F188="■",G188="■"),"",IF(AND(OR(F188="■",G188="■"),H188="■"),"",IF(BF188="","",IF(OR(BF188=4,BF188&gt;4),"○","×"))))))</f>
        <v/>
      </c>
      <c r="P188" s="162" t="str">
        <f>IF($C$3="","",IF(AND(OR(F188="",F188="□"),OR(G188="",G188="□"),OR(H188="",H188="□")),"",IF(AND(F188="■",G188="■"),"",IF(AND(OR(F188="■",G188="■"),H188="■"),"",IF(BF188="","",IF(OR(BF188=5,BF188&gt;5),"○","×"))))))</f>
        <v/>
      </c>
      <c r="Q188" s="129" t="s">
        <v>38</v>
      </c>
      <c r="R188" s="130" t="s">
        <v>38</v>
      </c>
      <c r="S188" s="131" t="s">
        <v>38</v>
      </c>
      <c r="T188" s="1"/>
      <c r="U188" s="10"/>
      <c r="V188" s="11"/>
      <c r="W188" s="10"/>
      <c r="X188" s="223" t="str">
        <f t="shared" si="60"/>
        <v/>
      </c>
      <c r="Y188" s="164" t="str">
        <f t="shared" si="42"/>
        <v/>
      </c>
      <c r="Z188" s="131" t="s">
        <v>58</v>
      </c>
      <c r="AA188" s="135" t="s">
        <v>58</v>
      </c>
      <c r="AB188" s="165" t="str">
        <f t="shared" si="43"/>
        <v/>
      </c>
      <c r="AC188" s="280"/>
      <c r="AD188" s="281"/>
      <c r="AF188" s="60" t="str">
        <f>IF($C$3="","",IF(AND(F188="□",G188="□",H188="□"),"",IF(AND(F188="■",G188="■"),"",IF(AND(F188="■",H188="■"),"",IF(AND(G188="■",H188="■"),"",IF(F188="■",$BY$42,IF(G188="■",$BY$39,IF(I188="","",I188))))))))</f>
        <v/>
      </c>
      <c r="AG188" s="61" t="str">
        <f>IF($C$3="","",IF(AND(F188="□",G188="□",H188="□"),"",IF(AND(F188="■",G188="■"),"",IF(AND(F188="■",H188="■"),"",IF(AND(G188="■",H188="■"),"",IF(F188="■",$BY$44,IF(G188="■",$BY$41,IF(K188="","",K188))))))))</f>
        <v/>
      </c>
      <c r="AH188" s="63" t="str">
        <f t="shared" si="44"/>
        <v/>
      </c>
      <c r="AI188" s="63" t="str">
        <f t="shared" si="45"/>
        <v/>
      </c>
      <c r="AJ188" s="64" t="str">
        <f t="shared" si="46"/>
        <v/>
      </c>
      <c r="AK188" s="64" t="str">
        <f t="shared" si="47"/>
        <v/>
      </c>
      <c r="AL188" s="64" t="str">
        <f>IF($C$3="","",IF(AND(F188="□",G188="□",H188="□"),"",IF(AND(F188="■",G188="■"),"",IF(AND(F188="■",H188="■"),"",IF(AND(G188="■",H188="■"),"",IF(F188="■",$BY$23,IF(G188="■",$BY$21,IF(J188="","",J188))))))))</f>
        <v/>
      </c>
      <c r="AM188" s="65" t="str">
        <f t="shared" si="48"/>
        <v/>
      </c>
      <c r="AN188" s="64" t="str">
        <f>IF($C$3="","",IF(AND(F188="□",G188="□",H188="□"),"",IF(AND(F188="■",G188="■"),"",IF(AND(F188="■",H188="■"),"",IF(AND(G188="■",H188="■"),"",IF(F188="■",$BY$24,IF(G188="■",$BY$22,IF(L188="","",L188))))))))</f>
        <v/>
      </c>
      <c r="AO188" s="118"/>
      <c r="AP188" s="64" t="str">
        <f t="shared" si="49"/>
        <v/>
      </c>
      <c r="AQ188" s="64" t="str">
        <f t="shared" si="50"/>
        <v/>
      </c>
      <c r="AR188" s="64" t="str">
        <f t="shared" si="51"/>
        <v/>
      </c>
      <c r="AS188" s="64" t="str">
        <f t="shared" si="52"/>
        <v/>
      </c>
      <c r="AT188" s="64" t="str">
        <f t="shared" si="53"/>
        <v/>
      </c>
      <c r="AW188" s="17" t="str">
        <f t="shared" si="54"/>
        <v/>
      </c>
      <c r="AX188" s="17" t="str">
        <f t="shared" si="55"/>
        <v/>
      </c>
      <c r="AY188" s="17" t="str">
        <f t="shared" si="56"/>
        <v/>
      </c>
      <c r="AZ188" s="17" t="str">
        <f t="shared" si="57"/>
        <v/>
      </c>
      <c r="BA188" s="17" t="str">
        <f t="shared" si="58"/>
        <v/>
      </c>
      <c r="BB188" s="17" t="str">
        <f t="shared" si="59"/>
        <v/>
      </c>
      <c r="BD188" s="17" t="str">
        <f>IF(AND(OR(F188="",F188="□"),OR(G188="",G188="□"),OR(H188="",H188="□")),"",IF(AND(F188="■",G188="■"),"",IF(AND(OR(F188="■",G188="■"),H188="■"),"",IF(F188="■",5,IF(G188="■",4,IF(I188="","",IF($C$3="","",IF($C$3=8,"-",IF($C$3&lt;8,IF(I188&lt;=$BY$25,7,IF(I188&lt;=$BY$26,6,IF(I188&lt;=$BY$27,5,IF(I188&lt;=$BY$28,4,IF(I188&lt;=$BY$29,3,IF(I188&lt;=$BY$30,2,1)))))))))))))))</f>
        <v/>
      </c>
      <c r="BE188" s="17" t="str">
        <f>IF(AND(OR(F188="",F188="□"),OR(G188="",G188="□"),OR(H188="",H188="□")),"",IF(AND(F188="■",G188="■"),"",IF(AND(OR(F188="■",G188="■"),H188="■"),"",IF(F188="■",5,IF(G188="■",4,IF(K188="","",IF($C$3="","",IF($C$3=8,IF(K188&lt;=$BY$33,6,IF(K188&lt;=$BY$34,5,IF(K188&lt;=$BY$35,4,3))),IF(AND($C$3&lt;8,$C$3&gt;4),IF(K188&lt;=$BY$32,7,IF(K188&lt;=$BY$33,6,IF(K188&lt;=$BY$34,5,IF(K188&lt;=$BY$35,4,IF(K188&lt;=$BY$36,3,2))))),IF(C174&lt;5,"-"))))))))))</f>
        <v/>
      </c>
      <c r="BF188" s="17" t="str">
        <f t="shared" si="61"/>
        <v/>
      </c>
      <c r="BH188" s="18" t="str">
        <f>IF(X188="","",IF(50&lt;=Y188,6,IF(AND(40&lt;=Y188,Y188&lt;50),5,IF(AND(30&lt;=Y188,Y188&lt;40),4,IF(AND(20&lt;=Y188,Y188&lt;30),3,IF(AND(10&lt;=Y188,Y188&lt;20),2,IF(AND(0&lt;=Y188,Y188&lt;10),1,IF(Y188&lt;0,0,""))))))))</f>
        <v/>
      </c>
      <c r="BI188" s="18" t="str">
        <f>IF(X188="","",IF(30&lt;=Y188,4,IF(AND(20&lt;=Y188,Y188&lt;30),3,IF(AND(10&lt;=Y188,Y188&lt;20),2,IF(AND(0&lt;=Y188,Y188&lt;10),1,IF(Y188&lt;0,0,""))))))</f>
        <v/>
      </c>
      <c r="BJ188" s="58" t="str">
        <f>IF(AND(OR(Q188="",Q188="□"),OR(R188="",R188="□"),OR(S188="",S188="□")),"",IF(AND(Q188="■",R188="■"),"",IF(AND(OR(Q188="■",R188="■"),S188="■"),"",IF(Q188="■",3,IF(R188="■",1,IF(Z188="■",BH188,BI188))))))</f>
        <v/>
      </c>
    </row>
    <row r="189" spans="1:62" ht="12" customHeight="1" x14ac:dyDescent="0.15">
      <c r="A189" s="66">
        <v>172</v>
      </c>
      <c r="B189" s="4"/>
      <c r="C189" s="2"/>
      <c r="D189" s="2"/>
      <c r="E189" s="8"/>
      <c r="F189" s="129" t="s">
        <v>38</v>
      </c>
      <c r="G189" s="130" t="s">
        <v>38</v>
      </c>
      <c r="H189" s="131" t="s">
        <v>38</v>
      </c>
      <c r="I189" s="122"/>
      <c r="J189" s="149"/>
      <c r="K189" s="124"/>
      <c r="L189" s="178"/>
      <c r="M189" s="133"/>
      <c r="N189" s="163" t="str">
        <f>IF($C$3="","",IF(P189="","",BF189))</f>
        <v/>
      </c>
      <c r="O189" s="163" t="str">
        <f>IF($C$3="","",IF(AND(OR(F189="",F189="□"),OR(G189="",G189="□"),OR(H189="",H189="□")),"",IF(AND(F189="■",G189="■"),"",IF(AND(OR(F189="■",G189="■"),H189="■"),"",IF(BF189="","",IF(OR(BF189=4,BF189&gt;4),"○","×"))))))</f>
        <v/>
      </c>
      <c r="P189" s="162" t="str">
        <f>IF($C$3="","",IF(AND(OR(F189="",F189="□"),OR(G189="",G189="□"),OR(H189="",H189="□")),"",IF(AND(F189="■",G189="■"),"",IF(AND(OR(F189="■",G189="■"),H189="■"),"",IF(BF189="","",IF(OR(BF189=5,BF189&gt;5),"○","×"))))))</f>
        <v/>
      </c>
      <c r="Q189" s="129" t="s">
        <v>38</v>
      </c>
      <c r="R189" s="130" t="s">
        <v>38</v>
      </c>
      <c r="S189" s="131" t="s">
        <v>38</v>
      </c>
      <c r="T189" s="1"/>
      <c r="U189" s="10"/>
      <c r="V189" s="11"/>
      <c r="W189" s="10"/>
      <c r="X189" s="223" t="str">
        <f t="shared" si="60"/>
        <v/>
      </c>
      <c r="Y189" s="164" t="str">
        <f t="shared" si="42"/>
        <v/>
      </c>
      <c r="Z189" s="131" t="s">
        <v>58</v>
      </c>
      <c r="AA189" s="135" t="s">
        <v>58</v>
      </c>
      <c r="AB189" s="165" t="str">
        <f t="shared" si="43"/>
        <v/>
      </c>
      <c r="AC189" s="280"/>
      <c r="AD189" s="281"/>
      <c r="AF189" s="60" t="str">
        <f>IF($C$3="","",IF(AND(F189="□",G189="□",H189="□"),"",IF(AND(F189="■",G189="■"),"",IF(AND(F189="■",H189="■"),"",IF(AND(G189="■",H189="■"),"",IF(F189="■",$BY$42,IF(G189="■",$BY$39,IF(I189="","",I189))))))))</f>
        <v/>
      </c>
      <c r="AG189" s="61" t="str">
        <f>IF($C$3="","",IF(AND(F189="□",G189="□",H189="□"),"",IF(AND(F189="■",G189="■"),"",IF(AND(F189="■",H189="■"),"",IF(AND(G189="■",H189="■"),"",IF(F189="■",$BY$44,IF(G189="■",$BY$41,IF(K189="","",K189))))))))</f>
        <v/>
      </c>
      <c r="AH189" s="63" t="str">
        <f t="shared" si="44"/>
        <v/>
      </c>
      <c r="AI189" s="63" t="str">
        <f t="shared" si="45"/>
        <v/>
      </c>
      <c r="AJ189" s="64" t="str">
        <f t="shared" si="46"/>
        <v/>
      </c>
      <c r="AK189" s="64" t="str">
        <f t="shared" si="47"/>
        <v/>
      </c>
      <c r="AL189" s="64" t="str">
        <f>IF($C$3="","",IF(AND(F189="□",G189="□",H189="□"),"",IF(AND(F189="■",G189="■"),"",IF(AND(F189="■",H189="■"),"",IF(AND(G189="■",H189="■"),"",IF(F189="■",$BY$23,IF(G189="■",$BY$21,IF(J189="","",J189))))))))</f>
        <v/>
      </c>
      <c r="AM189" s="65" t="str">
        <f t="shared" si="48"/>
        <v/>
      </c>
      <c r="AN189" s="64" t="str">
        <f>IF($C$3="","",IF(AND(F189="□",G189="□",H189="□"),"",IF(AND(F189="■",G189="■"),"",IF(AND(F189="■",H189="■"),"",IF(AND(G189="■",H189="■"),"",IF(F189="■",$BY$24,IF(G189="■",$BY$22,IF(L189="","",L189))))))))</f>
        <v/>
      </c>
      <c r="AO189" s="118"/>
      <c r="AP189" s="64" t="str">
        <f t="shared" si="49"/>
        <v/>
      </c>
      <c r="AQ189" s="64" t="str">
        <f t="shared" si="50"/>
        <v/>
      </c>
      <c r="AR189" s="64" t="str">
        <f t="shared" si="51"/>
        <v/>
      </c>
      <c r="AS189" s="64" t="str">
        <f t="shared" si="52"/>
        <v/>
      </c>
      <c r="AT189" s="64" t="str">
        <f t="shared" si="53"/>
        <v/>
      </c>
      <c r="AW189" s="17" t="str">
        <f t="shared" si="54"/>
        <v/>
      </c>
      <c r="AX189" s="17" t="str">
        <f t="shared" si="55"/>
        <v/>
      </c>
      <c r="AY189" s="17" t="str">
        <f t="shared" si="56"/>
        <v/>
      </c>
      <c r="AZ189" s="17" t="str">
        <f t="shared" si="57"/>
        <v/>
      </c>
      <c r="BA189" s="17" t="str">
        <f t="shared" si="58"/>
        <v/>
      </c>
      <c r="BB189" s="17" t="str">
        <f t="shared" si="59"/>
        <v/>
      </c>
      <c r="BD189" s="17" t="str">
        <f>IF(AND(OR(F189="",F189="□"),OR(G189="",G189="□"),OR(H189="",H189="□")),"",IF(AND(F189="■",G189="■"),"",IF(AND(OR(F189="■",G189="■"),H189="■"),"",IF(F189="■",5,IF(G189="■",4,IF(I189="","",IF($C$3="","",IF($C$3=8,"-",IF($C$3&lt;8,IF(I189&lt;=$BY$25,7,IF(I189&lt;=$BY$26,6,IF(I189&lt;=$BY$27,5,IF(I189&lt;=$BY$28,4,IF(I189&lt;=$BY$29,3,IF(I189&lt;=$BY$30,2,1)))))))))))))))</f>
        <v/>
      </c>
      <c r="BE189" s="17" t="str">
        <f>IF(AND(OR(F189="",F189="□"),OR(G189="",G189="□"),OR(H189="",H189="□")),"",IF(AND(F189="■",G189="■"),"",IF(AND(OR(F189="■",G189="■"),H189="■"),"",IF(F189="■",5,IF(G189="■",4,IF(K189="","",IF($C$3="","",IF($C$3=8,IF(K189&lt;=$BY$33,6,IF(K189&lt;=$BY$34,5,IF(K189&lt;=$BY$35,4,3))),IF(AND($C$3&lt;8,$C$3&gt;4),IF(K189&lt;=$BY$32,7,IF(K189&lt;=$BY$33,6,IF(K189&lt;=$BY$34,5,IF(K189&lt;=$BY$35,4,IF(K189&lt;=$BY$36,3,2))))),IF(C175&lt;5,"-"))))))))))</f>
        <v/>
      </c>
      <c r="BF189" s="17" t="str">
        <f t="shared" si="61"/>
        <v/>
      </c>
      <c r="BH189" s="18" t="str">
        <f>IF(X189="","",IF(50&lt;=Y189,6,IF(AND(40&lt;=Y189,Y189&lt;50),5,IF(AND(30&lt;=Y189,Y189&lt;40),4,IF(AND(20&lt;=Y189,Y189&lt;30),3,IF(AND(10&lt;=Y189,Y189&lt;20),2,IF(AND(0&lt;=Y189,Y189&lt;10),1,IF(Y189&lt;0,0,""))))))))</f>
        <v/>
      </c>
      <c r="BI189" s="18" t="str">
        <f>IF(X189="","",IF(30&lt;=Y189,4,IF(AND(20&lt;=Y189,Y189&lt;30),3,IF(AND(10&lt;=Y189,Y189&lt;20),2,IF(AND(0&lt;=Y189,Y189&lt;10),1,IF(Y189&lt;0,0,""))))))</f>
        <v/>
      </c>
      <c r="BJ189" s="58" t="str">
        <f>IF(AND(OR(Q189="",Q189="□"),OR(R189="",R189="□"),OR(S189="",S189="□")),"",IF(AND(Q189="■",R189="■"),"",IF(AND(OR(Q189="■",R189="■"),S189="■"),"",IF(Q189="■",3,IF(R189="■",1,IF(Z189="■",BH189,BI189))))))</f>
        <v/>
      </c>
    </row>
    <row r="190" spans="1:62" ht="12" customHeight="1" x14ac:dyDescent="0.15">
      <c r="A190" s="66">
        <v>173</v>
      </c>
      <c r="B190" s="4"/>
      <c r="C190" s="2"/>
      <c r="D190" s="2"/>
      <c r="E190" s="8"/>
      <c r="F190" s="129" t="s">
        <v>38</v>
      </c>
      <c r="G190" s="130" t="s">
        <v>38</v>
      </c>
      <c r="H190" s="131" t="s">
        <v>38</v>
      </c>
      <c r="I190" s="122"/>
      <c r="J190" s="149"/>
      <c r="K190" s="124"/>
      <c r="L190" s="178"/>
      <c r="M190" s="133"/>
      <c r="N190" s="163" t="str">
        <f>IF($C$3="","",IF(P190="","",BF190))</f>
        <v/>
      </c>
      <c r="O190" s="163" t="str">
        <f>IF($C$3="","",IF(AND(OR(F190="",F190="□"),OR(G190="",G190="□"),OR(H190="",H190="□")),"",IF(AND(F190="■",G190="■"),"",IF(AND(OR(F190="■",G190="■"),H190="■"),"",IF(BF190="","",IF(OR(BF190=4,BF190&gt;4),"○","×"))))))</f>
        <v/>
      </c>
      <c r="P190" s="162" t="str">
        <f>IF($C$3="","",IF(AND(OR(F190="",F190="□"),OR(G190="",G190="□"),OR(H190="",H190="□")),"",IF(AND(F190="■",G190="■"),"",IF(AND(OR(F190="■",G190="■"),H190="■"),"",IF(BF190="","",IF(OR(BF190=5,BF190&gt;5),"○","×"))))))</f>
        <v/>
      </c>
      <c r="Q190" s="129" t="s">
        <v>38</v>
      </c>
      <c r="R190" s="130" t="s">
        <v>38</v>
      </c>
      <c r="S190" s="131" t="s">
        <v>38</v>
      </c>
      <c r="T190" s="1"/>
      <c r="U190" s="10"/>
      <c r="V190" s="11"/>
      <c r="W190" s="10"/>
      <c r="X190" s="223" t="str">
        <f t="shared" si="60"/>
        <v/>
      </c>
      <c r="Y190" s="164" t="str">
        <f t="shared" si="42"/>
        <v/>
      </c>
      <c r="Z190" s="131" t="s">
        <v>58</v>
      </c>
      <c r="AA190" s="135" t="s">
        <v>58</v>
      </c>
      <c r="AB190" s="165" t="str">
        <f t="shared" si="43"/>
        <v/>
      </c>
      <c r="AC190" s="280"/>
      <c r="AD190" s="281"/>
      <c r="AF190" s="60" t="str">
        <f>IF($C$3="","",IF(AND(F190="□",G190="□",H190="□"),"",IF(AND(F190="■",G190="■"),"",IF(AND(F190="■",H190="■"),"",IF(AND(G190="■",H190="■"),"",IF(F190="■",$BY$42,IF(G190="■",$BY$39,IF(I190="","",I190))))))))</f>
        <v/>
      </c>
      <c r="AG190" s="61" t="str">
        <f>IF($C$3="","",IF(AND(F190="□",G190="□",H190="□"),"",IF(AND(F190="■",G190="■"),"",IF(AND(F190="■",H190="■"),"",IF(AND(G190="■",H190="■"),"",IF(F190="■",$BY$44,IF(G190="■",$BY$41,IF(K190="","",K190))))))))</f>
        <v/>
      </c>
      <c r="AH190" s="63" t="str">
        <f t="shared" si="44"/>
        <v/>
      </c>
      <c r="AI190" s="63" t="str">
        <f t="shared" si="45"/>
        <v/>
      </c>
      <c r="AJ190" s="64" t="str">
        <f t="shared" si="46"/>
        <v/>
      </c>
      <c r="AK190" s="64" t="str">
        <f t="shared" si="47"/>
        <v/>
      </c>
      <c r="AL190" s="64" t="str">
        <f>IF($C$3="","",IF(AND(F190="□",G190="□",H190="□"),"",IF(AND(F190="■",G190="■"),"",IF(AND(F190="■",H190="■"),"",IF(AND(G190="■",H190="■"),"",IF(F190="■",$BY$23,IF(G190="■",$BY$21,IF(J190="","",J190))))))))</f>
        <v/>
      </c>
      <c r="AM190" s="65" t="str">
        <f t="shared" si="48"/>
        <v/>
      </c>
      <c r="AN190" s="64" t="str">
        <f>IF($C$3="","",IF(AND(F190="□",G190="□",H190="□"),"",IF(AND(F190="■",G190="■"),"",IF(AND(F190="■",H190="■"),"",IF(AND(G190="■",H190="■"),"",IF(F190="■",$BY$24,IF(G190="■",$BY$22,IF(L190="","",L190))))))))</f>
        <v/>
      </c>
      <c r="AO190" s="118"/>
      <c r="AP190" s="64" t="str">
        <f t="shared" si="49"/>
        <v/>
      </c>
      <c r="AQ190" s="64" t="str">
        <f t="shared" si="50"/>
        <v/>
      </c>
      <c r="AR190" s="64" t="str">
        <f t="shared" si="51"/>
        <v/>
      </c>
      <c r="AS190" s="64" t="str">
        <f t="shared" si="52"/>
        <v/>
      </c>
      <c r="AT190" s="64" t="str">
        <f t="shared" si="53"/>
        <v/>
      </c>
      <c r="AW190" s="17" t="str">
        <f t="shared" si="54"/>
        <v/>
      </c>
      <c r="AX190" s="17" t="str">
        <f t="shared" si="55"/>
        <v/>
      </c>
      <c r="AY190" s="17" t="str">
        <f t="shared" si="56"/>
        <v/>
      </c>
      <c r="AZ190" s="17" t="str">
        <f t="shared" si="57"/>
        <v/>
      </c>
      <c r="BA190" s="17" t="str">
        <f t="shared" si="58"/>
        <v/>
      </c>
      <c r="BB190" s="17" t="str">
        <f t="shared" si="59"/>
        <v/>
      </c>
      <c r="BD190" s="17" t="str">
        <f>IF(AND(OR(F190="",F190="□"),OR(G190="",G190="□"),OR(H190="",H190="□")),"",IF(AND(F190="■",G190="■"),"",IF(AND(OR(F190="■",G190="■"),H190="■"),"",IF(F190="■",5,IF(G190="■",4,IF(I190="","",IF($C$3="","",IF($C$3=8,"-",IF($C$3&lt;8,IF(I190&lt;=$BY$25,7,IF(I190&lt;=$BY$26,6,IF(I190&lt;=$BY$27,5,IF(I190&lt;=$BY$28,4,IF(I190&lt;=$BY$29,3,IF(I190&lt;=$BY$30,2,1)))))))))))))))</f>
        <v/>
      </c>
      <c r="BE190" s="17" t="str">
        <f>IF(AND(OR(F190="",F190="□"),OR(G190="",G190="□"),OR(H190="",H190="□")),"",IF(AND(F190="■",G190="■"),"",IF(AND(OR(F190="■",G190="■"),H190="■"),"",IF(F190="■",5,IF(G190="■",4,IF(K190="","",IF($C$3="","",IF($C$3=8,IF(K190&lt;=$BY$33,6,IF(K190&lt;=$BY$34,5,IF(K190&lt;=$BY$35,4,3))),IF(AND($C$3&lt;8,$C$3&gt;4),IF(K190&lt;=$BY$32,7,IF(K190&lt;=$BY$33,6,IF(K190&lt;=$BY$34,5,IF(K190&lt;=$BY$35,4,IF(K190&lt;=$BY$36,3,2))))),IF(C176&lt;5,"-"))))))))))</f>
        <v/>
      </c>
      <c r="BF190" s="17" t="str">
        <f t="shared" si="61"/>
        <v/>
      </c>
      <c r="BH190" s="18" t="str">
        <f>IF(X190="","",IF(50&lt;=Y190,6,IF(AND(40&lt;=Y190,Y190&lt;50),5,IF(AND(30&lt;=Y190,Y190&lt;40),4,IF(AND(20&lt;=Y190,Y190&lt;30),3,IF(AND(10&lt;=Y190,Y190&lt;20),2,IF(AND(0&lt;=Y190,Y190&lt;10),1,IF(Y190&lt;0,0,""))))))))</f>
        <v/>
      </c>
      <c r="BI190" s="18" t="str">
        <f>IF(X190="","",IF(30&lt;=Y190,4,IF(AND(20&lt;=Y190,Y190&lt;30),3,IF(AND(10&lt;=Y190,Y190&lt;20),2,IF(AND(0&lt;=Y190,Y190&lt;10),1,IF(Y190&lt;0,0,""))))))</f>
        <v/>
      </c>
      <c r="BJ190" s="58" t="str">
        <f>IF(AND(OR(Q190="",Q190="□"),OR(R190="",R190="□"),OR(S190="",S190="□")),"",IF(AND(Q190="■",R190="■"),"",IF(AND(OR(Q190="■",R190="■"),S190="■"),"",IF(Q190="■",3,IF(R190="■",1,IF(Z190="■",BH190,BI190))))))</f>
        <v/>
      </c>
    </row>
    <row r="191" spans="1:62" ht="12" customHeight="1" x14ac:dyDescent="0.15">
      <c r="A191" s="66">
        <v>174</v>
      </c>
      <c r="B191" s="4"/>
      <c r="C191" s="2"/>
      <c r="D191" s="2"/>
      <c r="E191" s="8"/>
      <c r="F191" s="129" t="s">
        <v>38</v>
      </c>
      <c r="G191" s="130" t="s">
        <v>38</v>
      </c>
      <c r="H191" s="131" t="s">
        <v>38</v>
      </c>
      <c r="I191" s="122"/>
      <c r="J191" s="149"/>
      <c r="K191" s="124"/>
      <c r="L191" s="178"/>
      <c r="M191" s="133"/>
      <c r="N191" s="163" t="str">
        <f>IF($C$3="","",IF(P191="","",BF191))</f>
        <v/>
      </c>
      <c r="O191" s="163" t="str">
        <f>IF($C$3="","",IF(AND(OR(F191="",F191="□"),OR(G191="",G191="□"),OR(H191="",H191="□")),"",IF(AND(F191="■",G191="■"),"",IF(AND(OR(F191="■",G191="■"),H191="■"),"",IF(BF191="","",IF(OR(BF191=4,BF191&gt;4),"○","×"))))))</f>
        <v/>
      </c>
      <c r="P191" s="162" t="str">
        <f>IF($C$3="","",IF(AND(OR(F191="",F191="□"),OR(G191="",G191="□"),OR(H191="",H191="□")),"",IF(AND(F191="■",G191="■"),"",IF(AND(OR(F191="■",G191="■"),H191="■"),"",IF(BF191="","",IF(OR(BF191=5,BF191&gt;5),"○","×"))))))</f>
        <v/>
      </c>
      <c r="Q191" s="129" t="s">
        <v>38</v>
      </c>
      <c r="R191" s="130" t="s">
        <v>38</v>
      </c>
      <c r="S191" s="131" t="s">
        <v>38</v>
      </c>
      <c r="T191" s="1"/>
      <c r="U191" s="10"/>
      <c r="V191" s="11"/>
      <c r="W191" s="10"/>
      <c r="X191" s="223" t="str">
        <f t="shared" si="60"/>
        <v/>
      </c>
      <c r="Y191" s="164" t="str">
        <f t="shared" si="42"/>
        <v/>
      </c>
      <c r="Z191" s="131" t="s">
        <v>58</v>
      </c>
      <c r="AA191" s="135" t="s">
        <v>58</v>
      </c>
      <c r="AB191" s="165" t="str">
        <f t="shared" si="43"/>
        <v/>
      </c>
      <c r="AC191" s="280"/>
      <c r="AD191" s="281"/>
      <c r="AF191" s="60" t="str">
        <f>IF($C$3="","",IF(AND(F191="□",G191="□",H191="□"),"",IF(AND(F191="■",G191="■"),"",IF(AND(F191="■",H191="■"),"",IF(AND(G191="■",H191="■"),"",IF(F191="■",$BY$42,IF(G191="■",$BY$39,IF(I191="","",I191))))))))</f>
        <v/>
      </c>
      <c r="AG191" s="61" t="str">
        <f>IF($C$3="","",IF(AND(F191="□",G191="□",H191="□"),"",IF(AND(F191="■",G191="■"),"",IF(AND(F191="■",H191="■"),"",IF(AND(G191="■",H191="■"),"",IF(F191="■",$BY$44,IF(G191="■",$BY$41,IF(K191="","",K191))))))))</f>
        <v/>
      </c>
      <c r="AH191" s="63" t="str">
        <f t="shared" si="44"/>
        <v/>
      </c>
      <c r="AI191" s="63" t="str">
        <f t="shared" si="45"/>
        <v/>
      </c>
      <c r="AJ191" s="64" t="str">
        <f t="shared" si="46"/>
        <v/>
      </c>
      <c r="AK191" s="64" t="str">
        <f t="shared" si="47"/>
        <v/>
      </c>
      <c r="AL191" s="64" t="str">
        <f>IF($C$3="","",IF(AND(F191="□",G191="□",H191="□"),"",IF(AND(F191="■",G191="■"),"",IF(AND(F191="■",H191="■"),"",IF(AND(G191="■",H191="■"),"",IF(F191="■",$BY$23,IF(G191="■",$BY$21,IF(J191="","",J191))))))))</f>
        <v/>
      </c>
      <c r="AM191" s="65" t="str">
        <f t="shared" si="48"/>
        <v/>
      </c>
      <c r="AN191" s="64" t="str">
        <f>IF($C$3="","",IF(AND(F191="□",G191="□",H191="□"),"",IF(AND(F191="■",G191="■"),"",IF(AND(F191="■",H191="■"),"",IF(AND(G191="■",H191="■"),"",IF(F191="■",$BY$24,IF(G191="■",$BY$22,IF(L191="","",L191))))))))</f>
        <v/>
      </c>
      <c r="AO191" s="118"/>
      <c r="AP191" s="64" t="str">
        <f t="shared" si="49"/>
        <v/>
      </c>
      <c r="AQ191" s="64" t="str">
        <f t="shared" si="50"/>
        <v/>
      </c>
      <c r="AR191" s="64" t="str">
        <f t="shared" si="51"/>
        <v/>
      </c>
      <c r="AS191" s="64" t="str">
        <f t="shared" si="52"/>
        <v/>
      </c>
      <c r="AT191" s="64" t="str">
        <f t="shared" si="53"/>
        <v/>
      </c>
      <c r="AW191" s="17" t="str">
        <f t="shared" si="54"/>
        <v/>
      </c>
      <c r="AX191" s="17" t="str">
        <f t="shared" si="55"/>
        <v/>
      </c>
      <c r="AY191" s="17" t="str">
        <f t="shared" si="56"/>
        <v/>
      </c>
      <c r="AZ191" s="17" t="str">
        <f t="shared" si="57"/>
        <v/>
      </c>
      <c r="BA191" s="17" t="str">
        <f t="shared" si="58"/>
        <v/>
      </c>
      <c r="BB191" s="17" t="str">
        <f t="shared" si="59"/>
        <v/>
      </c>
      <c r="BD191" s="17" t="str">
        <f>IF(AND(OR(F191="",F191="□"),OR(G191="",G191="□"),OR(H191="",H191="□")),"",IF(AND(F191="■",G191="■"),"",IF(AND(OR(F191="■",G191="■"),H191="■"),"",IF(F191="■",5,IF(G191="■",4,IF(I191="","",IF($C$3="","",IF($C$3=8,"-",IF($C$3&lt;8,IF(I191&lt;=$BY$25,7,IF(I191&lt;=$BY$26,6,IF(I191&lt;=$BY$27,5,IF(I191&lt;=$BY$28,4,IF(I191&lt;=$BY$29,3,IF(I191&lt;=$BY$30,2,1)))))))))))))))</f>
        <v/>
      </c>
      <c r="BE191" s="17" t="str">
        <f>IF(AND(OR(F191="",F191="□"),OR(G191="",G191="□"),OR(H191="",H191="□")),"",IF(AND(F191="■",G191="■"),"",IF(AND(OR(F191="■",G191="■"),H191="■"),"",IF(F191="■",5,IF(G191="■",4,IF(K191="","",IF($C$3="","",IF($C$3=8,IF(K191&lt;=$BY$33,6,IF(K191&lt;=$BY$34,5,IF(K191&lt;=$BY$35,4,3))),IF(AND($C$3&lt;8,$C$3&gt;4),IF(K191&lt;=$BY$32,7,IF(K191&lt;=$BY$33,6,IF(K191&lt;=$BY$34,5,IF(K191&lt;=$BY$35,4,IF(K191&lt;=$BY$36,3,2))))),IF(C177&lt;5,"-"))))))))))</f>
        <v/>
      </c>
      <c r="BF191" s="17" t="str">
        <f t="shared" si="61"/>
        <v/>
      </c>
      <c r="BH191" s="18" t="str">
        <f>IF(X191="","",IF(50&lt;=Y191,6,IF(AND(40&lt;=Y191,Y191&lt;50),5,IF(AND(30&lt;=Y191,Y191&lt;40),4,IF(AND(20&lt;=Y191,Y191&lt;30),3,IF(AND(10&lt;=Y191,Y191&lt;20),2,IF(AND(0&lt;=Y191,Y191&lt;10),1,IF(Y191&lt;0,0,""))))))))</f>
        <v/>
      </c>
      <c r="BI191" s="18" t="str">
        <f>IF(X191="","",IF(30&lt;=Y191,4,IF(AND(20&lt;=Y191,Y191&lt;30),3,IF(AND(10&lt;=Y191,Y191&lt;20),2,IF(AND(0&lt;=Y191,Y191&lt;10),1,IF(Y191&lt;0,0,""))))))</f>
        <v/>
      </c>
      <c r="BJ191" s="58" t="str">
        <f>IF(AND(OR(Q191="",Q191="□"),OR(R191="",R191="□"),OR(S191="",S191="□")),"",IF(AND(Q191="■",R191="■"),"",IF(AND(OR(Q191="■",R191="■"),S191="■"),"",IF(Q191="■",3,IF(R191="■",1,IF(Z191="■",BH191,BI191))))))</f>
        <v/>
      </c>
    </row>
    <row r="192" spans="1:62" ht="12" customHeight="1" x14ac:dyDescent="0.15">
      <c r="A192" s="66">
        <v>175</v>
      </c>
      <c r="B192" s="4"/>
      <c r="C192" s="2"/>
      <c r="D192" s="2"/>
      <c r="E192" s="8"/>
      <c r="F192" s="129" t="s">
        <v>38</v>
      </c>
      <c r="G192" s="130" t="s">
        <v>38</v>
      </c>
      <c r="H192" s="131" t="s">
        <v>38</v>
      </c>
      <c r="I192" s="122"/>
      <c r="J192" s="149"/>
      <c r="K192" s="124"/>
      <c r="L192" s="178"/>
      <c r="M192" s="133"/>
      <c r="N192" s="163" t="str">
        <f>IF($C$3="","",IF(P192="","",BF192))</f>
        <v/>
      </c>
      <c r="O192" s="163" t="str">
        <f>IF($C$3="","",IF(AND(OR(F192="",F192="□"),OR(G192="",G192="□"),OR(H192="",H192="□")),"",IF(AND(F192="■",G192="■"),"",IF(AND(OR(F192="■",G192="■"),H192="■"),"",IF(BF192="","",IF(OR(BF192=4,BF192&gt;4),"○","×"))))))</f>
        <v/>
      </c>
      <c r="P192" s="162" t="str">
        <f>IF($C$3="","",IF(AND(OR(F192="",F192="□"),OR(G192="",G192="□"),OR(H192="",H192="□")),"",IF(AND(F192="■",G192="■"),"",IF(AND(OR(F192="■",G192="■"),H192="■"),"",IF(BF192="","",IF(OR(BF192=5,BF192&gt;5),"○","×"))))))</f>
        <v/>
      </c>
      <c r="Q192" s="129" t="s">
        <v>38</v>
      </c>
      <c r="R192" s="130" t="s">
        <v>38</v>
      </c>
      <c r="S192" s="131" t="s">
        <v>38</v>
      </c>
      <c r="T192" s="1"/>
      <c r="U192" s="10"/>
      <c r="V192" s="11"/>
      <c r="W192" s="10"/>
      <c r="X192" s="223" t="str">
        <f t="shared" si="60"/>
        <v/>
      </c>
      <c r="Y192" s="164" t="str">
        <f t="shared" si="42"/>
        <v/>
      </c>
      <c r="Z192" s="131" t="s">
        <v>58</v>
      </c>
      <c r="AA192" s="135" t="s">
        <v>58</v>
      </c>
      <c r="AB192" s="165" t="str">
        <f t="shared" si="43"/>
        <v/>
      </c>
      <c r="AC192" s="280"/>
      <c r="AD192" s="281"/>
      <c r="AF192" s="60" t="str">
        <f>IF($C$3="","",IF(AND(F192="□",G192="□",H192="□"),"",IF(AND(F192="■",G192="■"),"",IF(AND(F192="■",H192="■"),"",IF(AND(G192="■",H192="■"),"",IF(F192="■",$BY$42,IF(G192="■",$BY$39,IF(I192="","",I192))))))))</f>
        <v/>
      </c>
      <c r="AG192" s="61" t="str">
        <f>IF($C$3="","",IF(AND(F192="□",G192="□",H192="□"),"",IF(AND(F192="■",G192="■"),"",IF(AND(F192="■",H192="■"),"",IF(AND(G192="■",H192="■"),"",IF(F192="■",$BY$44,IF(G192="■",$BY$41,IF(K192="","",K192))))))))</f>
        <v/>
      </c>
      <c r="AH192" s="63" t="str">
        <f t="shared" si="44"/>
        <v/>
      </c>
      <c r="AI192" s="63" t="str">
        <f t="shared" si="45"/>
        <v/>
      </c>
      <c r="AJ192" s="64" t="str">
        <f t="shared" si="46"/>
        <v/>
      </c>
      <c r="AK192" s="64" t="str">
        <f t="shared" si="47"/>
        <v/>
      </c>
      <c r="AL192" s="64" t="str">
        <f>IF($C$3="","",IF(AND(F192="□",G192="□",H192="□"),"",IF(AND(F192="■",G192="■"),"",IF(AND(F192="■",H192="■"),"",IF(AND(G192="■",H192="■"),"",IF(F192="■",$BY$23,IF(G192="■",$BY$21,IF(J192="","",J192))))))))</f>
        <v/>
      </c>
      <c r="AM192" s="65" t="str">
        <f t="shared" si="48"/>
        <v/>
      </c>
      <c r="AN192" s="64" t="str">
        <f>IF($C$3="","",IF(AND(F192="□",G192="□",H192="□"),"",IF(AND(F192="■",G192="■"),"",IF(AND(F192="■",H192="■"),"",IF(AND(G192="■",H192="■"),"",IF(F192="■",$BY$24,IF(G192="■",$BY$22,IF(L192="","",L192))))))))</f>
        <v/>
      </c>
      <c r="AO192" s="118"/>
      <c r="AP192" s="64" t="str">
        <f t="shared" si="49"/>
        <v/>
      </c>
      <c r="AQ192" s="64" t="str">
        <f t="shared" si="50"/>
        <v/>
      </c>
      <c r="AR192" s="64" t="str">
        <f t="shared" si="51"/>
        <v/>
      </c>
      <c r="AS192" s="64" t="str">
        <f t="shared" si="52"/>
        <v/>
      </c>
      <c r="AT192" s="64" t="str">
        <f t="shared" si="53"/>
        <v/>
      </c>
      <c r="AW192" s="17" t="str">
        <f t="shared" si="54"/>
        <v/>
      </c>
      <c r="AX192" s="17" t="str">
        <f t="shared" si="55"/>
        <v/>
      </c>
      <c r="AY192" s="17" t="str">
        <f t="shared" si="56"/>
        <v/>
      </c>
      <c r="AZ192" s="17" t="str">
        <f t="shared" si="57"/>
        <v/>
      </c>
      <c r="BA192" s="17" t="str">
        <f t="shared" si="58"/>
        <v/>
      </c>
      <c r="BB192" s="17" t="str">
        <f t="shared" si="59"/>
        <v/>
      </c>
      <c r="BD192" s="17" t="str">
        <f>IF(AND(OR(F192="",F192="□"),OR(G192="",G192="□"),OR(H192="",H192="□")),"",IF(AND(F192="■",G192="■"),"",IF(AND(OR(F192="■",G192="■"),H192="■"),"",IF(F192="■",5,IF(G192="■",4,IF(I192="","",IF($C$3="","",IF($C$3=8,"-",IF($C$3&lt;8,IF(I192&lt;=$BY$25,7,IF(I192&lt;=$BY$26,6,IF(I192&lt;=$BY$27,5,IF(I192&lt;=$BY$28,4,IF(I192&lt;=$BY$29,3,IF(I192&lt;=$BY$30,2,1)))))))))))))))</f>
        <v/>
      </c>
      <c r="BE192" s="17" t="str">
        <f>IF(AND(OR(F192="",F192="□"),OR(G192="",G192="□"),OR(H192="",H192="□")),"",IF(AND(F192="■",G192="■"),"",IF(AND(OR(F192="■",G192="■"),H192="■"),"",IF(F192="■",5,IF(G192="■",4,IF(K192="","",IF($C$3="","",IF($C$3=8,IF(K192&lt;=$BY$33,6,IF(K192&lt;=$BY$34,5,IF(K192&lt;=$BY$35,4,3))),IF(AND($C$3&lt;8,$C$3&gt;4),IF(K192&lt;=$BY$32,7,IF(K192&lt;=$BY$33,6,IF(K192&lt;=$BY$34,5,IF(K192&lt;=$BY$35,4,IF(K192&lt;=$BY$36,3,2))))),IF(C178&lt;5,"-"))))))))))</f>
        <v/>
      </c>
      <c r="BF192" s="17" t="str">
        <f t="shared" si="61"/>
        <v/>
      </c>
      <c r="BH192" s="18" t="str">
        <f>IF(X192="","",IF(50&lt;=Y192,6,IF(AND(40&lt;=Y192,Y192&lt;50),5,IF(AND(30&lt;=Y192,Y192&lt;40),4,IF(AND(20&lt;=Y192,Y192&lt;30),3,IF(AND(10&lt;=Y192,Y192&lt;20),2,IF(AND(0&lt;=Y192,Y192&lt;10),1,IF(Y192&lt;0,0,""))))))))</f>
        <v/>
      </c>
      <c r="BI192" s="18" t="str">
        <f>IF(X192="","",IF(30&lt;=Y192,4,IF(AND(20&lt;=Y192,Y192&lt;30),3,IF(AND(10&lt;=Y192,Y192&lt;20),2,IF(AND(0&lt;=Y192,Y192&lt;10),1,IF(Y192&lt;0,0,""))))))</f>
        <v/>
      </c>
      <c r="BJ192" s="58" t="str">
        <f>IF(AND(OR(Q192="",Q192="□"),OR(R192="",R192="□"),OR(S192="",S192="□")),"",IF(AND(Q192="■",R192="■"),"",IF(AND(OR(Q192="■",R192="■"),S192="■"),"",IF(Q192="■",3,IF(R192="■",1,IF(Z192="■",BH192,BI192))))))</f>
        <v/>
      </c>
    </row>
    <row r="193" spans="1:62" ht="12" customHeight="1" x14ac:dyDescent="0.15">
      <c r="A193" s="66">
        <v>176</v>
      </c>
      <c r="B193" s="4"/>
      <c r="C193" s="2"/>
      <c r="D193" s="2"/>
      <c r="E193" s="8"/>
      <c r="F193" s="129" t="s">
        <v>38</v>
      </c>
      <c r="G193" s="130" t="s">
        <v>38</v>
      </c>
      <c r="H193" s="131" t="s">
        <v>38</v>
      </c>
      <c r="I193" s="122"/>
      <c r="J193" s="149"/>
      <c r="K193" s="124"/>
      <c r="L193" s="178"/>
      <c r="M193" s="133"/>
      <c r="N193" s="163" t="str">
        <f>IF($C$3="","",IF(P193="","",BF193))</f>
        <v/>
      </c>
      <c r="O193" s="163" t="str">
        <f>IF($C$3="","",IF(AND(OR(F193="",F193="□"),OR(G193="",G193="□"),OR(H193="",H193="□")),"",IF(AND(F193="■",G193="■"),"",IF(AND(OR(F193="■",G193="■"),H193="■"),"",IF(BF193="","",IF(OR(BF193=4,BF193&gt;4),"○","×"))))))</f>
        <v/>
      </c>
      <c r="P193" s="162" t="str">
        <f>IF($C$3="","",IF(AND(OR(F193="",F193="□"),OR(G193="",G193="□"),OR(H193="",H193="□")),"",IF(AND(F193="■",G193="■"),"",IF(AND(OR(F193="■",G193="■"),H193="■"),"",IF(BF193="","",IF(OR(BF193=5,BF193&gt;5),"○","×"))))))</f>
        <v/>
      </c>
      <c r="Q193" s="129" t="s">
        <v>38</v>
      </c>
      <c r="R193" s="130" t="s">
        <v>38</v>
      </c>
      <c r="S193" s="131" t="s">
        <v>38</v>
      </c>
      <c r="T193" s="1"/>
      <c r="U193" s="10"/>
      <c r="V193" s="11"/>
      <c r="W193" s="10"/>
      <c r="X193" s="223" t="str">
        <f t="shared" si="60"/>
        <v/>
      </c>
      <c r="Y193" s="164" t="str">
        <f t="shared" si="42"/>
        <v/>
      </c>
      <c r="Z193" s="131" t="s">
        <v>58</v>
      </c>
      <c r="AA193" s="135" t="s">
        <v>58</v>
      </c>
      <c r="AB193" s="165" t="str">
        <f t="shared" si="43"/>
        <v/>
      </c>
      <c r="AC193" s="280"/>
      <c r="AD193" s="281"/>
      <c r="AF193" s="60" t="str">
        <f>IF($C$3="","",IF(AND(F193="□",G193="□",H193="□"),"",IF(AND(F193="■",G193="■"),"",IF(AND(F193="■",H193="■"),"",IF(AND(G193="■",H193="■"),"",IF(F193="■",$BY$42,IF(G193="■",$BY$39,IF(I193="","",I193))))))))</f>
        <v/>
      </c>
      <c r="AG193" s="61" t="str">
        <f>IF($C$3="","",IF(AND(F193="□",G193="□",H193="□"),"",IF(AND(F193="■",G193="■"),"",IF(AND(F193="■",H193="■"),"",IF(AND(G193="■",H193="■"),"",IF(F193="■",$BY$44,IF(G193="■",$BY$41,IF(K193="","",K193))))))))</f>
        <v/>
      </c>
      <c r="AH193" s="63" t="str">
        <f t="shared" si="44"/>
        <v/>
      </c>
      <c r="AI193" s="63" t="str">
        <f t="shared" si="45"/>
        <v/>
      </c>
      <c r="AJ193" s="64" t="str">
        <f t="shared" si="46"/>
        <v/>
      </c>
      <c r="AK193" s="64" t="str">
        <f t="shared" si="47"/>
        <v/>
      </c>
      <c r="AL193" s="64" t="str">
        <f>IF($C$3="","",IF(AND(F193="□",G193="□",H193="□"),"",IF(AND(F193="■",G193="■"),"",IF(AND(F193="■",H193="■"),"",IF(AND(G193="■",H193="■"),"",IF(F193="■",$BY$23,IF(G193="■",$BY$21,IF(J193="","",J193))))))))</f>
        <v/>
      </c>
      <c r="AM193" s="65" t="str">
        <f t="shared" si="48"/>
        <v/>
      </c>
      <c r="AN193" s="64" t="str">
        <f>IF($C$3="","",IF(AND(F193="□",G193="□",H193="□"),"",IF(AND(F193="■",G193="■"),"",IF(AND(F193="■",H193="■"),"",IF(AND(G193="■",H193="■"),"",IF(F193="■",$BY$24,IF(G193="■",$BY$22,IF(L193="","",L193))))))))</f>
        <v/>
      </c>
      <c r="AO193" s="118"/>
      <c r="AP193" s="64" t="str">
        <f t="shared" si="49"/>
        <v/>
      </c>
      <c r="AQ193" s="64" t="str">
        <f t="shared" si="50"/>
        <v/>
      </c>
      <c r="AR193" s="64" t="str">
        <f t="shared" si="51"/>
        <v/>
      </c>
      <c r="AS193" s="64" t="str">
        <f t="shared" si="52"/>
        <v/>
      </c>
      <c r="AT193" s="64" t="str">
        <f t="shared" si="53"/>
        <v/>
      </c>
      <c r="AW193" s="17" t="str">
        <f t="shared" si="54"/>
        <v/>
      </c>
      <c r="AX193" s="17" t="str">
        <f t="shared" si="55"/>
        <v/>
      </c>
      <c r="AY193" s="17" t="str">
        <f t="shared" si="56"/>
        <v/>
      </c>
      <c r="AZ193" s="17" t="str">
        <f t="shared" si="57"/>
        <v/>
      </c>
      <c r="BA193" s="17" t="str">
        <f t="shared" si="58"/>
        <v/>
      </c>
      <c r="BB193" s="17" t="str">
        <f t="shared" si="59"/>
        <v/>
      </c>
      <c r="BD193" s="17" t="str">
        <f>IF(AND(OR(F193="",F193="□"),OR(G193="",G193="□"),OR(H193="",H193="□")),"",IF(AND(F193="■",G193="■"),"",IF(AND(OR(F193="■",G193="■"),H193="■"),"",IF(F193="■",5,IF(G193="■",4,IF(I193="","",IF($C$3="","",IF($C$3=8,"-",IF($C$3&lt;8,IF(I193&lt;=$BY$25,7,IF(I193&lt;=$BY$26,6,IF(I193&lt;=$BY$27,5,IF(I193&lt;=$BY$28,4,IF(I193&lt;=$BY$29,3,IF(I193&lt;=$BY$30,2,1)))))))))))))))</f>
        <v/>
      </c>
      <c r="BE193" s="17" t="str">
        <f>IF(AND(OR(F193="",F193="□"),OR(G193="",G193="□"),OR(H193="",H193="□")),"",IF(AND(F193="■",G193="■"),"",IF(AND(OR(F193="■",G193="■"),H193="■"),"",IF(F193="■",5,IF(G193="■",4,IF(K193="","",IF($C$3="","",IF($C$3=8,IF(K193&lt;=$BY$33,6,IF(K193&lt;=$BY$34,5,IF(K193&lt;=$BY$35,4,3))),IF(AND($C$3&lt;8,$C$3&gt;4),IF(K193&lt;=$BY$32,7,IF(K193&lt;=$BY$33,6,IF(K193&lt;=$BY$34,5,IF(K193&lt;=$BY$35,4,IF(K193&lt;=$BY$36,3,2))))),IF(C179&lt;5,"-"))))))))))</f>
        <v/>
      </c>
      <c r="BF193" s="17" t="str">
        <f t="shared" si="61"/>
        <v/>
      </c>
      <c r="BH193" s="18" t="str">
        <f>IF(X193="","",IF(50&lt;=Y193,6,IF(AND(40&lt;=Y193,Y193&lt;50),5,IF(AND(30&lt;=Y193,Y193&lt;40),4,IF(AND(20&lt;=Y193,Y193&lt;30),3,IF(AND(10&lt;=Y193,Y193&lt;20),2,IF(AND(0&lt;=Y193,Y193&lt;10),1,IF(Y193&lt;0,0,""))))))))</f>
        <v/>
      </c>
      <c r="BI193" s="18" t="str">
        <f>IF(X193="","",IF(30&lt;=Y193,4,IF(AND(20&lt;=Y193,Y193&lt;30),3,IF(AND(10&lt;=Y193,Y193&lt;20),2,IF(AND(0&lt;=Y193,Y193&lt;10),1,IF(Y193&lt;0,0,""))))))</f>
        <v/>
      </c>
      <c r="BJ193" s="58" t="str">
        <f>IF(AND(OR(Q193="",Q193="□"),OR(R193="",R193="□"),OR(S193="",S193="□")),"",IF(AND(Q193="■",R193="■"),"",IF(AND(OR(Q193="■",R193="■"),S193="■"),"",IF(Q193="■",3,IF(R193="■",1,IF(Z193="■",BH193,BI193))))))</f>
        <v/>
      </c>
    </row>
    <row r="194" spans="1:62" ht="12" customHeight="1" x14ac:dyDescent="0.15">
      <c r="A194" s="66">
        <v>177</v>
      </c>
      <c r="B194" s="4"/>
      <c r="C194" s="2"/>
      <c r="D194" s="2"/>
      <c r="E194" s="8"/>
      <c r="F194" s="129" t="s">
        <v>38</v>
      </c>
      <c r="G194" s="130" t="s">
        <v>38</v>
      </c>
      <c r="H194" s="131" t="s">
        <v>38</v>
      </c>
      <c r="I194" s="122"/>
      <c r="J194" s="149"/>
      <c r="K194" s="124"/>
      <c r="L194" s="178"/>
      <c r="M194" s="133"/>
      <c r="N194" s="163" t="str">
        <f>IF($C$3="","",IF(P194="","",BF194))</f>
        <v/>
      </c>
      <c r="O194" s="163" t="str">
        <f>IF($C$3="","",IF(AND(OR(F194="",F194="□"),OR(G194="",G194="□"),OR(H194="",H194="□")),"",IF(AND(F194="■",G194="■"),"",IF(AND(OR(F194="■",G194="■"),H194="■"),"",IF(BF194="","",IF(OR(BF194=4,BF194&gt;4),"○","×"))))))</f>
        <v/>
      </c>
      <c r="P194" s="162" t="str">
        <f>IF($C$3="","",IF(AND(OR(F194="",F194="□"),OR(G194="",G194="□"),OR(H194="",H194="□")),"",IF(AND(F194="■",G194="■"),"",IF(AND(OR(F194="■",G194="■"),H194="■"),"",IF(BF194="","",IF(OR(BF194=5,BF194&gt;5),"○","×"))))))</f>
        <v/>
      </c>
      <c r="Q194" s="129" t="s">
        <v>38</v>
      </c>
      <c r="R194" s="130" t="s">
        <v>38</v>
      </c>
      <c r="S194" s="131" t="s">
        <v>38</v>
      </c>
      <c r="T194" s="1"/>
      <c r="U194" s="10"/>
      <c r="V194" s="11"/>
      <c r="W194" s="10"/>
      <c r="X194" s="223" t="str">
        <f t="shared" si="60"/>
        <v/>
      </c>
      <c r="Y194" s="164" t="str">
        <f t="shared" si="42"/>
        <v/>
      </c>
      <c r="Z194" s="131" t="s">
        <v>58</v>
      </c>
      <c r="AA194" s="135" t="s">
        <v>58</v>
      </c>
      <c r="AB194" s="165" t="str">
        <f t="shared" si="43"/>
        <v/>
      </c>
      <c r="AC194" s="280"/>
      <c r="AD194" s="281"/>
      <c r="AF194" s="60" t="str">
        <f>IF($C$3="","",IF(AND(F194="□",G194="□",H194="□"),"",IF(AND(F194="■",G194="■"),"",IF(AND(F194="■",H194="■"),"",IF(AND(G194="■",H194="■"),"",IF(F194="■",$BY$42,IF(G194="■",$BY$39,IF(I194="","",I194))))))))</f>
        <v/>
      </c>
      <c r="AG194" s="61" t="str">
        <f>IF($C$3="","",IF(AND(F194="□",G194="□",H194="□"),"",IF(AND(F194="■",G194="■"),"",IF(AND(F194="■",H194="■"),"",IF(AND(G194="■",H194="■"),"",IF(F194="■",$BY$44,IF(G194="■",$BY$41,IF(K194="","",K194))))))))</f>
        <v/>
      </c>
      <c r="AH194" s="63" t="str">
        <f t="shared" si="44"/>
        <v/>
      </c>
      <c r="AI194" s="63" t="str">
        <f t="shared" si="45"/>
        <v/>
      </c>
      <c r="AJ194" s="64" t="str">
        <f t="shared" si="46"/>
        <v/>
      </c>
      <c r="AK194" s="64" t="str">
        <f t="shared" si="47"/>
        <v/>
      </c>
      <c r="AL194" s="64" t="str">
        <f>IF($C$3="","",IF(AND(F194="□",G194="□",H194="□"),"",IF(AND(F194="■",G194="■"),"",IF(AND(F194="■",H194="■"),"",IF(AND(G194="■",H194="■"),"",IF(F194="■",$BY$23,IF(G194="■",$BY$21,IF(J194="","",J194))))))))</f>
        <v/>
      </c>
      <c r="AM194" s="65" t="str">
        <f t="shared" si="48"/>
        <v/>
      </c>
      <c r="AN194" s="64" t="str">
        <f>IF($C$3="","",IF(AND(F194="□",G194="□",H194="□"),"",IF(AND(F194="■",G194="■"),"",IF(AND(F194="■",H194="■"),"",IF(AND(G194="■",H194="■"),"",IF(F194="■",$BY$24,IF(G194="■",$BY$22,IF(L194="","",L194))))))))</f>
        <v/>
      </c>
      <c r="AO194" s="118"/>
      <c r="AP194" s="64" t="str">
        <f t="shared" si="49"/>
        <v/>
      </c>
      <c r="AQ194" s="64" t="str">
        <f t="shared" si="50"/>
        <v/>
      </c>
      <c r="AR194" s="64" t="str">
        <f t="shared" si="51"/>
        <v/>
      </c>
      <c r="AS194" s="64" t="str">
        <f t="shared" si="52"/>
        <v/>
      </c>
      <c r="AT194" s="64" t="str">
        <f t="shared" si="53"/>
        <v/>
      </c>
      <c r="AW194" s="17" t="str">
        <f t="shared" si="54"/>
        <v/>
      </c>
      <c r="AX194" s="17" t="str">
        <f t="shared" si="55"/>
        <v/>
      </c>
      <c r="AY194" s="17" t="str">
        <f t="shared" si="56"/>
        <v/>
      </c>
      <c r="AZ194" s="17" t="str">
        <f t="shared" si="57"/>
        <v/>
      </c>
      <c r="BA194" s="17" t="str">
        <f t="shared" si="58"/>
        <v/>
      </c>
      <c r="BB194" s="17" t="str">
        <f t="shared" si="59"/>
        <v/>
      </c>
      <c r="BD194" s="17" t="str">
        <f>IF(AND(OR(F194="",F194="□"),OR(G194="",G194="□"),OR(H194="",H194="□")),"",IF(AND(F194="■",G194="■"),"",IF(AND(OR(F194="■",G194="■"),H194="■"),"",IF(F194="■",5,IF(G194="■",4,IF(I194="","",IF($C$3="","",IF($C$3=8,"-",IF($C$3&lt;8,IF(I194&lt;=$BY$25,7,IF(I194&lt;=$BY$26,6,IF(I194&lt;=$BY$27,5,IF(I194&lt;=$BY$28,4,IF(I194&lt;=$BY$29,3,IF(I194&lt;=$BY$30,2,1)))))))))))))))</f>
        <v/>
      </c>
      <c r="BE194" s="17" t="str">
        <f>IF(AND(OR(F194="",F194="□"),OR(G194="",G194="□"),OR(H194="",H194="□")),"",IF(AND(F194="■",G194="■"),"",IF(AND(OR(F194="■",G194="■"),H194="■"),"",IF(F194="■",5,IF(G194="■",4,IF(K194="","",IF($C$3="","",IF($C$3=8,IF(K194&lt;=$BY$33,6,IF(K194&lt;=$BY$34,5,IF(K194&lt;=$BY$35,4,3))),IF(AND($C$3&lt;8,$C$3&gt;4),IF(K194&lt;=$BY$32,7,IF(K194&lt;=$BY$33,6,IF(K194&lt;=$BY$34,5,IF(K194&lt;=$BY$35,4,IF(K194&lt;=$BY$36,3,2))))),IF(C180&lt;5,"-"))))))))))</f>
        <v/>
      </c>
      <c r="BF194" s="17" t="str">
        <f t="shared" si="61"/>
        <v/>
      </c>
      <c r="BH194" s="18" t="str">
        <f>IF(X194="","",IF(50&lt;=Y194,6,IF(AND(40&lt;=Y194,Y194&lt;50),5,IF(AND(30&lt;=Y194,Y194&lt;40),4,IF(AND(20&lt;=Y194,Y194&lt;30),3,IF(AND(10&lt;=Y194,Y194&lt;20),2,IF(AND(0&lt;=Y194,Y194&lt;10),1,IF(Y194&lt;0,0,""))))))))</f>
        <v/>
      </c>
      <c r="BI194" s="18" t="str">
        <f>IF(X194="","",IF(30&lt;=Y194,4,IF(AND(20&lt;=Y194,Y194&lt;30),3,IF(AND(10&lt;=Y194,Y194&lt;20),2,IF(AND(0&lt;=Y194,Y194&lt;10),1,IF(Y194&lt;0,0,""))))))</f>
        <v/>
      </c>
      <c r="BJ194" s="58" t="str">
        <f>IF(AND(OR(Q194="",Q194="□"),OR(R194="",R194="□"),OR(S194="",S194="□")),"",IF(AND(Q194="■",R194="■"),"",IF(AND(OR(Q194="■",R194="■"),S194="■"),"",IF(Q194="■",3,IF(R194="■",1,IF(Z194="■",BH194,BI194))))))</f>
        <v/>
      </c>
    </row>
    <row r="195" spans="1:62" ht="12" customHeight="1" x14ac:dyDescent="0.15">
      <c r="A195" s="66">
        <v>178</v>
      </c>
      <c r="B195" s="4"/>
      <c r="C195" s="2"/>
      <c r="D195" s="2"/>
      <c r="E195" s="8"/>
      <c r="F195" s="129" t="s">
        <v>38</v>
      </c>
      <c r="G195" s="130" t="s">
        <v>38</v>
      </c>
      <c r="H195" s="131" t="s">
        <v>38</v>
      </c>
      <c r="I195" s="122"/>
      <c r="J195" s="149"/>
      <c r="K195" s="124"/>
      <c r="L195" s="178"/>
      <c r="M195" s="133"/>
      <c r="N195" s="163" t="str">
        <f>IF($C$3="","",IF(P195="","",BF195))</f>
        <v/>
      </c>
      <c r="O195" s="163" t="str">
        <f>IF($C$3="","",IF(AND(OR(F195="",F195="□"),OR(G195="",G195="□"),OR(H195="",H195="□")),"",IF(AND(F195="■",G195="■"),"",IF(AND(OR(F195="■",G195="■"),H195="■"),"",IF(BF195="","",IF(OR(BF195=4,BF195&gt;4),"○","×"))))))</f>
        <v/>
      </c>
      <c r="P195" s="162" t="str">
        <f>IF($C$3="","",IF(AND(OR(F195="",F195="□"),OR(G195="",G195="□"),OR(H195="",H195="□")),"",IF(AND(F195="■",G195="■"),"",IF(AND(OR(F195="■",G195="■"),H195="■"),"",IF(BF195="","",IF(OR(BF195=5,BF195&gt;5),"○","×"))))))</f>
        <v/>
      </c>
      <c r="Q195" s="129" t="s">
        <v>38</v>
      </c>
      <c r="R195" s="130" t="s">
        <v>38</v>
      </c>
      <c r="S195" s="131" t="s">
        <v>38</v>
      </c>
      <c r="T195" s="1"/>
      <c r="U195" s="10"/>
      <c r="V195" s="11"/>
      <c r="W195" s="10"/>
      <c r="X195" s="223" t="str">
        <f t="shared" si="60"/>
        <v/>
      </c>
      <c r="Y195" s="164" t="str">
        <f t="shared" si="42"/>
        <v/>
      </c>
      <c r="Z195" s="131" t="s">
        <v>58</v>
      </c>
      <c r="AA195" s="135" t="s">
        <v>58</v>
      </c>
      <c r="AB195" s="165" t="str">
        <f t="shared" si="43"/>
        <v/>
      </c>
      <c r="AC195" s="280"/>
      <c r="AD195" s="281"/>
      <c r="AF195" s="60" t="str">
        <f>IF($C$3="","",IF(AND(F195="□",G195="□",H195="□"),"",IF(AND(F195="■",G195="■"),"",IF(AND(F195="■",H195="■"),"",IF(AND(G195="■",H195="■"),"",IF(F195="■",$BY$42,IF(G195="■",$BY$39,IF(I195="","",I195))))))))</f>
        <v/>
      </c>
      <c r="AG195" s="61" t="str">
        <f>IF($C$3="","",IF(AND(F195="□",G195="□",H195="□"),"",IF(AND(F195="■",G195="■"),"",IF(AND(F195="■",H195="■"),"",IF(AND(G195="■",H195="■"),"",IF(F195="■",$BY$44,IF(G195="■",$BY$41,IF(K195="","",K195))))))))</f>
        <v/>
      </c>
      <c r="AH195" s="63" t="str">
        <f t="shared" si="44"/>
        <v/>
      </c>
      <c r="AI195" s="63" t="str">
        <f t="shared" si="45"/>
        <v/>
      </c>
      <c r="AJ195" s="64" t="str">
        <f t="shared" si="46"/>
        <v/>
      </c>
      <c r="AK195" s="64" t="str">
        <f t="shared" si="47"/>
        <v/>
      </c>
      <c r="AL195" s="64" t="str">
        <f>IF($C$3="","",IF(AND(F195="□",G195="□",H195="□"),"",IF(AND(F195="■",G195="■"),"",IF(AND(F195="■",H195="■"),"",IF(AND(G195="■",H195="■"),"",IF(F195="■",$BY$23,IF(G195="■",$BY$21,IF(J195="","",J195))))))))</f>
        <v/>
      </c>
      <c r="AM195" s="65" t="str">
        <f t="shared" si="48"/>
        <v/>
      </c>
      <c r="AN195" s="64" t="str">
        <f>IF($C$3="","",IF(AND(F195="□",G195="□",H195="□"),"",IF(AND(F195="■",G195="■"),"",IF(AND(F195="■",H195="■"),"",IF(AND(G195="■",H195="■"),"",IF(F195="■",$BY$24,IF(G195="■",$BY$22,IF(L195="","",L195))))))))</f>
        <v/>
      </c>
      <c r="AO195" s="118"/>
      <c r="AP195" s="64" t="str">
        <f t="shared" si="49"/>
        <v/>
      </c>
      <c r="AQ195" s="64" t="str">
        <f t="shared" si="50"/>
        <v/>
      </c>
      <c r="AR195" s="64" t="str">
        <f t="shared" si="51"/>
        <v/>
      </c>
      <c r="AS195" s="64" t="str">
        <f t="shared" si="52"/>
        <v/>
      </c>
      <c r="AT195" s="64" t="str">
        <f t="shared" si="53"/>
        <v/>
      </c>
      <c r="AW195" s="17" t="str">
        <f t="shared" si="54"/>
        <v/>
      </c>
      <c r="AX195" s="17" t="str">
        <f t="shared" si="55"/>
        <v/>
      </c>
      <c r="AY195" s="17" t="str">
        <f t="shared" si="56"/>
        <v/>
      </c>
      <c r="AZ195" s="17" t="str">
        <f t="shared" si="57"/>
        <v/>
      </c>
      <c r="BA195" s="17" t="str">
        <f t="shared" si="58"/>
        <v/>
      </c>
      <c r="BB195" s="17" t="str">
        <f t="shared" si="59"/>
        <v/>
      </c>
      <c r="BD195" s="17" t="str">
        <f>IF(AND(OR(F195="",F195="□"),OR(G195="",G195="□"),OR(H195="",H195="□")),"",IF(AND(F195="■",G195="■"),"",IF(AND(OR(F195="■",G195="■"),H195="■"),"",IF(F195="■",5,IF(G195="■",4,IF(I195="","",IF($C$3="","",IF($C$3=8,"-",IF($C$3&lt;8,IF(I195&lt;=$BY$25,7,IF(I195&lt;=$BY$26,6,IF(I195&lt;=$BY$27,5,IF(I195&lt;=$BY$28,4,IF(I195&lt;=$BY$29,3,IF(I195&lt;=$BY$30,2,1)))))))))))))))</f>
        <v/>
      </c>
      <c r="BE195" s="17" t="str">
        <f>IF(AND(OR(F195="",F195="□"),OR(G195="",G195="□"),OR(H195="",H195="□")),"",IF(AND(F195="■",G195="■"),"",IF(AND(OR(F195="■",G195="■"),H195="■"),"",IF(F195="■",5,IF(G195="■",4,IF(K195="","",IF($C$3="","",IF($C$3=8,IF(K195&lt;=$BY$33,6,IF(K195&lt;=$BY$34,5,IF(K195&lt;=$BY$35,4,3))),IF(AND($C$3&lt;8,$C$3&gt;4),IF(K195&lt;=$BY$32,7,IF(K195&lt;=$BY$33,6,IF(K195&lt;=$BY$34,5,IF(K195&lt;=$BY$35,4,IF(K195&lt;=$BY$36,3,2))))),IF(C181&lt;5,"-"))))))))))</f>
        <v/>
      </c>
      <c r="BF195" s="17" t="str">
        <f t="shared" si="61"/>
        <v/>
      </c>
      <c r="BH195" s="18" t="str">
        <f>IF(X195="","",IF(50&lt;=Y195,6,IF(AND(40&lt;=Y195,Y195&lt;50),5,IF(AND(30&lt;=Y195,Y195&lt;40),4,IF(AND(20&lt;=Y195,Y195&lt;30),3,IF(AND(10&lt;=Y195,Y195&lt;20),2,IF(AND(0&lt;=Y195,Y195&lt;10),1,IF(Y195&lt;0,0,""))))))))</f>
        <v/>
      </c>
      <c r="BI195" s="18" t="str">
        <f>IF(X195="","",IF(30&lt;=Y195,4,IF(AND(20&lt;=Y195,Y195&lt;30),3,IF(AND(10&lt;=Y195,Y195&lt;20),2,IF(AND(0&lt;=Y195,Y195&lt;10),1,IF(Y195&lt;0,0,""))))))</f>
        <v/>
      </c>
      <c r="BJ195" s="58" t="str">
        <f>IF(AND(OR(Q195="",Q195="□"),OR(R195="",R195="□"),OR(S195="",S195="□")),"",IF(AND(Q195="■",R195="■"),"",IF(AND(OR(Q195="■",R195="■"),S195="■"),"",IF(Q195="■",3,IF(R195="■",1,IF(Z195="■",BH195,BI195))))))</f>
        <v/>
      </c>
    </row>
    <row r="196" spans="1:62" ht="12" customHeight="1" x14ac:dyDescent="0.15">
      <c r="A196" s="66">
        <v>179</v>
      </c>
      <c r="B196" s="4"/>
      <c r="C196" s="2"/>
      <c r="D196" s="2"/>
      <c r="E196" s="8"/>
      <c r="F196" s="129" t="s">
        <v>38</v>
      </c>
      <c r="G196" s="130" t="s">
        <v>38</v>
      </c>
      <c r="H196" s="131" t="s">
        <v>38</v>
      </c>
      <c r="I196" s="122"/>
      <c r="J196" s="149"/>
      <c r="K196" s="124"/>
      <c r="L196" s="178"/>
      <c r="M196" s="133"/>
      <c r="N196" s="163" t="str">
        <f>IF($C$3="","",IF(P196="","",BF196))</f>
        <v/>
      </c>
      <c r="O196" s="163" t="str">
        <f>IF($C$3="","",IF(AND(OR(F196="",F196="□"),OR(G196="",G196="□"),OR(H196="",H196="□")),"",IF(AND(F196="■",G196="■"),"",IF(AND(OR(F196="■",G196="■"),H196="■"),"",IF(BF196="","",IF(OR(BF196=4,BF196&gt;4),"○","×"))))))</f>
        <v/>
      </c>
      <c r="P196" s="162" t="str">
        <f>IF($C$3="","",IF(AND(OR(F196="",F196="□"),OR(G196="",G196="□"),OR(H196="",H196="□")),"",IF(AND(F196="■",G196="■"),"",IF(AND(OR(F196="■",G196="■"),H196="■"),"",IF(BF196="","",IF(OR(BF196=5,BF196&gt;5),"○","×"))))))</f>
        <v/>
      </c>
      <c r="Q196" s="129" t="s">
        <v>38</v>
      </c>
      <c r="R196" s="130" t="s">
        <v>38</v>
      </c>
      <c r="S196" s="131" t="s">
        <v>38</v>
      </c>
      <c r="T196" s="1"/>
      <c r="U196" s="10"/>
      <c r="V196" s="11"/>
      <c r="W196" s="10"/>
      <c r="X196" s="223" t="str">
        <f t="shared" si="60"/>
        <v/>
      </c>
      <c r="Y196" s="164" t="str">
        <f t="shared" si="42"/>
        <v/>
      </c>
      <c r="Z196" s="131" t="s">
        <v>58</v>
      </c>
      <c r="AA196" s="135" t="s">
        <v>58</v>
      </c>
      <c r="AB196" s="165" t="str">
        <f t="shared" si="43"/>
        <v/>
      </c>
      <c r="AC196" s="280"/>
      <c r="AD196" s="281"/>
      <c r="AF196" s="60" t="str">
        <f>IF($C$3="","",IF(AND(F196="□",G196="□",H196="□"),"",IF(AND(F196="■",G196="■"),"",IF(AND(F196="■",H196="■"),"",IF(AND(G196="■",H196="■"),"",IF(F196="■",$BY$42,IF(G196="■",$BY$39,IF(I196="","",I196))))))))</f>
        <v/>
      </c>
      <c r="AG196" s="61" t="str">
        <f>IF($C$3="","",IF(AND(F196="□",G196="□",H196="□"),"",IF(AND(F196="■",G196="■"),"",IF(AND(F196="■",H196="■"),"",IF(AND(G196="■",H196="■"),"",IF(F196="■",$BY$44,IF(G196="■",$BY$41,IF(K196="","",K196))))))))</f>
        <v/>
      </c>
      <c r="AH196" s="63" t="str">
        <f t="shared" si="44"/>
        <v/>
      </c>
      <c r="AI196" s="63" t="str">
        <f t="shared" si="45"/>
        <v/>
      </c>
      <c r="AJ196" s="64" t="str">
        <f t="shared" si="46"/>
        <v/>
      </c>
      <c r="AK196" s="64" t="str">
        <f t="shared" si="47"/>
        <v/>
      </c>
      <c r="AL196" s="64" t="str">
        <f>IF($C$3="","",IF(AND(F196="□",G196="□",H196="□"),"",IF(AND(F196="■",G196="■"),"",IF(AND(F196="■",H196="■"),"",IF(AND(G196="■",H196="■"),"",IF(F196="■",$BY$23,IF(G196="■",$BY$21,IF(J196="","",J196))))))))</f>
        <v/>
      </c>
      <c r="AM196" s="65" t="str">
        <f t="shared" si="48"/>
        <v/>
      </c>
      <c r="AN196" s="64" t="str">
        <f>IF($C$3="","",IF(AND(F196="□",G196="□",H196="□"),"",IF(AND(F196="■",G196="■"),"",IF(AND(F196="■",H196="■"),"",IF(AND(G196="■",H196="■"),"",IF(F196="■",$BY$24,IF(G196="■",$BY$22,IF(L196="","",L196))))))))</f>
        <v/>
      </c>
      <c r="AO196" s="118"/>
      <c r="AP196" s="64" t="str">
        <f t="shared" si="49"/>
        <v/>
      </c>
      <c r="AQ196" s="64" t="str">
        <f t="shared" si="50"/>
        <v/>
      </c>
      <c r="AR196" s="64" t="str">
        <f t="shared" si="51"/>
        <v/>
      </c>
      <c r="AS196" s="64" t="str">
        <f t="shared" si="52"/>
        <v/>
      </c>
      <c r="AT196" s="64" t="str">
        <f t="shared" si="53"/>
        <v/>
      </c>
      <c r="AW196" s="17" t="str">
        <f t="shared" si="54"/>
        <v/>
      </c>
      <c r="AX196" s="17" t="str">
        <f t="shared" si="55"/>
        <v/>
      </c>
      <c r="AY196" s="17" t="str">
        <f t="shared" si="56"/>
        <v/>
      </c>
      <c r="AZ196" s="17" t="str">
        <f t="shared" si="57"/>
        <v/>
      </c>
      <c r="BA196" s="17" t="str">
        <f t="shared" si="58"/>
        <v/>
      </c>
      <c r="BB196" s="17" t="str">
        <f t="shared" si="59"/>
        <v/>
      </c>
      <c r="BD196" s="17" t="str">
        <f>IF(AND(OR(F196="",F196="□"),OR(G196="",G196="□"),OR(H196="",H196="□")),"",IF(AND(F196="■",G196="■"),"",IF(AND(OR(F196="■",G196="■"),H196="■"),"",IF(F196="■",5,IF(G196="■",4,IF(I196="","",IF($C$3="","",IF($C$3=8,"-",IF($C$3&lt;8,IF(I196&lt;=$BY$25,7,IF(I196&lt;=$BY$26,6,IF(I196&lt;=$BY$27,5,IF(I196&lt;=$BY$28,4,IF(I196&lt;=$BY$29,3,IF(I196&lt;=$BY$30,2,1)))))))))))))))</f>
        <v/>
      </c>
      <c r="BE196" s="17" t="str">
        <f>IF(AND(OR(F196="",F196="□"),OR(G196="",G196="□"),OR(H196="",H196="□")),"",IF(AND(F196="■",G196="■"),"",IF(AND(OR(F196="■",G196="■"),H196="■"),"",IF(F196="■",5,IF(G196="■",4,IF(K196="","",IF($C$3="","",IF($C$3=8,IF(K196&lt;=$BY$33,6,IF(K196&lt;=$BY$34,5,IF(K196&lt;=$BY$35,4,3))),IF(AND($C$3&lt;8,$C$3&gt;4),IF(K196&lt;=$BY$32,7,IF(K196&lt;=$BY$33,6,IF(K196&lt;=$BY$34,5,IF(K196&lt;=$BY$35,4,IF(K196&lt;=$BY$36,3,2))))),IF(C182&lt;5,"-"))))))))))</f>
        <v/>
      </c>
      <c r="BF196" s="17" t="str">
        <f t="shared" si="61"/>
        <v/>
      </c>
      <c r="BH196" s="18" t="str">
        <f>IF(X196="","",IF(50&lt;=Y196,6,IF(AND(40&lt;=Y196,Y196&lt;50),5,IF(AND(30&lt;=Y196,Y196&lt;40),4,IF(AND(20&lt;=Y196,Y196&lt;30),3,IF(AND(10&lt;=Y196,Y196&lt;20),2,IF(AND(0&lt;=Y196,Y196&lt;10),1,IF(Y196&lt;0,0,""))))))))</f>
        <v/>
      </c>
      <c r="BI196" s="18" t="str">
        <f>IF(X196="","",IF(30&lt;=Y196,4,IF(AND(20&lt;=Y196,Y196&lt;30),3,IF(AND(10&lt;=Y196,Y196&lt;20),2,IF(AND(0&lt;=Y196,Y196&lt;10),1,IF(Y196&lt;0,0,""))))))</f>
        <v/>
      </c>
      <c r="BJ196" s="58" t="str">
        <f>IF(AND(OR(Q196="",Q196="□"),OR(R196="",R196="□"),OR(S196="",S196="□")),"",IF(AND(Q196="■",R196="■"),"",IF(AND(OR(Q196="■",R196="■"),S196="■"),"",IF(Q196="■",3,IF(R196="■",1,IF(Z196="■",BH196,BI196))))))</f>
        <v/>
      </c>
    </row>
    <row r="197" spans="1:62" ht="12" customHeight="1" x14ac:dyDescent="0.15">
      <c r="A197" s="66">
        <v>180</v>
      </c>
      <c r="B197" s="4"/>
      <c r="C197" s="2"/>
      <c r="D197" s="2"/>
      <c r="E197" s="8"/>
      <c r="F197" s="129" t="s">
        <v>38</v>
      </c>
      <c r="G197" s="130" t="s">
        <v>38</v>
      </c>
      <c r="H197" s="131" t="s">
        <v>38</v>
      </c>
      <c r="I197" s="122"/>
      <c r="J197" s="149"/>
      <c r="K197" s="124"/>
      <c r="L197" s="178"/>
      <c r="M197" s="133"/>
      <c r="N197" s="163" t="str">
        <f>IF($C$3="","",IF(P197="","",BF197))</f>
        <v/>
      </c>
      <c r="O197" s="163" t="str">
        <f>IF($C$3="","",IF(AND(OR(F197="",F197="□"),OR(G197="",G197="□"),OR(H197="",H197="□")),"",IF(AND(F197="■",G197="■"),"",IF(AND(OR(F197="■",G197="■"),H197="■"),"",IF(BF197="","",IF(OR(BF197=4,BF197&gt;4),"○","×"))))))</f>
        <v/>
      </c>
      <c r="P197" s="162" t="str">
        <f>IF($C$3="","",IF(AND(OR(F197="",F197="□"),OR(G197="",G197="□"),OR(H197="",H197="□")),"",IF(AND(F197="■",G197="■"),"",IF(AND(OR(F197="■",G197="■"),H197="■"),"",IF(BF197="","",IF(OR(BF197=5,BF197&gt;5),"○","×"))))))</f>
        <v/>
      </c>
      <c r="Q197" s="129" t="s">
        <v>38</v>
      </c>
      <c r="R197" s="130" t="s">
        <v>38</v>
      </c>
      <c r="S197" s="131" t="s">
        <v>38</v>
      </c>
      <c r="T197" s="1"/>
      <c r="U197" s="10"/>
      <c r="V197" s="11"/>
      <c r="W197" s="10"/>
      <c r="X197" s="223" t="str">
        <f t="shared" si="60"/>
        <v/>
      </c>
      <c r="Y197" s="164" t="str">
        <f t="shared" si="42"/>
        <v/>
      </c>
      <c r="Z197" s="131" t="s">
        <v>58</v>
      </c>
      <c r="AA197" s="135" t="s">
        <v>58</v>
      </c>
      <c r="AB197" s="165" t="str">
        <f t="shared" si="43"/>
        <v/>
      </c>
      <c r="AC197" s="280"/>
      <c r="AD197" s="281"/>
      <c r="AF197" s="60" t="str">
        <f>IF($C$3="","",IF(AND(F197="□",G197="□",H197="□"),"",IF(AND(F197="■",G197="■"),"",IF(AND(F197="■",H197="■"),"",IF(AND(G197="■",H197="■"),"",IF(F197="■",$BY$42,IF(G197="■",$BY$39,IF(I197="","",I197))))))))</f>
        <v/>
      </c>
      <c r="AG197" s="61" t="str">
        <f>IF($C$3="","",IF(AND(F197="□",G197="□",H197="□"),"",IF(AND(F197="■",G197="■"),"",IF(AND(F197="■",H197="■"),"",IF(AND(G197="■",H197="■"),"",IF(F197="■",$BY$44,IF(G197="■",$BY$41,IF(K197="","",K197))))))))</f>
        <v/>
      </c>
      <c r="AH197" s="63" t="str">
        <f t="shared" si="44"/>
        <v/>
      </c>
      <c r="AI197" s="63" t="str">
        <f t="shared" si="45"/>
        <v/>
      </c>
      <c r="AJ197" s="64" t="str">
        <f t="shared" si="46"/>
        <v/>
      </c>
      <c r="AK197" s="64" t="str">
        <f t="shared" si="47"/>
        <v/>
      </c>
      <c r="AL197" s="64" t="str">
        <f>IF($C$3="","",IF(AND(F197="□",G197="□",H197="□"),"",IF(AND(F197="■",G197="■"),"",IF(AND(F197="■",H197="■"),"",IF(AND(G197="■",H197="■"),"",IF(F197="■",$BY$23,IF(G197="■",$BY$21,IF(J197="","",J197))))))))</f>
        <v/>
      </c>
      <c r="AM197" s="65" t="str">
        <f t="shared" si="48"/>
        <v/>
      </c>
      <c r="AN197" s="64" t="str">
        <f>IF($C$3="","",IF(AND(F197="□",G197="□",H197="□"),"",IF(AND(F197="■",G197="■"),"",IF(AND(F197="■",H197="■"),"",IF(AND(G197="■",H197="■"),"",IF(F197="■",$BY$24,IF(G197="■",$BY$22,IF(L197="","",L197))))))))</f>
        <v/>
      </c>
      <c r="AO197" s="118"/>
      <c r="AP197" s="64" t="str">
        <f t="shared" si="49"/>
        <v/>
      </c>
      <c r="AQ197" s="64" t="str">
        <f t="shared" si="50"/>
        <v/>
      </c>
      <c r="AR197" s="64" t="str">
        <f t="shared" si="51"/>
        <v/>
      </c>
      <c r="AS197" s="64" t="str">
        <f t="shared" si="52"/>
        <v/>
      </c>
      <c r="AT197" s="64" t="str">
        <f t="shared" si="53"/>
        <v/>
      </c>
      <c r="AW197" s="17" t="str">
        <f t="shared" si="54"/>
        <v/>
      </c>
      <c r="AX197" s="17" t="str">
        <f t="shared" si="55"/>
        <v/>
      </c>
      <c r="AY197" s="17" t="str">
        <f t="shared" si="56"/>
        <v/>
      </c>
      <c r="AZ197" s="17" t="str">
        <f t="shared" si="57"/>
        <v/>
      </c>
      <c r="BA197" s="17" t="str">
        <f t="shared" si="58"/>
        <v/>
      </c>
      <c r="BB197" s="17" t="str">
        <f t="shared" si="59"/>
        <v/>
      </c>
      <c r="BD197" s="17" t="str">
        <f>IF(AND(OR(F197="",F197="□"),OR(G197="",G197="□"),OR(H197="",H197="□")),"",IF(AND(F197="■",G197="■"),"",IF(AND(OR(F197="■",G197="■"),H197="■"),"",IF(F197="■",5,IF(G197="■",4,IF(I197="","",IF($C$3="","",IF($C$3=8,"-",IF($C$3&lt;8,IF(I197&lt;=$BY$25,7,IF(I197&lt;=$BY$26,6,IF(I197&lt;=$BY$27,5,IF(I197&lt;=$BY$28,4,IF(I197&lt;=$BY$29,3,IF(I197&lt;=$BY$30,2,1)))))))))))))))</f>
        <v/>
      </c>
      <c r="BE197" s="17" t="str">
        <f>IF(AND(OR(F197="",F197="□"),OR(G197="",G197="□"),OR(H197="",H197="□")),"",IF(AND(F197="■",G197="■"),"",IF(AND(OR(F197="■",G197="■"),H197="■"),"",IF(F197="■",5,IF(G197="■",4,IF(K197="","",IF($C$3="","",IF($C$3=8,IF(K197&lt;=$BY$33,6,IF(K197&lt;=$BY$34,5,IF(K197&lt;=$BY$35,4,3))),IF(AND($C$3&lt;8,$C$3&gt;4),IF(K197&lt;=$BY$32,7,IF(K197&lt;=$BY$33,6,IF(K197&lt;=$BY$34,5,IF(K197&lt;=$BY$35,4,IF(K197&lt;=$BY$36,3,2))))),IF(C183&lt;5,"-"))))))))))</f>
        <v/>
      </c>
      <c r="BF197" s="17" t="str">
        <f t="shared" si="61"/>
        <v/>
      </c>
      <c r="BH197" s="18" t="str">
        <f>IF(X197="","",IF(50&lt;=Y197,6,IF(AND(40&lt;=Y197,Y197&lt;50),5,IF(AND(30&lt;=Y197,Y197&lt;40),4,IF(AND(20&lt;=Y197,Y197&lt;30),3,IF(AND(10&lt;=Y197,Y197&lt;20),2,IF(AND(0&lt;=Y197,Y197&lt;10),1,IF(Y197&lt;0,0,""))))))))</f>
        <v/>
      </c>
      <c r="BI197" s="18" t="str">
        <f>IF(X197="","",IF(30&lt;=Y197,4,IF(AND(20&lt;=Y197,Y197&lt;30),3,IF(AND(10&lt;=Y197,Y197&lt;20),2,IF(AND(0&lt;=Y197,Y197&lt;10),1,IF(Y197&lt;0,0,""))))))</f>
        <v/>
      </c>
      <c r="BJ197" s="58" t="str">
        <f>IF(AND(OR(Q197="",Q197="□"),OR(R197="",R197="□"),OR(S197="",S197="□")),"",IF(AND(Q197="■",R197="■"),"",IF(AND(OR(Q197="■",R197="■"),S197="■"),"",IF(Q197="■",3,IF(R197="■",1,IF(Z197="■",BH197,BI197))))))</f>
        <v/>
      </c>
    </row>
    <row r="198" spans="1:62" ht="12" customHeight="1" x14ac:dyDescent="0.15">
      <c r="A198" s="66">
        <v>181</v>
      </c>
      <c r="B198" s="4"/>
      <c r="C198" s="2"/>
      <c r="D198" s="2"/>
      <c r="E198" s="8"/>
      <c r="F198" s="129" t="s">
        <v>38</v>
      </c>
      <c r="G198" s="130" t="s">
        <v>38</v>
      </c>
      <c r="H198" s="131" t="s">
        <v>38</v>
      </c>
      <c r="I198" s="122"/>
      <c r="J198" s="149"/>
      <c r="K198" s="124"/>
      <c r="L198" s="178"/>
      <c r="M198" s="133"/>
      <c r="N198" s="163" t="str">
        <f>IF($C$3="","",IF(P198="","",BF198))</f>
        <v/>
      </c>
      <c r="O198" s="163" t="str">
        <f>IF($C$3="","",IF(AND(OR(F198="",F198="□"),OR(G198="",G198="□"),OR(H198="",H198="□")),"",IF(AND(F198="■",G198="■"),"",IF(AND(OR(F198="■",G198="■"),H198="■"),"",IF(BF198="","",IF(OR(BF198=4,BF198&gt;4),"○","×"))))))</f>
        <v/>
      </c>
      <c r="P198" s="162" t="str">
        <f>IF($C$3="","",IF(AND(OR(F198="",F198="□"),OR(G198="",G198="□"),OR(H198="",H198="□")),"",IF(AND(F198="■",G198="■"),"",IF(AND(OR(F198="■",G198="■"),H198="■"),"",IF(BF198="","",IF(OR(BF198=5,BF198&gt;5),"○","×"))))))</f>
        <v/>
      </c>
      <c r="Q198" s="129" t="s">
        <v>38</v>
      </c>
      <c r="R198" s="130" t="s">
        <v>38</v>
      </c>
      <c r="S198" s="131" t="s">
        <v>38</v>
      </c>
      <c r="T198" s="1"/>
      <c r="U198" s="10"/>
      <c r="V198" s="11"/>
      <c r="W198" s="10"/>
      <c r="X198" s="223" t="str">
        <f t="shared" si="60"/>
        <v/>
      </c>
      <c r="Y198" s="164" t="str">
        <f t="shared" si="42"/>
        <v/>
      </c>
      <c r="Z198" s="131" t="s">
        <v>58</v>
      </c>
      <c r="AA198" s="135" t="s">
        <v>58</v>
      </c>
      <c r="AB198" s="165" t="str">
        <f t="shared" si="43"/>
        <v/>
      </c>
      <c r="AC198" s="280"/>
      <c r="AD198" s="281"/>
      <c r="AF198" s="60" t="str">
        <f>IF($C$3="","",IF(AND(F198="□",G198="□",H198="□"),"",IF(AND(F198="■",G198="■"),"",IF(AND(F198="■",H198="■"),"",IF(AND(G198="■",H198="■"),"",IF(F198="■",$BY$42,IF(G198="■",$BY$39,IF(I198="","",I198))))))))</f>
        <v/>
      </c>
      <c r="AG198" s="61" t="str">
        <f>IF($C$3="","",IF(AND(F198="□",G198="□",H198="□"),"",IF(AND(F198="■",G198="■"),"",IF(AND(F198="■",H198="■"),"",IF(AND(G198="■",H198="■"),"",IF(F198="■",$BY$44,IF(G198="■",$BY$41,IF(K198="","",K198))))))))</f>
        <v/>
      </c>
      <c r="AH198" s="63" t="str">
        <f t="shared" si="44"/>
        <v/>
      </c>
      <c r="AI198" s="63" t="str">
        <f t="shared" si="45"/>
        <v/>
      </c>
      <c r="AJ198" s="64" t="str">
        <f t="shared" si="46"/>
        <v/>
      </c>
      <c r="AK198" s="64" t="str">
        <f t="shared" si="47"/>
        <v/>
      </c>
      <c r="AL198" s="64" t="str">
        <f>IF($C$3="","",IF(AND(F198="□",G198="□",H198="□"),"",IF(AND(F198="■",G198="■"),"",IF(AND(F198="■",H198="■"),"",IF(AND(G198="■",H198="■"),"",IF(F198="■",$BY$23,IF(G198="■",$BY$21,IF(J198="","",J198))))))))</f>
        <v/>
      </c>
      <c r="AM198" s="65" t="str">
        <f t="shared" si="48"/>
        <v/>
      </c>
      <c r="AN198" s="64" t="str">
        <f>IF($C$3="","",IF(AND(F198="□",G198="□",H198="□"),"",IF(AND(F198="■",G198="■"),"",IF(AND(F198="■",H198="■"),"",IF(AND(G198="■",H198="■"),"",IF(F198="■",$BY$24,IF(G198="■",$BY$22,IF(L198="","",L198))))))))</f>
        <v/>
      </c>
      <c r="AO198" s="118"/>
      <c r="AP198" s="64" t="str">
        <f t="shared" si="49"/>
        <v/>
      </c>
      <c r="AQ198" s="64" t="str">
        <f t="shared" si="50"/>
        <v/>
      </c>
      <c r="AR198" s="64" t="str">
        <f t="shared" si="51"/>
        <v/>
      </c>
      <c r="AS198" s="64" t="str">
        <f t="shared" si="52"/>
        <v/>
      </c>
      <c r="AT198" s="64" t="str">
        <f t="shared" si="53"/>
        <v/>
      </c>
      <c r="AW198" s="17" t="str">
        <f t="shared" si="54"/>
        <v/>
      </c>
      <c r="AX198" s="17" t="str">
        <f t="shared" si="55"/>
        <v/>
      </c>
      <c r="AY198" s="17" t="str">
        <f t="shared" si="56"/>
        <v/>
      </c>
      <c r="AZ198" s="17" t="str">
        <f t="shared" si="57"/>
        <v/>
      </c>
      <c r="BA198" s="17" t="str">
        <f t="shared" si="58"/>
        <v/>
      </c>
      <c r="BB198" s="17" t="str">
        <f t="shared" si="59"/>
        <v/>
      </c>
      <c r="BD198" s="17" t="str">
        <f>IF(AND(OR(F198="",F198="□"),OR(G198="",G198="□"),OR(H198="",H198="□")),"",IF(AND(F198="■",G198="■"),"",IF(AND(OR(F198="■",G198="■"),H198="■"),"",IF(F198="■",5,IF(G198="■",4,IF(I198="","",IF($C$3="","",IF($C$3=8,"-",IF($C$3&lt;8,IF(I198&lt;=$BY$25,7,IF(I198&lt;=$BY$26,6,IF(I198&lt;=$BY$27,5,IF(I198&lt;=$BY$28,4,IF(I198&lt;=$BY$29,3,IF(I198&lt;=$BY$30,2,1)))))))))))))))</f>
        <v/>
      </c>
      <c r="BE198" s="17" t="str">
        <f>IF(AND(OR(F198="",F198="□"),OR(G198="",G198="□"),OR(H198="",H198="□")),"",IF(AND(F198="■",G198="■"),"",IF(AND(OR(F198="■",G198="■"),H198="■"),"",IF(F198="■",5,IF(G198="■",4,IF(K198="","",IF($C$3="","",IF($C$3=8,IF(K198&lt;=$BY$33,6,IF(K198&lt;=$BY$34,5,IF(K198&lt;=$BY$35,4,3))),IF(AND($C$3&lt;8,$C$3&gt;4),IF(K198&lt;=$BY$32,7,IF(K198&lt;=$BY$33,6,IF(K198&lt;=$BY$34,5,IF(K198&lt;=$BY$35,4,IF(K198&lt;=$BY$36,3,2))))),IF(C184&lt;5,"-"))))))))))</f>
        <v/>
      </c>
      <c r="BF198" s="17" t="str">
        <f t="shared" si="61"/>
        <v/>
      </c>
      <c r="BH198" s="18" t="str">
        <f>IF(X198="","",IF(50&lt;=Y198,6,IF(AND(40&lt;=Y198,Y198&lt;50),5,IF(AND(30&lt;=Y198,Y198&lt;40),4,IF(AND(20&lt;=Y198,Y198&lt;30),3,IF(AND(10&lt;=Y198,Y198&lt;20),2,IF(AND(0&lt;=Y198,Y198&lt;10),1,IF(Y198&lt;0,0,""))))))))</f>
        <v/>
      </c>
      <c r="BI198" s="18" t="str">
        <f>IF(X198="","",IF(30&lt;=Y198,4,IF(AND(20&lt;=Y198,Y198&lt;30),3,IF(AND(10&lt;=Y198,Y198&lt;20),2,IF(AND(0&lt;=Y198,Y198&lt;10),1,IF(Y198&lt;0,0,""))))))</f>
        <v/>
      </c>
      <c r="BJ198" s="58" t="str">
        <f>IF(AND(OR(Q198="",Q198="□"),OR(R198="",R198="□"),OR(S198="",S198="□")),"",IF(AND(Q198="■",R198="■"),"",IF(AND(OR(Q198="■",R198="■"),S198="■"),"",IF(Q198="■",3,IF(R198="■",1,IF(Z198="■",BH198,BI198))))))</f>
        <v/>
      </c>
    </row>
    <row r="199" spans="1:62" ht="12" customHeight="1" x14ac:dyDescent="0.15">
      <c r="A199" s="66">
        <v>182</v>
      </c>
      <c r="B199" s="4"/>
      <c r="C199" s="2"/>
      <c r="D199" s="2"/>
      <c r="E199" s="8"/>
      <c r="F199" s="129" t="s">
        <v>38</v>
      </c>
      <c r="G199" s="130" t="s">
        <v>38</v>
      </c>
      <c r="H199" s="131" t="s">
        <v>38</v>
      </c>
      <c r="I199" s="122"/>
      <c r="J199" s="149"/>
      <c r="K199" s="124"/>
      <c r="L199" s="178"/>
      <c r="M199" s="133"/>
      <c r="N199" s="163" t="str">
        <f>IF($C$3="","",IF(P199="","",BF199))</f>
        <v/>
      </c>
      <c r="O199" s="163" t="str">
        <f>IF($C$3="","",IF(AND(OR(F199="",F199="□"),OR(G199="",G199="□"),OR(H199="",H199="□")),"",IF(AND(F199="■",G199="■"),"",IF(AND(OR(F199="■",G199="■"),H199="■"),"",IF(BF199="","",IF(OR(BF199=4,BF199&gt;4),"○","×"))))))</f>
        <v/>
      </c>
      <c r="P199" s="162" t="str">
        <f>IF($C$3="","",IF(AND(OR(F199="",F199="□"),OR(G199="",G199="□"),OR(H199="",H199="□")),"",IF(AND(F199="■",G199="■"),"",IF(AND(OR(F199="■",G199="■"),H199="■"),"",IF(BF199="","",IF(OR(BF199=5,BF199&gt;5),"○","×"))))))</f>
        <v/>
      </c>
      <c r="Q199" s="129" t="s">
        <v>38</v>
      </c>
      <c r="R199" s="130" t="s">
        <v>38</v>
      </c>
      <c r="S199" s="131" t="s">
        <v>38</v>
      </c>
      <c r="T199" s="1"/>
      <c r="U199" s="10"/>
      <c r="V199" s="11"/>
      <c r="W199" s="10"/>
      <c r="X199" s="223" t="str">
        <f t="shared" si="60"/>
        <v/>
      </c>
      <c r="Y199" s="164" t="str">
        <f t="shared" si="42"/>
        <v/>
      </c>
      <c r="Z199" s="131" t="s">
        <v>58</v>
      </c>
      <c r="AA199" s="135" t="s">
        <v>58</v>
      </c>
      <c r="AB199" s="165" t="str">
        <f t="shared" si="43"/>
        <v/>
      </c>
      <c r="AC199" s="280"/>
      <c r="AD199" s="281"/>
      <c r="AF199" s="60" t="str">
        <f>IF($C$3="","",IF(AND(F199="□",G199="□",H199="□"),"",IF(AND(F199="■",G199="■"),"",IF(AND(F199="■",H199="■"),"",IF(AND(G199="■",H199="■"),"",IF(F199="■",$BY$42,IF(G199="■",$BY$39,IF(I199="","",I199))))))))</f>
        <v/>
      </c>
      <c r="AG199" s="61" t="str">
        <f>IF($C$3="","",IF(AND(F199="□",G199="□",H199="□"),"",IF(AND(F199="■",G199="■"),"",IF(AND(F199="■",H199="■"),"",IF(AND(G199="■",H199="■"),"",IF(F199="■",$BY$44,IF(G199="■",$BY$41,IF(K199="","",K199))))))))</f>
        <v/>
      </c>
      <c r="AH199" s="63" t="str">
        <f t="shared" si="44"/>
        <v/>
      </c>
      <c r="AI199" s="63" t="str">
        <f t="shared" si="45"/>
        <v/>
      </c>
      <c r="AJ199" s="64" t="str">
        <f t="shared" si="46"/>
        <v/>
      </c>
      <c r="AK199" s="64" t="str">
        <f t="shared" si="47"/>
        <v/>
      </c>
      <c r="AL199" s="64" t="str">
        <f>IF($C$3="","",IF(AND(F199="□",G199="□",H199="□"),"",IF(AND(F199="■",G199="■"),"",IF(AND(F199="■",H199="■"),"",IF(AND(G199="■",H199="■"),"",IF(F199="■",$BY$23,IF(G199="■",$BY$21,IF(J199="","",J199))))))))</f>
        <v/>
      </c>
      <c r="AM199" s="65" t="str">
        <f t="shared" si="48"/>
        <v/>
      </c>
      <c r="AN199" s="64" t="str">
        <f>IF($C$3="","",IF(AND(F199="□",G199="□",H199="□"),"",IF(AND(F199="■",G199="■"),"",IF(AND(F199="■",H199="■"),"",IF(AND(G199="■",H199="■"),"",IF(F199="■",$BY$24,IF(G199="■",$BY$22,IF(L199="","",L199))))))))</f>
        <v/>
      </c>
      <c r="AO199" s="118"/>
      <c r="AP199" s="64" t="str">
        <f t="shared" si="49"/>
        <v/>
      </c>
      <c r="AQ199" s="64" t="str">
        <f t="shared" si="50"/>
        <v/>
      </c>
      <c r="AR199" s="64" t="str">
        <f t="shared" si="51"/>
        <v/>
      </c>
      <c r="AS199" s="64" t="str">
        <f t="shared" si="52"/>
        <v/>
      </c>
      <c r="AT199" s="64" t="str">
        <f t="shared" si="53"/>
        <v/>
      </c>
      <c r="AW199" s="17" t="str">
        <f t="shared" si="54"/>
        <v/>
      </c>
      <c r="AX199" s="17" t="str">
        <f t="shared" si="55"/>
        <v/>
      </c>
      <c r="AY199" s="17" t="str">
        <f t="shared" si="56"/>
        <v/>
      </c>
      <c r="AZ199" s="17" t="str">
        <f t="shared" si="57"/>
        <v/>
      </c>
      <c r="BA199" s="17" t="str">
        <f t="shared" si="58"/>
        <v/>
      </c>
      <c r="BB199" s="17" t="str">
        <f t="shared" si="59"/>
        <v/>
      </c>
      <c r="BD199" s="17" t="str">
        <f>IF(AND(OR(F199="",F199="□"),OR(G199="",G199="□"),OR(H199="",H199="□")),"",IF(AND(F199="■",G199="■"),"",IF(AND(OR(F199="■",G199="■"),H199="■"),"",IF(F199="■",5,IF(G199="■",4,IF(I199="","",IF($C$3="","",IF($C$3=8,"-",IF($C$3&lt;8,IF(I199&lt;=$BY$25,7,IF(I199&lt;=$BY$26,6,IF(I199&lt;=$BY$27,5,IF(I199&lt;=$BY$28,4,IF(I199&lt;=$BY$29,3,IF(I199&lt;=$BY$30,2,1)))))))))))))))</f>
        <v/>
      </c>
      <c r="BE199" s="17" t="str">
        <f>IF(AND(OR(F199="",F199="□"),OR(G199="",G199="□"),OR(H199="",H199="□")),"",IF(AND(F199="■",G199="■"),"",IF(AND(OR(F199="■",G199="■"),H199="■"),"",IF(F199="■",5,IF(G199="■",4,IF(K199="","",IF($C$3="","",IF($C$3=8,IF(K199&lt;=$BY$33,6,IF(K199&lt;=$BY$34,5,IF(K199&lt;=$BY$35,4,3))),IF(AND($C$3&lt;8,$C$3&gt;4),IF(K199&lt;=$BY$32,7,IF(K199&lt;=$BY$33,6,IF(K199&lt;=$BY$34,5,IF(K199&lt;=$BY$35,4,IF(K199&lt;=$BY$36,3,2))))),IF(C185&lt;5,"-"))))))))))</f>
        <v/>
      </c>
      <c r="BF199" s="17" t="str">
        <f t="shared" si="61"/>
        <v/>
      </c>
      <c r="BH199" s="18" t="str">
        <f>IF(X199="","",IF(50&lt;=Y199,6,IF(AND(40&lt;=Y199,Y199&lt;50),5,IF(AND(30&lt;=Y199,Y199&lt;40),4,IF(AND(20&lt;=Y199,Y199&lt;30),3,IF(AND(10&lt;=Y199,Y199&lt;20),2,IF(AND(0&lt;=Y199,Y199&lt;10),1,IF(Y199&lt;0,0,""))))))))</f>
        <v/>
      </c>
      <c r="BI199" s="18" t="str">
        <f>IF(X199="","",IF(30&lt;=Y199,4,IF(AND(20&lt;=Y199,Y199&lt;30),3,IF(AND(10&lt;=Y199,Y199&lt;20),2,IF(AND(0&lt;=Y199,Y199&lt;10),1,IF(Y199&lt;0,0,""))))))</f>
        <v/>
      </c>
      <c r="BJ199" s="58" t="str">
        <f>IF(AND(OR(Q199="",Q199="□"),OR(R199="",R199="□"),OR(S199="",S199="□")),"",IF(AND(Q199="■",R199="■"),"",IF(AND(OR(Q199="■",R199="■"),S199="■"),"",IF(Q199="■",3,IF(R199="■",1,IF(Z199="■",BH199,BI199))))))</f>
        <v/>
      </c>
    </row>
    <row r="200" spans="1:62" ht="12" customHeight="1" x14ac:dyDescent="0.15">
      <c r="A200" s="66">
        <v>183</v>
      </c>
      <c r="B200" s="4"/>
      <c r="C200" s="2"/>
      <c r="D200" s="2"/>
      <c r="E200" s="8"/>
      <c r="F200" s="129" t="s">
        <v>38</v>
      </c>
      <c r="G200" s="130" t="s">
        <v>38</v>
      </c>
      <c r="H200" s="131" t="s">
        <v>38</v>
      </c>
      <c r="I200" s="122"/>
      <c r="J200" s="149"/>
      <c r="K200" s="124"/>
      <c r="L200" s="178"/>
      <c r="M200" s="133"/>
      <c r="N200" s="163" t="str">
        <f>IF($C$3="","",IF(P200="","",BF200))</f>
        <v/>
      </c>
      <c r="O200" s="163" t="str">
        <f>IF($C$3="","",IF(AND(OR(F200="",F200="□"),OR(G200="",G200="□"),OR(H200="",H200="□")),"",IF(AND(F200="■",G200="■"),"",IF(AND(OR(F200="■",G200="■"),H200="■"),"",IF(BF200="","",IF(OR(BF200=4,BF200&gt;4),"○","×"))))))</f>
        <v/>
      </c>
      <c r="P200" s="162" t="str">
        <f>IF($C$3="","",IF(AND(OR(F200="",F200="□"),OR(G200="",G200="□"),OR(H200="",H200="□")),"",IF(AND(F200="■",G200="■"),"",IF(AND(OR(F200="■",G200="■"),H200="■"),"",IF(BF200="","",IF(OR(BF200=5,BF200&gt;5),"○","×"))))))</f>
        <v/>
      </c>
      <c r="Q200" s="129" t="s">
        <v>38</v>
      </c>
      <c r="R200" s="130" t="s">
        <v>38</v>
      </c>
      <c r="S200" s="131" t="s">
        <v>38</v>
      </c>
      <c r="T200" s="1"/>
      <c r="U200" s="10"/>
      <c r="V200" s="11"/>
      <c r="W200" s="10"/>
      <c r="X200" s="223" t="str">
        <f t="shared" si="60"/>
        <v/>
      </c>
      <c r="Y200" s="164" t="str">
        <f t="shared" si="42"/>
        <v/>
      </c>
      <c r="Z200" s="131" t="s">
        <v>58</v>
      </c>
      <c r="AA200" s="135" t="s">
        <v>58</v>
      </c>
      <c r="AB200" s="165" t="str">
        <f t="shared" si="43"/>
        <v/>
      </c>
      <c r="AC200" s="280"/>
      <c r="AD200" s="281"/>
      <c r="AF200" s="60" t="str">
        <f>IF($C$3="","",IF(AND(F200="□",G200="□",H200="□"),"",IF(AND(F200="■",G200="■"),"",IF(AND(F200="■",H200="■"),"",IF(AND(G200="■",H200="■"),"",IF(F200="■",$BY$42,IF(G200="■",$BY$39,IF(I200="","",I200))))))))</f>
        <v/>
      </c>
      <c r="AG200" s="61" t="str">
        <f>IF($C$3="","",IF(AND(F200="□",G200="□",H200="□"),"",IF(AND(F200="■",G200="■"),"",IF(AND(F200="■",H200="■"),"",IF(AND(G200="■",H200="■"),"",IF(F200="■",$BY$44,IF(G200="■",$BY$41,IF(K200="","",K200))))))))</f>
        <v/>
      </c>
      <c r="AH200" s="63" t="str">
        <f t="shared" si="44"/>
        <v/>
      </c>
      <c r="AI200" s="63" t="str">
        <f t="shared" si="45"/>
        <v/>
      </c>
      <c r="AJ200" s="64" t="str">
        <f t="shared" si="46"/>
        <v/>
      </c>
      <c r="AK200" s="64" t="str">
        <f t="shared" si="47"/>
        <v/>
      </c>
      <c r="AL200" s="64" t="str">
        <f>IF($C$3="","",IF(AND(F200="□",G200="□",H200="□"),"",IF(AND(F200="■",G200="■"),"",IF(AND(F200="■",H200="■"),"",IF(AND(G200="■",H200="■"),"",IF(F200="■",$BY$23,IF(G200="■",$BY$21,IF(J200="","",J200))))))))</f>
        <v/>
      </c>
      <c r="AM200" s="65" t="str">
        <f t="shared" si="48"/>
        <v/>
      </c>
      <c r="AN200" s="64" t="str">
        <f>IF($C$3="","",IF(AND(F200="□",G200="□",H200="□"),"",IF(AND(F200="■",G200="■"),"",IF(AND(F200="■",H200="■"),"",IF(AND(G200="■",H200="■"),"",IF(F200="■",$BY$24,IF(G200="■",$BY$22,IF(L200="","",L200))))))))</f>
        <v/>
      </c>
      <c r="AO200" s="118"/>
      <c r="AP200" s="64" t="str">
        <f t="shared" si="49"/>
        <v/>
      </c>
      <c r="AQ200" s="64" t="str">
        <f t="shared" si="50"/>
        <v/>
      </c>
      <c r="AR200" s="64" t="str">
        <f t="shared" si="51"/>
        <v/>
      </c>
      <c r="AS200" s="64" t="str">
        <f t="shared" si="52"/>
        <v/>
      </c>
      <c r="AT200" s="64" t="str">
        <f t="shared" si="53"/>
        <v/>
      </c>
      <c r="AW200" s="17" t="str">
        <f t="shared" si="54"/>
        <v/>
      </c>
      <c r="AX200" s="17" t="str">
        <f t="shared" si="55"/>
        <v/>
      </c>
      <c r="AY200" s="17" t="str">
        <f t="shared" si="56"/>
        <v/>
      </c>
      <c r="AZ200" s="17" t="str">
        <f t="shared" si="57"/>
        <v/>
      </c>
      <c r="BA200" s="17" t="str">
        <f t="shared" si="58"/>
        <v/>
      </c>
      <c r="BB200" s="17" t="str">
        <f t="shared" si="59"/>
        <v/>
      </c>
      <c r="BD200" s="17" t="str">
        <f>IF(AND(OR(F200="",F200="□"),OR(G200="",G200="□"),OR(H200="",H200="□")),"",IF(AND(F200="■",G200="■"),"",IF(AND(OR(F200="■",G200="■"),H200="■"),"",IF(F200="■",5,IF(G200="■",4,IF(I200="","",IF($C$3="","",IF($C$3=8,"-",IF($C$3&lt;8,IF(I200&lt;=$BY$25,7,IF(I200&lt;=$BY$26,6,IF(I200&lt;=$BY$27,5,IF(I200&lt;=$BY$28,4,IF(I200&lt;=$BY$29,3,IF(I200&lt;=$BY$30,2,1)))))))))))))))</f>
        <v/>
      </c>
      <c r="BE200" s="17" t="str">
        <f>IF(AND(OR(F200="",F200="□"),OR(G200="",G200="□"),OR(H200="",H200="□")),"",IF(AND(F200="■",G200="■"),"",IF(AND(OR(F200="■",G200="■"),H200="■"),"",IF(F200="■",5,IF(G200="■",4,IF(K200="","",IF($C$3="","",IF($C$3=8,IF(K200&lt;=$BY$33,6,IF(K200&lt;=$BY$34,5,IF(K200&lt;=$BY$35,4,3))),IF(AND($C$3&lt;8,$C$3&gt;4),IF(K200&lt;=$BY$32,7,IF(K200&lt;=$BY$33,6,IF(K200&lt;=$BY$34,5,IF(K200&lt;=$BY$35,4,IF(K200&lt;=$BY$36,3,2))))),IF(C186&lt;5,"-"))))))))))</f>
        <v/>
      </c>
      <c r="BF200" s="17" t="str">
        <f t="shared" si="61"/>
        <v/>
      </c>
      <c r="BH200" s="18" t="str">
        <f>IF(X200="","",IF(50&lt;=Y200,6,IF(AND(40&lt;=Y200,Y200&lt;50),5,IF(AND(30&lt;=Y200,Y200&lt;40),4,IF(AND(20&lt;=Y200,Y200&lt;30),3,IF(AND(10&lt;=Y200,Y200&lt;20),2,IF(AND(0&lt;=Y200,Y200&lt;10),1,IF(Y200&lt;0,0,""))))))))</f>
        <v/>
      </c>
      <c r="BI200" s="18" t="str">
        <f>IF(X200="","",IF(30&lt;=Y200,4,IF(AND(20&lt;=Y200,Y200&lt;30),3,IF(AND(10&lt;=Y200,Y200&lt;20),2,IF(AND(0&lt;=Y200,Y200&lt;10),1,IF(Y200&lt;0,0,""))))))</f>
        <v/>
      </c>
      <c r="BJ200" s="58" t="str">
        <f>IF(AND(OR(Q200="",Q200="□"),OR(R200="",R200="□"),OR(S200="",S200="□")),"",IF(AND(Q200="■",R200="■"),"",IF(AND(OR(Q200="■",R200="■"),S200="■"),"",IF(Q200="■",3,IF(R200="■",1,IF(Z200="■",BH200,BI200))))))</f>
        <v/>
      </c>
    </row>
    <row r="201" spans="1:62" ht="12" customHeight="1" x14ac:dyDescent="0.15">
      <c r="A201" s="66">
        <v>184</v>
      </c>
      <c r="B201" s="4"/>
      <c r="C201" s="2"/>
      <c r="D201" s="2"/>
      <c r="E201" s="8"/>
      <c r="F201" s="129" t="s">
        <v>38</v>
      </c>
      <c r="G201" s="130" t="s">
        <v>38</v>
      </c>
      <c r="H201" s="131" t="s">
        <v>38</v>
      </c>
      <c r="I201" s="122"/>
      <c r="J201" s="149"/>
      <c r="K201" s="124"/>
      <c r="L201" s="178"/>
      <c r="M201" s="133"/>
      <c r="N201" s="163" t="str">
        <f>IF($C$3="","",IF(P201="","",BF201))</f>
        <v/>
      </c>
      <c r="O201" s="163" t="str">
        <f>IF($C$3="","",IF(AND(OR(F201="",F201="□"),OR(G201="",G201="□"),OR(H201="",H201="□")),"",IF(AND(F201="■",G201="■"),"",IF(AND(OR(F201="■",G201="■"),H201="■"),"",IF(BF201="","",IF(OR(BF201=4,BF201&gt;4),"○","×"))))))</f>
        <v/>
      </c>
      <c r="P201" s="162" t="str">
        <f>IF($C$3="","",IF(AND(OR(F201="",F201="□"),OR(G201="",G201="□"),OR(H201="",H201="□")),"",IF(AND(F201="■",G201="■"),"",IF(AND(OR(F201="■",G201="■"),H201="■"),"",IF(BF201="","",IF(OR(BF201=5,BF201&gt;5),"○","×"))))))</f>
        <v/>
      </c>
      <c r="Q201" s="129" t="s">
        <v>38</v>
      </c>
      <c r="R201" s="130" t="s">
        <v>38</v>
      </c>
      <c r="S201" s="131" t="s">
        <v>38</v>
      </c>
      <c r="T201" s="1"/>
      <c r="U201" s="10"/>
      <c r="V201" s="11"/>
      <c r="W201" s="10"/>
      <c r="X201" s="223" t="str">
        <f t="shared" si="60"/>
        <v/>
      </c>
      <c r="Y201" s="164" t="str">
        <f t="shared" si="42"/>
        <v/>
      </c>
      <c r="Z201" s="131" t="s">
        <v>58</v>
      </c>
      <c r="AA201" s="135" t="s">
        <v>58</v>
      </c>
      <c r="AB201" s="165" t="str">
        <f t="shared" si="43"/>
        <v/>
      </c>
      <c r="AC201" s="280"/>
      <c r="AD201" s="281"/>
      <c r="AF201" s="60" t="str">
        <f>IF($C$3="","",IF(AND(F201="□",G201="□",H201="□"),"",IF(AND(F201="■",G201="■"),"",IF(AND(F201="■",H201="■"),"",IF(AND(G201="■",H201="■"),"",IF(F201="■",$BY$42,IF(G201="■",$BY$39,IF(I201="","",I201))))))))</f>
        <v/>
      </c>
      <c r="AG201" s="61" t="str">
        <f>IF($C$3="","",IF(AND(F201="□",G201="□",H201="□"),"",IF(AND(F201="■",G201="■"),"",IF(AND(F201="■",H201="■"),"",IF(AND(G201="■",H201="■"),"",IF(F201="■",$BY$44,IF(G201="■",$BY$41,IF(K201="","",K201))))))))</f>
        <v/>
      </c>
      <c r="AH201" s="63" t="str">
        <f t="shared" si="44"/>
        <v/>
      </c>
      <c r="AI201" s="63" t="str">
        <f t="shared" si="45"/>
        <v/>
      </c>
      <c r="AJ201" s="64" t="str">
        <f t="shared" si="46"/>
        <v/>
      </c>
      <c r="AK201" s="64" t="str">
        <f t="shared" si="47"/>
        <v/>
      </c>
      <c r="AL201" s="64" t="str">
        <f>IF($C$3="","",IF(AND(F201="□",G201="□",H201="□"),"",IF(AND(F201="■",G201="■"),"",IF(AND(F201="■",H201="■"),"",IF(AND(G201="■",H201="■"),"",IF(F201="■",$BY$23,IF(G201="■",$BY$21,IF(J201="","",J201))))))))</f>
        <v/>
      </c>
      <c r="AM201" s="65" t="str">
        <f t="shared" si="48"/>
        <v/>
      </c>
      <c r="AN201" s="64" t="str">
        <f>IF($C$3="","",IF(AND(F201="□",G201="□",H201="□"),"",IF(AND(F201="■",G201="■"),"",IF(AND(F201="■",H201="■"),"",IF(AND(G201="■",H201="■"),"",IF(F201="■",$BY$24,IF(G201="■",$BY$22,IF(L201="","",L201))))))))</f>
        <v/>
      </c>
      <c r="AO201" s="118"/>
      <c r="AP201" s="64" t="str">
        <f t="shared" si="49"/>
        <v/>
      </c>
      <c r="AQ201" s="64" t="str">
        <f t="shared" si="50"/>
        <v/>
      </c>
      <c r="AR201" s="64" t="str">
        <f t="shared" si="51"/>
        <v/>
      </c>
      <c r="AS201" s="64" t="str">
        <f t="shared" si="52"/>
        <v/>
      </c>
      <c r="AT201" s="64" t="str">
        <f t="shared" si="53"/>
        <v/>
      </c>
      <c r="AW201" s="17" t="str">
        <f t="shared" si="54"/>
        <v/>
      </c>
      <c r="AX201" s="17" t="str">
        <f t="shared" si="55"/>
        <v/>
      </c>
      <c r="AY201" s="17" t="str">
        <f t="shared" si="56"/>
        <v/>
      </c>
      <c r="AZ201" s="17" t="str">
        <f t="shared" si="57"/>
        <v/>
      </c>
      <c r="BA201" s="17" t="str">
        <f t="shared" si="58"/>
        <v/>
      </c>
      <c r="BB201" s="17" t="str">
        <f t="shared" si="59"/>
        <v/>
      </c>
      <c r="BD201" s="17" t="str">
        <f>IF(AND(OR(F201="",F201="□"),OR(G201="",G201="□"),OR(H201="",H201="□")),"",IF(AND(F201="■",G201="■"),"",IF(AND(OR(F201="■",G201="■"),H201="■"),"",IF(F201="■",5,IF(G201="■",4,IF(I201="","",IF($C$3="","",IF($C$3=8,"-",IF($C$3&lt;8,IF(I201&lt;=$BY$25,7,IF(I201&lt;=$BY$26,6,IF(I201&lt;=$BY$27,5,IF(I201&lt;=$BY$28,4,IF(I201&lt;=$BY$29,3,IF(I201&lt;=$BY$30,2,1)))))))))))))))</f>
        <v/>
      </c>
      <c r="BE201" s="17" t="str">
        <f>IF(AND(OR(F201="",F201="□"),OR(G201="",G201="□"),OR(H201="",H201="□")),"",IF(AND(F201="■",G201="■"),"",IF(AND(OR(F201="■",G201="■"),H201="■"),"",IF(F201="■",5,IF(G201="■",4,IF(K201="","",IF($C$3="","",IF($C$3=8,IF(K201&lt;=$BY$33,6,IF(K201&lt;=$BY$34,5,IF(K201&lt;=$BY$35,4,3))),IF(AND($C$3&lt;8,$C$3&gt;4),IF(K201&lt;=$BY$32,7,IF(K201&lt;=$BY$33,6,IF(K201&lt;=$BY$34,5,IF(K201&lt;=$BY$35,4,IF(K201&lt;=$BY$36,3,2))))),IF(C187&lt;5,"-"))))))))))</f>
        <v/>
      </c>
      <c r="BF201" s="17" t="str">
        <f t="shared" si="61"/>
        <v/>
      </c>
      <c r="BH201" s="18" t="str">
        <f>IF(X201="","",IF(50&lt;=Y201,6,IF(AND(40&lt;=Y201,Y201&lt;50),5,IF(AND(30&lt;=Y201,Y201&lt;40),4,IF(AND(20&lt;=Y201,Y201&lt;30),3,IF(AND(10&lt;=Y201,Y201&lt;20),2,IF(AND(0&lt;=Y201,Y201&lt;10),1,IF(Y201&lt;0,0,""))))))))</f>
        <v/>
      </c>
      <c r="BI201" s="18" t="str">
        <f>IF(X201="","",IF(30&lt;=Y201,4,IF(AND(20&lt;=Y201,Y201&lt;30),3,IF(AND(10&lt;=Y201,Y201&lt;20),2,IF(AND(0&lt;=Y201,Y201&lt;10),1,IF(Y201&lt;0,0,""))))))</f>
        <v/>
      </c>
      <c r="BJ201" s="58" t="str">
        <f>IF(AND(OR(Q201="",Q201="□"),OR(R201="",R201="□"),OR(S201="",S201="□")),"",IF(AND(Q201="■",R201="■"),"",IF(AND(OR(Q201="■",R201="■"),S201="■"),"",IF(Q201="■",3,IF(R201="■",1,IF(Z201="■",BH201,BI201))))))</f>
        <v/>
      </c>
    </row>
    <row r="202" spans="1:62" ht="12" customHeight="1" x14ac:dyDescent="0.15">
      <c r="A202" s="66">
        <v>185</v>
      </c>
      <c r="B202" s="4"/>
      <c r="C202" s="2"/>
      <c r="D202" s="2"/>
      <c r="E202" s="8"/>
      <c r="F202" s="129" t="s">
        <v>38</v>
      </c>
      <c r="G202" s="130" t="s">
        <v>38</v>
      </c>
      <c r="H202" s="131" t="s">
        <v>38</v>
      </c>
      <c r="I202" s="122"/>
      <c r="J202" s="149"/>
      <c r="K202" s="124"/>
      <c r="L202" s="178"/>
      <c r="M202" s="133"/>
      <c r="N202" s="163" t="str">
        <f>IF($C$3="","",IF(P202="","",BF202))</f>
        <v/>
      </c>
      <c r="O202" s="163" t="str">
        <f>IF($C$3="","",IF(AND(OR(F202="",F202="□"),OR(G202="",G202="□"),OR(H202="",H202="□")),"",IF(AND(F202="■",G202="■"),"",IF(AND(OR(F202="■",G202="■"),H202="■"),"",IF(BF202="","",IF(OR(BF202=4,BF202&gt;4),"○","×"))))))</f>
        <v/>
      </c>
      <c r="P202" s="162" t="str">
        <f>IF($C$3="","",IF(AND(OR(F202="",F202="□"),OR(G202="",G202="□"),OR(H202="",H202="□")),"",IF(AND(F202="■",G202="■"),"",IF(AND(OR(F202="■",G202="■"),H202="■"),"",IF(BF202="","",IF(OR(BF202=5,BF202&gt;5),"○","×"))))))</f>
        <v/>
      </c>
      <c r="Q202" s="129" t="s">
        <v>38</v>
      </c>
      <c r="R202" s="130" t="s">
        <v>38</v>
      </c>
      <c r="S202" s="131" t="s">
        <v>38</v>
      </c>
      <c r="T202" s="1"/>
      <c r="U202" s="10"/>
      <c r="V202" s="11"/>
      <c r="W202" s="10"/>
      <c r="X202" s="223" t="str">
        <f t="shared" si="60"/>
        <v/>
      </c>
      <c r="Y202" s="164" t="str">
        <f t="shared" si="42"/>
        <v/>
      </c>
      <c r="Z202" s="131" t="s">
        <v>58</v>
      </c>
      <c r="AA202" s="135" t="s">
        <v>58</v>
      </c>
      <c r="AB202" s="165" t="str">
        <f t="shared" si="43"/>
        <v/>
      </c>
      <c r="AC202" s="280"/>
      <c r="AD202" s="281"/>
      <c r="AF202" s="60" t="str">
        <f>IF($C$3="","",IF(AND(F202="□",G202="□",H202="□"),"",IF(AND(F202="■",G202="■"),"",IF(AND(F202="■",H202="■"),"",IF(AND(G202="■",H202="■"),"",IF(F202="■",$BY$42,IF(G202="■",$BY$39,IF(I202="","",I202))))))))</f>
        <v/>
      </c>
      <c r="AG202" s="61" t="str">
        <f>IF($C$3="","",IF(AND(F202="□",G202="□",H202="□"),"",IF(AND(F202="■",G202="■"),"",IF(AND(F202="■",H202="■"),"",IF(AND(G202="■",H202="■"),"",IF(F202="■",$BY$44,IF(G202="■",$BY$41,IF(K202="","",K202))))))))</f>
        <v/>
      </c>
      <c r="AH202" s="63" t="str">
        <f t="shared" si="44"/>
        <v/>
      </c>
      <c r="AI202" s="63" t="str">
        <f t="shared" si="45"/>
        <v/>
      </c>
      <c r="AJ202" s="64" t="str">
        <f t="shared" si="46"/>
        <v/>
      </c>
      <c r="AK202" s="64" t="str">
        <f t="shared" si="47"/>
        <v/>
      </c>
      <c r="AL202" s="64" t="str">
        <f>IF($C$3="","",IF(AND(F202="□",G202="□",H202="□"),"",IF(AND(F202="■",G202="■"),"",IF(AND(F202="■",H202="■"),"",IF(AND(G202="■",H202="■"),"",IF(F202="■",$BY$23,IF(G202="■",$BY$21,IF(J202="","",J202))))))))</f>
        <v/>
      </c>
      <c r="AM202" s="65" t="str">
        <f t="shared" si="48"/>
        <v/>
      </c>
      <c r="AN202" s="64" t="str">
        <f>IF($C$3="","",IF(AND(F202="□",G202="□",H202="□"),"",IF(AND(F202="■",G202="■"),"",IF(AND(F202="■",H202="■"),"",IF(AND(G202="■",H202="■"),"",IF(F202="■",$BY$24,IF(G202="■",$BY$22,IF(L202="","",L202))))))))</f>
        <v/>
      </c>
      <c r="AO202" s="118"/>
      <c r="AP202" s="64" t="str">
        <f t="shared" si="49"/>
        <v/>
      </c>
      <c r="AQ202" s="64" t="str">
        <f t="shared" si="50"/>
        <v/>
      </c>
      <c r="AR202" s="64" t="str">
        <f t="shared" si="51"/>
        <v/>
      </c>
      <c r="AS202" s="64" t="str">
        <f t="shared" si="52"/>
        <v/>
      </c>
      <c r="AT202" s="64" t="str">
        <f t="shared" si="53"/>
        <v/>
      </c>
      <c r="AW202" s="17" t="str">
        <f t="shared" si="54"/>
        <v/>
      </c>
      <c r="AX202" s="17" t="str">
        <f t="shared" si="55"/>
        <v/>
      </c>
      <c r="AY202" s="17" t="str">
        <f t="shared" si="56"/>
        <v/>
      </c>
      <c r="AZ202" s="17" t="str">
        <f t="shared" si="57"/>
        <v/>
      </c>
      <c r="BA202" s="17" t="str">
        <f t="shared" si="58"/>
        <v/>
      </c>
      <c r="BB202" s="17" t="str">
        <f t="shared" si="59"/>
        <v/>
      </c>
      <c r="BD202" s="17" t="str">
        <f>IF(AND(OR(F202="",F202="□"),OR(G202="",G202="□"),OR(H202="",H202="□")),"",IF(AND(F202="■",G202="■"),"",IF(AND(OR(F202="■",G202="■"),H202="■"),"",IF(F202="■",5,IF(G202="■",4,IF(I202="","",IF($C$3="","",IF($C$3=8,"-",IF($C$3&lt;8,IF(I202&lt;=$BY$25,7,IF(I202&lt;=$BY$26,6,IF(I202&lt;=$BY$27,5,IF(I202&lt;=$BY$28,4,IF(I202&lt;=$BY$29,3,IF(I202&lt;=$BY$30,2,1)))))))))))))))</f>
        <v/>
      </c>
      <c r="BE202" s="17" t="str">
        <f>IF(AND(OR(F202="",F202="□"),OR(G202="",G202="□"),OR(H202="",H202="□")),"",IF(AND(F202="■",G202="■"),"",IF(AND(OR(F202="■",G202="■"),H202="■"),"",IF(F202="■",5,IF(G202="■",4,IF(K202="","",IF($C$3="","",IF($C$3=8,IF(K202&lt;=$BY$33,6,IF(K202&lt;=$BY$34,5,IF(K202&lt;=$BY$35,4,3))),IF(AND($C$3&lt;8,$C$3&gt;4),IF(K202&lt;=$BY$32,7,IF(K202&lt;=$BY$33,6,IF(K202&lt;=$BY$34,5,IF(K202&lt;=$BY$35,4,IF(K202&lt;=$BY$36,3,2))))),IF(C188&lt;5,"-"))))))))))</f>
        <v/>
      </c>
      <c r="BF202" s="17" t="str">
        <f t="shared" si="61"/>
        <v/>
      </c>
      <c r="BH202" s="18" t="str">
        <f>IF(X202="","",IF(50&lt;=Y202,6,IF(AND(40&lt;=Y202,Y202&lt;50),5,IF(AND(30&lt;=Y202,Y202&lt;40),4,IF(AND(20&lt;=Y202,Y202&lt;30),3,IF(AND(10&lt;=Y202,Y202&lt;20),2,IF(AND(0&lt;=Y202,Y202&lt;10),1,IF(Y202&lt;0,0,""))))))))</f>
        <v/>
      </c>
      <c r="BI202" s="18" t="str">
        <f>IF(X202="","",IF(30&lt;=Y202,4,IF(AND(20&lt;=Y202,Y202&lt;30),3,IF(AND(10&lt;=Y202,Y202&lt;20),2,IF(AND(0&lt;=Y202,Y202&lt;10),1,IF(Y202&lt;0,0,""))))))</f>
        <v/>
      </c>
      <c r="BJ202" s="58" t="str">
        <f>IF(AND(OR(Q202="",Q202="□"),OR(R202="",R202="□"),OR(S202="",S202="□")),"",IF(AND(Q202="■",R202="■"),"",IF(AND(OR(Q202="■",R202="■"),S202="■"),"",IF(Q202="■",3,IF(R202="■",1,IF(Z202="■",BH202,BI202))))))</f>
        <v/>
      </c>
    </row>
    <row r="203" spans="1:62" ht="12" customHeight="1" x14ac:dyDescent="0.15">
      <c r="A203" s="66">
        <v>186</v>
      </c>
      <c r="B203" s="4"/>
      <c r="C203" s="2"/>
      <c r="D203" s="2"/>
      <c r="E203" s="8"/>
      <c r="F203" s="129" t="s">
        <v>38</v>
      </c>
      <c r="G203" s="130" t="s">
        <v>38</v>
      </c>
      <c r="H203" s="131" t="s">
        <v>38</v>
      </c>
      <c r="I203" s="122"/>
      <c r="J203" s="149"/>
      <c r="K203" s="124"/>
      <c r="L203" s="178"/>
      <c r="M203" s="133"/>
      <c r="N203" s="163" t="str">
        <f>IF($C$3="","",IF(P203="","",BF203))</f>
        <v/>
      </c>
      <c r="O203" s="163" t="str">
        <f>IF($C$3="","",IF(AND(OR(F203="",F203="□"),OR(G203="",G203="□"),OR(H203="",H203="□")),"",IF(AND(F203="■",G203="■"),"",IF(AND(OR(F203="■",G203="■"),H203="■"),"",IF(BF203="","",IF(OR(BF203=4,BF203&gt;4),"○","×"))))))</f>
        <v/>
      </c>
      <c r="P203" s="162" t="str">
        <f>IF($C$3="","",IF(AND(OR(F203="",F203="□"),OR(G203="",G203="□"),OR(H203="",H203="□")),"",IF(AND(F203="■",G203="■"),"",IF(AND(OR(F203="■",G203="■"),H203="■"),"",IF(BF203="","",IF(OR(BF203=5,BF203&gt;5),"○","×"))))))</f>
        <v/>
      </c>
      <c r="Q203" s="129" t="s">
        <v>38</v>
      </c>
      <c r="R203" s="130" t="s">
        <v>38</v>
      </c>
      <c r="S203" s="131" t="s">
        <v>38</v>
      </c>
      <c r="T203" s="1"/>
      <c r="U203" s="10"/>
      <c r="V203" s="11"/>
      <c r="W203" s="10"/>
      <c r="X203" s="223" t="str">
        <f t="shared" si="60"/>
        <v/>
      </c>
      <c r="Y203" s="164" t="str">
        <f t="shared" si="42"/>
        <v/>
      </c>
      <c r="Z203" s="131" t="s">
        <v>58</v>
      </c>
      <c r="AA203" s="135" t="s">
        <v>58</v>
      </c>
      <c r="AB203" s="165" t="str">
        <f t="shared" si="43"/>
        <v/>
      </c>
      <c r="AC203" s="280"/>
      <c r="AD203" s="281"/>
      <c r="AF203" s="60" t="str">
        <f>IF($C$3="","",IF(AND(F203="□",G203="□",H203="□"),"",IF(AND(F203="■",G203="■"),"",IF(AND(F203="■",H203="■"),"",IF(AND(G203="■",H203="■"),"",IF(F203="■",$BY$42,IF(G203="■",$BY$39,IF(I203="","",I203))))))))</f>
        <v/>
      </c>
      <c r="AG203" s="61" t="str">
        <f>IF($C$3="","",IF(AND(F203="□",G203="□",H203="□"),"",IF(AND(F203="■",G203="■"),"",IF(AND(F203="■",H203="■"),"",IF(AND(G203="■",H203="■"),"",IF(F203="■",$BY$44,IF(G203="■",$BY$41,IF(K203="","",K203))))))))</f>
        <v/>
      </c>
      <c r="AH203" s="63" t="str">
        <f t="shared" si="44"/>
        <v/>
      </c>
      <c r="AI203" s="63" t="str">
        <f t="shared" si="45"/>
        <v/>
      </c>
      <c r="AJ203" s="64" t="str">
        <f t="shared" si="46"/>
        <v/>
      </c>
      <c r="AK203" s="64" t="str">
        <f t="shared" si="47"/>
        <v/>
      </c>
      <c r="AL203" s="64" t="str">
        <f>IF($C$3="","",IF(AND(F203="□",G203="□",H203="□"),"",IF(AND(F203="■",G203="■"),"",IF(AND(F203="■",H203="■"),"",IF(AND(G203="■",H203="■"),"",IF(F203="■",$BY$23,IF(G203="■",$BY$21,IF(J203="","",J203))))))))</f>
        <v/>
      </c>
      <c r="AM203" s="65" t="str">
        <f t="shared" si="48"/>
        <v/>
      </c>
      <c r="AN203" s="64" t="str">
        <f>IF($C$3="","",IF(AND(F203="□",G203="□",H203="□"),"",IF(AND(F203="■",G203="■"),"",IF(AND(F203="■",H203="■"),"",IF(AND(G203="■",H203="■"),"",IF(F203="■",$BY$24,IF(G203="■",$BY$22,IF(L203="","",L203))))))))</f>
        <v/>
      </c>
      <c r="AO203" s="118"/>
      <c r="AP203" s="64" t="str">
        <f t="shared" si="49"/>
        <v/>
      </c>
      <c r="AQ203" s="64" t="str">
        <f t="shared" si="50"/>
        <v/>
      </c>
      <c r="AR203" s="64" t="str">
        <f t="shared" si="51"/>
        <v/>
      </c>
      <c r="AS203" s="64" t="str">
        <f t="shared" si="52"/>
        <v/>
      </c>
      <c r="AT203" s="64" t="str">
        <f t="shared" si="53"/>
        <v/>
      </c>
      <c r="AW203" s="17" t="str">
        <f t="shared" si="54"/>
        <v/>
      </c>
      <c r="AX203" s="17" t="str">
        <f t="shared" si="55"/>
        <v/>
      </c>
      <c r="AY203" s="17" t="str">
        <f t="shared" si="56"/>
        <v/>
      </c>
      <c r="AZ203" s="17" t="str">
        <f t="shared" si="57"/>
        <v/>
      </c>
      <c r="BA203" s="17" t="str">
        <f t="shared" si="58"/>
        <v/>
      </c>
      <c r="BB203" s="17" t="str">
        <f t="shared" si="59"/>
        <v/>
      </c>
      <c r="BD203" s="17" t="str">
        <f>IF(AND(OR(F203="",F203="□"),OR(G203="",G203="□"),OR(H203="",H203="□")),"",IF(AND(F203="■",G203="■"),"",IF(AND(OR(F203="■",G203="■"),H203="■"),"",IF(F203="■",5,IF(G203="■",4,IF(I203="","",IF($C$3="","",IF($C$3=8,"-",IF($C$3&lt;8,IF(I203&lt;=$BY$25,7,IF(I203&lt;=$BY$26,6,IF(I203&lt;=$BY$27,5,IF(I203&lt;=$BY$28,4,IF(I203&lt;=$BY$29,3,IF(I203&lt;=$BY$30,2,1)))))))))))))))</f>
        <v/>
      </c>
      <c r="BE203" s="17" t="str">
        <f>IF(AND(OR(F203="",F203="□"),OR(G203="",G203="□"),OR(H203="",H203="□")),"",IF(AND(F203="■",G203="■"),"",IF(AND(OR(F203="■",G203="■"),H203="■"),"",IF(F203="■",5,IF(G203="■",4,IF(K203="","",IF($C$3="","",IF($C$3=8,IF(K203&lt;=$BY$33,6,IF(K203&lt;=$BY$34,5,IF(K203&lt;=$BY$35,4,3))),IF(AND($C$3&lt;8,$C$3&gt;4),IF(K203&lt;=$BY$32,7,IF(K203&lt;=$BY$33,6,IF(K203&lt;=$BY$34,5,IF(K203&lt;=$BY$35,4,IF(K203&lt;=$BY$36,3,2))))),IF(C189&lt;5,"-"))))))))))</f>
        <v/>
      </c>
      <c r="BF203" s="17" t="str">
        <f t="shared" si="61"/>
        <v/>
      </c>
      <c r="BH203" s="18" t="str">
        <f>IF(X203="","",IF(50&lt;=Y203,6,IF(AND(40&lt;=Y203,Y203&lt;50),5,IF(AND(30&lt;=Y203,Y203&lt;40),4,IF(AND(20&lt;=Y203,Y203&lt;30),3,IF(AND(10&lt;=Y203,Y203&lt;20),2,IF(AND(0&lt;=Y203,Y203&lt;10),1,IF(Y203&lt;0,0,""))))))))</f>
        <v/>
      </c>
      <c r="BI203" s="18" t="str">
        <f>IF(X203="","",IF(30&lt;=Y203,4,IF(AND(20&lt;=Y203,Y203&lt;30),3,IF(AND(10&lt;=Y203,Y203&lt;20),2,IF(AND(0&lt;=Y203,Y203&lt;10),1,IF(Y203&lt;0,0,""))))))</f>
        <v/>
      </c>
      <c r="BJ203" s="58" t="str">
        <f>IF(AND(OR(Q203="",Q203="□"),OR(R203="",R203="□"),OR(S203="",S203="□")),"",IF(AND(Q203="■",R203="■"),"",IF(AND(OR(Q203="■",R203="■"),S203="■"),"",IF(Q203="■",3,IF(R203="■",1,IF(Z203="■",BH203,BI203))))))</f>
        <v/>
      </c>
    </row>
    <row r="204" spans="1:62" ht="12" customHeight="1" x14ac:dyDescent="0.15">
      <c r="A204" s="66">
        <v>187</v>
      </c>
      <c r="B204" s="4"/>
      <c r="C204" s="2"/>
      <c r="D204" s="2"/>
      <c r="E204" s="8"/>
      <c r="F204" s="129" t="s">
        <v>38</v>
      </c>
      <c r="G204" s="130" t="s">
        <v>38</v>
      </c>
      <c r="H204" s="131" t="s">
        <v>38</v>
      </c>
      <c r="I204" s="122"/>
      <c r="J204" s="149"/>
      <c r="K204" s="124"/>
      <c r="L204" s="178"/>
      <c r="M204" s="133"/>
      <c r="N204" s="163" t="str">
        <f>IF($C$3="","",IF(P204="","",BF204))</f>
        <v/>
      </c>
      <c r="O204" s="163" t="str">
        <f>IF($C$3="","",IF(AND(OR(F204="",F204="□"),OR(G204="",G204="□"),OR(H204="",H204="□")),"",IF(AND(F204="■",G204="■"),"",IF(AND(OR(F204="■",G204="■"),H204="■"),"",IF(BF204="","",IF(OR(BF204=4,BF204&gt;4),"○","×"))))))</f>
        <v/>
      </c>
      <c r="P204" s="162" t="str">
        <f>IF($C$3="","",IF(AND(OR(F204="",F204="□"),OR(G204="",G204="□"),OR(H204="",H204="□")),"",IF(AND(F204="■",G204="■"),"",IF(AND(OR(F204="■",G204="■"),H204="■"),"",IF(BF204="","",IF(OR(BF204=5,BF204&gt;5),"○","×"))))))</f>
        <v/>
      </c>
      <c r="Q204" s="129" t="s">
        <v>38</v>
      </c>
      <c r="R204" s="130" t="s">
        <v>38</v>
      </c>
      <c r="S204" s="131" t="s">
        <v>38</v>
      </c>
      <c r="T204" s="1"/>
      <c r="U204" s="10"/>
      <c r="V204" s="11"/>
      <c r="W204" s="10"/>
      <c r="X204" s="223" t="str">
        <f t="shared" si="60"/>
        <v/>
      </c>
      <c r="Y204" s="164" t="str">
        <f t="shared" si="42"/>
        <v/>
      </c>
      <c r="Z204" s="131" t="s">
        <v>58</v>
      </c>
      <c r="AA204" s="135" t="s">
        <v>58</v>
      </c>
      <c r="AB204" s="165" t="str">
        <f t="shared" si="43"/>
        <v/>
      </c>
      <c r="AC204" s="280"/>
      <c r="AD204" s="281"/>
      <c r="AF204" s="60" t="str">
        <f>IF($C$3="","",IF(AND(F204="□",G204="□",H204="□"),"",IF(AND(F204="■",G204="■"),"",IF(AND(F204="■",H204="■"),"",IF(AND(G204="■",H204="■"),"",IF(F204="■",$BY$42,IF(G204="■",$BY$39,IF(I204="","",I204))))))))</f>
        <v/>
      </c>
      <c r="AG204" s="61" t="str">
        <f>IF($C$3="","",IF(AND(F204="□",G204="□",H204="□"),"",IF(AND(F204="■",G204="■"),"",IF(AND(F204="■",H204="■"),"",IF(AND(G204="■",H204="■"),"",IF(F204="■",$BY$44,IF(G204="■",$BY$41,IF(K204="","",K204))))))))</f>
        <v/>
      </c>
      <c r="AH204" s="63" t="str">
        <f t="shared" si="44"/>
        <v/>
      </c>
      <c r="AI204" s="63" t="str">
        <f t="shared" si="45"/>
        <v/>
      </c>
      <c r="AJ204" s="64" t="str">
        <f t="shared" si="46"/>
        <v/>
      </c>
      <c r="AK204" s="64" t="str">
        <f t="shared" si="47"/>
        <v/>
      </c>
      <c r="AL204" s="64" t="str">
        <f>IF($C$3="","",IF(AND(F204="□",G204="□",H204="□"),"",IF(AND(F204="■",G204="■"),"",IF(AND(F204="■",H204="■"),"",IF(AND(G204="■",H204="■"),"",IF(F204="■",$BY$23,IF(G204="■",$BY$21,IF(J204="","",J204))))))))</f>
        <v/>
      </c>
      <c r="AM204" s="65" t="str">
        <f t="shared" si="48"/>
        <v/>
      </c>
      <c r="AN204" s="64" t="str">
        <f>IF($C$3="","",IF(AND(F204="□",G204="□",H204="□"),"",IF(AND(F204="■",G204="■"),"",IF(AND(F204="■",H204="■"),"",IF(AND(G204="■",H204="■"),"",IF(F204="■",$BY$24,IF(G204="■",$BY$22,IF(L204="","",L204))))))))</f>
        <v/>
      </c>
      <c r="AO204" s="118"/>
      <c r="AP204" s="64" t="str">
        <f t="shared" si="49"/>
        <v/>
      </c>
      <c r="AQ204" s="64" t="str">
        <f t="shared" si="50"/>
        <v/>
      </c>
      <c r="AR204" s="64" t="str">
        <f t="shared" si="51"/>
        <v/>
      </c>
      <c r="AS204" s="64" t="str">
        <f t="shared" si="52"/>
        <v/>
      </c>
      <c r="AT204" s="64" t="str">
        <f t="shared" si="53"/>
        <v/>
      </c>
      <c r="AW204" s="17" t="str">
        <f t="shared" si="54"/>
        <v/>
      </c>
      <c r="AX204" s="17" t="str">
        <f t="shared" si="55"/>
        <v/>
      </c>
      <c r="AY204" s="17" t="str">
        <f t="shared" si="56"/>
        <v/>
      </c>
      <c r="AZ204" s="17" t="str">
        <f t="shared" si="57"/>
        <v/>
      </c>
      <c r="BA204" s="17" t="str">
        <f t="shared" si="58"/>
        <v/>
      </c>
      <c r="BB204" s="17" t="str">
        <f t="shared" si="59"/>
        <v/>
      </c>
      <c r="BD204" s="17" t="str">
        <f>IF(AND(OR(F204="",F204="□"),OR(G204="",G204="□"),OR(H204="",H204="□")),"",IF(AND(F204="■",G204="■"),"",IF(AND(OR(F204="■",G204="■"),H204="■"),"",IF(F204="■",5,IF(G204="■",4,IF(I204="","",IF($C$3="","",IF($C$3=8,"-",IF($C$3&lt;8,IF(I204&lt;=$BY$25,7,IF(I204&lt;=$BY$26,6,IF(I204&lt;=$BY$27,5,IF(I204&lt;=$BY$28,4,IF(I204&lt;=$BY$29,3,IF(I204&lt;=$BY$30,2,1)))))))))))))))</f>
        <v/>
      </c>
      <c r="BE204" s="17" t="str">
        <f>IF(AND(OR(F204="",F204="□"),OR(G204="",G204="□"),OR(H204="",H204="□")),"",IF(AND(F204="■",G204="■"),"",IF(AND(OR(F204="■",G204="■"),H204="■"),"",IF(F204="■",5,IF(G204="■",4,IF(K204="","",IF($C$3="","",IF($C$3=8,IF(K204&lt;=$BY$33,6,IF(K204&lt;=$BY$34,5,IF(K204&lt;=$BY$35,4,3))),IF(AND($C$3&lt;8,$C$3&gt;4),IF(K204&lt;=$BY$32,7,IF(K204&lt;=$BY$33,6,IF(K204&lt;=$BY$34,5,IF(K204&lt;=$BY$35,4,IF(K204&lt;=$BY$36,3,2))))),IF(C190&lt;5,"-"))))))))))</f>
        <v/>
      </c>
      <c r="BF204" s="17" t="str">
        <f t="shared" si="61"/>
        <v/>
      </c>
      <c r="BH204" s="18" t="str">
        <f>IF(X204="","",IF(50&lt;=Y204,6,IF(AND(40&lt;=Y204,Y204&lt;50),5,IF(AND(30&lt;=Y204,Y204&lt;40),4,IF(AND(20&lt;=Y204,Y204&lt;30),3,IF(AND(10&lt;=Y204,Y204&lt;20),2,IF(AND(0&lt;=Y204,Y204&lt;10),1,IF(Y204&lt;0,0,""))))))))</f>
        <v/>
      </c>
      <c r="BI204" s="18" t="str">
        <f>IF(X204="","",IF(30&lt;=Y204,4,IF(AND(20&lt;=Y204,Y204&lt;30),3,IF(AND(10&lt;=Y204,Y204&lt;20),2,IF(AND(0&lt;=Y204,Y204&lt;10),1,IF(Y204&lt;0,0,""))))))</f>
        <v/>
      </c>
      <c r="BJ204" s="58" t="str">
        <f>IF(AND(OR(Q204="",Q204="□"),OR(R204="",R204="□"),OR(S204="",S204="□")),"",IF(AND(Q204="■",R204="■"),"",IF(AND(OR(Q204="■",R204="■"),S204="■"),"",IF(Q204="■",3,IF(R204="■",1,IF(Z204="■",BH204,BI204))))))</f>
        <v/>
      </c>
    </row>
    <row r="205" spans="1:62" ht="12" customHeight="1" x14ac:dyDescent="0.15">
      <c r="A205" s="66">
        <v>188</v>
      </c>
      <c r="B205" s="4"/>
      <c r="C205" s="2"/>
      <c r="D205" s="2"/>
      <c r="E205" s="8"/>
      <c r="F205" s="129" t="s">
        <v>38</v>
      </c>
      <c r="G205" s="130" t="s">
        <v>38</v>
      </c>
      <c r="H205" s="131" t="s">
        <v>38</v>
      </c>
      <c r="I205" s="122"/>
      <c r="J205" s="149"/>
      <c r="K205" s="124"/>
      <c r="L205" s="178"/>
      <c r="M205" s="133"/>
      <c r="N205" s="163" t="str">
        <f>IF($C$3="","",IF(P205="","",BF205))</f>
        <v/>
      </c>
      <c r="O205" s="163" t="str">
        <f>IF($C$3="","",IF(AND(OR(F205="",F205="□"),OR(G205="",G205="□"),OR(H205="",H205="□")),"",IF(AND(F205="■",G205="■"),"",IF(AND(OR(F205="■",G205="■"),H205="■"),"",IF(BF205="","",IF(OR(BF205=4,BF205&gt;4),"○","×"))))))</f>
        <v/>
      </c>
      <c r="P205" s="162" t="str">
        <f>IF($C$3="","",IF(AND(OR(F205="",F205="□"),OR(G205="",G205="□"),OR(H205="",H205="□")),"",IF(AND(F205="■",G205="■"),"",IF(AND(OR(F205="■",G205="■"),H205="■"),"",IF(BF205="","",IF(OR(BF205=5,BF205&gt;5),"○","×"))))))</f>
        <v/>
      </c>
      <c r="Q205" s="129" t="s">
        <v>38</v>
      </c>
      <c r="R205" s="130" t="s">
        <v>38</v>
      </c>
      <c r="S205" s="131" t="s">
        <v>38</v>
      </c>
      <c r="T205" s="1"/>
      <c r="U205" s="10"/>
      <c r="V205" s="11"/>
      <c r="W205" s="10"/>
      <c r="X205" s="223" t="str">
        <f t="shared" si="60"/>
        <v/>
      </c>
      <c r="Y205" s="164" t="str">
        <f t="shared" si="42"/>
        <v/>
      </c>
      <c r="Z205" s="131" t="s">
        <v>58</v>
      </c>
      <c r="AA205" s="135" t="s">
        <v>58</v>
      </c>
      <c r="AB205" s="165" t="str">
        <f t="shared" si="43"/>
        <v/>
      </c>
      <c r="AC205" s="280"/>
      <c r="AD205" s="281"/>
      <c r="AF205" s="60" t="str">
        <f>IF($C$3="","",IF(AND(F205="□",G205="□",H205="□"),"",IF(AND(F205="■",G205="■"),"",IF(AND(F205="■",H205="■"),"",IF(AND(G205="■",H205="■"),"",IF(F205="■",$BY$42,IF(G205="■",$BY$39,IF(I205="","",I205))))))))</f>
        <v/>
      </c>
      <c r="AG205" s="61" t="str">
        <f>IF($C$3="","",IF(AND(F205="□",G205="□",H205="□"),"",IF(AND(F205="■",G205="■"),"",IF(AND(F205="■",H205="■"),"",IF(AND(G205="■",H205="■"),"",IF(F205="■",$BY$44,IF(G205="■",$BY$41,IF(K205="","",K205))))))))</f>
        <v/>
      </c>
      <c r="AH205" s="63" t="str">
        <f t="shared" si="44"/>
        <v/>
      </c>
      <c r="AI205" s="63" t="str">
        <f t="shared" si="45"/>
        <v/>
      </c>
      <c r="AJ205" s="64" t="str">
        <f t="shared" si="46"/>
        <v/>
      </c>
      <c r="AK205" s="64" t="str">
        <f t="shared" si="47"/>
        <v/>
      </c>
      <c r="AL205" s="64" t="str">
        <f>IF($C$3="","",IF(AND(F205="□",G205="□",H205="□"),"",IF(AND(F205="■",G205="■"),"",IF(AND(F205="■",H205="■"),"",IF(AND(G205="■",H205="■"),"",IF(F205="■",$BY$23,IF(G205="■",$BY$21,IF(J205="","",J205))))))))</f>
        <v/>
      </c>
      <c r="AM205" s="65" t="str">
        <f t="shared" si="48"/>
        <v/>
      </c>
      <c r="AN205" s="64" t="str">
        <f>IF($C$3="","",IF(AND(F205="□",G205="□",H205="□"),"",IF(AND(F205="■",G205="■"),"",IF(AND(F205="■",H205="■"),"",IF(AND(G205="■",H205="■"),"",IF(F205="■",$BY$24,IF(G205="■",$BY$22,IF(L205="","",L205))))))))</f>
        <v/>
      </c>
      <c r="AO205" s="118"/>
      <c r="AP205" s="64" t="str">
        <f t="shared" si="49"/>
        <v/>
      </c>
      <c r="AQ205" s="64" t="str">
        <f t="shared" si="50"/>
        <v/>
      </c>
      <c r="AR205" s="64" t="str">
        <f t="shared" si="51"/>
        <v/>
      </c>
      <c r="AS205" s="64" t="str">
        <f t="shared" si="52"/>
        <v/>
      </c>
      <c r="AT205" s="64" t="str">
        <f t="shared" si="53"/>
        <v/>
      </c>
      <c r="AW205" s="17" t="str">
        <f t="shared" si="54"/>
        <v/>
      </c>
      <c r="AX205" s="17" t="str">
        <f t="shared" si="55"/>
        <v/>
      </c>
      <c r="AY205" s="17" t="str">
        <f t="shared" si="56"/>
        <v/>
      </c>
      <c r="AZ205" s="17" t="str">
        <f t="shared" si="57"/>
        <v/>
      </c>
      <c r="BA205" s="17" t="str">
        <f t="shared" si="58"/>
        <v/>
      </c>
      <c r="BB205" s="17" t="str">
        <f t="shared" si="59"/>
        <v/>
      </c>
      <c r="BD205" s="17" t="str">
        <f>IF(AND(OR(F205="",F205="□"),OR(G205="",G205="□"),OR(H205="",H205="□")),"",IF(AND(F205="■",G205="■"),"",IF(AND(OR(F205="■",G205="■"),H205="■"),"",IF(F205="■",5,IF(G205="■",4,IF(I205="","",IF($C$3="","",IF($C$3=8,"-",IF($C$3&lt;8,IF(I205&lt;=$BY$25,7,IF(I205&lt;=$BY$26,6,IF(I205&lt;=$BY$27,5,IF(I205&lt;=$BY$28,4,IF(I205&lt;=$BY$29,3,IF(I205&lt;=$BY$30,2,1)))))))))))))))</f>
        <v/>
      </c>
      <c r="BE205" s="17" t="str">
        <f>IF(AND(OR(F205="",F205="□"),OR(G205="",G205="□"),OR(H205="",H205="□")),"",IF(AND(F205="■",G205="■"),"",IF(AND(OR(F205="■",G205="■"),H205="■"),"",IF(F205="■",5,IF(G205="■",4,IF(K205="","",IF($C$3="","",IF($C$3=8,IF(K205&lt;=$BY$33,6,IF(K205&lt;=$BY$34,5,IF(K205&lt;=$BY$35,4,3))),IF(AND($C$3&lt;8,$C$3&gt;4),IF(K205&lt;=$BY$32,7,IF(K205&lt;=$BY$33,6,IF(K205&lt;=$BY$34,5,IF(K205&lt;=$BY$35,4,IF(K205&lt;=$BY$36,3,2))))),IF(C191&lt;5,"-"))))))))))</f>
        <v/>
      </c>
      <c r="BF205" s="17" t="str">
        <f t="shared" si="61"/>
        <v/>
      </c>
      <c r="BH205" s="18" t="str">
        <f>IF(X205="","",IF(50&lt;=Y205,6,IF(AND(40&lt;=Y205,Y205&lt;50),5,IF(AND(30&lt;=Y205,Y205&lt;40),4,IF(AND(20&lt;=Y205,Y205&lt;30),3,IF(AND(10&lt;=Y205,Y205&lt;20),2,IF(AND(0&lt;=Y205,Y205&lt;10),1,IF(Y205&lt;0,0,""))))))))</f>
        <v/>
      </c>
      <c r="BI205" s="18" t="str">
        <f>IF(X205="","",IF(30&lt;=Y205,4,IF(AND(20&lt;=Y205,Y205&lt;30),3,IF(AND(10&lt;=Y205,Y205&lt;20),2,IF(AND(0&lt;=Y205,Y205&lt;10),1,IF(Y205&lt;0,0,""))))))</f>
        <v/>
      </c>
      <c r="BJ205" s="58" t="str">
        <f>IF(AND(OR(Q205="",Q205="□"),OR(R205="",R205="□"),OR(S205="",S205="□")),"",IF(AND(Q205="■",R205="■"),"",IF(AND(OR(Q205="■",R205="■"),S205="■"),"",IF(Q205="■",3,IF(R205="■",1,IF(Z205="■",BH205,BI205))))))</f>
        <v/>
      </c>
    </row>
    <row r="206" spans="1:62" ht="12" customHeight="1" x14ac:dyDescent="0.15">
      <c r="A206" s="66">
        <v>189</v>
      </c>
      <c r="B206" s="4"/>
      <c r="C206" s="2"/>
      <c r="D206" s="2"/>
      <c r="E206" s="8"/>
      <c r="F206" s="129" t="s">
        <v>38</v>
      </c>
      <c r="G206" s="130" t="s">
        <v>38</v>
      </c>
      <c r="H206" s="131" t="s">
        <v>38</v>
      </c>
      <c r="I206" s="122"/>
      <c r="J206" s="149"/>
      <c r="K206" s="124"/>
      <c r="L206" s="178"/>
      <c r="M206" s="133"/>
      <c r="N206" s="163" t="str">
        <f>IF($C$3="","",IF(P206="","",BF206))</f>
        <v/>
      </c>
      <c r="O206" s="163" t="str">
        <f>IF($C$3="","",IF(AND(OR(F206="",F206="□"),OR(G206="",G206="□"),OR(H206="",H206="□")),"",IF(AND(F206="■",G206="■"),"",IF(AND(OR(F206="■",G206="■"),H206="■"),"",IF(BF206="","",IF(OR(BF206=4,BF206&gt;4),"○","×"))))))</f>
        <v/>
      </c>
      <c r="P206" s="162" t="str">
        <f>IF($C$3="","",IF(AND(OR(F206="",F206="□"),OR(G206="",G206="□"),OR(H206="",H206="□")),"",IF(AND(F206="■",G206="■"),"",IF(AND(OR(F206="■",G206="■"),H206="■"),"",IF(BF206="","",IF(OR(BF206=5,BF206&gt;5),"○","×"))))))</f>
        <v/>
      </c>
      <c r="Q206" s="129" t="s">
        <v>38</v>
      </c>
      <c r="R206" s="130" t="s">
        <v>38</v>
      </c>
      <c r="S206" s="131" t="s">
        <v>38</v>
      </c>
      <c r="T206" s="1"/>
      <c r="U206" s="10"/>
      <c r="V206" s="11"/>
      <c r="W206" s="10"/>
      <c r="X206" s="223" t="str">
        <f t="shared" si="60"/>
        <v/>
      </c>
      <c r="Y206" s="164" t="str">
        <f t="shared" si="42"/>
        <v/>
      </c>
      <c r="Z206" s="131" t="s">
        <v>58</v>
      </c>
      <c r="AA206" s="135" t="s">
        <v>58</v>
      </c>
      <c r="AB206" s="165" t="str">
        <f t="shared" si="43"/>
        <v/>
      </c>
      <c r="AC206" s="280"/>
      <c r="AD206" s="281"/>
      <c r="AF206" s="60" t="str">
        <f>IF($C$3="","",IF(AND(F206="□",G206="□",H206="□"),"",IF(AND(F206="■",G206="■"),"",IF(AND(F206="■",H206="■"),"",IF(AND(G206="■",H206="■"),"",IF(F206="■",$BY$42,IF(G206="■",$BY$39,IF(I206="","",I206))))))))</f>
        <v/>
      </c>
      <c r="AG206" s="61" t="str">
        <f>IF($C$3="","",IF(AND(F206="□",G206="□",H206="□"),"",IF(AND(F206="■",G206="■"),"",IF(AND(F206="■",H206="■"),"",IF(AND(G206="■",H206="■"),"",IF(F206="■",$BY$44,IF(G206="■",$BY$41,IF(K206="","",K206))))))))</f>
        <v/>
      </c>
      <c r="AH206" s="63" t="str">
        <f t="shared" si="44"/>
        <v/>
      </c>
      <c r="AI206" s="63" t="str">
        <f t="shared" si="45"/>
        <v/>
      </c>
      <c r="AJ206" s="64" t="str">
        <f t="shared" si="46"/>
        <v/>
      </c>
      <c r="AK206" s="64" t="str">
        <f t="shared" si="47"/>
        <v/>
      </c>
      <c r="AL206" s="64" t="str">
        <f>IF($C$3="","",IF(AND(F206="□",G206="□",H206="□"),"",IF(AND(F206="■",G206="■"),"",IF(AND(F206="■",H206="■"),"",IF(AND(G206="■",H206="■"),"",IF(F206="■",$BY$23,IF(G206="■",$BY$21,IF(J206="","",J206))))))))</f>
        <v/>
      </c>
      <c r="AM206" s="65" t="str">
        <f t="shared" si="48"/>
        <v/>
      </c>
      <c r="AN206" s="64" t="str">
        <f>IF($C$3="","",IF(AND(F206="□",G206="□",H206="□"),"",IF(AND(F206="■",G206="■"),"",IF(AND(F206="■",H206="■"),"",IF(AND(G206="■",H206="■"),"",IF(F206="■",$BY$24,IF(G206="■",$BY$22,IF(L206="","",L206))))))))</f>
        <v/>
      </c>
      <c r="AO206" s="118"/>
      <c r="AP206" s="64" t="str">
        <f t="shared" si="49"/>
        <v/>
      </c>
      <c r="AQ206" s="64" t="str">
        <f t="shared" si="50"/>
        <v/>
      </c>
      <c r="AR206" s="64" t="str">
        <f t="shared" si="51"/>
        <v/>
      </c>
      <c r="AS206" s="64" t="str">
        <f t="shared" si="52"/>
        <v/>
      </c>
      <c r="AT206" s="64" t="str">
        <f t="shared" si="53"/>
        <v/>
      </c>
      <c r="AW206" s="17" t="str">
        <f t="shared" si="54"/>
        <v/>
      </c>
      <c r="AX206" s="17" t="str">
        <f t="shared" si="55"/>
        <v/>
      </c>
      <c r="AY206" s="17" t="str">
        <f t="shared" si="56"/>
        <v/>
      </c>
      <c r="AZ206" s="17" t="str">
        <f t="shared" si="57"/>
        <v/>
      </c>
      <c r="BA206" s="17" t="str">
        <f t="shared" si="58"/>
        <v/>
      </c>
      <c r="BB206" s="17" t="str">
        <f t="shared" si="59"/>
        <v/>
      </c>
      <c r="BD206" s="17" t="str">
        <f>IF(AND(OR(F206="",F206="□"),OR(G206="",G206="□"),OR(H206="",H206="□")),"",IF(AND(F206="■",G206="■"),"",IF(AND(OR(F206="■",G206="■"),H206="■"),"",IF(F206="■",5,IF(G206="■",4,IF(I206="","",IF($C$3="","",IF($C$3=8,"-",IF($C$3&lt;8,IF(I206&lt;=$BY$25,7,IF(I206&lt;=$BY$26,6,IF(I206&lt;=$BY$27,5,IF(I206&lt;=$BY$28,4,IF(I206&lt;=$BY$29,3,IF(I206&lt;=$BY$30,2,1)))))))))))))))</f>
        <v/>
      </c>
      <c r="BE206" s="17" t="str">
        <f>IF(AND(OR(F206="",F206="□"),OR(G206="",G206="□"),OR(H206="",H206="□")),"",IF(AND(F206="■",G206="■"),"",IF(AND(OR(F206="■",G206="■"),H206="■"),"",IF(F206="■",5,IF(G206="■",4,IF(K206="","",IF($C$3="","",IF($C$3=8,IF(K206&lt;=$BY$33,6,IF(K206&lt;=$BY$34,5,IF(K206&lt;=$BY$35,4,3))),IF(AND($C$3&lt;8,$C$3&gt;4),IF(K206&lt;=$BY$32,7,IF(K206&lt;=$BY$33,6,IF(K206&lt;=$BY$34,5,IF(K206&lt;=$BY$35,4,IF(K206&lt;=$BY$36,3,2))))),IF(C192&lt;5,"-"))))))))))</f>
        <v/>
      </c>
      <c r="BF206" s="17" t="str">
        <f t="shared" si="61"/>
        <v/>
      </c>
      <c r="BH206" s="18" t="str">
        <f>IF(X206="","",IF(50&lt;=Y206,6,IF(AND(40&lt;=Y206,Y206&lt;50),5,IF(AND(30&lt;=Y206,Y206&lt;40),4,IF(AND(20&lt;=Y206,Y206&lt;30),3,IF(AND(10&lt;=Y206,Y206&lt;20),2,IF(AND(0&lt;=Y206,Y206&lt;10),1,IF(Y206&lt;0,0,""))))))))</f>
        <v/>
      </c>
      <c r="BI206" s="18" t="str">
        <f>IF(X206="","",IF(30&lt;=Y206,4,IF(AND(20&lt;=Y206,Y206&lt;30),3,IF(AND(10&lt;=Y206,Y206&lt;20),2,IF(AND(0&lt;=Y206,Y206&lt;10),1,IF(Y206&lt;0,0,""))))))</f>
        <v/>
      </c>
      <c r="BJ206" s="58" t="str">
        <f>IF(AND(OR(Q206="",Q206="□"),OR(R206="",R206="□"),OR(S206="",S206="□")),"",IF(AND(Q206="■",R206="■"),"",IF(AND(OR(Q206="■",R206="■"),S206="■"),"",IF(Q206="■",3,IF(R206="■",1,IF(Z206="■",BH206,BI206))))))</f>
        <v/>
      </c>
    </row>
    <row r="207" spans="1:62" ht="12" customHeight="1" x14ac:dyDescent="0.15">
      <c r="A207" s="66">
        <v>190</v>
      </c>
      <c r="B207" s="4"/>
      <c r="C207" s="2"/>
      <c r="D207" s="2"/>
      <c r="E207" s="8"/>
      <c r="F207" s="129" t="s">
        <v>38</v>
      </c>
      <c r="G207" s="130" t="s">
        <v>38</v>
      </c>
      <c r="H207" s="131" t="s">
        <v>38</v>
      </c>
      <c r="I207" s="122"/>
      <c r="J207" s="149"/>
      <c r="K207" s="124"/>
      <c r="L207" s="178"/>
      <c r="M207" s="133"/>
      <c r="N207" s="163" t="str">
        <f>IF($C$3="","",IF(P207="","",BF207))</f>
        <v/>
      </c>
      <c r="O207" s="163" t="str">
        <f>IF($C$3="","",IF(AND(OR(F207="",F207="□"),OR(G207="",G207="□"),OR(H207="",H207="□")),"",IF(AND(F207="■",G207="■"),"",IF(AND(OR(F207="■",G207="■"),H207="■"),"",IF(BF207="","",IF(OR(BF207=4,BF207&gt;4),"○","×"))))))</f>
        <v/>
      </c>
      <c r="P207" s="162" t="str">
        <f>IF($C$3="","",IF(AND(OR(F207="",F207="□"),OR(G207="",G207="□"),OR(H207="",H207="□")),"",IF(AND(F207="■",G207="■"),"",IF(AND(OR(F207="■",G207="■"),H207="■"),"",IF(BF207="","",IF(OR(BF207=5,BF207&gt;5),"○","×"))))))</f>
        <v/>
      </c>
      <c r="Q207" s="129" t="s">
        <v>38</v>
      </c>
      <c r="R207" s="130" t="s">
        <v>38</v>
      </c>
      <c r="S207" s="131" t="s">
        <v>38</v>
      </c>
      <c r="T207" s="1"/>
      <c r="U207" s="10"/>
      <c r="V207" s="11"/>
      <c r="W207" s="10"/>
      <c r="X207" s="223" t="str">
        <f t="shared" si="60"/>
        <v/>
      </c>
      <c r="Y207" s="164" t="str">
        <f t="shared" si="42"/>
        <v/>
      </c>
      <c r="Z207" s="131" t="s">
        <v>58</v>
      </c>
      <c r="AA207" s="135" t="s">
        <v>58</v>
      </c>
      <c r="AB207" s="165" t="str">
        <f t="shared" si="43"/>
        <v/>
      </c>
      <c r="AC207" s="280"/>
      <c r="AD207" s="281"/>
      <c r="AF207" s="60" t="str">
        <f>IF($C$3="","",IF(AND(F207="□",G207="□",H207="□"),"",IF(AND(F207="■",G207="■"),"",IF(AND(F207="■",H207="■"),"",IF(AND(G207="■",H207="■"),"",IF(F207="■",$BY$42,IF(G207="■",$BY$39,IF(I207="","",I207))))))))</f>
        <v/>
      </c>
      <c r="AG207" s="61" t="str">
        <f>IF($C$3="","",IF(AND(F207="□",G207="□",H207="□"),"",IF(AND(F207="■",G207="■"),"",IF(AND(F207="■",H207="■"),"",IF(AND(G207="■",H207="■"),"",IF(F207="■",$BY$44,IF(G207="■",$BY$41,IF(K207="","",K207))))))))</f>
        <v/>
      </c>
      <c r="AH207" s="63" t="str">
        <f t="shared" si="44"/>
        <v/>
      </c>
      <c r="AI207" s="63" t="str">
        <f t="shared" si="45"/>
        <v/>
      </c>
      <c r="AJ207" s="64" t="str">
        <f t="shared" si="46"/>
        <v/>
      </c>
      <c r="AK207" s="64" t="str">
        <f t="shared" si="47"/>
        <v/>
      </c>
      <c r="AL207" s="64" t="str">
        <f>IF($C$3="","",IF(AND(F207="□",G207="□",H207="□"),"",IF(AND(F207="■",G207="■"),"",IF(AND(F207="■",H207="■"),"",IF(AND(G207="■",H207="■"),"",IF(F207="■",$BY$23,IF(G207="■",$BY$21,IF(J207="","",J207))))))))</f>
        <v/>
      </c>
      <c r="AM207" s="65" t="str">
        <f t="shared" si="48"/>
        <v/>
      </c>
      <c r="AN207" s="64" t="str">
        <f>IF($C$3="","",IF(AND(F207="□",G207="□",H207="□"),"",IF(AND(F207="■",G207="■"),"",IF(AND(F207="■",H207="■"),"",IF(AND(G207="■",H207="■"),"",IF(F207="■",$BY$24,IF(G207="■",$BY$22,IF(L207="","",L207))))))))</f>
        <v/>
      </c>
      <c r="AO207" s="118"/>
      <c r="AP207" s="64" t="str">
        <f t="shared" si="49"/>
        <v/>
      </c>
      <c r="AQ207" s="64" t="str">
        <f t="shared" si="50"/>
        <v/>
      </c>
      <c r="AR207" s="64" t="str">
        <f t="shared" si="51"/>
        <v/>
      </c>
      <c r="AS207" s="64" t="str">
        <f t="shared" si="52"/>
        <v/>
      </c>
      <c r="AT207" s="64" t="str">
        <f t="shared" si="53"/>
        <v/>
      </c>
      <c r="AW207" s="17" t="str">
        <f t="shared" si="54"/>
        <v/>
      </c>
      <c r="AX207" s="17" t="str">
        <f t="shared" si="55"/>
        <v/>
      </c>
      <c r="AY207" s="17" t="str">
        <f t="shared" si="56"/>
        <v/>
      </c>
      <c r="AZ207" s="17" t="str">
        <f t="shared" si="57"/>
        <v/>
      </c>
      <c r="BA207" s="17" t="str">
        <f t="shared" si="58"/>
        <v/>
      </c>
      <c r="BB207" s="17" t="str">
        <f t="shared" si="59"/>
        <v/>
      </c>
      <c r="BD207" s="17" t="str">
        <f>IF(AND(OR(F207="",F207="□"),OR(G207="",G207="□"),OR(H207="",H207="□")),"",IF(AND(F207="■",G207="■"),"",IF(AND(OR(F207="■",G207="■"),H207="■"),"",IF(F207="■",5,IF(G207="■",4,IF(I207="","",IF($C$3="","",IF($C$3=8,"-",IF($C$3&lt;8,IF(I207&lt;=$BY$25,7,IF(I207&lt;=$BY$26,6,IF(I207&lt;=$BY$27,5,IF(I207&lt;=$BY$28,4,IF(I207&lt;=$BY$29,3,IF(I207&lt;=$BY$30,2,1)))))))))))))))</f>
        <v/>
      </c>
      <c r="BE207" s="17" t="str">
        <f>IF(AND(OR(F207="",F207="□"),OR(G207="",G207="□"),OR(H207="",H207="□")),"",IF(AND(F207="■",G207="■"),"",IF(AND(OR(F207="■",G207="■"),H207="■"),"",IF(F207="■",5,IF(G207="■",4,IF(K207="","",IF($C$3="","",IF($C$3=8,IF(K207&lt;=$BY$33,6,IF(K207&lt;=$BY$34,5,IF(K207&lt;=$BY$35,4,3))),IF(AND($C$3&lt;8,$C$3&gt;4),IF(K207&lt;=$BY$32,7,IF(K207&lt;=$BY$33,6,IF(K207&lt;=$BY$34,5,IF(K207&lt;=$BY$35,4,IF(K207&lt;=$BY$36,3,2))))),IF(C193&lt;5,"-"))))))))))</f>
        <v/>
      </c>
      <c r="BF207" s="17" t="str">
        <f t="shared" si="61"/>
        <v/>
      </c>
      <c r="BH207" s="18" t="str">
        <f>IF(X207="","",IF(50&lt;=Y207,6,IF(AND(40&lt;=Y207,Y207&lt;50),5,IF(AND(30&lt;=Y207,Y207&lt;40),4,IF(AND(20&lt;=Y207,Y207&lt;30),3,IF(AND(10&lt;=Y207,Y207&lt;20),2,IF(AND(0&lt;=Y207,Y207&lt;10),1,IF(Y207&lt;0,0,""))))))))</f>
        <v/>
      </c>
      <c r="BI207" s="18" t="str">
        <f>IF(X207="","",IF(30&lt;=Y207,4,IF(AND(20&lt;=Y207,Y207&lt;30),3,IF(AND(10&lt;=Y207,Y207&lt;20),2,IF(AND(0&lt;=Y207,Y207&lt;10),1,IF(Y207&lt;0,0,""))))))</f>
        <v/>
      </c>
      <c r="BJ207" s="58" t="str">
        <f>IF(AND(OR(Q207="",Q207="□"),OR(R207="",R207="□"),OR(S207="",S207="□")),"",IF(AND(Q207="■",R207="■"),"",IF(AND(OR(Q207="■",R207="■"),S207="■"),"",IF(Q207="■",3,IF(R207="■",1,IF(Z207="■",BH207,BI207))))))</f>
        <v/>
      </c>
    </row>
    <row r="208" spans="1:62" ht="12" customHeight="1" x14ac:dyDescent="0.15">
      <c r="A208" s="66">
        <v>191</v>
      </c>
      <c r="B208" s="4"/>
      <c r="C208" s="2"/>
      <c r="D208" s="2"/>
      <c r="E208" s="8"/>
      <c r="F208" s="129" t="s">
        <v>38</v>
      </c>
      <c r="G208" s="130" t="s">
        <v>38</v>
      </c>
      <c r="H208" s="131" t="s">
        <v>38</v>
      </c>
      <c r="I208" s="122"/>
      <c r="J208" s="149"/>
      <c r="K208" s="124"/>
      <c r="L208" s="178"/>
      <c r="M208" s="133"/>
      <c r="N208" s="163" t="str">
        <f>IF($C$3="","",IF(P208="","",BF208))</f>
        <v/>
      </c>
      <c r="O208" s="163" t="str">
        <f>IF($C$3="","",IF(AND(OR(F208="",F208="□"),OR(G208="",G208="□"),OR(H208="",H208="□")),"",IF(AND(F208="■",G208="■"),"",IF(AND(OR(F208="■",G208="■"),H208="■"),"",IF(BF208="","",IF(OR(BF208=4,BF208&gt;4),"○","×"))))))</f>
        <v/>
      </c>
      <c r="P208" s="162" t="str">
        <f>IF($C$3="","",IF(AND(OR(F208="",F208="□"),OR(G208="",G208="□"),OR(H208="",H208="□")),"",IF(AND(F208="■",G208="■"),"",IF(AND(OR(F208="■",G208="■"),H208="■"),"",IF(BF208="","",IF(OR(BF208=5,BF208&gt;5),"○","×"))))))</f>
        <v/>
      </c>
      <c r="Q208" s="129" t="s">
        <v>38</v>
      </c>
      <c r="R208" s="130" t="s">
        <v>38</v>
      </c>
      <c r="S208" s="131" t="s">
        <v>38</v>
      </c>
      <c r="T208" s="1"/>
      <c r="U208" s="10"/>
      <c r="V208" s="11"/>
      <c r="W208" s="10"/>
      <c r="X208" s="223" t="str">
        <f t="shared" si="60"/>
        <v/>
      </c>
      <c r="Y208" s="164" t="str">
        <f t="shared" si="42"/>
        <v/>
      </c>
      <c r="Z208" s="131" t="s">
        <v>58</v>
      </c>
      <c r="AA208" s="135" t="s">
        <v>58</v>
      </c>
      <c r="AB208" s="165" t="str">
        <f t="shared" si="43"/>
        <v/>
      </c>
      <c r="AC208" s="280"/>
      <c r="AD208" s="281"/>
      <c r="AF208" s="60" t="str">
        <f>IF($C$3="","",IF(AND(F208="□",G208="□",H208="□"),"",IF(AND(F208="■",G208="■"),"",IF(AND(F208="■",H208="■"),"",IF(AND(G208="■",H208="■"),"",IF(F208="■",$BY$42,IF(G208="■",$BY$39,IF(I208="","",I208))))))))</f>
        <v/>
      </c>
      <c r="AG208" s="61" t="str">
        <f>IF($C$3="","",IF(AND(F208="□",G208="□",H208="□"),"",IF(AND(F208="■",G208="■"),"",IF(AND(F208="■",H208="■"),"",IF(AND(G208="■",H208="■"),"",IF(F208="■",$BY$44,IF(G208="■",$BY$41,IF(K208="","",K208))))))))</f>
        <v/>
      </c>
      <c r="AH208" s="63" t="str">
        <f t="shared" si="44"/>
        <v/>
      </c>
      <c r="AI208" s="63" t="str">
        <f t="shared" si="45"/>
        <v/>
      </c>
      <c r="AJ208" s="64" t="str">
        <f t="shared" si="46"/>
        <v/>
      </c>
      <c r="AK208" s="64" t="str">
        <f t="shared" si="47"/>
        <v/>
      </c>
      <c r="AL208" s="64" t="str">
        <f>IF($C$3="","",IF(AND(F208="□",G208="□",H208="□"),"",IF(AND(F208="■",G208="■"),"",IF(AND(F208="■",H208="■"),"",IF(AND(G208="■",H208="■"),"",IF(F208="■",$BY$23,IF(G208="■",$BY$21,IF(J208="","",J208))))))))</f>
        <v/>
      </c>
      <c r="AM208" s="65" t="str">
        <f t="shared" si="48"/>
        <v/>
      </c>
      <c r="AN208" s="64" t="str">
        <f>IF($C$3="","",IF(AND(F208="□",G208="□",H208="□"),"",IF(AND(F208="■",G208="■"),"",IF(AND(F208="■",H208="■"),"",IF(AND(G208="■",H208="■"),"",IF(F208="■",$BY$24,IF(G208="■",$BY$22,IF(L208="","",L208))))))))</f>
        <v/>
      </c>
      <c r="AO208" s="118"/>
      <c r="AP208" s="64" t="str">
        <f t="shared" si="49"/>
        <v/>
      </c>
      <c r="AQ208" s="64" t="str">
        <f t="shared" si="50"/>
        <v/>
      </c>
      <c r="AR208" s="64" t="str">
        <f t="shared" si="51"/>
        <v/>
      </c>
      <c r="AS208" s="64" t="str">
        <f t="shared" si="52"/>
        <v/>
      </c>
      <c r="AT208" s="64" t="str">
        <f t="shared" si="53"/>
        <v/>
      </c>
      <c r="AW208" s="17" t="str">
        <f t="shared" si="54"/>
        <v/>
      </c>
      <c r="AX208" s="17" t="str">
        <f t="shared" si="55"/>
        <v/>
      </c>
      <c r="AY208" s="17" t="str">
        <f t="shared" si="56"/>
        <v/>
      </c>
      <c r="AZ208" s="17" t="str">
        <f t="shared" si="57"/>
        <v/>
      </c>
      <c r="BA208" s="17" t="str">
        <f t="shared" si="58"/>
        <v/>
      </c>
      <c r="BB208" s="17" t="str">
        <f t="shared" si="59"/>
        <v/>
      </c>
      <c r="BD208" s="17" t="str">
        <f>IF(AND(OR(F208="",F208="□"),OR(G208="",G208="□"),OR(H208="",H208="□")),"",IF(AND(F208="■",G208="■"),"",IF(AND(OR(F208="■",G208="■"),H208="■"),"",IF(F208="■",5,IF(G208="■",4,IF(I208="","",IF($C$3="","",IF($C$3=8,"-",IF($C$3&lt;8,IF(I208&lt;=$BY$25,7,IF(I208&lt;=$BY$26,6,IF(I208&lt;=$BY$27,5,IF(I208&lt;=$BY$28,4,IF(I208&lt;=$BY$29,3,IF(I208&lt;=$BY$30,2,1)))))))))))))))</f>
        <v/>
      </c>
      <c r="BE208" s="17" t="str">
        <f>IF(AND(OR(F208="",F208="□"),OR(G208="",G208="□"),OR(H208="",H208="□")),"",IF(AND(F208="■",G208="■"),"",IF(AND(OR(F208="■",G208="■"),H208="■"),"",IF(F208="■",5,IF(G208="■",4,IF(K208="","",IF($C$3="","",IF($C$3=8,IF(K208&lt;=$BY$33,6,IF(K208&lt;=$BY$34,5,IF(K208&lt;=$BY$35,4,3))),IF(AND($C$3&lt;8,$C$3&gt;4),IF(K208&lt;=$BY$32,7,IF(K208&lt;=$BY$33,6,IF(K208&lt;=$BY$34,5,IF(K208&lt;=$BY$35,4,IF(K208&lt;=$BY$36,3,2))))),IF(C194&lt;5,"-"))))))))))</f>
        <v/>
      </c>
      <c r="BF208" s="17" t="str">
        <f t="shared" si="61"/>
        <v/>
      </c>
      <c r="BH208" s="18" t="str">
        <f>IF(X208="","",IF(50&lt;=Y208,6,IF(AND(40&lt;=Y208,Y208&lt;50),5,IF(AND(30&lt;=Y208,Y208&lt;40),4,IF(AND(20&lt;=Y208,Y208&lt;30),3,IF(AND(10&lt;=Y208,Y208&lt;20),2,IF(AND(0&lt;=Y208,Y208&lt;10),1,IF(Y208&lt;0,0,""))))))))</f>
        <v/>
      </c>
      <c r="BI208" s="18" t="str">
        <f>IF(X208="","",IF(30&lt;=Y208,4,IF(AND(20&lt;=Y208,Y208&lt;30),3,IF(AND(10&lt;=Y208,Y208&lt;20),2,IF(AND(0&lt;=Y208,Y208&lt;10),1,IF(Y208&lt;0,0,""))))))</f>
        <v/>
      </c>
      <c r="BJ208" s="58" t="str">
        <f>IF(AND(OR(Q208="",Q208="□"),OR(R208="",R208="□"),OR(S208="",S208="□")),"",IF(AND(Q208="■",R208="■"),"",IF(AND(OR(Q208="■",R208="■"),S208="■"),"",IF(Q208="■",3,IF(R208="■",1,IF(Z208="■",BH208,BI208))))))</f>
        <v/>
      </c>
    </row>
    <row r="209" spans="1:62" ht="12" customHeight="1" x14ac:dyDescent="0.15">
      <c r="A209" s="66">
        <v>192</v>
      </c>
      <c r="B209" s="4"/>
      <c r="C209" s="2"/>
      <c r="D209" s="2"/>
      <c r="E209" s="8"/>
      <c r="F209" s="129" t="s">
        <v>38</v>
      </c>
      <c r="G209" s="130" t="s">
        <v>38</v>
      </c>
      <c r="H209" s="131" t="s">
        <v>38</v>
      </c>
      <c r="I209" s="122"/>
      <c r="J209" s="149"/>
      <c r="K209" s="124"/>
      <c r="L209" s="178"/>
      <c r="M209" s="133"/>
      <c r="N209" s="163" t="str">
        <f>IF($C$3="","",IF(P209="","",BF209))</f>
        <v/>
      </c>
      <c r="O209" s="163" t="str">
        <f>IF($C$3="","",IF(AND(OR(F209="",F209="□"),OR(G209="",G209="□"),OR(H209="",H209="□")),"",IF(AND(F209="■",G209="■"),"",IF(AND(OR(F209="■",G209="■"),H209="■"),"",IF(BF209="","",IF(OR(BF209=4,BF209&gt;4),"○","×"))))))</f>
        <v/>
      </c>
      <c r="P209" s="162" t="str">
        <f>IF($C$3="","",IF(AND(OR(F209="",F209="□"),OR(G209="",G209="□"),OR(H209="",H209="□")),"",IF(AND(F209="■",G209="■"),"",IF(AND(OR(F209="■",G209="■"),H209="■"),"",IF(BF209="","",IF(OR(BF209=5,BF209&gt;5),"○","×"))))))</f>
        <v/>
      </c>
      <c r="Q209" s="129" t="s">
        <v>38</v>
      </c>
      <c r="R209" s="130" t="s">
        <v>38</v>
      </c>
      <c r="S209" s="131" t="s">
        <v>38</v>
      </c>
      <c r="T209" s="1"/>
      <c r="U209" s="10"/>
      <c r="V209" s="11"/>
      <c r="W209" s="10"/>
      <c r="X209" s="223" t="str">
        <f t="shared" si="60"/>
        <v/>
      </c>
      <c r="Y209" s="164" t="str">
        <f t="shared" si="42"/>
        <v/>
      </c>
      <c r="Z209" s="131" t="s">
        <v>58</v>
      </c>
      <c r="AA209" s="135" t="s">
        <v>58</v>
      </c>
      <c r="AB209" s="165" t="str">
        <f t="shared" si="43"/>
        <v/>
      </c>
      <c r="AC209" s="280"/>
      <c r="AD209" s="281"/>
      <c r="AF209" s="60" t="str">
        <f>IF($C$3="","",IF(AND(F209="□",G209="□",H209="□"),"",IF(AND(F209="■",G209="■"),"",IF(AND(F209="■",H209="■"),"",IF(AND(G209="■",H209="■"),"",IF(F209="■",$BY$42,IF(G209="■",$BY$39,IF(I209="","",I209))))))))</f>
        <v/>
      </c>
      <c r="AG209" s="61" t="str">
        <f>IF($C$3="","",IF(AND(F209="□",G209="□",H209="□"),"",IF(AND(F209="■",G209="■"),"",IF(AND(F209="■",H209="■"),"",IF(AND(G209="■",H209="■"),"",IF(F209="■",$BY$44,IF(G209="■",$BY$41,IF(K209="","",K209))))))))</f>
        <v/>
      </c>
      <c r="AH209" s="63" t="str">
        <f t="shared" si="44"/>
        <v/>
      </c>
      <c r="AI209" s="63" t="str">
        <f t="shared" si="45"/>
        <v/>
      </c>
      <c r="AJ209" s="64" t="str">
        <f t="shared" si="46"/>
        <v/>
      </c>
      <c r="AK209" s="64" t="str">
        <f t="shared" si="47"/>
        <v/>
      </c>
      <c r="AL209" s="64" t="str">
        <f>IF($C$3="","",IF(AND(F209="□",G209="□",H209="□"),"",IF(AND(F209="■",G209="■"),"",IF(AND(F209="■",H209="■"),"",IF(AND(G209="■",H209="■"),"",IF(F209="■",$BY$23,IF(G209="■",$BY$21,IF(J209="","",J209))))))))</f>
        <v/>
      </c>
      <c r="AM209" s="65" t="str">
        <f t="shared" si="48"/>
        <v/>
      </c>
      <c r="AN209" s="64" t="str">
        <f>IF($C$3="","",IF(AND(F209="□",G209="□",H209="□"),"",IF(AND(F209="■",G209="■"),"",IF(AND(F209="■",H209="■"),"",IF(AND(G209="■",H209="■"),"",IF(F209="■",$BY$24,IF(G209="■",$BY$22,IF(L209="","",L209))))))))</f>
        <v/>
      </c>
      <c r="AO209" s="118"/>
      <c r="AP209" s="64" t="str">
        <f t="shared" si="49"/>
        <v/>
      </c>
      <c r="AQ209" s="64" t="str">
        <f t="shared" si="50"/>
        <v/>
      </c>
      <c r="AR209" s="64" t="str">
        <f t="shared" si="51"/>
        <v/>
      </c>
      <c r="AS209" s="64" t="str">
        <f t="shared" si="52"/>
        <v/>
      </c>
      <c r="AT209" s="64" t="str">
        <f t="shared" si="53"/>
        <v/>
      </c>
      <c r="AW209" s="17" t="str">
        <f t="shared" si="54"/>
        <v/>
      </c>
      <c r="AX209" s="17" t="str">
        <f t="shared" si="55"/>
        <v/>
      </c>
      <c r="AY209" s="17" t="str">
        <f t="shared" si="56"/>
        <v/>
      </c>
      <c r="AZ209" s="17" t="str">
        <f t="shared" si="57"/>
        <v/>
      </c>
      <c r="BA209" s="17" t="str">
        <f t="shared" si="58"/>
        <v/>
      </c>
      <c r="BB209" s="17" t="str">
        <f t="shared" si="59"/>
        <v/>
      </c>
      <c r="BD209" s="17" t="str">
        <f>IF(AND(OR(F209="",F209="□"),OR(G209="",G209="□"),OR(H209="",H209="□")),"",IF(AND(F209="■",G209="■"),"",IF(AND(OR(F209="■",G209="■"),H209="■"),"",IF(F209="■",5,IF(G209="■",4,IF(I209="","",IF($C$3="","",IF($C$3=8,"-",IF($C$3&lt;8,IF(I209&lt;=$BY$25,7,IF(I209&lt;=$BY$26,6,IF(I209&lt;=$BY$27,5,IF(I209&lt;=$BY$28,4,IF(I209&lt;=$BY$29,3,IF(I209&lt;=$BY$30,2,1)))))))))))))))</f>
        <v/>
      </c>
      <c r="BE209" s="17" t="str">
        <f>IF(AND(OR(F209="",F209="□"),OR(G209="",G209="□"),OR(H209="",H209="□")),"",IF(AND(F209="■",G209="■"),"",IF(AND(OR(F209="■",G209="■"),H209="■"),"",IF(F209="■",5,IF(G209="■",4,IF(K209="","",IF($C$3="","",IF($C$3=8,IF(K209&lt;=$BY$33,6,IF(K209&lt;=$BY$34,5,IF(K209&lt;=$BY$35,4,3))),IF(AND($C$3&lt;8,$C$3&gt;4),IF(K209&lt;=$BY$32,7,IF(K209&lt;=$BY$33,6,IF(K209&lt;=$BY$34,5,IF(K209&lt;=$BY$35,4,IF(K209&lt;=$BY$36,3,2))))),IF(C195&lt;5,"-"))))))))))</f>
        <v/>
      </c>
      <c r="BF209" s="17" t="str">
        <f t="shared" si="61"/>
        <v/>
      </c>
      <c r="BH209" s="18" t="str">
        <f>IF(X209="","",IF(50&lt;=Y209,6,IF(AND(40&lt;=Y209,Y209&lt;50),5,IF(AND(30&lt;=Y209,Y209&lt;40),4,IF(AND(20&lt;=Y209,Y209&lt;30),3,IF(AND(10&lt;=Y209,Y209&lt;20),2,IF(AND(0&lt;=Y209,Y209&lt;10),1,IF(Y209&lt;0,0,""))))))))</f>
        <v/>
      </c>
      <c r="BI209" s="18" t="str">
        <f>IF(X209="","",IF(30&lt;=Y209,4,IF(AND(20&lt;=Y209,Y209&lt;30),3,IF(AND(10&lt;=Y209,Y209&lt;20),2,IF(AND(0&lt;=Y209,Y209&lt;10),1,IF(Y209&lt;0,0,""))))))</f>
        <v/>
      </c>
      <c r="BJ209" s="58" t="str">
        <f>IF(AND(OR(Q209="",Q209="□"),OR(R209="",R209="□"),OR(S209="",S209="□")),"",IF(AND(Q209="■",R209="■"),"",IF(AND(OR(Q209="■",R209="■"),S209="■"),"",IF(Q209="■",3,IF(R209="■",1,IF(Z209="■",BH209,BI209))))))</f>
        <v/>
      </c>
    </row>
    <row r="210" spans="1:62" ht="12" customHeight="1" x14ac:dyDescent="0.15">
      <c r="A210" s="66">
        <v>193</v>
      </c>
      <c r="B210" s="4"/>
      <c r="C210" s="2"/>
      <c r="D210" s="2"/>
      <c r="E210" s="8"/>
      <c r="F210" s="129" t="s">
        <v>38</v>
      </c>
      <c r="G210" s="130" t="s">
        <v>38</v>
      </c>
      <c r="H210" s="131" t="s">
        <v>38</v>
      </c>
      <c r="I210" s="122"/>
      <c r="J210" s="149"/>
      <c r="K210" s="124"/>
      <c r="L210" s="178"/>
      <c r="M210" s="133"/>
      <c r="N210" s="163" t="str">
        <f>IF($C$3="","",IF(P210="","",BF210))</f>
        <v/>
      </c>
      <c r="O210" s="163" t="str">
        <f>IF($C$3="","",IF(AND(OR(F210="",F210="□"),OR(G210="",G210="□"),OR(H210="",H210="□")),"",IF(AND(F210="■",G210="■"),"",IF(AND(OR(F210="■",G210="■"),H210="■"),"",IF(BF210="","",IF(OR(BF210=4,BF210&gt;4),"○","×"))))))</f>
        <v/>
      </c>
      <c r="P210" s="162" t="str">
        <f>IF($C$3="","",IF(AND(OR(F210="",F210="□"),OR(G210="",G210="□"),OR(H210="",H210="□")),"",IF(AND(F210="■",G210="■"),"",IF(AND(OR(F210="■",G210="■"),H210="■"),"",IF(BF210="","",IF(OR(BF210=5,BF210&gt;5),"○","×"))))))</f>
        <v/>
      </c>
      <c r="Q210" s="129" t="s">
        <v>38</v>
      </c>
      <c r="R210" s="130" t="s">
        <v>38</v>
      </c>
      <c r="S210" s="131" t="s">
        <v>38</v>
      </c>
      <c r="T210" s="1"/>
      <c r="U210" s="10"/>
      <c r="V210" s="11"/>
      <c r="W210" s="10"/>
      <c r="X210" s="223" t="str">
        <f t="shared" si="60"/>
        <v/>
      </c>
      <c r="Y210" s="164" t="str">
        <f t="shared" ref="Y210:Y273" si="62">IFERROR((1-X210)*100,"")</f>
        <v/>
      </c>
      <c r="Z210" s="131" t="s">
        <v>58</v>
      </c>
      <c r="AA210" s="135" t="s">
        <v>58</v>
      </c>
      <c r="AB210" s="165" t="str">
        <f t="shared" ref="AB210:AB273" si="63">BJ210</f>
        <v/>
      </c>
      <c r="AC210" s="280"/>
      <c r="AD210" s="281"/>
      <c r="AF210" s="60" t="str">
        <f>IF($C$3="","",IF(AND(F210="□",G210="□",H210="□"),"",IF(AND(F210="■",G210="■"),"",IF(AND(F210="■",H210="■"),"",IF(AND(G210="■",H210="■"),"",IF(F210="■",$BY$42,IF(G210="■",$BY$39,IF(I210="","",I210))))))))</f>
        <v/>
      </c>
      <c r="AG210" s="61" t="str">
        <f>IF($C$3="","",IF(AND(F210="□",G210="□",H210="□"),"",IF(AND(F210="■",G210="■"),"",IF(AND(F210="■",H210="■"),"",IF(AND(G210="■",H210="■"),"",IF(F210="■",$BY$44,IF(G210="■",$BY$41,IF(K210="","",K210))))))))</f>
        <v/>
      </c>
      <c r="AH210" s="63" t="str">
        <f t="shared" ref="AH210:AH273" si="64">IF(C210="","",C210)</f>
        <v/>
      </c>
      <c r="AI210" s="63" t="str">
        <f t="shared" ref="AI210:AI273" si="65">IF(D210="","",D210)</f>
        <v/>
      </c>
      <c r="AJ210" s="64" t="str">
        <f t="shared" ref="AJ210:AJ273" si="66">IF(E210="","",E210)</f>
        <v/>
      </c>
      <c r="AK210" s="64" t="str">
        <f t="shared" ref="AK210:AK273" si="67">AF210</f>
        <v/>
      </c>
      <c r="AL210" s="64" t="str">
        <f>IF($C$3="","",IF(AND(F210="□",G210="□",H210="□"),"",IF(AND(F210="■",G210="■"),"",IF(AND(F210="■",H210="■"),"",IF(AND(G210="■",H210="■"),"",IF(F210="■",$BY$23,IF(G210="■",$BY$21,IF(J210="","",J210))))))))</f>
        <v/>
      </c>
      <c r="AM210" s="65" t="str">
        <f t="shared" ref="AM210:AM273" si="68">AG210</f>
        <v/>
      </c>
      <c r="AN210" s="64" t="str">
        <f>IF($C$3="","",IF(AND(F210="□",G210="□",H210="□"),"",IF(AND(F210="■",G210="■"),"",IF(AND(F210="■",H210="■"),"",IF(AND(G210="■",H210="■"),"",IF(F210="■",$BY$24,IF(G210="■",$BY$22,IF(L210="","",L210))))))))</f>
        <v/>
      </c>
      <c r="AO210" s="118"/>
      <c r="AP210" s="64" t="str">
        <f t="shared" ref="AP210:AP273" si="69">IF(AND(AZ210="",BA210="",BB210=""),"",IF(AZ210="●","",IF(BA210="●","",IF(BB210="●",T210,""))))</f>
        <v/>
      </c>
      <c r="AQ210" s="64" t="str">
        <f t="shared" ref="AQ210:AQ273" si="70">IF(AND(AZ210="",BA210="",BB210=""),"",IF(AZ210="●","",IF(BA210="●","",IF(BB210="●",U210,""))))</f>
        <v/>
      </c>
      <c r="AR210" s="64" t="str">
        <f t="shared" ref="AR210:AR273" si="71">IF(AND(AZ210="",BA210="",BB210=""),"",IF(AZ210="●","",IF(BA210="●","",IF(BB210="●",V210,""))))</f>
        <v/>
      </c>
      <c r="AS210" s="64" t="str">
        <f t="shared" ref="AS210:AS273" si="72">IF(AND(AZ210="",BA210="",BB210=""),"",IF(AZ210="●","",IF(BA210="●","",IF(BB210="●",W210,""))))</f>
        <v/>
      </c>
      <c r="AT210" s="64" t="str">
        <f t="shared" ref="AT210:AT273" si="73">IF(AND(AZ210="",BA210="",BB210=""),"",IF(AZ210="●",0.8,IF(BA210="●",1,IF(BB210="●",IF(OR(V210="",W210=""),"",ROUNDUP(V210/W210,2)),""))))</f>
        <v/>
      </c>
      <c r="AW210" s="17" t="str">
        <f t="shared" ref="AW210:AW273" si="74">IF(AND(F210="□",G210="□",H210="□"),"",IF(AND(F210="■",G210="■"),"",IF(AND(F210="■",H210="■"),"",IF(AND(G210="■",H210="■"),"",IF(F210="■","●","")))))</f>
        <v/>
      </c>
      <c r="AX210" s="17" t="str">
        <f t="shared" ref="AX210:AX273" si="75">IF(AND(F210="□",G210="□",H210="□"),"",IF(AND(F210="■",G210="■"),"",IF(AND(F210="■",H210="■"),"",IF(AND(G210="■",H210="■"),"",IF(G210="■","●","")))))</f>
        <v/>
      </c>
      <c r="AY210" s="17" t="str">
        <f t="shared" ref="AY210:AY273" si="76">IF(AND(F210="□",G210="□",H210="□"),"",IF(AND(F210="■",G210="■"),"",IF(AND(F210="■",H210="■"),"",IF(AND(G210="■",H210="■"),"",IF(H210="■","●","")))))</f>
        <v/>
      </c>
      <c r="AZ210" s="17" t="str">
        <f t="shared" ref="AZ210:AZ273" si="77">IF(AND(Q210="□",R210="□",S210="□"),"",IF(AND(Q210="■",R210="■"),"",IF(AND(Q210="■",S210="■"),"",IF(AND(R210="■",S210="■"),"",IF(Q210="■","●","")))))</f>
        <v/>
      </c>
      <c r="BA210" s="17" t="str">
        <f t="shared" ref="BA210:BA273" si="78">IF(AND(Q210="□",R210="□",S210="□"),"",IF(AND(Q210="■",R210="■"),"",IF(AND(Q210="■",S210="■"),"",IF(AND(R210="■",S210="■"),"",IF(R210="■","●","")))))</f>
        <v/>
      </c>
      <c r="BB210" s="17" t="str">
        <f t="shared" ref="BB210:BB273" si="79">IF(AND(Q210="□",R210="□",S210="□"),"",IF(AND(Q210="■",R210="■"),"",IF(AND(Q210="■",S210="■"),"",IF(AND(R210="■",S210="■"),"",IF(S210="■","●","")))))</f>
        <v/>
      </c>
      <c r="BD210" s="17" t="str">
        <f>IF(AND(OR(F210="",F210="□"),OR(G210="",G210="□"),OR(H210="",H210="□")),"",IF(AND(F210="■",G210="■"),"",IF(AND(OR(F210="■",G210="■"),H210="■"),"",IF(F210="■",5,IF(G210="■",4,IF(I210="","",IF($C$3="","",IF($C$3=8,"-",IF($C$3&lt;8,IF(I210&lt;=$BY$25,7,IF(I210&lt;=$BY$26,6,IF(I210&lt;=$BY$27,5,IF(I210&lt;=$BY$28,4,IF(I210&lt;=$BY$29,3,IF(I210&lt;=$BY$30,2,1)))))))))))))))</f>
        <v/>
      </c>
      <c r="BE210" s="17" t="str">
        <f>IF(AND(OR(F210="",F210="□"),OR(G210="",G210="□"),OR(H210="",H210="□")),"",IF(AND(F210="■",G210="■"),"",IF(AND(OR(F210="■",G210="■"),H210="■"),"",IF(F210="■",5,IF(G210="■",4,IF(K210="","",IF($C$3="","",IF($C$3=8,IF(K210&lt;=$BY$33,6,IF(K210&lt;=$BY$34,5,IF(K210&lt;=$BY$35,4,3))),IF(AND($C$3&lt;8,$C$3&gt;4),IF(K210&lt;=$BY$32,7,IF(K210&lt;=$BY$33,6,IF(K210&lt;=$BY$34,5,IF(K210&lt;=$BY$35,4,IF(K210&lt;=$BY$36,3,2))))),IF(C196&lt;5,"-"))))))))))</f>
        <v/>
      </c>
      <c r="BF210" s="17" t="str">
        <f t="shared" si="61"/>
        <v/>
      </c>
      <c r="BH210" s="18" t="str">
        <f>IF(X210="","",IF(50&lt;=Y210,6,IF(AND(40&lt;=Y210,Y210&lt;50),5,IF(AND(30&lt;=Y210,Y210&lt;40),4,IF(AND(20&lt;=Y210,Y210&lt;30),3,IF(AND(10&lt;=Y210,Y210&lt;20),2,IF(AND(0&lt;=Y210,Y210&lt;10),1,IF(Y210&lt;0,0,""))))))))</f>
        <v/>
      </c>
      <c r="BI210" s="18" t="str">
        <f>IF(X210="","",IF(30&lt;=Y210,4,IF(AND(20&lt;=Y210,Y210&lt;30),3,IF(AND(10&lt;=Y210,Y210&lt;20),2,IF(AND(0&lt;=Y210,Y210&lt;10),1,IF(Y210&lt;0,0,""))))))</f>
        <v/>
      </c>
      <c r="BJ210" s="58" t="str">
        <f>IF(AND(OR(Q210="",Q210="□"),OR(R210="",R210="□"),OR(S210="",S210="□")),"",IF(AND(Q210="■",R210="■"),"",IF(AND(OR(Q210="■",R210="■"),S210="■"),"",IF(Q210="■",3,IF(R210="■",1,IF(Z210="■",BH210,BI210))))))</f>
        <v/>
      </c>
    </row>
    <row r="211" spans="1:62" ht="12" customHeight="1" x14ac:dyDescent="0.15">
      <c r="A211" s="66">
        <v>194</v>
      </c>
      <c r="B211" s="4"/>
      <c r="C211" s="2"/>
      <c r="D211" s="2"/>
      <c r="E211" s="8"/>
      <c r="F211" s="129" t="s">
        <v>38</v>
      </c>
      <c r="G211" s="130" t="s">
        <v>38</v>
      </c>
      <c r="H211" s="131" t="s">
        <v>38</v>
      </c>
      <c r="I211" s="122"/>
      <c r="J211" s="149"/>
      <c r="K211" s="124"/>
      <c r="L211" s="178"/>
      <c r="M211" s="133"/>
      <c r="N211" s="163" t="str">
        <f>IF($C$3="","",IF(P211="","",BF211))</f>
        <v/>
      </c>
      <c r="O211" s="163" t="str">
        <f>IF($C$3="","",IF(AND(OR(F211="",F211="□"),OR(G211="",G211="□"),OR(H211="",H211="□")),"",IF(AND(F211="■",G211="■"),"",IF(AND(OR(F211="■",G211="■"),H211="■"),"",IF(BF211="","",IF(OR(BF211=4,BF211&gt;4),"○","×"))))))</f>
        <v/>
      </c>
      <c r="P211" s="162" t="str">
        <f>IF($C$3="","",IF(AND(OR(F211="",F211="□"),OR(G211="",G211="□"),OR(H211="",H211="□")),"",IF(AND(F211="■",G211="■"),"",IF(AND(OR(F211="■",G211="■"),H211="■"),"",IF(BF211="","",IF(OR(BF211=5,BF211&gt;5),"○","×"))))))</f>
        <v/>
      </c>
      <c r="Q211" s="129" t="s">
        <v>38</v>
      </c>
      <c r="R211" s="130" t="s">
        <v>38</v>
      </c>
      <c r="S211" s="131" t="s">
        <v>38</v>
      </c>
      <c r="T211" s="1"/>
      <c r="U211" s="10"/>
      <c r="V211" s="11"/>
      <c r="W211" s="10"/>
      <c r="X211" s="223" t="str">
        <f t="shared" ref="X211:X274" si="80">AT211</f>
        <v/>
      </c>
      <c r="Y211" s="164" t="str">
        <f t="shared" si="62"/>
        <v/>
      </c>
      <c r="Z211" s="131" t="s">
        <v>58</v>
      </c>
      <c r="AA211" s="135" t="s">
        <v>58</v>
      </c>
      <c r="AB211" s="165" t="str">
        <f t="shared" si="63"/>
        <v/>
      </c>
      <c r="AC211" s="280"/>
      <c r="AD211" s="281"/>
      <c r="AF211" s="60" t="str">
        <f>IF($C$3="","",IF(AND(F211="□",G211="□",H211="□"),"",IF(AND(F211="■",G211="■"),"",IF(AND(F211="■",H211="■"),"",IF(AND(G211="■",H211="■"),"",IF(F211="■",$BY$42,IF(G211="■",$BY$39,IF(I211="","",I211))))))))</f>
        <v/>
      </c>
      <c r="AG211" s="61" t="str">
        <f>IF($C$3="","",IF(AND(F211="□",G211="□",H211="□"),"",IF(AND(F211="■",G211="■"),"",IF(AND(F211="■",H211="■"),"",IF(AND(G211="■",H211="■"),"",IF(F211="■",$BY$44,IF(G211="■",$BY$41,IF(K211="","",K211))))))))</f>
        <v/>
      </c>
      <c r="AH211" s="63" t="str">
        <f t="shared" si="64"/>
        <v/>
      </c>
      <c r="AI211" s="63" t="str">
        <f t="shared" si="65"/>
        <v/>
      </c>
      <c r="AJ211" s="64" t="str">
        <f t="shared" si="66"/>
        <v/>
      </c>
      <c r="AK211" s="64" t="str">
        <f t="shared" si="67"/>
        <v/>
      </c>
      <c r="AL211" s="64" t="str">
        <f>IF($C$3="","",IF(AND(F211="□",G211="□",H211="□"),"",IF(AND(F211="■",G211="■"),"",IF(AND(F211="■",H211="■"),"",IF(AND(G211="■",H211="■"),"",IF(F211="■",$BY$23,IF(G211="■",$BY$21,IF(J211="","",J211))))))))</f>
        <v/>
      </c>
      <c r="AM211" s="65" t="str">
        <f t="shared" si="68"/>
        <v/>
      </c>
      <c r="AN211" s="64" t="str">
        <f>IF($C$3="","",IF(AND(F211="□",G211="□",H211="□"),"",IF(AND(F211="■",G211="■"),"",IF(AND(F211="■",H211="■"),"",IF(AND(G211="■",H211="■"),"",IF(F211="■",$BY$24,IF(G211="■",$BY$22,IF(L211="","",L211))))))))</f>
        <v/>
      </c>
      <c r="AO211" s="118"/>
      <c r="AP211" s="64" t="str">
        <f t="shared" si="69"/>
        <v/>
      </c>
      <c r="AQ211" s="64" t="str">
        <f t="shared" si="70"/>
        <v/>
      </c>
      <c r="AR211" s="64" t="str">
        <f t="shared" si="71"/>
        <v/>
      </c>
      <c r="AS211" s="64" t="str">
        <f t="shared" si="72"/>
        <v/>
      </c>
      <c r="AT211" s="64" t="str">
        <f t="shared" si="73"/>
        <v/>
      </c>
      <c r="AW211" s="17" t="str">
        <f t="shared" si="74"/>
        <v/>
      </c>
      <c r="AX211" s="17" t="str">
        <f t="shared" si="75"/>
        <v/>
      </c>
      <c r="AY211" s="17" t="str">
        <f t="shared" si="76"/>
        <v/>
      </c>
      <c r="AZ211" s="17" t="str">
        <f t="shared" si="77"/>
        <v/>
      </c>
      <c r="BA211" s="17" t="str">
        <f t="shared" si="78"/>
        <v/>
      </c>
      <c r="BB211" s="17" t="str">
        <f t="shared" si="79"/>
        <v/>
      </c>
      <c r="BD211" s="17" t="str">
        <f>IF(AND(OR(F211="",F211="□"),OR(G211="",G211="□"),OR(H211="",H211="□")),"",IF(AND(F211="■",G211="■"),"",IF(AND(OR(F211="■",G211="■"),H211="■"),"",IF(F211="■",5,IF(G211="■",4,IF(I211="","",IF($C$3="","",IF($C$3=8,"-",IF($C$3&lt;8,IF(I211&lt;=$BY$25,7,IF(I211&lt;=$BY$26,6,IF(I211&lt;=$BY$27,5,IF(I211&lt;=$BY$28,4,IF(I211&lt;=$BY$29,3,IF(I211&lt;=$BY$30,2,1)))))))))))))))</f>
        <v/>
      </c>
      <c r="BE211" s="17" t="str">
        <f>IF(AND(OR(F211="",F211="□"),OR(G211="",G211="□"),OR(H211="",H211="□")),"",IF(AND(F211="■",G211="■"),"",IF(AND(OR(F211="■",G211="■"),H211="■"),"",IF(F211="■",5,IF(G211="■",4,IF(K211="","",IF($C$3="","",IF($C$3=8,IF(K211&lt;=$BY$33,6,IF(K211&lt;=$BY$34,5,IF(K211&lt;=$BY$35,4,3))),IF(AND($C$3&lt;8,$C$3&gt;4),IF(K211&lt;=$BY$32,7,IF(K211&lt;=$BY$33,6,IF(K211&lt;=$BY$34,5,IF(K211&lt;=$BY$35,4,IF(K211&lt;=$BY$36,3,2))))),IF(C197&lt;5,"-"))))))))))</f>
        <v/>
      </c>
      <c r="BF211" s="17" t="str">
        <f t="shared" ref="BF211:BF274" si="81">IF(OR(BD211="",BE211=""),"",MIN(BD211:BE211))</f>
        <v/>
      </c>
      <c r="BH211" s="18" t="str">
        <f>IF(X211="","",IF(50&lt;=Y211,6,IF(AND(40&lt;=Y211,Y211&lt;50),5,IF(AND(30&lt;=Y211,Y211&lt;40),4,IF(AND(20&lt;=Y211,Y211&lt;30),3,IF(AND(10&lt;=Y211,Y211&lt;20),2,IF(AND(0&lt;=Y211,Y211&lt;10),1,IF(Y211&lt;0,0,""))))))))</f>
        <v/>
      </c>
      <c r="BI211" s="18" t="str">
        <f>IF(X211="","",IF(30&lt;=Y211,4,IF(AND(20&lt;=Y211,Y211&lt;30),3,IF(AND(10&lt;=Y211,Y211&lt;20),2,IF(AND(0&lt;=Y211,Y211&lt;10),1,IF(Y211&lt;0,0,""))))))</f>
        <v/>
      </c>
      <c r="BJ211" s="58" t="str">
        <f>IF(AND(OR(Q211="",Q211="□"),OR(R211="",R211="□"),OR(S211="",S211="□")),"",IF(AND(Q211="■",R211="■"),"",IF(AND(OR(Q211="■",R211="■"),S211="■"),"",IF(Q211="■",3,IF(R211="■",1,IF(Z211="■",BH211,BI211))))))</f>
        <v/>
      </c>
    </row>
    <row r="212" spans="1:62" ht="12" customHeight="1" x14ac:dyDescent="0.15">
      <c r="A212" s="66">
        <v>195</v>
      </c>
      <c r="B212" s="4"/>
      <c r="C212" s="2"/>
      <c r="D212" s="2"/>
      <c r="E212" s="8"/>
      <c r="F212" s="129" t="s">
        <v>38</v>
      </c>
      <c r="G212" s="130" t="s">
        <v>38</v>
      </c>
      <c r="H212" s="131" t="s">
        <v>38</v>
      </c>
      <c r="I212" s="122"/>
      <c r="J212" s="149"/>
      <c r="K212" s="124"/>
      <c r="L212" s="178"/>
      <c r="M212" s="133"/>
      <c r="N212" s="163" t="str">
        <f>IF($C$3="","",IF(P212="","",BF212))</f>
        <v/>
      </c>
      <c r="O212" s="163" t="str">
        <f>IF($C$3="","",IF(AND(OR(F212="",F212="□"),OR(G212="",G212="□"),OR(H212="",H212="□")),"",IF(AND(F212="■",G212="■"),"",IF(AND(OR(F212="■",G212="■"),H212="■"),"",IF(BF212="","",IF(OR(BF212=4,BF212&gt;4),"○","×"))))))</f>
        <v/>
      </c>
      <c r="P212" s="162" t="str">
        <f>IF($C$3="","",IF(AND(OR(F212="",F212="□"),OR(G212="",G212="□"),OR(H212="",H212="□")),"",IF(AND(F212="■",G212="■"),"",IF(AND(OR(F212="■",G212="■"),H212="■"),"",IF(BF212="","",IF(OR(BF212=5,BF212&gt;5),"○","×"))))))</f>
        <v/>
      </c>
      <c r="Q212" s="129" t="s">
        <v>38</v>
      </c>
      <c r="R212" s="130" t="s">
        <v>38</v>
      </c>
      <c r="S212" s="131" t="s">
        <v>38</v>
      </c>
      <c r="T212" s="1"/>
      <c r="U212" s="10"/>
      <c r="V212" s="11"/>
      <c r="W212" s="10"/>
      <c r="X212" s="223" t="str">
        <f t="shared" si="80"/>
        <v/>
      </c>
      <c r="Y212" s="164" t="str">
        <f t="shared" si="62"/>
        <v/>
      </c>
      <c r="Z212" s="131" t="s">
        <v>58</v>
      </c>
      <c r="AA212" s="135" t="s">
        <v>58</v>
      </c>
      <c r="AB212" s="165" t="str">
        <f t="shared" si="63"/>
        <v/>
      </c>
      <c r="AC212" s="280"/>
      <c r="AD212" s="281"/>
      <c r="AF212" s="60" t="str">
        <f>IF($C$3="","",IF(AND(F212="□",G212="□",H212="□"),"",IF(AND(F212="■",G212="■"),"",IF(AND(F212="■",H212="■"),"",IF(AND(G212="■",H212="■"),"",IF(F212="■",$BY$42,IF(G212="■",$BY$39,IF(I212="","",I212))))))))</f>
        <v/>
      </c>
      <c r="AG212" s="61" t="str">
        <f>IF($C$3="","",IF(AND(F212="□",G212="□",H212="□"),"",IF(AND(F212="■",G212="■"),"",IF(AND(F212="■",H212="■"),"",IF(AND(G212="■",H212="■"),"",IF(F212="■",$BY$44,IF(G212="■",$BY$41,IF(K212="","",K212))))))))</f>
        <v/>
      </c>
      <c r="AH212" s="63" t="str">
        <f t="shared" si="64"/>
        <v/>
      </c>
      <c r="AI212" s="63" t="str">
        <f t="shared" si="65"/>
        <v/>
      </c>
      <c r="AJ212" s="64" t="str">
        <f t="shared" si="66"/>
        <v/>
      </c>
      <c r="AK212" s="64" t="str">
        <f t="shared" si="67"/>
        <v/>
      </c>
      <c r="AL212" s="64" t="str">
        <f>IF($C$3="","",IF(AND(F212="□",G212="□",H212="□"),"",IF(AND(F212="■",G212="■"),"",IF(AND(F212="■",H212="■"),"",IF(AND(G212="■",H212="■"),"",IF(F212="■",$BY$23,IF(G212="■",$BY$21,IF(J212="","",J212))))))))</f>
        <v/>
      </c>
      <c r="AM212" s="65" t="str">
        <f t="shared" si="68"/>
        <v/>
      </c>
      <c r="AN212" s="64" t="str">
        <f>IF($C$3="","",IF(AND(F212="□",G212="□",H212="□"),"",IF(AND(F212="■",G212="■"),"",IF(AND(F212="■",H212="■"),"",IF(AND(G212="■",H212="■"),"",IF(F212="■",$BY$24,IF(G212="■",$BY$22,IF(L212="","",L212))))))))</f>
        <v/>
      </c>
      <c r="AO212" s="118"/>
      <c r="AP212" s="64" t="str">
        <f t="shared" si="69"/>
        <v/>
      </c>
      <c r="AQ212" s="64" t="str">
        <f t="shared" si="70"/>
        <v/>
      </c>
      <c r="AR212" s="64" t="str">
        <f t="shared" si="71"/>
        <v/>
      </c>
      <c r="AS212" s="64" t="str">
        <f t="shared" si="72"/>
        <v/>
      </c>
      <c r="AT212" s="64" t="str">
        <f t="shared" si="73"/>
        <v/>
      </c>
      <c r="AW212" s="17" t="str">
        <f t="shared" si="74"/>
        <v/>
      </c>
      <c r="AX212" s="17" t="str">
        <f t="shared" si="75"/>
        <v/>
      </c>
      <c r="AY212" s="17" t="str">
        <f t="shared" si="76"/>
        <v/>
      </c>
      <c r="AZ212" s="17" t="str">
        <f t="shared" si="77"/>
        <v/>
      </c>
      <c r="BA212" s="17" t="str">
        <f t="shared" si="78"/>
        <v/>
      </c>
      <c r="BB212" s="17" t="str">
        <f t="shared" si="79"/>
        <v/>
      </c>
      <c r="BD212" s="17" t="str">
        <f>IF(AND(OR(F212="",F212="□"),OR(G212="",G212="□"),OR(H212="",H212="□")),"",IF(AND(F212="■",G212="■"),"",IF(AND(OR(F212="■",G212="■"),H212="■"),"",IF(F212="■",5,IF(G212="■",4,IF(I212="","",IF($C$3="","",IF($C$3=8,"-",IF($C$3&lt;8,IF(I212&lt;=$BY$25,7,IF(I212&lt;=$BY$26,6,IF(I212&lt;=$BY$27,5,IF(I212&lt;=$BY$28,4,IF(I212&lt;=$BY$29,3,IF(I212&lt;=$BY$30,2,1)))))))))))))))</f>
        <v/>
      </c>
      <c r="BE212" s="17" t="str">
        <f>IF(AND(OR(F212="",F212="□"),OR(G212="",G212="□"),OR(H212="",H212="□")),"",IF(AND(F212="■",G212="■"),"",IF(AND(OR(F212="■",G212="■"),H212="■"),"",IF(F212="■",5,IF(G212="■",4,IF(K212="","",IF($C$3="","",IF($C$3=8,IF(K212&lt;=$BY$33,6,IF(K212&lt;=$BY$34,5,IF(K212&lt;=$BY$35,4,3))),IF(AND($C$3&lt;8,$C$3&gt;4),IF(K212&lt;=$BY$32,7,IF(K212&lt;=$BY$33,6,IF(K212&lt;=$BY$34,5,IF(K212&lt;=$BY$35,4,IF(K212&lt;=$BY$36,3,2))))),IF(C198&lt;5,"-"))))))))))</f>
        <v/>
      </c>
      <c r="BF212" s="17" t="str">
        <f t="shared" si="81"/>
        <v/>
      </c>
      <c r="BH212" s="18" t="str">
        <f>IF(X212="","",IF(50&lt;=Y212,6,IF(AND(40&lt;=Y212,Y212&lt;50),5,IF(AND(30&lt;=Y212,Y212&lt;40),4,IF(AND(20&lt;=Y212,Y212&lt;30),3,IF(AND(10&lt;=Y212,Y212&lt;20),2,IF(AND(0&lt;=Y212,Y212&lt;10),1,IF(Y212&lt;0,0,""))))))))</f>
        <v/>
      </c>
      <c r="BI212" s="18" t="str">
        <f>IF(X212="","",IF(30&lt;=Y212,4,IF(AND(20&lt;=Y212,Y212&lt;30),3,IF(AND(10&lt;=Y212,Y212&lt;20),2,IF(AND(0&lt;=Y212,Y212&lt;10),1,IF(Y212&lt;0,0,""))))))</f>
        <v/>
      </c>
      <c r="BJ212" s="58" t="str">
        <f>IF(AND(OR(Q212="",Q212="□"),OR(R212="",R212="□"),OR(S212="",S212="□")),"",IF(AND(Q212="■",R212="■"),"",IF(AND(OR(Q212="■",R212="■"),S212="■"),"",IF(Q212="■",3,IF(R212="■",1,IF(Z212="■",BH212,BI212))))))</f>
        <v/>
      </c>
    </row>
    <row r="213" spans="1:62" ht="12" customHeight="1" x14ac:dyDescent="0.15">
      <c r="A213" s="66">
        <v>196</v>
      </c>
      <c r="B213" s="4"/>
      <c r="C213" s="2"/>
      <c r="D213" s="2"/>
      <c r="E213" s="8"/>
      <c r="F213" s="129" t="s">
        <v>38</v>
      </c>
      <c r="G213" s="130" t="s">
        <v>38</v>
      </c>
      <c r="H213" s="131" t="s">
        <v>38</v>
      </c>
      <c r="I213" s="122"/>
      <c r="J213" s="149"/>
      <c r="K213" s="124"/>
      <c r="L213" s="178"/>
      <c r="M213" s="133"/>
      <c r="N213" s="163" t="str">
        <f>IF($C$3="","",IF(P213="","",BF213))</f>
        <v/>
      </c>
      <c r="O213" s="163" t="str">
        <f>IF($C$3="","",IF(AND(OR(F213="",F213="□"),OR(G213="",G213="□"),OR(H213="",H213="□")),"",IF(AND(F213="■",G213="■"),"",IF(AND(OR(F213="■",G213="■"),H213="■"),"",IF(BF213="","",IF(OR(BF213=4,BF213&gt;4),"○","×"))))))</f>
        <v/>
      </c>
      <c r="P213" s="162" t="str">
        <f>IF($C$3="","",IF(AND(OR(F213="",F213="□"),OR(G213="",G213="□"),OR(H213="",H213="□")),"",IF(AND(F213="■",G213="■"),"",IF(AND(OR(F213="■",G213="■"),H213="■"),"",IF(BF213="","",IF(OR(BF213=5,BF213&gt;5),"○","×"))))))</f>
        <v/>
      </c>
      <c r="Q213" s="129" t="s">
        <v>38</v>
      </c>
      <c r="R213" s="130" t="s">
        <v>38</v>
      </c>
      <c r="S213" s="131" t="s">
        <v>38</v>
      </c>
      <c r="T213" s="1"/>
      <c r="U213" s="10"/>
      <c r="V213" s="11"/>
      <c r="W213" s="10"/>
      <c r="X213" s="223" t="str">
        <f t="shared" si="80"/>
        <v/>
      </c>
      <c r="Y213" s="164" t="str">
        <f t="shared" si="62"/>
        <v/>
      </c>
      <c r="Z213" s="131" t="s">
        <v>58</v>
      </c>
      <c r="AA213" s="135" t="s">
        <v>58</v>
      </c>
      <c r="AB213" s="165" t="str">
        <f t="shared" si="63"/>
        <v/>
      </c>
      <c r="AC213" s="280"/>
      <c r="AD213" s="281"/>
      <c r="AF213" s="60" t="str">
        <f>IF($C$3="","",IF(AND(F213="□",G213="□",H213="□"),"",IF(AND(F213="■",G213="■"),"",IF(AND(F213="■",H213="■"),"",IF(AND(G213="■",H213="■"),"",IF(F213="■",$BY$42,IF(G213="■",$BY$39,IF(I213="","",I213))))))))</f>
        <v/>
      </c>
      <c r="AG213" s="61" t="str">
        <f>IF($C$3="","",IF(AND(F213="□",G213="□",H213="□"),"",IF(AND(F213="■",G213="■"),"",IF(AND(F213="■",H213="■"),"",IF(AND(G213="■",H213="■"),"",IF(F213="■",$BY$44,IF(G213="■",$BY$41,IF(K213="","",K213))))))))</f>
        <v/>
      </c>
      <c r="AH213" s="63" t="str">
        <f t="shared" si="64"/>
        <v/>
      </c>
      <c r="AI213" s="63" t="str">
        <f t="shared" si="65"/>
        <v/>
      </c>
      <c r="AJ213" s="64" t="str">
        <f t="shared" si="66"/>
        <v/>
      </c>
      <c r="AK213" s="64" t="str">
        <f t="shared" si="67"/>
        <v/>
      </c>
      <c r="AL213" s="64" t="str">
        <f>IF($C$3="","",IF(AND(F213="□",G213="□",H213="□"),"",IF(AND(F213="■",G213="■"),"",IF(AND(F213="■",H213="■"),"",IF(AND(G213="■",H213="■"),"",IF(F213="■",$BY$23,IF(G213="■",$BY$21,IF(J213="","",J213))))))))</f>
        <v/>
      </c>
      <c r="AM213" s="65" t="str">
        <f t="shared" si="68"/>
        <v/>
      </c>
      <c r="AN213" s="64" t="str">
        <f>IF($C$3="","",IF(AND(F213="□",G213="□",H213="□"),"",IF(AND(F213="■",G213="■"),"",IF(AND(F213="■",H213="■"),"",IF(AND(G213="■",H213="■"),"",IF(F213="■",$BY$24,IF(G213="■",$BY$22,IF(L213="","",L213))))))))</f>
        <v/>
      </c>
      <c r="AO213" s="118"/>
      <c r="AP213" s="64" t="str">
        <f t="shared" si="69"/>
        <v/>
      </c>
      <c r="AQ213" s="64" t="str">
        <f t="shared" si="70"/>
        <v/>
      </c>
      <c r="AR213" s="64" t="str">
        <f t="shared" si="71"/>
        <v/>
      </c>
      <c r="AS213" s="64" t="str">
        <f t="shared" si="72"/>
        <v/>
      </c>
      <c r="AT213" s="64" t="str">
        <f t="shared" si="73"/>
        <v/>
      </c>
      <c r="AW213" s="17" t="str">
        <f t="shared" si="74"/>
        <v/>
      </c>
      <c r="AX213" s="17" t="str">
        <f t="shared" si="75"/>
        <v/>
      </c>
      <c r="AY213" s="17" t="str">
        <f t="shared" si="76"/>
        <v/>
      </c>
      <c r="AZ213" s="17" t="str">
        <f t="shared" si="77"/>
        <v/>
      </c>
      <c r="BA213" s="17" t="str">
        <f t="shared" si="78"/>
        <v/>
      </c>
      <c r="BB213" s="17" t="str">
        <f t="shared" si="79"/>
        <v/>
      </c>
      <c r="BD213" s="17" t="str">
        <f>IF(AND(OR(F213="",F213="□"),OR(G213="",G213="□"),OR(H213="",H213="□")),"",IF(AND(F213="■",G213="■"),"",IF(AND(OR(F213="■",G213="■"),H213="■"),"",IF(F213="■",5,IF(G213="■",4,IF(I213="","",IF($C$3="","",IF($C$3=8,"-",IF($C$3&lt;8,IF(I213&lt;=$BY$25,7,IF(I213&lt;=$BY$26,6,IF(I213&lt;=$BY$27,5,IF(I213&lt;=$BY$28,4,IF(I213&lt;=$BY$29,3,IF(I213&lt;=$BY$30,2,1)))))))))))))))</f>
        <v/>
      </c>
      <c r="BE213" s="17" t="str">
        <f>IF(AND(OR(F213="",F213="□"),OR(G213="",G213="□"),OR(H213="",H213="□")),"",IF(AND(F213="■",G213="■"),"",IF(AND(OR(F213="■",G213="■"),H213="■"),"",IF(F213="■",5,IF(G213="■",4,IF(K213="","",IF($C$3="","",IF($C$3=8,IF(K213&lt;=$BY$33,6,IF(K213&lt;=$BY$34,5,IF(K213&lt;=$BY$35,4,3))),IF(AND($C$3&lt;8,$C$3&gt;4),IF(K213&lt;=$BY$32,7,IF(K213&lt;=$BY$33,6,IF(K213&lt;=$BY$34,5,IF(K213&lt;=$BY$35,4,IF(K213&lt;=$BY$36,3,2))))),IF(C199&lt;5,"-"))))))))))</f>
        <v/>
      </c>
      <c r="BF213" s="17" t="str">
        <f t="shared" si="81"/>
        <v/>
      </c>
      <c r="BH213" s="18" t="str">
        <f>IF(X213="","",IF(50&lt;=Y213,6,IF(AND(40&lt;=Y213,Y213&lt;50),5,IF(AND(30&lt;=Y213,Y213&lt;40),4,IF(AND(20&lt;=Y213,Y213&lt;30),3,IF(AND(10&lt;=Y213,Y213&lt;20),2,IF(AND(0&lt;=Y213,Y213&lt;10),1,IF(Y213&lt;0,0,""))))))))</f>
        <v/>
      </c>
      <c r="BI213" s="18" t="str">
        <f>IF(X213="","",IF(30&lt;=Y213,4,IF(AND(20&lt;=Y213,Y213&lt;30),3,IF(AND(10&lt;=Y213,Y213&lt;20),2,IF(AND(0&lt;=Y213,Y213&lt;10),1,IF(Y213&lt;0,0,""))))))</f>
        <v/>
      </c>
      <c r="BJ213" s="58" t="str">
        <f>IF(AND(OR(Q213="",Q213="□"),OR(R213="",R213="□"),OR(S213="",S213="□")),"",IF(AND(Q213="■",R213="■"),"",IF(AND(OR(Q213="■",R213="■"),S213="■"),"",IF(Q213="■",3,IF(R213="■",1,IF(Z213="■",BH213,BI213))))))</f>
        <v/>
      </c>
    </row>
    <row r="214" spans="1:62" ht="12" customHeight="1" x14ac:dyDescent="0.15">
      <c r="A214" s="66">
        <v>197</v>
      </c>
      <c r="B214" s="4"/>
      <c r="C214" s="2"/>
      <c r="D214" s="2"/>
      <c r="E214" s="8"/>
      <c r="F214" s="129" t="s">
        <v>38</v>
      </c>
      <c r="G214" s="130" t="s">
        <v>38</v>
      </c>
      <c r="H214" s="131" t="s">
        <v>38</v>
      </c>
      <c r="I214" s="122"/>
      <c r="J214" s="149"/>
      <c r="K214" s="124"/>
      <c r="L214" s="178"/>
      <c r="M214" s="133"/>
      <c r="N214" s="163" t="str">
        <f>IF($C$3="","",IF(P214="","",BF214))</f>
        <v/>
      </c>
      <c r="O214" s="163" t="str">
        <f>IF($C$3="","",IF(AND(OR(F214="",F214="□"),OR(G214="",G214="□"),OR(H214="",H214="□")),"",IF(AND(F214="■",G214="■"),"",IF(AND(OR(F214="■",G214="■"),H214="■"),"",IF(BF214="","",IF(OR(BF214=4,BF214&gt;4),"○","×"))))))</f>
        <v/>
      </c>
      <c r="P214" s="162" t="str">
        <f>IF($C$3="","",IF(AND(OR(F214="",F214="□"),OR(G214="",G214="□"),OR(H214="",H214="□")),"",IF(AND(F214="■",G214="■"),"",IF(AND(OR(F214="■",G214="■"),H214="■"),"",IF(BF214="","",IF(OR(BF214=5,BF214&gt;5),"○","×"))))))</f>
        <v/>
      </c>
      <c r="Q214" s="129" t="s">
        <v>38</v>
      </c>
      <c r="R214" s="130" t="s">
        <v>38</v>
      </c>
      <c r="S214" s="131" t="s">
        <v>38</v>
      </c>
      <c r="T214" s="1"/>
      <c r="U214" s="10"/>
      <c r="V214" s="11"/>
      <c r="W214" s="10"/>
      <c r="X214" s="223" t="str">
        <f t="shared" si="80"/>
        <v/>
      </c>
      <c r="Y214" s="164" t="str">
        <f t="shared" si="62"/>
        <v/>
      </c>
      <c r="Z214" s="131" t="s">
        <v>58</v>
      </c>
      <c r="AA214" s="135" t="s">
        <v>58</v>
      </c>
      <c r="AB214" s="165" t="str">
        <f t="shared" si="63"/>
        <v/>
      </c>
      <c r="AC214" s="280"/>
      <c r="AD214" s="281"/>
      <c r="AF214" s="60" t="str">
        <f>IF($C$3="","",IF(AND(F214="□",G214="□",H214="□"),"",IF(AND(F214="■",G214="■"),"",IF(AND(F214="■",H214="■"),"",IF(AND(G214="■",H214="■"),"",IF(F214="■",$BY$42,IF(G214="■",$BY$39,IF(I214="","",I214))))))))</f>
        <v/>
      </c>
      <c r="AG214" s="61" t="str">
        <f>IF($C$3="","",IF(AND(F214="□",G214="□",H214="□"),"",IF(AND(F214="■",G214="■"),"",IF(AND(F214="■",H214="■"),"",IF(AND(G214="■",H214="■"),"",IF(F214="■",$BY$44,IF(G214="■",$BY$41,IF(K214="","",K214))))))))</f>
        <v/>
      </c>
      <c r="AH214" s="63" t="str">
        <f t="shared" si="64"/>
        <v/>
      </c>
      <c r="AI214" s="63" t="str">
        <f t="shared" si="65"/>
        <v/>
      </c>
      <c r="AJ214" s="64" t="str">
        <f t="shared" si="66"/>
        <v/>
      </c>
      <c r="AK214" s="64" t="str">
        <f t="shared" si="67"/>
        <v/>
      </c>
      <c r="AL214" s="64" t="str">
        <f>IF($C$3="","",IF(AND(F214="□",G214="□",H214="□"),"",IF(AND(F214="■",G214="■"),"",IF(AND(F214="■",H214="■"),"",IF(AND(G214="■",H214="■"),"",IF(F214="■",$BY$23,IF(G214="■",$BY$21,IF(J214="","",J214))))))))</f>
        <v/>
      </c>
      <c r="AM214" s="65" t="str">
        <f t="shared" si="68"/>
        <v/>
      </c>
      <c r="AN214" s="64" t="str">
        <f>IF($C$3="","",IF(AND(F214="□",G214="□",H214="□"),"",IF(AND(F214="■",G214="■"),"",IF(AND(F214="■",H214="■"),"",IF(AND(G214="■",H214="■"),"",IF(F214="■",$BY$24,IF(G214="■",$BY$22,IF(L214="","",L214))))))))</f>
        <v/>
      </c>
      <c r="AO214" s="118"/>
      <c r="AP214" s="64" t="str">
        <f t="shared" si="69"/>
        <v/>
      </c>
      <c r="AQ214" s="64" t="str">
        <f t="shared" si="70"/>
        <v/>
      </c>
      <c r="AR214" s="64" t="str">
        <f t="shared" si="71"/>
        <v/>
      </c>
      <c r="AS214" s="64" t="str">
        <f t="shared" si="72"/>
        <v/>
      </c>
      <c r="AT214" s="64" t="str">
        <f t="shared" si="73"/>
        <v/>
      </c>
      <c r="AW214" s="17" t="str">
        <f t="shared" si="74"/>
        <v/>
      </c>
      <c r="AX214" s="17" t="str">
        <f t="shared" si="75"/>
        <v/>
      </c>
      <c r="AY214" s="17" t="str">
        <f t="shared" si="76"/>
        <v/>
      </c>
      <c r="AZ214" s="17" t="str">
        <f t="shared" si="77"/>
        <v/>
      </c>
      <c r="BA214" s="17" t="str">
        <f t="shared" si="78"/>
        <v/>
      </c>
      <c r="BB214" s="17" t="str">
        <f t="shared" si="79"/>
        <v/>
      </c>
      <c r="BD214" s="17" t="str">
        <f>IF(AND(OR(F214="",F214="□"),OR(G214="",G214="□"),OR(H214="",H214="□")),"",IF(AND(F214="■",G214="■"),"",IF(AND(OR(F214="■",G214="■"),H214="■"),"",IF(F214="■",5,IF(G214="■",4,IF(I214="","",IF($C$3="","",IF($C$3=8,"-",IF($C$3&lt;8,IF(I214&lt;=$BY$25,7,IF(I214&lt;=$BY$26,6,IF(I214&lt;=$BY$27,5,IF(I214&lt;=$BY$28,4,IF(I214&lt;=$BY$29,3,IF(I214&lt;=$BY$30,2,1)))))))))))))))</f>
        <v/>
      </c>
      <c r="BE214" s="17" t="str">
        <f>IF(AND(OR(F214="",F214="□"),OR(G214="",G214="□"),OR(H214="",H214="□")),"",IF(AND(F214="■",G214="■"),"",IF(AND(OR(F214="■",G214="■"),H214="■"),"",IF(F214="■",5,IF(G214="■",4,IF(K214="","",IF($C$3="","",IF($C$3=8,IF(K214&lt;=$BY$33,6,IF(K214&lt;=$BY$34,5,IF(K214&lt;=$BY$35,4,3))),IF(AND($C$3&lt;8,$C$3&gt;4),IF(K214&lt;=$BY$32,7,IF(K214&lt;=$BY$33,6,IF(K214&lt;=$BY$34,5,IF(K214&lt;=$BY$35,4,IF(K214&lt;=$BY$36,3,2))))),IF(C200&lt;5,"-"))))))))))</f>
        <v/>
      </c>
      <c r="BF214" s="17" t="str">
        <f t="shared" si="81"/>
        <v/>
      </c>
      <c r="BH214" s="18" t="str">
        <f>IF(X214="","",IF(50&lt;=Y214,6,IF(AND(40&lt;=Y214,Y214&lt;50),5,IF(AND(30&lt;=Y214,Y214&lt;40),4,IF(AND(20&lt;=Y214,Y214&lt;30),3,IF(AND(10&lt;=Y214,Y214&lt;20),2,IF(AND(0&lt;=Y214,Y214&lt;10),1,IF(Y214&lt;0,0,""))))))))</f>
        <v/>
      </c>
      <c r="BI214" s="18" t="str">
        <f>IF(X214="","",IF(30&lt;=Y214,4,IF(AND(20&lt;=Y214,Y214&lt;30),3,IF(AND(10&lt;=Y214,Y214&lt;20),2,IF(AND(0&lt;=Y214,Y214&lt;10),1,IF(Y214&lt;0,0,""))))))</f>
        <v/>
      </c>
      <c r="BJ214" s="58" t="str">
        <f>IF(AND(OR(Q214="",Q214="□"),OR(R214="",R214="□"),OR(S214="",S214="□")),"",IF(AND(Q214="■",R214="■"),"",IF(AND(OR(Q214="■",R214="■"),S214="■"),"",IF(Q214="■",3,IF(R214="■",1,IF(Z214="■",BH214,BI214))))))</f>
        <v/>
      </c>
    </row>
    <row r="215" spans="1:62" ht="12" customHeight="1" x14ac:dyDescent="0.15">
      <c r="A215" s="66">
        <v>198</v>
      </c>
      <c r="B215" s="4"/>
      <c r="C215" s="2"/>
      <c r="D215" s="2"/>
      <c r="E215" s="8"/>
      <c r="F215" s="129" t="s">
        <v>38</v>
      </c>
      <c r="G215" s="130" t="s">
        <v>38</v>
      </c>
      <c r="H215" s="131" t="s">
        <v>38</v>
      </c>
      <c r="I215" s="122"/>
      <c r="J215" s="149"/>
      <c r="K215" s="124"/>
      <c r="L215" s="178"/>
      <c r="M215" s="133"/>
      <c r="N215" s="163" t="str">
        <f>IF($C$3="","",IF(P215="","",BF215))</f>
        <v/>
      </c>
      <c r="O215" s="163" t="str">
        <f>IF($C$3="","",IF(AND(OR(F215="",F215="□"),OR(G215="",G215="□"),OR(H215="",H215="□")),"",IF(AND(F215="■",G215="■"),"",IF(AND(OR(F215="■",G215="■"),H215="■"),"",IF(BF215="","",IF(OR(BF215=4,BF215&gt;4),"○","×"))))))</f>
        <v/>
      </c>
      <c r="P215" s="162" t="str">
        <f>IF($C$3="","",IF(AND(OR(F215="",F215="□"),OR(G215="",G215="□"),OR(H215="",H215="□")),"",IF(AND(F215="■",G215="■"),"",IF(AND(OR(F215="■",G215="■"),H215="■"),"",IF(BF215="","",IF(OR(BF215=5,BF215&gt;5),"○","×"))))))</f>
        <v/>
      </c>
      <c r="Q215" s="129" t="s">
        <v>38</v>
      </c>
      <c r="R215" s="130" t="s">
        <v>38</v>
      </c>
      <c r="S215" s="131" t="s">
        <v>38</v>
      </c>
      <c r="T215" s="1"/>
      <c r="U215" s="10"/>
      <c r="V215" s="11"/>
      <c r="W215" s="10"/>
      <c r="X215" s="223" t="str">
        <f t="shared" si="80"/>
        <v/>
      </c>
      <c r="Y215" s="164" t="str">
        <f t="shared" si="62"/>
        <v/>
      </c>
      <c r="Z215" s="131" t="s">
        <v>58</v>
      </c>
      <c r="AA215" s="135" t="s">
        <v>58</v>
      </c>
      <c r="AB215" s="165" t="str">
        <f t="shared" si="63"/>
        <v/>
      </c>
      <c r="AC215" s="280"/>
      <c r="AD215" s="281"/>
      <c r="AF215" s="60" t="str">
        <f>IF($C$3="","",IF(AND(F215="□",G215="□",H215="□"),"",IF(AND(F215="■",G215="■"),"",IF(AND(F215="■",H215="■"),"",IF(AND(G215="■",H215="■"),"",IF(F215="■",$BY$42,IF(G215="■",$BY$39,IF(I215="","",I215))))))))</f>
        <v/>
      </c>
      <c r="AG215" s="61" t="str">
        <f>IF($C$3="","",IF(AND(F215="□",G215="□",H215="□"),"",IF(AND(F215="■",G215="■"),"",IF(AND(F215="■",H215="■"),"",IF(AND(G215="■",H215="■"),"",IF(F215="■",$BY$44,IF(G215="■",$BY$41,IF(K215="","",K215))))))))</f>
        <v/>
      </c>
      <c r="AH215" s="63" t="str">
        <f t="shared" si="64"/>
        <v/>
      </c>
      <c r="AI215" s="63" t="str">
        <f t="shared" si="65"/>
        <v/>
      </c>
      <c r="AJ215" s="64" t="str">
        <f t="shared" si="66"/>
        <v/>
      </c>
      <c r="AK215" s="64" t="str">
        <f t="shared" si="67"/>
        <v/>
      </c>
      <c r="AL215" s="64" t="str">
        <f>IF($C$3="","",IF(AND(F215="□",G215="□",H215="□"),"",IF(AND(F215="■",G215="■"),"",IF(AND(F215="■",H215="■"),"",IF(AND(G215="■",H215="■"),"",IF(F215="■",$BY$23,IF(G215="■",$BY$21,IF(J215="","",J215))))))))</f>
        <v/>
      </c>
      <c r="AM215" s="65" t="str">
        <f t="shared" si="68"/>
        <v/>
      </c>
      <c r="AN215" s="64" t="str">
        <f>IF($C$3="","",IF(AND(F215="□",G215="□",H215="□"),"",IF(AND(F215="■",G215="■"),"",IF(AND(F215="■",H215="■"),"",IF(AND(G215="■",H215="■"),"",IF(F215="■",$BY$24,IF(G215="■",$BY$22,IF(L215="","",L215))))))))</f>
        <v/>
      </c>
      <c r="AO215" s="118"/>
      <c r="AP215" s="64" t="str">
        <f t="shared" si="69"/>
        <v/>
      </c>
      <c r="AQ215" s="64" t="str">
        <f t="shared" si="70"/>
        <v/>
      </c>
      <c r="AR215" s="64" t="str">
        <f t="shared" si="71"/>
        <v/>
      </c>
      <c r="AS215" s="64" t="str">
        <f t="shared" si="72"/>
        <v/>
      </c>
      <c r="AT215" s="64" t="str">
        <f t="shared" si="73"/>
        <v/>
      </c>
      <c r="AW215" s="17" t="str">
        <f t="shared" si="74"/>
        <v/>
      </c>
      <c r="AX215" s="17" t="str">
        <f t="shared" si="75"/>
        <v/>
      </c>
      <c r="AY215" s="17" t="str">
        <f t="shared" si="76"/>
        <v/>
      </c>
      <c r="AZ215" s="17" t="str">
        <f t="shared" si="77"/>
        <v/>
      </c>
      <c r="BA215" s="17" t="str">
        <f t="shared" si="78"/>
        <v/>
      </c>
      <c r="BB215" s="17" t="str">
        <f t="shared" si="79"/>
        <v/>
      </c>
      <c r="BD215" s="17" t="str">
        <f>IF(AND(OR(F215="",F215="□"),OR(G215="",G215="□"),OR(H215="",H215="□")),"",IF(AND(F215="■",G215="■"),"",IF(AND(OR(F215="■",G215="■"),H215="■"),"",IF(F215="■",5,IF(G215="■",4,IF(I215="","",IF($C$3="","",IF($C$3=8,"-",IF($C$3&lt;8,IF(I215&lt;=$BY$25,7,IF(I215&lt;=$BY$26,6,IF(I215&lt;=$BY$27,5,IF(I215&lt;=$BY$28,4,IF(I215&lt;=$BY$29,3,IF(I215&lt;=$BY$30,2,1)))))))))))))))</f>
        <v/>
      </c>
      <c r="BE215" s="17" t="str">
        <f>IF(AND(OR(F215="",F215="□"),OR(G215="",G215="□"),OR(H215="",H215="□")),"",IF(AND(F215="■",G215="■"),"",IF(AND(OR(F215="■",G215="■"),H215="■"),"",IF(F215="■",5,IF(G215="■",4,IF(K215="","",IF($C$3="","",IF($C$3=8,IF(K215&lt;=$BY$33,6,IF(K215&lt;=$BY$34,5,IF(K215&lt;=$BY$35,4,3))),IF(AND($C$3&lt;8,$C$3&gt;4),IF(K215&lt;=$BY$32,7,IF(K215&lt;=$BY$33,6,IF(K215&lt;=$BY$34,5,IF(K215&lt;=$BY$35,4,IF(K215&lt;=$BY$36,3,2))))),IF(C201&lt;5,"-"))))))))))</f>
        <v/>
      </c>
      <c r="BF215" s="17" t="str">
        <f t="shared" si="81"/>
        <v/>
      </c>
      <c r="BH215" s="18" t="str">
        <f>IF(X215="","",IF(50&lt;=Y215,6,IF(AND(40&lt;=Y215,Y215&lt;50),5,IF(AND(30&lt;=Y215,Y215&lt;40),4,IF(AND(20&lt;=Y215,Y215&lt;30),3,IF(AND(10&lt;=Y215,Y215&lt;20),2,IF(AND(0&lt;=Y215,Y215&lt;10),1,IF(Y215&lt;0,0,""))))))))</f>
        <v/>
      </c>
      <c r="BI215" s="18" t="str">
        <f>IF(X215="","",IF(30&lt;=Y215,4,IF(AND(20&lt;=Y215,Y215&lt;30),3,IF(AND(10&lt;=Y215,Y215&lt;20),2,IF(AND(0&lt;=Y215,Y215&lt;10),1,IF(Y215&lt;0,0,""))))))</f>
        <v/>
      </c>
      <c r="BJ215" s="58" t="str">
        <f>IF(AND(OR(Q215="",Q215="□"),OR(R215="",R215="□"),OR(S215="",S215="□")),"",IF(AND(Q215="■",R215="■"),"",IF(AND(OR(Q215="■",R215="■"),S215="■"),"",IF(Q215="■",3,IF(R215="■",1,IF(Z215="■",BH215,BI215))))))</f>
        <v/>
      </c>
    </row>
    <row r="216" spans="1:62" ht="12" customHeight="1" x14ac:dyDescent="0.15">
      <c r="A216" s="66">
        <v>199</v>
      </c>
      <c r="B216" s="4"/>
      <c r="C216" s="2"/>
      <c r="D216" s="2"/>
      <c r="E216" s="8"/>
      <c r="F216" s="129" t="s">
        <v>38</v>
      </c>
      <c r="G216" s="130" t="s">
        <v>38</v>
      </c>
      <c r="H216" s="131" t="s">
        <v>38</v>
      </c>
      <c r="I216" s="122"/>
      <c r="J216" s="149"/>
      <c r="K216" s="124"/>
      <c r="L216" s="178"/>
      <c r="M216" s="133"/>
      <c r="N216" s="163" t="str">
        <f>IF($C$3="","",IF(P216="","",BF216))</f>
        <v/>
      </c>
      <c r="O216" s="163" t="str">
        <f>IF($C$3="","",IF(AND(OR(F216="",F216="□"),OR(G216="",G216="□"),OR(H216="",H216="□")),"",IF(AND(F216="■",G216="■"),"",IF(AND(OR(F216="■",G216="■"),H216="■"),"",IF(BF216="","",IF(OR(BF216=4,BF216&gt;4),"○","×"))))))</f>
        <v/>
      </c>
      <c r="P216" s="162" t="str">
        <f>IF($C$3="","",IF(AND(OR(F216="",F216="□"),OR(G216="",G216="□"),OR(H216="",H216="□")),"",IF(AND(F216="■",G216="■"),"",IF(AND(OR(F216="■",G216="■"),H216="■"),"",IF(BF216="","",IF(OR(BF216=5,BF216&gt;5),"○","×"))))))</f>
        <v/>
      </c>
      <c r="Q216" s="129" t="s">
        <v>38</v>
      </c>
      <c r="R216" s="130" t="s">
        <v>38</v>
      </c>
      <c r="S216" s="131" t="s">
        <v>38</v>
      </c>
      <c r="T216" s="1"/>
      <c r="U216" s="10"/>
      <c r="V216" s="11"/>
      <c r="W216" s="10"/>
      <c r="X216" s="223" t="str">
        <f t="shared" si="80"/>
        <v/>
      </c>
      <c r="Y216" s="164" t="str">
        <f t="shared" si="62"/>
        <v/>
      </c>
      <c r="Z216" s="131" t="s">
        <v>58</v>
      </c>
      <c r="AA216" s="135" t="s">
        <v>58</v>
      </c>
      <c r="AB216" s="165" t="str">
        <f t="shared" si="63"/>
        <v/>
      </c>
      <c r="AC216" s="280"/>
      <c r="AD216" s="281"/>
      <c r="AF216" s="60" t="str">
        <f>IF($C$3="","",IF(AND(F216="□",G216="□",H216="□"),"",IF(AND(F216="■",G216="■"),"",IF(AND(F216="■",H216="■"),"",IF(AND(G216="■",H216="■"),"",IF(F216="■",$BY$42,IF(G216="■",$BY$39,IF(I216="","",I216))))))))</f>
        <v/>
      </c>
      <c r="AG216" s="61" t="str">
        <f>IF($C$3="","",IF(AND(F216="□",G216="□",H216="□"),"",IF(AND(F216="■",G216="■"),"",IF(AND(F216="■",H216="■"),"",IF(AND(G216="■",H216="■"),"",IF(F216="■",$BY$44,IF(G216="■",$BY$41,IF(K216="","",K216))))))))</f>
        <v/>
      </c>
      <c r="AH216" s="63" t="str">
        <f t="shared" si="64"/>
        <v/>
      </c>
      <c r="AI216" s="63" t="str">
        <f t="shared" si="65"/>
        <v/>
      </c>
      <c r="AJ216" s="64" t="str">
        <f t="shared" si="66"/>
        <v/>
      </c>
      <c r="AK216" s="64" t="str">
        <f t="shared" si="67"/>
        <v/>
      </c>
      <c r="AL216" s="64" t="str">
        <f>IF($C$3="","",IF(AND(F216="□",G216="□",H216="□"),"",IF(AND(F216="■",G216="■"),"",IF(AND(F216="■",H216="■"),"",IF(AND(G216="■",H216="■"),"",IF(F216="■",$BY$23,IF(G216="■",$BY$21,IF(J216="","",J216))))))))</f>
        <v/>
      </c>
      <c r="AM216" s="65" t="str">
        <f t="shared" si="68"/>
        <v/>
      </c>
      <c r="AN216" s="64" t="str">
        <f>IF($C$3="","",IF(AND(F216="□",G216="□",H216="□"),"",IF(AND(F216="■",G216="■"),"",IF(AND(F216="■",H216="■"),"",IF(AND(G216="■",H216="■"),"",IF(F216="■",$BY$24,IF(G216="■",$BY$22,IF(L216="","",L216))))))))</f>
        <v/>
      </c>
      <c r="AO216" s="118"/>
      <c r="AP216" s="64" t="str">
        <f t="shared" si="69"/>
        <v/>
      </c>
      <c r="AQ216" s="64" t="str">
        <f t="shared" si="70"/>
        <v/>
      </c>
      <c r="AR216" s="64" t="str">
        <f t="shared" si="71"/>
        <v/>
      </c>
      <c r="AS216" s="64" t="str">
        <f t="shared" si="72"/>
        <v/>
      </c>
      <c r="AT216" s="64" t="str">
        <f t="shared" si="73"/>
        <v/>
      </c>
      <c r="AW216" s="17" t="str">
        <f t="shared" si="74"/>
        <v/>
      </c>
      <c r="AX216" s="17" t="str">
        <f t="shared" si="75"/>
        <v/>
      </c>
      <c r="AY216" s="17" t="str">
        <f t="shared" si="76"/>
        <v/>
      </c>
      <c r="AZ216" s="17" t="str">
        <f t="shared" si="77"/>
        <v/>
      </c>
      <c r="BA216" s="17" t="str">
        <f t="shared" si="78"/>
        <v/>
      </c>
      <c r="BB216" s="17" t="str">
        <f t="shared" si="79"/>
        <v/>
      </c>
      <c r="BD216" s="17" t="str">
        <f>IF(AND(OR(F216="",F216="□"),OR(G216="",G216="□"),OR(H216="",H216="□")),"",IF(AND(F216="■",G216="■"),"",IF(AND(OR(F216="■",G216="■"),H216="■"),"",IF(F216="■",5,IF(G216="■",4,IF(I216="","",IF($C$3="","",IF($C$3=8,"-",IF($C$3&lt;8,IF(I216&lt;=$BY$25,7,IF(I216&lt;=$BY$26,6,IF(I216&lt;=$BY$27,5,IF(I216&lt;=$BY$28,4,IF(I216&lt;=$BY$29,3,IF(I216&lt;=$BY$30,2,1)))))))))))))))</f>
        <v/>
      </c>
      <c r="BE216" s="17" t="str">
        <f>IF(AND(OR(F216="",F216="□"),OR(G216="",G216="□"),OR(H216="",H216="□")),"",IF(AND(F216="■",G216="■"),"",IF(AND(OR(F216="■",G216="■"),H216="■"),"",IF(F216="■",5,IF(G216="■",4,IF(K216="","",IF($C$3="","",IF($C$3=8,IF(K216&lt;=$BY$33,6,IF(K216&lt;=$BY$34,5,IF(K216&lt;=$BY$35,4,3))),IF(AND($C$3&lt;8,$C$3&gt;4),IF(K216&lt;=$BY$32,7,IF(K216&lt;=$BY$33,6,IF(K216&lt;=$BY$34,5,IF(K216&lt;=$BY$35,4,IF(K216&lt;=$BY$36,3,2))))),IF(C202&lt;5,"-"))))))))))</f>
        <v/>
      </c>
      <c r="BF216" s="17" t="str">
        <f t="shared" si="81"/>
        <v/>
      </c>
      <c r="BH216" s="18" t="str">
        <f>IF(X216="","",IF(50&lt;=Y216,6,IF(AND(40&lt;=Y216,Y216&lt;50),5,IF(AND(30&lt;=Y216,Y216&lt;40),4,IF(AND(20&lt;=Y216,Y216&lt;30),3,IF(AND(10&lt;=Y216,Y216&lt;20),2,IF(AND(0&lt;=Y216,Y216&lt;10),1,IF(Y216&lt;0,0,""))))))))</f>
        <v/>
      </c>
      <c r="BI216" s="18" t="str">
        <f>IF(X216="","",IF(30&lt;=Y216,4,IF(AND(20&lt;=Y216,Y216&lt;30),3,IF(AND(10&lt;=Y216,Y216&lt;20),2,IF(AND(0&lt;=Y216,Y216&lt;10),1,IF(Y216&lt;0,0,""))))))</f>
        <v/>
      </c>
      <c r="BJ216" s="58" t="str">
        <f>IF(AND(OR(Q216="",Q216="□"),OR(R216="",R216="□"),OR(S216="",S216="□")),"",IF(AND(Q216="■",R216="■"),"",IF(AND(OR(Q216="■",R216="■"),S216="■"),"",IF(Q216="■",3,IF(R216="■",1,IF(Z216="■",BH216,BI216))))))</f>
        <v/>
      </c>
    </row>
    <row r="217" spans="1:62" ht="12" customHeight="1" x14ac:dyDescent="0.15">
      <c r="A217" s="66">
        <v>200</v>
      </c>
      <c r="B217" s="4"/>
      <c r="C217" s="2"/>
      <c r="D217" s="2"/>
      <c r="E217" s="8"/>
      <c r="F217" s="129" t="s">
        <v>38</v>
      </c>
      <c r="G217" s="130" t="s">
        <v>38</v>
      </c>
      <c r="H217" s="131" t="s">
        <v>38</v>
      </c>
      <c r="I217" s="122"/>
      <c r="J217" s="149"/>
      <c r="K217" s="124"/>
      <c r="L217" s="178"/>
      <c r="M217" s="133"/>
      <c r="N217" s="163" t="str">
        <f>IF($C$3="","",IF(P217="","",BF217))</f>
        <v/>
      </c>
      <c r="O217" s="163" t="str">
        <f>IF($C$3="","",IF(AND(OR(F217="",F217="□"),OR(G217="",G217="□"),OR(H217="",H217="□")),"",IF(AND(F217="■",G217="■"),"",IF(AND(OR(F217="■",G217="■"),H217="■"),"",IF(BF217="","",IF(OR(BF217=4,BF217&gt;4),"○","×"))))))</f>
        <v/>
      </c>
      <c r="P217" s="162" t="str">
        <f>IF($C$3="","",IF(AND(OR(F217="",F217="□"),OR(G217="",G217="□"),OR(H217="",H217="□")),"",IF(AND(F217="■",G217="■"),"",IF(AND(OR(F217="■",G217="■"),H217="■"),"",IF(BF217="","",IF(OR(BF217=5,BF217&gt;5),"○","×"))))))</f>
        <v/>
      </c>
      <c r="Q217" s="129" t="s">
        <v>38</v>
      </c>
      <c r="R217" s="130" t="s">
        <v>38</v>
      </c>
      <c r="S217" s="131" t="s">
        <v>38</v>
      </c>
      <c r="T217" s="1"/>
      <c r="U217" s="10"/>
      <c r="V217" s="11"/>
      <c r="W217" s="10"/>
      <c r="X217" s="223" t="str">
        <f t="shared" si="80"/>
        <v/>
      </c>
      <c r="Y217" s="164" t="str">
        <f t="shared" si="62"/>
        <v/>
      </c>
      <c r="Z217" s="131" t="s">
        <v>58</v>
      </c>
      <c r="AA217" s="135" t="s">
        <v>58</v>
      </c>
      <c r="AB217" s="165" t="str">
        <f t="shared" si="63"/>
        <v/>
      </c>
      <c r="AC217" s="280"/>
      <c r="AD217" s="281"/>
      <c r="AF217" s="60" t="str">
        <f>IF($C$3="","",IF(AND(F217="□",G217="□",H217="□"),"",IF(AND(F217="■",G217="■"),"",IF(AND(F217="■",H217="■"),"",IF(AND(G217="■",H217="■"),"",IF(F217="■",$BY$42,IF(G217="■",$BY$39,IF(I217="","",I217))))))))</f>
        <v/>
      </c>
      <c r="AG217" s="61" t="str">
        <f>IF($C$3="","",IF(AND(F217="□",G217="□",H217="□"),"",IF(AND(F217="■",G217="■"),"",IF(AND(F217="■",H217="■"),"",IF(AND(G217="■",H217="■"),"",IF(F217="■",$BY$44,IF(G217="■",$BY$41,IF(K217="","",K217))))))))</f>
        <v/>
      </c>
      <c r="AH217" s="63" t="str">
        <f t="shared" si="64"/>
        <v/>
      </c>
      <c r="AI217" s="63" t="str">
        <f t="shared" si="65"/>
        <v/>
      </c>
      <c r="AJ217" s="64" t="str">
        <f t="shared" si="66"/>
        <v/>
      </c>
      <c r="AK217" s="64" t="str">
        <f t="shared" si="67"/>
        <v/>
      </c>
      <c r="AL217" s="64" t="str">
        <f>IF($C$3="","",IF(AND(F217="□",G217="□",H217="□"),"",IF(AND(F217="■",G217="■"),"",IF(AND(F217="■",H217="■"),"",IF(AND(G217="■",H217="■"),"",IF(F217="■",$BY$23,IF(G217="■",$BY$21,IF(J217="","",J217))))))))</f>
        <v/>
      </c>
      <c r="AM217" s="65" t="str">
        <f t="shared" si="68"/>
        <v/>
      </c>
      <c r="AN217" s="64" t="str">
        <f>IF($C$3="","",IF(AND(F217="□",G217="□",H217="□"),"",IF(AND(F217="■",G217="■"),"",IF(AND(F217="■",H217="■"),"",IF(AND(G217="■",H217="■"),"",IF(F217="■",$BY$24,IF(G217="■",$BY$22,IF(L217="","",L217))))))))</f>
        <v/>
      </c>
      <c r="AO217" s="118"/>
      <c r="AP217" s="64" t="str">
        <f t="shared" si="69"/>
        <v/>
      </c>
      <c r="AQ217" s="64" t="str">
        <f t="shared" si="70"/>
        <v/>
      </c>
      <c r="AR217" s="64" t="str">
        <f t="shared" si="71"/>
        <v/>
      </c>
      <c r="AS217" s="64" t="str">
        <f t="shared" si="72"/>
        <v/>
      </c>
      <c r="AT217" s="64" t="str">
        <f t="shared" si="73"/>
        <v/>
      </c>
      <c r="AW217" s="17" t="str">
        <f t="shared" si="74"/>
        <v/>
      </c>
      <c r="AX217" s="17" t="str">
        <f t="shared" si="75"/>
        <v/>
      </c>
      <c r="AY217" s="17" t="str">
        <f t="shared" si="76"/>
        <v/>
      </c>
      <c r="AZ217" s="17" t="str">
        <f t="shared" si="77"/>
        <v/>
      </c>
      <c r="BA217" s="17" t="str">
        <f t="shared" si="78"/>
        <v/>
      </c>
      <c r="BB217" s="17" t="str">
        <f t="shared" si="79"/>
        <v/>
      </c>
      <c r="BD217" s="17" t="str">
        <f>IF(AND(OR(F217="",F217="□"),OR(G217="",G217="□"),OR(H217="",H217="□")),"",IF(AND(F217="■",G217="■"),"",IF(AND(OR(F217="■",G217="■"),H217="■"),"",IF(F217="■",5,IF(G217="■",4,IF(I217="","",IF($C$3="","",IF($C$3=8,"-",IF($C$3&lt;8,IF(I217&lt;=$BY$25,7,IF(I217&lt;=$BY$26,6,IF(I217&lt;=$BY$27,5,IF(I217&lt;=$BY$28,4,IF(I217&lt;=$BY$29,3,IF(I217&lt;=$BY$30,2,1)))))))))))))))</f>
        <v/>
      </c>
      <c r="BE217" s="17" t="str">
        <f>IF(AND(OR(F217="",F217="□"),OR(G217="",G217="□"),OR(H217="",H217="□")),"",IF(AND(F217="■",G217="■"),"",IF(AND(OR(F217="■",G217="■"),H217="■"),"",IF(F217="■",5,IF(G217="■",4,IF(K217="","",IF($C$3="","",IF($C$3=8,IF(K217&lt;=$BY$33,6,IF(K217&lt;=$BY$34,5,IF(K217&lt;=$BY$35,4,3))),IF(AND($C$3&lt;8,$C$3&gt;4),IF(K217&lt;=$BY$32,7,IF(K217&lt;=$BY$33,6,IF(K217&lt;=$BY$34,5,IF(K217&lt;=$BY$35,4,IF(K217&lt;=$BY$36,3,2))))),IF(C203&lt;5,"-"))))))))))</f>
        <v/>
      </c>
      <c r="BF217" s="17" t="str">
        <f t="shared" si="81"/>
        <v/>
      </c>
      <c r="BH217" s="18" t="str">
        <f>IF(X217="","",IF(50&lt;=Y217,6,IF(AND(40&lt;=Y217,Y217&lt;50),5,IF(AND(30&lt;=Y217,Y217&lt;40),4,IF(AND(20&lt;=Y217,Y217&lt;30),3,IF(AND(10&lt;=Y217,Y217&lt;20),2,IF(AND(0&lt;=Y217,Y217&lt;10),1,IF(Y217&lt;0,0,""))))))))</f>
        <v/>
      </c>
      <c r="BI217" s="18" t="str">
        <f>IF(X217="","",IF(30&lt;=Y217,4,IF(AND(20&lt;=Y217,Y217&lt;30),3,IF(AND(10&lt;=Y217,Y217&lt;20),2,IF(AND(0&lt;=Y217,Y217&lt;10),1,IF(Y217&lt;0,0,""))))))</f>
        <v/>
      </c>
      <c r="BJ217" s="58" t="str">
        <f>IF(AND(OR(Q217="",Q217="□"),OR(R217="",R217="□"),OR(S217="",S217="□")),"",IF(AND(Q217="■",R217="■"),"",IF(AND(OR(Q217="■",R217="■"),S217="■"),"",IF(Q217="■",3,IF(R217="■",1,IF(Z217="■",BH217,BI217))))))</f>
        <v/>
      </c>
    </row>
    <row r="218" spans="1:62" ht="12" customHeight="1" x14ac:dyDescent="0.15">
      <c r="A218" s="66">
        <v>201</v>
      </c>
      <c r="B218" s="4"/>
      <c r="C218" s="2"/>
      <c r="D218" s="2"/>
      <c r="E218" s="8"/>
      <c r="F218" s="129" t="s">
        <v>38</v>
      </c>
      <c r="G218" s="130" t="s">
        <v>38</v>
      </c>
      <c r="H218" s="131" t="s">
        <v>38</v>
      </c>
      <c r="I218" s="122"/>
      <c r="J218" s="149"/>
      <c r="K218" s="124"/>
      <c r="L218" s="178"/>
      <c r="M218" s="133"/>
      <c r="N218" s="163" t="str">
        <f>IF($C$3="","",IF(P218="","",BF218))</f>
        <v/>
      </c>
      <c r="O218" s="163" t="str">
        <f>IF($C$3="","",IF(AND(OR(F218="",F218="□"),OR(G218="",G218="□"),OR(H218="",H218="□")),"",IF(AND(F218="■",G218="■"),"",IF(AND(OR(F218="■",G218="■"),H218="■"),"",IF(BF218="","",IF(OR(BF218=4,BF218&gt;4),"○","×"))))))</f>
        <v/>
      </c>
      <c r="P218" s="162" t="str">
        <f>IF($C$3="","",IF(AND(OR(F218="",F218="□"),OR(G218="",G218="□"),OR(H218="",H218="□")),"",IF(AND(F218="■",G218="■"),"",IF(AND(OR(F218="■",G218="■"),H218="■"),"",IF(BF218="","",IF(OR(BF218=5,BF218&gt;5),"○","×"))))))</f>
        <v/>
      </c>
      <c r="Q218" s="129" t="s">
        <v>38</v>
      </c>
      <c r="R218" s="130" t="s">
        <v>38</v>
      </c>
      <c r="S218" s="131" t="s">
        <v>38</v>
      </c>
      <c r="T218" s="1"/>
      <c r="U218" s="10"/>
      <c r="V218" s="11"/>
      <c r="W218" s="10"/>
      <c r="X218" s="223" t="str">
        <f t="shared" si="80"/>
        <v/>
      </c>
      <c r="Y218" s="164" t="str">
        <f t="shared" si="62"/>
        <v/>
      </c>
      <c r="Z218" s="131" t="s">
        <v>58</v>
      </c>
      <c r="AA218" s="135" t="s">
        <v>58</v>
      </c>
      <c r="AB218" s="165" t="str">
        <f t="shared" si="63"/>
        <v/>
      </c>
      <c r="AC218" s="280"/>
      <c r="AD218" s="281"/>
      <c r="AF218" s="60" t="str">
        <f>IF($C$3="","",IF(AND(F218="□",G218="□",H218="□"),"",IF(AND(F218="■",G218="■"),"",IF(AND(F218="■",H218="■"),"",IF(AND(G218="■",H218="■"),"",IF(F218="■",$BY$42,IF(G218="■",$BY$39,IF(I218="","",I218))))))))</f>
        <v/>
      </c>
      <c r="AG218" s="61" t="str">
        <f>IF($C$3="","",IF(AND(F218="□",G218="□",H218="□"),"",IF(AND(F218="■",G218="■"),"",IF(AND(F218="■",H218="■"),"",IF(AND(G218="■",H218="■"),"",IF(F218="■",$BY$44,IF(G218="■",$BY$41,IF(K218="","",K218))))))))</f>
        <v/>
      </c>
      <c r="AH218" s="63" t="str">
        <f t="shared" si="64"/>
        <v/>
      </c>
      <c r="AI218" s="63" t="str">
        <f t="shared" si="65"/>
        <v/>
      </c>
      <c r="AJ218" s="64" t="str">
        <f t="shared" si="66"/>
        <v/>
      </c>
      <c r="AK218" s="64" t="str">
        <f t="shared" si="67"/>
        <v/>
      </c>
      <c r="AL218" s="64" t="str">
        <f>IF($C$3="","",IF(AND(F218="□",G218="□",H218="□"),"",IF(AND(F218="■",G218="■"),"",IF(AND(F218="■",H218="■"),"",IF(AND(G218="■",H218="■"),"",IF(F218="■",$BY$23,IF(G218="■",$BY$21,IF(J218="","",J218))))))))</f>
        <v/>
      </c>
      <c r="AM218" s="65" t="str">
        <f t="shared" si="68"/>
        <v/>
      </c>
      <c r="AN218" s="64" t="str">
        <f>IF($C$3="","",IF(AND(F218="□",G218="□",H218="□"),"",IF(AND(F218="■",G218="■"),"",IF(AND(F218="■",H218="■"),"",IF(AND(G218="■",H218="■"),"",IF(F218="■",$BY$24,IF(G218="■",$BY$22,IF(L218="","",L218))))))))</f>
        <v/>
      </c>
      <c r="AO218" s="118"/>
      <c r="AP218" s="64" t="str">
        <f t="shared" si="69"/>
        <v/>
      </c>
      <c r="AQ218" s="64" t="str">
        <f t="shared" si="70"/>
        <v/>
      </c>
      <c r="AR218" s="64" t="str">
        <f t="shared" si="71"/>
        <v/>
      </c>
      <c r="AS218" s="64" t="str">
        <f t="shared" si="72"/>
        <v/>
      </c>
      <c r="AT218" s="64" t="str">
        <f t="shared" si="73"/>
        <v/>
      </c>
      <c r="AW218" s="17" t="str">
        <f t="shared" si="74"/>
        <v/>
      </c>
      <c r="AX218" s="17" t="str">
        <f t="shared" si="75"/>
        <v/>
      </c>
      <c r="AY218" s="17" t="str">
        <f t="shared" si="76"/>
        <v/>
      </c>
      <c r="AZ218" s="17" t="str">
        <f t="shared" si="77"/>
        <v/>
      </c>
      <c r="BA218" s="17" t="str">
        <f t="shared" si="78"/>
        <v/>
      </c>
      <c r="BB218" s="17" t="str">
        <f t="shared" si="79"/>
        <v/>
      </c>
      <c r="BD218" s="17" t="str">
        <f>IF(AND(OR(F218="",F218="□"),OR(G218="",G218="□"),OR(H218="",H218="□")),"",IF(AND(F218="■",G218="■"),"",IF(AND(OR(F218="■",G218="■"),H218="■"),"",IF(F218="■",5,IF(G218="■",4,IF(I218="","",IF($C$3="","",IF($C$3=8,"-",IF($C$3&lt;8,IF(I218&lt;=$BY$25,7,IF(I218&lt;=$BY$26,6,IF(I218&lt;=$BY$27,5,IF(I218&lt;=$BY$28,4,IF(I218&lt;=$BY$29,3,IF(I218&lt;=$BY$30,2,1)))))))))))))))</f>
        <v/>
      </c>
      <c r="BE218" s="17" t="str">
        <f>IF(AND(OR(F218="",F218="□"),OR(G218="",G218="□"),OR(H218="",H218="□")),"",IF(AND(F218="■",G218="■"),"",IF(AND(OR(F218="■",G218="■"),H218="■"),"",IF(F218="■",5,IF(G218="■",4,IF(K218="","",IF($C$3="","",IF($C$3=8,IF(K218&lt;=$BY$33,6,IF(K218&lt;=$BY$34,5,IF(K218&lt;=$BY$35,4,3))),IF(AND($C$3&lt;8,$C$3&gt;4),IF(K218&lt;=$BY$32,7,IF(K218&lt;=$BY$33,6,IF(K218&lt;=$BY$34,5,IF(K218&lt;=$BY$35,4,IF(K218&lt;=$BY$36,3,2))))),IF(C204&lt;5,"-"))))))))))</f>
        <v/>
      </c>
      <c r="BF218" s="17" t="str">
        <f t="shared" si="81"/>
        <v/>
      </c>
      <c r="BH218" s="18" t="str">
        <f>IF(X218="","",IF(50&lt;=Y218,6,IF(AND(40&lt;=Y218,Y218&lt;50),5,IF(AND(30&lt;=Y218,Y218&lt;40),4,IF(AND(20&lt;=Y218,Y218&lt;30),3,IF(AND(10&lt;=Y218,Y218&lt;20),2,IF(AND(0&lt;=Y218,Y218&lt;10),1,IF(Y218&lt;0,0,""))))))))</f>
        <v/>
      </c>
      <c r="BI218" s="18" t="str">
        <f>IF(X218="","",IF(30&lt;=Y218,4,IF(AND(20&lt;=Y218,Y218&lt;30),3,IF(AND(10&lt;=Y218,Y218&lt;20),2,IF(AND(0&lt;=Y218,Y218&lt;10),1,IF(Y218&lt;0,0,""))))))</f>
        <v/>
      </c>
      <c r="BJ218" s="58" t="str">
        <f>IF(AND(OR(Q218="",Q218="□"),OR(R218="",R218="□"),OR(S218="",S218="□")),"",IF(AND(Q218="■",R218="■"),"",IF(AND(OR(Q218="■",R218="■"),S218="■"),"",IF(Q218="■",3,IF(R218="■",1,IF(Z218="■",BH218,BI218))))))</f>
        <v/>
      </c>
    </row>
    <row r="219" spans="1:62" ht="12" customHeight="1" x14ac:dyDescent="0.15">
      <c r="A219" s="66">
        <v>202</v>
      </c>
      <c r="B219" s="4"/>
      <c r="C219" s="2"/>
      <c r="D219" s="2"/>
      <c r="E219" s="8"/>
      <c r="F219" s="129" t="s">
        <v>38</v>
      </c>
      <c r="G219" s="130" t="s">
        <v>38</v>
      </c>
      <c r="H219" s="131" t="s">
        <v>38</v>
      </c>
      <c r="I219" s="122"/>
      <c r="J219" s="149"/>
      <c r="K219" s="124"/>
      <c r="L219" s="178"/>
      <c r="M219" s="133"/>
      <c r="N219" s="163" t="str">
        <f>IF($C$3="","",IF(P219="","",BF219))</f>
        <v/>
      </c>
      <c r="O219" s="163" t="str">
        <f>IF($C$3="","",IF(AND(OR(F219="",F219="□"),OR(G219="",G219="□"),OR(H219="",H219="□")),"",IF(AND(F219="■",G219="■"),"",IF(AND(OR(F219="■",G219="■"),H219="■"),"",IF(BF219="","",IF(OR(BF219=4,BF219&gt;4),"○","×"))))))</f>
        <v/>
      </c>
      <c r="P219" s="162" t="str">
        <f>IF($C$3="","",IF(AND(OR(F219="",F219="□"),OR(G219="",G219="□"),OR(H219="",H219="□")),"",IF(AND(F219="■",G219="■"),"",IF(AND(OR(F219="■",G219="■"),H219="■"),"",IF(BF219="","",IF(OR(BF219=5,BF219&gt;5),"○","×"))))))</f>
        <v/>
      </c>
      <c r="Q219" s="129" t="s">
        <v>38</v>
      </c>
      <c r="R219" s="130" t="s">
        <v>38</v>
      </c>
      <c r="S219" s="131" t="s">
        <v>38</v>
      </c>
      <c r="T219" s="1"/>
      <c r="U219" s="10"/>
      <c r="V219" s="11"/>
      <c r="W219" s="10"/>
      <c r="X219" s="223" t="str">
        <f t="shared" si="80"/>
        <v/>
      </c>
      <c r="Y219" s="164" t="str">
        <f t="shared" si="62"/>
        <v/>
      </c>
      <c r="Z219" s="131" t="s">
        <v>58</v>
      </c>
      <c r="AA219" s="135" t="s">
        <v>58</v>
      </c>
      <c r="AB219" s="165" t="str">
        <f t="shared" si="63"/>
        <v/>
      </c>
      <c r="AC219" s="280"/>
      <c r="AD219" s="281"/>
      <c r="AF219" s="60" t="str">
        <f>IF($C$3="","",IF(AND(F219="□",G219="□",H219="□"),"",IF(AND(F219="■",G219="■"),"",IF(AND(F219="■",H219="■"),"",IF(AND(G219="■",H219="■"),"",IF(F219="■",$BY$42,IF(G219="■",$BY$39,IF(I219="","",I219))))))))</f>
        <v/>
      </c>
      <c r="AG219" s="61" t="str">
        <f>IF($C$3="","",IF(AND(F219="□",G219="□",H219="□"),"",IF(AND(F219="■",G219="■"),"",IF(AND(F219="■",H219="■"),"",IF(AND(G219="■",H219="■"),"",IF(F219="■",$BY$44,IF(G219="■",$BY$41,IF(K219="","",K219))))))))</f>
        <v/>
      </c>
      <c r="AH219" s="63" t="str">
        <f t="shared" si="64"/>
        <v/>
      </c>
      <c r="AI219" s="63" t="str">
        <f t="shared" si="65"/>
        <v/>
      </c>
      <c r="AJ219" s="64" t="str">
        <f t="shared" si="66"/>
        <v/>
      </c>
      <c r="AK219" s="64" t="str">
        <f t="shared" si="67"/>
        <v/>
      </c>
      <c r="AL219" s="64" t="str">
        <f>IF($C$3="","",IF(AND(F219="□",G219="□",H219="□"),"",IF(AND(F219="■",G219="■"),"",IF(AND(F219="■",H219="■"),"",IF(AND(G219="■",H219="■"),"",IF(F219="■",$BY$23,IF(G219="■",$BY$21,IF(J219="","",J219))))))))</f>
        <v/>
      </c>
      <c r="AM219" s="65" t="str">
        <f t="shared" si="68"/>
        <v/>
      </c>
      <c r="AN219" s="64" t="str">
        <f>IF($C$3="","",IF(AND(F219="□",G219="□",H219="□"),"",IF(AND(F219="■",G219="■"),"",IF(AND(F219="■",H219="■"),"",IF(AND(G219="■",H219="■"),"",IF(F219="■",$BY$24,IF(G219="■",$BY$22,IF(L219="","",L219))))))))</f>
        <v/>
      </c>
      <c r="AO219" s="118"/>
      <c r="AP219" s="64" t="str">
        <f t="shared" si="69"/>
        <v/>
      </c>
      <c r="AQ219" s="64" t="str">
        <f t="shared" si="70"/>
        <v/>
      </c>
      <c r="AR219" s="64" t="str">
        <f t="shared" si="71"/>
        <v/>
      </c>
      <c r="AS219" s="64" t="str">
        <f t="shared" si="72"/>
        <v/>
      </c>
      <c r="AT219" s="64" t="str">
        <f t="shared" si="73"/>
        <v/>
      </c>
      <c r="AW219" s="17" t="str">
        <f t="shared" si="74"/>
        <v/>
      </c>
      <c r="AX219" s="17" t="str">
        <f t="shared" si="75"/>
        <v/>
      </c>
      <c r="AY219" s="17" t="str">
        <f t="shared" si="76"/>
        <v/>
      </c>
      <c r="AZ219" s="17" t="str">
        <f t="shared" si="77"/>
        <v/>
      </c>
      <c r="BA219" s="17" t="str">
        <f t="shared" si="78"/>
        <v/>
      </c>
      <c r="BB219" s="17" t="str">
        <f t="shared" si="79"/>
        <v/>
      </c>
      <c r="BD219" s="17" t="str">
        <f>IF(AND(OR(F219="",F219="□"),OR(G219="",G219="□"),OR(H219="",H219="□")),"",IF(AND(F219="■",G219="■"),"",IF(AND(OR(F219="■",G219="■"),H219="■"),"",IF(F219="■",5,IF(G219="■",4,IF(I219="","",IF($C$3="","",IF($C$3=8,"-",IF($C$3&lt;8,IF(I219&lt;=$BY$25,7,IF(I219&lt;=$BY$26,6,IF(I219&lt;=$BY$27,5,IF(I219&lt;=$BY$28,4,IF(I219&lt;=$BY$29,3,IF(I219&lt;=$BY$30,2,1)))))))))))))))</f>
        <v/>
      </c>
      <c r="BE219" s="17" t="str">
        <f>IF(AND(OR(F219="",F219="□"),OR(G219="",G219="□"),OR(H219="",H219="□")),"",IF(AND(F219="■",G219="■"),"",IF(AND(OR(F219="■",G219="■"),H219="■"),"",IF(F219="■",5,IF(G219="■",4,IF(K219="","",IF($C$3="","",IF($C$3=8,IF(K219&lt;=$BY$33,6,IF(K219&lt;=$BY$34,5,IF(K219&lt;=$BY$35,4,3))),IF(AND($C$3&lt;8,$C$3&gt;4),IF(K219&lt;=$BY$32,7,IF(K219&lt;=$BY$33,6,IF(K219&lt;=$BY$34,5,IF(K219&lt;=$BY$35,4,IF(K219&lt;=$BY$36,3,2))))),IF(C205&lt;5,"-"))))))))))</f>
        <v/>
      </c>
      <c r="BF219" s="17" t="str">
        <f t="shared" si="81"/>
        <v/>
      </c>
      <c r="BH219" s="18" t="str">
        <f>IF(X219="","",IF(50&lt;=Y219,6,IF(AND(40&lt;=Y219,Y219&lt;50),5,IF(AND(30&lt;=Y219,Y219&lt;40),4,IF(AND(20&lt;=Y219,Y219&lt;30),3,IF(AND(10&lt;=Y219,Y219&lt;20),2,IF(AND(0&lt;=Y219,Y219&lt;10),1,IF(Y219&lt;0,0,""))))))))</f>
        <v/>
      </c>
      <c r="BI219" s="18" t="str">
        <f>IF(X219="","",IF(30&lt;=Y219,4,IF(AND(20&lt;=Y219,Y219&lt;30),3,IF(AND(10&lt;=Y219,Y219&lt;20),2,IF(AND(0&lt;=Y219,Y219&lt;10),1,IF(Y219&lt;0,0,""))))))</f>
        <v/>
      </c>
      <c r="BJ219" s="58" t="str">
        <f>IF(AND(OR(Q219="",Q219="□"),OR(R219="",R219="□"),OR(S219="",S219="□")),"",IF(AND(Q219="■",R219="■"),"",IF(AND(OR(Q219="■",R219="■"),S219="■"),"",IF(Q219="■",3,IF(R219="■",1,IF(Z219="■",BH219,BI219))))))</f>
        <v/>
      </c>
    </row>
    <row r="220" spans="1:62" ht="12" customHeight="1" x14ac:dyDescent="0.15">
      <c r="A220" s="66">
        <v>203</v>
      </c>
      <c r="B220" s="4"/>
      <c r="C220" s="2"/>
      <c r="D220" s="2"/>
      <c r="E220" s="8"/>
      <c r="F220" s="129" t="s">
        <v>38</v>
      </c>
      <c r="G220" s="130" t="s">
        <v>38</v>
      </c>
      <c r="H220" s="131" t="s">
        <v>38</v>
      </c>
      <c r="I220" s="122"/>
      <c r="J220" s="149"/>
      <c r="K220" s="124"/>
      <c r="L220" s="178"/>
      <c r="M220" s="133"/>
      <c r="N220" s="163" t="str">
        <f>IF($C$3="","",IF(P220="","",BF220))</f>
        <v/>
      </c>
      <c r="O220" s="163" t="str">
        <f>IF($C$3="","",IF(AND(OR(F220="",F220="□"),OR(G220="",G220="□"),OR(H220="",H220="□")),"",IF(AND(F220="■",G220="■"),"",IF(AND(OR(F220="■",G220="■"),H220="■"),"",IF(BF220="","",IF(OR(BF220=4,BF220&gt;4),"○","×"))))))</f>
        <v/>
      </c>
      <c r="P220" s="162" t="str">
        <f>IF($C$3="","",IF(AND(OR(F220="",F220="□"),OR(G220="",G220="□"),OR(H220="",H220="□")),"",IF(AND(F220="■",G220="■"),"",IF(AND(OR(F220="■",G220="■"),H220="■"),"",IF(BF220="","",IF(OR(BF220=5,BF220&gt;5),"○","×"))))))</f>
        <v/>
      </c>
      <c r="Q220" s="129" t="s">
        <v>38</v>
      </c>
      <c r="R220" s="130" t="s">
        <v>38</v>
      </c>
      <c r="S220" s="131" t="s">
        <v>38</v>
      </c>
      <c r="T220" s="1"/>
      <c r="U220" s="10"/>
      <c r="V220" s="11"/>
      <c r="W220" s="10"/>
      <c r="X220" s="223" t="str">
        <f t="shared" si="80"/>
        <v/>
      </c>
      <c r="Y220" s="164" t="str">
        <f t="shared" si="62"/>
        <v/>
      </c>
      <c r="Z220" s="131" t="s">
        <v>58</v>
      </c>
      <c r="AA220" s="135" t="s">
        <v>58</v>
      </c>
      <c r="AB220" s="165" t="str">
        <f t="shared" si="63"/>
        <v/>
      </c>
      <c r="AC220" s="280"/>
      <c r="AD220" s="281"/>
      <c r="AF220" s="60" t="str">
        <f>IF($C$3="","",IF(AND(F220="□",G220="□",H220="□"),"",IF(AND(F220="■",G220="■"),"",IF(AND(F220="■",H220="■"),"",IF(AND(G220="■",H220="■"),"",IF(F220="■",$BY$42,IF(G220="■",$BY$39,IF(I220="","",I220))))))))</f>
        <v/>
      </c>
      <c r="AG220" s="61" t="str">
        <f>IF($C$3="","",IF(AND(F220="□",G220="□",H220="□"),"",IF(AND(F220="■",G220="■"),"",IF(AND(F220="■",H220="■"),"",IF(AND(G220="■",H220="■"),"",IF(F220="■",$BY$44,IF(G220="■",$BY$41,IF(K220="","",K220))))))))</f>
        <v/>
      </c>
      <c r="AH220" s="63" t="str">
        <f t="shared" si="64"/>
        <v/>
      </c>
      <c r="AI220" s="63" t="str">
        <f t="shared" si="65"/>
        <v/>
      </c>
      <c r="AJ220" s="64" t="str">
        <f t="shared" si="66"/>
        <v/>
      </c>
      <c r="AK220" s="64" t="str">
        <f t="shared" si="67"/>
        <v/>
      </c>
      <c r="AL220" s="64" t="str">
        <f>IF($C$3="","",IF(AND(F220="□",G220="□",H220="□"),"",IF(AND(F220="■",G220="■"),"",IF(AND(F220="■",H220="■"),"",IF(AND(G220="■",H220="■"),"",IF(F220="■",$BY$23,IF(G220="■",$BY$21,IF(J220="","",J220))))))))</f>
        <v/>
      </c>
      <c r="AM220" s="65" t="str">
        <f t="shared" si="68"/>
        <v/>
      </c>
      <c r="AN220" s="64" t="str">
        <f>IF($C$3="","",IF(AND(F220="□",G220="□",H220="□"),"",IF(AND(F220="■",G220="■"),"",IF(AND(F220="■",H220="■"),"",IF(AND(G220="■",H220="■"),"",IF(F220="■",$BY$24,IF(G220="■",$BY$22,IF(L220="","",L220))))))))</f>
        <v/>
      </c>
      <c r="AO220" s="118"/>
      <c r="AP220" s="64" t="str">
        <f t="shared" si="69"/>
        <v/>
      </c>
      <c r="AQ220" s="64" t="str">
        <f t="shared" si="70"/>
        <v/>
      </c>
      <c r="AR220" s="64" t="str">
        <f t="shared" si="71"/>
        <v/>
      </c>
      <c r="AS220" s="64" t="str">
        <f t="shared" si="72"/>
        <v/>
      </c>
      <c r="AT220" s="64" t="str">
        <f t="shared" si="73"/>
        <v/>
      </c>
      <c r="AW220" s="17" t="str">
        <f t="shared" si="74"/>
        <v/>
      </c>
      <c r="AX220" s="17" t="str">
        <f t="shared" si="75"/>
        <v/>
      </c>
      <c r="AY220" s="17" t="str">
        <f t="shared" si="76"/>
        <v/>
      </c>
      <c r="AZ220" s="17" t="str">
        <f t="shared" si="77"/>
        <v/>
      </c>
      <c r="BA220" s="17" t="str">
        <f t="shared" si="78"/>
        <v/>
      </c>
      <c r="BB220" s="17" t="str">
        <f t="shared" si="79"/>
        <v/>
      </c>
      <c r="BD220" s="17" t="str">
        <f>IF(AND(OR(F220="",F220="□"),OR(G220="",G220="□"),OR(H220="",H220="□")),"",IF(AND(F220="■",G220="■"),"",IF(AND(OR(F220="■",G220="■"),H220="■"),"",IF(F220="■",5,IF(G220="■",4,IF(I220="","",IF($C$3="","",IF($C$3=8,"-",IF($C$3&lt;8,IF(I220&lt;=$BY$25,7,IF(I220&lt;=$BY$26,6,IF(I220&lt;=$BY$27,5,IF(I220&lt;=$BY$28,4,IF(I220&lt;=$BY$29,3,IF(I220&lt;=$BY$30,2,1)))))))))))))))</f>
        <v/>
      </c>
      <c r="BE220" s="17" t="str">
        <f>IF(AND(OR(F220="",F220="□"),OR(G220="",G220="□"),OR(H220="",H220="□")),"",IF(AND(F220="■",G220="■"),"",IF(AND(OR(F220="■",G220="■"),H220="■"),"",IF(F220="■",5,IF(G220="■",4,IF(K220="","",IF($C$3="","",IF($C$3=8,IF(K220&lt;=$BY$33,6,IF(K220&lt;=$BY$34,5,IF(K220&lt;=$BY$35,4,3))),IF(AND($C$3&lt;8,$C$3&gt;4),IF(K220&lt;=$BY$32,7,IF(K220&lt;=$BY$33,6,IF(K220&lt;=$BY$34,5,IF(K220&lt;=$BY$35,4,IF(K220&lt;=$BY$36,3,2))))),IF(C206&lt;5,"-"))))))))))</f>
        <v/>
      </c>
      <c r="BF220" s="17" t="str">
        <f t="shared" si="81"/>
        <v/>
      </c>
      <c r="BH220" s="18" t="str">
        <f>IF(X220="","",IF(50&lt;=Y220,6,IF(AND(40&lt;=Y220,Y220&lt;50),5,IF(AND(30&lt;=Y220,Y220&lt;40),4,IF(AND(20&lt;=Y220,Y220&lt;30),3,IF(AND(10&lt;=Y220,Y220&lt;20),2,IF(AND(0&lt;=Y220,Y220&lt;10),1,IF(Y220&lt;0,0,""))))))))</f>
        <v/>
      </c>
      <c r="BI220" s="18" t="str">
        <f>IF(X220="","",IF(30&lt;=Y220,4,IF(AND(20&lt;=Y220,Y220&lt;30),3,IF(AND(10&lt;=Y220,Y220&lt;20),2,IF(AND(0&lt;=Y220,Y220&lt;10),1,IF(Y220&lt;0,0,""))))))</f>
        <v/>
      </c>
      <c r="BJ220" s="58" t="str">
        <f>IF(AND(OR(Q220="",Q220="□"),OR(R220="",R220="□"),OR(S220="",S220="□")),"",IF(AND(Q220="■",R220="■"),"",IF(AND(OR(Q220="■",R220="■"),S220="■"),"",IF(Q220="■",3,IF(R220="■",1,IF(Z220="■",BH220,BI220))))))</f>
        <v/>
      </c>
    </row>
    <row r="221" spans="1:62" ht="12" customHeight="1" x14ac:dyDescent="0.15">
      <c r="A221" s="66">
        <v>204</v>
      </c>
      <c r="B221" s="4"/>
      <c r="C221" s="2"/>
      <c r="D221" s="2"/>
      <c r="E221" s="8"/>
      <c r="F221" s="129" t="s">
        <v>38</v>
      </c>
      <c r="G221" s="130" t="s">
        <v>38</v>
      </c>
      <c r="H221" s="131" t="s">
        <v>38</v>
      </c>
      <c r="I221" s="122"/>
      <c r="J221" s="149"/>
      <c r="K221" s="124"/>
      <c r="L221" s="178"/>
      <c r="M221" s="133"/>
      <c r="N221" s="163" t="str">
        <f>IF($C$3="","",IF(P221="","",BF221))</f>
        <v/>
      </c>
      <c r="O221" s="163" t="str">
        <f>IF($C$3="","",IF(AND(OR(F221="",F221="□"),OR(G221="",G221="□"),OR(H221="",H221="□")),"",IF(AND(F221="■",G221="■"),"",IF(AND(OR(F221="■",G221="■"),H221="■"),"",IF(BF221="","",IF(OR(BF221=4,BF221&gt;4),"○","×"))))))</f>
        <v/>
      </c>
      <c r="P221" s="162" t="str">
        <f>IF($C$3="","",IF(AND(OR(F221="",F221="□"),OR(G221="",G221="□"),OR(H221="",H221="□")),"",IF(AND(F221="■",G221="■"),"",IF(AND(OR(F221="■",G221="■"),H221="■"),"",IF(BF221="","",IF(OR(BF221=5,BF221&gt;5),"○","×"))))))</f>
        <v/>
      </c>
      <c r="Q221" s="129" t="s">
        <v>38</v>
      </c>
      <c r="R221" s="130" t="s">
        <v>38</v>
      </c>
      <c r="S221" s="131" t="s">
        <v>38</v>
      </c>
      <c r="T221" s="1"/>
      <c r="U221" s="10"/>
      <c r="V221" s="11"/>
      <c r="W221" s="10"/>
      <c r="X221" s="223" t="str">
        <f t="shared" si="80"/>
        <v/>
      </c>
      <c r="Y221" s="164" t="str">
        <f t="shared" si="62"/>
        <v/>
      </c>
      <c r="Z221" s="131" t="s">
        <v>58</v>
      </c>
      <c r="AA221" s="135" t="s">
        <v>58</v>
      </c>
      <c r="AB221" s="165" t="str">
        <f t="shared" si="63"/>
        <v/>
      </c>
      <c r="AC221" s="280"/>
      <c r="AD221" s="281"/>
      <c r="AF221" s="60" t="str">
        <f>IF($C$3="","",IF(AND(F221="□",G221="□",H221="□"),"",IF(AND(F221="■",G221="■"),"",IF(AND(F221="■",H221="■"),"",IF(AND(G221="■",H221="■"),"",IF(F221="■",$BY$42,IF(G221="■",$BY$39,IF(I221="","",I221))))))))</f>
        <v/>
      </c>
      <c r="AG221" s="61" t="str">
        <f>IF($C$3="","",IF(AND(F221="□",G221="□",H221="□"),"",IF(AND(F221="■",G221="■"),"",IF(AND(F221="■",H221="■"),"",IF(AND(G221="■",H221="■"),"",IF(F221="■",$BY$44,IF(G221="■",$BY$41,IF(K221="","",K221))))))))</f>
        <v/>
      </c>
      <c r="AH221" s="63" t="str">
        <f t="shared" si="64"/>
        <v/>
      </c>
      <c r="AI221" s="63" t="str">
        <f t="shared" si="65"/>
        <v/>
      </c>
      <c r="AJ221" s="64" t="str">
        <f t="shared" si="66"/>
        <v/>
      </c>
      <c r="AK221" s="64" t="str">
        <f t="shared" si="67"/>
        <v/>
      </c>
      <c r="AL221" s="64" t="str">
        <f>IF($C$3="","",IF(AND(F221="□",G221="□",H221="□"),"",IF(AND(F221="■",G221="■"),"",IF(AND(F221="■",H221="■"),"",IF(AND(G221="■",H221="■"),"",IF(F221="■",$BY$23,IF(G221="■",$BY$21,IF(J221="","",J221))))))))</f>
        <v/>
      </c>
      <c r="AM221" s="65" t="str">
        <f t="shared" si="68"/>
        <v/>
      </c>
      <c r="AN221" s="64" t="str">
        <f>IF($C$3="","",IF(AND(F221="□",G221="□",H221="□"),"",IF(AND(F221="■",G221="■"),"",IF(AND(F221="■",H221="■"),"",IF(AND(G221="■",H221="■"),"",IF(F221="■",$BY$24,IF(G221="■",$BY$22,IF(L221="","",L221))))))))</f>
        <v/>
      </c>
      <c r="AO221" s="118"/>
      <c r="AP221" s="64" t="str">
        <f t="shared" si="69"/>
        <v/>
      </c>
      <c r="AQ221" s="64" t="str">
        <f t="shared" si="70"/>
        <v/>
      </c>
      <c r="AR221" s="64" t="str">
        <f t="shared" si="71"/>
        <v/>
      </c>
      <c r="AS221" s="64" t="str">
        <f t="shared" si="72"/>
        <v/>
      </c>
      <c r="AT221" s="64" t="str">
        <f t="shared" si="73"/>
        <v/>
      </c>
      <c r="AW221" s="17" t="str">
        <f t="shared" si="74"/>
        <v/>
      </c>
      <c r="AX221" s="17" t="str">
        <f t="shared" si="75"/>
        <v/>
      </c>
      <c r="AY221" s="17" t="str">
        <f t="shared" si="76"/>
        <v/>
      </c>
      <c r="AZ221" s="17" t="str">
        <f t="shared" si="77"/>
        <v/>
      </c>
      <c r="BA221" s="17" t="str">
        <f t="shared" si="78"/>
        <v/>
      </c>
      <c r="BB221" s="17" t="str">
        <f t="shared" si="79"/>
        <v/>
      </c>
      <c r="BD221" s="17" t="str">
        <f>IF(AND(OR(F221="",F221="□"),OR(G221="",G221="□"),OR(H221="",H221="□")),"",IF(AND(F221="■",G221="■"),"",IF(AND(OR(F221="■",G221="■"),H221="■"),"",IF(F221="■",5,IF(G221="■",4,IF(I221="","",IF($C$3="","",IF($C$3=8,"-",IF($C$3&lt;8,IF(I221&lt;=$BY$25,7,IF(I221&lt;=$BY$26,6,IF(I221&lt;=$BY$27,5,IF(I221&lt;=$BY$28,4,IF(I221&lt;=$BY$29,3,IF(I221&lt;=$BY$30,2,1)))))))))))))))</f>
        <v/>
      </c>
      <c r="BE221" s="17" t="str">
        <f>IF(AND(OR(F221="",F221="□"),OR(G221="",G221="□"),OR(H221="",H221="□")),"",IF(AND(F221="■",G221="■"),"",IF(AND(OR(F221="■",G221="■"),H221="■"),"",IF(F221="■",5,IF(G221="■",4,IF(K221="","",IF($C$3="","",IF($C$3=8,IF(K221&lt;=$BY$33,6,IF(K221&lt;=$BY$34,5,IF(K221&lt;=$BY$35,4,3))),IF(AND($C$3&lt;8,$C$3&gt;4),IF(K221&lt;=$BY$32,7,IF(K221&lt;=$BY$33,6,IF(K221&lt;=$BY$34,5,IF(K221&lt;=$BY$35,4,IF(K221&lt;=$BY$36,3,2))))),IF(C207&lt;5,"-"))))))))))</f>
        <v/>
      </c>
      <c r="BF221" s="17" t="str">
        <f t="shared" si="81"/>
        <v/>
      </c>
      <c r="BH221" s="18" t="str">
        <f>IF(X221="","",IF(50&lt;=Y221,6,IF(AND(40&lt;=Y221,Y221&lt;50),5,IF(AND(30&lt;=Y221,Y221&lt;40),4,IF(AND(20&lt;=Y221,Y221&lt;30),3,IF(AND(10&lt;=Y221,Y221&lt;20),2,IF(AND(0&lt;=Y221,Y221&lt;10),1,IF(Y221&lt;0,0,""))))))))</f>
        <v/>
      </c>
      <c r="BI221" s="18" t="str">
        <f>IF(X221="","",IF(30&lt;=Y221,4,IF(AND(20&lt;=Y221,Y221&lt;30),3,IF(AND(10&lt;=Y221,Y221&lt;20),2,IF(AND(0&lt;=Y221,Y221&lt;10),1,IF(Y221&lt;0,0,""))))))</f>
        <v/>
      </c>
      <c r="BJ221" s="58" t="str">
        <f>IF(AND(OR(Q221="",Q221="□"),OR(R221="",R221="□"),OR(S221="",S221="□")),"",IF(AND(Q221="■",R221="■"),"",IF(AND(OR(Q221="■",R221="■"),S221="■"),"",IF(Q221="■",3,IF(R221="■",1,IF(Z221="■",BH221,BI221))))))</f>
        <v/>
      </c>
    </row>
    <row r="222" spans="1:62" ht="12" customHeight="1" x14ac:dyDescent="0.15">
      <c r="A222" s="66">
        <v>205</v>
      </c>
      <c r="B222" s="4"/>
      <c r="C222" s="2"/>
      <c r="D222" s="2"/>
      <c r="E222" s="8"/>
      <c r="F222" s="129" t="s">
        <v>38</v>
      </c>
      <c r="G222" s="130" t="s">
        <v>38</v>
      </c>
      <c r="H222" s="131" t="s">
        <v>38</v>
      </c>
      <c r="I222" s="122"/>
      <c r="J222" s="149"/>
      <c r="K222" s="124"/>
      <c r="L222" s="178"/>
      <c r="M222" s="133"/>
      <c r="N222" s="163" t="str">
        <f>IF($C$3="","",IF(P222="","",BF222))</f>
        <v/>
      </c>
      <c r="O222" s="163" t="str">
        <f>IF($C$3="","",IF(AND(OR(F222="",F222="□"),OR(G222="",G222="□"),OR(H222="",H222="□")),"",IF(AND(F222="■",G222="■"),"",IF(AND(OR(F222="■",G222="■"),H222="■"),"",IF(BF222="","",IF(OR(BF222=4,BF222&gt;4),"○","×"))))))</f>
        <v/>
      </c>
      <c r="P222" s="162" t="str">
        <f>IF($C$3="","",IF(AND(OR(F222="",F222="□"),OR(G222="",G222="□"),OR(H222="",H222="□")),"",IF(AND(F222="■",G222="■"),"",IF(AND(OR(F222="■",G222="■"),H222="■"),"",IF(BF222="","",IF(OR(BF222=5,BF222&gt;5),"○","×"))))))</f>
        <v/>
      </c>
      <c r="Q222" s="129" t="s">
        <v>38</v>
      </c>
      <c r="R222" s="130" t="s">
        <v>38</v>
      </c>
      <c r="S222" s="131" t="s">
        <v>38</v>
      </c>
      <c r="T222" s="1"/>
      <c r="U222" s="10"/>
      <c r="V222" s="11"/>
      <c r="W222" s="10"/>
      <c r="X222" s="223" t="str">
        <f t="shared" si="80"/>
        <v/>
      </c>
      <c r="Y222" s="164" t="str">
        <f t="shared" si="62"/>
        <v/>
      </c>
      <c r="Z222" s="131" t="s">
        <v>58</v>
      </c>
      <c r="AA222" s="135" t="s">
        <v>58</v>
      </c>
      <c r="AB222" s="165" t="str">
        <f t="shared" si="63"/>
        <v/>
      </c>
      <c r="AC222" s="280"/>
      <c r="AD222" s="281"/>
      <c r="AF222" s="60" t="str">
        <f>IF($C$3="","",IF(AND(F222="□",G222="□",H222="□"),"",IF(AND(F222="■",G222="■"),"",IF(AND(F222="■",H222="■"),"",IF(AND(G222="■",H222="■"),"",IF(F222="■",$BY$42,IF(G222="■",$BY$39,IF(I222="","",I222))))))))</f>
        <v/>
      </c>
      <c r="AG222" s="61" t="str">
        <f>IF($C$3="","",IF(AND(F222="□",G222="□",H222="□"),"",IF(AND(F222="■",G222="■"),"",IF(AND(F222="■",H222="■"),"",IF(AND(G222="■",H222="■"),"",IF(F222="■",$BY$44,IF(G222="■",$BY$41,IF(K222="","",K222))))))))</f>
        <v/>
      </c>
      <c r="AH222" s="63" t="str">
        <f t="shared" si="64"/>
        <v/>
      </c>
      <c r="AI222" s="63" t="str">
        <f t="shared" si="65"/>
        <v/>
      </c>
      <c r="AJ222" s="64" t="str">
        <f t="shared" si="66"/>
        <v/>
      </c>
      <c r="AK222" s="64" t="str">
        <f t="shared" si="67"/>
        <v/>
      </c>
      <c r="AL222" s="64" t="str">
        <f>IF($C$3="","",IF(AND(F222="□",G222="□",H222="□"),"",IF(AND(F222="■",G222="■"),"",IF(AND(F222="■",H222="■"),"",IF(AND(G222="■",H222="■"),"",IF(F222="■",$BY$23,IF(G222="■",$BY$21,IF(J222="","",J222))))))))</f>
        <v/>
      </c>
      <c r="AM222" s="65" t="str">
        <f t="shared" si="68"/>
        <v/>
      </c>
      <c r="AN222" s="64" t="str">
        <f>IF($C$3="","",IF(AND(F222="□",G222="□",H222="□"),"",IF(AND(F222="■",G222="■"),"",IF(AND(F222="■",H222="■"),"",IF(AND(G222="■",H222="■"),"",IF(F222="■",$BY$24,IF(G222="■",$BY$22,IF(L222="","",L222))))))))</f>
        <v/>
      </c>
      <c r="AO222" s="118"/>
      <c r="AP222" s="64" t="str">
        <f t="shared" si="69"/>
        <v/>
      </c>
      <c r="AQ222" s="64" t="str">
        <f t="shared" si="70"/>
        <v/>
      </c>
      <c r="AR222" s="64" t="str">
        <f t="shared" si="71"/>
        <v/>
      </c>
      <c r="AS222" s="64" t="str">
        <f t="shared" si="72"/>
        <v/>
      </c>
      <c r="AT222" s="64" t="str">
        <f t="shared" si="73"/>
        <v/>
      </c>
      <c r="AW222" s="17" t="str">
        <f t="shared" si="74"/>
        <v/>
      </c>
      <c r="AX222" s="17" t="str">
        <f t="shared" si="75"/>
        <v/>
      </c>
      <c r="AY222" s="17" t="str">
        <f t="shared" si="76"/>
        <v/>
      </c>
      <c r="AZ222" s="17" t="str">
        <f t="shared" si="77"/>
        <v/>
      </c>
      <c r="BA222" s="17" t="str">
        <f t="shared" si="78"/>
        <v/>
      </c>
      <c r="BB222" s="17" t="str">
        <f t="shared" si="79"/>
        <v/>
      </c>
      <c r="BD222" s="17" t="str">
        <f>IF(AND(OR(F222="",F222="□"),OR(G222="",G222="□"),OR(H222="",H222="□")),"",IF(AND(F222="■",G222="■"),"",IF(AND(OR(F222="■",G222="■"),H222="■"),"",IF(F222="■",5,IF(G222="■",4,IF(I222="","",IF($C$3="","",IF($C$3=8,"-",IF($C$3&lt;8,IF(I222&lt;=$BY$25,7,IF(I222&lt;=$BY$26,6,IF(I222&lt;=$BY$27,5,IF(I222&lt;=$BY$28,4,IF(I222&lt;=$BY$29,3,IF(I222&lt;=$BY$30,2,1)))))))))))))))</f>
        <v/>
      </c>
      <c r="BE222" s="17" t="str">
        <f>IF(AND(OR(F222="",F222="□"),OR(G222="",G222="□"),OR(H222="",H222="□")),"",IF(AND(F222="■",G222="■"),"",IF(AND(OR(F222="■",G222="■"),H222="■"),"",IF(F222="■",5,IF(G222="■",4,IF(K222="","",IF($C$3="","",IF($C$3=8,IF(K222&lt;=$BY$33,6,IF(K222&lt;=$BY$34,5,IF(K222&lt;=$BY$35,4,3))),IF(AND($C$3&lt;8,$C$3&gt;4),IF(K222&lt;=$BY$32,7,IF(K222&lt;=$BY$33,6,IF(K222&lt;=$BY$34,5,IF(K222&lt;=$BY$35,4,IF(K222&lt;=$BY$36,3,2))))),IF(C208&lt;5,"-"))))))))))</f>
        <v/>
      </c>
      <c r="BF222" s="17" t="str">
        <f t="shared" si="81"/>
        <v/>
      </c>
      <c r="BH222" s="18" t="str">
        <f>IF(X222="","",IF(50&lt;=Y222,6,IF(AND(40&lt;=Y222,Y222&lt;50),5,IF(AND(30&lt;=Y222,Y222&lt;40),4,IF(AND(20&lt;=Y222,Y222&lt;30),3,IF(AND(10&lt;=Y222,Y222&lt;20),2,IF(AND(0&lt;=Y222,Y222&lt;10),1,IF(Y222&lt;0,0,""))))))))</f>
        <v/>
      </c>
      <c r="BI222" s="18" t="str">
        <f>IF(X222="","",IF(30&lt;=Y222,4,IF(AND(20&lt;=Y222,Y222&lt;30),3,IF(AND(10&lt;=Y222,Y222&lt;20),2,IF(AND(0&lt;=Y222,Y222&lt;10),1,IF(Y222&lt;0,0,""))))))</f>
        <v/>
      </c>
      <c r="BJ222" s="58" t="str">
        <f>IF(AND(OR(Q222="",Q222="□"),OR(R222="",R222="□"),OR(S222="",S222="□")),"",IF(AND(Q222="■",R222="■"),"",IF(AND(OR(Q222="■",R222="■"),S222="■"),"",IF(Q222="■",3,IF(R222="■",1,IF(Z222="■",BH222,BI222))))))</f>
        <v/>
      </c>
    </row>
    <row r="223" spans="1:62" ht="12" customHeight="1" x14ac:dyDescent="0.15">
      <c r="A223" s="66">
        <v>206</v>
      </c>
      <c r="B223" s="4"/>
      <c r="C223" s="2"/>
      <c r="D223" s="2"/>
      <c r="E223" s="8"/>
      <c r="F223" s="129" t="s">
        <v>38</v>
      </c>
      <c r="G223" s="130" t="s">
        <v>38</v>
      </c>
      <c r="H223" s="131" t="s">
        <v>38</v>
      </c>
      <c r="I223" s="122"/>
      <c r="J223" s="149"/>
      <c r="K223" s="124"/>
      <c r="L223" s="178"/>
      <c r="M223" s="133"/>
      <c r="N223" s="163" t="str">
        <f>IF($C$3="","",IF(P223="","",BF223))</f>
        <v/>
      </c>
      <c r="O223" s="163" t="str">
        <f>IF($C$3="","",IF(AND(OR(F223="",F223="□"),OR(G223="",G223="□"),OR(H223="",H223="□")),"",IF(AND(F223="■",G223="■"),"",IF(AND(OR(F223="■",G223="■"),H223="■"),"",IF(BF223="","",IF(OR(BF223=4,BF223&gt;4),"○","×"))))))</f>
        <v/>
      </c>
      <c r="P223" s="162" t="str">
        <f>IF($C$3="","",IF(AND(OR(F223="",F223="□"),OR(G223="",G223="□"),OR(H223="",H223="□")),"",IF(AND(F223="■",G223="■"),"",IF(AND(OR(F223="■",G223="■"),H223="■"),"",IF(BF223="","",IF(OR(BF223=5,BF223&gt;5),"○","×"))))))</f>
        <v/>
      </c>
      <c r="Q223" s="129" t="s">
        <v>38</v>
      </c>
      <c r="R223" s="130" t="s">
        <v>38</v>
      </c>
      <c r="S223" s="131" t="s">
        <v>38</v>
      </c>
      <c r="T223" s="1"/>
      <c r="U223" s="10"/>
      <c r="V223" s="11"/>
      <c r="W223" s="10"/>
      <c r="X223" s="223" t="str">
        <f t="shared" si="80"/>
        <v/>
      </c>
      <c r="Y223" s="164" t="str">
        <f t="shared" si="62"/>
        <v/>
      </c>
      <c r="Z223" s="131" t="s">
        <v>58</v>
      </c>
      <c r="AA223" s="135" t="s">
        <v>58</v>
      </c>
      <c r="AB223" s="165" t="str">
        <f t="shared" si="63"/>
        <v/>
      </c>
      <c r="AC223" s="280"/>
      <c r="AD223" s="281"/>
      <c r="AF223" s="60" t="str">
        <f>IF($C$3="","",IF(AND(F223="□",G223="□",H223="□"),"",IF(AND(F223="■",G223="■"),"",IF(AND(F223="■",H223="■"),"",IF(AND(G223="■",H223="■"),"",IF(F223="■",$BY$42,IF(G223="■",$BY$39,IF(I223="","",I223))))))))</f>
        <v/>
      </c>
      <c r="AG223" s="61" t="str">
        <f>IF($C$3="","",IF(AND(F223="□",G223="□",H223="□"),"",IF(AND(F223="■",G223="■"),"",IF(AND(F223="■",H223="■"),"",IF(AND(G223="■",H223="■"),"",IF(F223="■",$BY$44,IF(G223="■",$BY$41,IF(K223="","",K223))))))))</f>
        <v/>
      </c>
      <c r="AH223" s="63" t="str">
        <f t="shared" si="64"/>
        <v/>
      </c>
      <c r="AI223" s="63" t="str">
        <f t="shared" si="65"/>
        <v/>
      </c>
      <c r="AJ223" s="64" t="str">
        <f t="shared" si="66"/>
        <v/>
      </c>
      <c r="AK223" s="64" t="str">
        <f t="shared" si="67"/>
        <v/>
      </c>
      <c r="AL223" s="64" t="str">
        <f>IF($C$3="","",IF(AND(F223="□",G223="□",H223="□"),"",IF(AND(F223="■",G223="■"),"",IF(AND(F223="■",H223="■"),"",IF(AND(G223="■",H223="■"),"",IF(F223="■",$BY$23,IF(G223="■",$BY$21,IF(J223="","",J223))))))))</f>
        <v/>
      </c>
      <c r="AM223" s="65" t="str">
        <f t="shared" si="68"/>
        <v/>
      </c>
      <c r="AN223" s="64" t="str">
        <f>IF($C$3="","",IF(AND(F223="□",G223="□",H223="□"),"",IF(AND(F223="■",G223="■"),"",IF(AND(F223="■",H223="■"),"",IF(AND(G223="■",H223="■"),"",IF(F223="■",$BY$24,IF(G223="■",$BY$22,IF(L223="","",L223))))))))</f>
        <v/>
      </c>
      <c r="AO223" s="118"/>
      <c r="AP223" s="64" t="str">
        <f t="shared" si="69"/>
        <v/>
      </c>
      <c r="AQ223" s="64" t="str">
        <f t="shared" si="70"/>
        <v/>
      </c>
      <c r="AR223" s="64" t="str">
        <f t="shared" si="71"/>
        <v/>
      </c>
      <c r="AS223" s="64" t="str">
        <f t="shared" si="72"/>
        <v/>
      </c>
      <c r="AT223" s="64" t="str">
        <f t="shared" si="73"/>
        <v/>
      </c>
      <c r="AW223" s="17" t="str">
        <f t="shared" si="74"/>
        <v/>
      </c>
      <c r="AX223" s="17" t="str">
        <f t="shared" si="75"/>
        <v/>
      </c>
      <c r="AY223" s="17" t="str">
        <f t="shared" si="76"/>
        <v/>
      </c>
      <c r="AZ223" s="17" t="str">
        <f t="shared" si="77"/>
        <v/>
      </c>
      <c r="BA223" s="17" t="str">
        <f t="shared" si="78"/>
        <v/>
      </c>
      <c r="BB223" s="17" t="str">
        <f t="shared" si="79"/>
        <v/>
      </c>
      <c r="BD223" s="17" t="str">
        <f>IF(AND(OR(F223="",F223="□"),OR(G223="",G223="□"),OR(H223="",H223="□")),"",IF(AND(F223="■",G223="■"),"",IF(AND(OR(F223="■",G223="■"),H223="■"),"",IF(F223="■",5,IF(G223="■",4,IF(I223="","",IF($C$3="","",IF($C$3=8,"-",IF($C$3&lt;8,IF(I223&lt;=$BY$25,7,IF(I223&lt;=$BY$26,6,IF(I223&lt;=$BY$27,5,IF(I223&lt;=$BY$28,4,IF(I223&lt;=$BY$29,3,IF(I223&lt;=$BY$30,2,1)))))))))))))))</f>
        <v/>
      </c>
      <c r="BE223" s="17" t="str">
        <f>IF(AND(OR(F223="",F223="□"),OR(G223="",G223="□"),OR(H223="",H223="□")),"",IF(AND(F223="■",G223="■"),"",IF(AND(OR(F223="■",G223="■"),H223="■"),"",IF(F223="■",5,IF(G223="■",4,IF(K223="","",IF($C$3="","",IF($C$3=8,IF(K223&lt;=$BY$33,6,IF(K223&lt;=$BY$34,5,IF(K223&lt;=$BY$35,4,3))),IF(AND($C$3&lt;8,$C$3&gt;4),IF(K223&lt;=$BY$32,7,IF(K223&lt;=$BY$33,6,IF(K223&lt;=$BY$34,5,IF(K223&lt;=$BY$35,4,IF(K223&lt;=$BY$36,3,2))))),IF(C209&lt;5,"-"))))))))))</f>
        <v/>
      </c>
      <c r="BF223" s="17" t="str">
        <f t="shared" si="81"/>
        <v/>
      </c>
      <c r="BH223" s="18" t="str">
        <f>IF(X223="","",IF(50&lt;=Y223,6,IF(AND(40&lt;=Y223,Y223&lt;50),5,IF(AND(30&lt;=Y223,Y223&lt;40),4,IF(AND(20&lt;=Y223,Y223&lt;30),3,IF(AND(10&lt;=Y223,Y223&lt;20),2,IF(AND(0&lt;=Y223,Y223&lt;10),1,IF(Y223&lt;0,0,""))))))))</f>
        <v/>
      </c>
      <c r="BI223" s="18" t="str">
        <f>IF(X223="","",IF(30&lt;=Y223,4,IF(AND(20&lt;=Y223,Y223&lt;30),3,IF(AND(10&lt;=Y223,Y223&lt;20),2,IF(AND(0&lt;=Y223,Y223&lt;10),1,IF(Y223&lt;0,0,""))))))</f>
        <v/>
      </c>
      <c r="BJ223" s="58" t="str">
        <f>IF(AND(OR(Q223="",Q223="□"),OR(R223="",R223="□"),OR(S223="",S223="□")),"",IF(AND(Q223="■",R223="■"),"",IF(AND(OR(Q223="■",R223="■"),S223="■"),"",IF(Q223="■",3,IF(R223="■",1,IF(Z223="■",BH223,BI223))))))</f>
        <v/>
      </c>
    </row>
    <row r="224" spans="1:62" ht="12" customHeight="1" x14ac:dyDescent="0.15">
      <c r="A224" s="66">
        <v>207</v>
      </c>
      <c r="B224" s="4"/>
      <c r="C224" s="2"/>
      <c r="D224" s="2"/>
      <c r="E224" s="8"/>
      <c r="F224" s="129" t="s">
        <v>38</v>
      </c>
      <c r="G224" s="130" t="s">
        <v>38</v>
      </c>
      <c r="H224" s="131" t="s">
        <v>38</v>
      </c>
      <c r="I224" s="122"/>
      <c r="J224" s="149"/>
      <c r="K224" s="124"/>
      <c r="L224" s="178"/>
      <c r="M224" s="133"/>
      <c r="N224" s="163" t="str">
        <f>IF($C$3="","",IF(P224="","",BF224))</f>
        <v/>
      </c>
      <c r="O224" s="163" t="str">
        <f>IF($C$3="","",IF(AND(OR(F224="",F224="□"),OR(G224="",G224="□"),OR(H224="",H224="□")),"",IF(AND(F224="■",G224="■"),"",IF(AND(OR(F224="■",G224="■"),H224="■"),"",IF(BF224="","",IF(OR(BF224=4,BF224&gt;4),"○","×"))))))</f>
        <v/>
      </c>
      <c r="P224" s="162" t="str">
        <f>IF($C$3="","",IF(AND(OR(F224="",F224="□"),OR(G224="",G224="□"),OR(H224="",H224="□")),"",IF(AND(F224="■",G224="■"),"",IF(AND(OR(F224="■",G224="■"),H224="■"),"",IF(BF224="","",IF(OR(BF224=5,BF224&gt;5),"○","×"))))))</f>
        <v/>
      </c>
      <c r="Q224" s="129" t="s">
        <v>38</v>
      </c>
      <c r="R224" s="130" t="s">
        <v>38</v>
      </c>
      <c r="S224" s="131" t="s">
        <v>38</v>
      </c>
      <c r="T224" s="1"/>
      <c r="U224" s="10"/>
      <c r="V224" s="11"/>
      <c r="W224" s="10"/>
      <c r="X224" s="223" t="str">
        <f t="shared" si="80"/>
        <v/>
      </c>
      <c r="Y224" s="164" t="str">
        <f t="shared" si="62"/>
        <v/>
      </c>
      <c r="Z224" s="131" t="s">
        <v>58</v>
      </c>
      <c r="AA224" s="135" t="s">
        <v>58</v>
      </c>
      <c r="AB224" s="165" t="str">
        <f t="shared" si="63"/>
        <v/>
      </c>
      <c r="AC224" s="280"/>
      <c r="AD224" s="281"/>
      <c r="AF224" s="60" t="str">
        <f>IF($C$3="","",IF(AND(F224="□",G224="□",H224="□"),"",IF(AND(F224="■",G224="■"),"",IF(AND(F224="■",H224="■"),"",IF(AND(G224="■",H224="■"),"",IF(F224="■",$BY$42,IF(G224="■",$BY$39,IF(I224="","",I224))))))))</f>
        <v/>
      </c>
      <c r="AG224" s="61" t="str">
        <f>IF($C$3="","",IF(AND(F224="□",G224="□",H224="□"),"",IF(AND(F224="■",G224="■"),"",IF(AND(F224="■",H224="■"),"",IF(AND(G224="■",H224="■"),"",IF(F224="■",$BY$44,IF(G224="■",$BY$41,IF(K224="","",K224))))))))</f>
        <v/>
      </c>
      <c r="AH224" s="63" t="str">
        <f t="shared" si="64"/>
        <v/>
      </c>
      <c r="AI224" s="63" t="str">
        <f t="shared" si="65"/>
        <v/>
      </c>
      <c r="AJ224" s="64" t="str">
        <f t="shared" si="66"/>
        <v/>
      </c>
      <c r="AK224" s="64" t="str">
        <f t="shared" si="67"/>
        <v/>
      </c>
      <c r="AL224" s="64" t="str">
        <f>IF($C$3="","",IF(AND(F224="□",G224="□",H224="□"),"",IF(AND(F224="■",G224="■"),"",IF(AND(F224="■",H224="■"),"",IF(AND(G224="■",H224="■"),"",IF(F224="■",$BY$23,IF(G224="■",$BY$21,IF(J224="","",J224))))))))</f>
        <v/>
      </c>
      <c r="AM224" s="65" t="str">
        <f t="shared" si="68"/>
        <v/>
      </c>
      <c r="AN224" s="64" t="str">
        <f>IF($C$3="","",IF(AND(F224="□",G224="□",H224="□"),"",IF(AND(F224="■",G224="■"),"",IF(AND(F224="■",H224="■"),"",IF(AND(G224="■",H224="■"),"",IF(F224="■",$BY$24,IF(G224="■",$BY$22,IF(L224="","",L224))))))))</f>
        <v/>
      </c>
      <c r="AO224" s="118"/>
      <c r="AP224" s="64" t="str">
        <f t="shared" si="69"/>
        <v/>
      </c>
      <c r="AQ224" s="64" t="str">
        <f t="shared" si="70"/>
        <v/>
      </c>
      <c r="AR224" s="64" t="str">
        <f t="shared" si="71"/>
        <v/>
      </c>
      <c r="AS224" s="64" t="str">
        <f t="shared" si="72"/>
        <v/>
      </c>
      <c r="AT224" s="64" t="str">
        <f t="shared" si="73"/>
        <v/>
      </c>
      <c r="AW224" s="17" t="str">
        <f t="shared" si="74"/>
        <v/>
      </c>
      <c r="AX224" s="17" t="str">
        <f t="shared" si="75"/>
        <v/>
      </c>
      <c r="AY224" s="17" t="str">
        <f t="shared" si="76"/>
        <v/>
      </c>
      <c r="AZ224" s="17" t="str">
        <f t="shared" si="77"/>
        <v/>
      </c>
      <c r="BA224" s="17" t="str">
        <f t="shared" si="78"/>
        <v/>
      </c>
      <c r="BB224" s="17" t="str">
        <f t="shared" si="79"/>
        <v/>
      </c>
      <c r="BD224" s="17" t="str">
        <f>IF(AND(OR(F224="",F224="□"),OR(G224="",G224="□"),OR(H224="",H224="□")),"",IF(AND(F224="■",G224="■"),"",IF(AND(OR(F224="■",G224="■"),H224="■"),"",IF(F224="■",5,IF(G224="■",4,IF(I224="","",IF($C$3="","",IF($C$3=8,"-",IF($C$3&lt;8,IF(I224&lt;=$BY$25,7,IF(I224&lt;=$BY$26,6,IF(I224&lt;=$BY$27,5,IF(I224&lt;=$BY$28,4,IF(I224&lt;=$BY$29,3,IF(I224&lt;=$BY$30,2,1)))))))))))))))</f>
        <v/>
      </c>
      <c r="BE224" s="17" t="str">
        <f>IF(AND(OR(F224="",F224="□"),OR(G224="",G224="□"),OR(H224="",H224="□")),"",IF(AND(F224="■",G224="■"),"",IF(AND(OR(F224="■",G224="■"),H224="■"),"",IF(F224="■",5,IF(G224="■",4,IF(K224="","",IF($C$3="","",IF($C$3=8,IF(K224&lt;=$BY$33,6,IF(K224&lt;=$BY$34,5,IF(K224&lt;=$BY$35,4,3))),IF(AND($C$3&lt;8,$C$3&gt;4),IF(K224&lt;=$BY$32,7,IF(K224&lt;=$BY$33,6,IF(K224&lt;=$BY$34,5,IF(K224&lt;=$BY$35,4,IF(K224&lt;=$BY$36,3,2))))),IF(C210&lt;5,"-"))))))))))</f>
        <v/>
      </c>
      <c r="BF224" s="17" t="str">
        <f t="shared" si="81"/>
        <v/>
      </c>
      <c r="BH224" s="18" t="str">
        <f>IF(X224="","",IF(50&lt;=Y224,6,IF(AND(40&lt;=Y224,Y224&lt;50),5,IF(AND(30&lt;=Y224,Y224&lt;40),4,IF(AND(20&lt;=Y224,Y224&lt;30),3,IF(AND(10&lt;=Y224,Y224&lt;20),2,IF(AND(0&lt;=Y224,Y224&lt;10),1,IF(Y224&lt;0,0,""))))))))</f>
        <v/>
      </c>
      <c r="BI224" s="18" t="str">
        <f>IF(X224="","",IF(30&lt;=Y224,4,IF(AND(20&lt;=Y224,Y224&lt;30),3,IF(AND(10&lt;=Y224,Y224&lt;20),2,IF(AND(0&lt;=Y224,Y224&lt;10),1,IF(Y224&lt;0,0,""))))))</f>
        <v/>
      </c>
      <c r="BJ224" s="58" t="str">
        <f>IF(AND(OR(Q224="",Q224="□"),OR(R224="",R224="□"),OR(S224="",S224="□")),"",IF(AND(Q224="■",R224="■"),"",IF(AND(OR(Q224="■",R224="■"),S224="■"),"",IF(Q224="■",3,IF(R224="■",1,IF(Z224="■",BH224,BI224))))))</f>
        <v/>
      </c>
    </row>
    <row r="225" spans="1:62" ht="12" customHeight="1" x14ac:dyDescent="0.15">
      <c r="A225" s="66">
        <v>208</v>
      </c>
      <c r="B225" s="4"/>
      <c r="C225" s="2"/>
      <c r="D225" s="2"/>
      <c r="E225" s="8"/>
      <c r="F225" s="129" t="s">
        <v>38</v>
      </c>
      <c r="G225" s="130" t="s">
        <v>38</v>
      </c>
      <c r="H225" s="131" t="s">
        <v>38</v>
      </c>
      <c r="I225" s="122"/>
      <c r="J225" s="149"/>
      <c r="K225" s="124"/>
      <c r="L225" s="178"/>
      <c r="M225" s="133"/>
      <c r="N225" s="163" t="str">
        <f>IF($C$3="","",IF(P225="","",BF225))</f>
        <v/>
      </c>
      <c r="O225" s="163" t="str">
        <f>IF($C$3="","",IF(AND(OR(F225="",F225="□"),OR(G225="",G225="□"),OR(H225="",H225="□")),"",IF(AND(F225="■",G225="■"),"",IF(AND(OR(F225="■",G225="■"),H225="■"),"",IF(BF225="","",IF(OR(BF225=4,BF225&gt;4),"○","×"))))))</f>
        <v/>
      </c>
      <c r="P225" s="162" t="str">
        <f>IF($C$3="","",IF(AND(OR(F225="",F225="□"),OR(G225="",G225="□"),OR(H225="",H225="□")),"",IF(AND(F225="■",G225="■"),"",IF(AND(OR(F225="■",G225="■"),H225="■"),"",IF(BF225="","",IF(OR(BF225=5,BF225&gt;5),"○","×"))))))</f>
        <v/>
      </c>
      <c r="Q225" s="129" t="s">
        <v>38</v>
      </c>
      <c r="R225" s="130" t="s">
        <v>38</v>
      </c>
      <c r="S225" s="131" t="s">
        <v>38</v>
      </c>
      <c r="T225" s="1"/>
      <c r="U225" s="10"/>
      <c r="V225" s="11"/>
      <c r="W225" s="10"/>
      <c r="X225" s="223" t="str">
        <f t="shared" si="80"/>
        <v/>
      </c>
      <c r="Y225" s="164" t="str">
        <f t="shared" si="62"/>
        <v/>
      </c>
      <c r="Z225" s="131" t="s">
        <v>58</v>
      </c>
      <c r="AA225" s="135" t="s">
        <v>58</v>
      </c>
      <c r="AB225" s="165" t="str">
        <f t="shared" si="63"/>
        <v/>
      </c>
      <c r="AC225" s="280"/>
      <c r="AD225" s="281"/>
      <c r="AF225" s="60" t="str">
        <f>IF($C$3="","",IF(AND(F225="□",G225="□",H225="□"),"",IF(AND(F225="■",G225="■"),"",IF(AND(F225="■",H225="■"),"",IF(AND(G225="■",H225="■"),"",IF(F225="■",$BY$42,IF(G225="■",$BY$39,IF(I225="","",I225))))))))</f>
        <v/>
      </c>
      <c r="AG225" s="61" t="str">
        <f>IF($C$3="","",IF(AND(F225="□",G225="□",H225="□"),"",IF(AND(F225="■",G225="■"),"",IF(AND(F225="■",H225="■"),"",IF(AND(G225="■",H225="■"),"",IF(F225="■",$BY$44,IF(G225="■",$BY$41,IF(K225="","",K225))))))))</f>
        <v/>
      </c>
      <c r="AH225" s="63" t="str">
        <f t="shared" si="64"/>
        <v/>
      </c>
      <c r="AI225" s="63" t="str">
        <f t="shared" si="65"/>
        <v/>
      </c>
      <c r="AJ225" s="64" t="str">
        <f t="shared" si="66"/>
        <v/>
      </c>
      <c r="AK225" s="64" t="str">
        <f t="shared" si="67"/>
        <v/>
      </c>
      <c r="AL225" s="64" t="str">
        <f>IF($C$3="","",IF(AND(F225="□",G225="□",H225="□"),"",IF(AND(F225="■",G225="■"),"",IF(AND(F225="■",H225="■"),"",IF(AND(G225="■",H225="■"),"",IF(F225="■",$BY$23,IF(G225="■",$BY$21,IF(J225="","",J225))))))))</f>
        <v/>
      </c>
      <c r="AM225" s="65" t="str">
        <f t="shared" si="68"/>
        <v/>
      </c>
      <c r="AN225" s="64" t="str">
        <f>IF($C$3="","",IF(AND(F225="□",G225="□",H225="□"),"",IF(AND(F225="■",G225="■"),"",IF(AND(F225="■",H225="■"),"",IF(AND(G225="■",H225="■"),"",IF(F225="■",$BY$24,IF(G225="■",$BY$22,IF(L225="","",L225))))))))</f>
        <v/>
      </c>
      <c r="AO225" s="118"/>
      <c r="AP225" s="64" t="str">
        <f t="shared" si="69"/>
        <v/>
      </c>
      <c r="AQ225" s="64" t="str">
        <f t="shared" si="70"/>
        <v/>
      </c>
      <c r="AR225" s="64" t="str">
        <f t="shared" si="71"/>
        <v/>
      </c>
      <c r="AS225" s="64" t="str">
        <f t="shared" si="72"/>
        <v/>
      </c>
      <c r="AT225" s="64" t="str">
        <f t="shared" si="73"/>
        <v/>
      </c>
      <c r="AW225" s="17" t="str">
        <f t="shared" si="74"/>
        <v/>
      </c>
      <c r="AX225" s="17" t="str">
        <f t="shared" si="75"/>
        <v/>
      </c>
      <c r="AY225" s="17" t="str">
        <f t="shared" si="76"/>
        <v/>
      </c>
      <c r="AZ225" s="17" t="str">
        <f t="shared" si="77"/>
        <v/>
      </c>
      <c r="BA225" s="17" t="str">
        <f t="shared" si="78"/>
        <v/>
      </c>
      <c r="BB225" s="17" t="str">
        <f t="shared" si="79"/>
        <v/>
      </c>
      <c r="BD225" s="17" t="str">
        <f>IF(AND(OR(F225="",F225="□"),OR(G225="",G225="□"),OR(H225="",H225="□")),"",IF(AND(F225="■",G225="■"),"",IF(AND(OR(F225="■",G225="■"),H225="■"),"",IF(F225="■",5,IF(G225="■",4,IF(I225="","",IF($C$3="","",IF($C$3=8,"-",IF($C$3&lt;8,IF(I225&lt;=$BY$25,7,IF(I225&lt;=$BY$26,6,IF(I225&lt;=$BY$27,5,IF(I225&lt;=$BY$28,4,IF(I225&lt;=$BY$29,3,IF(I225&lt;=$BY$30,2,1)))))))))))))))</f>
        <v/>
      </c>
      <c r="BE225" s="17" t="str">
        <f>IF(AND(OR(F225="",F225="□"),OR(G225="",G225="□"),OR(H225="",H225="□")),"",IF(AND(F225="■",G225="■"),"",IF(AND(OR(F225="■",G225="■"),H225="■"),"",IF(F225="■",5,IF(G225="■",4,IF(K225="","",IF($C$3="","",IF($C$3=8,IF(K225&lt;=$BY$33,6,IF(K225&lt;=$BY$34,5,IF(K225&lt;=$BY$35,4,3))),IF(AND($C$3&lt;8,$C$3&gt;4),IF(K225&lt;=$BY$32,7,IF(K225&lt;=$BY$33,6,IF(K225&lt;=$BY$34,5,IF(K225&lt;=$BY$35,4,IF(K225&lt;=$BY$36,3,2))))),IF(C211&lt;5,"-"))))))))))</f>
        <v/>
      </c>
      <c r="BF225" s="17" t="str">
        <f t="shared" si="81"/>
        <v/>
      </c>
      <c r="BH225" s="18" t="str">
        <f>IF(X225="","",IF(50&lt;=Y225,6,IF(AND(40&lt;=Y225,Y225&lt;50),5,IF(AND(30&lt;=Y225,Y225&lt;40),4,IF(AND(20&lt;=Y225,Y225&lt;30),3,IF(AND(10&lt;=Y225,Y225&lt;20),2,IF(AND(0&lt;=Y225,Y225&lt;10),1,IF(Y225&lt;0,0,""))))))))</f>
        <v/>
      </c>
      <c r="BI225" s="18" t="str">
        <f>IF(X225="","",IF(30&lt;=Y225,4,IF(AND(20&lt;=Y225,Y225&lt;30),3,IF(AND(10&lt;=Y225,Y225&lt;20),2,IF(AND(0&lt;=Y225,Y225&lt;10),1,IF(Y225&lt;0,0,""))))))</f>
        <v/>
      </c>
      <c r="BJ225" s="58" t="str">
        <f>IF(AND(OR(Q225="",Q225="□"),OR(R225="",R225="□"),OR(S225="",S225="□")),"",IF(AND(Q225="■",R225="■"),"",IF(AND(OR(Q225="■",R225="■"),S225="■"),"",IF(Q225="■",3,IF(R225="■",1,IF(Z225="■",BH225,BI225))))))</f>
        <v/>
      </c>
    </row>
    <row r="226" spans="1:62" ht="12" customHeight="1" x14ac:dyDescent="0.15">
      <c r="A226" s="66">
        <v>209</v>
      </c>
      <c r="B226" s="4"/>
      <c r="C226" s="2"/>
      <c r="D226" s="2"/>
      <c r="E226" s="8"/>
      <c r="F226" s="129" t="s">
        <v>38</v>
      </c>
      <c r="G226" s="130" t="s">
        <v>38</v>
      </c>
      <c r="H226" s="131" t="s">
        <v>38</v>
      </c>
      <c r="I226" s="122"/>
      <c r="J226" s="149"/>
      <c r="K226" s="124"/>
      <c r="L226" s="178"/>
      <c r="M226" s="133"/>
      <c r="N226" s="163" t="str">
        <f>IF($C$3="","",IF(P226="","",BF226))</f>
        <v/>
      </c>
      <c r="O226" s="163" t="str">
        <f>IF($C$3="","",IF(AND(OR(F226="",F226="□"),OR(G226="",G226="□"),OR(H226="",H226="□")),"",IF(AND(F226="■",G226="■"),"",IF(AND(OR(F226="■",G226="■"),H226="■"),"",IF(BF226="","",IF(OR(BF226=4,BF226&gt;4),"○","×"))))))</f>
        <v/>
      </c>
      <c r="P226" s="162" t="str">
        <f>IF($C$3="","",IF(AND(OR(F226="",F226="□"),OR(G226="",G226="□"),OR(H226="",H226="□")),"",IF(AND(F226="■",G226="■"),"",IF(AND(OR(F226="■",G226="■"),H226="■"),"",IF(BF226="","",IF(OR(BF226=5,BF226&gt;5),"○","×"))))))</f>
        <v/>
      </c>
      <c r="Q226" s="129" t="s">
        <v>38</v>
      </c>
      <c r="R226" s="130" t="s">
        <v>38</v>
      </c>
      <c r="S226" s="131" t="s">
        <v>38</v>
      </c>
      <c r="T226" s="1"/>
      <c r="U226" s="10"/>
      <c r="V226" s="11"/>
      <c r="W226" s="10"/>
      <c r="X226" s="223" t="str">
        <f t="shared" si="80"/>
        <v/>
      </c>
      <c r="Y226" s="164" t="str">
        <f t="shared" si="62"/>
        <v/>
      </c>
      <c r="Z226" s="131" t="s">
        <v>58</v>
      </c>
      <c r="AA226" s="135" t="s">
        <v>58</v>
      </c>
      <c r="AB226" s="165" t="str">
        <f t="shared" si="63"/>
        <v/>
      </c>
      <c r="AC226" s="280"/>
      <c r="AD226" s="281"/>
      <c r="AF226" s="60" t="str">
        <f>IF($C$3="","",IF(AND(F226="□",G226="□",H226="□"),"",IF(AND(F226="■",G226="■"),"",IF(AND(F226="■",H226="■"),"",IF(AND(G226="■",H226="■"),"",IF(F226="■",$BY$42,IF(G226="■",$BY$39,IF(I226="","",I226))))))))</f>
        <v/>
      </c>
      <c r="AG226" s="61" t="str">
        <f>IF($C$3="","",IF(AND(F226="□",G226="□",H226="□"),"",IF(AND(F226="■",G226="■"),"",IF(AND(F226="■",H226="■"),"",IF(AND(G226="■",H226="■"),"",IF(F226="■",$BY$44,IF(G226="■",$BY$41,IF(K226="","",K226))))))))</f>
        <v/>
      </c>
      <c r="AH226" s="63" t="str">
        <f t="shared" si="64"/>
        <v/>
      </c>
      <c r="AI226" s="63" t="str">
        <f t="shared" si="65"/>
        <v/>
      </c>
      <c r="AJ226" s="64" t="str">
        <f t="shared" si="66"/>
        <v/>
      </c>
      <c r="AK226" s="64" t="str">
        <f t="shared" si="67"/>
        <v/>
      </c>
      <c r="AL226" s="64" t="str">
        <f>IF($C$3="","",IF(AND(F226="□",G226="□",H226="□"),"",IF(AND(F226="■",G226="■"),"",IF(AND(F226="■",H226="■"),"",IF(AND(G226="■",H226="■"),"",IF(F226="■",$BY$23,IF(G226="■",$BY$21,IF(J226="","",J226))))))))</f>
        <v/>
      </c>
      <c r="AM226" s="65" t="str">
        <f t="shared" si="68"/>
        <v/>
      </c>
      <c r="AN226" s="64" t="str">
        <f>IF($C$3="","",IF(AND(F226="□",G226="□",H226="□"),"",IF(AND(F226="■",G226="■"),"",IF(AND(F226="■",H226="■"),"",IF(AND(G226="■",H226="■"),"",IF(F226="■",$BY$24,IF(G226="■",$BY$22,IF(L226="","",L226))))))))</f>
        <v/>
      </c>
      <c r="AO226" s="118"/>
      <c r="AP226" s="64" t="str">
        <f t="shared" si="69"/>
        <v/>
      </c>
      <c r="AQ226" s="64" t="str">
        <f t="shared" si="70"/>
        <v/>
      </c>
      <c r="AR226" s="64" t="str">
        <f t="shared" si="71"/>
        <v/>
      </c>
      <c r="AS226" s="64" t="str">
        <f t="shared" si="72"/>
        <v/>
      </c>
      <c r="AT226" s="64" t="str">
        <f t="shared" si="73"/>
        <v/>
      </c>
      <c r="AW226" s="17" t="str">
        <f t="shared" si="74"/>
        <v/>
      </c>
      <c r="AX226" s="17" t="str">
        <f t="shared" si="75"/>
        <v/>
      </c>
      <c r="AY226" s="17" t="str">
        <f t="shared" si="76"/>
        <v/>
      </c>
      <c r="AZ226" s="17" t="str">
        <f t="shared" si="77"/>
        <v/>
      </c>
      <c r="BA226" s="17" t="str">
        <f t="shared" si="78"/>
        <v/>
      </c>
      <c r="BB226" s="17" t="str">
        <f t="shared" si="79"/>
        <v/>
      </c>
      <c r="BD226" s="17" t="str">
        <f>IF(AND(OR(F226="",F226="□"),OR(G226="",G226="□"),OR(H226="",H226="□")),"",IF(AND(F226="■",G226="■"),"",IF(AND(OR(F226="■",G226="■"),H226="■"),"",IF(F226="■",5,IF(G226="■",4,IF(I226="","",IF($C$3="","",IF($C$3=8,"-",IF($C$3&lt;8,IF(I226&lt;=$BY$25,7,IF(I226&lt;=$BY$26,6,IF(I226&lt;=$BY$27,5,IF(I226&lt;=$BY$28,4,IF(I226&lt;=$BY$29,3,IF(I226&lt;=$BY$30,2,1)))))))))))))))</f>
        <v/>
      </c>
      <c r="BE226" s="17" t="str">
        <f>IF(AND(OR(F226="",F226="□"),OR(G226="",G226="□"),OR(H226="",H226="□")),"",IF(AND(F226="■",G226="■"),"",IF(AND(OR(F226="■",G226="■"),H226="■"),"",IF(F226="■",5,IF(G226="■",4,IF(K226="","",IF($C$3="","",IF($C$3=8,IF(K226&lt;=$BY$33,6,IF(K226&lt;=$BY$34,5,IF(K226&lt;=$BY$35,4,3))),IF(AND($C$3&lt;8,$C$3&gt;4),IF(K226&lt;=$BY$32,7,IF(K226&lt;=$BY$33,6,IF(K226&lt;=$BY$34,5,IF(K226&lt;=$BY$35,4,IF(K226&lt;=$BY$36,3,2))))),IF(C212&lt;5,"-"))))))))))</f>
        <v/>
      </c>
      <c r="BF226" s="17" t="str">
        <f t="shared" si="81"/>
        <v/>
      </c>
      <c r="BH226" s="18" t="str">
        <f>IF(X226="","",IF(50&lt;=Y226,6,IF(AND(40&lt;=Y226,Y226&lt;50),5,IF(AND(30&lt;=Y226,Y226&lt;40),4,IF(AND(20&lt;=Y226,Y226&lt;30),3,IF(AND(10&lt;=Y226,Y226&lt;20),2,IF(AND(0&lt;=Y226,Y226&lt;10),1,IF(Y226&lt;0,0,""))))))))</f>
        <v/>
      </c>
      <c r="BI226" s="18" t="str">
        <f>IF(X226="","",IF(30&lt;=Y226,4,IF(AND(20&lt;=Y226,Y226&lt;30),3,IF(AND(10&lt;=Y226,Y226&lt;20),2,IF(AND(0&lt;=Y226,Y226&lt;10),1,IF(Y226&lt;0,0,""))))))</f>
        <v/>
      </c>
      <c r="BJ226" s="58" t="str">
        <f>IF(AND(OR(Q226="",Q226="□"),OR(R226="",R226="□"),OR(S226="",S226="□")),"",IF(AND(Q226="■",R226="■"),"",IF(AND(OR(Q226="■",R226="■"),S226="■"),"",IF(Q226="■",3,IF(R226="■",1,IF(Z226="■",BH226,BI226))))))</f>
        <v/>
      </c>
    </row>
    <row r="227" spans="1:62" ht="12" customHeight="1" x14ac:dyDescent="0.15">
      <c r="A227" s="66">
        <v>210</v>
      </c>
      <c r="B227" s="4"/>
      <c r="C227" s="2"/>
      <c r="D227" s="2"/>
      <c r="E227" s="8"/>
      <c r="F227" s="129" t="s">
        <v>38</v>
      </c>
      <c r="G227" s="130" t="s">
        <v>38</v>
      </c>
      <c r="H227" s="131" t="s">
        <v>38</v>
      </c>
      <c r="I227" s="122"/>
      <c r="J227" s="149"/>
      <c r="K227" s="124"/>
      <c r="L227" s="178"/>
      <c r="M227" s="133"/>
      <c r="N227" s="163" t="str">
        <f>IF($C$3="","",IF(P227="","",BF227))</f>
        <v/>
      </c>
      <c r="O227" s="163" t="str">
        <f>IF($C$3="","",IF(AND(OR(F227="",F227="□"),OR(G227="",G227="□"),OR(H227="",H227="□")),"",IF(AND(F227="■",G227="■"),"",IF(AND(OR(F227="■",G227="■"),H227="■"),"",IF(BF227="","",IF(OR(BF227=4,BF227&gt;4),"○","×"))))))</f>
        <v/>
      </c>
      <c r="P227" s="162" t="str">
        <f>IF($C$3="","",IF(AND(OR(F227="",F227="□"),OR(G227="",G227="□"),OR(H227="",H227="□")),"",IF(AND(F227="■",G227="■"),"",IF(AND(OR(F227="■",G227="■"),H227="■"),"",IF(BF227="","",IF(OR(BF227=5,BF227&gt;5),"○","×"))))))</f>
        <v/>
      </c>
      <c r="Q227" s="129" t="s">
        <v>38</v>
      </c>
      <c r="R227" s="130" t="s">
        <v>38</v>
      </c>
      <c r="S227" s="131" t="s">
        <v>38</v>
      </c>
      <c r="T227" s="1"/>
      <c r="U227" s="10"/>
      <c r="V227" s="11"/>
      <c r="W227" s="10"/>
      <c r="X227" s="223" t="str">
        <f t="shared" si="80"/>
        <v/>
      </c>
      <c r="Y227" s="164" t="str">
        <f t="shared" si="62"/>
        <v/>
      </c>
      <c r="Z227" s="131" t="s">
        <v>58</v>
      </c>
      <c r="AA227" s="135" t="s">
        <v>58</v>
      </c>
      <c r="AB227" s="165" t="str">
        <f t="shared" si="63"/>
        <v/>
      </c>
      <c r="AC227" s="280"/>
      <c r="AD227" s="281"/>
      <c r="AF227" s="60" t="str">
        <f>IF($C$3="","",IF(AND(F227="□",G227="□",H227="□"),"",IF(AND(F227="■",G227="■"),"",IF(AND(F227="■",H227="■"),"",IF(AND(G227="■",H227="■"),"",IF(F227="■",$BY$42,IF(G227="■",$BY$39,IF(I227="","",I227))))))))</f>
        <v/>
      </c>
      <c r="AG227" s="61" t="str">
        <f>IF($C$3="","",IF(AND(F227="□",G227="□",H227="□"),"",IF(AND(F227="■",G227="■"),"",IF(AND(F227="■",H227="■"),"",IF(AND(G227="■",H227="■"),"",IF(F227="■",$BY$44,IF(G227="■",$BY$41,IF(K227="","",K227))))))))</f>
        <v/>
      </c>
      <c r="AH227" s="63" t="str">
        <f t="shared" si="64"/>
        <v/>
      </c>
      <c r="AI227" s="63" t="str">
        <f t="shared" si="65"/>
        <v/>
      </c>
      <c r="AJ227" s="64" t="str">
        <f t="shared" si="66"/>
        <v/>
      </c>
      <c r="AK227" s="64" t="str">
        <f t="shared" si="67"/>
        <v/>
      </c>
      <c r="AL227" s="64" t="str">
        <f>IF($C$3="","",IF(AND(F227="□",G227="□",H227="□"),"",IF(AND(F227="■",G227="■"),"",IF(AND(F227="■",H227="■"),"",IF(AND(G227="■",H227="■"),"",IF(F227="■",$BY$23,IF(G227="■",$BY$21,IF(J227="","",J227))))))))</f>
        <v/>
      </c>
      <c r="AM227" s="65" t="str">
        <f t="shared" si="68"/>
        <v/>
      </c>
      <c r="AN227" s="64" t="str">
        <f>IF($C$3="","",IF(AND(F227="□",G227="□",H227="□"),"",IF(AND(F227="■",G227="■"),"",IF(AND(F227="■",H227="■"),"",IF(AND(G227="■",H227="■"),"",IF(F227="■",$BY$24,IF(G227="■",$BY$22,IF(L227="","",L227))))))))</f>
        <v/>
      </c>
      <c r="AO227" s="118"/>
      <c r="AP227" s="64" t="str">
        <f t="shared" si="69"/>
        <v/>
      </c>
      <c r="AQ227" s="64" t="str">
        <f t="shared" si="70"/>
        <v/>
      </c>
      <c r="AR227" s="64" t="str">
        <f t="shared" si="71"/>
        <v/>
      </c>
      <c r="AS227" s="64" t="str">
        <f t="shared" si="72"/>
        <v/>
      </c>
      <c r="AT227" s="64" t="str">
        <f t="shared" si="73"/>
        <v/>
      </c>
      <c r="AW227" s="17" t="str">
        <f t="shared" si="74"/>
        <v/>
      </c>
      <c r="AX227" s="17" t="str">
        <f t="shared" si="75"/>
        <v/>
      </c>
      <c r="AY227" s="17" t="str">
        <f t="shared" si="76"/>
        <v/>
      </c>
      <c r="AZ227" s="17" t="str">
        <f t="shared" si="77"/>
        <v/>
      </c>
      <c r="BA227" s="17" t="str">
        <f t="shared" si="78"/>
        <v/>
      </c>
      <c r="BB227" s="17" t="str">
        <f t="shared" si="79"/>
        <v/>
      </c>
      <c r="BD227" s="17" t="str">
        <f>IF(AND(OR(F227="",F227="□"),OR(G227="",G227="□"),OR(H227="",H227="□")),"",IF(AND(F227="■",G227="■"),"",IF(AND(OR(F227="■",G227="■"),H227="■"),"",IF(F227="■",5,IF(G227="■",4,IF(I227="","",IF($C$3="","",IF($C$3=8,"-",IF($C$3&lt;8,IF(I227&lt;=$BY$25,7,IF(I227&lt;=$BY$26,6,IF(I227&lt;=$BY$27,5,IF(I227&lt;=$BY$28,4,IF(I227&lt;=$BY$29,3,IF(I227&lt;=$BY$30,2,1)))))))))))))))</f>
        <v/>
      </c>
      <c r="BE227" s="17" t="str">
        <f>IF(AND(OR(F227="",F227="□"),OR(G227="",G227="□"),OR(H227="",H227="□")),"",IF(AND(F227="■",G227="■"),"",IF(AND(OR(F227="■",G227="■"),H227="■"),"",IF(F227="■",5,IF(G227="■",4,IF(K227="","",IF($C$3="","",IF($C$3=8,IF(K227&lt;=$BY$33,6,IF(K227&lt;=$BY$34,5,IF(K227&lt;=$BY$35,4,3))),IF(AND($C$3&lt;8,$C$3&gt;4),IF(K227&lt;=$BY$32,7,IF(K227&lt;=$BY$33,6,IF(K227&lt;=$BY$34,5,IF(K227&lt;=$BY$35,4,IF(K227&lt;=$BY$36,3,2))))),IF(C213&lt;5,"-"))))))))))</f>
        <v/>
      </c>
      <c r="BF227" s="17" t="str">
        <f t="shared" si="81"/>
        <v/>
      </c>
      <c r="BH227" s="18" t="str">
        <f>IF(X227="","",IF(50&lt;=Y227,6,IF(AND(40&lt;=Y227,Y227&lt;50),5,IF(AND(30&lt;=Y227,Y227&lt;40),4,IF(AND(20&lt;=Y227,Y227&lt;30),3,IF(AND(10&lt;=Y227,Y227&lt;20),2,IF(AND(0&lt;=Y227,Y227&lt;10),1,IF(Y227&lt;0,0,""))))))))</f>
        <v/>
      </c>
      <c r="BI227" s="18" t="str">
        <f>IF(X227="","",IF(30&lt;=Y227,4,IF(AND(20&lt;=Y227,Y227&lt;30),3,IF(AND(10&lt;=Y227,Y227&lt;20),2,IF(AND(0&lt;=Y227,Y227&lt;10),1,IF(Y227&lt;0,0,""))))))</f>
        <v/>
      </c>
      <c r="BJ227" s="58" t="str">
        <f>IF(AND(OR(Q227="",Q227="□"),OR(R227="",R227="□"),OR(S227="",S227="□")),"",IF(AND(Q227="■",R227="■"),"",IF(AND(OR(Q227="■",R227="■"),S227="■"),"",IF(Q227="■",3,IF(R227="■",1,IF(Z227="■",BH227,BI227))))))</f>
        <v/>
      </c>
    </row>
    <row r="228" spans="1:62" ht="12" customHeight="1" x14ac:dyDescent="0.15">
      <c r="A228" s="66">
        <v>211</v>
      </c>
      <c r="B228" s="4"/>
      <c r="C228" s="2"/>
      <c r="D228" s="2"/>
      <c r="E228" s="8"/>
      <c r="F228" s="129" t="s">
        <v>38</v>
      </c>
      <c r="G228" s="130" t="s">
        <v>38</v>
      </c>
      <c r="H228" s="131" t="s">
        <v>38</v>
      </c>
      <c r="I228" s="122"/>
      <c r="J228" s="149"/>
      <c r="K228" s="124"/>
      <c r="L228" s="178"/>
      <c r="M228" s="133"/>
      <c r="N228" s="163" t="str">
        <f>IF($C$3="","",IF(P228="","",BF228))</f>
        <v/>
      </c>
      <c r="O228" s="163" t="str">
        <f>IF($C$3="","",IF(AND(OR(F228="",F228="□"),OR(G228="",G228="□"),OR(H228="",H228="□")),"",IF(AND(F228="■",G228="■"),"",IF(AND(OR(F228="■",G228="■"),H228="■"),"",IF(BF228="","",IF(OR(BF228=4,BF228&gt;4),"○","×"))))))</f>
        <v/>
      </c>
      <c r="P228" s="162" t="str">
        <f>IF($C$3="","",IF(AND(OR(F228="",F228="□"),OR(G228="",G228="□"),OR(H228="",H228="□")),"",IF(AND(F228="■",G228="■"),"",IF(AND(OR(F228="■",G228="■"),H228="■"),"",IF(BF228="","",IF(OR(BF228=5,BF228&gt;5),"○","×"))))))</f>
        <v/>
      </c>
      <c r="Q228" s="129" t="s">
        <v>38</v>
      </c>
      <c r="R228" s="130" t="s">
        <v>38</v>
      </c>
      <c r="S228" s="131" t="s">
        <v>38</v>
      </c>
      <c r="T228" s="1"/>
      <c r="U228" s="10"/>
      <c r="V228" s="11"/>
      <c r="W228" s="10"/>
      <c r="X228" s="223" t="str">
        <f t="shared" si="80"/>
        <v/>
      </c>
      <c r="Y228" s="164" t="str">
        <f t="shared" si="62"/>
        <v/>
      </c>
      <c r="Z228" s="131" t="s">
        <v>58</v>
      </c>
      <c r="AA228" s="135" t="s">
        <v>58</v>
      </c>
      <c r="AB228" s="165" t="str">
        <f t="shared" si="63"/>
        <v/>
      </c>
      <c r="AC228" s="280"/>
      <c r="AD228" s="281"/>
      <c r="AF228" s="60" t="str">
        <f>IF($C$3="","",IF(AND(F228="□",G228="□",H228="□"),"",IF(AND(F228="■",G228="■"),"",IF(AND(F228="■",H228="■"),"",IF(AND(G228="■",H228="■"),"",IF(F228="■",$BY$42,IF(G228="■",$BY$39,IF(I228="","",I228))))))))</f>
        <v/>
      </c>
      <c r="AG228" s="61" t="str">
        <f>IF($C$3="","",IF(AND(F228="□",G228="□",H228="□"),"",IF(AND(F228="■",G228="■"),"",IF(AND(F228="■",H228="■"),"",IF(AND(G228="■",H228="■"),"",IF(F228="■",$BY$44,IF(G228="■",$BY$41,IF(K228="","",K228))))))))</f>
        <v/>
      </c>
      <c r="AH228" s="63" t="str">
        <f t="shared" si="64"/>
        <v/>
      </c>
      <c r="AI228" s="63" t="str">
        <f t="shared" si="65"/>
        <v/>
      </c>
      <c r="AJ228" s="64" t="str">
        <f t="shared" si="66"/>
        <v/>
      </c>
      <c r="AK228" s="64" t="str">
        <f t="shared" si="67"/>
        <v/>
      </c>
      <c r="AL228" s="64" t="str">
        <f>IF($C$3="","",IF(AND(F228="□",G228="□",H228="□"),"",IF(AND(F228="■",G228="■"),"",IF(AND(F228="■",H228="■"),"",IF(AND(G228="■",H228="■"),"",IF(F228="■",$BY$23,IF(G228="■",$BY$21,IF(J228="","",J228))))))))</f>
        <v/>
      </c>
      <c r="AM228" s="65" t="str">
        <f t="shared" si="68"/>
        <v/>
      </c>
      <c r="AN228" s="64" t="str">
        <f>IF($C$3="","",IF(AND(F228="□",G228="□",H228="□"),"",IF(AND(F228="■",G228="■"),"",IF(AND(F228="■",H228="■"),"",IF(AND(G228="■",H228="■"),"",IF(F228="■",$BY$24,IF(G228="■",$BY$22,IF(L228="","",L228))))))))</f>
        <v/>
      </c>
      <c r="AO228" s="118"/>
      <c r="AP228" s="64" t="str">
        <f t="shared" si="69"/>
        <v/>
      </c>
      <c r="AQ228" s="64" t="str">
        <f t="shared" si="70"/>
        <v/>
      </c>
      <c r="AR228" s="64" t="str">
        <f t="shared" si="71"/>
        <v/>
      </c>
      <c r="AS228" s="64" t="str">
        <f t="shared" si="72"/>
        <v/>
      </c>
      <c r="AT228" s="64" t="str">
        <f t="shared" si="73"/>
        <v/>
      </c>
      <c r="AW228" s="17" t="str">
        <f t="shared" si="74"/>
        <v/>
      </c>
      <c r="AX228" s="17" t="str">
        <f t="shared" si="75"/>
        <v/>
      </c>
      <c r="AY228" s="17" t="str">
        <f t="shared" si="76"/>
        <v/>
      </c>
      <c r="AZ228" s="17" t="str">
        <f t="shared" si="77"/>
        <v/>
      </c>
      <c r="BA228" s="17" t="str">
        <f t="shared" si="78"/>
        <v/>
      </c>
      <c r="BB228" s="17" t="str">
        <f t="shared" si="79"/>
        <v/>
      </c>
      <c r="BD228" s="17" t="str">
        <f>IF(AND(OR(F228="",F228="□"),OR(G228="",G228="□"),OR(H228="",H228="□")),"",IF(AND(F228="■",G228="■"),"",IF(AND(OR(F228="■",G228="■"),H228="■"),"",IF(F228="■",5,IF(G228="■",4,IF(I228="","",IF($C$3="","",IF($C$3=8,"-",IF($C$3&lt;8,IF(I228&lt;=$BY$25,7,IF(I228&lt;=$BY$26,6,IF(I228&lt;=$BY$27,5,IF(I228&lt;=$BY$28,4,IF(I228&lt;=$BY$29,3,IF(I228&lt;=$BY$30,2,1)))))))))))))))</f>
        <v/>
      </c>
      <c r="BE228" s="17" t="str">
        <f>IF(AND(OR(F228="",F228="□"),OR(G228="",G228="□"),OR(H228="",H228="□")),"",IF(AND(F228="■",G228="■"),"",IF(AND(OR(F228="■",G228="■"),H228="■"),"",IF(F228="■",5,IF(G228="■",4,IF(K228="","",IF($C$3="","",IF($C$3=8,IF(K228&lt;=$BY$33,6,IF(K228&lt;=$BY$34,5,IF(K228&lt;=$BY$35,4,3))),IF(AND($C$3&lt;8,$C$3&gt;4),IF(K228&lt;=$BY$32,7,IF(K228&lt;=$BY$33,6,IF(K228&lt;=$BY$34,5,IF(K228&lt;=$BY$35,4,IF(K228&lt;=$BY$36,3,2))))),IF(C214&lt;5,"-"))))))))))</f>
        <v/>
      </c>
      <c r="BF228" s="17" t="str">
        <f t="shared" si="81"/>
        <v/>
      </c>
      <c r="BH228" s="18" t="str">
        <f>IF(X228="","",IF(50&lt;=Y228,6,IF(AND(40&lt;=Y228,Y228&lt;50),5,IF(AND(30&lt;=Y228,Y228&lt;40),4,IF(AND(20&lt;=Y228,Y228&lt;30),3,IF(AND(10&lt;=Y228,Y228&lt;20),2,IF(AND(0&lt;=Y228,Y228&lt;10),1,IF(Y228&lt;0,0,""))))))))</f>
        <v/>
      </c>
      <c r="BI228" s="18" t="str">
        <f>IF(X228="","",IF(30&lt;=Y228,4,IF(AND(20&lt;=Y228,Y228&lt;30),3,IF(AND(10&lt;=Y228,Y228&lt;20),2,IF(AND(0&lt;=Y228,Y228&lt;10),1,IF(Y228&lt;0,0,""))))))</f>
        <v/>
      </c>
      <c r="BJ228" s="58" t="str">
        <f>IF(AND(OR(Q228="",Q228="□"),OR(R228="",R228="□"),OR(S228="",S228="□")),"",IF(AND(Q228="■",R228="■"),"",IF(AND(OR(Q228="■",R228="■"),S228="■"),"",IF(Q228="■",3,IF(R228="■",1,IF(Z228="■",BH228,BI228))))))</f>
        <v/>
      </c>
    </row>
    <row r="229" spans="1:62" ht="12" customHeight="1" x14ac:dyDescent="0.15">
      <c r="A229" s="66">
        <v>212</v>
      </c>
      <c r="B229" s="4"/>
      <c r="C229" s="2"/>
      <c r="D229" s="2"/>
      <c r="E229" s="8"/>
      <c r="F229" s="129" t="s">
        <v>38</v>
      </c>
      <c r="G229" s="130" t="s">
        <v>38</v>
      </c>
      <c r="H229" s="131" t="s">
        <v>38</v>
      </c>
      <c r="I229" s="122"/>
      <c r="J229" s="149"/>
      <c r="K229" s="124"/>
      <c r="L229" s="178"/>
      <c r="M229" s="133"/>
      <c r="N229" s="163" t="str">
        <f>IF($C$3="","",IF(P229="","",BF229))</f>
        <v/>
      </c>
      <c r="O229" s="163" t="str">
        <f>IF($C$3="","",IF(AND(OR(F229="",F229="□"),OR(G229="",G229="□"),OR(H229="",H229="□")),"",IF(AND(F229="■",G229="■"),"",IF(AND(OR(F229="■",G229="■"),H229="■"),"",IF(BF229="","",IF(OR(BF229=4,BF229&gt;4),"○","×"))))))</f>
        <v/>
      </c>
      <c r="P229" s="162" t="str">
        <f>IF($C$3="","",IF(AND(OR(F229="",F229="□"),OR(G229="",G229="□"),OR(H229="",H229="□")),"",IF(AND(F229="■",G229="■"),"",IF(AND(OR(F229="■",G229="■"),H229="■"),"",IF(BF229="","",IF(OR(BF229=5,BF229&gt;5),"○","×"))))))</f>
        <v/>
      </c>
      <c r="Q229" s="129" t="s">
        <v>38</v>
      </c>
      <c r="R229" s="130" t="s">
        <v>38</v>
      </c>
      <c r="S229" s="131" t="s">
        <v>38</v>
      </c>
      <c r="T229" s="1"/>
      <c r="U229" s="10"/>
      <c r="V229" s="11"/>
      <c r="W229" s="10"/>
      <c r="X229" s="223" t="str">
        <f t="shared" si="80"/>
        <v/>
      </c>
      <c r="Y229" s="164" t="str">
        <f t="shared" si="62"/>
        <v/>
      </c>
      <c r="Z229" s="131" t="s">
        <v>58</v>
      </c>
      <c r="AA229" s="135" t="s">
        <v>58</v>
      </c>
      <c r="AB229" s="165" t="str">
        <f t="shared" si="63"/>
        <v/>
      </c>
      <c r="AC229" s="280"/>
      <c r="AD229" s="281"/>
      <c r="AF229" s="60" t="str">
        <f>IF($C$3="","",IF(AND(F229="□",G229="□",H229="□"),"",IF(AND(F229="■",G229="■"),"",IF(AND(F229="■",H229="■"),"",IF(AND(G229="■",H229="■"),"",IF(F229="■",$BY$42,IF(G229="■",$BY$39,IF(I229="","",I229))))))))</f>
        <v/>
      </c>
      <c r="AG229" s="61" t="str">
        <f>IF($C$3="","",IF(AND(F229="□",G229="□",H229="□"),"",IF(AND(F229="■",G229="■"),"",IF(AND(F229="■",H229="■"),"",IF(AND(G229="■",H229="■"),"",IF(F229="■",$BY$44,IF(G229="■",$BY$41,IF(K229="","",K229))))))))</f>
        <v/>
      </c>
      <c r="AH229" s="63" t="str">
        <f t="shared" si="64"/>
        <v/>
      </c>
      <c r="AI229" s="63" t="str">
        <f t="shared" si="65"/>
        <v/>
      </c>
      <c r="AJ229" s="64" t="str">
        <f t="shared" si="66"/>
        <v/>
      </c>
      <c r="AK229" s="64" t="str">
        <f t="shared" si="67"/>
        <v/>
      </c>
      <c r="AL229" s="64" t="str">
        <f>IF($C$3="","",IF(AND(F229="□",G229="□",H229="□"),"",IF(AND(F229="■",G229="■"),"",IF(AND(F229="■",H229="■"),"",IF(AND(G229="■",H229="■"),"",IF(F229="■",$BY$23,IF(G229="■",$BY$21,IF(J229="","",J229))))))))</f>
        <v/>
      </c>
      <c r="AM229" s="65" t="str">
        <f t="shared" si="68"/>
        <v/>
      </c>
      <c r="AN229" s="64" t="str">
        <f>IF($C$3="","",IF(AND(F229="□",G229="□",H229="□"),"",IF(AND(F229="■",G229="■"),"",IF(AND(F229="■",H229="■"),"",IF(AND(G229="■",H229="■"),"",IF(F229="■",$BY$24,IF(G229="■",$BY$22,IF(L229="","",L229))))))))</f>
        <v/>
      </c>
      <c r="AO229" s="118"/>
      <c r="AP229" s="64" t="str">
        <f t="shared" si="69"/>
        <v/>
      </c>
      <c r="AQ229" s="64" t="str">
        <f t="shared" si="70"/>
        <v/>
      </c>
      <c r="AR229" s="64" t="str">
        <f t="shared" si="71"/>
        <v/>
      </c>
      <c r="AS229" s="64" t="str">
        <f t="shared" si="72"/>
        <v/>
      </c>
      <c r="AT229" s="64" t="str">
        <f t="shared" si="73"/>
        <v/>
      </c>
      <c r="AW229" s="17" t="str">
        <f t="shared" si="74"/>
        <v/>
      </c>
      <c r="AX229" s="17" t="str">
        <f t="shared" si="75"/>
        <v/>
      </c>
      <c r="AY229" s="17" t="str">
        <f t="shared" si="76"/>
        <v/>
      </c>
      <c r="AZ229" s="17" t="str">
        <f t="shared" si="77"/>
        <v/>
      </c>
      <c r="BA229" s="17" t="str">
        <f t="shared" si="78"/>
        <v/>
      </c>
      <c r="BB229" s="17" t="str">
        <f t="shared" si="79"/>
        <v/>
      </c>
      <c r="BD229" s="17" t="str">
        <f>IF(AND(OR(F229="",F229="□"),OR(G229="",G229="□"),OR(H229="",H229="□")),"",IF(AND(F229="■",G229="■"),"",IF(AND(OR(F229="■",G229="■"),H229="■"),"",IF(F229="■",5,IF(G229="■",4,IF(I229="","",IF($C$3="","",IF($C$3=8,"-",IF($C$3&lt;8,IF(I229&lt;=$BY$25,7,IF(I229&lt;=$BY$26,6,IF(I229&lt;=$BY$27,5,IF(I229&lt;=$BY$28,4,IF(I229&lt;=$BY$29,3,IF(I229&lt;=$BY$30,2,1)))))))))))))))</f>
        <v/>
      </c>
      <c r="BE229" s="17" t="str">
        <f>IF(AND(OR(F229="",F229="□"),OR(G229="",G229="□"),OR(H229="",H229="□")),"",IF(AND(F229="■",G229="■"),"",IF(AND(OR(F229="■",G229="■"),H229="■"),"",IF(F229="■",5,IF(G229="■",4,IF(K229="","",IF($C$3="","",IF($C$3=8,IF(K229&lt;=$BY$33,6,IF(K229&lt;=$BY$34,5,IF(K229&lt;=$BY$35,4,3))),IF(AND($C$3&lt;8,$C$3&gt;4),IF(K229&lt;=$BY$32,7,IF(K229&lt;=$BY$33,6,IF(K229&lt;=$BY$34,5,IF(K229&lt;=$BY$35,4,IF(K229&lt;=$BY$36,3,2))))),IF(C215&lt;5,"-"))))))))))</f>
        <v/>
      </c>
      <c r="BF229" s="17" t="str">
        <f t="shared" si="81"/>
        <v/>
      </c>
      <c r="BH229" s="18" t="str">
        <f>IF(X229="","",IF(50&lt;=Y229,6,IF(AND(40&lt;=Y229,Y229&lt;50),5,IF(AND(30&lt;=Y229,Y229&lt;40),4,IF(AND(20&lt;=Y229,Y229&lt;30),3,IF(AND(10&lt;=Y229,Y229&lt;20),2,IF(AND(0&lt;=Y229,Y229&lt;10),1,IF(Y229&lt;0,0,""))))))))</f>
        <v/>
      </c>
      <c r="BI229" s="18" t="str">
        <f>IF(X229="","",IF(30&lt;=Y229,4,IF(AND(20&lt;=Y229,Y229&lt;30),3,IF(AND(10&lt;=Y229,Y229&lt;20),2,IF(AND(0&lt;=Y229,Y229&lt;10),1,IF(Y229&lt;0,0,""))))))</f>
        <v/>
      </c>
      <c r="BJ229" s="58" t="str">
        <f>IF(AND(OR(Q229="",Q229="□"),OR(R229="",R229="□"),OR(S229="",S229="□")),"",IF(AND(Q229="■",R229="■"),"",IF(AND(OR(Q229="■",R229="■"),S229="■"),"",IF(Q229="■",3,IF(R229="■",1,IF(Z229="■",BH229,BI229))))))</f>
        <v/>
      </c>
    </row>
    <row r="230" spans="1:62" ht="12" customHeight="1" x14ac:dyDescent="0.15">
      <c r="A230" s="66">
        <v>213</v>
      </c>
      <c r="B230" s="4"/>
      <c r="C230" s="2"/>
      <c r="D230" s="2"/>
      <c r="E230" s="8"/>
      <c r="F230" s="129" t="s">
        <v>38</v>
      </c>
      <c r="G230" s="130" t="s">
        <v>38</v>
      </c>
      <c r="H230" s="131" t="s">
        <v>38</v>
      </c>
      <c r="I230" s="122"/>
      <c r="J230" s="149"/>
      <c r="K230" s="124"/>
      <c r="L230" s="178"/>
      <c r="M230" s="133"/>
      <c r="N230" s="163" t="str">
        <f>IF($C$3="","",IF(P230="","",BF230))</f>
        <v/>
      </c>
      <c r="O230" s="163" t="str">
        <f>IF($C$3="","",IF(AND(OR(F230="",F230="□"),OR(G230="",G230="□"),OR(H230="",H230="□")),"",IF(AND(F230="■",G230="■"),"",IF(AND(OR(F230="■",G230="■"),H230="■"),"",IF(BF230="","",IF(OR(BF230=4,BF230&gt;4),"○","×"))))))</f>
        <v/>
      </c>
      <c r="P230" s="162" t="str">
        <f>IF($C$3="","",IF(AND(OR(F230="",F230="□"),OR(G230="",G230="□"),OR(H230="",H230="□")),"",IF(AND(F230="■",G230="■"),"",IF(AND(OR(F230="■",G230="■"),H230="■"),"",IF(BF230="","",IF(OR(BF230=5,BF230&gt;5),"○","×"))))))</f>
        <v/>
      </c>
      <c r="Q230" s="129" t="s">
        <v>38</v>
      </c>
      <c r="R230" s="130" t="s">
        <v>38</v>
      </c>
      <c r="S230" s="131" t="s">
        <v>38</v>
      </c>
      <c r="T230" s="1"/>
      <c r="U230" s="10"/>
      <c r="V230" s="11"/>
      <c r="W230" s="10"/>
      <c r="X230" s="223" t="str">
        <f t="shared" si="80"/>
        <v/>
      </c>
      <c r="Y230" s="164" t="str">
        <f t="shared" si="62"/>
        <v/>
      </c>
      <c r="Z230" s="131" t="s">
        <v>58</v>
      </c>
      <c r="AA230" s="135" t="s">
        <v>58</v>
      </c>
      <c r="AB230" s="165" t="str">
        <f t="shared" si="63"/>
        <v/>
      </c>
      <c r="AC230" s="280"/>
      <c r="AD230" s="281"/>
      <c r="AF230" s="60" t="str">
        <f>IF($C$3="","",IF(AND(F230="□",G230="□",H230="□"),"",IF(AND(F230="■",G230="■"),"",IF(AND(F230="■",H230="■"),"",IF(AND(G230="■",H230="■"),"",IF(F230="■",$BY$42,IF(G230="■",$BY$39,IF(I230="","",I230))))))))</f>
        <v/>
      </c>
      <c r="AG230" s="61" t="str">
        <f>IF($C$3="","",IF(AND(F230="□",G230="□",H230="□"),"",IF(AND(F230="■",G230="■"),"",IF(AND(F230="■",H230="■"),"",IF(AND(G230="■",H230="■"),"",IF(F230="■",$BY$44,IF(G230="■",$BY$41,IF(K230="","",K230))))))))</f>
        <v/>
      </c>
      <c r="AH230" s="63" t="str">
        <f t="shared" si="64"/>
        <v/>
      </c>
      <c r="AI230" s="63" t="str">
        <f t="shared" si="65"/>
        <v/>
      </c>
      <c r="AJ230" s="64" t="str">
        <f t="shared" si="66"/>
        <v/>
      </c>
      <c r="AK230" s="64" t="str">
        <f t="shared" si="67"/>
        <v/>
      </c>
      <c r="AL230" s="64" t="str">
        <f>IF($C$3="","",IF(AND(F230="□",G230="□",H230="□"),"",IF(AND(F230="■",G230="■"),"",IF(AND(F230="■",H230="■"),"",IF(AND(G230="■",H230="■"),"",IF(F230="■",$BY$23,IF(G230="■",$BY$21,IF(J230="","",J230))))))))</f>
        <v/>
      </c>
      <c r="AM230" s="65" t="str">
        <f t="shared" si="68"/>
        <v/>
      </c>
      <c r="AN230" s="64" t="str">
        <f>IF($C$3="","",IF(AND(F230="□",G230="□",H230="□"),"",IF(AND(F230="■",G230="■"),"",IF(AND(F230="■",H230="■"),"",IF(AND(G230="■",H230="■"),"",IF(F230="■",$BY$24,IF(G230="■",$BY$22,IF(L230="","",L230))))))))</f>
        <v/>
      </c>
      <c r="AO230" s="118"/>
      <c r="AP230" s="64" t="str">
        <f t="shared" si="69"/>
        <v/>
      </c>
      <c r="AQ230" s="64" t="str">
        <f t="shared" si="70"/>
        <v/>
      </c>
      <c r="AR230" s="64" t="str">
        <f t="shared" si="71"/>
        <v/>
      </c>
      <c r="AS230" s="64" t="str">
        <f t="shared" si="72"/>
        <v/>
      </c>
      <c r="AT230" s="64" t="str">
        <f t="shared" si="73"/>
        <v/>
      </c>
      <c r="AW230" s="17" t="str">
        <f t="shared" si="74"/>
        <v/>
      </c>
      <c r="AX230" s="17" t="str">
        <f t="shared" si="75"/>
        <v/>
      </c>
      <c r="AY230" s="17" t="str">
        <f t="shared" si="76"/>
        <v/>
      </c>
      <c r="AZ230" s="17" t="str">
        <f t="shared" si="77"/>
        <v/>
      </c>
      <c r="BA230" s="17" t="str">
        <f t="shared" si="78"/>
        <v/>
      </c>
      <c r="BB230" s="17" t="str">
        <f t="shared" si="79"/>
        <v/>
      </c>
      <c r="BD230" s="17" t="str">
        <f>IF(AND(OR(F230="",F230="□"),OR(G230="",G230="□"),OR(H230="",H230="□")),"",IF(AND(F230="■",G230="■"),"",IF(AND(OR(F230="■",G230="■"),H230="■"),"",IF(F230="■",5,IF(G230="■",4,IF(I230="","",IF($C$3="","",IF($C$3=8,"-",IF($C$3&lt;8,IF(I230&lt;=$BY$25,7,IF(I230&lt;=$BY$26,6,IF(I230&lt;=$BY$27,5,IF(I230&lt;=$BY$28,4,IF(I230&lt;=$BY$29,3,IF(I230&lt;=$BY$30,2,1)))))))))))))))</f>
        <v/>
      </c>
      <c r="BE230" s="17" t="str">
        <f>IF(AND(OR(F230="",F230="□"),OR(G230="",G230="□"),OR(H230="",H230="□")),"",IF(AND(F230="■",G230="■"),"",IF(AND(OR(F230="■",G230="■"),H230="■"),"",IF(F230="■",5,IF(G230="■",4,IF(K230="","",IF($C$3="","",IF($C$3=8,IF(K230&lt;=$BY$33,6,IF(K230&lt;=$BY$34,5,IF(K230&lt;=$BY$35,4,3))),IF(AND($C$3&lt;8,$C$3&gt;4),IF(K230&lt;=$BY$32,7,IF(K230&lt;=$BY$33,6,IF(K230&lt;=$BY$34,5,IF(K230&lt;=$BY$35,4,IF(K230&lt;=$BY$36,3,2))))),IF(C216&lt;5,"-"))))))))))</f>
        <v/>
      </c>
      <c r="BF230" s="17" t="str">
        <f t="shared" si="81"/>
        <v/>
      </c>
      <c r="BH230" s="18" t="str">
        <f>IF(X230="","",IF(50&lt;=Y230,6,IF(AND(40&lt;=Y230,Y230&lt;50),5,IF(AND(30&lt;=Y230,Y230&lt;40),4,IF(AND(20&lt;=Y230,Y230&lt;30),3,IF(AND(10&lt;=Y230,Y230&lt;20),2,IF(AND(0&lt;=Y230,Y230&lt;10),1,IF(Y230&lt;0,0,""))))))))</f>
        <v/>
      </c>
      <c r="BI230" s="18" t="str">
        <f>IF(X230="","",IF(30&lt;=Y230,4,IF(AND(20&lt;=Y230,Y230&lt;30),3,IF(AND(10&lt;=Y230,Y230&lt;20),2,IF(AND(0&lt;=Y230,Y230&lt;10),1,IF(Y230&lt;0,0,""))))))</f>
        <v/>
      </c>
      <c r="BJ230" s="58" t="str">
        <f>IF(AND(OR(Q230="",Q230="□"),OR(R230="",R230="□"),OR(S230="",S230="□")),"",IF(AND(Q230="■",R230="■"),"",IF(AND(OR(Q230="■",R230="■"),S230="■"),"",IF(Q230="■",3,IF(R230="■",1,IF(Z230="■",BH230,BI230))))))</f>
        <v/>
      </c>
    </row>
    <row r="231" spans="1:62" ht="12" customHeight="1" x14ac:dyDescent="0.15">
      <c r="A231" s="66">
        <v>214</v>
      </c>
      <c r="B231" s="4"/>
      <c r="C231" s="2"/>
      <c r="D231" s="2"/>
      <c r="E231" s="8"/>
      <c r="F231" s="129" t="s">
        <v>38</v>
      </c>
      <c r="G231" s="130" t="s">
        <v>38</v>
      </c>
      <c r="H231" s="131" t="s">
        <v>38</v>
      </c>
      <c r="I231" s="122"/>
      <c r="J231" s="149"/>
      <c r="K231" s="124"/>
      <c r="L231" s="178"/>
      <c r="M231" s="133"/>
      <c r="N231" s="163" t="str">
        <f>IF($C$3="","",IF(P231="","",BF231))</f>
        <v/>
      </c>
      <c r="O231" s="163" t="str">
        <f>IF($C$3="","",IF(AND(OR(F231="",F231="□"),OR(G231="",G231="□"),OR(H231="",H231="□")),"",IF(AND(F231="■",G231="■"),"",IF(AND(OR(F231="■",G231="■"),H231="■"),"",IF(BF231="","",IF(OR(BF231=4,BF231&gt;4),"○","×"))))))</f>
        <v/>
      </c>
      <c r="P231" s="162" t="str">
        <f>IF($C$3="","",IF(AND(OR(F231="",F231="□"),OR(G231="",G231="□"),OR(H231="",H231="□")),"",IF(AND(F231="■",G231="■"),"",IF(AND(OR(F231="■",G231="■"),H231="■"),"",IF(BF231="","",IF(OR(BF231=5,BF231&gt;5),"○","×"))))))</f>
        <v/>
      </c>
      <c r="Q231" s="129" t="s">
        <v>38</v>
      </c>
      <c r="R231" s="130" t="s">
        <v>38</v>
      </c>
      <c r="S231" s="131" t="s">
        <v>38</v>
      </c>
      <c r="T231" s="1"/>
      <c r="U231" s="10"/>
      <c r="V231" s="11"/>
      <c r="W231" s="10"/>
      <c r="X231" s="223" t="str">
        <f t="shared" si="80"/>
        <v/>
      </c>
      <c r="Y231" s="164" t="str">
        <f t="shared" si="62"/>
        <v/>
      </c>
      <c r="Z231" s="131" t="s">
        <v>58</v>
      </c>
      <c r="AA231" s="135" t="s">
        <v>58</v>
      </c>
      <c r="AB231" s="165" t="str">
        <f t="shared" si="63"/>
        <v/>
      </c>
      <c r="AC231" s="280"/>
      <c r="AD231" s="281"/>
      <c r="AF231" s="60" t="str">
        <f>IF($C$3="","",IF(AND(F231="□",G231="□",H231="□"),"",IF(AND(F231="■",G231="■"),"",IF(AND(F231="■",H231="■"),"",IF(AND(G231="■",H231="■"),"",IF(F231="■",$BY$42,IF(G231="■",$BY$39,IF(I231="","",I231))))))))</f>
        <v/>
      </c>
      <c r="AG231" s="61" t="str">
        <f>IF($C$3="","",IF(AND(F231="□",G231="□",H231="□"),"",IF(AND(F231="■",G231="■"),"",IF(AND(F231="■",H231="■"),"",IF(AND(G231="■",H231="■"),"",IF(F231="■",$BY$44,IF(G231="■",$BY$41,IF(K231="","",K231))))))))</f>
        <v/>
      </c>
      <c r="AH231" s="63" t="str">
        <f t="shared" si="64"/>
        <v/>
      </c>
      <c r="AI231" s="63" t="str">
        <f t="shared" si="65"/>
        <v/>
      </c>
      <c r="AJ231" s="64" t="str">
        <f t="shared" si="66"/>
        <v/>
      </c>
      <c r="AK231" s="64" t="str">
        <f t="shared" si="67"/>
        <v/>
      </c>
      <c r="AL231" s="64" t="str">
        <f>IF($C$3="","",IF(AND(F231="□",G231="□",H231="□"),"",IF(AND(F231="■",G231="■"),"",IF(AND(F231="■",H231="■"),"",IF(AND(G231="■",H231="■"),"",IF(F231="■",$BY$23,IF(G231="■",$BY$21,IF(J231="","",J231))))))))</f>
        <v/>
      </c>
      <c r="AM231" s="65" t="str">
        <f t="shared" si="68"/>
        <v/>
      </c>
      <c r="AN231" s="64" t="str">
        <f>IF($C$3="","",IF(AND(F231="□",G231="□",H231="□"),"",IF(AND(F231="■",G231="■"),"",IF(AND(F231="■",H231="■"),"",IF(AND(G231="■",H231="■"),"",IF(F231="■",$BY$24,IF(G231="■",$BY$22,IF(L231="","",L231))))))))</f>
        <v/>
      </c>
      <c r="AO231" s="118"/>
      <c r="AP231" s="64" t="str">
        <f t="shared" si="69"/>
        <v/>
      </c>
      <c r="AQ231" s="64" t="str">
        <f t="shared" si="70"/>
        <v/>
      </c>
      <c r="AR231" s="64" t="str">
        <f t="shared" si="71"/>
        <v/>
      </c>
      <c r="AS231" s="64" t="str">
        <f t="shared" si="72"/>
        <v/>
      </c>
      <c r="AT231" s="64" t="str">
        <f t="shared" si="73"/>
        <v/>
      </c>
      <c r="AW231" s="17" t="str">
        <f t="shared" si="74"/>
        <v/>
      </c>
      <c r="AX231" s="17" t="str">
        <f t="shared" si="75"/>
        <v/>
      </c>
      <c r="AY231" s="17" t="str">
        <f t="shared" si="76"/>
        <v/>
      </c>
      <c r="AZ231" s="17" t="str">
        <f t="shared" si="77"/>
        <v/>
      </c>
      <c r="BA231" s="17" t="str">
        <f t="shared" si="78"/>
        <v/>
      </c>
      <c r="BB231" s="17" t="str">
        <f t="shared" si="79"/>
        <v/>
      </c>
      <c r="BD231" s="17" t="str">
        <f>IF(AND(OR(F231="",F231="□"),OR(G231="",G231="□"),OR(H231="",H231="□")),"",IF(AND(F231="■",G231="■"),"",IF(AND(OR(F231="■",G231="■"),H231="■"),"",IF(F231="■",5,IF(G231="■",4,IF(I231="","",IF($C$3="","",IF($C$3=8,"-",IF($C$3&lt;8,IF(I231&lt;=$BY$25,7,IF(I231&lt;=$BY$26,6,IF(I231&lt;=$BY$27,5,IF(I231&lt;=$BY$28,4,IF(I231&lt;=$BY$29,3,IF(I231&lt;=$BY$30,2,1)))))))))))))))</f>
        <v/>
      </c>
      <c r="BE231" s="17" t="str">
        <f>IF(AND(OR(F231="",F231="□"),OR(G231="",G231="□"),OR(H231="",H231="□")),"",IF(AND(F231="■",G231="■"),"",IF(AND(OR(F231="■",G231="■"),H231="■"),"",IF(F231="■",5,IF(G231="■",4,IF(K231="","",IF($C$3="","",IF($C$3=8,IF(K231&lt;=$BY$33,6,IF(K231&lt;=$BY$34,5,IF(K231&lt;=$BY$35,4,3))),IF(AND($C$3&lt;8,$C$3&gt;4),IF(K231&lt;=$BY$32,7,IF(K231&lt;=$BY$33,6,IF(K231&lt;=$BY$34,5,IF(K231&lt;=$BY$35,4,IF(K231&lt;=$BY$36,3,2))))),IF(C217&lt;5,"-"))))))))))</f>
        <v/>
      </c>
      <c r="BF231" s="17" t="str">
        <f t="shared" si="81"/>
        <v/>
      </c>
      <c r="BH231" s="18" t="str">
        <f>IF(X231="","",IF(50&lt;=Y231,6,IF(AND(40&lt;=Y231,Y231&lt;50),5,IF(AND(30&lt;=Y231,Y231&lt;40),4,IF(AND(20&lt;=Y231,Y231&lt;30),3,IF(AND(10&lt;=Y231,Y231&lt;20),2,IF(AND(0&lt;=Y231,Y231&lt;10),1,IF(Y231&lt;0,0,""))))))))</f>
        <v/>
      </c>
      <c r="BI231" s="18" t="str">
        <f>IF(X231="","",IF(30&lt;=Y231,4,IF(AND(20&lt;=Y231,Y231&lt;30),3,IF(AND(10&lt;=Y231,Y231&lt;20),2,IF(AND(0&lt;=Y231,Y231&lt;10),1,IF(Y231&lt;0,0,""))))))</f>
        <v/>
      </c>
      <c r="BJ231" s="58" t="str">
        <f>IF(AND(OR(Q231="",Q231="□"),OR(R231="",R231="□"),OR(S231="",S231="□")),"",IF(AND(Q231="■",R231="■"),"",IF(AND(OR(Q231="■",R231="■"),S231="■"),"",IF(Q231="■",3,IF(R231="■",1,IF(Z231="■",BH231,BI231))))))</f>
        <v/>
      </c>
    </row>
    <row r="232" spans="1:62" ht="12" customHeight="1" x14ac:dyDescent="0.15">
      <c r="A232" s="66">
        <v>215</v>
      </c>
      <c r="B232" s="4"/>
      <c r="C232" s="2"/>
      <c r="D232" s="2"/>
      <c r="E232" s="8"/>
      <c r="F232" s="129" t="s">
        <v>38</v>
      </c>
      <c r="G232" s="130" t="s">
        <v>38</v>
      </c>
      <c r="H232" s="131" t="s">
        <v>38</v>
      </c>
      <c r="I232" s="122"/>
      <c r="J232" s="149"/>
      <c r="K232" s="124"/>
      <c r="L232" s="178"/>
      <c r="M232" s="133"/>
      <c r="N232" s="163" t="str">
        <f>IF($C$3="","",IF(P232="","",BF232))</f>
        <v/>
      </c>
      <c r="O232" s="163" t="str">
        <f>IF($C$3="","",IF(AND(OR(F232="",F232="□"),OR(G232="",G232="□"),OR(H232="",H232="□")),"",IF(AND(F232="■",G232="■"),"",IF(AND(OR(F232="■",G232="■"),H232="■"),"",IF(BF232="","",IF(OR(BF232=4,BF232&gt;4),"○","×"))))))</f>
        <v/>
      </c>
      <c r="P232" s="162" t="str">
        <f>IF($C$3="","",IF(AND(OR(F232="",F232="□"),OR(G232="",G232="□"),OR(H232="",H232="□")),"",IF(AND(F232="■",G232="■"),"",IF(AND(OR(F232="■",G232="■"),H232="■"),"",IF(BF232="","",IF(OR(BF232=5,BF232&gt;5),"○","×"))))))</f>
        <v/>
      </c>
      <c r="Q232" s="129" t="s">
        <v>38</v>
      </c>
      <c r="R232" s="130" t="s">
        <v>38</v>
      </c>
      <c r="S232" s="131" t="s">
        <v>38</v>
      </c>
      <c r="T232" s="1"/>
      <c r="U232" s="10"/>
      <c r="V232" s="11"/>
      <c r="W232" s="10"/>
      <c r="X232" s="223" t="str">
        <f t="shared" si="80"/>
        <v/>
      </c>
      <c r="Y232" s="164" t="str">
        <f t="shared" si="62"/>
        <v/>
      </c>
      <c r="Z232" s="131" t="s">
        <v>58</v>
      </c>
      <c r="AA232" s="135" t="s">
        <v>58</v>
      </c>
      <c r="AB232" s="165" t="str">
        <f t="shared" si="63"/>
        <v/>
      </c>
      <c r="AC232" s="280"/>
      <c r="AD232" s="281"/>
      <c r="AF232" s="60" t="str">
        <f>IF($C$3="","",IF(AND(F232="□",G232="□",H232="□"),"",IF(AND(F232="■",G232="■"),"",IF(AND(F232="■",H232="■"),"",IF(AND(G232="■",H232="■"),"",IF(F232="■",$BY$42,IF(G232="■",$BY$39,IF(I232="","",I232))))))))</f>
        <v/>
      </c>
      <c r="AG232" s="61" t="str">
        <f>IF($C$3="","",IF(AND(F232="□",G232="□",H232="□"),"",IF(AND(F232="■",G232="■"),"",IF(AND(F232="■",H232="■"),"",IF(AND(G232="■",H232="■"),"",IF(F232="■",$BY$44,IF(G232="■",$BY$41,IF(K232="","",K232))))))))</f>
        <v/>
      </c>
      <c r="AH232" s="63" t="str">
        <f t="shared" si="64"/>
        <v/>
      </c>
      <c r="AI232" s="63" t="str">
        <f t="shared" si="65"/>
        <v/>
      </c>
      <c r="AJ232" s="64" t="str">
        <f t="shared" si="66"/>
        <v/>
      </c>
      <c r="AK232" s="64" t="str">
        <f t="shared" si="67"/>
        <v/>
      </c>
      <c r="AL232" s="64" t="str">
        <f>IF($C$3="","",IF(AND(F232="□",G232="□",H232="□"),"",IF(AND(F232="■",G232="■"),"",IF(AND(F232="■",H232="■"),"",IF(AND(G232="■",H232="■"),"",IF(F232="■",$BY$23,IF(G232="■",$BY$21,IF(J232="","",J232))))))))</f>
        <v/>
      </c>
      <c r="AM232" s="65" t="str">
        <f t="shared" si="68"/>
        <v/>
      </c>
      <c r="AN232" s="64" t="str">
        <f>IF($C$3="","",IF(AND(F232="□",G232="□",H232="□"),"",IF(AND(F232="■",G232="■"),"",IF(AND(F232="■",H232="■"),"",IF(AND(G232="■",H232="■"),"",IF(F232="■",$BY$24,IF(G232="■",$BY$22,IF(L232="","",L232))))))))</f>
        <v/>
      </c>
      <c r="AO232" s="118"/>
      <c r="AP232" s="64" t="str">
        <f t="shared" si="69"/>
        <v/>
      </c>
      <c r="AQ232" s="64" t="str">
        <f t="shared" si="70"/>
        <v/>
      </c>
      <c r="AR232" s="64" t="str">
        <f t="shared" si="71"/>
        <v/>
      </c>
      <c r="AS232" s="64" t="str">
        <f t="shared" si="72"/>
        <v/>
      </c>
      <c r="AT232" s="64" t="str">
        <f t="shared" si="73"/>
        <v/>
      </c>
      <c r="AW232" s="17" t="str">
        <f t="shared" si="74"/>
        <v/>
      </c>
      <c r="AX232" s="17" t="str">
        <f t="shared" si="75"/>
        <v/>
      </c>
      <c r="AY232" s="17" t="str">
        <f t="shared" si="76"/>
        <v/>
      </c>
      <c r="AZ232" s="17" t="str">
        <f t="shared" si="77"/>
        <v/>
      </c>
      <c r="BA232" s="17" t="str">
        <f t="shared" si="78"/>
        <v/>
      </c>
      <c r="BB232" s="17" t="str">
        <f t="shared" si="79"/>
        <v/>
      </c>
      <c r="BD232" s="17" t="str">
        <f>IF(AND(OR(F232="",F232="□"),OR(G232="",G232="□"),OR(H232="",H232="□")),"",IF(AND(F232="■",G232="■"),"",IF(AND(OR(F232="■",G232="■"),H232="■"),"",IF(F232="■",5,IF(G232="■",4,IF(I232="","",IF($C$3="","",IF($C$3=8,"-",IF($C$3&lt;8,IF(I232&lt;=$BY$25,7,IF(I232&lt;=$BY$26,6,IF(I232&lt;=$BY$27,5,IF(I232&lt;=$BY$28,4,IF(I232&lt;=$BY$29,3,IF(I232&lt;=$BY$30,2,1)))))))))))))))</f>
        <v/>
      </c>
      <c r="BE232" s="17" t="str">
        <f>IF(AND(OR(F232="",F232="□"),OR(G232="",G232="□"),OR(H232="",H232="□")),"",IF(AND(F232="■",G232="■"),"",IF(AND(OR(F232="■",G232="■"),H232="■"),"",IF(F232="■",5,IF(G232="■",4,IF(K232="","",IF($C$3="","",IF($C$3=8,IF(K232&lt;=$BY$33,6,IF(K232&lt;=$BY$34,5,IF(K232&lt;=$BY$35,4,3))),IF(AND($C$3&lt;8,$C$3&gt;4),IF(K232&lt;=$BY$32,7,IF(K232&lt;=$BY$33,6,IF(K232&lt;=$BY$34,5,IF(K232&lt;=$BY$35,4,IF(K232&lt;=$BY$36,3,2))))),IF(C218&lt;5,"-"))))))))))</f>
        <v/>
      </c>
      <c r="BF232" s="17" t="str">
        <f t="shared" si="81"/>
        <v/>
      </c>
      <c r="BH232" s="18" t="str">
        <f>IF(X232="","",IF(50&lt;=Y232,6,IF(AND(40&lt;=Y232,Y232&lt;50),5,IF(AND(30&lt;=Y232,Y232&lt;40),4,IF(AND(20&lt;=Y232,Y232&lt;30),3,IF(AND(10&lt;=Y232,Y232&lt;20),2,IF(AND(0&lt;=Y232,Y232&lt;10),1,IF(Y232&lt;0,0,""))))))))</f>
        <v/>
      </c>
      <c r="BI232" s="18" t="str">
        <f>IF(X232="","",IF(30&lt;=Y232,4,IF(AND(20&lt;=Y232,Y232&lt;30),3,IF(AND(10&lt;=Y232,Y232&lt;20),2,IF(AND(0&lt;=Y232,Y232&lt;10),1,IF(Y232&lt;0,0,""))))))</f>
        <v/>
      </c>
      <c r="BJ232" s="58" t="str">
        <f>IF(AND(OR(Q232="",Q232="□"),OR(R232="",R232="□"),OR(S232="",S232="□")),"",IF(AND(Q232="■",R232="■"),"",IF(AND(OR(Q232="■",R232="■"),S232="■"),"",IF(Q232="■",3,IF(R232="■",1,IF(Z232="■",BH232,BI232))))))</f>
        <v/>
      </c>
    </row>
    <row r="233" spans="1:62" ht="12" customHeight="1" x14ac:dyDescent="0.15">
      <c r="A233" s="66">
        <v>216</v>
      </c>
      <c r="B233" s="4"/>
      <c r="C233" s="2"/>
      <c r="D233" s="2"/>
      <c r="E233" s="8"/>
      <c r="F233" s="129" t="s">
        <v>38</v>
      </c>
      <c r="G233" s="130" t="s">
        <v>38</v>
      </c>
      <c r="H233" s="131" t="s">
        <v>38</v>
      </c>
      <c r="I233" s="122"/>
      <c r="J233" s="149"/>
      <c r="K233" s="124"/>
      <c r="L233" s="178"/>
      <c r="M233" s="133"/>
      <c r="N233" s="163" t="str">
        <f>IF($C$3="","",IF(P233="","",BF233))</f>
        <v/>
      </c>
      <c r="O233" s="163" t="str">
        <f>IF($C$3="","",IF(AND(OR(F233="",F233="□"),OR(G233="",G233="□"),OR(H233="",H233="□")),"",IF(AND(F233="■",G233="■"),"",IF(AND(OR(F233="■",G233="■"),H233="■"),"",IF(BF233="","",IF(OR(BF233=4,BF233&gt;4),"○","×"))))))</f>
        <v/>
      </c>
      <c r="P233" s="162" t="str">
        <f>IF($C$3="","",IF(AND(OR(F233="",F233="□"),OR(G233="",G233="□"),OR(H233="",H233="□")),"",IF(AND(F233="■",G233="■"),"",IF(AND(OR(F233="■",G233="■"),H233="■"),"",IF(BF233="","",IF(OR(BF233=5,BF233&gt;5),"○","×"))))))</f>
        <v/>
      </c>
      <c r="Q233" s="129" t="s">
        <v>38</v>
      </c>
      <c r="R233" s="130" t="s">
        <v>38</v>
      </c>
      <c r="S233" s="131" t="s">
        <v>38</v>
      </c>
      <c r="T233" s="1"/>
      <c r="U233" s="10"/>
      <c r="V233" s="11"/>
      <c r="W233" s="10"/>
      <c r="X233" s="223" t="str">
        <f t="shared" si="80"/>
        <v/>
      </c>
      <c r="Y233" s="164" t="str">
        <f t="shared" si="62"/>
        <v/>
      </c>
      <c r="Z233" s="131" t="s">
        <v>58</v>
      </c>
      <c r="AA233" s="135" t="s">
        <v>58</v>
      </c>
      <c r="AB233" s="165" t="str">
        <f t="shared" si="63"/>
        <v/>
      </c>
      <c r="AC233" s="280"/>
      <c r="AD233" s="281"/>
      <c r="AF233" s="60" t="str">
        <f>IF($C$3="","",IF(AND(F233="□",G233="□",H233="□"),"",IF(AND(F233="■",G233="■"),"",IF(AND(F233="■",H233="■"),"",IF(AND(G233="■",H233="■"),"",IF(F233="■",$BY$42,IF(G233="■",$BY$39,IF(I233="","",I233))))))))</f>
        <v/>
      </c>
      <c r="AG233" s="61" t="str">
        <f>IF($C$3="","",IF(AND(F233="□",G233="□",H233="□"),"",IF(AND(F233="■",G233="■"),"",IF(AND(F233="■",H233="■"),"",IF(AND(G233="■",H233="■"),"",IF(F233="■",$BY$44,IF(G233="■",$BY$41,IF(K233="","",K233))))))))</f>
        <v/>
      </c>
      <c r="AH233" s="63" t="str">
        <f t="shared" si="64"/>
        <v/>
      </c>
      <c r="AI233" s="63" t="str">
        <f t="shared" si="65"/>
        <v/>
      </c>
      <c r="AJ233" s="64" t="str">
        <f t="shared" si="66"/>
        <v/>
      </c>
      <c r="AK233" s="64" t="str">
        <f t="shared" si="67"/>
        <v/>
      </c>
      <c r="AL233" s="64" t="str">
        <f>IF($C$3="","",IF(AND(F233="□",G233="□",H233="□"),"",IF(AND(F233="■",G233="■"),"",IF(AND(F233="■",H233="■"),"",IF(AND(G233="■",H233="■"),"",IF(F233="■",$BY$23,IF(G233="■",$BY$21,IF(J233="","",J233))))))))</f>
        <v/>
      </c>
      <c r="AM233" s="65" t="str">
        <f t="shared" si="68"/>
        <v/>
      </c>
      <c r="AN233" s="64" t="str">
        <f>IF($C$3="","",IF(AND(F233="□",G233="□",H233="□"),"",IF(AND(F233="■",G233="■"),"",IF(AND(F233="■",H233="■"),"",IF(AND(G233="■",H233="■"),"",IF(F233="■",$BY$24,IF(G233="■",$BY$22,IF(L233="","",L233))))))))</f>
        <v/>
      </c>
      <c r="AO233" s="118"/>
      <c r="AP233" s="64" t="str">
        <f t="shared" si="69"/>
        <v/>
      </c>
      <c r="AQ233" s="64" t="str">
        <f t="shared" si="70"/>
        <v/>
      </c>
      <c r="AR233" s="64" t="str">
        <f t="shared" si="71"/>
        <v/>
      </c>
      <c r="AS233" s="64" t="str">
        <f t="shared" si="72"/>
        <v/>
      </c>
      <c r="AT233" s="64" t="str">
        <f t="shared" si="73"/>
        <v/>
      </c>
      <c r="AW233" s="17" t="str">
        <f t="shared" si="74"/>
        <v/>
      </c>
      <c r="AX233" s="17" t="str">
        <f t="shared" si="75"/>
        <v/>
      </c>
      <c r="AY233" s="17" t="str">
        <f t="shared" si="76"/>
        <v/>
      </c>
      <c r="AZ233" s="17" t="str">
        <f t="shared" si="77"/>
        <v/>
      </c>
      <c r="BA233" s="17" t="str">
        <f t="shared" si="78"/>
        <v/>
      </c>
      <c r="BB233" s="17" t="str">
        <f t="shared" si="79"/>
        <v/>
      </c>
      <c r="BD233" s="17" t="str">
        <f>IF(AND(OR(F233="",F233="□"),OR(G233="",G233="□"),OR(H233="",H233="□")),"",IF(AND(F233="■",G233="■"),"",IF(AND(OR(F233="■",G233="■"),H233="■"),"",IF(F233="■",5,IF(G233="■",4,IF(I233="","",IF($C$3="","",IF($C$3=8,"-",IF($C$3&lt;8,IF(I233&lt;=$BY$25,7,IF(I233&lt;=$BY$26,6,IF(I233&lt;=$BY$27,5,IF(I233&lt;=$BY$28,4,IF(I233&lt;=$BY$29,3,IF(I233&lt;=$BY$30,2,1)))))))))))))))</f>
        <v/>
      </c>
      <c r="BE233" s="17" t="str">
        <f>IF(AND(OR(F233="",F233="□"),OR(G233="",G233="□"),OR(H233="",H233="□")),"",IF(AND(F233="■",G233="■"),"",IF(AND(OR(F233="■",G233="■"),H233="■"),"",IF(F233="■",5,IF(G233="■",4,IF(K233="","",IF($C$3="","",IF($C$3=8,IF(K233&lt;=$BY$33,6,IF(K233&lt;=$BY$34,5,IF(K233&lt;=$BY$35,4,3))),IF(AND($C$3&lt;8,$C$3&gt;4),IF(K233&lt;=$BY$32,7,IF(K233&lt;=$BY$33,6,IF(K233&lt;=$BY$34,5,IF(K233&lt;=$BY$35,4,IF(K233&lt;=$BY$36,3,2))))),IF(C219&lt;5,"-"))))))))))</f>
        <v/>
      </c>
      <c r="BF233" s="17" t="str">
        <f t="shared" si="81"/>
        <v/>
      </c>
      <c r="BH233" s="18" t="str">
        <f>IF(X233="","",IF(50&lt;=Y233,6,IF(AND(40&lt;=Y233,Y233&lt;50),5,IF(AND(30&lt;=Y233,Y233&lt;40),4,IF(AND(20&lt;=Y233,Y233&lt;30),3,IF(AND(10&lt;=Y233,Y233&lt;20),2,IF(AND(0&lt;=Y233,Y233&lt;10),1,IF(Y233&lt;0,0,""))))))))</f>
        <v/>
      </c>
      <c r="BI233" s="18" t="str">
        <f>IF(X233="","",IF(30&lt;=Y233,4,IF(AND(20&lt;=Y233,Y233&lt;30),3,IF(AND(10&lt;=Y233,Y233&lt;20),2,IF(AND(0&lt;=Y233,Y233&lt;10),1,IF(Y233&lt;0,0,""))))))</f>
        <v/>
      </c>
      <c r="BJ233" s="58" t="str">
        <f>IF(AND(OR(Q233="",Q233="□"),OR(R233="",R233="□"),OR(S233="",S233="□")),"",IF(AND(Q233="■",R233="■"),"",IF(AND(OR(Q233="■",R233="■"),S233="■"),"",IF(Q233="■",3,IF(R233="■",1,IF(Z233="■",BH233,BI233))))))</f>
        <v/>
      </c>
    </row>
    <row r="234" spans="1:62" ht="12" customHeight="1" x14ac:dyDescent="0.15">
      <c r="A234" s="66">
        <v>217</v>
      </c>
      <c r="B234" s="4"/>
      <c r="C234" s="2"/>
      <c r="D234" s="2"/>
      <c r="E234" s="8"/>
      <c r="F234" s="129" t="s">
        <v>38</v>
      </c>
      <c r="G234" s="130" t="s">
        <v>38</v>
      </c>
      <c r="H234" s="131" t="s">
        <v>38</v>
      </c>
      <c r="I234" s="122"/>
      <c r="J234" s="149"/>
      <c r="K234" s="124"/>
      <c r="L234" s="178"/>
      <c r="M234" s="133"/>
      <c r="N234" s="163" t="str">
        <f>IF($C$3="","",IF(P234="","",BF234))</f>
        <v/>
      </c>
      <c r="O234" s="163" t="str">
        <f>IF($C$3="","",IF(AND(OR(F234="",F234="□"),OR(G234="",G234="□"),OR(H234="",H234="□")),"",IF(AND(F234="■",G234="■"),"",IF(AND(OR(F234="■",G234="■"),H234="■"),"",IF(BF234="","",IF(OR(BF234=4,BF234&gt;4),"○","×"))))))</f>
        <v/>
      </c>
      <c r="P234" s="162" t="str">
        <f>IF($C$3="","",IF(AND(OR(F234="",F234="□"),OR(G234="",G234="□"),OR(H234="",H234="□")),"",IF(AND(F234="■",G234="■"),"",IF(AND(OR(F234="■",G234="■"),H234="■"),"",IF(BF234="","",IF(OR(BF234=5,BF234&gt;5),"○","×"))))))</f>
        <v/>
      </c>
      <c r="Q234" s="129" t="s">
        <v>38</v>
      </c>
      <c r="R234" s="130" t="s">
        <v>38</v>
      </c>
      <c r="S234" s="131" t="s">
        <v>38</v>
      </c>
      <c r="T234" s="1"/>
      <c r="U234" s="10"/>
      <c r="V234" s="11"/>
      <c r="W234" s="10"/>
      <c r="X234" s="223" t="str">
        <f t="shared" si="80"/>
        <v/>
      </c>
      <c r="Y234" s="164" t="str">
        <f t="shared" si="62"/>
        <v/>
      </c>
      <c r="Z234" s="131" t="s">
        <v>58</v>
      </c>
      <c r="AA234" s="135" t="s">
        <v>58</v>
      </c>
      <c r="AB234" s="165" t="str">
        <f t="shared" si="63"/>
        <v/>
      </c>
      <c r="AC234" s="280"/>
      <c r="AD234" s="281"/>
      <c r="AF234" s="60" t="str">
        <f>IF($C$3="","",IF(AND(F234="□",G234="□",H234="□"),"",IF(AND(F234="■",G234="■"),"",IF(AND(F234="■",H234="■"),"",IF(AND(G234="■",H234="■"),"",IF(F234="■",$BY$42,IF(G234="■",$BY$39,IF(I234="","",I234))))))))</f>
        <v/>
      </c>
      <c r="AG234" s="61" t="str">
        <f>IF($C$3="","",IF(AND(F234="□",G234="□",H234="□"),"",IF(AND(F234="■",G234="■"),"",IF(AND(F234="■",H234="■"),"",IF(AND(G234="■",H234="■"),"",IF(F234="■",$BY$44,IF(G234="■",$BY$41,IF(K234="","",K234))))))))</f>
        <v/>
      </c>
      <c r="AH234" s="63" t="str">
        <f t="shared" si="64"/>
        <v/>
      </c>
      <c r="AI234" s="63" t="str">
        <f t="shared" si="65"/>
        <v/>
      </c>
      <c r="AJ234" s="64" t="str">
        <f t="shared" si="66"/>
        <v/>
      </c>
      <c r="AK234" s="64" t="str">
        <f t="shared" si="67"/>
        <v/>
      </c>
      <c r="AL234" s="64" t="str">
        <f>IF($C$3="","",IF(AND(F234="□",G234="□",H234="□"),"",IF(AND(F234="■",G234="■"),"",IF(AND(F234="■",H234="■"),"",IF(AND(G234="■",H234="■"),"",IF(F234="■",$BY$23,IF(G234="■",$BY$21,IF(J234="","",J234))))))))</f>
        <v/>
      </c>
      <c r="AM234" s="65" t="str">
        <f t="shared" si="68"/>
        <v/>
      </c>
      <c r="AN234" s="64" t="str">
        <f>IF($C$3="","",IF(AND(F234="□",G234="□",H234="□"),"",IF(AND(F234="■",G234="■"),"",IF(AND(F234="■",H234="■"),"",IF(AND(G234="■",H234="■"),"",IF(F234="■",$BY$24,IF(G234="■",$BY$22,IF(L234="","",L234))))))))</f>
        <v/>
      </c>
      <c r="AO234" s="118"/>
      <c r="AP234" s="64" t="str">
        <f t="shared" si="69"/>
        <v/>
      </c>
      <c r="AQ234" s="64" t="str">
        <f t="shared" si="70"/>
        <v/>
      </c>
      <c r="AR234" s="64" t="str">
        <f t="shared" si="71"/>
        <v/>
      </c>
      <c r="AS234" s="64" t="str">
        <f t="shared" si="72"/>
        <v/>
      </c>
      <c r="AT234" s="64" t="str">
        <f t="shared" si="73"/>
        <v/>
      </c>
      <c r="AW234" s="17" t="str">
        <f t="shared" si="74"/>
        <v/>
      </c>
      <c r="AX234" s="17" t="str">
        <f t="shared" si="75"/>
        <v/>
      </c>
      <c r="AY234" s="17" t="str">
        <f t="shared" si="76"/>
        <v/>
      </c>
      <c r="AZ234" s="17" t="str">
        <f t="shared" si="77"/>
        <v/>
      </c>
      <c r="BA234" s="17" t="str">
        <f t="shared" si="78"/>
        <v/>
      </c>
      <c r="BB234" s="17" t="str">
        <f t="shared" si="79"/>
        <v/>
      </c>
      <c r="BD234" s="17" t="str">
        <f>IF(AND(OR(F234="",F234="□"),OR(G234="",G234="□"),OR(H234="",H234="□")),"",IF(AND(F234="■",G234="■"),"",IF(AND(OR(F234="■",G234="■"),H234="■"),"",IF(F234="■",5,IF(G234="■",4,IF(I234="","",IF($C$3="","",IF($C$3=8,"-",IF($C$3&lt;8,IF(I234&lt;=$BY$25,7,IF(I234&lt;=$BY$26,6,IF(I234&lt;=$BY$27,5,IF(I234&lt;=$BY$28,4,IF(I234&lt;=$BY$29,3,IF(I234&lt;=$BY$30,2,1)))))))))))))))</f>
        <v/>
      </c>
      <c r="BE234" s="17" t="str">
        <f>IF(AND(OR(F234="",F234="□"),OR(G234="",G234="□"),OR(H234="",H234="□")),"",IF(AND(F234="■",G234="■"),"",IF(AND(OR(F234="■",G234="■"),H234="■"),"",IF(F234="■",5,IF(G234="■",4,IF(K234="","",IF($C$3="","",IF($C$3=8,IF(K234&lt;=$BY$33,6,IF(K234&lt;=$BY$34,5,IF(K234&lt;=$BY$35,4,3))),IF(AND($C$3&lt;8,$C$3&gt;4),IF(K234&lt;=$BY$32,7,IF(K234&lt;=$BY$33,6,IF(K234&lt;=$BY$34,5,IF(K234&lt;=$BY$35,4,IF(K234&lt;=$BY$36,3,2))))),IF(C220&lt;5,"-"))))))))))</f>
        <v/>
      </c>
      <c r="BF234" s="17" t="str">
        <f t="shared" si="81"/>
        <v/>
      </c>
      <c r="BH234" s="18" t="str">
        <f>IF(X234="","",IF(50&lt;=Y234,6,IF(AND(40&lt;=Y234,Y234&lt;50),5,IF(AND(30&lt;=Y234,Y234&lt;40),4,IF(AND(20&lt;=Y234,Y234&lt;30),3,IF(AND(10&lt;=Y234,Y234&lt;20),2,IF(AND(0&lt;=Y234,Y234&lt;10),1,IF(Y234&lt;0,0,""))))))))</f>
        <v/>
      </c>
      <c r="BI234" s="18" t="str">
        <f>IF(X234="","",IF(30&lt;=Y234,4,IF(AND(20&lt;=Y234,Y234&lt;30),3,IF(AND(10&lt;=Y234,Y234&lt;20),2,IF(AND(0&lt;=Y234,Y234&lt;10),1,IF(Y234&lt;0,0,""))))))</f>
        <v/>
      </c>
      <c r="BJ234" s="58" t="str">
        <f>IF(AND(OR(Q234="",Q234="□"),OR(R234="",R234="□"),OR(S234="",S234="□")),"",IF(AND(Q234="■",R234="■"),"",IF(AND(OR(Q234="■",R234="■"),S234="■"),"",IF(Q234="■",3,IF(R234="■",1,IF(Z234="■",BH234,BI234))))))</f>
        <v/>
      </c>
    </row>
    <row r="235" spans="1:62" ht="12" customHeight="1" x14ac:dyDescent="0.15">
      <c r="A235" s="66">
        <v>218</v>
      </c>
      <c r="B235" s="4"/>
      <c r="C235" s="2"/>
      <c r="D235" s="2"/>
      <c r="E235" s="8"/>
      <c r="F235" s="129" t="s">
        <v>38</v>
      </c>
      <c r="G235" s="130" t="s">
        <v>38</v>
      </c>
      <c r="H235" s="131" t="s">
        <v>38</v>
      </c>
      <c r="I235" s="122"/>
      <c r="J235" s="149"/>
      <c r="K235" s="124"/>
      <c r="L235" s="178"/>
      <c r="M235" s="133"/>
      <c r="N235" s="163" t="str">
        <f>IF($C$3="","",IF(P235="","",BF235))</f>
        <v/>
      </c>
      <c r="O235" s="163" t="str">
        <f>IF($C$3="","",IF(AND(OR(F235="",F235="□"),OR(G235="",G235="□"),OR(H235="",H235="□")),"",IF(AND(F235="■",G235="■"),"",IF(AND(OR(F235="■",G235="■"),H235="■"),"",IF(BF235="","",IF(OR(BF235=4,BF235&gt;4),"○","×"))))))</f>
        <v/>
      </c>
      <c r="P235" s="162" t="str">
        <f>IF($C$3="","",IF(AND(OR(F235="",F235="□"),OR(G235="",G235="□"),OR(H235="",H235="□")),"",IF(AND(F235="■",G235="■"),"",IF(AND(OR(F235="■",G235="■"),H235="■"),"",IF(BF235="","",IF(OR(BF235=5,BF235&gt;5),"○","×"))))))</f>
        <v/>
      </c>
      <c r="Q235" s="129" t="s">
        <v>38</v>
      </c>
      <c r="R235" s="130" t="s">
        <v>38</v>
      </c>
      <c r="S235" s="131" t="s">
        <v>38</v>
      </c>
      <c r="T235" s="1"/>
      <c r="U235" s="10"/>
      <c r="V235" s="11"/>
      <c r="W235" s="10"/>
      <c r="X235" s="223" t="str">
        <f t="shared" si="80"/>
        <v/>
      </c>
      <c r="Y235" s="164" t="str">
        <f t="shared" si="62"/>
        <v/>
      </c>
      <c r="Z235" s="131" t="s">
        <v>58</v>
      </c>
      <c r="AA235" s="135" t="s">
        <v>58</v>
      </c>
      <c r="AB235" s="165" t="str">
        <f t="shared" si="63"/>
        <v/>
      </c>
      <c r="AC235" s="280"/>
      <c r="AD235" s="281"/>
      <c r="AF235" s="60" t="str">
        <f>IF($C$3="","",IF(AND(F235="□",G235="□",H235="□"),"",IF(AND(F235="■",G235="■"),"",IF(AND(F235="■",H235="■"),"",IF(AND(G235="■",H235="■"),"",IF(F235="■",$BY$42,IF(G235="■",$BY$39,IF(I235="","",I235))))))))</f>
        <v/>
      </c>
      <c r="AG235" s="61" t="str">
        <f>IF($C$3="","",IF(AND(F235="□",G235="□",H235="□"),"",IF(AND(F235="■",G235="■"),"",IF(AND(F235="■",H235="■"),"",IF(AND(G235="■",H235="■"),"",IF(F235="■",$BY$44,IF(G235="■",$BY$41,IF(K235="","",K235))))))))</f>
        <v/>
      </c>
      <c r="AH235" s="63" t="str">
        <f t="shared" si="64"/>
        <v/>
      </c>
      <c r="AI235" s="63" t="str">
        <f t="shared" si="65"/>
        <v/>
      </c>
      <c r="AJ235" s="64" t="str">
        <f t="shared" si="66"/>
        <v/>
      </c>
      <c r="AK235" s="64" t="str">
        <f t="shared" si="67"/>
        <v/>
      </c>
      <c r="AL235" s="64" t="str">
        <f>IF($C$3="","",IF(AND(F235="□",G235="□",H235="□"),"",IF(AND(F235="■",G235="■"),"",IF(AND(F235="■",H235="■"),"",IF(AND(G235="■",H235="■"),"",IF(F235="■",$BY$23,IF(G235="■",$BY$21,IF(J235="","",J235))))))))</f>
        <v/>
      </c>
      <c r="AM235" s="65" t="str">
        <f t="shared" si="68"/>
        <v/>
      </c>
      <c r="AN235" s="64" t="str">
        <f>IF($C$3="","",IF(AND(F235="□",G235="□",H235="□"),"",IF(AND(F235="■",G235="■"),"",IF(AND(F235="■",H235="■"),"",IF(AND(G235="■",H235="■"),"",IF(F235="■",$BY$24,IF(G235="■",$BY$22,IF(L235="","",L235))))))))</f>
        <v/>
      </c>
      <c r="AO235" s="118"/>
      <c r="AP235" s="64" t="str">
        <f t="shared" si="69"/>
        <v/>
      </c>
      <c r="AQ235" s="64" t="str">
        <f t="shared" si="70"/>
        <v/>
      </c>
      <c r="AR235" s="64" t="str">
        <f t="shared" si="71"/>
        <v/>
      </c>
      <c r="AS235" s="64" t="str">
        <f t="shared" si="72"/>
        <v/>
      </c>
      <c r="AT235" s="64" t="str">
        <f t="shared" si="73"/>
        <v/>
      </c>
      <c r="AW235" s="17" t="str">
        <f t="shared" si="74"/>
        <v/>
      </c>
      <c r="AX235" s="17" t="str">
        <f t="shared" si="75"/>
        <v/>
      </c>
      <c r="AY235" s="17" t="str">
        <f t="shared" si="76"/>
        <v/>
      </c>
      <c r="AZ235" s="17" t="str">
        <f t="shared" si="77"/>
        <v/>
      </c>
      <c r="BA235" s="17" t="str">
        <f t="shared" si="78"/>
        <v/>
      </c>
      <c r="BB235" s="17" t="str">
        <f t="shared" si="79"/>
        <v/>
      </c>
      <c r="BD235" s="17" t="str">
        <f>IF(AND(OR(F235="",F235="□"),OR(G235="",G235="□"),OR(H235="",H235="□")),"",IF(AND(F235="■",G235="■"),"",IF(AND(OR(F235="■",G235="■"),H235="■"),"",IF(F235="■",5,IF(G235="■",4,IF(I235="","",IF($C$3="","",IF($C$3=8,"-",IF($C$3&lt;8,IF(I235&lt;=$BY$25,7,IF(I235&lt;=$BY$26,6,IF(I235&lt;=$BY$27,5,IF(I235&lt;=$BY$28,4,IF(I235&lt;=$BY$29,3,IF(I235&lt;=$BY$30,2,1)))))))))))))))</f>
        <v/>
      </c>
      <c r="BE235" s="17" t="str">
        <f>IF(AND(OR(F235="",F235="□"),OR(G235="",G235="□"),OR(H235="",H235="□")),"",IF(AND(F235="■",G235="■"),"",IF(AND(OR(F235="■",G235="■"),H235="■"),"",IF(F235="■",5,IF(G235="■",4,IF(K235="","",IF($C$3="","",IF($C$3=8,IF(K235&lt;=$BY$33,6,IF(K235&lt;=$BY$34,5,IF(K235&lt;=$BY$35,4,3))),IF(AND($C$3&lt;8,$C$3&gt;4),IF(K235&lt;=$BY$32,7,IF(K235&lt;=$BY$33,6,IF(K235&lt;=$BY$34,5,IF(K235&lt;=$BY$35,4,IF(K235&lt;=$BY$36,3,2))))),IF(C221&lt;5,"-"))))))))))</f>
        <v/>
      </c>
      <c r="BF235" s="17" t="str">
        <f t="shared" si="81"/>
        <v/>
      </c>
      <c r="BH235" s="18" t="str">
        <f>IF(X235="","",IF(50&lt;=Y235,6,IF(AND(40&lt;=Y235,Y235&lt;50),5,IF(AND(30&lt;=Y235,Y235&lt;40),4,IF(AND(20&lt;=Y235,Y235&lt;30),3,IF(AND(10&lt;=Y235,Y235&lt;20),2,IF(AND(0&lt;=Y235,Y235&lt;10),1,IF(Y235&lt;0,0,""))))))))</f>
        <v/>
      </c>
      <c r="BI235" s="18" t="str">
        <f>IF(X235="","",IF(30&lt;=Y235,4,IF(AND(20&lt;=Y235,Y235&lt;30),3,IF(AND(10&lt;=Y235,Y235&lt;20),2,IF(AND(0&lt;=Y235,Y235&lt;10),1,IF(Y235&lt;0,0,""))))))</f>
        <v/>
      </c>
      <c r="BJ235" s="58" t="str">
        <f>IF(AND(OR(Q235="",Q235="□"),OR(R235="",R235="□"),OR(S235="",S235="□")),"",IF(AND(Q235="■",R235="■"),"",IF(AND(OR(Q235="■",R235="■"),S235="■"),"",IF(Q235="■",3,IF(R235="■",1,IF(Z235="■",BH235,BI235))))))</f>
        <v/>
      </c>
    </row>
    <row r="236" spans="1:62" ht="12" customHeight="1" x14ac:dyDescent="0.15">
      <c r="A236" s="66">
        <v>219</v>
      </c>
      <c r="B236" s="4"/>
      <c r="C236" s="2"/>
      <c r="D236" s="2"/>
      <c r="E236" s="8"/>
      <c r="F236" s="129" t="s">
        <v>38</v>
      </c>
      <c r="G236" s="130" t="s">
        <v>38</v>
      </c>
      <c r="H236" s="131" t="s">
        <v>38</v>
      </c>
      <c r="I236" s="122"/>
      <c r="J236" s="149"/>
      <c r="K236" s="124"/>
      <c r="L236" s="178"/>
      <c r="M236" s="133"/>
      <c r="N236" s="163" t="str">
        <f>IF($C$3="","",IF(P236="","",BF236))</f>
        <v/>
      </c>
      <c r="O236" s="163" t="str">
        <f>IF($C$3="","",IF(AND(OR(F236="",F236="□"),OR(G236="",G236="□"),OR(H236="",H236="□")),"",IF(AND(F236="■",G236="■"),"",IF(AND(OR(F236="■",G236="■"),H236="■"),"",IF(BF236="","",IF(OR(BF236=4,BF236&gt;4),"○","×"))))))</f>
        <v/>
      </c>
      <c r="P236" s="162" t="str">
        <f>IF($C$3="","",IF(AND(OR(F236="",F236="□"),OR(G236="",G236="□"),OR(H236="",H236="□")),"",IF(AND(F236="■",G236="■"),"",IF(AND(OR(F236="■",G236="■"),H236="■"),"",IF(BF236="","",IF(OR(BF236=5,BF236&gt;5),"○","×"))))))</f>
        <v/>
      </c>
      <c r="Q236" s="129" t="s">
        <v>38</v>
      </c>
      <c r="R236" s="130" t="s">
        <v>38</v>
      </c>
      <c r="S236" s="131" t="s">
        <v>38</v>
      </c>
      <c r="T236" s="1"/>
      <c r="U236" s="10"/>
      <c r="V236" s="11"/>
      <c r="W236" s="10"/>
      <c r="X236" s="223" t="str">
        <f t="shared" si="80"/>
        <v/>
      </c>
      <c r="Y236" s="164" t="str">
        <f t="shared" si="62"/>
        <v/>
      </c>
      <c r="Z236" s="131" t="s">
        <v>58</v>
      </c>
      <c r="AA236" s="135" t="s">
        <v>58</v>
      </c>
      <c r="AB236" s="165" t="str">
        <f t="shared" si="63"/>
        <v/>
      </c>
      <c r="AC236" s="280"/>
      <c r="AD236" s="281"/>
      <c r="AF236" s="60" t="str">
        <f>IF($C$3="","",IF(AND(F236="□",G236="□",H236="□"),"",IF(AND(F236="■",G236="■"),"",IF(AND(F236="■",H236="■"),"",IF(AND(G236="■",H236="■"),"",IF(F236="■",$BY$42,IF(G236="■",$BY$39,IF(I236="","",I236))))))))</f>
        <v/>
      </c>
      <c r="AG236" s="61" t="str">
        <f>IF($C$3="","",IF(AND(F236="□",G236="□",H236="□"),"",IF(AND(F236="■",G236="■"),"",IF(AND(F236="■",H236="■"),"",IF(AND(G236="■",H236="■"),"",IF(F236="■",$BY$44,IF(G236="■",$BY$41,IF(K236="","",K236))))))))</f>
        <v/>
      </c>
      <c r="AH236" s="63" t="str">
        <f t="shared" si="64"/>
        <v/>
      </c>
      <c r="AI236" s="63" t="str">
        <f t="shared" si="65"/>
        <v/>
      </c>
      <c r="AJ236" s="64" t="str">
        <f t="shared" si="66"/>
        <v/>
      </c>
      <c r="AK236" s="64" t="str">
        <f t="shared" si="67"/>
        <v/>
      </c>
      <c r="AL236" s="64" t="str">
        <f>IF($C$3="","",IF(AND(F236="□",G236="□",H236="□"),"",IF(AND(F236="■",G236="■"),"",IF(AND(F236="■",H236="■"),"",IF(AND(G236="■",H236="■"),"",IF(F236="■",$BY$23,IF(G236="■",$BY$21,IF(J236="","",J236))))))))</f>
        <v/>
      </c>
      <c r="AM236" s="65" t="str">
        <f t="shared" si="68"/>
        <v/>
      </c>
      <c r="AN236" s="64" t="str">
        <f>IF($C$3="","",IF(AND(F236="□",G236="□",H236="□"),"",IF(AND(F236="■",G236="■"),"",IF(AND(F236="■",H236="■"),"",IF(AND(G236="■",H236="■"),"",IF(F236="■",$BY$24,IF(G236="■",$BY$22,IF(L236="","",L236))))))))</f>
        <v/>
      </c>
      <c r="AO236" s="118"/>
      <c r="AP236" s="64" t="str">
        <f t="shared" si="69"/>
        <v/>
      </c>
      <c r="AQ236" s="64" t="str">
        <f t="shared" si="70"/>
        <v/>
      </c>
      <c r="AR236" s="64" t="str">
        <f t="shared" si="71"/>
        <v/>
      </c>
      <c r="AS236" s="64" t="str">
        <f t="shared" si="72"/>
        <v/>
      </c>
      <c r="AT236" s="64" t="str">
        <f t="shared" si="73"/>
        <v/>
      </c>
      <c r="AW236" s="17" t="str">
        <f t="shared" si="74"/>
        <v/>
      </c>
      <c r="AX236" s="17" t="str">
        <f t="shared" si="75"/>
        <v/>
      </c>
      <c r="AY236" s="17" t="str">
        <f t="shared" si="76"/>
        <v/>
      </c>
      <c r="AZ236" s="17" t="str">
        <f t="shared" si="77"/>
        <v/>
      </c>
      <c r="BA236" s="17" t="str">
        <f t="shared" si="78"/>
        <v/>
      </c>
      <c r="BB236" s="17" t="str">
        <f t="shared" si="79"/>
        <v/>
      </c>
      <c r="BD236" s="17" t="str">
        <f>IF(AND(OR(F236="",F236="□"),OR(G236="",G236="□"),OR(H236="",H236="□")),"",IF(AND(F236="■",G236="■"),"",IF(AND(OR(F236="■",G236="■"),H236="■"),"",IF(F236="■",5,IF(G236="■",4,IF(I236="","",IF($C$3="","",IF($C$3=8,"-",IF($C$3&lt;8,IF(I236&lt;=$BY$25,7,IF(I236&lt;=$BY$26,6,IF(I236&lt;=$BY$27,5,IF(I236&lt;=$BY$28,4,IF(I236&lt;=$BY$29,3,IF(I236&lt;=$BY$30,2,1)))))))))))))))</f>
        <v/>
      </c>
      <c r="BE236" s="17" t="str">
        <f>IF(AND(OR(F236="",F236="□"),OR(G236="",G236="□"),OR(H236="",H236="□")),"",IF(AND(F236="■",G236="■"),"",IF(AND(OR(F236="■",G236="■"),H236="■"),"",IF(F236="■",5,IF(G236="■",4,IF(K236="","",IF($C$3="","",IF($C$3=8,IF(K236&lt;=$BY$33,6,IF(K236&lt;=$BY$34,5,IF(K236&lt;=$BY$35,4,3))),IF(AND($C$3&lt;8,$C$3&gt;4),IF(K236&lt;=$BY$32,7,IF(K236&lt;=$BY$33,6,IF(K236&lt;=$BY$34,5,IF(K236&lt;=$BY$35,4,IF(K236&lt;=$BY$36,3,2))))),IF(C222&lt;5,"-"))))))))))</f>
        <v/>
      </c>
      <c r="BF236" s="17" t="str">
        <f t="shared" si="81"/>
        <v/>
      </c>
      <c r="BH236" s="18" t="str">
        <f>IF(X236="","",IF(50&lt;=Y236,6,IF(AND(40&lt;=Y236,Y236&lt;50),5,IF(AND(30&lt;=Y236,Y236&lt;40),4,IF(AND(20&lt;=Y236,Y236&lt;30),3,IF(AND(10&lt;=Y236,Y236&lt;20),2,IF(AND(0&lt;=Y236,Y236&lt;10),1,IF(Y236&lt;0,0,""))))))))</f>
        <v/>
      </c>
      <c r="BI236" s="18" t="str">
        <f>IF(X236="","",IF(30&lt;=Y236,4,IF(AND(20&lt;=Y236,Y236&lt;30),3,IF(AND(10&lt;=Y236,Y236&lt;20),2,IF(AND(0&lt;=Y236,Y236&lt;10),1,IF(Y236&lt;0,0,""))))))</f>
        <v/>
      </c>
      <c r="BJ236" s="58" t="str">
        <f>IF(AND(OR(Q236="",Q236="□"),OR(R236="",R236="□"),OR(S236="",S236="□")),"",IF(AND(Q236="■",R236="■"),"",IF(AND(OR(Q236="■",R236="■"),S236="■"),"",IF(Q236="■",3,IF(R236="■",1,IF(Z236="■",BH236,BI236))))))</f>
        <v/>
      </c>
    </row>
    <row r="237" spans="1:62" ht="12" customHeight="1" x14ac:dyDescent="0.15">
      <c r="A237" s="66">
        <v>220</v>
      </c>
      <c r="B237" s="4"/>
      <c r="C237" s="2"/>
      <c r="D237" s="2"/>
      <c r="E237" s="8"/>
      <c r="F237" s="129" t="s">
        <v>38</v>
      </c>
      <c r="G237" s="130" t="s">
        <v>38</v>
      </c>
      <c r="H237" s="131" t="s">
        <v>38</v>
      </c>
      <c r="I237" s="122"/>
      <c r="J237" s="149"/>
      <c r="K237" s="124"/>
      <c r="L237" s="178"/>
      <c r="M237" s="133"/>
      <c r="N237" s="163" t="str">
        <f>IF($C$3="","",IF(P237="","",BF237))</f>
        <v/>
      </c>
      <c r="O237" s="163" t="str">
        <f>IF($C$3="","",IF(AND(OR(F237="",F237="□"),OR(G237="",G237="□"),OR(H237="",H237="□")),"",IF(AND(F237="■",G237="■"),"",IF(AND(OR(F237="■",G237="■"),H237="■"),"",IF(BF237="","",IF(OR(BF237=4,BF237&gt;4),"○","×"))))))</f>
        <v/>
      </c>
      <c r="P237" s="162" t="str">
        <f>IF($C$3="","",IF(AND(OR(F237="",F237="□"),OR(G237="",G237="□"),OR(H237="",H237="□")),"",IF(AND(F237="■",G237="■"),"",IF(AND(OR(F237="■",G237="■"),H237="■"),"",IF(BF237="","",IF(OR(BF237=5,BF237&gt;5),"○","×"))))))</f>
        <v/>
      </c>
      <c r="Q237" s="129" t="s">
        <v>38</v>
      </c>
      <c r="R237" s="130" t="s">
        <v>38</v>
      </c>
      <c r="S237" s="131" t="s">
        <v>38</v>
      </c>
      <c r="T237" s="1"/>
      <c r="U237" s="10"/>
      <c r="V237" s="11"/>
      <c r="W237" s="10"/>
      <c r="X237" s="223" t="str">
        <f t="shared" si="80"/>
        <v/>
      </c>
      <c r="Y237" s="164" t="str">
        <f t="shared" si="62"/>
        <v/>
      </c>
      <c r="Z237" s="131" t="s">
        <v>58</v>
      </c>
      <c r="AA237" s="135" t="s">
        <v>58</v>
      </c>
      <c r="AB237" s="165" t="str">
        <f t="shared" si="63"/>
        <v/>
      </c>
      <c r="AC237" s="280"/>
      <c r="AD237" s="281"/>
      <c r="AF237" s="60" t="str">
        <f>IF($C$3="","",IF(AND(F237="□",G237="□",H237="□"),"",IF(AND(F237="■",G237="■"),"",IF(AND(F237="■",H237="■"),"",IF(AND(G237="■",H237="■"),"",IF(F237="■",$BY$42,IF(G237="■",$BY$39,IF(I237="","",I237))))))))</f>
        <v/>
      </c>
      <c r="AG237" s="61" t="str">
        <f>IF($C$3="","",IF(AND(F237="□",G237="□",H237="□"),"",IF(AND(F237="■",G237="■"),"",IF(AND(F237="■",H237="■"),"",IF(AND(G237="■",H237="■"),"",IF(F237="■",$BY$44,IF(G237="■",$BY$41,IF(K237="","",K237))))))))</f>
        <v/>
      </c>
      <c r="AH237" s="63" t="str">
        <f t="shared" si="64"/>
        <v/>
      </c>
      <c r="AI237" s="63" t="str">
        <f t="shared" si="65"/>
        <v/>
      </c>
      <c r="AJ237" s="64" t="str">
        <f t="shared" si="66"/>
        <v/>
      </c>
      <c r="AK237" s="64" t="str">
        <f t="shared" si="67"/>
        <v/>
      </c>
      <c r="AL237" s="64" t="str">
        <f>IF($C$3="","",IF(AND(F237="□",G237="□",H237="□"),"",IF(AND(F237="■",G237="■"),"",IF(AND(F237="■",H237="■"),"",IF(AND(G237="■",H237="■"),"",IF(F237="■",$BY$23,IF(G237="■",$BY$21,IF(J237="","",J237))))))))</f>
        <v/>
      </c>
      <c r="AM237" s="65" t="str">
        <f t="shared" si="68"/>
        <v/>
      </c>
      <c r="AN237" s="64" t="str">
        <f>IF($C$3="","",IF(AND(F237="□",G237="□",H237="□"),"",IF(AND(F237="■",G237="■"),"",IF(AND(F237="■",H237="■"),"",IF(AND(G237="■",H237="■"),"",IF(F237="■",$BY$24,IF(G237="■",$BY$22,IF(L237="","",L237))))))))</f>
        <v/>
      </c>
      <c r="AO237" s="118"/>
      <c r="AP237" s="64" t="str">
        <f t="shared" si="69"/>
        <v/>
      </c>
      <c r="AQ237" s="64" t="str">
        <f t="shared" si="70"/>
        <v/>
      </c>
      <c r="AR237" s="64" t="str">
        <f t="shared" si="71"/>
        <v/>
      </c>
      <c r="AS237" s="64" t="str">
        <f t="shared" si="72"/>
        <v/>
      </c>
      <c r="AT237" s="64" t="str">
        <f t="shared" si="73"/>
        <v/>
      </c>
      <c r="AW237" s="17" t="str">
        <f t="shared" si="74"/>
        <v/>
      </c>
      <c r="AX237" s="17" t="str">
        <f t="shared" si="75"/>
        <v/>
      </c>
      <c r="AY237" s="17" t="str">
        <f t="shared" si="76"/>
        <v/>
      </c>
      <c r="AZ237" s="17" t="str">
        <f t="shared" si="77"/>
        <v/>
      </c>
      <c r="BA237" s="17" t="str">
        <f t="shared" si="78"/>
        <v/>
      </c>
      <c r="BB237" s="17" t="str">
        <f t="shared" si="79"/>
        <v/>
      </c>
      <c r="BD237" s="17" t="str">
        <f>IF(AND(OR(F237="",F237="□"),OR(G237="",G237="□"),OR(H237="",H237="□")),"",IF(AND(F237="■",G237="■"),"",IF(AND(OR(F237="■",G237="■"),H237="■"),"",IF(F237="■",5,IF(G237="■",4,IF(I237="","",IF($C$3="","",IF($C$3=8,"-",IF($C$3&lt;8,IF(I237&lt;=$BY$25,7,IF(I237&lt;=$BY$26,6,IF(I237&lt;=$BY$27,5,IF(I237&lt;=$BY$28,4,IF(I237&lt;=$BY$29,3,IF(I237&lt;=$BY$30,2,1)))))))))))))))</f>
        <v/>
      </c>
      <c r="BE237" s="17" t="str">
        <f>IF(AND(OR(F237="",F237="□"),OR(G237="",G237="□"),OR(H237="",H237="□")),"",IF(AND(F237="■",G237="■"),"",IF(AND(OR(F237="■",G237="■"),H237="■"),"",IF(F237="■",5,IF(G237="■",4,IF(K237="","",IF($C$3="","",IF($C$3=8,IF(K237&lt;=$BY$33,6,IF(K237&lt;=$BY$34,5,IF(K237&lt;=$BY$35,4,3))),IF(AND($C$3&lt;8,$C$3&gt;4),IF(K237&lt;=$BY$32,7,IF(K237&lt;=$BY$33,6,IF(K237&lt;=$BY$34,5,IF(K237&lt;=$BY$35,4,IF(K237&lt;=$BY$36,3,2))))),IF(C223&lt;5,"-"))))))))))</f>
        <v/>
      </c>
      <c r="BF237" s="17" t="str">
        <f t="shared" si="81"/>
        <v/>
      </c>
      <c r="BH237" s="18" t="str">
        <f>IF(X237="","",IF(50&lt;=Y237,6,IF(AND(40&lt;=Y237,Y237&lt;50),5,IF(AND(30&lt;=Y237,Y237&lt;40),4,IF(AND(20&lt;=Y237,Y237&lt;30),3,IF(AND(10&lt;=Y237,Y237&lt;20),2,IF(AND(0&lt;=Y237,Y237&lt;10),1,IF(Y237&lt;0,0,""))))))))</f>
        <v/>
      </c>
      <c r="BI237" s="18" t="str">
        <f>IF(X237="","",IF(30&lt;=Y237,4,IF(AND(20&lt;=Y237,Y237&lt;30),3,IF(AND(10&lt;=Y237,Y237&lt;20),2,IF(AND(0&lt;=Y237,Y237&lt;10),1,IF(Y237&lt;0,0,""))))))</f>
        <v/>
      </c>
      <c r="BJ237" s="58" t="str">
        <f>IF(AND(OR(Q237="",Q237="□"),OR(R237="",R237="□"),OR(S237="",S237="□")),"",IF(AND(Q237="■",R237="■"),"",IF(AND(OR(Q237="■",R237="■"),S237="■"),"",IF(Q237="■",3,IF(R237="■",1,IF(Z237="■",BH237,BI237))))))</f>
        <v/>
      </c>
    </row>
    <row r="238" spans="1:62" ht="12" customHeight="1" x14ac:dyDescent="0.15">
      <c r="A238" s="66">
        <v>221</v>
      </c>
      <c r="B238" s="4"/>
      <c r="C238" s="2"/>
      <c r="D238" s="2"/>
      <c r="E238" s="8"/>
      <c r="F238" s="129" t="s">
        <v>38</v>
      </c>
      <c r="G238" s="130" t="s">
        <v>38</v>
      </c>
      <c r="H238" s="131" t="s">
        <v>38</v>
      </c>
      <c r="I238" s="122"/>
      <c r="J238" s="149"/>
      <c r="K238" s="124"/>
      <c r="L238" s="178"/>
      <c r="M238" s="133"/>
      <c r="N238" s="163" t="str">
        <f>IF($C$3="","",IF(P238="","",BF238))</f>
        <v/>
      </c>
      <c r="O238" s="163" t="str">
        <f>IF($C$3="","",IF(AND(OR(F238="",F238="□"),OR(G238="",G238="□"),OR(H238="",H238="□")),"",IF(AND(F238="■",G238="■"),"",IF(AND(OR(F238="■",G238="■"),H238="■"),"",IF(BF238="","",IF(OR(BF238=4,BF238&gt;4),"○","×"))))))</f>
        <v/>
      </c>
      <c r="P238" s="162" t="str">
        <f>IF($C$3="","",IF(AND(OR(F238="",F238="□"),OR(G238="",G238="□"),OR(H238="",H238="□")),"",IF(AND(F238="■",G238="■"),"",IF(AND(OR(F238="■",G238="■"),H238="■"),"",IF(BF238="","",IF(OR(BF238=5,BF238&gt;5),"○","×"))))))</f>
        <v/>
      </c>
      <c r="Q238" s="129" t="s">
        <v>38</v>
      </c>
      <c r="R238" s="130" t="s">
        <v>38</v>
      </c>
      <c r="S238" s="131" t="s">
        <v>38</v>
      </c>
      <c r="T238" s="1"/>
      <c r="U238" s="10"/>
      <c r="V238" s="11"/>
      <c r="W238" s="10"/>
      <c r="X238" s="223" t="str">
        <f t="shared" si="80"/>
        <v/>
      </c>
      <c r="Y238" s="164" t="str">
        <f t="shared" si="62"/>
        <v/>
      </c>
      <c r="Z238" s="131" t="s">
        <v>58</v>
      </c>
      <c r="AA238" s="135" t="s">
        <v>58</v>
      </c>
      <c r="AB238" s="165" t="str">
        <f t="shared" si="63"/>
        <v/>
      </c>
      <c r="AC238" s="280"/>
      <c r="AD238" s="281"/>
      <c r="AF238" s="60" t="str">
        <f>IF($C$3="","",IF(AND(F238="□",G238="□",H238="□"),"",IF(AND(F238="■",G238="■"),"",IF(AND(F238="■",H238="■"),"",IF(AND(G238="■",H238="■"),"",IF(F238="■",$BY$42,IF(G238="■",$BY$39,IF(I238="","",I238))))))))</f>
        <v/>
      </c>
      <c r="AG238" s="61" t="str">
        <f>IF($C$3="","",IF(AND(F238="□",G238="□",H238="□"),"",IF(AND(F238="■",G238="■"),"",IF(AND(F238="■",H238="■"),"",IF(AND(G238="■",H238="■"),"",IF(F238="■",$BY$44,IF(G238="■",$BY$41,IF(K238="","",K238))))))))</f>
        <v/>
      </c>
      <c r="AH238" s="63" t="str">
        <f t="shared" si="64"/>
        <v/>
      </c>
      <c r="AI238" s="63" t="str">
        <f t="shared" si="65"/>
        <v/>
      </c>
      <c r="AJ238" s="64" t="str">
        <f t="shared" si="66"/>
        <v/>
      </c>
      <c r="AK238" s="64" t="str">
        <f t="shared" si="67"/>
        <v/>
      </c>
      <c r="AL238" s="64" t="str">
        <f>IF($C$3="","",IF(AND(F238="□",G238="□",H238="□"),"",IF(AND(F238="■",G238="■"),"",IF(AND(F238="■",H238="■"),"",IF(AND(G238="■",H238="■"),"",IF(F238="■",$BY$23,IF(G238="■",$BY$21,IF(J238="","",J238))))))))</f>
        <v/>
      </c>
      <c r="AM238" s="65" t="str">
        <f t="shared" si="68"/>
        <v/>
      </c>
      <c r="AN238" s="64" t="str">
        <f>IF($C$3="","",IF(AND(F238="□",G238="□",H238="□"),"",IF(AND(F238="■",G238="■"),"",IF(AND(F238="■",H238="■"),"",IF(AND(G238="■",H238="■"),"",IF(F238="■",$BY$24,IF(G238="■",$BY$22,IF(L238="","",L238))))))))</f>
        <v/>
      </c>
      <c r="AO238" s="118"/>
      <c r="AP238" s="64" t="str">
        <f t="shared" si="69"/>
        <v/>
      </c>
      <c r="AQ238" s="64" t="str">
        <f t="shared" si="70"/>
        <v/>
      </c>
      <c r="AR238" s="64" t="str">
        <f t="shared" si="71"/>
        <v/>
      </c>
      <c r="AS238" s="64" t="str">
        <f t="shared" si="72"/>
        <v/>
      </c>
      <c r="AT238" s="64" t="str">
        <f t="shared" si="73"/>
        <v/>
      </c>
      <c r="AW238" s="17" t="str">
        <f t="shared" si="74"/>
        <v/>
      </c>
      <c r="AX238" s="17" t="str">
        <f t="shared" si="75"/>
        <v/>
      </c>
      <c r="AY238" s="17" t="str">
        <f t="shared" si="76"/>
        <v/>
      </c>
      <c r="AZ238" s="17" t="str">
        <f t="shared" si="77"/>
        <v/>
      </c>
      <c r="BA238" s="17" t="str">
        <f t="shared" si="78"/>
        <v/>
      </c>
      <c r="BB238" s="17" t="str">
        <f t="shared" si="79"/>
        <v/>
      </c>
      <c r="BD238" s="17" t="str">
        <f>IF(AND(OR(F238="",F238="□"),OR(G238="",G238="□"),OR(H238="",H238="□")),"",IF(AND(F238="■",G238="■"),"",IF(AND(OR(F238="■",G238="■"),H238="■"),"",IF(F238="■",5,IF(G238="■",4,IF(I238="","",IF($C$3="","",IF($C$3=8,"-",IF($C$3&lt;8,IF(I238&lt;=$BY$25,7,IF(I238&lt;=$BY$26,6,IF(I238&lt;=$BY$27,5,IF(I238&lt;=$BY$28,4,IF(I238&lt;=$BY$29,3,IF(I238&lt;=$BY$30,2,1)))))))))))))))</f>
        <v/>
      </c>
      <c r="BE238" s="17" t="str">
        <f>IF(AND(OR(F238="",F238="□"),OR(G238="",G238="□"),OR(H238="",H238="□")),"",IF(AND(F238="■",G238="■"),"",IF(AND(OR(F238="■",G238="■"),H238="■"),"",IF(F238="■",5,IF(G238="■",4,IF(K238="","",IF($C$3="","",IF($C$3=8,IF(K238&lt;=$BY$33,6,IF(K238&lt;=$BY$34,5,IF(K238&lt;=$BY$35,4,3))),IF(AND($C$3&lt;8,$C$3&gt;4),IF(K238&lt;=$BY$32,7,IF(K238&lt;=$BY$33,6,IF(K238&lt;=$BY$34,5,IF(K238&lt;=$BY$35,4,IF(K238&lt;=$BY$36,3,2))))),IF(C224&lt;5,"-"))))))))))</f>
        <v/>
      </c>
      <c r="BF238" s="17" t="str">
        <f t="shared" si="81"/>
        <v/>
      </c>
      <c r="BH238" s="18" t="str">
        <f>IF(X238="","",IF(50&lt;=Y238,6,IF(AND(40&lt;=Y238,Y238&lt;50),5,IF(AND(30&lt;=Y238,Y238&lt;40),4,IF(AND(20&lt;=Y238,Y238&lt;30),3,IF(AND(10&lt;=Y238,Y238&lt;20),2,IF(AND(0&lt;=Y238,Y238&lt;10),1,IF(Y238&lt;0,0,""))))))))</f>
        <v/>
      </c>
      <c r="BI238" s="18" t="str">
        <f>IF(X238="","",IF(30&lt;=Y238,4,IF(AND(20&lt;=Y238,Y238&lt;30),3,IF(AND(10&lt;=Y238,Y238&lt;20),2,IF(AND(0&lt;=Y238,Y238&lt;10),1,IF(Y238&lt;0,0,""))))))</f>
        <v/>
      </c>
      <c r="BJ238" s="58" t="str">
        <f>IF(AND(OR(Q238="",Q238="□"),OR(R238="",R238="□"),OR(S238="",S238="□")),"",IF(AND(Q238="■",R238="■"),"",IF(AND(OR(Q238="■",R238="■"),S238="■"),"",IF(Q238="■",3,IF(R238="■",1,IF(Z238="■",BH238,BI238))))))</f>
        <v/>
      </c>
    </row>
    <row r="239" spans="1:62" ht="12" customHeight="1" x14ac:dyDescent="0.15">
      <c r="A239" s="66">
        <v>222</v>
      </c>
      <c r="B239" s="4"/>
      <c r="C239" s="2"/>
      <c r="D239" s="2"/>
      <c r="E239" s="8"/>
      <c r="F239" s="129" t="s">
        <v>38</v>
      </c>
      <c r="G239" s="130" t="s">
        <v>38</v>
      </c>
      <c r="H239" s="131" t="s">
        <v>38</v>
      </c>
      <c r="I239" s="122"/>
      <c r="J239" s="149"/>
      <c r="K239" s="124"/>
      <c r="L239" s="178"/>
      <c r="M239" s="133"/>
      <c r="N239" s="163" t="str">
        <f>IF($C$3="","",IF(P239="","",BF239))</f>
        <v/>
      </c>
      <c r="O239" s="163" t="str">
        <f>IF($C$3="","",IF(AND(OR(F239="",F239="□"),OR(G239="",G239="□"),OR(H239="",H239="□")),"",IF(AND(F239="■",G239="■"),"",IF(AND(OR(F239="■",G239="■"),H239="■"),"",IF(BF239="","",IF(OR(BF239=4,BF239&gt;4),"○","×"))))))</f>
        <v/>
      </c>
      <c r="P239" s="162" t="str">
        <f>IF($C$3="","",IF(AND(OR(F239="",F239="□"),OR(G239="",G239="□"),OR(H239="",H239="□")),"",IF(AND(F239="■",G239="■"),"",IF(AND(OR(F239="■",G239="■"),H239="■"),"",IF(BF239="","",IF(OR(BF239=5,BF239&gt;5),"○","×"))))))</f>
        <v/>
      </c>
      <c r="Q239" s="129" t="s">
        <v>38</v>
      </c>
      <c r="R239" s="130" t="s">
        <v>38</v>
      </c>
      <c r="S239" s="131" t="s">
        <v>38</v>
      </c>
      <c r="T239" s="1"/>
      <c r="U239" s="10"/>
      <c r="V239" s="11"/>
      <c r="W239" s="10"/>
      <c r="X239" s="223" t="str">
        <f t="shared" si="80"/>
        <v/>
      </c>
      <c r="Y239" s="164" t="str">
        <f t="shared" si="62"/>
        <v/>
      </c>
      <c r="Z239" s="131" t="s">
        <v>58</v>
      </c>
      <c r="AA239" s="135" t="s">
        <v>58</v>
      </c>
      <c r="AB239" s="165" t="str">
        <f t="shared" si="63"/>
        <v/>
      </c>
      <c r="AC239" s="280"/>
      <c r="AD239" s="281"/>
      <c r="AF239" s="60" t="str">
        <f>IF($C$3="","",IF(AND(F239="□",G239="□",H239="□"),"",IF(AND(F239="■",G239="■"),"",IF(AND(F239="■",H239="■"),"",IF(AND(G239="■",H239="■"),"",IF(F239="■",$BY$42,IF(G239="■",$BY$39,IF(I239="","",I239))))))))</f>
        <v/>
      </c>
      <c r="AG239" s="61" t="str">
        <f>IF($C$3="","",IF(AND(F239="□",G239="□",H239="□"),"",IF(AND(F239="■",G239="■"),"",IF(AND(F239="■",H239="■"),"",IF(AND(G239="■",H239="■"),"",IF(F239="■",$BY$44,IF(G239="■",$BY$41,IF(K239="","",K239))))))))</f>
        <v/>
      </c>
      <c r="AH239" s="63" t="str">
        <f t="shared" si="64"/>
        <v/>
      </c>
      <c r="AI239" s="63" t="str">
        <f t="shared" si="65"/>
        <v/>
      </c>
      <c r="AJ239" s="64" t="str">
        <f t="shared" si="66"/>
        <v/>
      </c>
      <c r="AK239" s="64" t="str">
        <f t="shared" si="67"/>
        <v/>
      </c>
      <c r="AL239" s="64" t="str">
        <f>IF($C$3="","",IF(AND(F239="□",G239="□",H239="□"),"",IF(AND(F239="■",G239="■"),"",IF(AND(F239="■",H239="■"),"",IF(AND(G239="■",H239="■"),"",IF(F239="■",$BY$23,IF(G239="■",$BY$21,IF(J239="","",J239))))))))</f>
        <v/>
      </c>
      <c r="AM239" s="65" t="str">
        <f t="shared" si="68"/>
        <v/>
      </c>
      <c r="AN239" s="64" t="str">
        <f>IF($C$3="","",IF(AND(F239="□",G239="□",H239="□"),"",IF(AND(F239="■",G239="■"),"",IF(AND(F239="■",H239="■"),"",IF(AND(G239="■",H239="■"),"",IF(F239="■",$BY$24,IF(G239="■",$BY$22,IF(L239="","",L239))))))))</f>
        <v/>
      </c>
      <c r="AO239" s="118"/>
      <c r="AP239" s="64" t="str">
        <f t="shared" si="69"/>
        <v/>
      </c>
      <c r="AQ239" s="64" t="str">
        <f t="shared" si="70"/>
        <v/>
      </c>
      <c r="AR239" s="64" t="str">
        <f t="shared" si="71"/>
        <v/>
      </c>
      <c r="AS239" s="64" t="str">
        <f t="shared" si="72"/>
        <v/>
      </c>
      <c r="AT239" s="64" t="str">
        <f t="shared" si="73"/>
        <v/>
      </c>
      <c r="AW239" s="17" t="str">
        <f t="shared" si="74"/>
        <v/>
      </c>
      <c r="AX239" s="17" t="str">
        <f t="shared" si="75"/>
        <v/>
      </c>
      <c r="AY239" s="17" t="str">
        <f t="shared" si="76"/>
        <v/>
      </c>
      <c r="AZ239" s="17" t="str">
        <f t="shared" si="77"/>
        <v/>
      </c>
      <c r="BA239" s="17" t="str">
        <f t="shared" si="78"/>
        <v/>
      </c>
      <c r="BB239" s="17" t="str">
        <f t="shared" si="79"/>
        <v/>
      </c>
      <c r="BD239" s="17" t="str">
        <f>IF(AND(OR(F239="",F239="□"),OR(G239="",G239="□"),OR(H239="",H239="□")),"",IF(AND(F239="■",G239="■"),"",IF(AND(OR(F239="■",G239="■"),H239="■"),"",IF(F239="■",5,IF(G239="■",4,IF(I239="","",IF($C$3="","",IF($C$3=8,"-",IF($C$3&lt;8,IF(I239&lt;=$BY$25,7,IF(I239&lt;=$BY$26,6,IF(I239&lt;=$BY$27,5,IF(I239&lt;=$BY$28,4,IF(I239&lt;=$BY$29,3,IF(I239&lt;=$BY$30,2,1)))))))))))))))</f>
        <v/>
      </c>
      <c r="BE239" s="17" t="str">
        <f>IF(AND(OR(F239="",F239="□"),OR(G239="",G239="□"),OR(H239="",H239="□")),"",IF(AND(F239="■",G239="■"),"",IF(AND(OR(F239="■",G239="■"),H239="■"),"",IF(F239="■",5,IF(G239="■",4,IF(K239="","",IF($C$3="","",IF($C$3=8,IF(K239&lt;=$BY$33,6,IF(K239&lt;=$BY$34,5,IF(K239&lt;=$BY$35,4,3))),IF(AND($C$3&lt;8,$C$3&gt;4),IF(K239&lt;=$BY$32,7,IF(K239&lt;=$BY$33,6,IF(K239&lt;=$BY$34,5,IF(K239&lt;=$BY$35,4,IF(K239&lt;=$BY$36,3,2))))),IF(C225&lt;5,"-"))))))))))</f>
        <v/>
      </c>
      <c r="BF239" s="17" t="str">
        <f t="shared" si="81"/>
        <v/>
      </c>
      <c r="BH239" s="18" t="str">
        <f>IF(X239="","",IF(50&lt;=Y239,6,IF(AND(40&lt;=Y239,Y239&lt;50),5,IF(AND(30&lt;=Y239,Y239&lt;40),4,IF(AND(20&lt;=Y239,Y239&lt;30),3,IF(AND(10&lt;=Y239,Y239&lt;20),2,IF(AND(0&lt;=Y239,Y239&lt;10),1,IF(Y239&lt;0,0,""))))))))</f>
        <v/>
      </c>
      <c r="BI239" s="18" t="str">
        <f>IF(X239="","",IF(30&lt;=Y239,4,IF(AND(20&lt;=Y239,Y239&lt;30),3,IF(AND(10&lt;=Y239,Y239&lt;20),2,IF(AND(0&lt;=Y239,Y239&lt;10),1,IF(Y239&lt;0,0,""))))))</f>
        <v/>
      </c>
      <c r="BJ239" s="58" t="str">
        <f>IF(AND(OR(Q239="",Q239="□"),OR(R239="",R239="□"),OR(S239="",S239="□")),"",IF(AND(Q239="■",R239="■"),"",IF(AND(OR(Q239="■",R239="■"),S239="■"),"",IF(Q239="■",3,IF(R239="■",1,IF(Z239="■",BH239,BI239))))))</f>
        <v/>
      </c>
    </row>
    <row r="240" spans="1:62" ht="12" customHeight="1" x14ac:dyDescent="0.15">
      <c r="A240" s="66">
        <v>223</v>
      </c>
      <c r="B240" s="4"/>
      <c r="C240" s="2"/>
      <c r="D240" s="2"/>
      <c r="E240" s="8"/>
      <c r="F240" s="129" t="s">
        <v>38</v>
      </c>
      <c r="G240" s="130" t="s">
        <v>38</v>
      </c>
      <c r="H240" s="131" t="s">
        <v>38</v>
      </c>
      <c r="I240" s="122"/>
      <c r="J240" s="149"/>
      <c r="K240" s="124"/>
      <c r="L240" s="178"/>
      <c r="M240" s="133"/>
      <c r="N240" s="163" t="str">
        <f>IF($C$3="","",IF(P240="","",BF240))</f>
        <v/>
      </c>
      <c r="O240" s="163" t="str">
        <f>IF($C$3="","",IF(AND(OR(F240="",F240="□"),OR(G240="",G240="□"),OR(H240="",H240="□")),"",IF(AND(F240="■",G240="■"),"",IF(AND(OR(F240="■",G240="■"),H240="■"),"",IF(BF240="","",IF(OR(BF240=4,BF240&gt;4),"○","×"))))))</f>
        <v/>
      </c>
      <c r="P240" s="162" t="str">
        <f>IF($C$3="","",IF(AND(OR(F240="",F240="□"),OR(G240="",G240="□"),OR(H240="",H240="□")),"",IF(AND(F240="■",G240="■"),"",IF(AND(OR(F240="■",G240="■"),H240="■"),"",IF(BF240="","",IF(OR(BF240=5,BF240&gt;5),"○","×"))))))</f>
        <v/>
      </c>
      <c r="Q240" s="129" t="s">
        <v>38</v>
      </c>
      <c r="R240" s="130" t="s">
        <v>38</v>
      </c>
      <c r="S240" s="131" t="s">
        <v>38</v>
      </c>
      <c r="T240" s="1"/>
      <c r="U240" s="10"/>
      <c r="V240" s="11"/>
      <c r="W240" s="10"/>
      <c r="X240" s="223" t="str">
        <f t="shared" si="80"/>
        <v/>
      </c>
      <c r="Y240" s="164" t="str">
        <f t="shared" si="62"/>
        <v/>
      </c>
      <c r="Z240" s="131" t="s">
        <v>58</v>
      </c>
      <c r="AA240" s="135" t="s">
        <v>58</v>
      </c>
      <c r="AB240" s="165" t="str">
        <f t="shared" si="63"/>
        <v/>
      </c>
      <c r="AC240" s="280"/>
      <c r="AD240" s="281"/>
      <c r="AF240" s="60" t="str">
        <f>IF($C$3="","",IF(AND(F240="□",G240="□",H240="□"),"",IF(AND(F240="■",G240="■"),"",IF(AND(F240="■",H240="■"),"",IF(AND(G240="■",H240="■"),"",IF(F240="■",$BY$42,IF(G240="■",$BY$39,IF(I240="","",I240))))))))</f>
        <v/>
      </c>
      <c r="AG240" s="61" t="str">
        <f>IF($C$3="","",IF(AND(F240="□",G240="□",H240="□"),"",IF(AND(F240="■",G240="■"),"",IF(AND(F240="■",H240="■"),"",IF(AND(G240="■",H240="■"),"",IF(F240="■",$BY$44,IF(G240="■",$BY$41,IF(K240="","",K240))))))))</f>
        <v/>
      </c>
      <c r="AH240" s="63" t="str">
        <f t="shared" si="64"/>
        <v/>
      </c>
      <c r="AI240" s="63" t="str">
        <f t="shared" si="65"/>
        <v/>
      </c>
      <c r="AJ240" s="64" t="str">
        <f t="shared" si="66"/>
        <v/>
      </c>
      <c r="AK240" s="64" t="str">
        <f t="shared" si="67"/>
        <v/>
      </c>
      <c r="AL240" s="64" t="str">
        <f>IF($C$3="","",IF(AND(F240="□",G240="□",H240="□"),"",IF(AND(F240="■",G240="■"),"",IF(AND(F240="■",H240="■"),"",IF(AND(G240="■",H240="■"),"",IF(F240="■",$BY$23,IF(G240="■",$BY$21,IF(J240="","",J240))))))))</f>
        <v/>
      </c>
      <c r="AM240" s="65" t="str">
        <f t="shared" si="68"/>
        <v/>
      </c>
      <c r="AN240" s="64" t="str">
        <f>IF($C$3="","",IF(AND(F240="□",G240="□",H240="□"),"",IF(AND(F240="■",G240="■"),"",IF(AND(F240="■",H240="■"),"",IF(AND(G240="■",H240="■"),"",IF(F240="■",$BY$24,IF(G240="■",$BY$22,IF(L240="","",L240))))))))</f>
        <v/>
      </c>
      <c r="AO240" s="118"/>
      <c r="AP240" s="64" t="str">
        <f t="shared" si="69"/>
        <v/>
      </c>
      <c r="AQ240" s="64" t="str">
        <f t="shared" si="70"/>
        <v/>
      </c>
      <c r="AR240" s="64" t="str">
        <f t="shared" si="71"/>
        <v/>
      </c>
      <c r="AS240" s="64" t="str">
        <f t="shared" si="72"/>
        <v/>
      </c>
      <c r="AT240" s="64" t="str">
        <f t="shared" si="73"/>
        <v/>
      </c>
      <c r="AW240" s="17" t="str">
        <f t="shared" si="74"/>
        <v/>
      </c>
      <c r="AX240" s="17" t="str">
        <f t="shared" si="75"/>
        <v/>
      </c>
      <c r="AY240" s="17" t="str">
        <f t="shared" si="76"/>
        <v/>
      </c>
      <c r="AZ240" s="17" t="str">
        <f t="shared" si="77"/>
        <v/>
      </c>
      <c r="BA240" s="17" t="str">
        <f t="shared" si="78"/>
        <v/>
      </c>
      <c r="BB240" s="17" t="str">
        <f t="shared" si="79"/>
        <v/>
      </c>
      <c r="BD240" s="17" t="str">
        <f>IF(AND(OR(F240="",F240="□"),OR(G240="",G240="□"),OR(H240="",H240="□")),"",IF(AND(F240="■",G240="■"),"",IF(AND(OR(F240="■",G240="■"),H240="■"),"",IF(F240="■",5,IF(G240="■",4,IF(I240="","",IF($C$3="","",IF($C$3=8,"-",IF($C$3&lt;8,IF(I240&lt;=$BY$25,7,IF(I240&lt;=$BY$26,6,IF(I240&lt;=$BY$27,5,IF(I240&lt;=$BY$28,4,IF(I240&lt;=$BY$29,3,IF(I240&lt;=$BY$30,2,1)))))))))))))))</f>
        <v/>
      </c>
      <c r="BE240" s="17" t="str">
        <f>IF(AND(OR(F240="",F240="□"),OR(G240="",G240="□"),OR(H240="",H240="□")),"",IF(AND(F240="■",G240="■"),"",IF(AND(OR(F240="■",G240="■"),H240="■"),"",IF(F240="■",5,IF(G240="■",4,IF(K240="","",IF($C$3="","",IF($C$3=8,IF(K240&lt;=$BY$33,6,IF(K240&lt;=$BY$34,5,IF(K240&lt;=$BY$35,4,3))),IF(AND($C$3&lt;8,$C$3&gt;4),IF(K240&lt;=$BY$32,7,IF(K240&lt;=$BY$33,6,IF(K240&lt;=$BY$34,5,IF(K240&lt;=$BY$35,4,IF(K240&lt;=$BY$36,3,2))))),IF(C226&lt;5,"-"))))))))))</f>
        <v/>
      </c>
      <c r="BF240" s="17" t="str">
        <f t="shared" si="81"/>
        <v/>
      </c>
      <c r="BH240" s="18" t="str">
        <f>IF(X240="","",IF(50&lt;=Y240,6,IF(AND(40&lt;=Y240,Y240&lt;50),5,IF(AND(30&lt;=Y240,Y240&lt;40),4,IF(AND(20&lt;=Y240,Y240&lt;30),3,IF(AND(10&lt;=Y240,Y240&lt;20),2,IF(AND(0&lt;=Y240,Y240&lt;10),1,IF(Y240&lt;0,0,""))))))))</f>
        <v/>
      </c>
      <c r="BI240" s="18" t="str">
        <f>IF(X240="","",IF(30&lt;=Y240,4,IF(AND(20&lt;=Y240,Y240&lt;30),3,IF(AND(10&lt;=Y240,Y240&lt;20),2,IF(AND(0&lt;=Y240,Y240&lt;10),1,IF(Y240&lt;0,0,""))))))</f>
        <v/>
      </c>
      <c r="BJ240" s="58" t="str">
        <f>IF(AND(OR(Q240="",Q240="□"),OR(R240="",R240="□"),OR(S240="",S240="□")),"",IF(AND(Q240="■",R240="■"),"",IF(AND(OR(Q240="■",R240="■"),S240="■"),"",IF(Q240="■",3,IF(R240="■",1,IF(Z240="■",BH240,BI240))))))</f>
        <v/>
      </c>
    </row>
    <row r="241" spans="1:62" ht="12" customHeight="1" x14ac:dyDescent="0.15">
      <c r="A241" s="66">
        <v>224</v>
      </c>
      <c r="B241" s="4"/>
      <c r="C241" s="2"/>
      <c r="D241" s="2"/>
      <c r="E241" s="8"/>
      <c r="F241" s="129" t="s">
        <v>38</v>
      </c>
      <c r="G241" s="130" t="s">
        <v>38</v>
      </c>
      <c r="H241" s="131" t="s">
        <v>38</v>
      </c>
      <c r="I241" s="122"/>
      <c r="J241" s="149"/>
      <c r="K241" s="124"/>
      <c r="L241" s="178"/>
      <c r="M241" s="133"/>
      <c r="N241" s="163" t="str">
        <f>IF($C$3="","",IF(P241="","",BF241))</f>
        <v/>
      </c>
      <c r="O241" s="163" t="str">
        <f>IF($C$3="","",IF(AND(OR(F241="",F241="□"),OR(G241="",G241="□"),OR(H241="",H241="□")),"",IF(AND(F241="■",G241="■"),"",IF(AND(OR(F241="■",G241="■"),H241="■"),"",IF(BF241="","",IF(OR(BF241=4,BF241&gt;4),"○","×"))))))</f>
        <v/>
      </c>
      <c r="P241" s="162" t="str">
        <f>IF($C$3="","",IF(AND(OR(F241="",F241="□"),OR(G241="",G241="□"),OR(H241="",H241="□")),"",IF(AND(F241="■",G241="■"),"",IF(AND(OR(F241="■",G241="■"),H241="■"),"",IF(BF241="","",IF(OR(BF241=5,BF241&gt;5),"○","×"))))))</f>
        <v/>
      </c>
      <c r="Q241" s="129" t="s">
        <v>38</v>
      </c>
      <c r="R241" s="130" t="s">
        <v>38</v>
      </c>
      <c r="S241" s="131" t="s">
        <v>38</v>
      </c>
      <c r="T241" s="1"/>
      <c r="U241" s="10"/>
      <c r="V241" s="11"/>
      <c r="W241" s="10"/>
      <c r="X241" s="223" t="str">
        <f t="shared" si="80"/>
        <v/>
      </c>
      <c r="Y241" s="164" t="str">
        <f t="shared" si="62"/>
        <v/>
      </c>
      <c r="Z241" s="131" t="s">
        <v>58</v>
      </c>
      <c r="AA241" s="135" t="s">
        <v>58</v>
      </c>
      <c r="AB241" s="165" t="str">
        <f t="shared" si="63"/>
        <v/>
      </c>
      <c r="AC241" s="280"/>
      <c r="AD241" s="281"/>
      <c r="AF241" s="60" t="str">
        <f>IF($C$3="","",IF(AND(F241="□",G241="□",H241="□"),"",IF(AND(F241="■",G241="■"),"",IF(AND(F241="■",H241="■"),"",IF(AND(G241="■",H241="■"),"",IF(F241="■",$BY$42,IF(G241="■",$BY$39,IF(I241="","",I241))))))))</f>
        <v/>
      </c>
      <c r="AG241" s="61" t="str">
        <f>IF($C$3="","",IF(AND(F241="□",G241="□",H241="□"),"",IF(AND(F241="■",G241="■"),"",IF(AND(F241="■",H241="■"),"",IF(AND(G241="■",H241="■"),"",IF(F241="■",$BY$44,IF(G241="■",$BY$41,IF(K241="","",K241))))))))</f>
        <v/>
      </c>
      <c r="AH241" s="63" t="str">
        <f t="shared" si="64"/>
        <v/>
      </c>
      <c r="AI241" s="63" t="str">
        <f t="shared" si="65"/>
        <v/>
      </c>
      <c r="AJ241" s="64" t="str">
        <f t="shared" si="66"/>
        <v/>
      </c>
      <c r="AK241" s="64" t="str">
        <f t="shared" si="67"/>
        <v/>
      </c>
      <c r="AL241" s="64" t="str">
        <f>IF($C$3="","",IF(AND(F241="□",G241="□",H241="□"),"",IF(AND(F241="■",G241="■"),"",IF(AND(F241="■",H241="■"),"",IF(AND(G241="■",H241="■"),"",IF(F241="■",$BY$23,IF(G241="■",$BY$21,IF(J241="","",J241))))))))</f>
        <v/>
      </c>
      <c r="AM241" s="65" t="str">
        <f t="shared" si="68"/>
        <v/>
      </c>
      <c r="AN241" s="64" t="str">
        <f>IF($C$3="","",IF(AND(F241="□",G241="□",H241="□"),"",IF(AND(F241="■",G241="■"),"",IF(AND(F241="■",H241="■"),"",IF(AND(G241="■",H241="■"),"",IF(F241="■",$BY$24,IF(G241="■",$BY$22,IF(L241="","",L241))))))))</f>
        <v/>
      </c>
      <c r="AO241" s="118"/>
      <c r="AP241" s="64" t="str">
        <f t="shared" si="69"/>
        <v/>
      </c>
      <c r="AQ241" s="64" t="str">
        <f t="shared" si="70"/>
        <v/>
      </c>
      <c r="AR241" s="64" t="str">
        <f t="shared" si="71"/>
        <v/>
      </c>
      <c r="AS241" s="64" t="str">
        <f t="shared" si="72"/>
        <v/>
      </c>
      <c r="AT241" s="64" t="str">
        <f t="shared" si="73"/>
        <v/>
      </c>
      <c r="AW241" s="17" t="str">
        <f t="shared" si="74"/>
        <v/>
      </c>
      <c r="AX241" s="17" t="str">
        <f t="shared" si="75"/>
        <v/>
      </c>
      <c r="AY241" s="17" t="str">
        <f t="shared" si="76"/>
        <v/>
      </c>
      <c r="AZ241" s="17" t="str">
        <f t="shared" si="77"/>
        <v/>
      </c>
      <c r="BA241" s="17" t="str">
        <f t="shared" si="78"/>
        <v/>
      </c>
      <c r="BB241" s="17" t="str">
        <f t="shared" si="79"/>
        <v/>
      </c>
      <c r="BD241" s="17" t="str">
        <f>IF(AND(OR(F241="",F241="□"),OR(G241="",G241="□"),OR(H241="",H241="□")),"",IF(AND(F241="■",G241="■"),"",IF(AND(OR(F241="■",G241="■"),H241="■"),"",IF(F241="■",5,IF(G241="■",4,IF(I241="","",IF($C$3="","",IF($C$3=8,"-",IF($C$3&lt;8,IF(I241&lt;=$BY$25,7,IF(I241&lt;=$BY$26,6,IF(I241&lt;=$BY$27,5,IF(I241&lt;=$BY$28,4,IF(I241&lt;=$BY$29,3,IF(I241&lt;=$BY$30,2,1)))))))))))))))</f>
        <v/>
      </c>
      <c r="BE241" s="17" t="str">
        <f>IF(AND(OR(F241="",F241="□"),OR(G241="",G241="□"),OR(H241="",H241="□")),"",IF(AND(F241="■",G241="■"),"",IF(AND(OR(F241="■",G241="■"),H241="■"),"",IF(F241="■",5,IF(G241="■",4,IF(K241="","",IF($C$3="","",IF($C$3=8,IF(K241&lt;=$BY$33,6,IF(K241&lt;=$BY$34,5,IF(K241&lt;=$BY$35,4,3))),IF(AND($C$3&lt;8,$C$3&gt;4),IF(K241&lt;=$BY$32,7,IF(K241&lt;=$BY$33,6,IF(K241&lt;=$BY$34,5,IF(K241&lt;=$BY$35,4,IF(K241&lt;=$BY$36,3,2))))),IF(C227&lt;5,"-"))))))))))</f>
        <v/>
      </c>
      <c r="BF241" s="17" t="str">
        <f t="shared" si="81"/>
        <v/>
      </c>
      <c r="BH241" s="18" t="str">
        <f>IF(X241="","",IF(50&lt;=Y241,6,IF(AND(40&lt;=Y241,Y241&lt;50),5,IF(AND(30&lt;=Y241,Y241&lt;40),4,IF(AND(20&lt;=Y241,Y241&lt;30),3,IF(AND(10&lt;=Y241,Y241&lt;20),2,IF(AND(0&lt;=Y241,Y241&lt;10),1,IF(Y241&lt;0,0,""))))))))</f>
        <v/>
      </c>
      <c r="BI241" s="18" t="str">
        <f>IF(X241="","",IF(30&lt;=Y241,4,IF(AND(20&lt;=Y241,Y241&lt;30),3,IF(AND(10&lt;=Y241,Y241&lt;20),2,IF(AND(0&lt;=Y241,Y241&lt;10),1,IF(Y241&lt;0,0,""))))))</f>
        <v/>
      </c>
      <c r="BJ241" s="58" t="str">
        <f>IF(AND(OR(Q241="",Q241="□"),OR(R241="",R241="□"),OR(S241="",S241="□")),"",IF(AND(Q241="■",R241="■"),"",IF(AND(OR(Q241="■",R241="■"),S241="■"),"",IF(Q241="■",3,IF(R241="■",1,IF(Z241="■",BH241,BI241))))))</f>
        <v/>
      </c>
    </row>
    <row r="242" spans="1:62" ht="12" customHeight="1" x14ac:dyDescent="0.15">
      <c r="A242" s="66">
        <v>225</v>
      </c>
      <c r="B242" s="4"/>
      <c r="C242" s="2"/>
      <c r="D242" s="2"/>
      <c r="E242" s="8"/>
      <c r="F242" s="129" t="s">
        <v>38</v>
      </c>
      <c r="G242" s="130" t="s">
        <v>38</v>
      </c>
      <c r="H242" s="131" t="s">
        <v>38</v>
      </c>
      <c r="I242" s="122"/>
      <c r="J242" s="149"/>
      <c r="K242" s="124"/>
      <c r="L242" s="178"/>
      <c r="M242" s="133"/>
      <c r="N242" s="163" t="str">
        <f>IF($C$3="","",IF(P242="","",BF242))</f>
        <v/>
      </c>
      <c r="O242" s="163" t="str">
        <f>IF($C$3="","",IF(AND(OR(F242="",F242="□"),OR(G242="",G242="□"),OR(H242="",H242="□")),"",IF(AND(F242="■",G242="■"),"",IF(AND(OR(F242="■",G242="■"),H242="■"),"",IF(BF242="","",IF(OR(BF242=4,BF242&gt;4),"○","×"))))))</f>
        <v/>
      </c>
      <c r="P242" s="162" t="str">
        <f>IF($C$3="","",IF(AND(OR(F242="",F242="□"),OR(G242="",G242="□"),OR(H242="",H242="□")),"",IF(AND(F242="■",G242="■"),"",IF(AND(OR(F242="■",G242="■"),H242="■"),"",IF(BF242="","",IF(OR(BF242=5,BF242&gt;5),"○","×"))))))</f>
        <v/>
      </c>
      <c r="Q242" s="129" t="s">
        <v>38</v>
      </c>
      <c r="R242" s="130" t="s">
        <v>38</v>
      </c>
      <c r="S242" s="131" t="s">
        <v>38</v>
      </c>
      <c r="T242" s="1"/>
      <c r="U242" s="10"/>
      <c r="V242" s="11"/>
      <c r="W242" s="10"/>
      <c r="X242" s="223" t="str">
        <f t="shared" si="80"/>
        <v/>
      </c>
      <c r="Y242" s="164" t="str">
        <f t="shared" si="62"/>
        <v/>
      </c>
      <c r="Z242" s="131" t="s">
        <v>58</v>
      </c>
      <c r="AA242" s="135" t="s">
        <v>58</v>
      </c>
      <c r="AB242" s="165" t="str">
        <f t="shared" si="63"/>
        <v/>
      </c>
      <c r="AC242" s="280"/>
      <c r="AD242" s="281"/>
      <c r="AF242" s="60" t="str">
        <f>IF($C$3="","",IF(AND(F242="□",G242="□",H242="□"),"",IF(AND(F242="■",G242="■"),"",IF(AND(F242="■",H242="■"),"",IF(AND(G242="■",H242="■"),"",IF(F242="■",$BY$42,IF(G242="■",$BY$39,IF(I242="","",I242))))))))</f>
        <v/>
      </c>
      <c r="AG242" s="61" t="str">
        <f>IF($C$3="","",IF(AND(F242="□",G242="□",H242="□"),"",IF(AND(F242="■",G242="■"),"",IF(AND(F242="■",H242="■"),"",IF(AND(G242="■",H242="■"),"",IF(F242="■",$BY$44,IF(G242="■",$BY$41,IF(K242="","",K242))))))))</f>
        <v/>
      </c>
      <c r="AH242" s="63" t="str">
        <f t="shared" si="64"/>
        <v/>
      </c>
      <c r="AI242" s="63" t="str">
        <f t="shared" si="65"/>
        <v/>
      </c>
      <c r="AJ242" s="64" t="str">
        <f t="shared" si="66"/>
        <v/>
      </c>
      <c r="AK242" s="64" t="str">
        <f t="shared" si="67"/>
        <v/>
      </c>
      <c r="AL242" s="64" t="str">
        <f>IF($C$3="","",IF(AND(F242="□",G242="□",H242="□"),"",IF(AND(F242="■",G242="■"),"",IF(AND(F242="■",H242="■"),"",IF(AND(G242="■",H242="■"),"",IF(F242="■",$BY$23,IF(G242="■",$BY$21,IF(J242="","",J242))))))))</f>
        <v/>
      </c>
      <c r="AM242" s="65" t="str">
        <f t="shared" si="68"/>
        <v/>
      </c>
      <c r="AN242" s="64" t="str">
        <f>IF($C$3="","",IF(AND(F242="□",G242="□",H242="□"),"",IF(AND(F242="■",G242="■"),"",IF(AND(F242="■",H242="■"),"",IF(AND(G242="■",H242="■"),"",IF(F242="■",$BY$24,IF(G242="■",$BY$22,IF(L242="","",L242))))))))</f>
        <v/>
      </c>
      <c r="AO242" s="118"/>
      <c r="AP242" s="64" t="str">
        <f t="shared" si="69"/>
        <v/>
      </c>
      <c r="AQ242" s="64" t="str">
        <f t="shared" si="70"/>
        <v/>
      </c>
      <c r="AR242" s="64" t="str">
        <f t="shared" si="71"/>
        <v/>
      </c>
      <c r="AS242" s="64" t="str">
        <f t="shared" si="72"/>
        <v/>
      </c>
      <c r="AT242" s="64" t="str">
        <f t="shared" si="73"/>
        <v/>
      </c>
      <c r="AW242" s="17" t="str">
        <f t="shared" si="74"/>
        <v/>
      </c>
      <c r="AX242" s="17" t="str">
        <f t="shared" si="75"/>
        <v/>
      </c>
      <c r="AY242" s="17" t="str">
        <f t="shared" si="76"/>
        <v/>
      </c>
      <c r="AZ242" s="17" t="str">
        <f t="shared" si="77"/>
        <v/>
      </c>
      <c r="BA242" s="17" t="str">
        <f t="shared" si="78"/>
        <v/>
      </c>
      <c r="BB242" s="17" t="str">
        <f t="shared" si="79"/>
        <v/>
      </c>
      <c r="BD242" s="17" t="str">
        <f>IF(AND(OR(F242="",F242="□"),OR(G242="",G242="□"),OR(H242="",H242="□")),"",IF(AND(F242="■",G242="■"),"",IF(AND(OR(F242="■",G242="■"),H242="■"),"",IF(F242="■",5,IF(G242="■",4,IF(I242="","",IF($C$3="","",IF($C$3=8,"-",IF($C$3&lt;8,IF(I242&lt;=$BY$25,7,IF(I242&lt;=$BY$26,6,IF(I242&lt;=$BY$27,5,IF(I242&lt;=$BY$28,4,IF(I242&lt;=$BY$29,3,IF(I242&lt;=$BY$30,2,1)))))))))))))))</f>
        <v/>
      </c>
      <c r="BE242" s="17" t="str">
        <f>IF(AND(OR(F242="",F242="□"),OR(G242="",G242="□"),OR(H242="",H242="□")),"",IF(AND(F242="■",G242="■"),"",IF(AND(OR(F242="■",G242="■"),H242="■"),"",IF(F242="■",5,IF(G242="■",4,IF(K242="","",IF($C$3="","",IF($C$3=8,IF(K242&lt;=$BY$33,6,IF(K242&lt;=$BY$34,5,IF(K242&lt;=$BY$35,4,3))),IF(AND($C$3&lt;8,$C$3&gt;4),IF(K242&lt;=$BY$32,7,IF(K242&lt;=$BY$33,6,IF(K242&lt;=$BY$34,5,IF(K242&lt;=$BY$35,4,IF(K242&lt;=$BY$36,3,2))))),IF(C228&lt;5,"-"))))))))))</f>
        <v/>
      </c>
      <c r="BF242" s="17" t="str">
        <f t="shared" si="81"/>
        <v/>
      </c>
      <c r="BH242" s="18" t="str">
        <f>IF(X242="","",IF(50&lt;=Y242,6,IF(AND(40&lt;=Y242,Y242&lt;50),5,IF(AND(30&lt;=Y242,Y242&lt;40),4,IF(AND(20&lt;=Y242,Y242&lt;30),3,IF(AND(10&lt;=Y242,Y242&lt;20),2,IF(AND(0&lt;=Y242,Y242&lt;10),1,IF(Y242&lt;0,0,""))))))))</f>
        <v/>
      </c>
      <c r="BI242" s="18" t="str">
        <f>IF(X242="","",IF(30&lt;=Y242,4,IF(AND(20&lt;=Y242,Y242&lt;30),3,IF(AND(10&lt;=Y242,Y242&lt;20),2,IF(AND(0&lt;=Y242,Y242&lt;10),1,IF(Y242&lt;0,0,""))))))</f>
        <v/>
      </c>
      <c r="BJ242" s="58" t="str">
        <f>IF(AND(OR(Q242="",Q242="□"),OR(R242="",R242="□"),OR(S242="",S242="□")),"",IF(AND(Q242="■",R242="■"),"",IF(AND(OR(Q242="■",R242="■"),S242="■"),"",IF(Q242="■",3,IF(R242="■",1,IF(Z242="■",BH242,BI242))))))</f>
        <v/>
      </c>
    </row>
    <row r="243" spans="1:62" ht="12" customHeight="1" x14ac:dyDescent="0.15">
      <c r="A243" s="66">
        <v>226</v>
      </c>
      <c r="B243" s="4"/>
      <c r="C243" s="2"/>
      <c r="D243" s="2"/>
      <c r="E243" s="8"/>
      <c r="F243" s="129" t="s">
        <v>38</v>
      </c>
      <c r="G243" s="130" t="s">
        <v>38</v>
      </c>
      <c r="H243" s="131" t="s">
        <v>38</v>
      </c>
      <c r="I243" s="122"/>
      <c r="J243" s="149"/>
      <c r="K243" s="124"/>
      <c r="L243" s="178"/>
      <c r="M243" s="133"/>
      <c r="N243" s="163" t="str">
        <f>IF($C$3="","",IF(P243="","",BF243))</f>
        <v/>
      </c>
      <c r="O243" s="163" t="str">
        <f>IF($C$3="","",IF(AND(OR(F243="",F243="□"),OR(G243="",G243="□"),OR(H243="",H243="□")),"",IF(AND(F243="■",G243="■"),"",IF(AND(OR(F243="■",G243="■"),H243="■"),"",IF(BF243="","",IF(OR(BF243=4,BF243&gt;4),"○","×"))))))</f>
        <v/>
      </c>
      <c r="P243" s="162" t="str">
        <f>IF($C$3="","",IF(AND(OR(F243="",F243="□"),OR(G243="",G243="□"),OR(H243="",H243="□")),"",IF(AND(F243="■",G243="■"),"",IF(AND(OR(F243="■",G243="■"),H243="■"),"",IF(BF243="","",IF(OR(BF243=5,BF243&gt;5),"○","×"))))))</f>
        <v/>
      </c>
      <c r="Q243" s="129" t="s">
        <v>38</v>
      </c>
      <c r="R243" s="130" t="s">
        <v>38</v>
      </c>
      <c r="S243" s="131" t="s">
        <v>38</v>
      </c>
      <c r="T243" s="1"/>
      <c r="U243" s="10"/>
      <c r="V243" s="11"/>
      <c r="W243" s="10"/>
      <c r="X243" s="223" t="str">
        <f t="shared" si="80"/>
        <v/>
      </c>
      <c r="Y243" s="164" t="str">
        <f t="shared" si="62"/>
        <v/>
      </c>
      <c r="Z243" s="131" t="s">
        <v>58</v>
      </c>
      <c r="AA243" s="135" t="s">
        <v>58</v>
      </c>
      <c r="AB243" s="165" t="str">
        <f t="shared" si="63"/>
        <v/>
      </c>
      <c r="AC243" s="280"/>
      <c r="AD243" s="281"/>
      <c r="AF243" s="60" t="str">
        <f>IF($C$3="","",IF(AND(F243="□",G243="□",H243="□"),"",IF(AND(F243="■",G243="■"),"",IF(AND(F243="■",H243="■"),"",IF(AND(G243="■",H243="■"),"",IF(F243="■",$BY$42,IF(G243="■",$BY$39,IF(I243="","",I243))))))))</f>
        <v/>
      </c>
      <c r="AG243" s="61" t="str">
        <f>IF($C$3="","",IF(AND(F243="□",G243="□",H243="□"),"",IF(AND(F243="■",G243="■"),"",IF(AND(F243="■",H243="■"),"",IF(AND(G243="■",H243="■"),"",IF(F243="■",$BY$44,IF(G243="■",$BY$41,IF(K243="","",K243))))))))</f>
        <v/>
      </c>
      <c r="AH243" s="63" t="str">
        <f t="shared" si="64"/>
        <v/>
      </c>
      <c r="AI243" s="63" t="str">
        <f t="shared" si="65"/>
        <v/>
      </c>
      <c r="AJ243" s="64" t="str">
        <f t="shared" si="66"/>
        <v/>
      </c>
      <c r="AK243" s="64" t="str">
        <f t="shared" si="67"/>
        <v/>
      </c>
      <c r="AL243" s="64" t="str">
        <f>IF($C$3="","",IF(AND(F243="□",G243="□",H243="□"),"",IF(AND(F243="■",G243="■"),"",IF(AND(F243="■",H243="■"),"",IF(AND(G243="■",H243="■"),"",IF(F243="■",$BY$23,IF(G243="■",$BY$21,IF(J243="","",J243))))))))</f>
        <v/>
      </c>
      <c r="AM243" s="65" t="str">
        <f t="shared" si="68"/>
        <v/>
      </c>
      <c r="AN243" s="64" t="str">
        <f>IF($C$3="","",IF(AND(F243="□",G243="□",H243="□"),"",IF(AND(F243="■",G243="■"),"",IF(AND(F243="■",H243="■"),"",IF(AND(G243="■",H243="■"),"",IF(F243="■",$BY$24,IF(G243="■",$BY$22,IF(L243="","",L243))))))))</f>
        <v/>
      </c>
      <c r="AO243" s="118"/>
      <c r="AP243" s="64" t="str">
        <f t="shared" si="69"/>
        <v/>
      </c>
      <c r="AQ243" s="64" t="str">
        <f t="shared" si="70"/>
        <v/>
      </c>
      <c r="AR243" s="64" t="str">
        <f t="shared" si="71"/>
        <v/>
      </c>
      <c r="AS243" s="64" t="str">
        <f t="shared" si="72"/>
        <v/>
      </c>
      <c r="AT243" s="64" t="str">
        <f t="shared" si="73"/>
        <v/>
      </c>
      <c r="AW243" s="17" t="str">
        <f t="shared" si="74"/>
        <v/>
      </c>
      <c r="AX243" s="17" t="str">
        <f t="shared" si="75"/>
        <v/>
      </c>
      <c r="AY243" s="17" t="str">
        <f t="shared" si="76"/>
        <v/>
      </c>
      <c r="AZ243" s="17" t="str">
        <f t="shared" si="77"/>
        <v/>
      </c>
      <c r="BA243" s="17" t="str">
        <f t="shared" si="78"/>
        <v/>
      </c>
      <c r="BB243" s="17" t="str">
        <f t="shared" si="79"/>
        <v/>
      </c>
      <c r="BD243" s="17" t="str">
        <f>IF(AND(OR(F243="",F243="□"),OR(G243="",G243="□"),OR(H243="",H243="□")),"",IF(AND(F243="■",G243="■"),"",IF(AND(OR(F243="■",G243="■"),H243="■"),"",IF(F243="■",5,IF(G243="■",4,IF(I243="","",IF($C$3="","",IF($C$3=8,"-",IF($C$3&lt;8,IF(I243&lt;=$BY$25,7,IF(I243&lt;=$BY$26,6,IF(I243&lt;=$BY$27,5,IF(I243&lt;=$BY$28,4,IF(I243&lt;=$BY$29,3,IF(I243&lt;=$BY$30,2,1)))))))))))))))</f>
        <v/>
      </c>
      <c r="BE243" s="17" t="str">
        <f>IF(AND(OR(F243="",F243="□"),OR(G243="",G243="□"),OR(H243="",H243="□")),"",IF(AND(F243="■",G243="■"),"",IF(AND(OR(F243="■",G243="■"),H243="■"),"",IF(F243="■",5,IF(G243="■",4,IF(K243="","",IF($C$3="","",IF($C$3=8,IF(K243&lt;=$BY$33,6,IF(K243&lt;=$BY$34,5,IF(K243&lt;=$BY$35,4,3))),IF(AND($C$3&lt;8,$C$3&gt;4),IF(K243&lt;=$BY$32,7,IF(K243&lt;=$BY$33,6,IF(K243&lt;=$BY$34,5,IF(K243&lt;=$BY$35,4,IF(K243&lt;=$BY$36,3,2))))),IF(C229&lt;5,"-"))))))))))</f>
        <v/>
      </c>
      <c r="BF243" s="17" t="str">
        <f t="shared" si="81"/>
        <v/>
      </c>
      <c r="BH243" s="18" t="str">
        <f>IF(X243="","",IF(50&lt;=Y243,6,IF(AND(40&lt;=Y243,Y243&lt;50),5,IF(AND(30&lt;=Y243,Y243&lt;40),4,IF(AND(20&lt;=Y243,Y243&lt;30),3,IF(AND(10&lt;=Y243,Y243&lt;20),2,IF(AND(0&lt;=Y243,Y243&lt;10),1,IF(Y243&lt;0,0,""))))))))</f>
        <v/>
      </c>
      <c r="BI243" s="18" t="str">
        <f>IF(X243="","",IF(30&lt;=Y243,4,IF(AND(20&lt;=Y243,Y243&lt;30),3,IF(AND(10&lt;=Y243,Y243&lt;20),2,IF(AND(0&lt;=Y243,Y243&lt;10),1,IF(Y243&lt;0,0,""))))))</f>
        <v/>
      </c>
      <c r="BJ243" s="58" t="str">
        <f>IF(AND(OR(Q243="",Q243="□"),OR(R243="",R243="□"),OR(S243="",S243="□")),"",IF(AND(Q243="■",R243="■"),"",IF(AND(OR(Q243="■",R243="■"),S243="■"),"",IF(Q243="■",3,IF(R243="■",1,IF(Z243="■",BH243,BI243))))))</f>
        <v/>
      </c>
    </row>
    <row r="244" spans="1:62" ht="12" customHeight="1" x14ac:dyDescent="0.15">
      <c r="A244" s="66">
        <v>227</v>
      </c>
      <c r="B244" s="4"/>
      <c r="C244" s="2"/>
      <c r="D244" s="2"/>
      <c r="E244" s="8"/>
      <c r="F244" s="129" t="s">
        <v>38</v>
      </c>
      <c r="G244" s="130" t="s">
        <v>38</v>
      </c>
      <c r="H244" s="131" t="s">
        <v>38</v>
      </c>
      <c r="I244" s="122"/>
      <c r="J244" s="149"/>
      <c r="K244" s="124"/>
      <c r="L244" s="178"/>
      <c r="M244" s="133"/>
      <c r="N244" s="163" t="str">
        <f>IF($C$3="","",IF(P244="","",BF244))</f>
        <v/>
      </c>
      <c r="O244" s="163" t="str">
        <f>IF($C$3="","",IF(AND(OR(F244="",F244="□"),OR(G244="",G244="□"),OR(H244="",H244="□")),"",IF(AND(F244="■",G244="■"),"",IF(AND(OR(F244="■",G244="■"),H244="■"),"",IF(BF244="","",IF(OR(BF244=4,BF244&gt;4),"○","×"))))))</f>
        <v/>
      </c>
      <c r="P244" s="162" t="str">
        <f>IF($C$3="","",IF(AND(OR(F244="",F244="□"),OR(G244="",G244="□"),OR(H244="",H244="□")),"",IF(AND(F244="■",G244="■"),"",IF(AND(OR(F244="■",G244="■"),H244="■"),"",IF(BF244="","",IF(OR(BF244=5,BF244&gt;5),"○","×"))))))</f>
        <v/>
      </c>
      <c r="Q244" s="129" t="s">
        <v>38</v>
      </c>
      <c r="R244" s="130" t="s">
        <v>38</v>
      </c>
      <c r="S244" s="131" t="s">
        <v>38</v>
      </c>
      <c r="T244" s="1"/>
      <c r="U244" s="10"/>
      <c r="V244" s="11"/>
      <c r="W244" s="10"/>
      <c r="X244" s="223" t="str">
        <f t="shared" si="80"/>
        <v/>
      </c>
      <c r="Y244" s="164" t="str">
        <f t="shared" si="62"/>
        <v/>
      </c>
      <c r="Z244" s="131" t="s">
        <v>58</v>
      </c>
      <c r="AA244" s="135" t="s">
        <v>58</v>
      </c>
      <c r="AB244" s="165" t="str">
        <f t="shared" si="63"/>
        <v/>
      </c>
      <c r="AC244" s="280"/>
      <c r="AD244" s="281"/>
      <c r="AF244" s="60" t="str">
        <f>IF($C$3="","",IF(AND(F244="□",G244="□",H244="□"),"",IF(AND(F244="■",G244="■"),"",IF(AND(F244="■",H244="■"),"",IF(AND(G244="■",H244="■"),"",IF(F244="■",$BY$42,IF(G244="■",$BY$39,IF(I244="","",I244))))))))</f>
        <v/>
      </c>
      <c r="AG244" s="61" t="str">
        <f>IF($C$3="","",IF(AND(F244="□",G244="□",H244="□"),"",IF(AND(F244="■",G244="■"),"",IF(AND(F244="■",H244="■"),"",IF(AND(G244="■",H244="■"),"",IF(F244="■",$BY$44,IF(G244="■",$BY$41,IF(K244="","",K244))))))))</f>
        <v/>
      </c>
      <c r="AH244" s="63" t="str">
        <f t="shared" si="64"/>
        <v/>
      </c>
      <c r="AI244" s="63" t="str">
        <f t="shared" si="65"/>
        <v/>
      </c>
      <c r="AJ244" s="64" t="str">
        <f t="shared" si="66"/>
        <v/>
      </c>
      <c r="AK244" s="64" t="str">
        <f t="shared" si="67"/>
        <v/>
      </c>
      <c r="AL244" s="64" t="str">
        <f>IF($C$3="","",IF(AND(F244="□",G244="□",H244="□"),"",IF(AND(F244="■",G244="■"),"",IF(AND(F244="■",H244="■"),"",IF(AND(G244="■",H244="■"),"",IF(F244="■",$BY$23,IF(G244="■",$BY$21,IF(J244="","",J244))))))))</f>
        <v/>
      </c>
      <c r="AM244" s="65" t="str">
        <f t="shared" si="68"/>
        <v/>
      </c>
      <c r="AN244" s="64" t="str">
        <f>IF($C$3="","",IF(AND(F244="□",G244="□",H244="□"),"",IF(AND(F244="■",G244="■"),"",IF(AND(F244="■",H244="■"),"",IF(AND(G244="■",H244="■"),"",IF(F244="■",$BY$24,IF(G244="■",$BY$22,IF(L244="","",L244))))))))</f>
        <v/>
      </c>
      <c r="AO244" s="118"/>
      <c r="AP244" s="64" t="str">
        <f t="shared" si="69"/>
        <v/>
      </c>
      <c r="AQ244" s="64" t="str">
        <f t="shared" si="70"/>
        <v/>
      </c>
      <c r="AR244" s="64" t="str">
        <f t="shared" si="71"/>
        <v/>
      </c>
      <c r="AS244" s="64" t="str">
        <f t="shared" si="72"/>
        <v/>
      </c>
      <c r="AT244" s="64" t="str">
        <f t="shared" si="73"/>
        <v/>
      </c>
      <c r="AW244" s="17" t="str">
        <f t="shared" si="74"/>
        <v/>
      </c>
      <c r="AX244" s="17" t="str">
        <f t="shared" si="75"/>
        <v/>
      </c>
      <c r="AY244" s="17" t="str">
        <f t="shared" si="76"/>
        <v/>
      </c>
      <c r="AZ244" s="17" t="str">
        <f t="shared" si="77"/>
        <v/>
      </c>
      <c r="BA244" s="17" t="str">
        <f t="shared" si="78"/>
        <v/>
      </c>
      <c r="BB244" s="17" t="str">
        <f t="shared" si="79"/>
        <v/>
      </c>
      <c r="BD244" s="17" t="str">
        <f>IF(AND(OR(F244="",F244="□"),OR(G244="",G244="□"),OR(H244="",H244="□")),"",IF(AND(F244="■",G244="■"),"",IF(AND(OR(F244="■",G244="■"),H244="■"),"",IF(F244="■",5,IF(G244="■",4,IF(I244="","",IF($C$3="","",IF($C$3=8,"-",IF($C$3&lt;8,IF(I244&lt;=$BY$25,7,IF(I244&lt;=$BY$26,6,IF(I244&lt;=$BY$27,5,IF(I244&lt;=$BY$28,4,IF(I244&lt;=$BY$29,3,IF(I244&lt;=$BY$30,2,1)))))))))))))))</f>
        <v/>
      </c>
      <c r="BE244" s="17" t="str">
        <f>IF(AND(OR(F244="",F244="□"),OR(G244="",G244="□"),OR(H244="",H244="□")),"",IF(AND(F244="■",G244="■"),"",IF(AND(OR(F244="■",G244="■"),H244="■"),"",IF(F244="■",5,IF(G244="■",4,IF(K244="","",IF($C$3="","",IF($C$3=8,IF(K244&lt;=$BY$33,6,IF(K244&lt;=$BY$34,5,IF(K244&lt;=$BY$35,4,3))),IF(AND($C$3&lt;8,$C$3&gt;4),IF(K244&lt;=$BY$32,7,IF(K244&lt;=$BY$33,6,IF(K244&lt;=$BY$34,5,IF(K244&lt;=$BY$35,4,IF(K244&lt;=$BY$36,3,2))))),IF(C230&lt;5,"-"))))))))))</f>
        <v/>
      </c>
      <c r="BF244" s="17" t="str">
        <f t="shared" si="81"/>
        <v/>
      </c>
      <c r="BH244" s="18" t="str">
        <f>IF(X244="","",IF(50&lt;=Y244,6,IF(AND(40&lt;=Y244,Y244&lt;50),5,IF(AND(30&lt;=Y244,Y244&lt;40),4,IF(AND(20&lt;=Y244,Y244&lt;30),3,IF(AND(10&lt;=Y244,Y244&lt;20),2,IF(AND(0&lt;=Y244,Y244&lt;10),1,IF(Y244&lt;0,0,""))))))))</f>
        <v/>
      </c>
      <c r="BI244" s="18" t="str">
        <f>IF(X244="","",IF(30&lt;=Y244,4,IF(AND(20&lt;=Y244,Y244&lt;30),3,IF(AND(10&lt;=Y244,Y244&lt;20),2,IF(AND(0&lt;=Y244,Y244&lt;10),1,IF(Y244&lt;0,0,""))))))</f>
        <v/>
      </c>
      <c r="BJ244" s="58" t="str">
        <f>IF(AND(OR(Q244="",Q244="□"),OR(R244="",R244="□"),OR(S244="",S244="□")),"",IF(AND(Q244="■",R244="■"),"",IF(AND(OR(Q244="■",R244="■"),S244="■"),"",IF(Q244="■",3,IF(R244="■",1,IF(Z244="■",BH244,BI244))))))</f>
        <v/>
      </c>
    </row>
    <row r="245" spans="1:62" ht="12" customHeight="1" x14ac:dyDescent="0.15">
      <c r="A245" s="66">
        <v>228</v>
      </c>
      <c r="B245" s="4"/>
      <c r="C245" s="2"/>
      <c r="D245" s="2"/>
      <c r="E245" s="8"/>
      <c r="F245" s="129" t="s">
        <v>38</v>
      </c>
      <c r="G245" s="130" t="s">
        <v>38</v>
      </c>
      <c r="H245" s="131" t="s">
        <v>38</v>
      </c>
      <c r="I245" s="122"/>
      <c r="J245" s="149"/>
      <c r="K245" s="124"/>
      <c r="L245" s="178"/>
      <c r="M245" s="133"/>
      <c r="N245" s="163" t="str">
        <f>IF($C$3="","",IF(P245="","",BF245))</f>
        <v/>
      </c>
      <c r="O245" s="163" t="str">
        <f>IF($C$3="","",IF(AND(OR(F245="",F245="□"),OR(G245="",G245="□"),OR(H245="",H245="□")),"",IF(AND(F245="■",G245="■"),"",IF(AND(OR(F245="■",G245="■"),H245="■"),"",IF(BF245="","",IF(OR(BF245=4,BF245&gt;4),"○","×"))))))</f>
        <v/>
      </c>
      <c r="P245" s="162" t="str">
        <f>IF($C$3="","",IF(AND(OR(F245="",F245="□"),OR(G245="",G245="□"),OR(H245="",H245="□")),"",IF(AND(F245="■",G245="■"),"",IF(AND(OR(F245="■",G245="■"),H245="■"),"",IF(BF245="","",IF(OR(BF245=5,BF245&gt;5),"○","×"))))))</f>
        <v/>
      </c>
      <c r="Q245" s="129" t="s">
        <v>38</v>
      </c>
      <c r="R245" s="130" t="s">
        <v>38</v>
      </c>
      <c r="S245" s="131" t="s">
        <v>38</v>
      </c>
      <c r="T245" s="1"/>
      <c r="U245" s="10"/>
      <c r="V245" s="11"/>
      <c r="W245" s="10"/>
      <c r="X245" s="223" t="str">
        <f t="shared" si="80"/>
        <v/>
      </c>
      <c r="Y245" s="164" t="str">
        <f t="shared" si="62"/>
        <v/>
      </c>
      <c r="Z245" s="131" t="s">
        <v>58</v>
      </c>
      <c r="AA245" s="135" t="s">
        <v>58</v>
      </c>
      <c r="AB245" s="165" t="str">
        <f t="shared" si="63"/>
        <v/>
      </c>
      <c r="AC245" s="280"/>
      <c r="AD245" s="281"/>
      <c r="AF245" s="60" t="str">
        <f>IF($C$3="","",IF(AND(F245="□",G245="□",H245="□"),"",IF(AND(F245="■",G245="■"),"",IF(AND(F245="■",H245="■"),"",IF(AND(G245="■",H245="■"),"",IF(F245="■",$BY$42,IF(G245="■",$BY$39,IF(I245="","",I245))))))))</f>
        <v/>
      </c>
      <c r="AG245" s="61" t="str">
        <f>IF($C$3="","",IF(AND(F245="□",G245="□",H245="□"),"",IF(AND(F245="■",G245="■"),"",IF(AND(F245="■",H245="■"),"",IF(AND(G245="■",H245="■"),"",IF(F245="■",$BY$44,IF(G245="■",$BY$41,IF(K245="","",K245))))))))</f>
        <v/>
      </c>
      <c r="AH245" s="63" t="str">
        <f t="shared" si="64"/>
        <v/>
      </c>
      <c r="AI245" s="63" t="str">
        <f t="shared" si="65"/>
        <v/>
      </c>
      <c r="AJ245" s="64" t="str">
        <f t="shared" si="66"/>
        <v/>
      </c>
      <c r="AK245" s="64" t="str">
        <f t="shared" si="67"/>
        <v/>
      </c>
      <c r="AL245" s="64" t="str">
        <f>IF($C$3="","",IF(AND(F245="□",G245="□",H245="□"),"",IF(AND(F245="■",G245="■"),"",IF(AND(F245="■",H245="■"),"",IF(AND(G245="■",H245="■"),"",IF(F245="■",$BY$23,IF(G245="■",$BY$21,IF(J245="","",J245))))))))</f>
        <v/>
      </c>
      <c r="AM245" s="65" t="str">
        <f t="shared" si="68"/>
        <v/>
      </c>
      <c r="AN245" s="64" t="str">
        <f>IF($C$3="","",IF(AND(F245="□",G245="□",H245="□"),"",IF(AND(F245="■",G245="■"),"",IF(AND(F245="■",H245="■"),"",IF(AND(G245="■",H245="■"),"",IF(F245="■",$BY$24,IF(G245="■",$BY$22,IF(L245="","",L245))))))))</f>
        <v/>
      </c>
      <c r="AO245" s="118"/>
      <c r="AP245" s="64" t="str">
        <f t="shared" si="69"/>
        <v/>
      </c>
      <c r="AQ245" s="64" t="str">
        <f t="shared" si="70"/>
        <v/>
      </c>
      <c r="AR245" s="64" t="str">
        <f t="shared" si="71"/>
        <v/>
      </c>
      <c r="AS245" s="64" t="str">
        <f t="shared" si="72"/>
        <v/>
      </c>
      <c r="AT245" s="64" t="str">
        <f t="shared" si="73"/>
        <v/>
      </c>
      <c r="AW245" s="17" t="str">
        <f t="shared" si="74"/>
        <v/>
      </c>
      <c r="AX245" s="17" t="str">
        <f t="shared" si="75"/>
        <v/>
      </c>
      <c r="AY245" s="17" t="str">
        <f t="shared" si="76"/>
        <v/>
      </c>
      <c r="AZ245" s="17" t="str">
        <f t="shared" si="77"/>
        <v/>
      </c>
      <c r="BA245" s="17" t="str">
        <f t="shared" si="78"/>
        <v/>
      </c>
      <c r="BB245" s="17" t="str">
        <f t="shared" si="79"/>
        <v/>
      </c>
      <c r="BD245" s="17" t="str">
        <f>IF(AND(OR(F245="",F245="□"),OR(G245="",G245="□"),OR(H245="",H245="□")),"",IF(AND(F245="■",G245="■"),"",IF(AND(OR(F245="■",G245="■"),H245="■"),"",IF(F245="■",5,IF(G245="■",4,IF(I245="","",IF($C$3="","",IF($C$3=8,"-",IF($C$3&lt;8,IF(I245&lt;=$BY$25,7,IF(I245&lt;=$BY$26,6,IF(I245&lt;=$BY$27,5,IF(I245&lt;=$BY$28,4,IF(I245&lt;=$BY$29,3,IF(I245&lt;=$BY$30,2,1)))))))))))))))</f>
        <v/>
      </c>
      <c r="BE245" s="17" t="str">
        <f>IF(AND(OR(F245="",F245="□"),OR(G245="",G245="□"),OR(H245="",H245="□")),"",IF(AND(F245="■",G245="■"),"",IF(AND(OR(F245="■",G245="■"),H245="■"),"",IF(F245="■",5,IF(G245="■",4,IF(K245="","",IF($C$3="","",IF($C$3=8,IF(K245&lt;=$BY$33,6,IF(K245&lt;=$BY$34,5,IF(K245&lt;=$BY$35,4,3))),IF(AND($C$3&lt;8,$C$3&gt;4),IF(K245&lt;=$BY$32,7,IF(K245&lt;=$BY$33,6,IF(K245&lt;=$BY$34,5,IF(K245&lt;=$BY$35,4,IF(K245&lt;=$BY$36,3,2))))),IF(C231&lt;5,"-"))))))))))</f>
        <v/>
      </c>
      <c r="BF245" s="17" t="str">
        <f t="shared" si="81"/>
        <v/>
      </c>
      <c r="BH245" s="18" t="str">
        <f>IF(X245="","",IF(50&lt;=Y245,6,IF(AND(40&lt;=Y245,Y245&lt;50),5,IF(AND(30&lt;=Y245,Y245&lt;40),4,IF(AND(20&lt;=Y245,Y245&lt;30),3,IF(AND(10&lt;=Y245,Y245&lt;20),2,IF(AND(0&lt;=Y245,Y245&lt;10),1,IF(Y245&lt;0,0,""))))))))</f>
        <v/>
      </c>
      <c r="BI245" s="18" t="str">
        <f>IF(X245="","",IF(30&lt;=Y245,4,IF(AND(20&lt;=Y245,Y245&lt;30),3,IF(AND(10&lt;=Y245,Y245&lt;20),2,IF(AND(0&lt;=Y245,Y245&lt;10),1,IF(Y245&lt;0,0,""))))))</f>
        <v/>
      </c>
      <c r="BJ245" s="58" t="str">
        <f>IF(AND(OR(Q245="",Q245="□"),OR(R245="",R245="□"),OR(S245="",S245="□")),"",IF(AND(Q245="■",R245="■"),"",IF(AND(OR(Q245="■",R245="■"),S245="■"),"",IF(Q245="■",3,IF(R245="■",1,IF(Z245="■",BH245,BI245))))))</f>
        <v/>
      </c>
    </row>
    <row r="246" spans="1:62" ht="12" customHeight="1" x14ac:dyDescent="0.15">
      <c r="A246" s="66">
        <v>229</v>
      </c>
      <c r="B246" s="4"/>
      <c r="C246" s="2"/>
      <c r="D246" s="2"/>
      <c r="E246" s="8"/>
      <c r="F246" s="129" t="s">
        <v>38</v>
      </c>
      <c r="G246" s="130" t="s">
        <v>38</v>
      </c>
      <c r="H246" s="131" t="s">
        <v>38</v>
      </c>
      <c r="I246" s="122"/>
      <c r="J246" s="149"/>
      <c r="K246" s="124"/>
      <c r="L246" s="178"/>
      <c r="M246" s="133"/>
      <c r="N246" s="163" t="str">
        <f>IF($C$3="","",IF(P246="","",BF246))</f>
        <v/>
      </c>
      <c r="O246" s="163" t="str">
        <f>IF($C$3="","",IF(AND(OR(F246="",F246="□"),OR(G246="",G246="□"),OR(H246="",H246="□")),"",IF(AND(F246="■",G246="■"),"",IF(AND(OR(F246="■",G246="■"),H246="■"),"",IF(BF246="","",IF(OR(BF246=4,BF246&gt;4),"○","×"))))))</f>
        <v/>
      </c>
      <c r="P246" s="162" t="str">
        <f>IF($C$3="","",IF(AND(OR(F246="",F246="□"),OR(G246="",G246="□"),OR(H246="",H246="□")),"",IF(AND(F246="■",G246="■"),"",IF(AND(OR(F246="■",G246="■"),H246="■"),"",IF(BF246="","",IF(OR(BF246=5,BF246&gt;5),"○","×"))))))</f>
        <v/>
      </c>
      <c r="Q246" s="129" t="s">
        <v>38</v>
      </c>
      <c r="R246" s="130" t="s">
        <v>38</v>
      </c>
      <c r="S246" s="131" t="s">
        <v>38</v>
      </c>
      <c r="T246" s="1"/>
      <c r="U246" s="10"/>
      <c r="V246" s="11"/>
      <c r="W246" s="10"/>
      <c r="X246" s="223" t="str">
        <f t="shared" si="80"/>
        <v/>
      </c>
      <c r="Y246" s="164" t="str">
        <f t="shared" si="62"/>
        <v/>
      </c>
      <c r="Z246" s="131" t="s">
        <v>58</v>
      </c>
      <c r="AA246" s="135" t="s">
        <v>58</v>
      </c>
      <c r="AB246" s="165" t="str">
        <f t="shared" si="63"/>
        <v/>
      </c>
      <c r="AC246" s="280"/>
      <c r="AD246" s="281"/>
      <c r="AF246" s="60" t="str">
        <f>IF($C$3="","",IF(AND(F246="□",G246="□",H246="□"),"",IF(AND(F246="■",G246="■"),"",IF(AND(F246="■",H246="■"),"",IF(AND(G246="■",H246="■"),"",IF(F246="■",$BY$42,IF(G246="■",$BY$39,IF(I246="","",I246))))))))</f>
        <v/>
      </c>
      <c r="AG246" s="61" t="str">
        <f>IF($C$3="","",IF(AND(F246="□",G246="□",H246="□"),"",IF(AND(F246="■",G246="■"),"",IF(AND(F246="■",H246="■"),"",IF(AND(G246="■",H246="■"),"",IF(F246="■",$BY$44,IF(G246="■",$BY$41,IF(K246="","",K246))))))))</f>
        <v/>
      </c>
      <c r="AH246" s="63" t="str">
        <f t="shared" si="64"/>
        <v/>
      </c>
      <c r="AI246" s="63" t="str">
        <f t="shared" si="65"/>
        <v/>
      </c>
      <c r="AJ246" s="64" t="str">
        <f t="shared" si="66"/>
        <v/>
      </c>
      <c r="AK246" s="64" t="str">
        <f t="shared" si="67"/>
        <v/>
      </c>
      <c r="AL246" s="64" t="str">
        <f>IF($C$3="","",IF(AND(F246="□",G246="□",H246="□"),"",IF(AND(F246="■",G246="■"),"",IF(AND(F246="■",H246="■"),"",IF(AND(G246="■",H246="■"),"",IF(F246="■",$BY$23,IF(G246="■",$BY$21,IF(J246="","",J246))))))))</f>
        <v/>
      </c>
      <c r="AM246" s="65" t="str">
        <f t="shared" si="68"/>
        <v/>
      </c>
      <c r="AN246" s="64" t="str">
        <f>IF($C$3="","",IF(AND(F246="□",G246="□",H246="□"),"",IF(AND(F246="■",G246="■"),"",IF(AND(F246="■",H246="■"),"",IF(AND(G246="■",H246="■"),"",IF(F246="■",$BY$24,IF(G246="■",$BY$22,IF(L246="","",L246))))))))</f>
        <v/>
      </c>
      <c r="AO246" s="118"/>
      <c r="AP246" s="64" t="str">
        <f t="shared" si="69"/>
        <v/>
      </c>
      <c r="AQ246" s="64" t="str">
        <f t="shared" si="70"/>
        <v/>
      </c>
      <c r="AR246" s="64" t="str">
        <f t="shared" si="71"/>
        <v/>
      </c>
      <c r="AS246" s="64" t="str">
        <f t="shared" si="72"/>
        <v/>
      </c>
      <c r="AT246" s="64" t="str">
        <f t="shared" si="73"/>
        <v/>
      </c>
      <c r="AW246" s="17" t="str">
        <f t="shared" si="74"/>
        <v/>
      </c>
      <c r="AX246" s="17" t="str">
        <f t="shared" si="75"/>
        <v/>
      </c>
      <c r="AY246" s="17" t="str">
        <f t="shared" si="76"/>
        <v/>
      </c>
      <c r="AZ246" s="17" t="str">
        <f t="shared" si="77"/>
        <v/>
      </c>
      <c r="BA246" s="17" t="str">
        <f t="shared" si="78"/>
        <v/>
      </c>
      <c r="BB246" s="17" t="str">
        <f t="shared" si="79"/>
        <v/>
      </c>
      <c r="BD246" s="17" t="str">
        <f>IF(AND(OR(F246="",F246="□"),OR(G246="",G246="□"),OR(H246="",H246="□")),"",IF(AND(F246="■",G246="■"),"",IF(AND(OR(F246="■",G246="■"),H246="■"),"",IF(F246="■",5,IF(G246="■",4,IF(I246="","",IF($C$3="","",IF($C$3=8,"-",IF($C$3&lt;8,IF(I246&lt;=$BY$25,7,IF(I246&lt;=$BY$26,6,IF(I246&lt;=$BY$27,5,IF(I246&lt;=$BY$28,4,IF(I246&lt;=$BY$29,3,IF(I246&lt;=$BY$30,2,1)))))))))))))))</f>
        <v/>
      </c>
      <c r="BE246" s="17" t="str">
        <f>IF(AND(OR(F246="",F246="□"),OR(G246="",G246="□"),OR(H246="",H246="□")),"",IF(AND(F246="■",G246="■"),"",IF(AND(OR(F246="■",G246="■"),H246="■"),"",IF(F246="■",5,IF(G246="■",4,IF(K246="","",IF($C$3="","",IF($C$3=8,IF(K246&lt;=$BY$33,6,IF(K246&lt;=$BY$34,5,IF(K246&lt;=$BY$35,4,3))),IF(AND($C$3&lt;8,$C$3&gt;4),IF(K246&lt;=$BY$32,7,IF(K246&lt;=$BY$33,6,IF(K246&lt;=$BY$34,5,IF(K246&lt;=$BY$35,4,IF(K246&lt;=$BY$36,3,2))))),IF(C232&lt;5,"-"))))))))))</f>
        <v/>
      </c>
      <c r="BF246" s="17" t="str">
        <f t="shared" si="81"/>
        <v/>
      </c>
      <c r="BH246" s="18" t="str">
        <f>IF(X246="","",IF(50&lt;=Y246,6,IF(AND(40&lt;=Y246,Y246&lt;50),5,IF(AND(30&lt;=Y246,Y246&lt;40),4,IF(AND(20&lt;=Y246,Y246&lt;30),3,IF(AND(10&lt;=Y246,Y246&lt;20),2,IF(AND(0&lt;=Y246,Y246&lt;10),1,IF(Y246&lt;0,0,""))))))))</f>
        <v/>
      </c>
      <c r="BI246" s="18" t="str">
        <f>IF(X246="","",IF(30&lt;=Y246,4,IF(AND(20&lt;=Y246,Y246&lt;30),3,IF(AND(10&lt;=Y246,Y246&lt;20),2,IF(AND(0&lt;=Y246,Y246&lt;10),1,IF(Y246&lt;0,0,""))))))</f>
        <v/>
      </c>
      <c r="BJ246" s="58" t="str">
        <f>IF(AND(OR(Q246="",Q246="□"),OR(R246="",R246="□"),OR(S246="",S246="□")),"",IF(AND(Q246="■",R246="■"),"",IF(AND(OR(Q246="■",R246="■"),S246="■"),"",IF(Q246="■",3,IF(R246="■",1,IF(Z246="■",BH246,BI246))))))</f>
        <v/>
      </c>
    </row>
    <row r="247" spans="1:62" ht="12" customHeight="1" x14ac:dyDescent="0.15">
      <c r="A247" s="66">
        <v>230</v>
      </c>
      <c r="B247" s="4"/>
      <c r="C247" s="2"/>
      <c r="D247" s="2"/>
      <c r="E247" s="8"/>
      <c r="F247" s="129" t="s">
        <v>38</v>
      </c>
      <c r="G247" s="130" t="s">
        <v>38</v>
      </c>
      <c r="H247" s="131" t="s">
        <v>38</v>
      </c>
      <c r="I247" s="122"/>
      <c r="J247" s="149"/>
      <c r="K247" s="124"/>
      <c r="L247" s="178"/>
      <c r="M247" s="133"/>
      <c r="N247" s="163" t="str">
        <f>IF($C$3="","",IF(P247="","",BF247))</f>
        <v/>
      </c>
      <c r="O247" s="163" t="str">
        <f>IF($C$3="","",IF(AND(OR(F247="",F247="□"),OR(G247="",G247="□"),OR(H247="",H247="□")),"",IF(AND(F247="■",G247="■"),"",IF(AND(OR(F247="■",G247="■"),H247="■"),"",IF(BF247="","",IF(OR(BF247=4,BF247&gt;4),"○","×"))))))</f>
        <v/>
      </c>
      <c r="P247" s="162" t="str">
        <f>IF($C$3="","",IF(AND(OR(F247="",F247="□"),OR(G247="",G247="□"),OR(H247="",H247="□")),"",IF(AND(F247="■",G247="■"),"",IF(AND(OR(F247="■",G247="■"),H247="■"),"",IF(BF247="","",IF(OR(BF247=5,BF247&gt;5),"○","×"))))))</f>
        <v/>
      </c>
      <c r="Q247" s="129" t="s">
        <v>38</v>
      </c>
      <c r="R247" s="130" t="s">
        <v>38</v>
      </c>
      <c r="S247" s="131" t="s">
        <v>38</v>
      </c>
      <c r="T247" s="1"/>
      <c r="U247" s="10"/>
      <c r="V247" s="11"/>
      <c r="W247" s="10"/>
      <c r="X247" s="223" t="str">
        <f t="shared" si="80"/>
        <v/>
      </c>
      <c r="Y247" s="164" t="str">
        <f t="shared" si="62"/>
        <v/>
      </c>
      <c r="Z247" s="131" t="s">
        <v>58</v>
      </c>
      <c r="AA247" s="135" t="s">
        <v>58</v>
      </c>
      <c r="AB247" s="165" t="str">
        <f t="shared" si="63"/>
        <v/>
      </c>
      <c r="AC247" s="280"/>
      <c r="AD247" s="281"/>
      <c r="AF247" s="60" t="str">
        <f>IF($C$3="","",IF(AND(F247="□",G247="□",H247="□"),"",IF(AND(F247="■",G247="■"),"",IF(AND(F247="■",H247="■"),"",IF(AND(G247="■",H247="■"),"",IF(F247="■",$BY$42,IF(G247="■",$BY$39,IF(I247="","",I247))))))))</f>
        <v/>
      </c>
      <c r="AG247" s="61" t="str">
        <f>IF($C$3="","",IF(AND(F247="□",G247="□",H247="□"),"",IF(AND(F247="■",G247="■"),"",IF(AND(F247="■",H247="■"),"",IF(AND(G247="■",H247="■"),"",IF(F247="■",$BY$44,IF(G247="■",$BY$41,IF(K247="","",K247))))))))</f>
        <v/>
      </c>
      <c r="AH247" s="63" t="str">
        <f t="shared" si="64"/>
        <v/>
      </c>
      <c r="AI247" s="63" t="str">
        <f t="shared" si="65"/>
        <v/>
      </c>
      <c r="AJ247" s="64" t="str">
        <f t="shared" si="66"/>
        <v/>
      </c>
      <c r="AK247" s="64" t="str">
        <f t="shared" si="67"/>
        <v/>
      </c>
      <c r="AL247" s="64" t="str">
        <f>IF($C$3="","",IF(AND(F247="□",G247="□",H247="□"),"",IF(AND(F247="■",G247="■"),"",IF(AND(F247="■",H247="■"),"",IF(AND(G247="■",H247="■"),"",IF(F247="■",$BY$23,IF(G247="■",$BY$21,IF(J247="","",J247))))))))</f>
        <v/>
      </c>
      <c r="AM247" s="65" t="str">
        <f t="shared" si="68"/>
        <v/>
      </c>
      <c r="AN247" s="64" t="str">
        <f>IF($C$3="","",IF(AND(F247="□",G247="□",H247="□"),"",IF(AND(F247="■",G247="■"),"",IF(AND(F247="■",H247="■"),"",IF(AND(G247="■",H247="■"),"",IF(F247="■",$BY$24,IF(G247="■",$BY$22,IF(L247="","",L247))))))))</f>
        <v/>
      </c>
      <c r="AO247" s="118"/>
      <c r="AP247" s="64" t="str">
        <f t="shared" si="69"/>
        <v/>
      </c>
      <c r="AQ247" s="64" t="str">
        <f t="shared" si="70"/>
        <v/>
      </c>
      <c r="AR247" s="64" t="str">
        <f t="shared" si="71"/>
        <v/>
      </c>
      <c r="AS247" s="64" t="str">
        <f t="shared" si="72"/>
        <v/>
      </c>
      <c r="AT247" s="64" t="str">
        <f t="shared" si="73"/>
        <v/>
      </c>
      <c r="AW247" s="17" t="str">
        <f t="shared" si="74"/>
        <v/>
      </c>
      <c r="AX247" s="17" t="str">
        <f t="shared" si="75"/>
        <v/>
      </c>
      <c r="AY247" s="17" t="str">
        <f t="shared" si="76"/>
        <v/>
      </c>
      <c r="AZ247" s="17" t="str">
        <f t="shared" si="77"/>
        <v/>
      </c>
      <c r="BA247" s="17" t="str">
        <f t="shared" si="78"/>
        <v/>
      </c>
      <c r="BB247" s="17" t="str">
        <f t="shared" si="79"/>
        <v/>
      </c>
      <c r="BD247" s="17" t="str">
        <f>IF(AND(OR(F247="",F247="□"),OR(G247="",G247="□"),OR(H247="",H247="□")),"",IF(AND(F247="■",G247="■"),"",IF(AND(OR(F247="■",G247="■"),H247="■"),"",IF(F247="■",5,IF(G247="■",4,IF(I247="","",IF($C$3="","",IF($C$3=8,"-",IF($C$3&lt;8,IF(I247&lt;=$BY$25,7,IF(I247&lt;=$BY$26,6,IF(I247&lt;=$BY$27,5,IF(I247&lt;=$BY$28,4,IF(I247&lt;=$BY$29,3,IF(I247&lt;=$BY$30,2,1)))))))))))))))</f>
        <v/>
      </c>
      <c r="BE247" s="17" t="str">
        <f>IF(AND(OR(F247="",F247="□"),OR(G247="",G247="□"),OR(H247="",H247="□")),"",IF(AND(F247="■",G247="■"),"",IF(AND(OR(F247="■",G247="■"),H247="■"),"",IF(F247="■",5,IF(G247="■",4,IF(K247="","",IF($C$3="","",IF($C$3=8,IF(K247&lt;=$BY$33,6,IF(K247&lt;=$BY$34,5,IF(K247&lt;=$BY$35,4,3))),IF(AND($C$3&lt;8,$C$3&gt;4),IF(K247&lt;=$BY$32,7,IF(K247&lt;=$BY$33,6,IF(K247&lt;=$BY$34,5,IF(K247&lt;=$BY$35,4,IF(K247&lt;=$BY$36,3,2))))),IF(C233&lt;5,"-"))))))))))</f>
        <v/>
      </c>
      <c r="BF247" s="17" t="str">
        <f t="shared" si="81"/>
        <v/>
      </c>
      <c r="BH247" s="18" t="str">
        <f>IF(X247="","",IF(50&lt;=Y247,6,IF(AND(40&lt;=Y247,Y247&lt;50),5,IF(AND(30&lt;=Y247,Y247&lt;40),4,IF(AND(20&lt;=Y247,Y247&lt;30),3,IF(AND(10&lt;=Y247,Y247&lt;20),2,IF(AND(0&lt;=Y247,Y247&lt;10),1,IF(Y247&lt;0,0,""))))))))</f>
        <v/>
      </c>
      <c r="BI247" s="18" t="str">
        <f>IF(X247="","",IF(30&lt;=Y247,4,IF(AND(20&lt;=Y247,Y247&lt;30),3,IF(AND(10&lt;=Y247,Y247&lt;20),2,IF(AND(0&lt;=Y247,Y247&lt;10),1,IF(Y247&lt;0,0,""))))))</f>
        <v/>
      </c>
      <c r="BJ247" s="58" t="str">
        <f>IF(AND(OR(Q247="",Q247="□"),OR(R247="",R247="□"),OR(S247="",S247="□")),"",IF(AND(Q247="■",R247="■"),"",IF(AND(OR(Q247="■",R247="■"),S247="■"),"",IF(Q247="■",3,IF(R247="■",1,IF(Z247="■",BH247,BI247))))))</f>
        <v/>
      </c>
    </row>
    <row r="248" spans="1:62" ht="12" customHeight="1" x14ac:dyDescent="0.15">
      <c r="A248" s="66">
        <v>231</v>
      </c>
      <c r="B248" s="4"/>
      <c r="C248" s="2"/>
      <c r="D248" s="2"/>
      <c r="E248" s="8"/>
      <c r="F248" s="129" t="s">
        <v>38</v>
      </c>
      <c r="G248" s="130" t="s">
        <v>38</v>
      </c>
      <c r="H248" s="131" t="s">
        <v>38</v>
      </c>
      <c r="I248" s="122"/>
      <c r="J248" s="149"/>
      <c r="K248" s="124"/>
      <c r="L248" s="178"/>
      <c r="M248" s="133"/>
      <c r="N248" s="163" t="str">
        <f>IF($C$3="","",IF(P248="","",BF248))</f>
        <v/>
      </c>
      <c r="O248" s="163" t="str">
        <f>IF($C$3="","",IF(AND(OR(F248="",F248="□"),OR(G248="",G248="□"),OR(H248="",H248="□")),"",IF(AND(F248="■",G248="■"),"",IF(AND(OR(F248="■",G248="■"),H248="■"),"",IF(BF248="","",IF(OR(BF248=4,BF248&gt;4),"○","×"))))))</f>
        <v/>
      </c>
      <c r="P248" s="162" t="str">
        <f>IF($C$3="","",IF(AND(OR(F248="",F248="□"),OR(G248="",G248="□"),OR(H248="",H248="□")),"",IF(AND(F248="■",G248="■"),"",IF(AND(OR(F248="■",G248="■"),H248="■"),"",IF(BF248="","",IF(OR(BF248=5,BF248&gt;5),"○","×"))))))</f>
        <v/>
      </c>
      <c r="Q248" s="129" t="s">
        <v>38</v>
      </c>
      <c r="R248" s="130" t="s">
        <v>38</v>
      </c>
      <c r="S248" s="131" t="s">
        <v>38</v>
      </c>
      <c r="T248" s="1"/>
      <c r="U248" s="10"/>
      <c r="V248" s="11"/>
      <c r="W248" s="10"/>
      <c r="X248" s="223" t="str">
        <f t="shared" si="80"/>
        <v/>
      </c>
      <c r="Y248" s="164" t="str">
        <f t="shared" si="62"/>
        <v/>
      </c>
      <c r="Z248" s="131" t="s">
        <v>58</v>
      </c>
      <c r="AA248" s="135" t="s">
        <v>58</v>
      </c>
      <c r="AB248" s="165" t="str">
        <f t="shared" si="63"/>
        <v/>
      </c>
      <c r="AC248" s="280"/>
      <c r="AD248" s="281"/>
      <c r="AF248" s="60" t="str">
        <f>IF($C$3="","",IF(AND(F248="□",G248="□",H248="□"),"",IF(AND(F248="■",G248="■"),"",IF(AND(F248="■",H248="■"),"",IF(AND(G248="■",H248="■"),"",IF(F248="■",$BY$42,IF(G248="■",$BY$39,IF(I248="","",I248))))))))</f>
        <v/>
      </c>
      <c r="AG248" s="61" t="str">
        <f>IF($C$3="","",IF(AND(F248="□",G248="□",H248="□"),"",IF(AND(F248="■",G248="■"),"",IF(AND(F248="■",H248="■"),"",IF(AND(G248="■",H248="■"),"",IF(F248="■",$BY$44,IF(G248="■",$BY$41,IF(K248="","",K248))))))))</f>
        <v/>
      </c>
      <c r="AH248" s="63" t="str">
        <f t="shared" si="64"/>
        <v/>
      </c>
      <c r="AI248" s="63" t="str">
        <f t="shared" si="65"/>
        <v/>
      </c>
      <c r="AJ248" s="64" t="str">
        <f t="shared" si="66"/>
        <v/>
      </c>
      <c r="AK248" s="64" t="str">
        <f t="shared" si="67"/>
        <v/>
      </c>
      <c r="AL248" s="64" t="str">
        <f>IF($C$3="","",IF(AND(F248="□",G248="□",H248="□"),"",IF(AND(F248="■",G248="■"),"",IF(AND(F248="■",H248="■"),"",IF(AND(G248="■",H248="■"),"",IF(F248="■",$BY$23,IF(G248="■",$BY$21,IF(J248="","",J248))))))))</f>
        <v/>
      </c>
      <c r="AM248" s="65" t="str">
        <f t="shared" si="68"/>
        <v/>
      </c>
      <c r="AN248" s="64" t="str">
        <f>IF($C$3="","",IF(AND(F248="□",G248="□",H248="□"),"",IF(AND(F248="■",G248="■"),"",IF(AND(F248="■",H248="■"),"",IF(AND(G248="■",H248="■"),"",IF(F248="■",$BY$24,IF(G248="■",$BY$22,IF(L248="","",L248))))))))</f>
        <v/>
      </c>
      <c r="AO248" s="118"/>
      <c r="AP248" s="64" t="str">
        <f t="shared" si="69"/>
        <v/>
      </c>
      <c r="AQ248" s="64" t="str">
        <f t="shared" si="70"/>
        <v/>
      </c>
      <c r="AR248" s="64" t="str">
        <f t="shared" si="71"/>
        <v/>
      </c>
      <c r="AS248" s="64" t="str">
        <f t="shared" si="72"/>
        <v/>
      </c>
      <c r="AT248" s="64" t="str">
        <f t="shared" si="73"/>
        <v/>
      </c>
      <c r="AW248" s="17" t="str">
        <f t="shared" si="74"/>
        <v/>
      </c>
      <c r="AX248" s="17" t="str">
        <f t="shared" si="75"/>
        <v/>
      </c>
      <c r="AY248" s="17" t="str">
        <f t="shared" si="76"/>
        <v/>
      </c>
      <c r="AZ248" s="17" t="str">
        <f t="shared" si="77"/>
        <v/>
      </c>
      <c r="BA248" s="17" t="str">
        <f t="shared" si="78"/>
        <v/>
      </c>
      <c r="BB248" s="17" t="str">
        <f t="shared" si="79"/>
        <v/>
      </c>
      <c r="BD248" s="17" t="str">
        <f>IF(AND(OR(F248="",F248="□"),OR(G248="",G248="□"),OR(H248="",H248="□")),"",IF(AND(F248="■",G248="■"),"",IF(AND(OR(F248="■",G248="■"),H248="■"),"",IF(F248="■",5,IF(G248="■",4,IF(I248="","",IF($C$3="","",IF($C$3=8,"-",IF($C$3&lt;8,IF(I248&lt;=$BY$25,7,IF(I248&lt;=$BY$26,6,IF(I248&lt;=$BY$27,5,IF(I248&lt;=$BY$28,4,IF(I248&lt;=$BY$29,3,IF(I248&lt;=$BY$30,2,1)))))))))))))))</f>
        <v/>
      </c>
      <c r="BE248" s="17" t="str">
        <f>IF(AND(OR(F248="",F248="□"),OR(G248="",G248="□"),OR(H248="",H248="□")),"",IF(AND(F248="■",G248="■"),"",IF(AND(OR(F248="■",G248="■"),H248="■"),"",IF(F248="■",5,IF(G248="■",4,IF(K248="","",IF($C$3="","",IF($C$3=8,IF(K248&lt;=$BY$33,6,IF(K248&lt;=$BY$34,5,IF(K248&lt;=$BY$35,4,3))),IF(AND($C$3&lt;8,$C$3&gt;4),IF(K248&lt;=$BY$32,7,IF(K248&lt;=$BY$33,6,IF(K248&lt;=$BY$34,5,IF(K248&lt;=$BY$35,4,IF(K248&lt;=$BY$36,3,2))))),IF(C234&lt;5,"-"))))))))))</f>
        <v/>
      </c>
      <c r="BF248" s="17" t="str">
        <f t="shared" si="81"/>
        <v/>
      </c>
      <c r="BH248" s="18" t="str">
        <f>IF(X248="","",IF(50&lt;=Y248,6,IF(AND(40&lt;=Y248,Y248&lt;50),5,IF(AND(30&lt;=Y248,Y248&lt;40),4,IF(AND(20&lt;=Y248,Y248&lt;30),3,IF(AND(10&lt;=Y248,Y248&lt;20),2,IF(AND(0&lt;=Y248,Y248&lt;10),1,IF(Y248&lt;0,0,""))))))))</f>
        <v/>
      </c>
      <c r="BI248" s="18" t="str">
        <f>IF(X248="","",IF(30&lt;=Y248,4,IF(AND(20&lt;=Y248,Y248&lt;30),3,IF(AND(10&lt;=Y248,Y248&lt;20),2,IF(AND(0&lt;=Y248,Y248&lt;10),1,IF(Y248&lt;0,0,""))))))</f>
        <v/>
      </c>
      <c r="BJ248" s="58" t="str">
        <f>IF(AND(OR(Q248="",Q248="□"),OR(R248="",R248="□"),OR(S248="",S248="□")),"",IF(AND(Q248="■",R248="■"),"",IF(AND(OR(Q248="■",R248="■"),S248="■"),"",IF(Q248="■",3,IF(R248="■",1,IF(Z248="■",BH248,BI248))))))</f>
        <v/>
      </c>
    </row>
    <row r="249" spans="1:62" ht="12" customHeight="1" x14ac:dyDescent="0.15">
      <c r="A249" s="66">
        <v>232</v>
      </c>
      <c r="B249" s="4"/>
      <c r="C249" s="2"/>
      <c r="D249" s="2"/>
      <c r="E249" s="8"/>
      <c r="F249" s="129" t="s">
        <v>38</v>
      </c>
      <c r="G249" s="130" t="s">
        <v>38</v>
      </c>
      <c r="H249" s="131" t="s">
        <v>38</v>
      </c>
      <c r="I249" s="122"/>
      <c r="J249" s="149"/>
      <c r="K249" s="124"/>
      <c r="L249" s="178"/>
      <c r="M249" s="133"/>
      <c r="N249" s="163" t="str">
        <f>IF($C$3="","",IF(P249="","",BF249))</f>
        <v/>
      </c>
      <c r="O249" s="163" t="str">
        <f>IF($C$3="","",IF(AND(OR(F249="",F249="□"),OR(G249="",G249="□"),OR(H249="",H249="□")),"",IF(AND(F249="■",G249="■"),"",IF(AND(OR(F249="■",G249="■"),H249="■"),"",IF(BF249="","",IF(OR(BF249=4,BF249&gt;4),"○","×"))))))</f>
        <v/>
      </c>
      <c r="P249" s="162" t="str">
        <f>IF($C$3="","",IF(AND(OR(F249="",F249="□"),OR(G249="",G249="□"),OR(H249="",H249="□")),"",IF(AND(F249="■",G249="■"),"",IF(AND(OR(F249="■",G249="■"),H249="■"),"",IF(BF249="","",IF(OR(BF249=5,BF249&gt;5),"○","×"))))))</f>
        <v/>
      </c>
      <c r="Q249" s="129" t="s">
        <v>38</v>
      </c>
      <c r="R249" s="130" t="s">
        <v>38</v>
      </c>
      <c r="S249" s="131" t="s">
        <v>38</v>
      </c>
      <c r="T249" s="1"/>
      <c r="U249" s="10"/>
      <c r="V249" s="11"/>
      <c r="W249" s="10"/>
      <c r="X249" s="223" t="str">
        <f t="shared" si="80"/>
        <v/>
      </c>
      <c r="Y249" s="164" t="str">
        <f t="shared" si="62"/>
        <v/>
      </c>
      <c r="Z249" s="131" t="s">
        <v>58</v>
      </c>
      <c r="AA249" s="135" t="s">
        <v>58</v>
      </c>
      <c r="AB249" s="165" t="str">
        <f t="shared" si="63"/>
        <v/>
      </c>
      <c r="AC249" s="280"/>
      <c r="AD249" s="281"/>
      <c r="AF249" s="60" t="str">
        <f>IF($C$3="","",IF(AND(F249="□",G249="□",H249="□"),"",IF(AND(F249="■",G249="■"),"",IF(AND(F249="■",H249="■"),"",IF(AND(G249="■",H249="■"),"",IF(F249="■",$BY$42,IF(G249="■",$BY$39,IF(I249="","",I249))))))))</f>
        <v/>
      </c>
      <c r="AG249" s="61" t="str">
        <f>IF($C$3="","",IF(AND(F249="□",G249="□",H249="□"),"",IF(AND(F249="■",G249="■"),"",IF(AND(F249="■",H249="■"),"",IF(AND(G249="■",H249="■"),"",IF(F249="■",$BY$44,IF(G249="■",$BY$41,IF(K249="","",K249))))))))</f>
        <v/>
      </c>
      <c r="AH249" s="63" t="str">
        <f t="shared" si="64"/>
        <v/>
      </c>
      <c r="AI249" s="63" t="str">
        <f t="shared" si="65"/>
        <v/>
      </c>
      <c r="AJ249" s="64" t="str">
        <f t="shared" si="66"/>
        <v/>
      </c>
      <c r="AK249" s="64" t="str">
        <f t="shared" si="67"/>
        <v/>
      </c>
      <c r="AL249" s="64" t="str">
        <f>IF($C$3="","",IF(AND(F249="□",G249="□",H249="□"),"",IF(AND(F249="■",G249="■"),"",IF(AND(F249="■",H249="■"),"",IF(AND(G249="■",H249="■"),"",IF(F249="■",$BY$23,IF(G249="■",$BY$21,IF(J249="","",J249))))))))</f>
        <v/>
      </c>
      <c r="AM249" s="65" t="str">
        <f t="shared" si="68"/>
        <v/>
      </c>
      <c r="AN249" s="64" t="str">
        <f>IF($C$3="","",IF(AND(F249="□",G249="□",H249="□"),"",IF(AND(F249="■",G249="■"),"",IF(AND(F249="■",H249="■"),"",IF(AND(G249="■",H249="■"),"",IF(F249="■",$BY$24,IF(G249="■",$BY$22,IF(L249="","",L249))))))))</f>
        <v/>
      </c>
      <c r="AO249" s="118"/>
      <c r="AP249" s="64" t="str">
        <f t="shared" si="69"/>
        <v/>
      </c>
      <c r="AQ249" s="64" t="str">
        <f t="shared" si="70"/>
        <v/>
      </c>
      <c r="AR249" s="64" t="str">
        <f t="shared" si="71"/>
        <v/>
      </c>
      <c r="AS249" s="64" t="str">
        <f t="shared" si="72"/>
        <v/>
      </c>
      <c r="AT249" s="64" t="str">
        <f t="shared" si="73"/>
        <v/>
      </c>
      <c r="AW249" s="17" t="str">
        <f t="shared" si="74"/>
        <v/>
      </c>
      <c r="AX249" s="17" t="str">
        <f t="shared" si="75"/>
        <v/>
      </c>
      <c r="AY249" s="17" t="str">
        <f t="shared" si="76"/>
        <v/>
      </c>
      <c r="AZ249" s="17" t="str">
        <f t="shared" si="77"/>
        <v/>
      </c>
      <c r="BA249" s="17" t="str">
        <f t="shared" si="78"/>
        <v/>
      </c>
      <c r="BB249" s="17" t="str">
        <f t="shared" si="79"/>
        <v/>
      </c>
      <c r="BD249" s="17" t="str">
        <f>IF(AND(OR(F249="",F249="□"),OR(G249="",G249="□"),OR(H249="",H249="□")),"",IF(AND(F249="■",G249="■"),"",IF(AND(OR(F249="■",G249="■"),H249="■"),"",IF(F249="■",5,IF(G249="■",4,IF(I249="","",IF($C$3="","",IF($C$3=8,"-",IF($C$3&lt;8,IF(I249&lt;=$BY$25,7,IF(I249&lt;=$BY$26,6,IF(I249&lt;=$BY$27,5,IF(I249&lt;=$BY$28,4,IF(I249&lt;=$BY$29,3,IF(I249&lt;=$BY$30,2,1)))))))))))))))</f>
        <v/>
      </c>
      <c r="BE249" s="17" t="str">
        <f>IF(AND(OR(F249="",F249="□"),OR(G249="",G249="□"),OR(H249="",H249="□")),"",IF(AND(F249="■",G249="■"),"",IF(AND(OR(F249="■",G249="■"),H249="■"),"",IF(F249="■",5,IF(G249="■",4,IF(K249="","",IF($C$3="","",IF($C$3=8,IF(K249&lt;=$BY$33,6,IF(K249&lt;=$BY$34,5,IF(K249&lt;=$BY$35,4,3))),IF(AND($C$3&lt;8,$C$3&gt;4),IF(K249&lt;=$BY$32,7,IF(K249&lt;=$BY$33,6,IF(K249&lt;=$BY$34,5,IF(K249&lt;=$BY$35,4,IF(K249&lt;=$BY$36,3,2))))),IF(C235&lt;5,"-"))))))))))</f>
        <v/>
      </c>
      <c r="BF249" s="17" t="str">
        <f t="shared" si="81"/>
        <v/>
      </c>
      <c r="BH249" s="18" t="str">
        <f>IF(X249="","",IF(50&lt;=Y249,6,IF(AND(40&lt;=Y249,Y249&lt;50),5,IF(AND(30&lt;=Y249,Y249&lt;40),4,IF(AND(20&lt;=Y249,Y249&lt;30),3,IF(AND(10&lt;=Y249,Y249&lt;20),2,IF(AND(0&lt;=Y249,Y249&lt;10),1,IF(Y249&lt;0,0,""))))))))</f>
        <v/>
      </c>
      <c r="BI249" s="18" t="str">
        <f>IF(X249="","",IF(30&lt;=Y249,4,IF(AND(20&lt;=Y249,Y249&lt;30),3,IF(AND(10&lt;=Y249,Y249&lt;20),2,IF(AND(0&lt;=Y249,Y249&lt;10),1,IF(Y249&lt;0,0,""))))))</f>
        <v/>
      </c>
      <c r="BJ249" s="58" t="str">
        <f>IF(AND(OR(Q249="",Q249="□"),OR(R249="",R249="□"),OR(S249="",S249="□")),"",IF(AND(Q249="■",R249="■"),"",IF(AND(OR(Q249="■",R249="■"),S249="■"),"",IF(Q249="■",3,IF(R249="■",1,IF(Z249="■",BH249,BI249))))))</f>
        <v/>
      </c>
    </row>
    <row r="250" spans="1:62" ht="12" customHeight="1" x14ac:dyDescent="0.15">
      <c r="A250" s="66">
        <v>233</v>
      </c>
      <c r="B250" s="4"/>
      <c r="C250" s="2"/>
      <c r="D250" s="2"/>
      <c r="E250" s="8"/>
      <c r="F250" s="129" t="s">
        <v>38</v>
      </c>
      <c r="G250" s="130" t="s">
        <v>38</v>
      </c>
      <c r="H250" s="131" t="s">
        <v>38</v>
      </c>
      <c r="I250" s="122"/>
      <c r="J250" s="149"/>
      <c r="K250" s="124"/>
      <c r="L250" s="178"/>
      <c r="M250" s="133"/>
      <c r="N250" s="163" t="str">
        <f>IF($C$3="","",IF(P250="","",BF250))</f>
        <v/>
      </c>
      <c r="O250" s="163" t="str">
        <f>IF($C$3="","",IF(AND(OR(F250="",F250="□"),OR(G250="",G250="□"),OR(H250="",H250="□")),"",IF(AND(F250="■",G250="■"),"",IF(AND(OR(F250="■",G250="■"),H250="■"),"",IF(BF250="","",IF(OR(BF250=4,BF250&gt;4),"○","×"))))))</f>
        <v/>
      </c>
      <c r="P250" s="162" t="str">
        <f>IF($C$3="","",IF(AND(OR(F250="",F250="□"),OR(G250="",G250="□"),OR(H250="",H250="□")),"",IF(AND(F250="■",G250="■"),"",IF(AND(OR(F250="■",G250="■"),H250="■"),"",IF(BF250="","",IF(OR(BF250=5,BF250&gt;5),"○","×"))))))</f>
        <v/>
      </c>
      <c r="Q250" s="129" t="s">
        <v>38</v>
      </c>
      <c r="R250" s="130" t="s">
        <v>38</v>
      </c>
      <c r="S250" s="131" t="s">
        <v>38</v>
      </c>
      <c r="T250" s="1"/>
      <c r="U250" s="10"/>
      <c r="V250" s="11"/>
      <c r="W250" s="10"/>
      <c r="X250" s="223" t="str">
        <f t="shared" si="80"/>
        <v/>
      </c>
      <c r="Y250" s="164" t="str">
        <f t="shared" si="62"/>
        <v/>
      </c>
      <c r="Z250" s="131" t="s">
        <v>58</v>
      </c>
      <c r="AA250" s="135" t="s">
        <v>58</v>
      </c>
      <c r="AB250" s="165" t="str">
        <f t="shared" si="63"/>
        <v/>
      </c>
      <c r="AC250" s="280"/>
      <c r="AD250" s="281"/>
      <c r="AF250" s="60" t="str">
        <f>IF($C$3="","",IF(AND(F250="□",G250="□",H250="□"),"",IF(AND(F250="■",G250="■"),"",IF(AND(F250="■",H250="■"),"",IF(AND(G250="■",H250="■"),"",IF(F250="■",$BY$42,IF(G250="■",$BY$39,IF(I250="","",I250))))))))</f>
        <v/>
      </c>
      <c r="AG250" s="61" t="str">
        <f>IF($C$3="","",IF(AND(F250="□",G250="□",H250="□"),"",IF(AND(F250="■",G250="■"),"",IF(AND(F250="■",H250="■"),"",IF(AND(G250="■",H250="■"),"",IF(F250="■",$BY$44,IF(G250="■",$BY$41,IF(K250="","",K250))))))))</f>
        <v/>
      </c>
      <c r="AH250" s="63" t="str">
        <f t="shared" si="64"/>
        <v/>
      </c>
      <c r="AI250" s="63" t="str">
        <f t="shared" si="65"/>
        <v/>
      </c>
      <c r="AJ250" s="64" t="str">
        <f t="shared" si="66"/>
        <v/>
      </c>
      <c r="AK250" s="64" t="str">
        <f t="shared" si="67"/>
        <v/>
      </c>
      <c r="AL250" s="64" t="str">
        <f>IF($C$3="","",IF(AND(F250="□",G250="□",H250="□"),"",IF(AND(F250="■",G250="■"),"",IF(AND(F250="■",H250="■"),"",IF(AND(G250="■",H250="■"),"",IF(F250="■",$BY$23,IF(G250="■",$BY$21,IF(J250="","",J250))))))))</f>
        <v/>
      </c>
      <c r="AM250" s="65" t="str">
        <f t="shared" si="68"/>
        <v/>
      </c>
      <c r="AN250" s="64" t="str">
        <f>IF($C$3="","",IF(AND(F250="□",G250="□",H250="□"),"",IF(AND(F250="■",G250="■"),"",IF(AND(F250="■",H250="■"),"",IF(AND(G250="■",H250="■"),"",IF(F250="■",$BY$24,IF(G250="■",$BY$22,IF(L250="","",L250))))))))</f>
        <v/>
      </c>
      <c r="AO250" s="118"/>
      <c r="AP250" s="64" t="str">
        <f t="shared" si="69"/>
        <v/>
      </c>
      <c r="AQ250" s="64" t="str">
        <f t="shared" si="70"/>
        <v/>
      </c>
      <c r="AR250" s="64" t="str">
        <f t="shared" si="71"/>
        <v/>
      </c>
      <c r="AS250" s="64" t="str">
        <f t="shared" si="72"/>
        <v/>
      </c>
      <c r="AT250" s="64" t="str">
        <f t="shared" si="73"/>
        <v/>
      </c>
      <c r="AW250" s="17" t="str">
        <f t="shared" si="74"/>
        <v/>
      </c>
      <c r="AX250" s="17" t="str">
        <f t="shared" si="75"/>
        <v/>
      </c>
      <c r="AY250" s="17" t="str">
        <f t="shared" si="76"/>
        <v/>
      </c>
      <c r="AZ250" s="17" t="str">
        <f t="shared" si="77"/>
        <v/>
      </c>
      <c r="BA250" s="17" t="str">
        <f t="shared" si="78"/>
        <v/>
      </c>
      <c r="BB250" s="17" t="str">
        <f t="shared" si="79"/>
        <v/>
      </c>
      <c r="BD250" s="17" t="str">
        <f>IF(AND(OR(F250="",F250="□"),OR(G250="",G250="□"),OR(H250="",H250="□")),"",IF(AND(F250="■",G250="■"),"",IF(AND(OR(F250="■",G250="■"),H250="■"),"",IF(F250="■",5,IF(G250="■",4,IF(I250="","",IF($C$3="","",IF($C$3=8,"-",IF($C$3&lt;8,IF(I250&lt;=$BY$25,7,IF(I250&lt;=$BY$26,6,IF(I250&lt;=$BY$27,5,IF(I250&lt;=$BY$28,4,IF(I250&lt;=$BY$29,3,IF(I250&lt;=$BY$30,2,1)))))))))))))))</f>
        <v/>
      </c>
      <c r="BE250" s="17" t="str">
        <f>IF(AND(OR(F250="",F250="□"),OR(G250="",G250="□"),OR(H250="",H250="□")),"",IF(AND(F250="■",G250="■"),"",IF(AND(OR(F250="■",G250="■"),H250="■"),"",IF(F250="■",5,IF(G250="■",4,IF(K250="","",IF($C$3="","",IF($C$3=8,IF(K250&lt;=$BY$33,6,IF(K250&lt;=$BY$34,5,IF(K250&lt;=$BY$35,4,3))),IF(AND($C$3&lt;8,$C$3&gt;4),IF(K250&lt;=$BY$32,7,IF(K250&lt;=$BY$33,6,IF(K250&lt;=$BY$34,5,IF(K250&lt;=$BY$35,4,IF(K250&lt;=$BY$36,3,2))))),IF(C236&lt;5,"-"))))))))))</f>
        <v/>
      </c>
      <c r="BF250" s="17" t="str">
        <f t="shared" si="81"/>
        <v/>
      </c>
      <c r="BH250" s="18" t="str">
        <f>IF(X250="","",IF(50&lt;=Y250,6,IF(AND(40&lt;=Y250,Y250&lt;50),5,IF(AND(30&lt;=Y250,Y250&lt;40),4,IF(AND(20&lt;=Y250,Y250&lt;30),3,IF(AND(10&lt;=Y250,Y250&lt;20),2,IF(AND(0&lt;=Y250,Y250&lt;10),1,IF(Y250&lt;0,0,""))))))))</f>
        <v/>
      </c>
      <c r="BI250" s="18" t="str">
        <f>IF(X250="","",IF(30&lt;=Y250,4,IF(AND(20&lt;=Y250,Y250&lt;30),3,IF(AND(10&lt;=Y250,Y250&lt;20),2,IF(AND(0&lt;=Y250,Y250&lt;10),1,IF(Y250&lt;0,0,""))))))</f>
        <v/>
      </c>
      <c r="BJ250" s="58" t="str">
        <f>IF(AND(OR(Q250="",Q250="□"),OR(R250="",R250="□"),OR(S250="",S250="□")),"",IF(AND(Q250="■",R250="■"),"",IF(AND(OR(Q250="■",R250="■"),S250="■"),"",IF(Q250="■",3,IF(R250="■",1,IF(Z250="■",BH250,BI250))))))</f>
        <v/>
      </c>
    </row>
    <row r="251" spans="1:62" ht="12" customHeight="1" x14ac:dyDescent="0.15">
      <c r="A251" s="66">
        <v>234</v>
      </c>
      <c r="B251" s="4"/>
      <c r="C251" s="2"/>
      <c r="D251" s="2"/>
      <c r="E251" s="8"/>
      <c r="F251" s="129" t="s">
        <v>38</v>
      </c>
      <c r="G251" s="130" t="s">
        <v>38</v>
      </c>
      <c r="H251" s="131" t="s">
        <v>38</v>
      </c>
      <c r="I251" s="122"/>
      <c r="J251" s="149"/>
      <c r="K251" s="124"/>
      <c r="L251" s="178"/>
      <c r="M251" s="133"/>
      <c r="N251" s="163" t="str">
        <f>IF($C$3="","",IF(P251="","",BF251))</f>
        <v/>
      </c>
      <c r="O251" s="163" t="str">
        <f>IF($C$3="","",IF(AND(OR(F251="",F251="□"),OR(G251="",G251="□"),OR(H251="",H251="□")),"",IF(AND(F251="■",G251="■"),"",IF(AND(OR(F251="■",G251="■"),H251="■"),"",IF(BF251="","",IF(OR(BF251=4,BF251&gt;4),"○","×"))))))</f>
        <v/>
      </c>
      <c r="P251" s="162" t="str">
        <f>IF($C$3="","",IF(AND(OR(F251="",F251="□"),OR(G251="",G251="□"),OR(H251="",H251="□")),"",IF(AND(F251="■",G251="■"),"",IF(AND(OR(F251="■",G251="■"),H251="■"),"",IF(BF251="","",IF(OR(BF251=5,BF251&gt;5),"○","×"))))))</f>
        <v/>
      </c>
      <c r="Q251" s="129" t="s">
        <v>38</v>
      </c>
      <c r="R251" s="130" t="s">
        <v>38</v>
      </c>
      <c r="S251" s="131" t="s">
        <v>38</v>
      </c>
      <c r="T251" s="1"/>
      <c r="U251" s="10"/>
      <c r="V251" s="11"/>
      <c r="W251" s="10"/>
      <c r="X251" s="223" t="str">
        <f t="shared" si="80"/>
        <v/>
      </c>
      <c r="Y251" s="164" t="str">
        <f t="shared" si="62"/>
        <v/>
      </c>
      <c r="Z251" s="131" t="s">
        <v>58</v>
      </c>
      <c r="AA251" s="135" t="s">
        <v>58</v>
      </c>
      <c r="AB251" s="165" t="str">
        <f t="shared" si="63"/>
        <v/>
      </c>
      <c r="AC251" s="280"/>
      <c r="AD251" s="281"/>
      <c r="AF251" s="60" t="str">
        <f>IF($C$3="","",IF(AND(F251="□",G251="□",H251="□"),"",IF(AND(F251="■",G251="■"),"",IF(AND(F251="■",H251="■"),"",IF(AND(G251="■",H251="■"),"",IF(F251="■",$BY$42,IF(G251="■",$BY$39,IF(I251="","",I251))))))))</f>
        <v/>
      </c>
      <c r="AG251" s="61" t="str">
        <f>IF($C$3="","",IF(AND(F251="□",G251="□",H251="□"),"",IF(AND(F251="■",G251="■"),"",IF(AND(F251="■",H251="■"),"",IF(AND(G251="■",H251="■"),"",IF(F251="■",$BY$44,IF(G251="■",$BY$41,IF(K251="","",K251))))))))</f>
        <v/>
      </c>
      <c r="AH251" s="63" t="str">
        <f t="shared" si="64"/>
        <v/>
      </c>
      <c r="AI251" s="63" t="str">
        <f t="shared" si="65"/>
        <v/>
      </c>
      <c r="AJ251" s="64" t="str">
        <f t="shared" si="66"/>
        <v/>
      </c>
      <c r="AK251" s="64" t="str">
        <f t="shared" si="67"/>
        <v/>
      </c>
      <c r="AL251" s="64" t="str">
        <f>IF($C$3="","",IF(AND(F251="□",G251="□",H251="□"),"",IF(AND(F251="■",G251="■"),"",IF(AND(F251="■",H251="■"),"",IF(AND(G251="■",H251="■"),"",IF(F251="■",$BY$23,IF(G251="■",$BY$21,IF(J251="","",J251))))))))</f>
        <v/>
      </c>
      <c r="AM251" s="65" t="str">
        <f t="shared" si="68"/>
        <v/>
      </c>
      <c r="AN251" s="64" t="str">
        <f>IF($C$3="","",IF(AND(F251="□",G251="□",H251="□"),"",IF(AND(F251="■",G251="■"),"",IF(AND(F251="■",H251="■"),"",IF(AND(G251="■",H251="■"),"",IF(F251="■",$BY$24,IF(G251="■",$BY$22,IF(L251="","",L251))))))))</f>
        <v/>
      </c>
      <c r="AO251" s="118"/>
      <c r="AP251" s="64" t="str">
        <f t="shared" si="69"/>
        <v/>
      </c>
      <c r="AQ251" s="64" t="str">
        <f t="shared" si="70"/>
        <v/>
      </c>
      <c r="AR251" s="64" t="str">
        <f t="shared" si="71"/>
        <v/>
      </c>
      <c r="AS251" s="64" t="str">
        <f t="shared" si="72"/>
        <v/>
      </c>
      <c r="AT251" s="64" t="str">
        <f t="shared" si="73"/>
        <v/>
      </c>
      <c r="AW251" s="17" t="str">
        <f t="shared" si="74"/>
        <v/>
      </c>
      <c r="AX251" s="17" t="str">
        <f t="shared" si="75"/>
        <v/>
      </c>
      <c r="AY251" s="17" t="str">
        <f t="shared" si="76"/>
        <v/>
      </c>
      <c r="AZ251" s="17" t="str">
        <f t="shared" si="77"/>
        <v/>
      </c>
      <c r="BA251" s="17" t="str">
        <f t="shared" si="78"/>
        <v/>
      </c>
      <c r="BB251" s="17" t="str">
        <f t="shared" si="79"/>
        <v/>
      </c>
      <c r="BD251" s="17" t="str">
        <f>IF(AND(OR(F251="",F251="□"),OR(G251="",G251="□"),OR(H251="",H251="□")),"",IF(AND(F251="■",G251="■"),"",IF(AND(OR(F251="■",G251="■"),H251="■"),"",IF(F251="■",5,IF(G251="■",4,IF(I251="","",IF($C$3="","",IF($C$3=8,"-",IF($C$3&lt;8,IF(I251&lt;=$BY$25,7,IF(I251&lt;=$BY$26,6,IF(I251&lt;=$BY$27,5,IF(I251&lt;=$BY$28,4,IF(I251&lt;=$BY$29,3,IF(I251&lt;=$BY$30,2,1)))))))))))))))</f>
        <v/>
      </c>
      <c r="BE251" s="17" t="str">
        <f>IF(AND(OR(F251="",F251="□"),OR(G251="",G251="□"),OR(H251="",H251="□")),"",IF(AND(F251="■",G251="■"),"",IF(AND(OR(F251="■",G251="■"),H251="■"),"",IF(F251="■",5,IF(G251="■",4,IF(K251="","",IF($C$3="","",IF($C$3=8,IF(K251&lt;=$BY$33,6,IF(K251&lt;=$BY$34,5,IF(K251&lt;=$BY$35,4,3))),IF(AND($C$3&lt;8,$C$3&gt;4),IF(K251&lt;=$BY$32,7,IF(K251&lt;=$BY$33,6,IF(K251&lt;=$BY$34,5,IF(K251&lt;=$BY$35,4,IF(K251&lt;=$BY$36,3,2))))),IF(C237&lt;5,"-"))))))))))</f>
        <v/>
      </c>
      <c r="BF251" s="17" t="str">
        <f t="shared" si="81"/>
        <v/>
      </c>
      <c r="BH251" s="18" t="str">
        <f>IF(X251="","",IF(50&lt;=Y251,6,IF(AND(40&lt;=Y251,Y251&lt;50),5,IF(AND(30&lt;=Y251,Y251&lt;40),4,IF(AND(20&lt;=Y251,Y251&lt;30),3,IF(AND(10&lt;=Y251,Y251&lt;20),2,IF(AND(0&lt;=Y251,Y251&lt;10),1,IF(Y251&lt;0,0,""))))))))</f>
        <v/>
      </c>
      <c r="BI251" s="18" t="str">
        <f>IF(X251="","",IF(30&lt;=Y251,4,IF(AND(20&lt;=Y251,Y251&lt;30),3,IF(AND(10&lt;=Y251,Y251&lt;20),2,IF(AND(0&lt;=Y251,Y251&lt;10),1,IF(Y251&lt;0,0,""))))))</f>
        <v/>
      </c>
      <c r="BJ251" s="58" t="str">
        <f>IF(AND(OR(Q251="",Q251="□"),OR(R251="",R251="□"),OR(S251="",S251="□")),"",IF(AND(Q251="■",R251="■"),"",IF(AND(OR(Q251="■",R251="■"),S251="■"),"",IF(Q251="■",3,IF(R251="■",1,IF(Z251="■",BH251,BI251))))))</f>
        <v/>
      </c>
    </row>
    <row r="252" spans="1:62" ht="12" customHeight="1" x14ac:dyDescent="0.15">
      <c r="A252" s="66">
        <v>235</v>
      </c>
      <c r="B252" s="4"/>
      <c r="C252" s="2"/>
      <c r="D252" s="2"/>
      <c r="E252" s="8"/>
      <c r="F252" s="129" t="s">
        <v>38</v>
      </c>
      <c r="G252" s="130" t="s">
        <v>38</v>
      </c>
      <c r="H252" s="131" t="s">
        <v>38</v>
      </c>
      <c r="I252" s="122"/>
      <c r="J252" s="149"/>
      <c r="K252" s="124"/>
      <c r="L252" s="178"/>
      <c r="M252" s="133"/>
      <c r="N252" s="163" t="str">
        <f>IF($C$3="","",IF(P252="","",BF252))</f>
        <v/>
      </c>
      <c r="O252" s="163" t="str">
        <f>IF($C$3="","",IF(AND(OR(F252="",F252="□"),OR(G252="",G252="□"),OR(H252="",H252="□")),"",IF(AND(F252="■",G252="■"),"",IF(AND(OR(F252="■",G252="■"),H252="■"),"",IF(BF252="","",IF(OR(BF252=4,BF252&gt;4),"○","×"))))))</f>
        <v/>
      </c>
      <c r="P252" s="162" t="str">
        <f>IF($C$3="","",IF(AND(OR(F252="",F252="□"),OR(G252="",G252="□"),OR(H252="",H252="□")),"",IF(AND(F252="■",G252="■"),"",IF(AND(OR(F252="■",G252="■"),H252="■"),"",IF(BF252="","",IF(OR(BF252=5,BF252&gt;5),"○","×"))))))</f>
        <v/>
      </c>
      <c r="Q252" s="129" t="s">
        <v>38</v>
      </c>
      <c r="R252" s="130" t="s">
        <v>38</v>
      </c>
      <c r="S252" s="131" t="s">
        <v>38</v>
      </c>
      <c r="T252" s="1"/>
      <c r="U252" s="10"/>
      <c r="V252" s="11"/>
      <c r="W252" s="10"/>
      <c r="X252" s="223" t="str">
        <f t="shared" si="80"/>
        <v/>
      </c>
      <c r="Y252" s="164" t="str">
        <f t="shared" si="62"/>
        <v/>
      </c>
      <c r="Z252" s="131" t="s">
        <v>58</v>
      </c>
      <c r="AA252" s="135" t="s">
        <v>58</v>
      </c>
      <c r="AB252" s="165" t="str">
        <f t="shared" si="63"/>
        <v/>
      </c>
      <c r="AC252" s="280"/>
      <c r="AD252" s="281"/>
      <c r="AF252" s="60" t="str">
        <f>IF($C$3="","",IF(AND(F252="□",G252="□",H252="□"),"",IF(AND(F252="■",G252="■"),"",IF(AND(F252="■",H252="■"),"",IF(AND(G252="■",H252="■"),"",IF(F252="■",$BY$42,IF(G252="■",$BY$39,IF(I252="","",I252))))))))</f>
        <v/>
      </c>
      <c r="AG252" s="61" t="str">
        <f>IF($C$3="","",IF(AND(F252="□",G252="□",H252="□"),"",IF(AND(F252="■",G252="■"),"",IF(AND(F252="■",H252="■"),"",IF(AND(G252="■",H252="■"),"",IF(F252="■",$BY$44,IF(G252="■",$BY$41,IF(K252="","",K252))))))))</f>
        <v/>
      </c>
      <c r="AH252" s="63" t="str">
        <f t="shared" si="64"/>
        <v/>
      </c>
      <c r="AI252" s="63" t="str">
        <f t="shared" si="65"/>
        <v/>
      </c>
      <c r="AJ252" s="64" t="str">
        <f t="shared" si="66"/>
        <v/>
      </c>
      <c r="AK252" s="64" t="str">
        <f t="shared" si="67"/>
        <v/>
      </c>
      <c r="AL252" s="64" t="str">
        <f>IF($C$3="","",IF(AND(F252="□",G252="□",H252="□"),"",IF(AND(F252="■",G252="■"),"",IF(AND(F252="■",H252="■"),"",IF(AND(G252="■",H252="■"),"",IF(F252="■",$BY$23,IF(G252="■",$BY$21,IF(J252="","",J252))))))))</f>
        <v/>
      </c>
      <c r="AM252" s="65" t="str">
        <f t="shared" si="68"/>
        <v/>
      </c>
      <c r="AN252" s="64" t="str">
        <f>IF($C$3="","",IF(AND(F252="□",G252="□",H252="□"),"",IF(AND(F252="■",G252="■"),"",IF(AND(F252="■",H252="■"),"",IF(AND(G252="■",H252="■"),"",IF(F252="■",$BY$24,IF(G252="■",$BY$22,IF(L252="","",L252))))))))</f>
        <v/>
      </c>
      <c r="AO252" s="118"/>
      <c r="AP252" s="64" t="str">
        <f t="shared" si="69"/>
        <v/>
      </c>
      <c r="AQ252" s="64" t="str">
        <f t="shared" si="70"/>
        <v/>
      </c>
      <c r="AR252" s="64" t="str">
        <f t="shared" si="71"/>
        <v/>
      </c>
      <c r="AS252" s="64" t="str">
        <f t="shared" si="72"/>
        <v/>
      </c>
      <c r="AT252" s="64" t="str">
        <f t="shared" si="73"/>
        <v/>
      </c>
      <c r="AW252" s="17" t="str">
        <f t="shared" si="74"/>
        <v/>
      </c>
      <c r="AX252" s="17" t="str">
        <f t="shared" si="75"/>
        <v/>
      </c>
      <c r="AY252" s="17" t="str">
        <f t="shared" si="76"/>
        <v/>
      </c>
      <c r="AZ252" s="17" t="str">
        <f t="shared" si="77"/>
        <v/>
      </c>
      <c r="BA252" s="17" t="str">
        <f t="shared" si="78"/>
        <v/>
      </c>
      <c r="BB252" s="17" t="str">
        <f t="shared" si="79"/>
        <v/>
      </c>
      <c r="BD252" s="17" t="str">
        <f>IF(AND(OR(F252="",F252="□"),OR(G252="",G252="□"),OR(H252="",H252="□")),"",IF(AND(F252="■",G252="■"),"",IF(AND(OR(F252="■",G252="■"),H252="■"),"",IF(F252="■",5,IF(G252="■",4,IF(I252="","",IF($C$3="","",IF($C$3=8,"-",IF($C$3&lt;8,IF(I252&lt;=$BY$25,7,IF(I252&lt;=$BY$26,6,IF(I252&lt;=$BY$27,5,IF(I252&lt;=$BY$28,4,IF(I252&lt;=$BY$29,3,IF(I252&lt;=$BY$30,2,1)))))))))))))))</f>
        <v/>
      </c>
      <c r="BE252" s="17" t="str">
        <f>IF(AND(OR(F252="",F252="□"),OR(G252="",G252="□"),OR(H252="",H252="□")),"",IF(AND(F252="■",G252="■"),"",IF(AND(OR(F252="■",G252="■"),H252="■"),"",IF(F252="■",5,IF(G252="■",4,IF(K252="","",IF($C$3="","",IF($C$3=8,IF(K252&lt;=$BY$33,6,IF(K252&lt;=$BY$34,5,IF(K252&lt;=$BY$35,4,3))),IF(AND($C$3&lt;8,$C$3&gt;4),IF(K252&lt;=$BY$32,7,IF(K252&lt;=$BY$33,6,IF(K252&lt;=$BY$34,5,IF(K252&lt;=$BY$35,4,IF(K252&lt;=$BY$36,3,2))))),IF(C238&lt;5,"-"))))))))))</f>
        <v/>
      </c>
      <c r="BF252" s="17" t="str">
        <f t="shared" si="81"/>
        <v/>
      </c>
      <c r="BH252" s="18" t="str">
        <f>IF(X252="","",IF(50&lt;=Y252,6,IF(AND(40&lt;=Y252,Y252&lt;50),5,IF(AND(30&lt;=Y252,Y252&lt;40),4,IF(AND(20&lt;=Y252,Y252&lt;30),3,IF(AND(10&lt;=Y252,Y252&lt;20),2,IF(AND(0&lt;=Y252,Y252&lt;10),1,IF(Y252&lt;0,0,""))))))))</f>
        <v/>
      </c>
      <c r="BI252" s="18" t="str">
        <f>IF(X252="","",IF(30&lt;=Y252,4,IF(AND(20&lt;=Y252,Y252&lt;30),3,IF(AND(10&lt;=Y252,Y252&lt;20),2,IF(AND(0&lt;=Y252,Y252&lt;10),1,IF(Y252&lt;0,0,""))))))</f>
        <v/>
      </c>
      <c r="BJ252" s="58" t="str">
        <f>IF(AND(OR(Q252="",Q252="□"),OR(R252="",R252="□"),OR(S252="",S252="□")),"",IF(AND(Q252="■",R252="■"),"",IF(AND(OR(Q252="■",R252="■"),S252="■"),"",IF(Q252="■",3,IF(R252="■",1,IF(Z252="■",BH252,BI252))))))</f>
        <v/>
      </c>
    </row>
    <row r="253" spans="1:62" ht="12" customHeight="1" x14ac:dyDescent="0.15">
      <c r="A253" s="66">
        <v>236</v>
      </c>
      <c r="B253" s="4"/>
      <c r="C253" s="2"/>
      <c r="D253" s="2"/>
      <c r="E253" s="8"/>
      <c r="F253" s="129" t="s">
        <v>38</v>
      </c>
      <c r="G253" s="130" t="s">
        <v>38</v>
      </c>
      <c r="H253" s="131" t="s">
        <v>38</v>
      </c>
      <c r="I253" s="122"/>
      <c r="J253" s="149"/>
      <c r="K253" s="124"/>
      <c r="L253" s="178"/>
      <c r="M253" s="133"/>
      <c r="N253" s="163" t="str">
        <f>IF($C$3="","",IF(P253="","",BF253))</f>
        <v/>
      </c>
      <c r="O253" s="163" t="str">
        <f>IF($C$3="","",IF(AND(OR(F253="",F253="□"),OR(G253="",G253="□"),OR(H253="",H253="□")),"",IF(AND(F253="■",G253="■"),"",IF(AND(OR(F253="■",G253="■"),H253="■"),"",IF(BF253="","",IF(OR(BF253=4,BF253&gt;4),"○","×"))))))</f>
        <v/>
      </c>
      <c r="P253" s="162" t="str">
        <f>IF($C$3="","",IF(AND(OR(F253="",F253="□"),OR(G253="",G253="□"),OR(H253="",H253="□")),"",IF(AND(F253="■",G253="■"),"",IF(AND(OR(F253="■",G253="■"),H253="■"),"",IF(BF253="","",IF(OR(BF253=5,BF253&gt;5),"○","×"))))))</f>
        <v/>
      </c>
      <c r="Q253" s="129" t="s">
        <v>38</v>
      </c>
      <c r="R253" s="130" t="s">
        <v>38</v>
      </c>
      <c r="S253" s="131" t="s">
        <v>38</v>
      </c>
      <c r="T253" s="1"/>
      <c r="U253" s="10"/>
      <c r="V253" s="11"/>
      <c r="W253" s="10"/>
      <c r="X253" s="223" t="str">
        <f t="shared" si="80"/>
        <v/>
      </c>
      <c r="Y253" s="164" t="str">
        <f t="shared" si="62"/>
        <v/>
      </c>
      <c r="Z253" s="131" t="s">
        <v>58</v>
      </c>
      <c r="AA253" s="135" t="s">
        <v>58</v>
      </c>
      <c r="AB253" s="165" t="str">
        <f t="shared" si="63"/>
        <v/>
      </c>
      <c r="AC253" s="280"/>
      <c r="AD253" s="281"/>
      <c r="AF253" s="60" t="str">
        <f>IF($C$3="","",IF(AND(F253="□",G253="□",H253="□"),"",IF(AND(F253="■",G253="■"),"",IF(AND(F253="■",H253="■"),"",IF(AND(G253="■",H253="■"),"",IF(F253="■",$BY$42,IF(G253="■",$BY$39,IF(I253="","",I253))))))))</f>
        <v/>
      </c>
      <c r="AG253" s="61" t="str">
        <f>IF($C$3="","",IF(AND(F253="□",G253="□",H253="□"),"",IF(AND(F253="■",G253="■"),"",IF(AND(F253="■",H253="■"),"",IF(AND(G253="■",H253="■"),"",IF(F253="■",$BY$44,IF(G253="■",$BY$41,IF(K253="","",K253))))))))</f>
        <v/>
      </c>
      <c r="AH253" s="63" t="str">
        <f t="shared" si="64"/>
        <v/>
      </c>
      <c r="AI253" s="63" t="str">
        <f t="shared" si="65"/>
        <v/>
      </c>
      <c r="AJ253" s="64" t="str">
        <f t="shared" si="66"/>
        <v/>
      </c>
      <c r="AK253" s="64" t="str">
        <f t="shared" si="67"/>
        <v/>
      </c>
      <c r="AL253" s="64" t="str">
        <f>IF($C$3="","",IF(AND(F253="□",G253="□",H253="□"),"",IF(AND(F253="■",G253="■"),"",IF(AND(F253="■",H253="■"),"",IF(AND(G253="■",H253="■"),"",IF(F253="■",$BY$23,IF(G253="■",$BY$21,IF(J253="","",J253))))))))</f>
        <v/>
      </c>
      <c r="AM253" s="65" t="str">
        <f t="shared" si="68"/>
        <v/>
      </c>
      <c r="AN253" s="64" t="str">
        <f>IF($C$3="","",IF(AND(F253="□",G253="□",H253="□"),"",IF(AND(F253="■",G253="■"),"",IF(AND(F253="■",H253="■"),"",IF(AND(G253="■",H253="■"),"",IF(F253="■",$BY$24,IF(G253="■",$BY$22,IF(L253="","",L253))))))))</f>
        <v/>
      </c>
      <c r="AO253" s="118"/>
      <c r="AP253" s="64" t="str">
        <f t="shared" si="69"/>
        <v/>
      </c>
      <c r="AQ253" s="64" t="str">
        <f t="shared" si="70"/>
        <v/>
      </c>
      <c r="AR253" s="64" t="str">
        <f t="shared" si="71"/>
        <v/>
      </c>
      <c r="AS253" s="64" t="str">
        <f t="shared" si="72"/>
        <v/>
      </c>
      <c r="AT253" s="64" t="str">
        <f t="shared" si="73"/>
        <v/>
      </c>
      <c r="AW253" s="17" t="str">
        <f t="shared" si="74"/>
        <v/>
      </c>
      <c r="AX253" s="17" t="str">
        <f t="shared" si="75"/>
        <v/>
      </c>
      <c r="AY253" s="17" t="str">
        <f t="shared" si="76"/>
        <v/>
      </c>
      <c r="AZ253" s="17" t="str">
        <f t="shared" si="77"/>
        <v/>
      </c>
      <c r="BA253" s="17" t="str">
        <f t="shared" si="78"/>
        <v/>
      </c>
      <c r="BB253" s="17" t="str">
        <f t="shared" si="79"/>
        <v/>
      </c>
      <c r="BD253" s="17" t="str">
        <f>IF(AND(OR(F253="",F253="□"),OR(G253="",G253="□"),OR(H253="",H253="□")),"",IF(AND(F253="■",G253="■"),"",IF(AND(OR(F253="■",G253="■"),H253="■"),"",IF(F253="■",5,IF(G253="■",4,IF(I253="","",IF($C$3="","",IF($C$3=8,"-",IF($C$3&lt;8,IF(I253&lt;=$BY$25,7,IF(I253&lt;=$BY$26,6,IF(I253&lt;=$BY$27,5,IF(I253&lt;=$BY$28,4,IF(I253&lt;=$BY$29,3,IF(I253&lt;=$BY$30,2,1)))))))))))))))</f>
        <v/>
      </c>
      <c r="BE253" s="17" t="str">
        <f>IF(AND(OR(F253="",F253="□"),OR(G253="",G253="□"),OR(H253="",H253="□")),"",IF(AND(F253="■",G253="■"),"",IF(AND(OR(F253="■",G253="■"),H253="■"),"",IF(F253="■",5,IF(G253="■",4,IF(K253="","",IF($C$3="","",IF($C$3=8,IF(K253&lt;=$BY$33,6,IF(K253&lt;=$BY$34,5,IF(K253&lt;=$BY$35,4,3))),IF(AND($C$3&lt;8,$C$3&gt;4),IF(K253&lt;=$BY$32,7,IF(K253&lt;=$BY$33,6,IF(K253&lt;=$BY$34,5,IF(K253&lt;=$BY$35,4,IF(K253&lt;=$BY$36,3,2))))),IF(C239&lt;5,"-"))))))))))</f>
        <v/>
      </c>
      <c r="BF253" s="17" t="str">
        <f t="shared" si="81"/>
        <v/>
      </c>
      <c r="BH253" s="18" t="str">
        <f>IF(X253="","",IF(50&lt;=Y253,6,IF(AND(40&lt;=Y253,Y253&lt;50),5,IF(AND(30&lt;=Y253,Y253&lt;40),4,IF(AND(20&lt;=Y253,Y253&lt;30),3,IF(AND(10&lt;=Y253,Y253&lt;20),2,IF(AND(0&lt;=Y253,Y253&lt;10),1,IF(Y253&lt;0,0,""))))))))</f>
        <v/>
      </c>
      <c r="BI253" s="18" t="str">
        <f>IF(X253="","",IF(30&lt;=Y253,4,IF(AND(20&lt;=Y253,Y253&lt;30),3,IF(AND(10&lt;=Y253,Y253&lt;20),2,IF(AND(0&lt;=Y253,Y253&lt;10),1,IF(Y253&lt;0,0,""))))))</f>
        <v/>
      </c>
      <c r="BJ253" s="58" t="str">
        <f>IF(AND(OR(Q253="",Q253="□"),OR(R253="",R253="□"),OR(S253="",S253="□")),"",IF(AND(Q253="■",R253="■"),"",IF(AND(OR(Q253="■",R253="■"),S253="■"),"",IF(Q253="■",3,IF(R253="■",1,IF(Z253="■",BH253,BI253))))))</f>
        <v/>
      </c>
    </row>
    <row r="254" spans="1:62" ht="12" customHeight="1" x14ac:dyDescent="0.15">
      <c r="A254" s="66">
        <v>237</v>
      </c>
      <c r="B254" s="4"/>
      <c r="C254" s="2"/>
      <c r="D254" s="2"/>
      <c r="E254" s="8"/>
      <c r="F254" s="129" t="s">
        <v>38</v>
      </c>
      <c r="G254" s="130" t="s">
        <v>38</v>
      </c>
      <c r="H254" s="131" t="s">
        <v>38</v>
      </c>
      <c r="I254" s="122"/>
      <c r="J254" s="149"/>
      <c r="K254" s="124"/>
      <c r="L254" s="178"/>
      <c r="M254" s="133"/>
      <c r="N254" s="163" t="str">
        <f>IF($C$3="","",IF(P254="","",BF254))</f>
        <v/>
      </c>
      <c r="O254" s="163" t="str">
        <f>IF($C$3="","",IF(AND(OR(F254="",F254="□"),OR(G254="",G254="□"),OR(H254="",H254="□")),"",IF(AND(F254="■",G254="■"),"",IF(AND(OR(F254="■",G254="■"),H254="■"),"",IF(BF254="","",IF(OR(BF254=4,BF254&gt;4),"○","×"))))))</f>
        <v/>
      </c>
      <c r="P254" s="162" t="str">
        <f>IF($C$3="","",IF(AND(OR(F254="",F254="□"),OR(G254="",G254="□"),OR(H254="",H254="□")),"",IF(AND(F254="■",G254="■"),"",IF(AND(OR(F254="■",G254="■"),H254="■"),"",IF(BF254="","",IF(OR(BF254=5,BF254&gt;5),"○","×"))))))</f>
        <v/>
      </c>
      <c r="Q254" s="129" t="s">
        <v>38</v>
      </c>
      <c r="R254" s="130" t="s">
        <v>38</v>
      </c>
      <c r="S254" s="131" t="s">
        <v>38</v>
      </c>
      <c r="T254" s="1"/>
      <c r="U254" s="10"/>
      <c r="V254" s="11"/>
      <c r="W254" s="10"/>
      <c r="X254" s="223" t="str">
        <f t="shared" si="80"/>
        <v/>
      </c>
      <c r="Y254" s="164" t="str">
        <f t="shared" si="62"/>
        <v/>
      </c>
      <c r="Z254" s="131" t="s">
        <v>58</v>
      </c>
      <c r="AA254" s="135" t="s">
        <v>58</v>
      </c>
      <c r="AB254" s="165" t="str">
        <f t="shared" si="63"/>
        <v/>
      </c>
      <c r="AC254" s="280"/>
      <c r="AD254" s="281"/>
      <c r="AF254" s="60" t="str">
        <f>IF($C$3="","",IF(AND(F254="□",G254="□",H254="□"),"",IF(AND(F254="■",G254="■"),"",IF(AND(F254="■",H254="■"),"",IF(AND(G254="■",H254="■"),"",IF(F254="■",$BY$42,IF(G254="■",$BY$39,IF(I254="","",I254))))))))</f>
        <v/>
      </c>
      <c r="AG254" s="61" t="str">
        <f>IF($C$3="","",IF(AND(F254="□",G254="□",H254="□"),"",IF(AND(F254="■",G254="■"),"",IF(AND(F254="■",H254="■"),"",IF(AND(G254="■",H254="■"),"",IF(F254="■",$BY$44,IF(G254="■",$BY$41,IF(K254="","",K254))))))))</f>
        <v/>
      </c>
      <c r="AH254" s="63" t="str">
        <f t="shared" si="64"/>
        <v/>
      </c>
      <c r="AI254" s="63" t="str">
        <f t="shared" si="65"/>
        <v/>
      </c>
      <c r="AJ254" s="64" t="str">
        <f t="shared" si="66"/>
        <v/>
      </c>
      <c r="AK254" s="64" t="str">
        <f t="shared" si="67"/>
        <v/>
      </c>
      <c r="AL254" s="64" t="str">
        <f>IF($C$3="","",IF(AND(F254="□",G254="□",H254="□"),"",IF(AND(F254="■",G254="■"),"",IF(AND(F254="■",H254="■"),"",IF(AND(G254="■",H254="■"),"",IF(F254="■",$BY$23,IF(G254="■",$BY$21,IF(J254="","",J254))))))))</f>
        <v/>
      </c>
      <c r="AM254" s="65" t="str">
        <f t="shared" si="68"/>
        <v/>
      </c>
      <c r="AN254" s="64" t="str">
        <f>IF($C$3="","",IF(AND(F254="□",G254="□",H254="□"),"",IF(AND(F254="■",G254="■"),"",IF(AND(F254="■",H254="■"),"",IF(AND(G254="■",H254="■"),"",IF(F254="■",$BY$24,IF(G254="■",$BY$22,IF(L254="","",L254))))))))</f>
        <v/>
      </c>
      <c r="AO254" s="118"/>
      <c r="AP254" s="64" t="str">
        <f t="shared" si="69"/>
        <v/>
      </c>
      <c r="AQ254" s="64" t="str">
        <f t="shared" si="70"/>
        <v/>
      </c>
      <c r="AR254" s="64" t="str">
        <f t="shared" si="71"/>
        <v/>
      </c>
      <c r="AS254" s="64" t="str">
        <f t="shared" si="72"/>
        <v/>
      </c>
      <c r="AT254" s="64" t="str">
        <f t="shared" si="73"/>
        <v/>
      </c>
      <c r="AW254" s="17" t="str">
        <f t="shared" si="74"/>
        <v/>
      </c>
      <c r="AX254" s="17" t="str">
        <f t="shared" si="75"/>
        <v/>
      </c>
      <c r="AY254" s="17" t="str">
        <f t="shared" si="76"/>
        <v/>
      </c>
      <c r="AZ254" s="17" t="str">
        <f t="shared" si="77"/>
        <v/>
      </c>
      <c r="BA254" s="17" t="str">
        <f t="shared" si="78"/>
        <v/>
      </c>
      <c r="BB254" s="17" t="str">
        <f t="shared" si="79"/>
        <v/>
      </c>
      <c r="BD254" s="17" t="str">
        <f>IF(AND(OR(F254="",F254="□"),OR(G254="",G254="□"),OR(H254="",H254="□")),"",IF(AND(F254="■",G254="■"),"",IF(AND(OR(F254="■",G254="■"),H254="■"),"",IF(F254="■",5,IF(G254="■",4,IF(I254="","",IF($C$3="","",IF($C$3=8,"-",IF($C$3&lt;8,IF(I254&lt;=$BY$25,7,IF(I254&lt;=$BY$26,6,IF(I254&lt;=$BY$27,5,IF(I254&lt;=$BY$28,4,IF(I254&lt;=$BY$29,3,IF(I254&lt;=$BY$30,2,1)))))))))))))))</f>
        <v/>
      </c>
      <c r="BE254" s="17" t="str">
        <f>IF(AND(OR(F254="",F254="□"),OR(G254="",G254="□"),OR(H254="",H254="□")),"",IF(AND(F254="■",G254="■"),"",IF(AND(OR(F254="■",G254="■"),H254="■"),"",IF(F254="■",5,IF(G254="■",4,IF(K254="","",IF($C$3="","",IF($C$3=8,IF(K254&lt;=$BY$33,6,IF(K254&lt;=$BY$34,5,IF(K254&lt;=$BY$35,4,3))),IF(AND($C$3&lt;8,$C$3&gt;4),IF(K254&lt;=$BY$32,7,IF(K254&lt;=$BY$33,6,IF(K254&lt;=$BY$34,5,IF(K254&lt;=$BY$35,4,IF(K254&lt;=$BY$36,3,2))))),IF(C240&lt;5,"-"))))))))))</f>
        <v/>
      </c>
      <c r="BF254" s="17" t="str">
        <f t="shared" si="81"/>
        <v/>
      </c>
      <c r="BH254" s="18" t="str">
        <f>IF(X254="","",IF(50&lt;=Y254,6,IF(AND(40&lt;=Y254,Y254&lt;50),5,IF(AND(30&lt;=Y254,Y254&lt;40),4,IF(AND(20&lt;=Y254,Y254&lt;30),3,IF(AND(10&lt;=Y254,Y254&lt;20),2,IF(AND(0&lt;=Y254,Y254&lt;10),1,IF(Y254&lt;0,0,""))))))))</f>
        <v/>
      </c>
      <c r="BI254" s="18" t="str">
        <f>IF(X254="","",IF(30&lt;=Y254,4,IF(AND(20&lt;=Y254,Y254&lt;30),3,IF(AND(10&lt;=Y254,Y254&lt;20),2,IF(AND(0&lt;=Y254,Y254&lt;10),1,IF(Y254&lt;0,0,""))))))</f>
        <v/>
      </c>
      <c r="BJ254" s="58" t="str">
        <f>IF(AND(OR(Q254="",Q254="□"),OR(R254="",R254="□"),OR(S254="",S254="□")),"",IF(AND(Q254="■",R254="■"),"",IF(AND(OR(Q254="■",R254="■"),S254="■"),"",IF(Q254="■",3,IF(R254="■",1,IF(Z254="■",BH254,BI254))))))</f>
        <v/>
      </c>
    </row>
    <row r="255" spans="1:62" ht="12" customHeight="1" x14ac:dyDescent="0.15">
      <c r="A255" s="66">
        <v>238</v>
      </c>
      <c r="B255" s="4"/>
      <c r="C255" s="2"/>
      <c r="D255" s="2"/>
      <c r="E255" s="8"/>
      <c r="F255" s="129" t="s">
        <v>38</v>
      </c>
      <c r="G255" s="130" t="s">
        <v>38</v>
      </c>
      <c r="H255" s="131" t="s">
        <v>38</v>
      </c>
      <c r="I255" s="122"/>
      <c r="J255" s="149"/>
      <c r="K255" s="124"/>
      <c r="L255" s="178"/>
      <c r="M255" s="133"/>
      <c r="N255" s="163" t="str">
        <f>IF($C$3="","",IF(P255="","",BF255))</f>
        <v/>
      </c>
      <c r="O255" s="163" t="str">
        <f>IF($C$3="","",IF(AND(OR(F255="",F255="□"),OR(G255="",G255="□"),OR(H255="",H255="□")),"",IF(AND(F255="■",G255="■"),"",IF(AND(OR(F255="■",G255="■"),H255="■"),"",IF(BF255="","",IF(OR(BF255=4,BF255&gt;4),"○","×"))))))</f>
        <v/>
      </c>
      <c r="P255" s="162" t="str">
        <f>IF($C$3="","",IF(AND(OR(F255="",F255="□"),OR(G255="",G255="□"),OR(H255="",H255="□")),"",IF(AND(F255="■",G255="■"),"",IF(AND(OR(F255="■",G255="■"),H255="■"),"",IF(BF255="","",IF(OR(BF255=5,BF255&gt;5),"○","×"))))))</f>
        <v/>
      </c>
      <c r="Q255" s="129" t="s">
        <v>38</v>
      </c>
      <c r="R255" s="130" t="s">
        <v>38</v>
      </c>
      <c r="S255" s="131" t="s">
        <v>38</v>
      </c>
      <c r="T255" s="1"/>
      <c r="U255" s="10"/>
      <c r="V255" s="11"/>
      <c r="W255" s="10"/>
      <c r="X255" s="223" t="str">
        <f t="shared" si="80"/>
        <v/>
      </c>
      <c r="Y255" s="164" t="str">
        <f t="shared" si="62"/>
        <v/>
      </c>
      <c r="Z255" s="131" t="s">
        <v>58</v>
      </c>
      <c r="AA255" s="135" t="s">
        <v>58</v>
      </c>
      <c r="AB255" s="165" t="str">
        <f t="shared" si="63"/>
        <v/>
      </c>
      <c r="AC255" s="280"/>
      <c r="AD255" s="281"/>
      <c r="AF255" s="60" t="str">
        <f>IF($C$3="","",IF(AND(F255="□",G255="□",H255="□"),"",IF(AND(F255="■",G255="■"),"",IF(AND(F255="■",H255="■"),"",IF(AND(G255="■",H255="■"),"",IF(F255="■",$BY$42,IF(G255="■",$BY$39,IF(I255="","",I255))))))))</f>
        <v/>
      </c>
      <c r="AG255" s="61" t="str">
        <f>IF($C$3="","",IF(AND(F255="□",G255="□",H255="□"),"",IF(AND(F255="■",G255="■"),"",IF(AND(F255="■",H255="■"),"",IF(AND(G255="■",H255="■"),"",IF(F255="■",$BY$44,IF(G255="■",$BY$41,IF(K255="","",K255))))))))</f>
        <v/>
      </c>
      <c r="AH255" s="63" t="str">
        <f t="shared" si="64"/>
        <v/>
      </c>
      <c r="AI255" s="63" t="str">
        <f t="shared" si="65"/>
        <v/>
      </c>
      <c r="AJ255" s="64" t="str">
        <f t="shared" si="66"/>
        <v/>
      </c>
      <c r="AK255" s="64" t="str">
        <f t="shared" si="67"/>
        <v/>
      </c>
      <c r="AL255" s="64" t="str">
        <f>IF($C$3="","",IF(AND(F255="□",G255="□",H255="□"),"",IF(AND(F255="■",G255="■"),"",IF(AND(F255="■",H255="■"),"",IF(AND(G255="■",H255="■"),"",IF(F255="■",$BY$23,IF(G255="■",$BY$21,IF(J255="","",J255))))))))</f>
        <v/>
      </c>
      <c r="AM255" s="65" t="str">
        <f t="shared" si="68"/>
        <v/>
      </c>
      <c r="AN255" s="64" t="str">
        <f>IF($C$3="","",IF(AND(F255="□",G255="□",H255="□"),"",IF(AND(F255="■",G255="■"),"",IF(AND(F255="■",H255="■"),"",IF(AND(G255="■",H255="■"),"",IF(F255="■",$BY$24,IF(G255="■",$BY$22,IF(L255="","",L255))))))))</f>
        <v/>
      </c>
      <c r="AO255" s="118"/>
      <c r="AP255" s="64" t="str">
        <f t="shared" si="69"/>
        <v/>
      </c>
      <c r="AQ255" s="64" t="str">
        <f t="shared" si="70"/>
        <v/>
      </c>
      <c r="AR255" s="64" t="str">
        <f t="shared" si="71"/>
        <v/>
      </c>
      <c r="AS255" s="64" t="str">
        <f t="shared" si="72"/>
        <v/>
      </c>
      <c r="AT255" s="64" t="str">
        <f t="shared" si="73"/>
        <v/>
      </c>
      <c r="AW255" s="17" t="str">
        <f t="shared" si="74"/>
        <v/>
      </c>
      <c r="AX255" s="17" t="str">
        <f t="shared" si="75"/>
        <v/>
      </c>
      <c r="AY255" s="17" t="str">
        <f t="shared" si="76"/>
        <v/>
      </c>
      <c r="AZ255" s="17" t="str">
        <f t="shared" si="77"/>
        <v/>
      </c>
      <c r="BA255" s="17" t="str">
        <f t="shared" si="78"/>
        <v/>
      </c>
      <c r="BB255" s="17" t="str">
        <f t="shared" si="79"/>
        <v/>
      </c>
      <c r="BD255" s="17" t="str">
        <f>IF(AND(OR(F255="",F255="□"),OR(G255="",G255="□"),OR(H255="",H255="□")),"",IF(AND(F255="■",G255="■"),"",IF(AND(OR(F255="■",G255="■"),H255="■"),"",IF(F255="■",5,IF(G255="■",4,IF(I255="","",IF($C$3="","",IF($C$3=8,"-",IF($C$3&lt;8,IF(I255&lt;=$BY$25,7,IF(I255&lt;=$BY$26,6,IF(I255&lt;=$BY$27,5,IF(I255&lt;=$BY$28,4,IF(I255&lt;=$BY$29,3,IF(I255&lt;=$BY$30,2,1)))))))))))))))</f>
        <v/>
      </c>
      <c r="BE255" s="17" t="str">
        <f>IF(AND(OR(F255="",F255="□"),OR(G255="",G255="□"),OR(H255="",H255="□")),"",IF(AND(F255="■",G255="■"),"",IF(AND(OR(F255="■",G255="■"),H255="■"),"",IF(F255="■",5,IF(G255="■",4,IF(K255="","",IF($C$3="","",IF($C$3=8,IF(K255&lt;=$BY$33,6,IF(K255&lt;=$BY$34,5,IF(K255&lt;=$BY$35,4,3))),IF(AND($C$3&lt;8,$C$3&gt;4),IF(K255&lt;=$BY$32,7,IF(K255&lt;=$BY$33,6,IF(K255&lt;=$BY$34,5,IF(K255&lt;=$BY$35,4,IF(K255&lt;=$BY$36,3,2))))),IF(C241&lt;5,"-"))))))))))</f>
        <v/>
      </c>
      <c r="BF255" s="17" t="str">
        <f t="shared" si="81"/>
        <v/>
      </c>
      <c r="BH255" s="18" t="str">
        <f>IF(X255="","",IF(50&lt;=Y255,6,IF(AND(40&lt;=Y255,Y255&lt;50),5,IF(AND(30&lt;=Y255,Y255&lt;40),4,IF(AND(20&lt;=Y255,Y255&lt;30),3,IF(AND(10&lt;=Y255,Y255&lt;20),2,IF(AND(0&lt;=Y255,Y255&lt;10),1,IF(Y255&lt;0,0,""))))))))</f>
        <v/>
      </c>
      <c r="BI255" s="18" t="str">
        <f>IF(X255="","",IF(30&lt;=Y255,4,IF(AND(20&lt;=Y255,Y255&lt;30),3,IF(AND(10&lt;=Y255,Y255&lt;20),2,IF(AND(0&lt;=Y255,Y255&lt;10),1,IF(Y255&lt;0,0,""))))))</f>
        <v/>
      </c>
      <c r="BJ255" s="58" t="str">
        <f>IF(AND(OR(Q255="",Q255="□"),OR(R255="",R255="□"),OR(S255="",S255="□")),"",IF(AND(Q255="■",R255="■"),"",IF(AND(OR(Q255="■",R255="■"),S255="■"),"",IF(Q255="■",3,IF(R255="■",1,IF(Z255="■",BH255,BI255))))))</f>
        <v/>
      </c>
    </row>
    <row r="256" spans="1:62" ht="12" customHeight="1" x14ac:dyDescent="0.15">
      <c r="A256" s="66">
        <v>239</v>
      </c>
      <c r="B256" s="4"/>
      <c r="C256" s="2"/>
      <c r="D256" s="2"/>
      <c r="E256" s="8"/>
      <c r="F256" s="129" t="s">
        <v>38</v>
      </c>
      <c r="G256" s="130" t="s">
        <v>38</v>
      </c>
      <c r="H256" s="131" t="s">
        <v>38</v>
      </c>
      <c r="I256" s="122"/>
      <c r="J256" s="149"/>
      <c r="K256" s="124"/>
      <c r="L256" s="178"/>
      <c r="M256" s="133"/>
      <c r="N256" s="163" t="str">
        <f>IF($C$3="","",IF(P256="","",BF256))</f>
        <v/>
      </c>
      <c r="O256" s="163" t="str">
        <f>IF($C$3="","",IF(AND(OR(F256="",F256="□"),OR(G256="",G256="□"),OR(H256="",H256="□")),"",IF(AND(F256="■",G256="■"),"",IF(AND(OR(F256="■",G256="■"),H256="■"),"",IF(BF256="","",IF(OR(BF256=4,BF256&gt;4),"○","×"))))))</f>
        <v/>
      </c>
      <c r="P256" s="162" t="str">
        <f>IF($C$3="","",IF(AND(OR(F256="",F256="□"),OR(G256="",G256="□"),OR(H256="",H256="□")),"",IF(AND(F256="■",G256="■"),"",IF(AND(OR(F256="■",G256="■"),H256="■"),"",IF(BF256="","",IF(OR(BF256=5,BF256&gt;5),"○","×"))))))</f>
        <v/>
      </c>
      <c r="Q256" s="129" t="s">
        <v>38</v>
      </c>
      <c r="R256" s="130" t="s">
        <v>38</v>
      </c>
      <c r="S256" s="131" t="s">
        <v>38</v>
      </c>
      <c r="T256" s="1"/>
      <c r="U256" s="10"/>
      <c r="V256" s="11"/>
      <c r="W256" s="10"/>
      <c r="X256" s="223" t="str">
        <f t="shared" si="80"/>
        <v/>
      </c>
      <c r="Y256" s="164" t="str">
        <f t="shared" si="62"/>
        <v/>
      </c>
      <c r="Z256" s="131" t="s">
        <v>58</v>
      </c>
      <c r="AA256" s="135" t="s">
        <v>58</v>
      </c>
      <c r="AB256" s="165" t="str">
        <f t="shared" si="63"/>
        <v/>
      </c>
      <c r="AC256" s="280"/>
      <c r="AD256" s="281"/>
      <c r="AF256" s="60" t="str">
        <f>IF($C$3="","",IF(AND(F256="□",G256="□",H256="□"),"",IF(AND(F256="■",G256="■"),"",IF(AND(F256="■",H256="■"),"",IF(AND(G256="■",H256="■"),"",IF(F256="■",$BY$42,IF(G256="■",$BY$39,IF(I256="","",I256))))))))</f>
        <v/>
      </c>
      <c r="AG256" s="61" t="str">
        <f>IF($C$3="","",IF(AND(F256="□",G256="□",H256="□"),"",IF(AND(F256="■",G256="■"),"",IF(AND(F256="■",H256="■"),"",IF(AND(G256="■",H256="■"),"",IF(F256="■",$BY$44,IF(G256="■",$BY$41,IF(K256="","",K256))))))))</f>
        <v/>
      </c>
      <c r="AH256" s="63" t="str">
        <f t="shared" si="64"/>
        <v/>
      </c>
      <c r="AI256" s="63" t="str">
        <f t="shared" si="65"/>
        <v/>
      </c>
      <c r="AJ256" s="64" t="str">
        <f t="shared" si="66"/>
        <v/>
      </c>
      <c r="AK256" s="64" t="str">
        <f t="shared" si="67"/>
        <v/>
      </c>
      <c r="AL256" s="64" t="str">
        <f>IF($C$3="","",IF(AND(F256="□",G256="□",H256="□"),"",IF(AND(F256="■",G256="■"),"",IF(AND(F256="■",H256="■"),"",IF(AND(G256="■",H256="■"),"",IF(F256="■",$BY$23,IF(G256="■",$BY$21,IF(J256="","",J256))))))))</f>
        <v/>
      </c>
      <c r="AM256" s="65" t="str">
        <f t="shared" si="68"/>
        <v/>
      </c>
      <c r="AN256" s="64" t="str">
        <f>IF($C$3="","",IF(AND(F256="□",G256="□",H256="□"),"",IF(AND(F256="■",G256="■"),"",IF(AND(F256="■",H256="■"),"",IF(AND(G256="■",H256="■"),"",IF(F256="■",$BY$24,IF(G256="■",$BY$22,IF(L256="","",L256))))))))</f>
        <v/>
      </c>
      <c r="AO256" s="118"/>
      <c r="AP256" s="64" t="str">
        <f t="shared" si="69"/>
        <v/>
      </c>
      <c r="AQ256" s="64" t="str">
        <f t="shared" si="70"/>
        <v/>
      </c>
      <c r="AR256" s="64" t="str">
        <f t="shared" si="71"/>
        <v/>
      </c>
      <c r="AS256" s="64" t="str">
        <f t="shared" si="72"/>
        <v/>
      </c>
      <c r="AT256" s="64" t="str">
        <f t="shared" si="73"/>
        <v/>
      </c>
      <c r="AW256" s="17" t="str">
        <f t="shared" si="74"/>
        <v/>
      </c>
      <c r="AX256" s="17" t="str">
        <f t="shared" si="75"/>
        <v/>
      </c>
      <c r="AY256" s="17" t="str">
        <f t="shared" si="76"/>
        <v/>
      </c>
      <c r="AZ256" s="17" t="str">
        <f t="shared" si="77"/>
        <v/>
      </c>
      <c r="BA256" s="17" t="str">
        <f t="shared" si="78"/>
        <v/>
      </c>
      <c r="BB256" s="17" t="str">
        <f t="shared" si="79"/>
        <v/>
      </c>
      <c r="BD256" s="17" t="str">
        <f>IF(AND(OR(F256="",F256="□"),OR(G256="",G256="□"),OR(H256="",H256="□")),"",IF(AND(F256="■",G256="■"),"",IF(AND(OR(F256="■",G256="■"),H256="■"),"",IF(F256="■",5,IF(G256="■",4,IF(I256="","",IF($C$3="","",IF($C$3=8,"-",IF($C$3&lt;8,IF(I256&lt;=$BY$25,7,IF(I256&lt;=$BY$26,6,IF(I256&lt;=$BY$27,5,IF(I256&lt;=$BY$28,4,IF(I256&lt;=$BY$29,3,IF(I256&lt;=$BY$30,2,1)))))))))))))))</f>
        <v/>
      </c>
      <c r="BE256" s="17" t="str">
        <f>IF(AND(OR(F256="",F256="□"),OR(G256="",G256="□"),OR(H256="",H256="□")),"",IF(AND(F256="■",G256="■"),"",IF(AND(OR(F256="■",G256="■"),H256="■"),"",IF(F256="■",5,IF(G256="■",4,IF(K256="","",IF($C$3="","",IF($C$3=8,IF(K256&lt;=$BY$33,6,IF(K256&lt;=$BY$34,5,IF(K256&lt;=$BY$35,4,3))),IF(AND($C$3&lt;8,$C$3&gt;4),IF(K256&lt;=$BY$32,7,IF(K256&lt;=$BY$33,6,IF(K256&lt;=$BY$34,5,IF(K256&lt;=$BY$35,4,IF(K256&lt;=$BY$36,3,2))))),IF(C242&lt;5,"-"))))))))))</f>
        <v/>
      </c>
      <c r="BF256" s="17" t="str">
        <f t="shared" si="81"/>
        <v/>
      </c>
      <c r="BH256" s="18" t="str">
        <f>IF(X256="","",IF(50&lt;=Y256,6,IF(AND(40&lt;=Y256,Y256&lt;50),5,IF(AND(30&lt;=Y256,Y256&lt;40),4,IF(AND(20&lt;=Y256,Y256&lt;30),3,IF(AND(10&lt;=Y256,Y256&lt;20),2,IF(AND(0&lt;=Y256,Y256&lt;10),1,IF(Y256&lt;0,0,""))))))))</f>
        <v/>
      </c>
      <c r="BI256" s="18" t="str">
        <f>IF(X256="","",IF(30&lt;=Y256,4,IF(AND(20&lt;=Y256,Y256&lt;30),3,IF(AND(10&lt;=Y256,Y256&lt;20),2,IF(AND(0&lt;=Y256,Y256&lt;10),1,IF(Y256&lt;0,0,""))))))</f>
        <v/>
      </c>
      <c r="BJ256" s="58" t="str">
        <f>IF(AND(OR(Q256="",Q256="□"),OR(R256="",R256="□"),OR(S256="",S256="□")),"",IF(AND(Q256="■",R256="■"),"",IF(AND(OR(Q256="■",R256="■"),S256="■"),"",IF(Q256="■",3,IF(R256="■",1,IF(Z256="■",BH256,BI256))))))</f>
        <v/>
      </c>
    </row>
    <row r="257" spans="1:62" ht="12" customHeight="1" x14ac:dyDescent="0.15">
      <c r="A257" s="66">
        <v>240</v>
      </c>
      <c r="B257" s="4"/>
      <c r="C257" s="2"/>
      <c r="D257" s="2"/>
      <c r="E257" s="8"/>
      <c r="F257" s="129" t="s">
        <v>38</v>
      </c>
      <c r="G257" s="130" t="s">
        <v>38</v>
      </c>
      <c r="H257" s="131" t="s">
        <v>38</v>
      </c>
      <c r="I257" s="122"/>
      <c r="J257" s="149"/>
      <c r="K257" s="124"/>
      <c r="L257" s="178"/>
      <c r="M257" s="133"/>
      <c r="N257" s="163" t="str">
        <f>IF($C$3="","",IF(P257="","",BF257))</f>
        <v/>
      </c>
      <c r="O257" s="163" t="str">
        <f>IF($C$3="","",IF(AND(OR(F257="",F257="□"),OR(G257="",G257="□"),OR(H257="",H257="□")),"",IF(AND(F257="■",G257="■"),"",IF(AND(OR(F257="■",G257="■"),H257="■"),"",IF(BF257="","",IF(OR(BF257=4,BF257&gt;4),"○","×"))))))</f>
        <v/>
      </c>
      <c r="P257" s="162" t="str">
        <f>IF($C$3="","",IF(AND(OR(F257="",F257="□"),OR(G257="",G257="□"),OR(H257="",H257="□")),"",IF(AND(F257="■",G257="■"),"",IF(AND(OR(F257="■",G257="■"),H257="■"),"",IF(BF257="","",IF(OR(BF257=5,BF257&gt;5),"○","×"))))))</f>
        <v/>
      </c>
      <c r="Q257" s="129" t="s">
        <v>38</v>
      </c>
      <c r="R257" s="130" t="s">
        <v>38</v>
      </c>
      <c r="S257" s="131" t="s">
        <v>38</v>
      </c>
      <c r="T257" s="1"/>
      <c r="U257" s="10"/>
      <c r="V257" s="11"/>
      <c r="W257" s="10"/>
      <c r="X257" s="223" t="str">
        <f t="shared" si="80"/>
        <v/>
      </c>
      <c r="Y257" s="164" t="str">
        <f t="shared" si="62"/>
        <v/>
      </c>
      <c r="Z257" s="131" t="s">
        <v>58</v>
      </c>
      <c r="AA257" s="135" t="s">
        <v>58</v>
      </c>
      <c r="AB257" s="165" t="str">
        <f t="shared" si="63"/>
        <v/>
      </c>
      <c r="AC257" s="280"/>
      <c r="AD257" s="281"/>
      <c r="AF257" s="60" t="str">
        <f>IF($C$3="","",IF(AND(F257="□",G257="□",H257="□"),"",IF(AND(F257="■",G257="■"),"",IF(AND(F257="■",H257="■"),"",IF(AND(G257="■",H257="■"),"",IF(F257="■",$BY$42,IF(G257="■",$BY$39,IF(I257="","",I257))))))))</f>
        <v/>
      </c>
      <c r="AG257" s="61" t="str">
        <f>IF($C$3="","",IF(AND(F257="□",G257="□",H257="□"),"",IF(AND(F257="■",G257="■"),"",IF(AND(F257="■",H257="■"),"",IF(AND(G257="■",H257="■"),"",IF(F257="■",$BY$44,IF(G257="■",$BY$41,IF(K257="","",K257))))))))</f>
        <v/>
      </c>
      <c r="AH257" s="63" t="str">
        <f t="shared" si="64"/>
        <v/>
      </c>
      <c r="AI257" s="63" t="str">
        <f t="shared" si="65"/>
        <v/>
      </c>
      <c r="AJ257" s="64" t="str">
        <f t="shared" si="66"/>
        <v/>
      </c>
      <c r="AK257" s="64" t="str">
        <f t="shared" si="67"/>
        <v/>
      </c>
      <c r="AL257" s="64" t="str">
        <f>IF($C$3="","",IF(AND(F257="□",G257="□",H257="□"),"",IF(AND(F257="■",G257="■"),"",IF(AND(F257="■",H257="■"),"",IF(AND(G257="■",H257="■"),"",IF(F257="■",$BY$23,IF(G257="■",$BY$21,IF(J257="","",J257))))))))</f>
        <v/>
      </c>
      <c r="AM257" s="65" t="str">
        <f t="shared" si="68"/>
        <v/>
      </c>
      <c r="AN257" s="64" t="str">
        <f>IF($C$3="","",IF(AND(F257="□",G257="□",H257="□"),"",IF(AND(F257="■",G257="■"),"",IF(AND(F257="■",H257="■"),"",IF(AND(G257="■",H257="■"),"",IF(F257="■",$BY$24,IF(G257="■",$BY$22,IF(L257="","",L257))))))))</f>
        <v/>
      </c>
      <c r="AO257" s="118"/>
      <c r="AP257" s="64" t="str">
        <f t="shared" si="69"/>
        <v/>
      </c>
      <c r="AQ257" s="64" t="str">
        <f t="shared" si="70"/>
        <v/>
      </c>
      <c r="AR257" s="64" t="str">
        <f t="shared" si="71"/>
        <v/>
      </c>
      <c r="AS257" s="64" t="str">
        <f t="shared" si="72"/>
        <v/>
      </c>
      <c r="AT257" s="64" t="str">
        <f t="shared" si="73"/>
        <v/>
      </c>
      <c r="AW257" s="17" t="str">
        <f t="shared" si="74"/>
        <v/>
      </c>
      <c r="AX257" s="17" t="str">
        <f t="shared" si="75"/>
        <v/>
      </c>
      <c r="AY257" s="17" t="str">
        <f t="shared" si="76"/>
        <v/>
      </c>
      <c r="AZ257" s="17" t="str">
        <f t="shared" si="77"/>
        <v/>
      </c>
      <c r="BA257" s="17" t="str">
        <f t="shared" si="78"/>
        <v/>
      </c>
      <c r="BB257" s="17" t="str">
        <f t="shared" si="79"/>
        <v/>
      </c>
      <c r="BD257" s="17" t="str">
        <f>IF(AND(OR(F257="",F257="□"),OR(G257="",G257="□"),OR(H257="",H257="□")),"",IF(AND(F257="■",G257="■"),"",IF(AND(OR(F257="■",G257="■"),H257="■"),"",IF(F257="■",5,IF(G257="■",4,IF(I257="","",IF($C$3="","",IF($C$3=8,"-",IF($C$3&lt;8,IF(I257&lt;=$BY$25,7,IF(I257&lt;=$BY$26,6,IF(I257&lt;=$BY$27,5,IF(I257&lt;=$BY$28,4,IF(I257&lt;=$BY$29,3,IF(I257&lt;=$BY$30,2,1)))))))))))))))</f>
        <v/>
      </c>
      <c r="BE257" s="17" t="str">
        <f>IF(AND(OR(F257="",F257="□"),OR(G257="",G257="□"),OR(H257="",H257="□")),"",IF(AND(F257="■",G257="■"),"",IF(AND(OR(F257="■",G257="■"),H257="■"),"",IF(F257="■",5,IF(G257="■",4,IF(K257="","",IF($C$3="","",IF($C$3=8,IF(K257&lt;=$BY$33,6,IF(K257&lt;=$BY$34,5,IF(K257&lt;=$BY$35,4,3))),IF(AND($C$3&lt;8,$C$3&gt;4),IF(K257&lt;=$BY$32,7,IF(K257&lt;=$BY$33,6,IF(K257&lt;=$BY$34,5,IF(K257&lt;=$BY$35,4,IF(K257&lt;=$BY$36,3,2))))),IF(C243&lt;5,"-"))))))))))</f>
        <v/>
      </c>
      <c r="BF257" s="17" t="str">
        <f t="shared" si="81"/>
        <v/>
      </c>
      <c r="BH257" s="18" t="str">
        <f>IF(X257="","",IF(50&lt;=Y257,6,IF(AND(40&lt;=Y257,Y257&lt;50),5,IF(AND(30&lt;=Y257,Y257&lt;40),4,IF(AND(20&lt;=Y257,Y257&lt;30),3,IF(AND(10&lt;=Y257,Y257&lt;20),2,IF(AND(0&lt;=Y257,Y257&lt;10),1,IF(Y257&lt;0,0,""))))))))</f>
        <v/>
      </c>
      <c r="BI257" s="18" t="str">
        <f>IF(X257="","",IF(30&lt;=Y257,4,IF(AND(20&lt;=Y257,Y257&lt;30),3,IF(AND(10&lt;=Y257,Y257&lt;20),2,IF(AND(0&lt;=Y257,Y257&lt;10),1,IF(Y257&lt;0,0,""))))))</f>
        <v/>
      </c>
      <c r="BJ257" s="58" t="str">
        <f>IF(AND(OR(Q257="",Q257="□"),OR(R257="",R257="□"),OR(S257="",S257="□")),"",IF(AND(Q257="■",R257="■"),"",IF(AND(OR(Q257="■",R257="■"),S257="■"),"",IF(Q257="■",3,IF(R257="■",1,IF(Z257="■",BH257,BI257))))))</f>
        <v/>
      </c>
    </row>
    <row r="258" spans="1:62" ht="12" customHeight="1" x14ac:dyDescent="0.15">
      <c r="A258" s="66">
        <v>241</v>
      </c>
      <c r="B258" s="4"/>
      <c r="C258" s="2"/>
      <c r="D258" s="2"/>
      <c r="E258" s="8"/>
      <c r="F258" s="129" t="s">
        <v>38</v>
      </c>
      <c r="G258" s="130" t="s">
        <v>38</v>
      </c>
      <c r="H258" s="131" t="s">
        <v>38</v>
      </c>
      <c r="I258" s="122"/>
      <c r="J258" s="149"/>
      <c r="K258" s="124"/>
      <c r="L258" s="178"/>
      <c r="M258" s="133"/>
      <c r="N258" s="163" t="str">
        <f>IF($C$3="","",IF(P258="","",BF258))</f>
        <v/>
      </c>
      <c r="O258" s="163" t="str">
        <f>IF($C$3="","",IF(AND(OR(F258="",F258="□"),OR(G258="",G258="□"),OR(H258="",H258="□")),"",IF(AND(F258="■",G258="■"),"",IF(AND(OR(F258="■",G258="■"),H258="■"),"",IF(BF258="","",IF(OR(BF258=4,BF258&gt;4),"○","×"))))))</f>
        <v/>
      </c>
      <c r="P258" s="162" t="str">
        <f>IF($C$3="","",IF(AND(OR(F258="",F258="□"),OR(G258="",G258="□"),OR(H258="",H258="□")),"",IF(AND(F258="■",G258="■"),"",IF(AND(OR(F258="■",G258="■"),H258="■"),"",IF(BF258="","",IF(OR(BF258=5,BF258&gt;5),"○","×"))))))</f>
        <v/>
      </c>
      <c r="Q258" s="129" t="s">
        <v>38</v>
      </c>
      <c r="R258" s="130" t="s">
        <v>38</v>
      </c>
      <c r="S258" s="131" t="s">
        <v>38</v>
      </c>
      <c r="T258" s="1"/>
      <c r="U258" s="10"/>
      <c r="V258" s="11"/>
      <c r="W258" s="10"/>
      <c r="X258" s="223" t="str">
        <f t="shared" si="80"/>
        <v/>
      </c>
      <c r="Y258" s="164" t="str">
        <f t="shared" si="62"/>
        <v/>
      </c>
      <c r="Z258" s="131" t="s">
        <v>58</v>
      </c>
      <c r="AA258" s="135" t="s">
        <v>58</v>
      </c>
      <c r="AB258" s="165" t="str">
        <f t="shared" si="63"/>
        <v/>
      </c>
      <c r="AC258" s="280"/>
      <c r="AD258" s="281"/>
      <c r="AF258" s="60" t="str">
        <f>IF($C$3="","",IF(AND(F258="□",G258="□",H258="□"),"",IF(AND(F258="■",G258="■"),"",IF(AND(F258="■",H258="■"),"",IF(AND(G258="■",H258="■"),"",IF(F258="■",$BY$42,IF(G258="■",$BY$39,IF(I258="","",I258))))))))</f>
        <v/>
      </c>
      <c r="AG258" s="61" t="str">
        <f>IF($C$3="","",IF(AND(F258="□",G258="□",H258="□"),"",IF(AND(F258="■",G258="■"),"",IF(AND(F258="■",H258="■"),"",IF(AND(G258="■",H258="■"),"",IF(F258="■",$BY$44,IF(G258="■",$BY$41,IF(K258="","",K258))))))))</f>
        <v/>
      </c>
      <c r="AH258" s="63" t="str">
        <f t="shared" si="64"/>
        <v/>
      </c>
      <c r="AI258" s="63" t="str">
        <f t="shared" si="65"/>
        <v/>
      </c>
      <c r="AJ258" s="64" t="str">
        <f t="shared" si="66"/>
        <v/>
      </c>
      <c r="AK258" s="64" t="str">
        <f t="shared" si="67"/>
        <v/>
      </c>
      <c r="AL258" s="64" t="str">
        <f>IF($C$3="","",IF(AND(F258="□",G258="□",H258="□"),"",IF(AND(F258="■",G258="■"),"",IF(AND(F258="■",H258="■"),"",IF(AND(G258="■",H258="■"),"",IF(F258="■",$BY$23,IF(G258="■",$BY$21,IF(J258="","",J258))))))))</f>
        <v/>
      </c>
      <c r="AM258" s="65" t="str">
        <f t="shared" si="68"/>
        <v/>
      </c>
      <c r="AN258" s="64" t="str">
        <f>IF($C$3="","",IF(AND(F258="□",G258="□",H258="□"),"",IF(AND(F258="■",G258="■"),"",IF(AND(F258="■",H258="■"),"",IF(AND(G258="■",H258="■"),"",IF(F258="■",$BY$24,IF(G258="■",$BY$22,IF(L258="","",L258))))))))</f>
        <v/>
      </c>
      <c r="AO258" s="118"/>
      <c r="AP258" s="64" t="str">
        <f t="shared" si="69"/>
        <v/>
      </c>
      <c r="AQ258" s="64" t="str">
        <f t="shared" si="70"/>
        <v/>
      </c>
      <c r="AR258" s="64" t="str">
        <f t="shared" si="71"/>
        <v/>
      </c>
      <c r="AS258" s="64" t="str">
        <f t="shared" si="72"/>
        <v/>
      </c>
      <c r="AT258" s="64" t="str">
        <f t="shared" si="73"/>
        <v/>
      </c>
      <c r="AW258" s="17" t="str">
        <f t="shared" si="74"/>
        <v/>
      </c>
      <c r="AX258" s="17" t="str">
        <f t="shared" si="75"/>
        <v/>
      </c>
      <c r="AY258" s="17" t="str">
        <f t="shared" si="76"/>
        <v/>
      </c>
      <c r="AZ258" s="17" t="str">
        <f t="shared" si="77"/>
        <v/>
      </c>
      <c r="BA258" s="17" t="str">
        <f t="shared" si="78"/>
        <v/>
      </c>
      <c r="BB258" s="17" t="str">
        <f t="shared" si="79"/>
        <v/>
      </c>
      <c r="BD258" s="17" t="str">
        <f>IF(AND(OR(F258="",F258="□"),OR(G258="",G258="□"),OR(H258="",H258="□")),"",IF(AND(F258="■",G258="■"),"",IF(AND(OR(F258="■",G258="■"),H258="■"),"",IF(F258="■",5,IF(G258="■",4,IF(I258="","",IF($C$3="","",IF($C$3=8,"-",IF($C$3&lt;8,IF(I258&lt;=$BY$25,7,IF(I258&lt;=$BY$26,6,IF(I258&lt;=$BY$27,5,IF(I258&lt;=$BY$28,4,IF(I258&lt;=$BY$29,3,IF(I258&lt;=$BY$30,2,1)))))))))))))))</f>
        <v/>
      </c>
      <c r="BE258" s="17" t="str">
        <f>IF(AND(OR(F258="",F258="□"),OR(G258="",G258="□"),OR(H258="",H258="□")),"",IF(AND(F258="■",G258="■"),"",IF(AND(OR(F258="■",G258="■"),H258="■"),"",IF(F258="■",5,IF(G258="■",4,IF(K258="","",IF($C$3="","",IF($C$3=8,IF(K258&lt;=$BY$33,6,IF(K258&lt;=$BY$34,5,IF(K258&lt;=$BY$35,4,3))),IF(AND($C$3&lt;8,$C$3&gt;4),IF(K258&lt;=$BY$32,7,IF(K258&lt;=$BY$33,6,IF(K258&lt;=$BY$34,5,IF(K258&lt;=$BY$35,4,IF(K258&lt;=$BY$36,3,2))))),IF(C244&lt;5,"-"))))))))))</f>
        <v/>
      </c>
      <c r="BF258" s="17" t="str">
        <f t="shared" si="81"/>
        <v/>
      </c>
      <c r="BH258" s="18" t="str">
        <f>IF(X258="","",IF(50&lt;=Y258,6,IF(AND(40&lt;=Y258,Y258&lt;50),5,IF(AND(30&lt;=Y258,Y258&lt;40),4,IF(AND(20&lt;=Y258,Y258&lt;30),3,IF(AND(10&lt;=Y258,Y258&lt;20),2,IF(AND(0&lt;=Y258,Y258&lt;10),1,IF(Y258&lt;0,0,""))))))))</f>
        <v/>
      </c>
      <c r="BI258" s="18" t="str">
        <f>IF(X258="","",IF(30&lt;=Y258,4,IF(AND(20&lt;=Y258,Y258&lt;30),3,IF(AND(10&lt;=Y258,Y258&lt;20),2,IF(AND(0&lt;=Y258,Y258&lt;10),1,IF(Y258&lt;0,0,""))))))</f>
        <v/>
      </c>
      <c r="BJ258" s="58" t="str">
        <f>IF(AND(OR(Q258="",Q258="□"),OR(R258="",R258="□"),OR(S258="",S258="□")),"",IF(AND(Q258="■",R258="■"),"",IF(AND(OR(Q258="■",R258="■"),S258="■"),"",IF(Q258="■",3,IF(R258="■",1,IF(Z258="■",BH258,BI258))))))</f>
        <v/>
      </c>
    </row>
    <row r="259" spans="1:62" ht="12" customHeight="1" x14ac:dyDescent="0.15">
      <c r="A259" s="66">
        <v>242</v>
      </c>
      <c r="B259" s="4"/>
      <c r="C259" s="2"/>
      <c r="D259" s="2"/>
      <c r="E259" s="8"/>
      <c r="F259" s="129" t="s">
        <v>38</v>
      </c>
      <c r="G259" s="130" t="s">
        <v>38</v>
      </c>
      <c r="H259" s="131" t="s">
        <v>38</v>
      </c>
      <c r="I259" s="122"/>
      <c r="J259" s="149"/>
      <c r="K259" s="124"/>
      <c r="L259" s="178"/>
      <c r="M259" s="133"/>
      <c r="N259" s="163" t="str">
        <f>IF($C$3="","",IF(P259="","",BF259))</f>
        <v/>
      </c>
      <c r="O259" s="163" t="str">
        <f>IF($C$3="","",IF(AND(OR(F259="",F259="□"),OR(G259="",G259="□"),OR(H259="",H259="□")),"",IF(AND(F259="■",G259="■"),"",IF(AND(OR(F259="■",G259="■"),H259="■"),"",IF(BF259="","",IF(OR(BF259=4,BF259&gt;4),"○","×"))))))</f>
        <v/>
      </c>
      <c r="P259" s="162" t="str">
        <f>IF($C$3="","",IF(AND(OR(F259="",F259="□"),OR(G259="",G259="□"),OR(H259="",H259="□")),"",IF(AND(F259="■",G259="■"),"",IF(AND(OR(F259="■",G259="■"),H259="■"),"",IF(BF259="","",IF(OR(BF259=5,BF259&gt;5),"○","×"))))))</f>
        <v/>
      </c>
      <c r="Q259" s="129" t="s">
        <v>38</v>
      </c>
      <c r="R259" s="130" t="s">
        <v>38</v>
      </c>
      <c r="S259" s="131" t="s">
        <v>38</v>
      </c>
      <c r="T259" s="1"/>
      <c r="U259" s="10"/>
      <c r="V259" s="11"/>
      <c r="W259" s="10"/>
      <c r="X259" s="223" t="str">
        <f t="shared" si="80"/>
        <v/>
      </c>
      <c r="Y259" s="164" t="str">
        <f t="shared" si="62"/>
        <v/>
      </c>
      <c r="Z259" s="131" t="s">
        <v>58</v>
      </c>
      <c r="AA259" s="135" t="s">
        <v>58</v>
      </c>
      <c r="AB259" s="165" t="str">
        <f t="shared" si="63"/>
        <v/>
      </c>
      <c r="AC259" s="280"/>
      <c r="AD259" s="281"/>
      <c r="AF259" s="60" t="str">
        <f>IF($C$3="","",IF(AND(F259="□",G259="□",H259="□"),"",IF(AND(F259="■",G259="■"),"",IF(AND(F259="■",H259="■"),"",IF(AND(G259="■",H259="■"),"",IF(F259="■",$BY$42,IF(G259="■",$BY$39,IF(I259="","",I259))))))))</f>
        <v/>
      </c>
      <c r="AG259" s="61" t="str">
        <f>IF($C$3="","",IF(AND(F259="□",G259="□",H259="□"),"",IF(AND(F259="■",G259="■"),"",IF(AND(F259="■",H259="■"),"",IF(AND(G259="■",H259="■"),"",IF(F259="■",$BY$44,IF(G259="■",$BY$41,IF(K259="","",K259))))))))</f>
        <v/>
      </c>
      <c r="AH259" s="63" t="str">
        <f t="shared" si="64"/>
        <v/>
      </c>
      <c r="AI259" s="63" t="str">
        <f t="shared" si="65"/>
        <v/>
      </c>
      <c r="AJ259" s="64" t="str">
        <f t="shared" si="66"/>
        <v/>
      </c>
      <c r="AK259" s="64" t="str">
        <f t="shared" si="67"/>
        <v/>
      </c>
      <c r="AL259" s="64" t="str">
        <f>IF($C$3="","",IF(AND(F259="□",G259="□",H259="□"),"",IF(AND(F259="■",G259="■"),"",IF(AND(F259="■",H259="■"),"",IF(AND(G259="■",H259="■"),"",IF(F259="■",$BY$23,IF(G259="■",$BY$21,IF(J259="","",J259))))))))</f>
        <v/>
      </c>
      <c r="AM259" s="65" t="str">
        <f t="shared" si="68"/>
        <v/>
      </c>
      <c r="AN259" s="64" t="str">
        <f>IF($C$3="","",IF(AND(F259="□",G259="□",H259="□"),"",IF(AND(F259="■",G259="■"),"",IF(AND(F259="■",H259="■"),"",IF(AND(G259="■",H259="■"),"",IF(F259="■",$BY$24,IF(G259="■",$BY$22,IF(L259="","",L259))))))))</f>
        <v/>
      </c>
      <c r="AO259" s="118"/>
      <c r="AP259" s="64" t="str">
        <f t="shared" si="69"/>
        <v/>
      </c>
      <c r="AQ259" s="64" t="str">
        <f t="shared" si="70"/>
        <v/>
      </c>
      <c r="AR259" s="64" t="str">
        <f t="shared" si="71"/>
        <v/>
      </c>
      <c r="AS259" s="64" t="str">
        <f t="shared" si="72"/>
        <v/>
      </c>
      <c r="AT259" s="64" t="str">
        <f t="shared" si="73"/>
        <v/>
      </c>
      <c r="AW259" s="17" t="str">
        <f t="shared" si="74"/>
        <v/>
      </c>
      <c r="AX259" s="17" t="str">
        <f t="shared" si="75"/>
        <v/>
      </c>
      <c r="AY259" s="17" t="str">
        <f t="shared" si="76"/>
        <v/>
      </c>
      <c r="AZ259" s="17" t="str">
        <f t="shared" si="77"/>
        <v/>
      </c>
      <c r="BA259" s="17" t="str">
        <f t="shared" si="78"/>
        <v/>
      </c>
      <c r="BB259" s="17" t="str">
        <f t="shared" si="79"/>
        <v/>
      </c>
      <c r="BD259" s="17" t="str">
        <f>IF(AND(OR(F259="",F259="□"),OR(G259="",G259="□"),OR(H259="",H259="□")),"",IF(AND(F259="■",G259="■"),"",IF(AND(OR(F259="■",G259="■"),H259="■"),"",IF(F259="■",5,IF(G259="■",4,IF(I259="","",IF($C$3="","",IF($C$3=8,"-",IF($C$3&lt;8,IF(I259&lt;=$BY$25,7,IF(I259&lt;=$BY$26,6,IF(I259&lt;=$BY$27,5,IF(I259&lt;=$BY$28,4,IF(I259&lt;=$BY$29,3,IF(I259&lt;=$BY$30,2,1)))))))))))))))</f>
        <v/>
      </c>
      <c r="BE259" s="17" t="str">
        <f>IF(AND(OR(F259="",F259="□"),OR(G259="",G259="□"),OR(H259="",H259="□")),"",IF(AND(F259="■",G259="■"),"",IF(AND(OR(F259="■",G259="■"),H259="■"),"",IF(F259="■",5,IF(G259="■",4,IF(K259="","",IF($C$3="","",IF($C$3=8,IF(K259&lt;=$BY$33,6,IF(K259&lt;=$BY$34,5,IF(K259&lt;=$BY$35,4,3))),IF(AND($C$3&lt;8,$C$3&gt;4),IF(K259&lt;=$BY$32,7,IF(K259&lt;=$BY$33,6,IF(K259&lt;=$BY$34,5,IF(K259&lt;=$BY$35,4,IF(K259&lt;=$BY$36,3,2))))),IF(C245&lt;5,"-"))))))))))</f>
        <v/>
      </c>
      <c r="BF259" s="17" t="str">
        <f t="shared" si="81"/>
        <v/>
      </c>
      <c r="BH259" s="18" t="str">
        <f>IF(X259="","",IF(50&lt;=Y259,6,IF(AND(40&lt;=Y259,Y259&lt;50),5,IF(AND(30&lt;=Y259,Y259&lt;40),4,IF(AND(20&lt;=Y259,Y259&lt;30),3,IF(AND(10&lt;=Y259,Y259&lt;20),2,IF(AND(0&lt;=Y259,Y259&lt;10),1,IF(Y259&lt;0,0,""))))))))</f>
        <v/>
      </c>
      <c r="BI259" s="18" t="str">
        <f>IF(X259="","",IF(30&lt;=Y259,4,IF(AND(20&lt;=Y259,Y259&lt;30),3,IF(AND(10&lt;=Y259,Y259&lt;20),2,IF(AND(0&lt;=Y259,Y259&lt;10),1,IF(Y259&lt;0,0,""))))))</f>
        <v/>
      </c>
      <c r="BJ259" s="58" t="str">
        <f>IF(AND(OR(Q259="",Q259="□"),OR(R259="",R259="□"),OR(S259="",S259="□")),"",IF(AND(Q259="■",R259="■"),"",IF(AND(OR(Q259="■",R259="■"),S259="■"),"",IF(Q259="■",3,IF(R259="■",1,IF(Z259="■",BH259,BI259))))))</f>
        <v/>
      </c>
    </row>
    <row r="260" spans="1:62" ht="12" customHeight="1" x14ac:dyDescent="0.15">
      <c r="A260" s="66">
        <v>243</v>
      </c>
      <c r="B260" s="4"/>
      <c r="C260" s="2"/>
      <c r="D260" s="2"/>
      <c r="E260" s="8"/>
      <c r="F260" s="129" t="s">
        <v>38</v>
      </c>
      <c r="G260" s="130" t="s">
        <v>38</v>
      </c>
      <c r="H260" s="131" t="s">
        <v>38</v>
      </c>
      <c r="I260" s="122"/>
      <c r="J260" s="149"/>
      <c r="K260" s="124"/>
      <c r="L260" s="178"/>
      <c r="M260" s="133"/>
      <c r="N260" s="163" t="str">
        <f>IF($C$3="","",IF(P260="","",BF260))</f>
        <v/>
      </c>
      <c r="O260" s="163" t="str">
        <f>IF($C$3="","",IF(AND(OR(F260="",F260="□"),OR(G260="",G260="□"),OR(H260="",H260="□")),"",IF(AND(F260="■",G260="■"),"",IF(AND(OR(F260="■",G260="■"),H260="■"),"",IF(BF260="","",IF(OR(BF260=4,BF260&gt;4),"○","×"))))))</f>
        <v/>
      </c>
      <c r="P260" s="162" t="str">
        <f>IF($C$3="","",IF(AND(OR(F260="",F260="□"),OR(G260="",G260="□"),OR(H260="",H260="□")),"",IF(AND(F260="■",G260="■"),"",IF(AND(OR(F260="■",G260="■"),H260="■"),"",IF(BF260="","",IF(OR(BF260=5,BF260&gt;5),"○","×"))))))</f>
        <v/>
      </c>
      <c r="Q260" s="129" t="s">
        <v>38</v>
      </c>
      <c r="R260" s="130" t="s">
        <v>38</v>
      </c>
      <c r="S260" s="131" t="s">
        <v>38</v>
      </c>
      <c r="T260" s="1"/>
      <c r="U260" s="10"/>
      <c r="V260" s="11"/>
      <c r="W260" s="10"/>
      <c r="X260" s="223" t="str">
        <f t="shared" si="80"/>
        <v/>
      </c>
      <c r="Y260" s="164" t="str">
        <f t="shared" si="62"/>
        <v/>
      </c>
      <c r="Z260" s="131" t="s">
        <v>58</v>
      </c>
      <c r="AA260" s="135" t="s">
        <v>58</v>
      </c>
      <c r="AB260" s="165" t="str">
        <f t="shared" si="63"/>
        <v/>
      </c>
      <c r="AC260" s="280"/>
      <c r="AD260" s="281"/>
      <c r="AF260" s="60" t="str">
        <f>IF($C$3="","",IF(AND(F260="□",G260="□",H260="□"),"",IF(AND(F260="■",G260="■"),"",IF(AND(F260="■",H260="■"),"",IF(AND(G260="■",H260="■"),"",IF(F260="■",$BY$42,IF(G260="■",$BY$39,IF(I260="","",I260))))))))</f>
        <v/>
      </c>
      <c r="AG260" s="61" t="str">
        <f>IF($C$3="","",IF(AND(F260="□",G260="□",H260="□"),"",IF(AND(F260="■",G260="■"),"",IF(AND(F260="■",H260="■"),"",IF(AND(G260="■",H260="■"),"",IF(F260="■",$BY$44,IF(G260="■",$BY$41,IF(K260="","",K260))))))))</f>
        <v/>
      </c>
      <c r="AH260" s="63" t="str">
        <f t="shared" si="64"/>
        <v/>
      </c>
      <c r="AI260" s="63" t="str">
        <f t="shared" si="65"/>
        <v/>
      </c>
      <c r="AJ260" s="64" t="str">
        <f t="shared" si="66"/>
        <v/>
      </c>
      <c r="AK260" s="64" t="str">
        <f t="shared" si="67"/>
        <v/>
      </c>
      <c r="AL260" s="64" t="str">
        <f>IF($C$3="","",IF(AND(F260="□",G260="□",H260="□"),"",IF(AND(F260="■",G260="■"),"",IF(AND(F260="■",H260="■"),"",IF(AND(G260="■",H260="■"),"",IF(F260="■",$BY$23,IF(G260="■",$BY$21,IF(J260="","",J260))))))))</f>
        <v/>
      </c>
      <c r="AM260" s="65" t="str">
        <f t="shared" si="68"/>
        <v/>
      </c>
      <c r="AN260" s="64" t="str">
        <f>IF($C$3="","",IF(AND(F260="□",G260="□",H260="□"),"",IF(AND(F260="■",G260="■"),"",IF(AND(F260="■",H260="■"),"",IF(AND(G260="■",H260="■"),"",IF(F260="■",$BY$24,IF(G260="■",$BY$22,IF(L260="","",L260))))))))</f>
        <v/>
      </c>
      <c r="AO260" s="118"/>
      <c r="AP260" s="64" t="str">
        <f t="shared" si="69"/>
        <v/>
      </c>
      <c r="AQ260" s="64" t="str">
        <f t="shared" si="70"/>
        <v/>
      </c>
      <c r="AR260" s="64" t="str">
        <f t="shared" si="71"/>
        <v/>
      </c>
      <c r="AS260" s="64" t="str">
        <f t="shared" si="72"/>
        <v/>
      </c>
      <c r="AT260" s="64" t="str">
        <f t="shared" si="73"/>
        <v/>
      </c>
      <c r="AW260" s="17" t="str">
        <f t="shared" si="74"/>
        <v/>
      </c>
      <c r="AX260" s="17" t="str">
        <f t="shared" si="75"/>
        <v/>
      </c>
      <c r="AY260" s="17" t="str">
        <f t="shared" si="76"/>
        <v/>
      </c>
      <c r="AZ260" s="17" t="str">
        <f t="shared" si="77"/>
        <v/>
      </c>
      <c r="BA260" s="17" t="str">
        <f t="shared" si="78"/>
        <v/>
      </c>
      <c r="BB260" s="17" t="str">
        <f t="shared" si="79"/>
        <v/>
      </c>
      <c r="BD260" s="17" t="str">
        <f>IF(AND(OR(F260="",F260="□"),OR(G260="",G260="□"),OR(H260="",H260="□")),"",IF(AND(F260="■",G260="■"),"",IF(AND(OR(F260="■",G260="■"),H260="■"),"",IF(F260="■",5,IF(G260="■",4,IF(I260="","",IF($C$3="","",IF($C$3=8,"-",IF($C$3&lt;8,IF(I260&lt;=$BY$25,7,IF(I260&lt;=$BY$26,6,IF(I260&lt;=$BY$27,5,IF(I260&lt;=$BY$28,4,IF(I260&lt;=$BY$29,3,IF(I260&lt;=$BY$30,2,1)))))))))))))))</f>
        <v/>
      </c>
      <c r="BE260" s="17" t="str">
        <f>IF(AND(OR(F260="",F260="□"),OR(G260="",G260="□"),OR(H260="",H260="□")),"",IF(AND(F260="■",G260="■"),"",IF(AND(OR(F260="■",G260="■"),H260="■"),"",IF(F260="■",5,IF(G260="■",4,IF(K260="","",IF($C$3="","",IF($C$3=8,IF(K260&lt;=$BY$33,6,IF(K260&lt;=$BY$34,5,IF(K260&lt;=$BY$35,4,3))),IF(AND($C$3&lt;8,$C$3&gt;4),IF(K260&lt;=$BY$32,7,IF(K260&lt;=$BY$33,6,IF(K260&lt;=$BY$34,5,IF(K260&lt;=$BY$35,4,IF(K260&lt;=$BY$36,3,2))))),IF(C246&lt;5,"-"))))))))))</f>
        <v/>
      </c>
      <c r="BF260" s="17" t="str">
        <f t="shared" si="81"/>
        <v/>
      </c>
      <c r="BH260" s="18" t="str">
        <f>IF(X260="","",IF(50&lt;=Y260,6,IF(AND(40&lt;=Y260,Y260&lt;50),5,IF(AND(30&lt;=Y260,Y260&lt;40),4,IF(AND(20&lt;=Y260,Y260&lt;30),3,IF(AND(10&lt;=Y260,Y260&lt;20),2,IF(AND(0&lt;=Y260,Y260&lt;10),1,IF(Y260&lt;0,0,""))))))))</f>
        <v/>
      </c>
      <c r="BI260" s="18" t="str">
        <f>IF(X260="","",IF(30&lt;=Y260,4,IF(AND(20&lt;=Y260,Y260&lt;30),3,IF(AND(10&lt;=Y260,Y260&lt;20),2,IF(AND(0&lt;=Y260,Y260&lt;10),1,IF(Y260&lt;0,0,""))))))</f>
        <v/>
      </c>
      <c r="BJ260" s="58" t="str">
        <f>IF(AND(OR(Q260="",Q260="□"),OR(R260="",R260="□"),OR(S260="",S260="□")),"",IF(AND(Q260="■",R260="■"),"",IF(AND(OR(Q260="■",R260="■"),S260="■"),"",IF(Q260="■",3,IF(R260="■",1,IF(Z260="■",BH260,BI260))))))</f>
        <v/>
      </c>
    </row>
    <row r="261" spans="1:62" ht="12" customHeight="1" x14ac:dyDescent="0.15">
      <c r="A261" s="66">
        <v>244</v>
      </c>
      <c r="B261" s="4"/>
      <c r="C261" s="2"/>
      <c r="D261" s="2"/>
      <c r="E261" s="8"/>
      <c r="F261" s="129" t="s">
        <v>38</v>
      </c>
      <c r="G261" s="130" t="s">
        <v>38</v>
      </c>
      <c r="H261" s="131" t="s">
        <v>38</v>
      </c>
      <c r="I261" s="122"/>
      <c r="J261" s="149"/>
      <c r="K261" s="124"/>
      <c r="L261" s="178"/>
      <c r="M261" s="133"/>
      <c r="N261" s="163" t="str">
        <f>IF($C$3="","",IF(P261="","",BF261))</f>
        <v/>
      </c>
      <c r="O261" s="163" t="str">
        <f>IF($C$3="","",IF(AND(OR(F261="",F261="□"),OR(G261="",G261="□"),OR(H261="",H261="□")),"",IF(AND(F261="■",G261="■"),"",IF(AND(OR(F261="■",G261="■"),H261="■"),"",IF(BF261="","",IF(OR(BF261=4,BF261&gt;4),"○","×"))))))</f>
        <v/>
      </c>
      <c r="P261" s="162" t="str">
        <f>IF($C$3="","",IF(AND(OR(F261="",F261="□"),OR(G261="",G261="□"),OR(H261="",H261="□")),"",IF(AND(F261="■",G261="■"),"",IF(AND(OR(F261="■",G261="■"),H261="■"),"",IF(BF261="","",IF(OR(BF261=5,BF261&gt;5),"○","×"))))))</f>
        <v/>
      </c>
      <c r="Q261" s="129" t="s">
        <v>38</v>
      </c>
      <c r="R261" s="130" t="s">
        <v>38</v>
      </c>
      <c r="S261" s="131" t="s">
        <v>38</v>
      </c>
      <c r="T261" s="1"/>
      <c r="U261" s="10"/>
      <c r="V261" s="11"/>
      <c r="W261" s="10"/>
      <c r="X261" s="223" t="str">
        <f t="shared" si="80"/>
        <v/>
      </c>
      <c r="Y261" s="164" t="str">
        <f t="shared" si="62"/>
        <v/>
      </c>
      <c r="Z261" s="131" t="s">
        <v>58</v>
      </c>
      <c r="AA261" s="135" t="s">
        <v>58</v>
      </c>
      <c r="AB261" s="165" t="str">
        <f t="shared" si="63"/>
        <v/>
      </c>
      <c r="AC261" s="280"/>
      <c r="AD261" s="281"/>
      <c r="AF261" s="60" t="str">
        <f>IF($C$3="","",IF(AND(F261="□",G261="□",H261="□"),"",IF(AND(F261="■",G261="■"),"",IF(AND(F261="■",H261="■"),"",IF(AND(G261="■",H261="■"),"",IF(F261="■",$BY$42,IF(G261="■",$BY$39,IF(I261="","",I261))))))))</f>
        <v/>
      </c>
      <c r="AG261" s="61" t="str">
        <f>IF($C$3="","",IF(AND(F261="□",G261="□",H261="□"),"",IF(AND(F261="■",G261="■"),"",IF(AND(F261="■",H261="■"),"",IF(AND(G261="■",H261="■"),"",IF(F261="■",$BY$44,IF(G261="■",$BY$41,IF(K261="","",K261))))))))</f>
        <v/>
      </c>
      <c r="AH261" s="63" t="str">
        <f t="shared" si="64"/>
        <v/>
      </c>
      <c r="AI261" s="63" t="str">
        <f t="shared" si="65"/>
        <v/>
      </c>
      <c r="AJ261" s="64" t="str">
        <f t="shared" si="66"/>
        <v/>
      </c>
      <c r="AK261" s="64" t="str">
        <f t="shared" si="67"/>
        <v/>
      </c>
      <c r="AL261" s="64" t="str">
        <f>IF($C$3="","",IF(AND(F261="□",G261="□",H261="□"),"",IF(AND(F261="■",G261="■"),"",IF(AND(F261="■",H261="■"),"",IF(AND(G261="■",H261="■"),"",IF(F261="■",$BY$23,IF(G261="■",$BY$21,IF(J261="","",J261))))))))</f>
        <v/>
      </c>
      <c r="AM261" s="65" t="str">
        <f t="shared" si="68"/>
        <v/>
      </c>
      <c r="AN261" s="64" t="str">
        <f>IF($C$3="","",IF(AND(F261="□",G261="□",H261="□"),"",IF(AND(F261="■",G261="■"),"",IF(AND(F261="■",H261="■"),"",IF(AND(G261="■",H261="■"),"",IF(F261="■",$BY$24,IF(G261="■",$BY$22,IF(L261="","",L261))))))))</f>
        <v/>
      </c>
      <c r="AO261" s="118"/>
      <c r="AP261" s="64" t="str">
        <f t="shared" si="69"/>
        <v/>
      </c>
      <c r="AQ261" s="64" t="str">
        <f t="shared" si="70"/>
        <v/>
      </c>
      <c r="AR261" s="64" t="str">
        <f t="shared" si="71"/>
        <v/>
      </c>
      <c r="AS261" s="64" t="str">
        <f t="shared" si="72"/>
        <v/>
      </c>
      <c r="AT261" s="64" t="str">
        <f t="shared" si="73"/>
        <v/>
      </c>
      <c r="AW261" s="17" t="str">
        <f t="shared" si="74"/>
        <v/>
      </c>
      <c r="AX261" s="17" t="str">
        <f t="shared" si="75"/>
        <v/>
      </c>
      <c r="AY261" s="17" t="str">
        <f t="shared" si="76"/>
        <v/>
      </c>
      <c r="AZ261" s="17" t="str">
        <f t="shared" si="77"/>
        <v/>
      </c>
      <c r="BA261" s="17" t="str">
        <f t="shared" si="78"/>
        <v/>
      </c>
      <c r="BB261" s="17" t="str">
        <f t="shared" si="79"/>
        <v/>
      </c>
      <c r="BD261" s="17" t="str">
        <f>IF(AND(OR(F261="",F261="□"),OR(G261="",G261="□"),OR(H261="",H261="□")),"",IF(AND(F261="■",G261="■"),"",IF(AND(OR(F261="■",G261="■"),H261="■"),"",IF(F261="■",5,IF(G261="■",4,IF(I261="","",IF($C$3="","",IF($C$3=8,"-",IF($C$3&lt;8,IF(I261&lt;=$BY$25,7,IF(I261&lt;=$BY$26,6,IF(I261&lt;=$BY$27,5,IF(I261&lt;=$BY$28,4,IF(I261&lt;=$BY$29,3,IF(I261&lt;=$BY$30,2,1)))))))))))))))</f>
        <v/>
      </c>
      <c r="BE261" s="17" t="str">
        <f>IF(AND(OR(F261="",F261="□"),OR(G261="",G261="□"),OR(H261="",H261="□")),"",IF(AND(F261="■",G261="■"),"",IF(AND(OR(F261="■",G261="■"),H261="■"),"",IF(F261="■",5,IF(G261="■",4,IF(K261="","",IF($C$3="","",IF($C$3=8,IF(K261&lt;=$BY$33,6,IF(K261&lt;=$BY$34,5,IF(K261&lt;=$BY$35,4,3))),IF(AND($C$3&lt;8,$C$3&gt;4),IF(K261&lt;=$BY$32,7,IF(K261&lt;=$BY$33,6,IF(K261&lt;=$BY$34,5,IF(K261&lt;=$BY$35,4,IF(K261&lt;=$BY$36,3,2))))),IF(C247&lt;5,"-"))))))))))</f>
        <v/>
      </c>
      <c r="BF261" s="17" t="str">
        <f t="shared" si="81"/>
        <v/>
      </c>
      <c r="BH261" s="18" t="str">
        <f>IF(X261="","",IF(50&lt;=Y261,6,IF(AND(40&lt;=Y261,Y261&lt;50),5,IF(AND(30&lt;=Y261,Y261&lt;40),4,IF(AND(20&lt;=Y261,Y261&lt;30),3,IF(AND(10&lt;=Y261,Y261&lt;20),2,IF(AND(0&lt;=Y261,Y261&lt;10),1,IF(Y261&lt;0,0,""))))))))</f>
        <v/>
      </c>
      <c r="BI261" s="18" t="str">
        <f>IF(X261="","",IF(30&lt;=Y261,4,IF(AND(20&lt;=Y261,Y261&lt;30),3,IF(AND(10&lt;=Y261,Y261&lt;20),2,IF(AND(0&lt;=Y261,Y261&lt;10),1,IF(Y261&lt;0,0,""))))))</f>
        <v/>
      </c>
      <c r="BJ261" s="58" t="str">
        <f>IF(AND(OR(Q261="",Q261="□"),OR(R261="",R261="□"),OR(S261="",S261="□")),"",IF(AND(Q261="■",R261="■"),"",IF(AND(OR(Q261="■",R261="■"),S261="■"),"",IF(Q261="■",3,IF(R261="■",1,IF(Z261="■",BH261,BI261))))))</f>
        <v/>
      </c>
    </row>
    <row r="262" spans="1:62" ht="12" customHeight="1" x14ac:dyDescent="0.15">
      <c r="A262" s="66">
        <v>245</v>
      </c>
      <c r="B262" s="4"/>
      <c r="C262" s="2"/>
      <c r="D262" s="2"/>
      <c r="E262" s="8"/>
      <c r="F262" s="129" t="s">
        <v>38</v>
      </c>
      <c r="G262" s="130" t="s">
        <v>38</v>
      </c>
      <c r="H262" s="131" t="s">
        <v>38</v>
      </c>
      <c r="I262" s="122"/>
      <c r="J262" s="149"/>
      <c r="K262" s="124"/>
      <c r="L262" s="178"/>
      <c r="M262" s="133"/>
      <c r="N262" s="163" t="str">
        <f>IF($C$3="","",IF(P262="","",BF262))</f>
        <v/>
      </c>
      <c r="O262" s="163" t="str">
        <f>IF($C$3="","",IF(AND(OR(F262="",F262="□"),OR(G262="",G262="□"),OR(H262="",H262="□")),"",IF(AND(F262="■",G262="■"),"",IF(AND(OR(F262="■",G262="■"),H262="■"),"",IF(BF262="","",IF(OR(BF262=4,BF262&gt;4),"○","×"))))))</f>
        <v/>
      </c>
      <c r="P262" s="162" t="str">
        <f>IF($C$3="","",IF(AND(OR(F262="",F262="□"),OR(G262="",G262="□"),OR(H262="",H262="□")),"",IF(AND(F262="■",G262="■"),"",IF(AND(OR(F262="■",G262="■"),H262="■"),"",IF(BF262="","",IF(OR(BF262=5,BF262&gt;5),"○","×"))))))</f>
        <v/>
      </c>
      <c r="Q262" s="129" t="s">
        <v>38</v>
      </c>
      <c r="R262" s="130" t="s">
        <v>38</v>
      </c>
      <c r="S262" s="131" t="s">
        <v>38</v>
      </c>
      <c r="T262" s="1"/>
      <c r="U262" s="10"/>
      <c r="V262" s="11"/>
      <c r="W262" s="10"/>
      <c r="X262" s="223" t="str">
        <f t="shared" si="80"/>
        <v/>
      </c>
      <c r="Y262" s="164" t="str">
        <f t="shared" si="62"/>
        <v/>
      </c>
      <c r="Z262" s="131" t="s">
        <v>58</v>
      </c>
      <c r="AA262" s="135" t="s">
        <v>58</v>
      </c>
      <c r="AB262" s="165" t="str">
        <f t="shared" si="63"/>
        <v/>
      </c>
      <c r="AC262" s="280"/>
      <c r="AD262" s="281"/>
      <c r="AF262" s="60" t="str">
        <f>IF($C$3="","",IF(AND(F262="□",G262="□",H262="□"),"",IF(AND(F262="■",G262="■"),"",IF(AND(F262="■",H262="■"),"",IF(AND(G262="■",H262="■"),"",IF(F262="■",$BY$42,IF(G262="■",$BY$39,IF(I262="","",I262))))))))</f>
        <v/>
      </c>
      <c r="AG262" s="61" t="str">
        <f>IF($C$3="","",IF(AND(F262="□",G262="□",H262="□"),"",IF(AND(F262="■",G262="■"),"",IF(AND(F262="■",H262="■"),"",IF(AND(G262="■",H262="■"),"",IF(F262="■",$BY$44,IF(G262="■",$BY$41,IF(K262="","",K262))))))))</f>
        <v/>
      </c>
      <c r="AH262" s="63" t="str">
        <f t="shared" si="64"/>
        <v/>
      </c>
      <c r="AI262" s="63" t="str">
        <f t="shared" si="65"/>
        <v/>
      </c>
      <c r="AJ262" s="64" t="str">
        <f t="shared" si="66"/>
        <v/>
      </c>
      <c r="AK262" s="64" t="str">
        <f t="shared" si="67"/>
        <v/>
      </c>
      <c r="AL262" s="64" t="str">
        <f>IF($C$3="","",IF(AND(F262="□",G262="□",H262="□"),"",IF(AND(F262="■",G262="■"),"",IF(AND(F262="■",H262="■"),"",IF(AND(G262="■",H262="■"),"",IF(F262="■",$BY$23,IF(G262="■",$BY$21,IF(J262="","",J262))))))))</f>
        <v/>
      </c>
      <c r="AM262" s="65" t="str">
        <f t="shared" si="68"/>
        <v/>
      </c>
      <c r="AN262" s="64" t="str">
        <f>IF($C$3="","",IF(AND(F262="□",G262="□",H262="□"),"",IF(AND(F262="■",G262="■"),"",IF(AND(F262="■",H262="■"),"",IF(AND(G262="■",H262="■"),"",IF(F262="■",$BY$24,IF(G262="■",$BY$22,IF(L262="","",L262))))))))</f>
        <v/>
      </c>
      <c r="AO262" s="118"/>
      <c r="AP262" s="64" t="str">
        <f t="shared" si="69"/>
        <v/>
      </c>
      <c r="AQ262" s="64" t="str">
        <f t="shared" si="70"/>
        <v/>
      </c>
      <c r="AR262" s="64" t="str">
        <f t="shared" si="71"/>
        <v/>
      </c>
      <c r="AS262" s="64" t="str">
        <f t="shared" si="72"/>
        <v/>
      </c>
      <c r="AT262" s="64" t="str">
        <f t="shared" si="73"/>
        <v/>
      </c>
      <c r="AW262" s="17" t="str">
        <f t="shared" si="74"/>
        <v/>
      </c>
      <c r="AX262" s="17" t="str">
        <f t="shared" si="75"/>
        <v/>
      </c>
      <c r="AY262" s="17" t="str">
        <f t="shared" si="76"/>
        <v/>
      </c>
      <c r="AZ262" s="17" t="str">
        <f t="shared" si="77"/>
        <v/>
      </c>
      <c r="BA262" s="17" t="str">
        <f t="shared" si="78"/>
        <v/>
      </c>
      <c r="BB262" s="17" t="str">
        <f t="shared" si="79"/>
        <v/>
      </c>
      <c r="BD262" s="17" t="str">
        <f>IF(AND(OR(F262="",F262="□"),OR(G262="",G262="□"),OR(H262="",H262="□")),"",IF(AND(F262="■",G262="■"),"",IF(AND(OR(F262="■",G262="■"),H262="■"),"",IF(F262="■",5,IF(G262="■",4,IF(I262="","",IF($C$3="","",IF($C$3=8,"-",IF($C$3&lt;8,IF(I262&lt;=$BY$25,7,IF(I262&lt;=$BY$26,6,IF(I262&lt;=$BY$27,5,IF(I262&lt;=$BY$28,4,IF(I262&lt;=$BY$29,3,IF(I262&lt;=$BY$30,2,1)))))))))))))))</f>
        <v/>
      </c>
      <c r="BE262" s="17" t="str">
        <f>IF(AND(OR(F262="",F262="□"),OR(G262="",G262="□"),OR(H262="",H262="□")),"",IF(AND(F262="■",G262="■"),"",IF(AND(OR(F262="■",G262="■"),H262="■"),"",IF(F262="■",5,IF(G262="■",4,IF(K262="","",IF($C$3="","",IF($C$3=8,IF(K262&lt;=$BY$33,6,IF(K262&lt;=$BY$34,5,IF(K262&lt;=$BY$35,4,3))),IF(AND($C$3&lt;8,$C$3&gt;4),IF(K262&lt;=$BY$32,7,IF(K262&lt;=$BY$33,6,IF(K262&lt;=$BY$34,5,IF(K262&lt;=$BY$35,4,IF(K262&lt;=$BY$36,3,2))))),IF(C248&lt;5,"-"))))))))))</f>
        <v/>
      </c>
      <c r="BF262" s="17" t="str">
        <f t="shared" si="81"/>
        <v/>
      </c>
      <c r="BH262" s="18" t="str">
        <f>IF(X262="","",IF(50&lt;=Y262,6,IF(AND(40&lt;=Y262,Y262&lt;50),5,IF(AND(30&lt;=Y262,Y262&lt;40),4,IF(AND(20&lt;=Y262,Y262&lt;30),3,IF(AND(10&lt;=Y262,Y262&lt;20),2,IF(AND(0&lt;=Y262,Y262&lt;10),1,IF(Y262&lt;0,0,""))))))))</f>
        <v/>
      </c>
      <c r="BI262" s="18" t="str">
        <f>IF(X262="","",IF(30&lt;=Y262,4,IF(AND(20&lt;=Y262,Y262&lt;30),3,IF(AND(10&lt;=Y262,Y262&lt;20),2,IF(AND(0&lt;=Y262,Y262&lt;10),1,IF(Y262&lt;0,0,""))))))</f>
        <v/>
      </c>
      <c r="BJ262" s="58" t="str">
        <f>IF(AND(OR(Q262="",Q262="□"),OR(R262="",R262="□"),OR(S262="",S262="□")),"",IF(AND(Q262="■",R262="■"),"",IF(AND(OR(Q262="■",R262="■"),S262="■"),"",IF(Q262="■",3,IF(R262="■",1,IF(Z262="■",BH262,BI262))))))</f>
        <v/>
      </c>
    </row>
    <row r="263" spans="1:62" ht="12" customHeight="1" x14ac:dyDescent="0.15">
      <c r="A263" s="66">
        <v>246</v>
      </c>
      <c r="B263" s="4"/>
      <c r="C263" s="2"/>
      <c r="D263" s="2"/>
      <c r="E263" s="8"/>
      <c r="F263" s="129" t="s">
        <v>38</v>
      </c>
      <c r="G263" s="130" t="s">
        <v>38</v>
      </c>
      <c r="H263" s="131" t="s">
        <v>38</v>
      </c>
      <c r="I263" s="122"/>
      <c r="J263" s="149"/>
      <c r="K263" s="124"/>
      <c r="L263" s="178"/>
      <c r="M263" s="133"/>
      <c r="N263" s="163" t="str">
        <f>IF($C$3="","",IF(P263="","",BF263))</f>
        <v/>
      </c>
      <c r="O263" s="163" t="str">
        <f>IF($C$3="","",IF(AND(OR(F263="",F263="□"),OR(G263="",G263="□"),OR(H263="",H263="□")),"",IF(AND(F263="■",G263="■"),"",IF(AND(OR(F263="■",G263="■"),H263="■"),"",IF(BF263="","",IF(OR(BF263=4,BF263&gt;4),"○","×"))))))</f>
        <v/>
      </c>
      <c r="P263" s="162" t="str">
        <f>IF($C$3="","",IF(AND(OR(F263="",F263="□"),OR(G263="",G263="□"),OR(H263="",H263="□")),"",IF(AND(F263="■",G263="■"),"",IF(AND(OR(F263="■",G263="■"),H263="■"),"",IF(BF263="","",IF(OR(BF263=5,BF263&gt;5),"○","×"))))))</f>
        <v/>
      </c>
      <c r="Q263" s="129" t="s">
        <v>38</v>
      </c>
      <c r="R263" s="130" t="s">
        <v>38</v>
      </c>
      <c r="S263" s="131" t="s">
        <v>38</v>
      </c>
      <c r="T263" s="1"/>
      <c r="U263" s="10"/>
      <c r="V263" s="11"/>
      <c r="W263" s="10"/>
      <c r="X263" s="223" t="str">
        <f t="shared" si="80"/>
        <v/>
      </c>
      <c r="Y263" s="164" t="str">
        <f t="shared" si="62"/>
        <v/>
      </c>
      <c r="Z263" s="131" t="s">
        <v>58</v>
      </c>
      <c r="AA263" s="135" t="s">
        <v>58</v>
      </c>
      <c r="AB263" s="165" t="str">
        <f t="shared" si="63"/>
        <v/>
      </c>
      <c r="AC263" s="280"/>
      <c r="AD263" s="281"/>
      <c r="AF263" s="60" t="str">
        <f>IF($C$3="","",IF(AND(F263="□",G263="□",H263="□"),"",IF(AND(F263="■",G263="■"),"",IF(AND(F263="■",H263="■"),"",IF(AND(G263="■",H263="■"),"",IF(F263="■",$BY$42,IF(G263="■",$BY$39,IF(I263="","",I263))))))))</f>
        <v/>
      </c>
      <c r="AG263" s="61" t="str">
        <f>IF($C$3="","",IF(AND(F263="□",G263="□",H263="□"),"",IF(AND(F263="■",G263="■"),"",IF(AND(F263="■",H263="■"),"",IF(AND(G263="■",H263="■"),"",IF(F263="■",$BY$44,IF(G263="■",$BY$41,IF(K263="","",K263))))))))</f>
        <v/>
      </c>
      <c r="AH263" s="63" t="str">
        <f t="shared" si="64"/>
        <v/>
      </c>
      <c r="AI263" s="63" t="str">
        <f t="shared" si="65"/>
        <v/>
      </c>
      <c r="AJ263" s="64" t="str">
        <f t="shared" si="66"/>
        <v/>
      </c>
      <c r="AK263" s="64" t="str">
        <f t="shared" si="67"/>
        <v/>
      </c>
      <c r="AL263" s="64" t="str">
        <f>IF($C$3="","",IF(AND(F263="□",G263="□",H263="□"),"",IF(AND(F263="■",G263="■"),"",IF(AND(F263="■",H263="■"),"",IF(AND(G263="■",H263="■"),"",IF(F263="■",$BY$23,IF(G263="■",$BY$21,IF(J263="","",J263))))))))</f>
        <v/>
      </c>
      <c r="AM263" s="65" t="str">
        <f t="shared" si="68"/>
        <v/>
      </c>
      <c r="AN263" s="64" t="str">
        <f>IF($C$3="","",IF(AND(F263="□",G263="□",H263="□"),"",IF(AND(F263="■",G263="■"),"",IF(AND(F263="■",H263="■"),"",IF(AND(G263="■",H263="■"),"",IF(F263="■",$BY$24,IF(G263="■",$BY$22,IF(L263="","",L263))))))))</f>
        <v/>
      </c>
      <c r="AO263" s="118"/>
      <c r="AP263" s="64" t="str">
        <f t="shared" si="69"/>
        <v/>
      </c>
      <c r="AQ263" s="64" t="str">
        <f t="shared" si="70"/>
        <v/>
      </c>
      <c r="AR263" s="64" t="str">
        <f t="shared" si="71"/>
        <v/>
      </c>
      <c r="AS263" s="64" t="str">
        <f t="shared" si="72"/>
        <v/>
      </c>
      <c r="AT263" s="64" t="str">
        <f t="shared" si="73"/>
        <v/>
      </c>
      <c r="AW263" s="17" t="str">
        <f t="shared" si="74"/>
        <v/>
      </c>
      <c r="AX263" s="17" t="str">
        <f t="shared" si="75"/>
        <v/>
      </c>
      <c r="AY263" s="17" t="str">
        <f t="shared" si="76"/>
        <v/>
      </c>
      <c r="AZ263" s="17" t="str">
        <f t="shared" si="77"/>
        <v/>
      </c>
      <c r="BA263" s="17" t="str">
        <f t="shared" si="78"/>
        <v/>
      </c>
      <c r="BB263" s="17" t="str">
        <f t="shared" si="79"/>
        <v/>
      </c>
      <c r="BD263" s="17" t="str">
        <f>IF(AND(OR(F263="",F263="□"),OR(G263="",G263="□"),OR(H263="",H263="□")),"",IF(AND(F263="■",G263="■"),"",IF(AND(OR(F263="■",G263="■"),H263="■"),"",IF(F263="■",5,IF(G263="■",4,IF(I263="","",IF($C$3="","",IF($C$3=8,"-",IF($C$3&lt;8,IF(I263&lt;=$BY$25,7,IF(I263&lt;=$BY$26,6,IF(I263&lt;=$BY$27,5,IF(I263&lt;=$BY$28,4,IF(I263&lt;=$BY$29,3,IF(I263&lt;=$BY$30,2,1)))))))))))))))</f>
        <v/>
      </c>
      <c r="BE263" s="17" t="str">
        <f>IF(AND(OR(F263="",F263="□"),OR(G263="",G263="□"),OR(H263="",H263="□")),"",IF(AND(F263="■",G263="■"),"",IF(AND(OR(F263="■",G263="■"),H263="■"),"",IF(F263="■",5,IF(G263="■",4,IF(K263="","",IF($C$3="","",IF($C$3=8,IF(K263&lt;=$BY$33,6,IF(K263&lt;=$BY$34,5,IF(K263&lt;=$BY$35,4,3))),IF(AND($C$3&lt;8,$C$3&gt;4),IF(K263&lt;=$BY$32,7,IF(K263&lt;=$BY$33,6,IF(K263&lt;=$BY$34,5,IF(K263&lt;=$BY$35,4,IF(K263&lt;=$BY$36,3,2))))),IF(C249&lt;5,"-"))))))))))</f>
        <v/>
      </c>
      <c r="BF263" s="17" t="str">
        <f t="shared" si="81"/>
        <v/>
      </c>
      <c r="BH263" s="18" t="str">
        <f>IF(X263="","",IF(50&lt;=Y263,6,IF(AND(40&lt;=Y263,Y263&lt;50),5,IF(AND(30&lt;=Y263,Y263&lt;40),4,IF(AND(20&lt;=Y263,Y263&lt;30),3,IF(AND(10&lt;=Y263,Y263&lt;20),2,IF(AND(0&lt;=Y263,Y263&lt;10),1,IF(Y263&lt;0,0,""))))))))</f>
        <v/>
      </c>
      <c r="BI263" s="18" t="str">
        <f>IF(X263="","",IF(30&lt;=Y263,4,IF(AND(20&lt;=Y263,Y263&lt;30),3,IF(AND(10&lt;=Y263,Y263&lt;20),2,IF(AND(0&lt;=Y263,Y263&lt;10),1,IF(Y263&lt;0,0,""))))))</f>
        <v/>
      </c>
      <c r="BJ263" s="58" t="str">
        <f>IF(AND(OR(Q263="",Q263="□"),OR(R263="",R263="□"),OR(S263="",S263="□")),"",IF(AND(Q263="■",R263="■"),"",IF(AND(OR(Q263="■",R263="■"),S263="■"),"",IF(Q263="■",3,IF(R263="■",1,IF(Z263="■",BH263,BI263))))))</f>
        <v/>
      </c>
    </row>
    <row r="264" spans="1:62" ht="12" customHeight="1" x14ac:dyDescent="0.15">
      <c r="A264" s="66">
        <v>247</v>
      </c>
      <c r="B264" s="4"/>
      <c r="C264" s="2"/>
      <c r="D264" s="2"/>
      <c r="E264" s="8"/>
      <c r="F264" s="129" t="s">
        <v>38</v>
      </c>
      <c r="G264" s="130" t="s">
        <v>38</v>
      </c>
      <c r="H264" s="131" t="s">
        <v>38</v>
      </c>
      <c r="I264" s="122"/>
      <c r="J264" s="149"/>
      <c r="K264" s="124"/>
      <c r="L264" s="178"/>
      <c r="M264" s="133"/>
      <c r="N264" s="163" t="str">
        <f>IF($C$3="","",IF(P264="","",BF264))</f>
        <v/>
      </c>
      <c r="O264" s="163" t="str">
        <f>IF($C$3="","",IF(AND(OR(F264="",F264="□"),OR(G264="",G264="□"),OR(H264="",H264="□")),"",IF(AND(F264="■",G264="■"),"",IF(AND(OR(F264="■",G264="■"),H264="■"),"",IF(BF264="","",IF(OR(BF264=4,BF264&gt;4),"○","×"))))))</f>
        <v/>
      </c>
      <c r="P264" s="162" t="str">
        <f>IF($C$3="","",IF(AND(OR(F264="",F264="□"),OR(G264="",G264="□"),OR(H264="",H264="□")),"",IF(AND(F264="■",G264="■"),"",IF(AND(OR(F264="■",G264="■"),H264="■"),"",IF(BF264="","",IF(OR(BF264=5,BF264&gt;5),"○","×"))))))</f>
        <v/>
      </c>
      <c r="Q264" s="129" t="s">
        <v>38</v>
      </c>
      <c r="R264" s="130" t="s">
        <v>38</v>
      </c>
      <c r="S264" s="131" t="s">
        <v>38</v>
      </c>
      <c r="T264" s="1"/>
      <c r="U264" s="10"/>
      <c r="V264" s="11"/>
      <c r="W264" s="10"/>
      <c r="X264" s="223" t="str">
        <f t="shared" si="80"/>
        <v/>
      </c>
      <c r="Y264" s="164" t="str">
        <f t="shared" si="62"/>
        <v/>
      </c>
      <c r="Z264" s="131" t="s">
        <v>58</v>
      </c>
      <c r="AA264" s="135" t="s">
        <v>58</v>
      </c>
      <c r="AB264" s="165" t="str">
        <f t="shared" si="63"/>
        <v/>
      </c>
      <c r="AC264" s="280"/>
      <c r="AD264" s="281"/>
      <c r="AF264" s="60" t="str">
        <f>IF($C$3="","",IF(AND(F264="□",G264="□",H264="□"),"",IF(AND(F264="■",G264="■"),"",IF(AND(F264="■",H264="■"),"",IF(AND(G264="■",H264="■"),"",IF(F264="■",$BY$42,IF(G264="■",$BY$39,IF(I264="","",I264))))))))</f>
        <v/>
      </c>
      <c r="AG264" s="61" t="str">
        <f>IF($C$3="","",IF(AND(F264="□",G264="□",H264="□"),"",IF(AND(F264="■",G264="■"),"",IF(AND(F264="■",H264="■"),"",IF(AND(G264="■",H264="■"),"",IF(F264="■",$BY$44,IF(G264="■",$BY$41,IF(K264="","",K264))))))))</f>
        <v/>
      </c>
      <c r="AH264" s="63" t="str">
        <f t="shared" si="64"/>
        <v/>
      </c>
      <c r="AI264" s="63" t="str">
        <f t="shared" si="65"/>
        <v/>
      </c>
      <c r="AJ264" s="64" t="str">
        <f t="shared" si="66"/>
        <v/>
      </c>
      <c r="AK264" s="64" t="str">
        <f t="shared" si="67"/>
        <v/>
      </c>
      <c r="AL264" s="64" t="str">
        <f>IF($C$3="","",IF(AND(F264="□",G264="□",H264="□"),"",IF(AND(F264="■",G264="■"),"",IF(AND(F264="■",H264="■"),"",IF(AND(G264="■",H264="■"),"",IF(F264="■",$BY$23,IF(G264="■",$BY$21,IF(J264="","",J264))))))))</f>
        <v/>
      </c>
      <c r="AM264" s="65" t="str">
        <f t="shared" si="68"/>
        <v/>
      </c>
      <c r="AN264" s="64" t="str">
        <f>IF($C$3="","",IF(AND(F264="□",G264="□",H264="□"),"",IF(AND(F264="■",G264="■"),"",IF(AND(F264="■",H264="■"),"",IF(AND(G264="■",H264="■"),"",IF(F264="■",$BY$24,IF(G264="■",$BY$22,IF(L264="","",L264))))))))</f>
        <v/>
      </c>
      <c r="AO264" s="118"/>
      <c r="AP264" s="64" t="str">
        <f t="shared" si="69"/>
        <v/>
      </c>
      <c r="AQ264" s="64" t="str">
        <f t="shared" si="70"/>
        <v/>
      </c>
      <c r="AR264" s="64" t="str">
        <f t="shared" si="71"/>
        <v/>
      </c>
      <c r="AS264" s="64" t="str">
        <f t="shared" si="72"/>
        <v/>
      </c>
      <c r="AT264" s="64" t="str">
        <f t="shared" si="73"/>
        <v/>
      </c>
      <c r="AW264" s="17" t="str">
        <f t="shared" si="74"/>
        <v/>
      </c>
      <c r="AX264" s="17" t="str">
        <f t="shared" si="75"/>
        <v/>
      </c>
      <c r="AY264" s="17" t="str">
        <f t="shared" si="76"/>
        <v/>
      </c>
      <c r="AZ264" s="17" t="str">
        <f t="shared" si="77"/>
        <v/>
      </c>
      <c r="BA264" s="17" t="str">
        <f t="shared" si="78"/>
        <v/>
      </c>
      <c r="BB264" s="17" t="str">
        <f t="shared" si="79"/>
        <v/>
      </c>
      <c r="BD264" s="17" t="str">
        <f>IF(AND(OR(F264="",F264="□"),OR(G264="",G264="□"),OR(H264="",H264="□")),"",IF(AND(F264="■",G264="■"),"",IF(AND(OR(F264="■",G264="■"),H264="■"),"",IF(F264="■",5,IF(G264="■",4,IF(I264="","",IF($C$3="","",IF($C$3=8,"-",IF($C$3&lt;8,IF(I264&lt;=$BY$25,7,IF(I264&lt;=$BY$26,6,IF(I264&lt;=$BY$27,5,IF(I264&lt;=$BY$28,4,IF(I264&lt;=$BY$29,3,IF(I264&lt;=$BY$30,2,1)))))))))))))))</f>
        <v/>
      </c>
      <c r="BE264" s="17" t="str">
        <f>IF(AND(OR(F264="",F264="□"),OR(G264="",G264="□"),OR(H264="",H264="□")),"",IF(AND(F264="■",G264="■"),"",IF(AND(OR(F264="■",G264="■"),H264="■"),"",IF(F264="■",5,IF(G264="■",4,IF(K264="","",IF($C$3="","",IF($C$3=8,IF(K264&lt;=$BY$33,6,IF(K264&lt;=$BY$34,5,IF(K264&lt;=$BY$35,4,3))),IF(AND($C$3&lt;8,$C$3&gt;4),IF(K264&lt;=$BY$32,7,IF(K264&lt;=$BY$33,6,IF(K264&lt;=$BY$34,5,IF(K264&lt;=$BY$35,4,IF(K264&lt;=$BY$36,3,2))))),IF(C250&lt;5,"-"))))))))))</f>
        <v/>
      </c>
      <c r="BF264" s="17" t="str">
        <f t="shared" si="81"/>
        <v/>
      </c>
      <c r="BH264" s="18" t="str">
        <f>IF(X264="","",IF(50&lt;=Y264,6,IF(AND(40&lt;=Y264,Y264&lt;50),5,IF(AND(30&lt;=Y264,Y264&lt;40),4,IF(AND(20&lt;=Y264,Y264&lt;30),3,IF(AND(10&lt;=Y264,Y264&lt;20),2,IF(AND(0&lt;=Y264,Y264&lt;10),1,IF(Y264&lt;0,0,""))))))))</f>
        <v/>
      </c>
      <c r="BI264" s="18" t="str">
        <f>IF(X264="","",IF(30&lt;=Y264,4,IF(AND(20&lt;=Y264,Y264&lt;30),3,IF(AND(10&lt;=Y264,Y264&lt;20),2,IF(AND(0&lt;=Y264,Y264&lt;10),1,IF(Y264&lt;0,0,""))))))</f>
        <v/>
      </c>
      <c r="BJ264" s="58" t="str">
        <f>IF(AND(OR(Q264="",Q264="□"),OR(R264="",R264="□"),OR(S264="",S264="□")),"",IF(AND(Q264="■",R264="■"),"",IF(AND(OR(Q264="■",R264="■"),S264="■"),"",IF(Q264="■",3,IF(R264="■",1,IF(Z264="■",BH264,BI264))))))</f>
        <v/>
      </c>
    </row>
    <row r="265" spans="1:62" ht="12" customHeight="1" x14ac:dyDescent="0.15">
      <c r="A265" s="66">
        <v>248</v>
      </c>
      <c r="B265" s="4"/>
      <c r="C265" s="2"/>
      <c r="D265" s="2"/>
      <c r="E265" s="8"/>
      <c r="F265" s="129" t="s">
        <v>38</v>
      </c>
      <c r="G265" s="130" t="s">
        <v>38</v>
      </c>
      <c r="H265" s="131" t="s">
        <v>38</v>
      </c>
      <c r="I265" s="122"/>
      <c r="J265" s="149"/>
      <c r="K265" s="124"/>
      <c r="L265" s="178"/>
      <c r="M265" s="133"/>
      <c r="N265" s="163" t="str">
        <f>IF($C$3="","",IF(P265="","",BF265))</f>
        <v/>
      </c>
      <c r="O265" s="163" t="str">
        <f>IF($C$3="","",IF(AND(OR(F265="",F265="□"),OR(G265="",G265="□"),OR(H265="",H265="□")),"",IF(AND(F265="■",G265="■"),"",IF(AND(OR(F265="■",G265="■"),H265="■"),"",IF(BF265="","",IF(OR(BF265=4,BF265&gt;4),"○","×"))))))</f>
        <v/>
      </c>
      <c r="P265" s="162" t="str">
        <f>IF($C$3="","",IF(AND(OR(F265="",F265="□"),OR(G265="",G265="□"),OR(H265="",H265="□")),"",IF(AND(F265="■",G265="■"),"",IF(AND(OR(F265="■",G265="■"),H265="■"),"",IF(BF265="","",IF(OR(BF265=5,BF265&gt;5),"○","×"))))))</f>
        <v/>
      </c>
      <c r="Q265" s="129" t="s">
        <v>38</v>
      </c>
      <c r="R265" s="130" t="s">
        <v>38</v>
      </c>
      <c r="S265" s="131" t="s">
        <v>38</v>
      </c>
      <c r="T265" s="1"/>
      <c r="U265" s="10"/>
      <c r="V265" s="11"/>
      <c r="W265" s="10"/>
      <c r="X265" s="223" t="str">
        <f t="shared" si="80"/>
        <v/>
      </c>
      <c r="Y265" s="164" t="str">
        <f t="shared" si="62"/>
        <v/>
      </c>
      <c r="Z265" s="131" t="s">
        <v>58</v>
      </c>
      <c r="AA265" s="135" t="s">
        <v>58</v>
      </c>
      <c r="AB265" s="165" t="str">
        <f t="shared" si="63"/>
        <v/>
      </c>
      <c r="AC265" s="280"/>
      <c r="AD265" s="281"/>
      <c r="AF265" s="60" t="str">
        <f>IF($C$3="","",IF(AND(F265="□",G265="□",H265="□"),"",IF(AND(F265="■",G265="■"),"",IF(AND(F265="■",H265="■"),"",IF(AND(G265="■",H265="■"),"",IF(F265="■",$BY$42,IF(G265="■",$BY$39,IF(I265="","",I265))))))))</f>
        <v/>
      </c>
      <c r="AG265" s="61" t="str">
        <f>IF($C$3="","",IF(AND(F265="□",G265="□",H265="□"),"",IF(AND(F265="■",G265="■"),"",IF(AND(F265="■",H265="■"),"",IF(AND(G265="■",H265="■"),"",IF(F265="■",$BY$44,IF(G265="■",$BY$41,IF(K265="","",K265))))))))</f>
        <v/>
      </c>
      <c r="AH265" s="63" t="str">
        <f t="shared" si="64"/>
        <v/>
      </c>
      <c r="AI265" s="63" t="str">
        <f t="shared" si="65"/>
        <v/>
      </c>
      <c r="AJ265" s="64" t="str">
        <f t="shared" si="66"/>
        <v/>
      </c>
      <c r="AK265" s="64" t="str">
        <f t="shared" si="67"/>
        <v/>
      </c>
      <c r="AL265" s="64" t="str">
        <f>IF($C$3="","",IF(AND(F265="□",G265="□",H265="□"),"",IF(AND(F265="■",G265="■"),"",IF(AND(F265="■",H265="■"),"",IF(AND(G265="■",H265="■"),"",IF(F265="■",$BY$23,IF(G265="■",$BY$21,IF(J265="","",J265))))))))</f>
        <v/>
      </c>
      <c r="AM265" s="65" t="str">
        <f t="shared" si="68"/>
        <v/>
      </c>
      <c r="AN265" s="64" t="str">
        <f>IF($C$3="","",IF(AND(F265="□",G265="□",H265="□"),"",IF(AND(F265="■",G265="■"),"",IF(AND(F265="■",H265="■"),"",IF(AND(G265="■",H265="■"),"",IF(F265="■",$BY$24,IF(G265="■",$BY$22,IF(L265="","",L265))))))))</f>
        <v/>
      </c>
      <c r="AO265" s="118"/>
      <c r="AP265" s="64" t="str">
        <f t="shared" si="69"/>
        <v/>
      </c>
      <c r="AQ265" s="64" t="str">
        <f t="shared" si="70"/>
        <v/>
      </c>
      <c r="AR265" s="64" t="str">
        <f t="shared" si="71"/>
        <v/>
      </c>
      <c r="AS265" s="64" t="str">
        <f t="shared" si="72"/>
        <v/>
      </c>
      <c r="AT265" s="64" t="str">
        <f t="shared" si="73"/>
        <v/>
      </c>
      <c r="AW265" s="17" t="str">
        <f t="shared" si="74"/>
        <v/>
      </c>
      <c r="AX265" s="17" t="str">
        <f t="shared" si="75"/>
        <v/>
      </c>
      <c r="AY265" s="17" t="str">
        <f t="shared" si="76"/>
        <v/>
      </c>
      <c r="AZ265" s="17" t="str">
        <f t="shared" si="77"/>
        <v/>
      </c>
      <c r="BA265" s="17" t="str">
        <f t="shared" si="78"/>
        <v/>
      </c>
      <c r="BB265" s="17" t="str">
        <f t="shared" si="79"/>
        <v/>
      </c>
      <c r="BD265" s="17" t="str">
        <f>IF(AND(OR(F265="",F265="□"),OR(G265="",G265="□"),OR(H265="",H265="□")),"",IF(AND(F265="■",G265="■"),"",IF(AND(OR(F265="■",G265="■"),H265="■"),"",IF(F265="■",5,IF(G265="■",4,IF(I265="","",IF($C$3="","",IF($C$3=8,"-",IF($C$3&lt;8,IF(I265&lt;=$BY$25,7,IF(I265&lt;=$BY$26,6,IF(I265&lt;=$BY$27,5,IF(I265&lt;=$BY$28,4,IF(I265&lt;=$BY$29,3,IF(I265&lt;=$BY$30,2,1)))))))))))))))</f>
        <v/>
      </c>
      <c r="BE265" s="17" t="str">
        <f>IF(AND(OR(F265="",F265="□"),OR(G265="",G265="□"),OR(H265="",H265="□")),"",IF(AND(F265="■",G265="■"),"",IF(AND(OR(F265="■",G265="■"),H265="■"),"",IF(F265="■",5,IF(G265="■",4,IF(K265="","",IF($C$3="","",IF($C$3=8,IF(K265&lt;=$BY$33,6,IF(K265&lt;=$BY$34,5,IF(K265&lt;=$BY$35,4,3))),IF(AND($C$3&lt;8,$C$3&gt;4),IF(K265&lt;=$BY$32,7,IF(K265&lt;=$BY$33,6,IF(K265&lt;=$BY$34,5,IF(K265&lt;=$BY$35,4,IF(K265&lt;=$BY$36,3,2))))),IF(C251&lt;5,"-"))))))))))</f>
        <v/>
      </c>
      <c r="BF265" s="17" t="str">
        <f t="shared" si="81"/>
        <v/>
      </c>
      <c r="BH265" s="18" t="str">
        <f>IF(X265="","",IF(50&lt;=Y265,6,IF(AND(40&lt;=Y265,Y265&lt;50),5,IF(AND(30&lt;=Y265,Y265&lt;40),4,IF(AND(20&lt;=Y265,Y265&lt;30),3,IF(AND(10&lt;=Y265,Y265&lt;20),2,IF(AND(0&lt;=Y265,Y265&lt;10),1,IF(Y265&lt;0,0,""))))))))</f>
        <v/>
      </c>
      <c r="BI265" s="18" t="str">
        <f>IF(X265="","",IF(30&lt;=Y265,4,IF(AND(20&lt;=Y265,Y265&lt;30),3,IF(AND(10&lt;=Y265,Y265&lt;20),2,IF(AND(0&lt;=Y265,Y265&lt;10),1,IF(Y265&lt;0,0,""))))))</f>
        <v/>
      </c>
      <c r="BJ265" s="58" t="str">
        <f>IF(AND(OR(Q265="",Q265="□"),OR(R265="",R265="□"),OR(S265="",S265="□")),"",IF(AND(Q265="■",R265="■"),"",IF(AND(OR(Q265="■",R265="■"),S265="■"),"",IF(Q265="■",3,IF(R265="■",1,IF(Z265="■",BH265,BI265))))))</f>
        <v/>
      </c>
    </row>
    <row r="266" spans="1:62" ht="12" customHeight="1" x14ac:dyDescent="0.15">
      <c r="A266" s="66">
        <v>249</v>
      </c>
      <c r="B266" s="4"/>
      <c r="C266" s="2"/>
      <c r="D266" s="2"/>
      <c r="E266" s="8"/>
      <c r="F266" s="129" t="s">
        <v>38</v>
      </c>
      <c r="G266" s="130" t="s">
        <v>38</v>
      </c>
      <c r="H266" s="131" t="s">
        <v>38</v>
      </c>
      <c r="I266" s="122"/>
      <c r="J266" s="149"/>
      <c r="K266" s="124"/>
      <c r="L266" s="178"/>
      <c r="M266" s="133"/>
      <c r="N266" s="163" t="str">
        <f>IF($C$3="","",IF(P266="","",BF266))</f>
        <v/>
      </c>
      <c r="O266" s="163" t="str">
        <f>IF($C$3="","",IF(AND(OR(F266="",F266="□"),OR(G266="",G266="□"),OR(H266="",H266="□")),"",IF(AND(F266="■",G266="■"),"",IF(AND(OR(F266="■",G266="■"),H266="■"),"",IF(BF266="","",IF(OR(BF266=4,BF266&gt;4),"○","×"))))))</f>
        <v/>
      </c>
      <c r="P266" s="162" t="str">
        <f>IF($C$3="","",IF(AND(OR(F266="",F266="□"),OR(G266="",G266="□"),OR(H266="",H266="□")),"",IF(AND(F266="■",G266="■"),"",IF(AND(OR(F266="■",G266="■"),H266="■"),"",IF(BF266="","",IF(OR(BF266=5,BF266&gt;5),"○","×"))))))</f>
        <v/>
      </c>
      <c r="Q266" s="129" t="s">
        <v>38</v>
      </c>
      <c r="R266" s="130" t="s">
        <v>38</v>
      </c>
      <c r="S266" s="131" t="s">
        <v>38</v>
      </c>
      <c r="T266" s="1"/>
      <c r="U266" s="10"/>
      <c r="V266" s="11"/>
      <c r="W266" s="10"/>
      <c r="X266" s="223" t="str">
        <f t="shared" si="80"/>
        <v/>
      </c>
      <c r="Y266" s="164" t="str">
        <f t="shared" si="62"/>
        <v/>
      </c>
      <c r="Z266" s="131" t="s">
        <v>58</v>
      </c>
      <c r="AA266" s="135" t="s">
        <v>58</v>
      </c>
      <c r="AB266" s="165" t="str">
        <f t="shared" si="63"/>
        <v/>
      </c>
      <c r="AC266" s="280"/>
      <c r="AD266" s="281"/>
      <c r="AF266" s="60" t="str">
        <f>IF($C$3="","",IF(AND(F266="□",G266="□",H266="□"),"",IF(AND(F266="■",G266="■"),"",IF(AND(F266="■",H266="■"),"",IF(AND(G266="■",H266="■"),"",IF(F266="■",$BY$42,IF(G266="■",$BY$39,IF(I266="","",I266))))))))</f>
        <v/>
      </c>
      <c r="AG266" s="61" t="str">
        <f>IF($C$3="","",IF(AND(F266="□",G266="□",H266="□"),"",IF(AND(F266="■",G266="■"),"",IF(AND(F266="■",H266="■"),"",IF(AND(G266="■",H266="■"),"",IF(F266="■",$BY$44,IF(G266="■",$BY$41,IF(K266="","",K266))))))))</f>
        <v/>
      </c>
      <c r="AH266" s="63" t="str">
        <f t="shared" si="64"/>
        <v/>
      </c>
      <c r="AI266" s="63" t="str">
        <f t="shared" si="65"/>
        <v/>
      </c>
      <c r="AJ266" s="64" t="str">
        <f t="shared" si="66"/>
        <v/>
      </c>
      <c r="AK266" s="64" t="str">
        <f t="shared" si="67"/>
        <v/>
      </c>
      <c r="AL266" s="64" t="str">
        <f>IF($C$3="","",IF(AND(F266="□",G266="□",H266="□"),"",IF(AND(F266="■",G266="■"),"",IF(AND(F266="■",H266="■"),"",IF(AND(G266="■",H266="■"),"",IF(F266="■",$BY$23,IF(G266="■",$BY$21,IF(J266="","",J266))))))))</f>
        <v/>
      </c>
      <c r="AM266" s="65" t="str">
        <f t="shared" si="68"/>
        <v/>
      </c>
      <c r="AN266" s="64" t="str">
        <f>IF($C$3="","",IF(AND(F266="□",G266="□",H266="□"),"",IF(AND(F266="■",G266="■"),"",IF(AND(F266="■",H266="■"),"",IF(AND(G266="■",H266="■"),"",IF(F266="■",$BY$24,IF(G266="■",$BY$22,IF(L266="","",L266))))))))</f>
        <v/>
      </c>
      <c r="AO266" s="118"/>
      <c r="AP266" s="64" t="str">
        <f t="shared" si="69"/>
        <v/>
      </c>
      <c r="AQ266" s="64" t="str">
        <f t="shared" si="70"/>
        <v/>
      </c>
      <c r="AR266" s="64" t="str">
        <f t="shared" si="71"/>
        <v/>
      </c>
      <c r="AS266" s="64" t="str">
        <f t="shared" si="72"/>
        <v/>
      </c>
      <c r="AT266" s="64" t="str">
        <f t="shared" si="73"/>
        <v/>
      </c>
      <c r="AW266" s="17" t="str">
        <f t="shared" si="74"/>
        <v/>
      </c>
      <c r="AX266" s="17" t="str">
        <f t="shared" si="75"/>
        <v/>
      </c>
      <c r="AY266" s="17" t="str">
        <f t="shared" si="76"/>
        <v/>
      </c>
      <c r="AZ266" s="17" t="str">
        <f t="shared" si="77"/>
        <v/>
      </c>
      <c r="BA266" s="17" t="str">
        <f t="shared" si="78"/>
        <v/>
      </c>
      <c r="BB266" s="17" t="str">
        <f t="shared" si="79"/>
        <v/>
      </c>
      <c r="BD266" s="17" t="str">
        <f>IF(AND(OR(F266="",F266="□"),OR(G266="",G266="□"),OR(H266="",H266="□")),"",IF(AND(F266="■",G266="■"),"",IF(AND(OR(F266="■",G266="■"),H266="■"),"",IF(F266="■",5,IF(G266="■",4,IF(I266="","",IF($C$3="","",IF($C$3=8,"-",IF($C$3&lt;8,IF(I266&lt;=$BY$25,7,IF(I266&lt;=$BY$26,6,IF(I266&lt;=$BY$27,5,IF(I266&lt;=$BY$28,4,IF(I266&lt;=$BY$29,3,IF(I266&lt;=$BY$30,2,1)))))))))))))))</f>
        <v/>
      </c>
      <c r="BE266" s="17" t="str">
        <f>IF(AND(OR(F266="",F266="□"),OR(G266="",G266="□"),OR(H266="",H266="□")),"",IF(AND(F266="■",G266="■"),"",IF(AND(OR(F266="■",G266="■"),H266="■"),"",IF(F266="■",5,IF(G266="■",4,IF(K266="","",IF($C$3="","",IF($C$3=8,IF(K266&lt;=$BY$33,6,IF(K266&lt;=$BY$34,5,IF(K266&lt;=$BY$35,4,3))),IF(AND($C$3&lt;8,$C$3&gt;4),IF(K266&lt;=$BY$32,7,IF(K266&lt;=$BY$33,6,IF(K266&lt;=$BY$34,5,IF(K266&lt;=$BY$35,4,IF(K266&lt;=$BY$36,3,2))))),IF(C252&lt;5,"-"))))))))))</f>
        <v/>
      </c>
      <c r="BF266" s="17" t="str">
        <f t="shared" si="81"/>
        <v/>
      </c>
      <c r="BH266" s="18" t="str">
        <f>IF(X266="","",IF(50&lt;=Y266,6,IF(AND(40&lt;=Y266,Y266&lt;50),5,IF(AND(30&lt;=Y266,Y266&lt;40),4,IF(AND(20&lt;=Y266,Y266&lt;30),3,IF(AND(10&lt;=Y266,Y266&lt;20),2,IF(AND(0&lt;=Y266,Y266&lt;10),1,IF(Y266&lt;0,0,""))))))))</f>
        <v/>
      </c>
      <c r="BI266" s="18" t="str">
        <f>IF(X266="","",IF(30&lt;=Y266,4,IF(AND(20&lt;=Y266,Y266&lt;30),3,IF(AND(10&lt;=Y266,Y266&lt;20),2,IF(AND(0&lt;=Y266,Y266&lt;10),1,IF(Y266&lt;0,0,""))))))</f>
        <v/>
      </c>
      <c r="BJ266" s="58" t="str">
        <f>IF(AND(OR(Q266="",Q266="□"),OR(R266="",R266="□"),OR(S266="",S266="□")),"",IF(AND(Q266="■",R266="■"),"",IF(AND(OR(Q266="■",R266="■"),S266="■"),"",IF(Q266="■",3,IF(R266="■",1,IF(Z266="■",BH266,BI266))))))</f>
        <v/>
      </c>
    </row>
    <row r="267" spans="1:62" ht="12" customHeight="1" x14ac:dyDescent="0.15">
      <c r="A267" s="66">
        <v>250</v>
      </c>
      <c r="B267" s="4"/>
      <c r="C267" s="2"/>
      <c r="D267" s="2"/>
      <c r="E267" s="8"/>
      <c r="F267" s="129" t="s">
        <v>38</v>
      </c>
      <c r="G267" s="130" t="s">
        <v>38</v>
      </c>
      <c r="H267" s="131" t="s">
        <v>38</v>
      </c>
      <c r="I267" s="122"/>
      <c r="J267" s="149"/>
      <c r="K267" s="124"/>
      <c r="L267" s="178"/>
      <c r="M267" s="133"/>
      <c r="N267" s="163" t="str">
        <f>IF($C$3="","",IF(P267="","",BF267))</f>
        <v/>
      </c>
      <c r="O267" s="163" t="str">
        <f>IF($C$3="","",IF(AND(OR(F267="",F267="□"),OR(G267="",G267="□"),OR(H267="",H267="□")),"",IF(AND(F267="■",G267="■"),"",IF(AND(OR(F267="■",G267="■"),H267="■"),"",IF(BF267="","",IF(OR(BF267=4,BF267&gt;4),"○","×"))))))</f>
        <v/>
      </c>
      <c r="P267" s="162" t="str">
        <f>IF($C$3="","",IF(AND(OR(F267="",F267="□"),OR(G267="",G267="□"),OR(H267="",H267="□")),"",IF(AND(F267="■",G267="■"),"",IF(AND(OR(F267="■",G267="■"),H267="■"),"",IF(BF267="","",IF(OR(BF267=5,BF267&gt;5),"○","×"))))))</f>
        <v/>
      </c>
      <c r="Q267" s="129" t="s">
        <v>38</v>
      </c>
      <c r="R267" s="130" t="s">
        <v>38</v>
      </c>
      <c r="S267" s="131" t="s">
        <v>38</v>
      </c>
      <c r="T267" s="1"/>
      <c r="U267" s="10"/>
      <c r="V267" s="11"/>
      <c r="W267" s="10"/>
      <c r="X267" s="223" t="str">
        <f t="shared" si="80"/>
        <v/>
      </c>
      <c r="Y267" s="164" t="str">
        <f t="shared" si="62"/>
        <v/>
      </c>
      <c r="Z267" s="131" t="s">
        <v>58</v>
      </c>
      <c r="AA267" s="135" t="s">
        <v>58</v>
      </c>
      <c r="AB267" s="165" t="str">
        <f t="shared" si="63"/>
        <v/>
      </c>
      <c r="AC267" s="280"/>
      <c r="AD267" s="281"/>
      <c r="AF267" s="60" t="str">
        <f>IF($C$3="","",IF(AND(F267="□",G267="□",H267="□"),"",IF(AND(F267="■",G267="■"),"",IF(AND(F267="■",H267="■"),"",IF(AND(G267="■",H267="■"),"",IF(F267="■",$BY$42,IF(G267="■",$BY$39,IF(I267="","",I267))))))))</f>
        <v/>
      </c>
      <c r="AG267" s="61" t="str">
        <f>IF($C$3="","",IF(AND(F267="□",G267="□",H267="□"),"",IF(AND(F267="■",G267="■"),"",IF(AND(F267="■",H267="■"),"",IF(AND(G267="■",H267="■"),"",IF(F267="■",$BY$44,IF(G267="■",$BY$41,IF(K267="","",K267))))))))</f>
        <v/>
      </c>
      <c r="AH267" s="63" t="str">
        <f t="shared" si="64"/>
        <v/>
      </c>
      <c r="AI267" s="63" t="str">
        <f t="shared" si="65"/>
        <v/>
      </c>
      <c r="AJ267" s="64" t="str">
        <f t="shared" si="66"/>
        <v/>
      </c>
      <c r="AK267" s="64" t="str">
        <f t="shared" si="67"/>
        <v/>
      </c>
      <c r="AL267" s="64" t="str">
        <f>IF($C$3="","",IF(AND(F267="□",G267="□",H267="□"),"",IF(AND(F267="■",G267="■"),"",IF(AND(F267="■",H267="■"),"",IF(AND(G267="■",H267="■"),"",IF(F267="■",$BY$23,IF(G267="■",$BY$21,IF(J267="","",J267))))))))</f>
        <v/>
      </c>
      <c r="AM267" s="65" t="str">
        <f t="shared" si="68"/>
        <v/>
      </c>
      <c r="AN267" s="64" t="str">
        <f>IF($C$3="","",IF(AND(F267="□",G267="□",H267="□"),"",IF(AND(F267="■",G267="■"),"",IF(AND(F267="■",H267="■"),"",IF(AND(G267="■",H267="■"),"",IF(F267="■",$BY$24,IF(G267="■",$BY$22,IF(L267="","",L267))))))))</f>
        <v/>
      </c>
      <c r="AO267" s="118"/>
      <c r="AP267" s="64" t="str">
        <f t="shared" si="69"/>
        <v/>
      </c>
      <c r="AQ267" s="64" t="str">
        <f t="shared" si="70"/>
        <v/>
      </c>
      <c r="AR267" s="64" t="str">
        <f t="shared" si="71"/>
        <v/>
      </c>
      <c r="AS267" s="64" t="str">
        <f t="shared" si="72"/>
        <v/>
      </c>
      <c r="AT267" s="64" t="str">
        <f t="shared" si="73"/>
        <v/>
      </c>
      <c r="AW267" s="17" t="str">
        <f t="shared" si="74"/>
        <v/>
      </c>
      <c r="AX267" s="17" t="str">
        <f t="shared" si="75"/>
        <v/>
      </c>
      <c r="AY267" s="17" t="str">
        <f t="shared" si="76"/>
        <v/>
      </c>
      <c r="AZ267" s="17" t="str">
        <f t="shared" si="77"/>
        <v/>
      </c>
      <c r="BA267" s="17" t="str">
        <f t="shared" si="78"/>
        <v/>
      </c>
      <c r="BB267" s="17" t="str">
        <f t="shared" si="79"/>
        <v/>
      </c>
      <c r="BD267" s="17" t="str">
        <f>IF(AND(OR(F267="",F267="□"),OR(G267="",G267="□"),OR(H267="",H267="□")),"",IF(AND(F267="■",G267="■"),"",IF(AND(OR(F267="■",G267="■"),H267="■"),"",IF(F267="■",5,IF(G267="■",4,IF(I267="","",IF($C$3="","",IF($C$3=8,"-",IF($C$3&lt;8,IF(I267&lt;=$BY$25,7,IF(I267&lt;=$BY$26,6,IF(I267&lt;=$BY$27,5,IF(I267&lt;=$BY$28,4,IF(I267&lt;=$BY$29,3,IF(I267&lt;=$BY$30,2,1)))))))))))))))</f>
        <v/>
      </c>
      <c r="BE267" s="17" t="str">
        <f>IF(AND(OR(F267="",F267="□"),OR(G267="",G267="□"),OR(H267="",H267="□")),"",IF(AND(F267="■",G267="■"),"",IF(AND(OR(F267="■",G267="■"),H267="■"),"",IF(F267="■",5,IF(G267="■",4,IF(K267="","",IF($C$3="","",IF($C$3=8,IF(K267&lt;=$BY$33,6,IF(K267&lt;=$BY$34,5,IF(K267&lt;=$BY$35,4,3))),IF(AND($C$3&lt;8,$C$3&gt;4),IF(K267&lt;=$BY$32,7,IF(K267&lt;=$BY$33,6,IF(K267&lt;=$BY$34,5,IF(K267&lt;=$BY$35,4,IF(K267&lt;=$BY$36,3,2))))),IF(C253&lt;5,"-"))))))))))</f>
        <v/>
      </c>
      <c r="BF267" s="17" t="str">
        <f t="shared" si="81"/>
        <v/>
      </c>
      <c r="BH267" s="18" t="str">
        <f>IF(X267="","",IF(50&lt;=Y267,6,IF(AND(40&lt;=Y267,Y267&lt;50),5,IF(AND(30&lt;=Y267,Y267&lt;40),4,IF(AND(20&lt;=Y267,Y267&lt;30),3,IF(AND(10&lt;=Y267,Y267&lt;20),2,IF(AND(0&lt;=Y267,Y267&lt;10),1,IF(Y267&lt;0,0,""))))))))</f>
        <v/>
      </c>
      <c r="BI267" s="18" t="str">
        <f>IF(X267="","",IF(30&lt;=Y267,4,IF(AND(20&lt;=Y267,Y267&lt;30),3,IF(AND(10&lt;=Y267,Y267&lt;20),2,IF(AND(0&lt;=Y267,Y267&lt;10),1,IF(Y267&lt;0,0,""))))))</f>
        <v/>
      </c>
      <c r="BJ267" s="58" t="str">
        <f>IF(AND(OR(Q267="",Q267="□"),OR(R267="",R267="□"),OR(S267="",S267="□")),"",IF(AND(Q267="■",R267="■"),"",IF(AND(OR(Q267="■",R267="■"),S267="■"),"",IF(Q267="■",3,IF(R267="■",1,IF(Z267="■",BH267,BI267))))))</f>
        <v/>
      </c>
    </row>
    <row r="268" spans="1:62" ht="12" customHeight="1" x14ac:dyDescent="0.15">
      <c r="A268" s="66">
        <v>251</v>
      </c>
      <c r="B268" s="4"/>
      <c r="C268" s="2"/>
      <c r="D268" s="2"/>
      <c r="E268" s="8"/>
      <c r="F268" s="129" t="s">
        <v>38</v>
      </c>
      <c r="G268" s="130" t="s">
        <v>38</v>
      </c>
      <c r="H268" s="131" t="s">
        <v>38</v>
      </c>
      <c r="I268" s="122"/>
      <c r="J268" s="149"/>
      <c r="K268" s="124"/>
      <c r="L268" s="178"/>
      <c r="M268" s="133"/>
      <c r="N268" s="163" t="str">
        <f>IF($C$3="","",IF(P268="","",BF268))</f>
        <v/>
      </c>
      <c r="O268" s="163" t="str">
        <f>IF($C$3="","",IF(AND(OR(F268="",F268="□"),OR(G268="",G268="□"),OR(H268="",H268="□")),"",IF(AND(F268="■",G268="■"),"",IF(AND(OR(F268="■",G268="■"),H268="■"),"",IF(BF268="","",IF(OR(BF268=4,BF268&gt;4),"○","×"))))))</f>
        <v/>
      </c>
      <c r="P268" s="162" t="str">
        <f>IF($C$3="","",IF(AND(OR(F268="",F268="□"),OR(G268="",G268="□"),OR(H268="",H268="□")),"",IF(AND(F268="■",G268="■"),"",IF(AND(OR(F268="■",G268="■"),H268="■"),"",IF(BF268="","",IF(OR(BF268=5,BF268&gt;5),"○","×"))))))</f>
        <v/>
      </c>
      <c r="Q268" s="129" t="s">
        <v>38</v>
      </c>
      <c r="R268" s="130" t="s">
        <v>38</v>
      </c>
      <c r="S268" s="131" t="s">
        <v>38</v>
      </c>
      <c r="T268" s="1"/>
      <c r="U268" s="10"/>
      <c r="V268" s="11"/>
      <c r="W268" s="10"/>
      <c r="X268" s="223" t="str">
        <f t="shared" si="80"/>
        <v/>
      </c>
      <c r="Y268" s="164" t="str">
        <f t="shared" si="62"/>
        <v/>
      </c>
      <c r="Z268" s="131" t="s">
        <v>58</v>
      </c>
      <c r="AA268" s="135" t="s">
        <v>58</v>
      </c>
      <c r="AB268" s="165" t="str">
        <f t="shared" si="63"/>
        <v/>
      </c>
      <c r="AC268" s="280"/>
      <c r="AD268" s="281"/>
      <c r="AF268" s="60" t="str">
        <f>IF($C$3="","",IF(AND(F268="□",G268="□",H268="□"),"",IF(AND(F268="■",G268="■"),"",IF(AND(F268="■",H268="■"),"",IF(AND(G268="■",H268="■"),"",IF(F268="■",$BY$42,IF(G268="■",$BY$39,IF(I268="","",I268))))))))</f>
        <v/>
      </c>
      <c r="AG268" s="61" t="str">
        <f>IF($C$3="","",IF(AND(F268="□",G268="□",H268="□"),"",IF(AND(F268="■",G268="■"),"",IF(AND(F268="■",H268="■"),"",IF(AND(G268="■",H268="■"),"",IF(F268="■",$BY$44,IF(G268="■",$BY$41,IF(K268="","",K268))))))))</f>
        <v/>
      </c>
      <c r="AH268" s="63" t="str">
        <f t="shared" si="64"/>
        <v/>
      </c>
      <c r="AI268" s="63" t="str">
        <f t="shared" si="65"/>
        <v/>
      </c>
      <c r="AJ268" s="64" t="str">
        <f t="shared" si="66"/>
        <v/>
      </c>
      <c r="AK268" s="64" t="str">
        <f t="shared" si="67"/>
        <v/>
      </c>
      <c r="AL268" s="64" t="str">
        <f>IF($C$3="","",IF(AND(F268="□",G268="□",H268="□"),"",IF(AND(F268="■",G268="■"),"",IF(AND(F268="■",H268="■"),"",IF(AND(G268="■",H268="■"),"",IF(F268="■",$BY$23,IF(G268="■",$BY$21,IF(J268="","",J268))))))))</f>
        <v/>
      </c>
      <c r="AM268" s="65" t="str">
        <f t="shared" si="68"/>
        <v/>
      </c>
      <c r="AN268" s="64" t="str">
        <f>IF($C$3="","",IF(AND(F268="□",G268="□",H268="□"),"",IF(AND(F268="■",G268="■"),"",IF(AND(F268="■",H268="■"),"",IF(AND(G268="■",H268="■"),"",IF(F268="■",$BY$24,IF(G268="■",$BY$22,IF(L268="","",L268))))))))</f>
        <v/>
      </c>
      <c r="AO268" s="118"/>
      <c r="AP268" s="64" t="str">
        <f t="shared" si="69"/>
        <v/>
      </c>
      <c r="AQ268" s="64" t="str">
        <f t="shared" si="70"/>
        <v/>
      </c>
      <c r="AR268" s="64" t="str">
        <f t="shared" si="71"/>
        <v/>
      </c>
      <c r="AS268" s="64" t="str">
        <f t="shared" si="72"/>
        <v/>
      </c>
      <c r="AT268" s="64" t="str">
        <f t="shared" si="73"/>
        <v/>
      </c>
      <c r="AW268" s="17" t="str">
        <f t="shared" si="74"/>
        <v/>
      </c>
      <c r="AX268" s="17" t="str">
        <f t="shared" si="75"/>
        <v/>
      </c>
      <c r="AY268" s="17" t="str">
        <f t="shared" si="76"/>
        <v/>
      </c>
      <c r="AZ268" s="17" t="str">
        <f t="shared" si="77"/>
        <v/>
      </c>
      <c r="BA268" s="17" t="str">
        <f t="shared" si="78"/>
        <v/>
      </c>
      <c r="BB268" s="17" t="str">
        <f t="shared" si="79"/>
        <v/>
      </c>
      <c r="BD268" s="17" t="str">
        <f>IF(AND(OR(F268="",F268="□"),OR(G268="",G268="□"),OR(H268="",H268="□")),"",IF(AND(F268="■",G268="■"),"",IF(AND(OR(F268="■",G268="■"),H268="■"),"",IF(F268="■",5,IF(G268="■",4,IF(I268="","",IF($C$3="","",IF($C$3=8,"-",IF($C$3&lt;8,IF(I268&lt;=$BY$25,7,IF(I268&lt;=$BY$26,6,IF(I268&lt;=$BY$27,5,IF(I268&lt;=$BY$28,4,IF(I268&lt;=$BY$29,3,IF(I268&lt;=$BY$30,2,1)))))))))))))))</f>
        <v/>
      </c>
      <c r="BE268" s="17" t="str">
        <f>IF(AND(OR(F268="",F268="□"),OR(G268="",G268="□"),OR(H268="",H268="□")),"",IF(AND(F268="■",G268="■"),"",IF(AND(OR(F268="■",G268="■"),H268="■"),"",IF(F268="■",5,IF(G268="■",4,IF(K268="","",IF($C$3="","",IF($C$3=8,IF(K268&lt;=$BY$33,6,IF(K268&lt;=$BY$34,5,IF(K268&lt;=$BY$35,4,3))),IF(AND($C$3&lt;8,$C$3&gt;4),IF(K268&lt;=$BY$32,7,IF(K268&lt;=$BY$33,6,IF(K268&lt;=$BY$34,5,IF(K268&lt;=$BY$35,4,IF(K268&lt;=$BY$36,3,2))))),IF(C254&lt;5,"-"))))))))))</f>
        <v/>
      </c>
      <c r="BF268" s="17" t="str">
        <f t="shared" si="81"/>
        <v/>
      </c>
      <c r="BH268" s="18" t="str">
        <f>IF(X268="","",IF(50&lt;=Y268,6,IF(AND(40&lt;=Y268,Y268&lt;50),5,IF(AND(30&lt;=Y268,Y268&lt;40),4,IF(AND(20&lt;=Y268,Y268&lt;30),3,IF(AND(10&lt;=Y268,Y268&lt;20),2,IF(AND(0&lt;=Y268,Y268&lt;10),1,IF(Y268&lt;0,0,""))))))))</f>
        <v/>
      </c>
      <c r="BI268" s="18" t="str">
        <f>IF(X268="","",IF(30&lt;=Y268,4,IF(AND(20&lt;=Y268,Y268&lt;30),3,IF(AND(10&lt;=Y268,Y268&lt;20),2,IF(AND(0&lt;=Y268,Y268&lt;10),1,IF(Y268&lt;0,0,""))))))</f>
        <v/>
      </c>
      <c r="BJ268" s="58" t="str">
        <f>IF(AND(OR(Q268="",Q268="□"),OR(R268="",R268="□"),OR(S268="",S268="□")),"",IF(AND(Q268="■",R268="■"),"",IF(AND(OR(Q268="■",R268="■"),S268="■"),"",IF(Q268="■",3,IF(R268="■",1,IF(Z268="■",BH268,BI268))))))</f>
        <v/>
      </c>
    </row>
    <row r="269" spans="1:62" ht="12" customHeight="1" x14ac:dyDescent="0.15">
      <c r="A269" s="66">
        <v>252</v>
      </c>
      <c r="B269" s="4"/>
      <c r="C269" s="2"/>
      <c r="D269" s="2"/>
      <c r="E269" s="8"/>
      <c r="F269" s="129" t="s">
        <v>38</v>
      </c>
      <c r="G269" s="130" t="s">
        <v>38</v>
      </c>
      <c r="H269" s="131" t="s">
        <v>38</v>
      </c>
      <c r="I269" s="122"/>
      <c r="J269" s="149"/>
      <c r="K269" s="124"/>
      <c r="L269" s="178"/>
      <c r="M269" s="133"/>
      <c r="N269" s="163" t="str">
        <f>IF($C$3="","",IF(P269="","",BF269))</f>
        <v/>
      </c>
      <c r="O269" s="163" t="str">
        <f>IF($C$3="","",IF(AND(OR(F269="",F269="□"),OR(G269="",G269="□"),OR(H269="",H269="□")),"",IF(AND(F269="■",G269="■"),"",IF(AND(OR(F269="■",G269="■"),H269="■"),"",IF(BF269="","",IF(OR(BF269=4,BF269&gt;4),"○","×"))))))</f>
        <v/>
      </c>
      <c r="P269" s="162" t="str">
        <f>IF($C$3="","",IF(AND(OR(F269="",F269="□"),OR(G269="",G269="□"),OR(H269="",H269="□")),"",IF(AND(F269="■",G269="■"),"",IF(AND(OR(F269="■",G269="■"),H269="■"),"",IF(BF269="","",IF(OR(BF269=5,BF269&gt;5),"○","×"))))))</f>
        <v/>
      </c>
      <c r="Q269" s="129" t="s">
        <v>38</v>
      </c>
      <c r="R269" s="130" t="s">
        <v>38</v>
      </c>
      <c r="S269" s="131" t="s">
        <v>38</v>
      </c>
      <c r="T269" s="1"/>
      <c r="U269" s="10"/>
      <c r="V269" s="11"/>
      <c r="W269" s="10"/>
      <c r="X269" s="223" t="str">
        <f t="shared" si="80"/>
        <v/>
      </c>
      <c r="Y269" s="164" t="str">
        <f t="shared" si="62"/>
        <v/>
      </c>
      <c r="Z269" s="131" t="s">
        <v>58</v>
      </c>
      <c r="AA269" s="135" t="s">
        <v>58</v>
      </c>
      <c r="AB269" s="165" t="str">
        <f t="shared" si="63"/>
        <v/>
      </c>
      <c r="AC269" s="280"/>
      <c r="AD269" s="281"/>
      <c r="AF269" s="60" t="str">
        <f>IF($C$3="","",IF(AND(F269="□",G269="□",H269="□"),"",IF(AND(F269="■",G269="■"),"",IF(AND(F269="■",H269="■"),"",IF(AND(G269="■",H269="■"),"",IF(F269="■",$BY$42,IF(G269="■",$BY$39,IF(I269="","",I269))))))))</f>
        <v/>
      </c>
      <c r="AG269" s="61" t="str">
        <f>IF($C$3="","",IF(AND(F269="□",G269="□",H269="□"),"",IF(AND(F269="■",G269="■"),"",IF(AND(F269="■",H269="■"),"",IF(AND(G269="■",H269="■"),"",IF(F269="■",$BY$44,IF(G269="■",$BY$41,IF(K269="","",K269))))))))</f>
        <v/>
      </c>
      <c r="AH269" s="63" t="str">
        <f t="shared" si="64"/>
        <v/>
      </c>
      <c r="AI269" s="63" t="str">
        <f t="shared" si="65"/>
        <v/>
      </c>
      <c r="AJ269" s="64" t="str">
        <f t="shared" si="66"/>
        <v/>
      </c>
      <c r="AK269" s="64" t="str">
        <f t="shared" si="67"/>
        <v/>
      </c>
      <c r="AL269" s="64" t="str">
        <f>IF($C$3="","",IF(AND(F269="□",G269="□",H269="□"),"",IF(AND(F269="■",G269="■"),"",IF(AND(F269="■",H269="■"),"",IF(AND(G269="■",H269="■"),"",IF(F269="■",$BY$23,IF(G269="■",$BY$21,IF(J269="","",J269))))))))</f>
        <v/>
      </c>
      <c r="AM269" s="65" t="str">
        <f t="shared" si="68"/>
        <v/>
      </c>
      <c r="AN269" s="64" t="str">
        <f>IF($C$3="","",IF(AND(F269="□",G269="□",H269="□"),"",IF(AND(F269="■",G269="■"),"",IF(AND(F269="■",H269="■"),"",IF(AND(G269="■",H269="■"),"",IF(F269="■",$BY$24,IF(G269="■",$BY$22,IF(L269="","",L269))))))))</f>
        <v/>
      </c>
      <c r="AO269" s="118"/>
      <c r="AP269" s="64" t="str">
        <f t="shared" si="69"/>
        <v/>
      </c>
      <c r="AQ269" s="64" t="str">
        <f t="shared" si="70"/>
        <v/>
      </c>
      <c r="AR269" s="64" t="str">
        <f t="shared" si="71"/>
        <v/>
      </c>
      <c r="AS269" s="64" t="str">
        <f t="shared" si="72"/>
        <v/>
      </c>
      <c r="AT269" s="64" t="str">
        <f t="shared" si="73"/>
        <v/>
      </c>
      <c r="AW269" s="17" t="str">
        <f t="shared" si="74"/>
        <v/>
      </c>
      <c r="AX269" s="17" t="str">
        <f t="shared" si="75"/>
        <v/>
      </c>
      <c r="AY269" s="17" t="str">
        <f t="shared" si="76"/>
        <v/>
      </c>
      <c r="AZ269" s="17" t="str">
        <f t="shared" si="77"/>
        <v/>
      </c>
      <c r="BA269" s="17" t="str">
        <f t="shared" si="78"/>
        <v/>
      </c>
      <c r="BB269" s="17" t="str">
        <f t="shared" si="79"/>
        <v/>
      </c>
      <c r="BD269" s="17" t="str">
        <f>IF(AND(OR(F269="",F269="□"),OR(G269="",G269="□"),OR(H269="",H269="□")),"",IF(AND(F269="■",G269="■"),"",IF(AND(OR(F269="■",G269="■"),H269="■"),"",IF(F269="■",5,IF(G269="■",4,IF(I269="","",IF($C$3="","",IF($C$3=8,"-",IF($C$3&lt;8,IF(I269&lt;=$BY$25,7,IF(I269&lt;=$BY$26,6,IF(I269&lt;=$BY$27,5,IF(I269&lt;=$BY$28,4,IF(I269&lt;=$BY$29,3,IF(I269&lt;=$BY$30,2,1)))))))))))))))</f>
        <v/>
      </c>
      <c r="BE269" s="17" t="str">
        <f>IF(AND(OR(F269="",F269="□"),OR(G269="",G269="□"),OR(H269="",H269="□")),"",IF(AND(F269="■",G269="■"),"",IF(AND(OR(F269="■",G269="■"),H269="■"),"",IF(F269="■",5,IF(G269="■",4,IF(K269="","",IF($C$3="","",IF($C$3=8,IF(K269&lt;=$BY$33,6,IF(K269&lt;=$BY$34,5,IF(K269&lt;=$BY$35,4,3))),IF(AND($C$3&lt;8,$C$3&gt;4),IF(K269&lt;=$BY$32,7,IF(K269&lt;=$BY$33,6,IF(K269&lt;=$BY$34,5,IF(K269&lt;=$BY$35,4,IF(K269&lt;=$BY$36,3,2))))),IF(C255&lt;5,"-"))))))))))</f>
        <v/>
      </c>
      <c r="BF269" s="17" t="str">
        <f t="shared" si="81"/>
        <v/>
      </c>
      <c r="BH269" s="18" t="str">
        <f>IF(X269="","",IF(50&lt;=Y269,6,IF(AND(40&lt;=Y269,Y269&lt;50),5,IF(AND(30&lt;=Y269,Y269&lt;40),4,IF(AND(20&lt;=Y269,Y269&lt;30),3,IF(AND(10&lt;=Y269,Y269&lt;20),2,IF(AND(0&lt;=Y269,Y269&lt;10),1,IF(Y269&lt;0,0,""))))))))</f>
        <v/>
      </c>
      <c r="BI269" s="18" t="str">
        <f>IF(X269="","",IF(30&lt;=Y269,4,IF(AND(20&lt;=Y269,Y269&lt;30),3,IF(AND(10&lt;=Y269,Y269&lt;20),2,IF(AND(0&lt;=Y269,Y269&lt;10),1,IF(Y269&lt;0,0,""))))))</f>
        <v/>
      </c>
      <c r="BJ269" s="58" t="str">
        <f>IF(AND(OR(Q269="",Q269="□"),OR(R269="",R269="□"),OR(S269="",S269="□")),"",IF(AND(Q269="■",R269="■"),"",IF(AND(OR(Q269="■",R269="■"),S269="■"),"",IF(Q269="■",3,IF(R269="■",1,IF(Z269="■",BH269,BI269))))))</f>
        <v/>
      </c>
    </row>
    <row r="270" spans="1:62" ht="12" customHeight="1" x14ac:dyDescent="0.15">
      <c r="A270" s="66">
        <v>253</v>
      </c>
      <c r="B270" s="4"/>
      <c r="C270" s="2"/>
      <c r="D270" s="2"/>
      <c r="E270" s="8"/>
      <c r="F270" s="129" t="s">
        <v>38</v>
      </c>
      <c r="G270" s="130" t="s">
        <v>38</v>
      </c>
      <c r="H270" s="131" t="s">
        <v>38</v>
      </c>
      <c r="I270" s="122"/>
      <c r="J270" s="149"/>
      <c r="K270" s="124"/>
      <c r="L270" s="178"/>
      <c r="M270" s="133"/>
      <c r="N270" s="163" t="str">
        <f>IF($C$3="","",IF(P270="","",BF270))</f>
        <v/>
      </c>
      <c r="O270" s="163" t="str">
        <f>IF($C$3="","",IF(AND(OR(F270="",F270="□"),OR(G270="",G270="□"),OR(H270="",H270="□")),"",IF(AND(F270="■",G270="■"),"",IF(AND(OR(F270="■",G270="■"),H270="■"),"",IF(BF270="","",IF(OR(BF270=4,BF270&gt;4),"○","×"))))))</f>
        <v/>
      </c>
      <c r="P270" s="162" t="str">
        <f>IF($C$3="","",IF(AND(OR(F270="",F270="□"),OR(G270="",G270="□"),OR(H270="",H270="□")),"",IF(AND(F270="■",G270="■"),"",IF(AND(OR(F270="■",G270="■"),H270="■"),"",IF(BF270="","",IF(OR(BF270=5,BF270&gt;5),"○","×"))))))</f>
        <v/>
      </c>
      <c r="Q270" s="129" t="s">
        <v>38</v>
      </c>
      <c r="R270" s="130" t="s">
        <v>38</v>
      </c>
      <c r="S270" s="131" t="s">
        <v>38</v>
      </c>
      <c r="T270" s="1"/>
      <c r="U270" s="10"/>
      <c r="V270" s="11"/>
      <c r="W270" s="10"/>
      <c r="X270" s="223" t="str">
        <f t="shared" si="80"/>
        <v/>
      </c>
      <c r="Y270" s="164" t="str">
        <f t="shared" si="62"/>
        <v/>
      </c>
      <c r="Z270" s="131" t="s">
        <v>58</v>
      </c>
      <c r="AA270" s="135" t="s">
        <v>58</v>
      </c>
      <c r="AB270" s="165" t="str">
        <f t="shared" si="63"/>
        <v/>
      </c>
      <c r="AC270" s="280"/>
      <c r="AD270" s="281"/>
      <c r="AF270" s="60" t="str">
        <f>IF($C$3="","",IF(AND(F270="□",G270="□",H270="□"),"",IF(AND(F270="■",G270="■"),"",IF(AND(F270="■",H270="■"),"",IF(AND(G270="■",H270="■"),"",IF(F270="■",$BY$42,IF(G270="■",$BY$39,IF(I270="","",I270))))))))</f>
        <v/>
      </c>
      <c r="AG270" s="61" t="str">
        <f>IF($C$3="","",IF(AND(F270="□",G270="□",H270="□"),"",IF(AND(F270="■",G270="■"),"",IF(AND(F270="■",H270="■"),"",IF(AND(G270="■",H270="■"),"",IF(F270="■",$BY$44,IF(G270="■",$BY$41,IF(K270="","",K270))))))))</f>
        <v/>
      </c>
      <c r="AH270" s="63" t="str">
        <f t="shared" si="64"/>
        <v/>
      </c>
      <c r="AI270" s="63" t="str">
        <f t="shared" si="65"/>
        <v/>
      </c>
      <c r="AJ270" s="64" t="str">
        <f t="shared" si="66"/>
        <v/>
      </c>
      <c r="AK270" s="64" t="str">
        <f t="shared" si="67"/>
        <v/>
      </c>
      <c r="AL270" s="64" t="str">
        <f>IF($C$3="","",IF(AND(F270="□",G270="□",H270="□"),"",IF(AND(F270="■",G270="■"),"",IF(AND(F270="■",H270="■"),"",IF(AND(G270="■",H270="■"),"",IF(F270="■",$BY$23,IF(G270="■",$BY$21,IF(J270="","",J270))))))))</f>
        <v/>
      </c>
      <c r="AM270" s="65" t="str">
        <f t="shared" si="68"/>
        <v/>
      </c>
      <c r="AN270" s="64" t="str">
        <f>IF($C$3="","",IF(AND(F270="□",G270="□",H270="□"),"",IF(AND(F270="■",G270="■"),"",IF(AND(F270="■",H270="■"),"",IF(AND(G270="■",H270="■"),"",IF(F270="■",$BY$24,IF(G270="■",$BY$22,IF(L270="","",L270))))))))</f>
        <v/>
      </c>
      <c r="AO270" s="118"/>
      <c r="AP270" s="64" t="str">
        <f t="shared" si="69"/>
        <v/>
      </c>
      <c r="AQ270" s="64" t="str">
        <f t="shared" si="70"/>
        <v/>
      </c>
      <c r="AR270" s="64" t="str">
        <f t="shared" si="71"/>
        <v/>
      </c>
      <c r="AS270" s="64" t="str">
        <f t="shared" si="72"/>
        <v/>
      </c>
      <c r="AT270" s="64" t="str">
        <f t="shared" si="73"/>
        <v/>
      </c>
      <c r="AW270" s="17" t="str">
        <f t="shared" si="74"/>
        <v/>
      </c>
      <c r="AX270" s="17" t="str">
        <f t="shared" si="75"/>
        <v/>
      </c>
      <c r="AY270" s="17" t="str">
        <f t="shared" si="76"/>
        <v/>
      </c>
      <c r="AZ270" s="17" t="str">
        <f t="shared" si="77"/>
        <v/>
      </c>
      <c r="BA270" s="17" t="str">
        <f t="shared" si="78"/>
        <v/>
      </c>
      <c r="BB270" s="17" t="str">
        <f t="shared" si="79"/>
        <v/>
      </c>
      <c r="BD270" s="17" t="str">
        <f>IF(AND(OR(F270="",F270="□"),OR(G270="",G270="□"),OR(H270="",H270="□")),"",IF(AND(F270="■",G270="■"),"",IF(AND(OR(F270="■",G270="■"),H270="■"),"",IF(F270="■",5,IF(G270="■",4,IF(I270="","",IF($C$3="","",IF($C$3=8,"-",IF($C$3&lt;8,IF(I270&lt;=$BY$25,7,IF(I270&lt;=$BY$26,6,IF(I270&lt;=$BY$27,5,IF(I270&lt;=$BY$28,4,IF(I270&lt;=$BY$29,3,IF(I270&lt;=$BY$30,2,1)))))))))))))))</f>
        <v/>
      </c>
      <c r="BE270" s="17" t="str">
        <f>IF(AND(OR(F270="",F270="□"),OR(G270="",G270="□"),OR(H270="",H270="□")),"",IF(AND(F270="■",G270="■"),"",IF(AND(OR(F270="■",G270="■"),H270="■"),"",IF(F270="■",5,IF(G270="■",4,IF(K270="","",IF($C$3="","",IF($C$3=8,IF(K270&lt;=$BY$33,6,IF(K270&lt;=$BY$34,5,IF(K270&lt;=$BY$35,4,3))),IF(AND($C$3&lt;8,$C$3&gt;4),IF(K270&lt;=$BY$32,7,IF(K270&lt;=$BY$33,6,IF(K270&lt;=$BY$34,5,IF(K270&lt;=$BY$35,4,IF(K270&lt;=$BY$36,3,2))))),IF(C256&lt;5,"-"))))))))))</f>
        <v/>
      </c>
      <c r="BF270" s="17" t="str">
        <f t="shared" si="81"/>
        <v/>
      </c>
      <c r="BH270" s="18" t="str">
        <f>IF(X270="","",IF(50&lt;=Y270,6,IF(AND(40&lt;=Y270,Y270&lt;50),5,IF(AND(30&lt;=Y270,Y270&lt;40),4,IF(AND(20&lt;=Y270,Y270&lt;30),3,IF(AND(10&lt;=Y270,Y270&lt;20),2,IF(AND(0&lt;=Y270,Y270&lt;10),1,IF(Y270&lt;0,0,""))))))))</f>
        <v/>
      </c>
      <c r="BI270" s="18" t="str">
        <f>IF(X270="","",IF(30&lt;=Y270,4,IF(AND(20&lt;=Y270,Y270&lt;30),3,IF(AND(10&lt;=Y270,Y270&lt;20),2,IF(AND(0&lt;=Y270,Y270&lt;10),1,IF(Y270&lt;0,0,""))))))</f>
        <v/>
      </c>
      <c r="BJ270" s="58" t="str">
        <f>IF(AND(OR(Q270="",Q270="□"),OR(R270="",R270="□"),OR(S270="",S270="□")),"",IF(AND(Q270="■",R270="■"),"",IF(AND(OR(Q270="■",R270="■"),S270="■"),"",IF(Q270="■",3,IF(R270="■",1,IF(Z270="■",BH270,BI270))))))</f>
        <v/>
      </c>
    </row>
    <row r="271" spans="1:62" ht="12" customHeight="1" x14ac:dyDescent="0.15">
      <c r="A271" s="66">
        <v>254</v>
      </c>
      <c r="B271" s="4"/>
      <c r="C271" s="2"/>
      <c r="D271" s="2"/>
      <c r="E271" s="8"/>
      <c r="F271" s="129" t="s">
        <v>38</v>
      </c>
      <c r="G271" s="130" t="s">
        <v>38</v>
      </c>
      <c r="H271" s="131" t="s">
        <v>38</v>
      </c>
      <c r="I271" s="122"/>
      <c r="J271" s="149"/>
      <c r="K271" s="124"/>
      <c r="L271" s="178"/>
      <c r="M271" s="133"/>
      <c r="N271" s="163" t="str">
        <f>IF($C$3="","",IF(P271="","",BF271))</f>
        <v/>
      </c>
      <c r="O271" s="163" t="str">
        <f>IF($C$3="","",IF(AND(OR(F271="",F271="□"),OR(G271="",G271="□"),OR(H271="",H271="□")),"",IF(AND(F271="■",G271="■"),"",IF(AND(OR(F271="■",G271="■"),H271="■"),"",IF(BF271="","",IF(OR(BF271=4,BF271&gt;4),"○","×"))))))</f>
        <v/>
      </c>
      <c r="P271" s="162" t="str">
        <f>IF($C$3="","",IF(AND(OR(F271="",F271="□"),OR(G271="",G271="□"),OR(H271="",H271="□")),"",IF(AND(F271="■",G271="■"),"",IF(AND(OR(F271="■",G271="■"),H271="■"),"",IF(BF271="","",IF(OR(BF271=5,BF271&gt;5),"○","×"))))))</f>
        <v/>
      </c>
      <c r="Q271" s="129" t="s">
        <v>38</v>
      </c>
      <c r="R271" s="130" t="s">
        <v>38</v>
      </c>
      <c r="S271" s="131" t="s">
        <v>38</v>
      </c>
      <c r="T271" s="1"/>
      <c r="U271" s="10"/>
      <c r="V271" s="11"/>
      <c r="W271" s="10"/>
      <c r="X271" s="223" t="str">
        <f t="shared" si="80"/>
        <v/>
      </c>
      <c r="Y271" s="164" t="str">
        <f t="shared" si="62"/>
        <v/>
      </c>
      <c r="Z271" s="131" t="s">
        <v>58</v>
      </c>
      <c r="AA271" s="135" t="s">
        <v>58</v>
      </c>
      <c r="AB271" s="165" t="str">
        <f t="shared" si="63"/>
        <v/>
      </c>
      <c r="AC271" s="280"/>
      <c r="AD271" s="281"/>
      <c r="AF271" s="60" t="str">
        <f>IF($C$3="","",IF(AND(F271="□",G271="□",H271="□"),"",IF(AND(F271="■",G271="■"),"",IF(AND(F271="■",H271="■"),"",IF(AND(G271="■",H271="■"),"",IF(F271="■",$BY$42,IF(G271="■",$BY$39,IF(I271="","",I271))))))))</f>
        <v/>
      </c>
      <c r="AG271" s="61" t="str">
        <f>IF($C$3="","",IF(AND(F271="□",G271="□",H271="□"),"",IF(AND(F271="■",G271="■"),"",IF(AND(F271="■",H271="■"),"",IF(AND(G271="■",H271="■"),"",IF(F271="■",$BY$44,IF(G271="■",$BY$41,IF(K271="","",K271))))))))</f>
        <v/>
      </c>
      <c r="AH271" s="63" t="str">
        <f t="shared" si="64"/>
        <v/>
      </c>
      <c r="AI271" s="63" t="str">
        <f t="shared" si="65"/>
        <v/>
      </c>
      <c r="AJ271" s="64" t="str">
        <f t="shared" si="66"/>
        <v/>
      </c>
      <c r="AK271" s="64" t="str">
        <f t="shared" si="67"/>
        <v/>
      </c>
      <c r="AL271" s="64" t="str">
        <f>IF($C$3="","",IF(AND(F271="□",G271="□",H271="□"),"",IF(AND(F271="■",G271="■"),"",IF(AND(F271="■",H271="■"),"",IF(AND(G271="■",H271="■"),"",IF(F271="■",$BY$23,IF(G271="■",$BY$21,IF(J271="","",J271))))))))</f>
        <v/>
      </c>
      <c r="AM271" s="65" t="str">
        <f t="shared" si="68"/>
        <v/>
      </c>
      <c r="AN271" s="64" t="str">
        <f>IF($C$3="","",IF(AND(F271="□",G271="□",H271="□"),"",IF(AND(F271="■",G271="■"),"",IF(AND(F271="■",H271="■"),"",IF(AND(G271="■",H271="■"),"",IF(F271="■",$BY$24,IF(G271="■",$BY$22,IF(L271="","",L271))))))))</f>
        <v/>
      </c>
      <c r="AO271" s="118"/>
      <c r="AP271" s="64" t="str">
        <f t="shared" si="69"/>
        <v/>
      </c>
      <c r="AQ271" s="64" t="str">
        <f t="shared" si="70"/>
        <v/>
      </c>
      <c r="AR271" s="64" t="str">
        <f t="shared" si="71"/>
        <v/>
      </c>
      <c r="AS271" s="64" t="str">
        <f t="shared" si="72"/>
        <v/>
      </c>
      <c r="AT271" s="64" t="str">
        <f t="shared" si="73"/>
        <v/>
      </c>
      <c r="AW271" s="17" t="str">
        <f t="shared" si="74"/>
        <v/>
      </c>
      <c r="AX271" s="17" t="str">
        <f t="shared" si="75"/>
        <v/>
      </c>
      <c r="AY271" s="17" t="str">
        <f t="shared" si="76"/>
        <v/>
      </c>
      <c r="AZ271" s="17" t="str">
        <f t="shared" si="77"/>
        <v/>
      </c>
      <c r="BA271" s="17" t="str">
        <f t="shared" si="78"/>
        <v/>
      </c>
      <c r="BB271" s="17" t="str">
        <f t="shared" si="79"/>
        <v/>
      </c>
      <c r="BD271" s="17" t="str">
        <f>IF(AND(OR(F271="",F271="□"),OR(G271="",G271="□"),OR(H271="",H271="□")),"",IF(AND(F271="■",G271="■"),"",IF(AND(OR(F271="■",G271="■"),H271="■"),"",IF(F271="■",5,IF(G271="■",4,IF(I271="","",IF($C$3="","",IF($C$3=8,"-",IF($C$3&lt;8,IF(I271&lt;=$BY$25,7,IF(I271&lt;=$BY$26,6,IF(I271&lt;=$BY$27,5,IF(I271&lt;=$BY$28,4,IF(I271&lt;=$BY$29,3,IF(I271&lt;=$BY$30,2,1)))))))))))))))</f>
        <v/>
      </c>
      <c r="BE271" s="17" t="str">
        <f>IF(AND(OR(F271="",F271="□"),OR(G271="",G271="□"),OR(H271="",H271="□")),"",IF(AND(F271="■",G271="■"),"",IF(AND(OR(F271="■",G271="■"),H271="■"),"",IF(F271="■",5,IF(G271="■",4,IF(K271="","",IF($C$3="","",IF($C$3=8,IF(K271&lt;=$BY$33,6,IF(K271&lt;=$BY$34,5,IF(K271&lt;=$BY$35,4,3))),IF(AND($C$3&lt;8,$C$3&gt;4),IF(K271&lt;=$BY$32,7,IF(K271&lt;=$BY$33,6,IF(K271&lt;=$BY$34,5,IF(K271&lt;=$BY$35,4,IF(K271&lt;=$BY$36,3,2))))),IF(C257&lt;5,"-"))))))))))</f>
        <v/>
      </c>
      <c r="BF271" s="17" t="str">
        <f t="shared" si="81"/>
        <v/>
      </c>
      <c r="BH271" s="18" t="str">
        <f>IF(X271="","",IF(50&lt;=Y271,6,IF(AND(40&lt;=Y271,Y271&lt;50),5,IF(AND(30&lt;=Y271,Y271&lt;40),4,IF(AND(20&lt;=Y271,Y271&lt;30),3,IF(AND(10&lt;=Y271,Y271&lt;20),2,IF(AND(0&lt;=Y271,Y271&lt;10),1,IF(Y271&lt;0,0,""))))))))</f>
        <v/>
      </c>
      <c r="BI271" s="18" t="str">
        <f>IF(X271="","",IF(30&lt;=Y271,4,IF(AND(20&lt;=Y271,Y271&lt;30),3,IF(AND(10&lt;=Y271,Y271&lt;20),2,IF(AND(0&lt;=Y271,Y271&lt;10),1,IF(Y271&lt;0,0,""))))))</f>
        <v/>
      </c>
      <c r="BJ271" s="58" t="str">
        <f>IF(AND(OR(Q271="",Q271="□"),OR(R271="",R271="□"),OR(S271="",S271="□")),"",IF(AND(Q271="■",R271="■"),"",IF(AND(OR(Q271="■",R271="■"),S271="■"),"",IF(Q271="■",3,IF(R271="■",1,IF(Z271="■",BH271,BI271))))))</f>
        <v/>
      </c>
    </row>
    <row r="272" spans="1:62" ht="12" customHeight="1" x14ac:dyDescent="0.15">
      <c r="A272" s="66">
        <v>255</v>
      </c>
      <c r="B272" s="4"/>
      <c r="C272" s="2"/>
      <c r="D272" s="2"/>
      <c r="E272" s="8"/>
      <c r="F272" s="129" t="s">
        <v>38</v>
      </c>
      <c r="G272" s="130" t="s">
        <v>38</v>
      </c>
      <c r="H272" s="131" t="s">
        <v>38</v>
      </c>
      <c r="I272" s="122"/>
      <c r="J272" s="149"/>
      <c r="K272" s="124"/>
      <c r="L272" s="178"/>
      <c r="M272" s="133"/>
      <c r="N272" s="163" t="str">
        <f>IF($C$3="","",IF(P272="","",BF272))</f>
        <v/>
      </c>
      <c r="O272" s="163" t="str">
        <f>IF($C$3="","",IF(AND(OR(F272="",F272="□"),OR(G272="",G272="□"),OR(H272="",H272="□")),"",IF(AND(F272="■",G272="■"),"",IF(AND(OR(F272="■",G272="■"),H272="■"),"",IF(BF272="","",IF(OR(BF272=4,BF272&gt;4),"○","×"))))))</f>
        <v/>
      </c>
      <c r="P272" s="162" t="str">
        <f>IF($C$3="","",IF(AND(OR(F272="",F272="□"),OR(G272="",G272="□"),OR(H272="",H272="□")),"",IF(AND(F272="■",G272="■"),"",IF(AND(OR(F272="■",G272="■"),H272="■"),"",IF(BF272="","",IF(OR(BF272=5,BF272&gt;5),"○","×"))))))</f>
        <v/>
      </c>
      <c r="Q272" s="129" t="s">
        <v>38</v>
      </c>
      <c r="R272" s="130" t="s">
        <v>38</v>
      </c>
      <c r="S272" s="131" t="s">
        <v>38</v>
      </c>
      <c r="T272" s="1"/>
      <c r="U272" s="10"/>
      <c r="V272" s="11"/>
      <c r="W272" s="10"/>
      <c r="X272" s="223" t="str">
        <f t="shared" si="80"/>
        <v/>
      </c>
      <c r="Y272" s="164" t="str">
        <f t="shared" si="62"/>
        <v/>
      </c>
      <c r="Z272" s="131" t="s">
        <v>58</v>
      </c>
      <c r="AA272" s="135" t="s">
        <v>58</v>
      </c>
      <c r="AB272" s="165" t="str">
        <f t="shared" si="63"/>
        <v/>
      </c>
      <c r="AC272" s="280"/>
      <c r="AD272" s="281"/>
      <c r="AF272" s="60" t="str">
        <f>IF($C$3="","",IF(AND(F272="□",G272="□",H272="□"),"",IF(AND(F272="■",G272="■"),"",IF(AND(F272="■",H272="■"),"",IF(AND(G272="■",H272="■"),"",IF(F272="■",$BY$42,IF(G272="■",$BY$39,IF(I272="","",I272))))))))</f>
        <v/>
      </c>
      <c r="AG272" s="61" t="str">
        <f>IF($C$3="","",IF(AND(F272="□",G272="□",H272="□"),"",IF(AND(F272="■",G272="■"),"",IF(AND(F272="■",H272="■"),"",IF(AND(G272="■",H272="■"),"",IF(F272="■",$BY$44,IF(G272="■",$BY$41,IF(K272="","",K272))))))))</f>
        <v/>
      </c>
      <c r="AH272" s="63" t="str">
        <f t="shared" si="64"/>
        <v/>
      </c>
      <c r="AI272" s="63" t="str">
        <f t="shared" si="65"/>
        <v/>
      </c>
      <c r="AJ272" s="64" t="str">
        <f t="shared" si="66"/>
        <v/>
      </c>
      <c r="AK272" s="64" t="str">
        <f t="shared" si="67"/>
        <v/>
      </c>
      <c r="AL272" s="64" t="str">
        <f>IF($C$3="","",IF(AND(F272="□",G272="□",H272="□"),"",IF(AND(F272="■",G272="■"),"",IF(AND(F272="■",H272="■"),"",IF(AND(G272="■",H272="■"),"",IF(F272="■",$BY$23,IF(G272="■",$BY$21,IF(J272="","",J272))))))))</f>
        <v/>
      </c>
      <c r="AM272" s="65" t="str">
        <f t="shared" si="68"/>
        <v/>
      </c>
      <c r="AN272" s="64" t="str">
        <f>IF($C$3="","",IF(AND(F272="□",G272="□",H272="□"),"",IF(AND(F272="■",G272="■"),"",IF(AND(F272="■",H272="■"),"",IF(AND(G272="■",H272="■"),"",IF(F272="■",$BY$24,IF(G272="■",$BY$22,IF(L272="","",L272))))))))</f>
        <v/>
      </c>
      <c r="AO272" s="118"/>
      <c r="AP272" s="64" t="str">
        <f t="shared" si="69"/>
        <v/>
      </c>
      <c r="AQ272" s="64" t="str">
        <f t="shared" si="70"/>
        <v/>
      </c>
      <c r="AR272" s="64" t="str">
        <f t="shared" si="71"/>
        <v/>
      </c>
      <c r="AS272" s="64" t="str">
        <f t="shared" si="72"/>
        <v/>
      </c>
      <c r="AT272" s="64" t="str">
        <f t="shared" si="73"/>
        <v/>
      </c>
      <c r="AW272" s="17" t="str">
        <f t="shared" si="74"/>
        <v/>
      </c>
      <c r="AX272" s="17" t="str">
        <f t="shared" si="75"/>
        <v/>
      </c>
      <c r="AY272" s="17" t="str">
        <f t="shared" si="76"/>
        <v/>
      </c>
      <c r="AZ272" s="17" t="str">
        <f t="shared" si="77"/>
        <v/>
      </c>
      <c r="BA272" s="17" t="str">
        <f t="shared" si="78"/>
        <v/>
      </c>
      <c r="BB272" s="17" t="str">
        <f t="shared" si="79"/>
        <v/>
      </c>
      <c r="BD272" s="17" t="str">
        <f>IF(AND(OR(F272="",F272="□"),OR(G272="",G272="□"),OR(H272="",H272="□")),"",IF(AND(F272="■",G272="■"),"",IF(AND(OR(F272="■",G272="■"),H272="■"),"",IF(F272="■",5,IF(G272="■",4,IF(I272="","",IF($C$3="","",IF($C$3=8,"-",IF($C$3&lt;8,IF(I272&lt;=$BY$25,7,IF(I272&lt;=$BY$26,6,IF(I272&lt;=$BY$27,5,IF(I272&lt;=$BY$28,4,IF(I272&lt;=$BY$29,3,IF(I272&lt;=$BY$30,2,1)))))))))))))))</f>
        <v/>
      </c>
      <c r="BE272" s="17" t="str">
        <f>IF(AND(OR(F272="",F272="□"),OR(G272="",G272="□"),OR(H272="",H272="□")),"",IF(AND(F272="■",G272="■"),"",IF(AND(OR(F272="■",G272="■"),H272="■"),"",IF(F272="■",5,IF(G272="■",4,IF(K272="","",IF($C$3="","",IF($C$3=8,IF(K272&lt;=$BY$33,6,IF(K272&lt;=$BY$34,5,IF(K272&lt;=$BY$35,4,3))),IF(AND($C$3&lt;8,$C$3&gt;4),IF(K272&lt;=$BY$32,7,IF(K272&lt;=$BY$33,6,IF(K272&lt;=$BY$34,5,IF(K272&lt;=$BY$35,4,IF(K272&lt;=$BY$36,3,2))))),IF(C258&lt;5,"-"))))))))))</f>
        <v/>
      </c>
      <c r="BF272" s="17" t="str">
        <f t="shared" si="81"/>
        <v/>
      </c>
      <c r="BH272" s="18" t="str">
        <f>IF(X272="","",IF(50&lt;=Y272,6,IF(AND(40&lt;=Y272,Y272&lt;50),5,IF(AND(30&lt;=Y272,Y272&lt;40),4,IF(AND(20&lt;=Y272,Y272&lt;30),3,IF(AND(10&lt;=Y272,Y272&lt;20),2,IF(AND(0&lt;=Y272,Y272&lt;10),1,IF(Y272&lt;0,0,""))))))))</f>
        <v/>
      </c>
      <c r="BI272" s="18" t="str">
        <f>IF(X272="","",IF(30&lt;=Y272,4,IF(AND(20&lt;=Y272,Y272&lt;30),3,IF(AND(10&lt;=Y272,Y272&lt;20),2,IF(AND(0&lt;=Y272,Y272&lt;10),1,IF(Y272&lt;0,0,""))))))</f>
        <v/>
      </c>
      <c r="BJ272" s="58" t="str">
        <f>IF(AND(OR(Q272="",Q272="□"),OR(R272="",R272="□"),OR(S272="",S272="□")),"",IF(AND(Q272="■",R272="■"),"",IF(AND(OR(Q272="■",R272="■"),S272="■"),"",IF(Q272="■",3,IF(R272="■",1,IF(Z272="■",BH272,BI272))))))</f>
        <v/>
      </c>
    </row>
    <row r="273" spans="1:62" ht="12" customHeight="1" x14ac:dyDescent="0.15">
      <c r="A273" s="66">
        <v>256</v>
      </c>
      <c r="B273" s="4"/>
      <c r="C273" s="2"/>
      <c r="D273" s="2"/>
      <c r="E273" s="8"/>
      <c r="F273" s="129" t="s">
        <v>38</v>
      </c>
      <c r="G273" s="130" t="s">
        <v>38</v>
      </c>
      <c r="H273" s="131" t="s">
        <v>38</v>
      </c>
      <c r="I273" s="122"/>
      <c r="J273" s="149"/>
      <c r="K273" s="124"/>
      <c r="L273" s="178"/>
      <c r="M273" s="133"/>
      <c r="N273" s="163" t="str">
        <f>IF($C$3="","",IF(P273="","",BF273))</f>
        <v/>
      </c>
      <c r="O273" s="163" t="str">
        <f>IF($C$3="","",IF(AND(OR(F273="",F273="□"),OR(G273="",G273="□"),OR(H273="",H273="□")),"",IF(AND(F273="■",G273="■"),"",IF(AND(OR(F273="■",G273="■"),H273="■"),"",IF(BF273="","",IF(OR(BF273=4,BF273&gt;4),"○","×"))))))</f>
        <v/>
      </c>
      <c r="P273" s="162" t="str">
        <f>IF($C$3="","",IF(AND(OR(F273="",F273="□"),OR(G273="",G273="□"),OR(H273="",H273="□")),"",IF(AND(F273="■",G273="■"),"",IF(AND(OR(F273="■",G273="■"),H273="■"),"",IF(BF273="","",IF(OR(BF273=5,BF273&gt;5),"○","×"))))))</f>
        <v/>
      </c>
      <c r="Q273" s="129" t="s">
        <v>38</v>
      </c>
      <c r="R273" s="130" t="s">
        <v>38</v>
      </c>
      <c r="S273" s="131" t="s">
        <v>38</v>
      </c>
      <c r="T273" s="1"/>
      <c r="U273" s="10"/>
      <c r="V273" s="11"/>
      <c r="W273" s="10"/>
      <c r="X273" s="223" t="str">
        <f t="shared" si="80"/>
        <v/>
      </c>
      <c r="Y273" s="164" t="str">
        <f t="shared" si="62"/>
        <v/>
      </c>
      <c r="Z273" s="131" t="s">
        <v>58</v>
      </c>
      <c r="AA273" s="135" t="s">
        <v>58</v>
      </c>
      <c r="AB273" s="165" t="str">
        <f t="shared" si="63"/>
        <v/>
      </c>
      <c r="AC273" s="280"/>
      <c r="AD273" s="281"/>
      <c r="AF273" s="60" t="str">
        <f>IF($C$3="","",IF(AND(F273="□",G273="□",H273="□"),"",IF(AND(F273="■",G273="■"),"",IF(AND(F273="■",H273="■"),"",IF(AND(G273="■",H273="■"),"",IF(F273="■",$BY$42,IF(G273="■",$BY$39,IF(I273="","",I273))))))))</f>
        <v/>
      </c>
      <c r="AG273" s="61" t="str">
        <f>IF($C$3="","",IF(AND(F273="□",G273="□",H273="□"),"",IF(AND(F273="■",G273="■"),"",IF(AND(F273="■",H273="■"),"",IF(AND(G273="■",H273="■"),"",IF(F273="■",$BY$44,IF(G273="■",$BY$41,IF(K273="","",K273))))))))</f>
        <v/>
      </c>
      <c r="AH273" s="63" t="str">
        <f t="shared" si="64"/>
        <v/>
      </c>
      <c r="AI273" s="63" t="str">
        <f t="shared" si="65"/>
        <v/>
      </c>
      <c r="AJ273" s="64" t="str">
        <f t="shared" si="66"/>
        <v/>
      </c>
      <c r="AK273" s="64" t="str">
        <f t="shared" si="67"/>
        <v/>
      </c>
      <c r="AL273" s="64" t="str">
        <f>IF($C$3="","",IF(AND(F273="□",G273="□",H273="□"),"",IF(AND(F273="■",G273="■"),"",IF(AND(F273="■",H273="■"),"",IF(AND(G273="■",H273="■"),"",IF(F273="■",$BY$23,IF(G273="■",$BY$21,IF(J273="","",J273))))))))</f>
        <v/>
      </c>
      <c r="AM273" s="65" t="str">
        <f t="shared" si="68"/>
        <v/>
      </c>
      <c r="AN273" s="64" t="str">
        <f>IF($C$3="","",IF(AND(F273="□",G273="□",H273="□"),"",IF(AND(F273="■",G273="■"),"",IF(AND(F273="■",H273="■"),"",IF(AND(G273="■",H273="■"),"",IF(F273="■",$BY$24,IF(G273="■",$BY$22,IF(L273="","",L273))))))))</f>
        <v/>
      </c>
      <c r="AO273" s="118"/>
      <c r="AP273" s="64" t="str">
        <f t="shared" si="69"/>
        <v/>
      </c>
      <c r="AQ273" s="64" t="str">
        <f t="shared" si="70"/>
        <v/>
      </c>
      <c r="AR273" s="64" t="str">
        <f t="shared" si="71"/>
        <v/>
      </c>
      <c r="AS273" s="64" t="str">
        <f t="shared" si="72"/>
        <v/>
      </c>
      <c r="AT273" s="64" t="str">
        <f t="shared" si="73"/>
        <v/>
      </c>
      <c r="AW273" s="17" t="str">
        <f t="shared" si="74"/>
        <v/>
      </c>
      <c r="AX273" s="17" t="str">
        <f t="shared" si="75"/>
        <v/>
      </c>
      <c r="AY273" s="17" t="str">
        <f t="shared" si="76"/>
        <v/>
      </c>
      <c r="AZ273" s="17" t="str">
        <f t="shared" si="77"/>
        <v/>
      </c>
      <c r="BA273" s="17" t="str">
        <f t="shared" si="78"/>
        <v/>
      </c>
      <c r="BB273" s="17" t="str">
        <f t="shared" si="79"/>
        <v/>
      </c>
      <c r="BD273" s="17" t="str">
        <f>IF(AND(OR(F273="",F273="□"),OR(G273="",G273="□"),OR(H273="",H273="□")),"",IF(AND(F273="■",G273="■"),"",IF(AND(OR(F273="■",G273="■"),H273="■"),"",IF(F273="■",5,IF(G273="■",4,IF(I273="","",IF($C$3="","",IF($C$3=8,"-",IF($C$3&lt;8,IF(I273&lt;=$BY$25,7,IF(I273&lt;=$BY$26,6,IF(I273&lt;=$BY$27,5,IF(I273&lt;=$BY$28,4,IF(I273&lt;=$BY$29,3,IF(I273&lt;=$BY$30,2,1)))))))))))))))</f>
        <v/>
      </c>
      <c r="BE273" s="17" t="str">
        <f>IF(AND(OR(F273="",F273="□"),OR(G273="",G273="□"),OR(H273="",H273="□")),"",IF(AND(F273="■",G273="■"),"",IF(AND(OR(F273="■",G273="■"),H273="■"),"",IF(F273="■",5,IF(G273="■",4,IF(K273="","",IF($C$3="","",IF($C$3=8,IF(K273&lt;=$BY$33,6,IF(K273&lt;=$BY$34,5,IF(K273&lt;=$BY$35,4,3))),IF(AND($C$3&lt;8,$C$3&gt;4),IF(K273&lt;=$BY$32,7,IF(K273&lt;=$BY$33,6,IF(K273&lt;=$BY$34,5,IF(K273&lt;=$BY$35,4,IF(K273&lt;=$BY$36,3,2))))),IF(C259&lt;5,"-"))))))))))</f>
        <v/>
      </c>
      <c r="BF273" s="17" t="str">
        <f t="shared" si="81"/>
        <v/>
      </c>
      <c r="BH273" s="18" t="str">
        <f>IF(X273="","",IF(50&lt;=Y273,6,IF(AND(40&lt;=Y273,Y273&lt;50),5,IF(AND(30&lt;=Y273,Y273&lt;40),4,IF(AND(20&lt;=Y273,Y273&lt;30),3,IF(AND(10&lt;=Y273,Y273&lt;20),2,IF(AND(0&lt;=Y273,Y273&lt;10),1,IF(Y273&lt;0,0,""))))))))</f>
        <v/>
      </c>
      <c r="BI273" s="18" t="str">
        <f>IF(X273="","",IF(30&lt;=Y273,4,IF(AND(20&lt;=Y273,Y273&lt;30),3,IF(AND(10&lt;=Y273,Y273&lt;20),2,IF(AND(0&lt;=Y273,Y273&lt;10),1,IF(Y273&lt;0,0,""))))))</f>
        <v/>
      </c>
      <c r="BJ273" s="58" t="str">
        <f>IF(AND(OR(Q273="",Q273="□"),OR(R273="",R273="□"),OR(S273="",S273="□")),"",IF(AND(Q273="■",R273="■"),"",IF(AND(OR(Q273="■",R273="■"),S273="■"),"",IF(Q273="■",3,IF(R273="■",1,IF(Z273="■",BH273,BI273))))))</f>
        <v/>
      </c>
    </row>
    <row r="274" spans="1:62" ht="12" customHeight="1" x14ac:dyDescent="0.15">
      <c r="A274" s="66">
        <v>257</v>
      </c>
      <c r="B274" s="4"/>
      <c r="C274" s="2"/>
      <c r="D274" s="2"/>
      <c r="E274" s="8"/>
      <c r="F274" s="129" t="s">
        <v>38</v>
      </c>
      <c r="G274" s="130" t="s">
        <v>38</v>
      </c>
      <c r="H274" s="131" t="s">
        <v>38</v>
      </c>
      <c r="I274" s="122"/>
      <c r="J274" s="149"/>
      <c r="K274" s="124"/>
      <c r="L274" s="178"/>
      <c r="M274" s="133"/>
      <c r="N274" s="163" t="str">
        <f>IF($C$3="","",IF(P274="","",BF274))</f>
        <v/>
      </c>
      <c r="O274" s="163" t="str">
        <f>IF($C$3="","",IF(AND(OR(F274="",F274="□"),OR(G274="",G274="□"),OR(H274="",H274="□")),"",IF(AND(F274="■",G274="■"),"",IF(AND(OR(F274="■",G274="■"),H274="■"),"",IF(BF274="","",IF(OR(BF274=4,BF274&gt;4),"○","×"))))))</f>
        <v/>
      </c>
      <c r="P274" s="162" t="str">
        <f>IF($C$3="","",IF(AND(OR(F274="",F274="□"),OR(G274="",G274="□"),OR(H274="",H274="□")),"",IF(AND(F274="■",G274="■"),"",IF(AND(OR(F274="■",G274="■"),H274="■"),"",IF(BF274="","",IF(OR(BF274=5,BF274&gt;5),"○","×"))))))</f>
        <v/>
      </c>
      <c r="Q274" s="129" t="s">
        <v>38</v>
      </c>
      <c r="R274" s="130" t="s">
        <v>38</v>
      </c>
      <c r="S274" s="131" t="s">
        <v>38</v>
      </c>
      <c r="T274" s="1"/>
      <c r="U274" s="10"/>
      <c r="V274" s="11"/>
      <c r="W274" s="10"/>
      <c r="X274" s="223" t="str">
        <f t="shared" si="80"/>
        <v/>
      </c>
      <c r="Y274" s="164" t="str">
        <f t="shared" ref="Y274:Y337" si="82">IFERROR((1-X274)*100,"")</f>
        <v/>
      </c>
      <c r="Z274" s="131" t="s">
        <v>58</v>
      </c>
      <c r="AA274" s="135" t="s">
        <v>58</v>
      </c>
      <c r="AB274" s="165" t="str">
        <f t="shared" ref="AB274:AB337" si="83">BJ274</f>
        <v/>
      </c>
      <c r="AC274" s="280"/>
      <c r="AD274" s="281"/>
      <c r="AF274" s="60" t="str">
        <f>IF($C$3="","",IF(AND(F274="□",G274="□",H274="□"),"",IF(AND(F274="■",G274="■"),"",IF(AND(F274="■",H274="■"),"",IF(AND(G274="■",H274="■"),"",IF(F274="■",$BY$42,IF(G274="■",$BY$39,IF(I274="","",I274))))))))</f>
        <v/>
      </c>
      <c r="AG274" s="61" t="str">
        <f>IF($C$3="","",IF(AND(F274="□",G274="□",H274="□"),"",IF(AND(F274="■",G274="■"),"",IF(AND(F274="■",H274="■"),"",IF(AND(G274="■",H274="■"),"",IF(F274="■",$BY$44,IF(G274="■",$BY$41,IF(K274="","",K274))))))))</f>
        <v/>
      </c>
      <c r="AH274" s="63" t="str">
        <f t="shared" ref="AH274:AH337" si="84">IF(C274="","",C274)</f>
        <v/>
      </c>
      <c r="AI274" s="63" t="str">
        <f t="shared" ref="AI274:AI337" si="85">IF(D274="","",D274)</f>
        <v/>
      </c>
      <c r="AJ274" s="64" t="str">
        <f t="shared" ref="AJ274:AJ337" si="86">IF(E274="","",E274)</f>
        <v/>
      </c>
      <c r="AK274" s="64" t="str">
        <f t="shared" ref="AK274:AK337" si="87">AF274</f>
        <v/>
      </c>
      <c r="AL274" s="64" t="str">
        <f>IF($C$3="","",IF(AND(F274="□",G274="□",H274="□"),"",IF(AND(F274="■",G274="■"),"",IF(AND(F274="■",H274="■"),"",IF(AND(G274="■",H274="■"),"",IF(F274="■",$BY$23,IF(G274="■",$BY$21,IF(J274="","",J274))))))))</f>
        <v/>
      </c>
      <c r="AM274" s="65" t="str">
        <f t="shared" ref="AM274:AM337" si="88">AG274</f>
        <v/>
      </c>
      <c r="AN274" s="64" t="str">
        <f>IF($C$3="","",IF(AND(F274="□",G274="□",H274="□"),"",IF(AND(F274="■",G274="■"),"",IF(AND(F274="■",H274="■"),"",IF(AND(G274="■",H274="■"),"",IF(F274="■",$BY$24,IF(G274="■",$BY$22,IF(L274="","",L274))))))))</f>
        <v/>
      </c>
      <c r="AO274" s="118"/>
      <c r="AP274" s="64" t="str">
        <f t="shared" ref="AP274:AP337" si="89">IF(AND(AZ274="",BA274="",BB274=""),"",IF(AZ274="●","",IF(BA274="●","",IF(BB274="●",T274,""))))</f>
        <v/>
      </c>
      <c r="AQ274" s="64" t="str">
        <f t="shared" ref="AQ274:AQ337" si="90">IF(AND(AZ274="",BA274="",BB274=""),"",IF(AZ274="●","",IF(BA274="●","",IF(BB274="●",U274,""))))</f>
        <v/>
      </c>
      <c r="AR274" s="64" t="str">
        <f t="shared" ref="AR274:AR337" si="91">IF(AND(AZ274="",BA274="",BB274=""),"",IF(AZ274="●","",IF(BA274="●","",IF(BB274="●",V274,""))))</f>
        <v/>
      </c>
      <c r="AS274" s="64" t="str">
        <f t="shared" ref="AS274:AS337" si="92">IF(AND(AZ274="",BA274="",BB274=""),"",IF(AZ274="●","",IF(BA274="●","",IF(BB274="●",W274,""))))</f>
        <v/>
      </c>
      <c r="AT274" s="64" t="str">
        <f t="shared" ref="AT274:AT337" si="93">IF(AND(AZ274="",BA274="",BB274=""),"",IF(AZ274="●",0.8,IF(BA274="●",1,IF(BB274="●",IF(OR(V274="",W274=""),"",ROUNDUP(V274/W274,2)),""))))</f>
        <v/>
      </c>
      <c r="AW274" s="17" t="str">
        <f t="shared" ref="AW274:AW337" si="94">IF(AND(F274="□",G274="□",H274="□"),"",IF(AND(F274="■",G274="■"),"",IF(AND(F274="■",H274="■"),"",IF(AND(G274="■",H274="■"),"",IF(F274="■","●","")))))</f>
        <v/>
      </c>
      <c r="AX274" s="17" t="str">
        <f t="shared" ref="AX274:AX337" si="95">IF(AND(F274="□",G274="□",H274="□"),"",IF(AND(F274="■",G274="■"),"",IF(AND(F274="■",H274="■"),"",IF(AND(G274="■",H274="■"),"",IF(G274="■","●","")))))</f>
        <v/>
      </c>
      <c r="AY274" s="17" t="str">
        <f t="shared" ref="AY274:AY337" si="96">IF(AND(F274="□",G274="□",H274="□"),"",IF(AND(F274="■",G274="■"),"",IF(AND(F274="■",H274="■"),"",IF(AND(G274="■",H274="■"),"",IF(H274="■","●","")))))</f>
        <v/>
      </c>
      <c r="AZ274" s="17" t="str">
        <f t="shared" ref="AZ274:AZ337" si="97">IF(AND(Q274="□",R274="□",S274="□"),"",IF(AND(Q274="■",R274="■"),"",IF(AND(Q274="■",S274="■"),"",IF(AND(R274="■",S274="■"),"",IF(Q274="■","●","")))))</f>
        <v/>
      </c>
      <c r="BA274" s="17" t="str">
        <f t="shared" ref="BA274:BA337" si="98">IF(AND(Q274="□",R274="□",S274="□"),"",IF(AND(Q274="■",R274="■"),"",IF(AND(Q274="■",S274="■"),"",IF(AND(R274="■",S274="■"),"",IF(R274="■","●","")))))</f>
        <v/>
      </c>
      <c r="BB274" s="17" t="str">
        <f t="shared" ref="BB274:BB337" si="99">IF(AND(Q274="□",R274="□",S274="□"),"",IF(AND(Q274="■",R274="■"),"",IF(AND(Q274="■",S274="■"),"",IF(AND(R274="■",S274="■"),"",IF(S274="■","●","")))))</f>
        <v/>
      </c>
      <c r="BD274" s="17" t="str">
        <f>IF(AND(OR(F274="",F274="□"),OR(G274="",G274="□"),OR(H274="",H274="□")),"",IF(AND(F274="■",G274="■"),"",IF(AND(OR(F274="■",G274="■"),H274="■"),"",IF(F274="■",5,IF(G274="■",4,IF(I274="","",IF($C$3="","",IF($C$3=8,"-",IF($C$3&lt;8,IF(I274&lt;=$BY$25,7,IF(I274&lt;=$BY$26,6,IF(I274&lt;=$BY$27,5,IF(I274&lt;=$BY$28,4,IF(I274&lt;=$BY$29,3,IF(I274&lt;=$BY$30,2,1)))))))))))))))</f>
        <v/>
      </c>
      <c r="BE274" s="17" t="str">
        <f>IF(AND(OR(F274="",F274="□"),OR(G274="",G274="□"),OR(H274="",H274="□")),"",IF(AND(F274="■",G274="■"),"",IF(AND(OR(F274="■",G274="■"),H274="■"),"",IF(F274="■",5,IF(G274="■",4,IF(K274="","",IF($C$3="","",IF($C$3=8,IF(K274&lt;=$BY$33,6,IF(K274&lt;=$BY$34,5,IF(K274&lt;=$BY$35,4,3))),IF(AND($C$3&lt;8,$C$3&gt;4),IF(K274&lt;=$BY$32,7,IF(K274&lt;=$BY$33,6,IF(K274&lt;=$BY$34,5,IF(K274&lt;=$BY$35,4,IF(K274&lt;=$BY$36,3,2))))),IF(C260&lt;5,"-"))))))))))</f>
        <v/>
      </c>
      <c r="BF274" s="17" t="str">
        <f t="shared" si="81"/>
        <v/>
      </c>
      <c r="BH274" s="18" t="str">
        <f>IF(X274="","",IF(50&lt;=Y274,6,IF(AND(40&lt;=Y274,Y274&lt;50),5,IF(AND(30&lt;=Y274,Y274&lt;40),4,IF(AND(20&lt;=Y274,Y274&lt;30),3,IF(AND(10&lt;=Y274,Y274&lt;20),2,IF(AND(0&lt;=Y274,Y274&lt;10),1,IF(Y274&lt;0,0,""))))))))</f>
        <v/>
      </c>
      <c r="BI274" s="18" t="str">
        <f>IF(X274="","",IF(30&lt;=Y274,4,IF(AND(20&lt;=Y274,Y274&lt;30),3,IF(AND(10&lt;=Y274,Y274&lt;20),2,IF(AND(0&lt;=Y274,Y274&lt;10),1,IF(Y274&lt;0,0,""))))))</f>
        <v/>
      </c>
      <c r="BJ274" s="58" t="str">
        <f>IF(AND(OR(Q274="",Q274="□"),OR(R274="",R274="□"),OR(S274="",S274="□")),"",IF(AND(Q274="■",R274="■"),"",IF(AND(OR(Q274="■",R274="■"),S274="■"),"",IF(Q274="■",3,IF(R274="■",1,IF(Z274="■",BH274,BI274))))))</f>
        <v/>
      </c>
    </row>
    <row r="275" spans="1:62" ht="12" customHeight="1" x14ac:dyDescent="0.15">
      <c r="A275" s="66">
        <v>258</v>
      </c>
      <c r="B275" s="4"/>
      <c r="C275" s="2"/>
      <c r="D275" s="2"/>
      <c r="E275" s="8"/>
      <c r="F275" s="129" t="s">
        <v>38</v>
      </c>
      <c r="G275" s="130" t="s">
        <v>38</v>
      </c>
      <c r="H275" s="131" t="s">
        <v>38</v>
      </c>
      <c r="I275" s="122"/>
      <c r="J275" s="149"/>
      <c r="K275" s="124"/>
      <c r="L275" s="178"/>
      <c r="M275" s="133"/>
      <c r="N275" s="163" t="str">
        <f>IF($C$3="","",IF(P275="","",BF275))</f>
        <v/>
      </c>
      <c r="O275" s="163" t="str">
        <f>IF($C$3="","",IF(AND(OR(F275="",F275="□"),OR(G275="",G275="□"),OR(H275="",H275="□")),"",IF(AND(F275="■",G275="■"),"",IF(AND(OR(F275="■",G275="■"),H275="■"),"",IF(BF275="","",IF(OR(BF275=4,BF275&gt;4),"○","×"))))))</f>
        <v/>
      </c>
      <c r="P275" s="162" t="str">
        <f>IF($C$3="","",IF(AND(OR(F275="",F275="□"),OR(G275="",G275="□"),OR(H275="",H275="□")),"",IF(AND(F275="■",G275="■"),"",IF(AND(OR(F275="■",G275="■"),H275="■"),"",IF(BF275="","",IF(OR(BF275=5,BF275&gt;5),"○","×"))))))</f>
        <v/>
      </c>
      <c r="Q275" s="129" t="s">
        <v>38</v>
      </c>
      <c r="R275" s="130" t="s">
        <v>38</v>
      </c>
      <c r="S275" s="131" t="s">
        <v>38</v>
      </c>
      <c r="T275" s="1"/>
      <c r="U275" s="10"/>
      <c r="V275" s="11"/>
      <c r="W275" s="10"/>
      <c r="X275" s="223" t="str">
        <f t="shared" ref="X275:X338" si="100">AT275</f>
        <v/>
      </c>
      <c r="Y275" s="164" t="str">
        <f t="shared" si="82"/>
        <v/>
      </c>
      <c r="Z275" s="131" t="s">
        <v>58</v>
      </c>
      <c r="AA275" s="135" t="s">
        <v>58</v>
      </c>
      <c r="AB275" s="165" t="str">
        <f t="shared" si="83"/>
        <v/>
      </c>
      <c r="AC275" s="280"/>
      <c r="AD275" s="281"/>
      <c r="AF275" s="60" t="str">
        <f>IF($C$3="","",IF(AND(F275="□",G275="□",H275="□"),"",IF(AND(F275="■",G275="■"),"",IF(AND(F275="■",H275="■"),"",IF(AND(G275="■",H275="■"),"",IF(F275="■",$BY$42,IF(G275="■",$BY$39,IF(I275="","",I275))))))))</f>
        <v/>
      </c>
      <c r="AG275" s="61" t="str">
        <f>IF($C$3="","",IF(AND(F275="□",G275="□",H275="□"),"",IF(AND(F275="■",G275="■"),"",IF(AND(F275="■",H275="■"),"",IF(AND(G275="■",H275="■"),"",IF(F275="■",$BY$44,IF(G275="■",$BY$41,IF(K275="","",K275))))))))</f>
        <v/>
      </c>
      <c r="AH275" s="63" t="str">
        <f t="shared" si="84"/>
        <v/>
      </c>
      <c r="AI275" s="63" t="str">
        <f t="shared" si="85"/>
        <v/>
      </c>
      <c r="AJ275" s="64" t="str">
        <f t="shared" si="86"/>
        <v/>
      </c>
      <c r="AK275" s="64" t="str">
        <f t="shared" si="87"/>
        <v/>
      </c>
      <c r="AL275" s="64" t="str">
        <f>IF($C$3="","",IF(AND(F275="□",G275="□",H275="□"),"",IF(AND(F275="■",G275="■"),"",IF(AND(F275="■",H275="■"),"",IF(AND(G275="■",H275="■"),"",IF(F275="■",$BY$23,IF(G275="■",$BY$21,IF(J275="","",J275))))))))</f>
        <v/>
      </c>
      <c r="AM275" s="65" t="str">
        <f t="shared" si="88"/>
        <v/>
      </c>
      <c r="AN275" s="64" t="str">
        <f>IF($C$3="","",IF(AND(F275="□",G275="□",H275="□"),"",IF(AND(F275="■",G275="■"),"",IF(AND(F275="■",H275="■"),"",IF(AND(G275="■",H275="■"),"",IF(F275="■",$BY$24,IF(G275="■",$BY$22,IF(L275="","",L275))))))))</f>
        <v/>
      </c>
      <c r="AO275" s="118"/>
      <c r="AP275" s="64" t="str">
        <f t="shared" si="89"/>
        <v/>
      </c>
      <c r="AQ275" s="64" t="str">
        <f t="shared" si="90"/>
        <v/>
      </c>
      <c r="AR275" s="64" t="str">
        <f t="shared" si="91"/>
        <v/>
      </c>
      <c r="AS275" s="64" t="str">
        <f t="shared" si="92"/>
        <v/>
      </c>
      <c r="AT275" s="64" t="str">
        <f t="shared" si="93"/>
        <v/>
      </c>
      <c r="AW275" s="17" t="str">
        <f t="shared" si="94"/>
        <v/>
      </c>
      <c r="AX275" s="17" t="str">
        <f t="shared" si="95"/>
        <v/>
      </c>
      <c r="AY275" s="17" t="str">
        <f t="shared" si="96"/>
        <v/>
      </c>
      <c r="AZ275" s="17" t="str">
        <f t="shared" si="97"/>
        <v/>
      </c>
      <c r="BA275" s="17" t="str">
        <f t="shared" si="98"/>
        <v/>
      </c>
      <c r="BB275" s="17" t="str">
        <f t="shared" si="99"/>
        <v/>
      </c>
      <c r="BD275" s="17" t="str">
        <f>IF(AND(OR(F275="",F275="□"),OR(G275="",G275="□"),OR(H275="",H275="□")),"",IF(AND(F275="■",G275="■"),"",IF(AND(OR(F275="■",G275="■"),H275="■"),"",IF(F275="■",5,IF(G275="■",4,IF(I275="","",IF($C$3="","",IF($C$3=8,"-",IF($C$3&lt;8,IF(I275&lt;=$BY$25,7,IF(I275&lt;=$BY$26,6,IF(I275&lt;=$BY$27,5,IF(I275&lt;=$BY$28,4,IF(I275&lt;=$BY$29,3,IF(I275&lt;=$BY$30,2,1)))))))))))))))</f>
        <v/>
      </c>
      <c r="BE275" s="17" t="str">
        <f>IF(AND(OR(F275="",F275="□"),OR(G275="",G275="□"),OR(H275="",H275="□")),"",IF(AND(F275="■",G275="■"),"",IF(AND(OR(F275="■",G275="■"),H275="■"),"",IF(F275="■",5,IF(G275="■",4,IF(K275="","",IF($C$3="","",IF($C$3=8,IF(K275&lt;=$BY$33,6,IF(K275&lt;=$BY$34,5,IF(K275&lt;=$BY$35,4,3))),IF(AND($C$3&lt;8,$C$3&gt;4),IF(K275&lt;=$BY$32,7,IF(K275&lt;=$BY$33,6,IF(K275&lt;=$BY$34,5,IF(K275&lt;=$BY$35,4,IF(K275&lt;=$BY$36,3,2))))),IF(C261&lt;5,"-"))))))))))</f>
        <v/>
      </c>
      <c r="BF275" s="17" t="str">
        <f t="shared" ref="BF275:BF338" si="101">IF(OR(BD275="",BE275=""),"",MIN(BD275:BE275))</f>
        <v/>
      </c>
      <c r="BH275" s="18" t="str">
        <f>IF(X275="","",IF(50&lt;=Y275,6,IF(AND(40&lt;=Y275,Y275&lt;50),5,IF(AND(30&lt;=Y275,Y275&lt;40),4,IF(AND(20&lt;=Y275,Y275&lt;30),3,IF(AND(10&lt;=Y275,Y275&lt;20),2,IF(AND(0&lt;=Y275,Y275&lt;10),1,IF(Y275&lt;0,0,""))))))))</f>
        <v/>
      </c>
      <c r="BI275" s="18" t="str">
        <f>IF(X275="","",IF(30&lt;=Y275,4,IF(AND(20&lt;=Y275,Y275&lt;30),3,IF(AND(10&lt;=Y275,Y275&lt;20),2,IF(AND(0&lt;=Y275,Y275&lt;10),1,IF(Y275&lt;0,0,""))))))</f>
        <v/>
      </c>
      <c r="BJ275" s="58" t="str">
        <f>IF(AND(OR(Q275="",Q275="□"),OR(R275="",R275="□"),OR(S275="",S275="□")),"",IF(AND(Q275="■",R275="■"),"",IF(AND(OR(Q275="■",R275="■"),S275="■"),"",IF(Q275="■",3,IF(R275="■",1,IF(Z275="■",BH275,BI275))))))</f>
        <v/>
      </c>
    </row>
    <row r="276" spans="1:62" ht="12" customHeight="1" x14ac:dyDescent="0.15">
      <c r="A276" s="66">
        <v>259</v>
      </c>
      <c r="B276" s="4"/>
      <c r="C276" s="2"/>
      <c r="D276" s="2"/>
      <c r="E276" s="8"/>
      <c r="F276" s="129" t="s">
        <v>38</v>
      </c>
      <c r="G276" s="130" t="s">
        <v>38</v>
      </c>
      <c r="H276" s="131" t="s">
        <v>38</v>
      </c>
      <c r="I276" s="122"/>
      <c r="J276" s="149"/>
      <c r="K276" s="124"/>
      <c r="L276" s="178"/>
      <c r="M276" s="133"/>
      <c r="N276" s="163" t="str">
        <f>IF($C$3="","",IF(P276="","",BF276))</f>
        <v/>
      </c>
      <c r="O276" s="163" t="str">
        <f>IF($C$3="","",IF(AND(OR(F276="",F276="□"),OR(G276="",G276="□"),OR(H276="",H276="□")),"",IF(AND(F276="■",G276="■"),"",IF(AND(OR(F276="■",G276="■"),H276="■"),"",IF(BF276="","",IF(OR(BF276=4,BF276&gt;4),"○","×"))))))</f>
        <v/>
      </c>
      <c r="P276" s="162" t="str">
        <f>IF($C$3="","",IF(AND(OR(F276="",F276="□"),OR(G276="",G276="□"),OR(H276="",H276="□")),"",IF(AND(F276="■",G276="■"),"",IF(AND(OR(F276="■",G276="■"),H276="■"),"",IF(BF276="","",IF(OR(BF276=5,BF276&gt;5),"○","×"))))))</f>
        <v/>
      </c>
      <c r="Q276" s="129" t="s">
        <v>38</v>
      </c>
      <c r="R276" s="130" t="s">
        <v>38</v>
      </c>
      <c r="S276" s="131" t="s">
        <v>38</v>
      </c>
      <c r="T276" s="1"/>
      <c r="U276" s="10"/>
      <c r="V276" s="11"/>
      <c r="W276" s="10"/>
      <c r="X276" s="223" t="str">
        <f t="shared" si="100"/>
        <v/>
      </c>
      <c r="Y276" s="164" t="str">
        <f t="shared" si="82"/>
        <v/>
      </c>
      <c r="Z276" s="131" t="s">
        <v>58</v>
      </c>
      <c r="AA276" s="135" t="s">
        <v>58</v>
      </c>
      <c r="AB276" s="165" t="str">
        <f t="shared" si="83"/>
        <v/>
      </c>
      <c r="AC276" s="280"/>
      <c r="AD276" s="281"/>
      <c r="AF276" s="60" t="str">
        <f>IF($C$3="","",IF(AND(F276="□",G276="□",H276="□"),"",IF(AND(F276="■",G276="■"),"",IF(AND(F276="■",H276="■"),"",IF(AND(G276="■",H276="■"),"",IF(F276="■",$BY$42,IF(G276="■",$BY$39,IF(I276="","",I276))))))))</f>
        <v/>
      </c>
      <c r="AG276" s="61" t="str">
        <f>IF($C$3="","",IF(AND(F276="□",G276="□",H276="□"),"",IF(AND(F276="■",G276="■"),"",IF(AND(F276="■",H276="■"),"",IF(AND(G276="■",H276="■"),"",IF(F276="■",$BY$44,IF(G276="■",$BY$41,IF(K276="","",K276))))))))</f>
        <v/>
      </c>
      <c r="AH276" s="63" t="str">
        <f t="shared" si="84"/>
        <v/>
      </c>
      <c r="AI276" s="63" t="str">
        <f t="shared" si="85"/>
        <v/>
      </c>
      <c r="AJ276" s="64" t="str">
        <f t="shared" si="86"/>
        <v/>
      </c>
      <c r="AK276" s="64" t="str">
        <f t="shared" si="87"/>
        <v/>
      </c>
      <c r="AL276" s="64" t="str">
        <f>IF($C$3="","",IF(AND(F276="□",G276="□",H276="□"),"",IF(AND(F276="■",G276="■"),"",IF(AND(F276="■",H276="■"),"",IF(AND(G276="■",H276="■"),"",IF(F276="■",$BY$23,IF(G276="■",$BY$21,IF(J276="","",J276))))))))</f>
        <v/>
      </c>
      <c r="AM276" s="65" t="str">
        <f t="shared" si="88"/>
        <v/>
      </c>
      <c r="AN276" s="64" t="str">
        <f>IF($C$3="","",IF(AND(F276="□",G276="□",H276="□"),"",IF(AND(F276="■",G276="■"),"",IF(AND(F276="■",H276="■"),"",IF(AND(G276="■",H276="■"),"",IF(F276="■",$BY$24,IF(G276="■",$BY$22,IF(L276="","",L276))))))))</f>
        <v/>
      </c>
      <c r="AO276" s="118"/>
      <c r="AP276" s="64" t="str">
        <f t="shared" si="89"/>
        <v/>
      </c>
      <c r="AQ276" s="64" t="str">
        <f t="shared" si="90"/>
        <v/>
      </c>
      <c r="AR276" s="64" t="str">
        <f t="shared" si="91"/>
        <v/>
      </c>
      <c r="AS276" s="64" t="str">
        <f t="shared" si="92"/>
        <v/>
      </c>
      <c r="AT276" s="64" t="str">
        <f t="shared" si="93"/>
        <v/>
      </c>
      <c r="AW276" s="17" t="str">
        <f t="shared" si="94"/>
        <v/>
      </c>
      <c r="AX276" s="17" t="str">
        <f t="shared" si="95"/>
        <v/>
      </c>
      <c r="AY276" s="17" t="str">
        <f t="shared" si="96"/>
        <v/>
      </c>
      <c r="AZ276" s="17" t="str">
        <f t="shared" si="97"/>
        <v/>
      </c>
      <c r="BA276" s="17" t="str">
        <f t="shared" si="98"/>
        <v/>
      </c>
      <c r="BB276" s="17" t="str">
        <f t="shared" si="99"/>
        <v/>
      </c>
      <c r="BD276" s="17" t="str">
        <f>IF(AND(OR(F276="",F276="□"),OR(G276="",G276="□"),OR(H276="",H276="□")),"",IF(AND(F276="■",G276="■"),"",IF(AND(OR(F276="■",G276="■"),H276="■"),"",IF(F276="■",5,IF(G276="■",4,IF(I276="","",IF($C$3="","",IF($C$3=8,"-",IF($C$3&lt;8,IF(I276&lt;=$BY$25,7,IF(I276&lt;=$BY$26,6,IF(I276&lt;=$BY$27,5,IF(I276&lt;=$BY$28,4,IF(I276&lt;=$BY$29,3,IF(I276&lt;=$BY$30,2,1)))))))))))))))</f>
        <v/>
      </c>
      <c r="BE276" s="17" t="str">
        <f>IF(AND(OR(F276="",F276="□"),OR(G276="",G276="□"),OR(H276="",H276="□")),"",IF(AND(F276="■",G276="■"),"",IF(AND(OR(F276="■",G276="■"),H276="■"),"",IF(F276="■",5,IF(G276="■",4,IF(K276="","",IF($C$3="","",IF($C$3=8,IF(K276&lt;=$BY$33,6,IF(K276&lt;=$BY$34,5,IF(K276&lt;=$BY$35,4,3))),IF(AND($C$3&lt;8,$C$3&gt;4),IF(K276&lt;=$BY$32,7,IF(K276&lt;=$BY$33,6,IF(K276&lt;=$BY$34,5,IF(K276&lt;=$BY$35,4,IF(K276&lt;=$BY$36,3,2))))),IF(C262&lt;5,"-"))))))))))</f>
        <v/>
      </c>
      <c r="BF276" s="17" t="str">
        <f t="shared" si="101"/>
        <v/>
      </c>
      <c r="BH276" s="18" t="str">
        <f>IF(X276="","",IF(50&lt;=Y276,6,IF(AND(40&lt;=Y276,Y276&lt;50),5,IF(AND(30&lt;=Y276,Y276&lt;40),4,IF(AND(20&lt;=Y276,Y276&lt;30),3,IF(AND(10&lt;=Y276,Y276&lt;20),2,IF(AND(0&lt;=Y276,Y276&lt;10),1,IF(Y276&lt;0,0,""))))))))</f>
        <v/>
      </c>
      <c r="BI276" s="18" t="str">
        <f>IF(X276="","",IF(30&lt;=Y276,4,IF(AND(20&lt;=Y276,Y276&lt;30),3,IF(AND(10&lt;=Y276,Y276&lt;20),2,IF(AND(0&lt;=Y276,Y276&lt;10),1,IF(Y276&lt;0,0,""))))))</f>
        <v/>
      </c>
      <c r="BJ276" s="58" t="str">
        <f>IF(AND(OR(Q276="",Q276="□"),OR(R276="",R276="□"),OR(S276="",S276="□")),"",IF(AND(Q276="■",R276="■"),"",IF(AND(OR(Q276="■",R276="■"),S276="■"),"",IF(Q276="■",3,IF(R276="■",1,IF(Z276="■",BH276,BI276))))))</f>
        <v/>
      </c>
    </row>
    <row r="277" spans="1:62" ht="12" customHeight="1" x14ac:dyDescent="0.15">
      <c r="A277" s="66">
        <v>260</v>
      </c>
      <c r="B277" s="4"/>
      <c r="C277" s="2"/>
      <c r="D277" s="2"/>
      <c r="E277" s="8"/>
      <c r="F277" s="129" t="s">
        <v>38</v>
      </c>
      <c r="G277" s="130" t="s">
        <v>38</v>
      </c>
      <c r="H277" s="131" t="s">
        <v>38</v>
      </c>
      <c r="I277" s="122"/>
      <c r="J277" s="149"/>
      <c r="K277" s="124"/>
      <c r="L277" s="178"/>
      <c r="M277" s="133"/>
      <c r="N277" s="163" t="str">
        <f>IF($C$3="","",IF(P277="","",BF277))</f>
        <v/>
      </c>
      <c r="O277" s="163" t="str">
        <f>IF($C$3="","",IF(AND(OR(F277="",F277="□"),OR(G277="",G277="□"),OR(H277="",H277="□")),"",IF(AND(F277="■",G277="■"),"",IF(AND(OR(F277="■",G277="■"),H277="■"),"",IF(BF277="","",IF(OR(BF277=4,BF277&gt;4),"○","×"))))))</f>
        <v/>
      </c>
      <c r="P277" s="162" t="str">
        <f>IF($C$3="","",IF(AND(OR(F277="",F277="□"),OR(G277="",G277="□"),OR(H277="",H277="□")),"",IF(AND(F277="■",G277="■"),"",IF(AND(OR(F277="■",G277="■"),H277="■"),"",IF(BF277="","",IF(OR(BF277=5,BF277&gt;5),"○","×"))))))</f>
        <v/>
      </c>
      <c r="Q277" s="129" t="s">
        <v>38</v>
      </c>
      <c r="R277" s="130" t="s">
        <v>38</v>
      </c>
      <c r="S277" s="131" t="s">
        <v>38</v>
      </c>
      <c r="T277" s="1"/>
      <c r="U277" s="10"/>
      <c r="V277" s="11"/>
      <c r="W277" s="10"/>
      <c r="X277" s="223" t="str">
        <f t="shared" si="100"/>
        <v/>
      </c>
      <c r="Y277" s="164" t="str">
        <f t="shared" si="82"/>
        <v/>
      </c>
      <c r="Z277" s="131" t="s">
        <v>58</v>
      </c>
      <c r="AA277" s="135" t="s">
        <v>58</v>
      </c>
      <c r="AB277" s="165" t="str">
        <f t="shared" si="83"/>
        <v/>
      </c>
      <c r="AC277" s="280"/>
      <c r="AD277" s="281"/>
      <c r="AF277" s="60" t="str">
        <f>IF($C$3="","",IF(AND(F277="□",G277="□",H277="□"),"",IF(AND(F277="■",G277="■"),"",IF(AND(F277="■",H277="■"),"",IF(AND(G277="■",H277="■"),"",IF(F277="■",$BY$42,IF(G277="■",$BY$39,IF(I277="","",I277))))))))</f>
        <v/>
      </c>
      <c r="AG277" s="61" t="str">
        <f>IF($C$3="","",IF(AND(F277="□",G277="□",H277="□"),"",IF(AND(F277="■",G277="■"),"",IF(AND(F277="■",H277="■"),"",IF(AND(G277="■",H277="■"),"",IF(F277="■",$BY$44,IF(G277="■",$BY$41,IF(K277="","",K277))))))))</f>
        <v/>
      </c>
      <c r="AH277" s="63" t="str">
        <f t="shared" si="84"/>
        <v/>
      </c>
      <c r="AI277" s="63" t="str">
        <f t="shared" si="85"/>
        <v/>
      </c>
      <c r="AJ277" s="64" t="str">
        <f t="shared" si="86"/>
        <v/>
      </c>
      <c r="AK277" s="64" t="str">
        <f t="shared" si="87"/>
        <v/>
      </c>
      <c r="AL277" s="64" t="str">
        <f>IF($C$3="","",IF(AND(F277="□",G277="□",H277="□"),"",IF(AND(F277="■",G277="■"),"",IF(AND(F277="■",H277="■"),"",IF(AND(G277="■",H277="■"),"",IF(F277="■",$BY$23,IF(G277="■",$BY$21,IF(J277="","",J277))))))))</f>
        <v/>
      </c>
      <c r="AM277" s="65" t="str">
        <f t="shared" si="88"/>
        <v/>
      </c>
      <c r="AN277" s="64" t="str">
        <f>IF($C$3="","",IF(AND(F277="□",G277="□",H277="□"),"",IF(AND(F277="■",G277="■"),"",IF(AND(F277="■",H277="■"),"",IF(AND(G277="■",H277="■"),"",IF(F277="■",$BY$24,IF(G277="■",$BY$22,IF(L277="","",L277))))))))</f>
        <v/>
      </c>
      <c r="AO277" s="118"/>
      <c r="AP277" s="64" t="str">
        <f t="shared" si="89"/>
        <v/>
      </c>
      <c r="AQ277" s="64" t="str">
        <f t="shared" si="90"/>
        <v/>
      </c>
      <c r="AR277" s="64" t="str">
        <f t="shared" si="91"/>
        <v/>
      </c>
      <c r="AS277" s="64" t="str">
        <f t="shared" si="92"/>
        <v/>
      </c>
      <c r="AT277" s="64" t="str">
        <f t="shared" si="93"/>
        <v/>
      </c>
      <c r="AW277" s="17" t="str">
        <f t="shared" si="94"/>
        <v/>
      </c>
      <c r="AX277" s="17" t="str">
        <f t="shared" si="95"/>
        <v/>
      </c>
      <c r="AY277" s="17" t="str">
        <f t="shared" si="96"/>
        <v/>
      </c>
      <c r="AZ277" s="17" t="str">
        <f t="shared" si="97"/>
        <v/>
      </c>
      <c r="BA277" s="17" t="str">
        <f t="shared" si="98"/>
        <v/>
      </c>
      <c r="BB277" s="17" t="str">
        <f t="shared" si="99"/>
        <v/>
      </c>
      <c r="BD277" s="17" t="str">
        <f>IF(AND(OR(F277="",F277="□"),OR(G277="",G277="□"),OR(H277="",H277="□")),"",IF(AND(F277="■",G277="■"),"",IF(AND(OR(F277="■",G277="■"),H277="■"),"",IF(F277="■",5,IF(G277="■",4,IF(I277="","",IF($C$3="","",IF($C$3=8,"-",IF($C$3&lt;8,IF(I277&lt;=$BY$25,7,IF(I277&lt;=$BY$26,6,IF(I277&lt;=$BY$27,5,IF(I277&lt;=$BY$28,4,IF(I277&lt;=$BY$29,3,IF(I277&lt;=$BY$30,2,1)))))))))))))))</f>
        <v/>
      </c>
      <c r="BE277" s="17" t="str">
        <f>IF(AND(OR(F277="",F277="□"),OR(G277="",G277="□"),OR(H277="",H277="□")),"",IF(AND(F277="■",G277="■"),"",IF(AND(OR(F277="■",G277="■"),H277="■"),"",IF(F277="■",5,IF(G277="■",4,IF(K277="","",IF($C$3="","",IF($C$3=8,IF(K277&lt;=$BY$33,6,IF(K277&lt;=$BY$34,5,IF(K277&lt;=$BY$35,4,3))),IF(AND($C$3&lt;8,$C$3&gt;4),IF(K277&lt;=$BY$32,7,IF(K277&lt;=$BY$33,6,IF(K277&lt;=$BY$34,5,IF(K277&lt;=$BY$35,4,IF(K277&lt;=$BY$36,3,2))))),IF(C263&lt;5,"-"))))))))))</f>
        <v/>
      </c>
      <c r="BF277" s="17" t="str">
        <f t="shared" si="101"/>
        <v/>
      </c>
      <c r="BH277" s="18" t="str">
        <f>IF(X277="","",IF(50&lt;=Y277,6,IF(AND(40&lt;=Y277,Y277&lt;50),5,IF(AND(30&lt;=Y277,Y277&lt;40),4,IF(AND(20&lt;=Y277,Y277&lt;30),3,IF(AND(10&lt;=Y277,Y277&lt;20),2,IF(AND(0&lt;=Y277,Y277&lt;10),1,IF(Y277&lt;0,0,""))))))))</f>
        <v/>
      </c>
      <c r="BI277" s="18" t="str">
        <f>IF(X277="","",IF(30&lt;=Y277,4,IF(AND(20&lt;=Y277,Y277&lt;30),3,IF(AND(10&lt;=Y277,Y277&lt;20),2,IF(AND(0&lt;=Y277,Y277&lt;10),1,IF(Y277&lt;0,0,""))))))</f>
        <v/>
      </c>
      <c r="BJ277" s="58" t="str">
        <f>IF(AND(OR(Q277="",Q277="□"),OR(R277="",R277="□"),OR(S277="",S277="□")),"",IF(AND(Q277="■",R277="■"),"",IF(AND(OR(Q277="■",R277="■"),S277="■"),"",IF(Q277="■",3,IF(R277="■",1,IF(Z277="■",BH277,BI277))))))</f>
        <v/>
      </c>
    </row>
    <row r="278" spans="1:62" ht="12" customHeight="1" x14ac:dyDescent="0.15">
      <c r="A278" s="66">
        <v>261</v>
      </c>
      <c r="B278" s="4"/>
      <c r="C278" s="2"/>
      <c r="D278" s="2"/>
      <c r="E278" s="8"/>
      <c r="F278" s="129" t="s">
        <v>38</v>
      </c>
      <c r="G278" s="130" t="s">
        <v>38</v>
      </c>
      <c r="H278" s="131" t="s">
        <v>38</v>
      </c>
      <c r="I278" s="122"/>
      <c r="J278" s="149"/>
      <c r="K278" s="124"/>
      <c r="L278" s="178"/>
      <c r="M278" s="133"/>
      <c r="N278" s="163" t="str">
        <f>IF($C$3="","",IF(P278="","",BF278))</f>
        <v/>
      </c>
      <c r="O278" s="163" t="str">
        <f>IF($C$3="","",IF(AND(OR(F278="",F278="□"),OR(G278="",G278="□"),OR(H278="",H278="□")),"",IF(AND(F278="■",G278="■"),"",IF(AND(OR(F278="■",G278="■"),H278="■"),"",IF(BF278="","",IF(OR(BF278=4,BF278&gt;4),"○","×"))))))</f>
        <v/>
      </c>
      <c r="P278" s="162" t="str">
        <f>IF($C$3="","",IF(AND(OR(F278="",F278="□"),OR(G278="",G278="□"),OR(H278="",H278="□")),"",IF(AND(F278="■",G278="■"),"",IF(AND(OR(F278="■",G278="■"),H278="■"),"",IF(BF278="","",IF(OR(BF278=5,BF278&gt;5),"○","×"))))))</f>
        <v/>
      </c>
      <c r="Q278" s="129" t="s">
        <v>38</v>
      </c>
      <c r="R278" s="130" t="s">
        <v>38</v>
      </c>
      <c r="S278" s="131" t="s">
        <v>38</v>
      </c>
      <c r="T278" s="1"/>
      <c r="U278" s="10"/>
      <c r="V278" s="11"/>
      <c r="W278" s="10"/>
      <c r="X278" s="223" t="str">
        <f t="shared" si="100"/>
        <v/>
      </c>
      <c r="Y278" s="164" t="str">
        <f t="shared" si="82"/>
        <v/>
      </c>
      <c r="Z278" s="131" t="s">
        <v>58</v>
      </c>
      <c r="AA278" s="135" t="s">
        <v>58</v>
      </c>
      <c r="AB278" s="165" t="str">
        <f t="shared" si="83"/>
        <v/>
      </c>
      <c r="AC278" s="280"/>
      <c r="AD278" s="281"/>
      <c r="AF278" s="60" t="str">
        <f>IF($C$3="","",IF(AND(F278="□",G278="□",H278="□"),"",IF(AND(F278="■",G278="■"),"",IF(AND(F278="■",H278="■"),"",IF(AND(G278="■",H278="■"),"",IF(F278="■",$BY$42,IF(G278="■",$BY$39,IF(I278="","",I278))))))))</f>
        <v/>
      </c>
      <c r="AG278" s="61" t="str">
        <f>IF($C$3="","",IF(AND(F278="□",G278="□",H278="□"),"",IF(AND(F278="■",G278="■"),"",IF(AND(F278="■",H278="■"),"",IF(AND(G278="■",H278="■"),"",IF(F278="■",$BY$44,IF(G278="■",$BY$41,IF(K278="","",K278))))))))</f>
        <v/>
      </c>
      <c r="AH278" s="63" t="str">
        <f t="shared" si="84"/>
        <v/>
      </c>
      <c r="AI278" s="63" t="str">
        <f t="shared" si="85"/>
        <v/>
      </c>
      <c r="AJ278" s="64" t="str">
        <f t="shared" si="86"/>
        <v/>
      </c>
      <c r="AK278" s="64" t="str">
        <f t="shared" si="87"/>
        <v/>
      </c>
      <c r="AL278" s="64" t="str">
        <f>IF($C$3="","",IF(AND(F278="□",G278="□",H278="□"),"",IF(AND(F278="■",G278="■"),"",IF(AND(F278="■",H278="■"),"",IF(AND(G278="■",H278="■"),"",IF(F278="■",$BY$23,IF(G278="■",$BY$21,IF(J278="","",J278))))))))</f>
        <v/>
      </c>
      <c r="AM278" s="65" t="str">
        <f t="shared" si="88"/>
        <v/>
      </c>
      <c r="AN278" s="64" t="str">
        <f>IF($C$3="","",IF(AND(F278="□",G278="□",H278="□"),"",IF(AND(F278="■",G278="■"),"",IF(AND(F278="■",H278="■"),"",IF(AND(G278="■",H278="■"),"",IF(F278="■",$BY$24,IF(G278="■",$BY$22,IF(L278="","",L278))))))))</f>
        <v/>
      </c>
      <c r="AO278" s="118"/>
      <c r="AP278" s="64" t="str">
        <f t="shared" si="89"/>
        <v/>
      </c>
      <c r="AQ278" s="64" t="str">
        <f t="shared" si="90"/>
        <v/>
      </c>
      <c r="AR278" s="64" t="str">
        <f t="shared" si="91"/>
        <v/>
      </c>
      <c r="AS278" s="64" t="str">
        <f t="shared" si="92"/>
        <v/>
      </c>
      <c r="AT278" s="64" t="str">
        <f t="shared" si="93"/>
        <v/>
      </c>
      <c r="AW278" s="17" t="str">
        <f t="shared" si="94"/>
        <v/>
      </c>
      <c r="AX278" s="17" t="str">
        <f t="shared" si="95"/>
        <v/>
      </c>
      <c r="AY278" s="17" t="str">
        <f t="shared" si="96"/>
        <v/>
      </c>
      <c r="AZ278" s="17" t="str">
        <f t="shared" si="97"/>
        <v/>
      </c>
      <c r="BA278" s="17" t="str">
        <f t="shared" si="98"/>
        <v/>
      </c>
      <c r="BB278" s="17" t="str">
        <f t="shared" si="99"/>
        <v/>
      </c>
      <c r="BD278" s="17" t="str">
        <f>IF(AND(OR(F278="",F278="□"),OR(G278="",G278="□"),OR(H278="",H278="□")),"",IF(AND(F278="■",G278="■"),"",IF(AND(OR(F278="■",G278="■"),H278="■"),"",IF(F278="■",5,IF(G278="■",4,IF(I278="","",IF($C$3="","",IF($C$3=8,"-",IF($C$3&lt;8,IF(I278&lt;=$BY$25,7,IF(I278&lt;=$BY$26,6,IF(I278&lt;=$BY$27,5,IF(I278&lt;=$BY$28,4,IF(I278&lt;=$BY$29,3,IF(I278&lt;=$BY$30,2,1)))))))))))))))</f>
        <v/>
      </c>
      <c r="BE278" s="17" t="str">
        <f>IF(AND(OR(F278="",F278="□"),OR(G278="",G278="□"),OR(H278="",H278="□")),"",IF(AND(F278="■",G278="■"),"",IF(AND(OR(F278="■",G278="■"),H278="■"),"",IF(F278="■",5,IF(G278="■",4,IF(K278="","",IF($C$3="","",IF($C$3=8,IF(K278&lt;=$BY$33,6,IF(K278&lt;=$BY$34,5,IF(K278&lt;=$BY$35,4,3))),IF(AND($C$3&lt;8,$C$3&gt;4),IF(K278&lt;=$BY$32,7,IF(K278&lt;=$BY$33,6,IF(K278&lt;=$BY$34,5,IF(K278&lt;=$BY$35,4,IF(K278&lt;=$BY$36,3,2))))),IF(C264&lt;5,"-"))))))))))</f>
        <v/>
      </c>
      <c r="BF278" s="17" t="str">
        <f t="shared" si="101"/>
        <v/>
      </c>
      <c r="BH278" s="18" t="str">
        <f>IF(X278="","",IF(50&lt;=Y278,6,IF(AND(40&lt;=Y278,Y278&lt;50),5,IF(AND(30&lt;=Y278,Y278&lt;40),4,IF(AND(20&lt;=Y278,Y278&lt;30),3,IF(AND(10&lt;=Y278,Y278&lt;20),2,IF(AND(0&lt;=Y278,Y278&lt;10),1,IF(Y278&lt;0,0,""))))))))</f>
        <v/>
      </c>
      <c r="BI278" s="18" t="str">
        <f>IF(X278="","",IF(30&lt;=Y278,4,IF(AND(20&lt;=Y278,Y278&lt;30),3,IF(AND(10&lt;=Y278,Y278&lt;20),2,IF(AND(0&lt;=Y278,Y278&lt;10),1,IF(Y278&lt;0,0,""))))))</f>
        <v/>
      </c>
      <c r="BJ278" s="58" t="str">
        <f>IF(AND(OR(Q278="",Q278="□"),OR(R278="",R278="□"),OR(S278="",S278="□")),"",IF(AND(Q278="■",R278="■"),"",IF(AND(OR(Q278="■",R278="■"),S278="■"),"",IF(Q278="■",3,IF(R278="■",1,IF(Z278="■",BH278,BI278))))))</f>
        <v/>
      </c>
    </row>
    <row r="279" spans="1:62" ht="12" customHeight="1" x14ac:dyDescent="0.15">
      <c r="A279" s="66">
        <v>262</v>
      </c>
      <c r="B279" s="4"/>
      <c r="C279" s="2"/>
      <c r="D279" s="2"/>
      <c r="E279" s="8"/>
      <c r="F279" s="129" t="s">
        <v>38</v>
      </c>
      <c r="G279" s="130" t="s">
        <v>38</v>
      </c>
      <c r="H279" s="131" t="s">
        <v>38</v>
      </c>
      <c r="I279" s="122"/>
      <c r="J279" s="149"/>
      <c r="K279" s="124"/>
      <c r="L279" s="178"/>
      <c r="M279" s="133"/>
      <c r="N279" s="163" t="str">
        <f>IF($C$3="","",IF(P279="","",BF279))</f>
        <v/>
      </c>
      <c r="O279" s="163" t="str">
        <f>IF($C$3="","",IF(AND(OR(F279="",F279="□"),OR(G279="",G279="□"),OR(H279="",H279="□")),"",IF(AND(F279="■",G279="■"),"",IF(AND(OR(F279="■",G279="■"),H279="■"),"",IF(BF279="","",IF(OR(BF279=4,BF279&gt;4),"○","×"))))))</f>
        <v/>
      </c>
      <c r="P279" s="162" t="str">
        <f>IF($C$3="","",IF(AND(OR(F279="",F279="□"),OR(G279="",G279="□"),OR(H279="",H279="□")),"",IF(AND(F279="■",G279="■"),"",IF(AND(OR(F279="■",G279="■"),H279="■"),"",IF(BF279="","",IF(OR(BF279=5,BF279&gt;5),"○","×"))))))</f>
        <v/>
      </c>
      <c r="Q279" s="129" t="s">
        <v>38</v>
      </c>
      <c r="R279" s="130" t="s">
        <v>38</v>
      </c>
      <c r="S279" s="131" t="s">
        <v>38</v>
      </c>
      <c r="T279" s="1"/>
      <c r="U279" s="10"/>
      <c r="V279" s="11"/>
      <c r="W279" s="10"/>
      <c r="X279" s="223" t="str">
        <f t="shared" si="100"/>
        <v/>
      </c>
      <c r="Y279" s="164" t="str">
        <f t="shared" si="82"/>
        <v/>
      </c>
      <c r="Z279" s="131" t="s">
        <v>58</v>
      </c>
      <c r="AA279" s="135" t="s">
        <v>58</v>
      </c>
      <c r="AB279" s="165" t="str">
        <f t="shared" si="83"/>
        <v/>
      </c>
      <c r="AC279" s="280"/>
      <c r="AD279" s="281"/>
      <c r="AF279" s="60" t="str">
        <f>IF($C$3="","",IF(AND(F279="□",G279="□",H279="□"),"",IF(AND(F279="■",G279="■"),"",IF(AND(F279="■",H279="■"),"",IF(AND(G279="■",H279="■"),"",IF(F279="■",$BY$42,IF(G279="■",$BY$39,IF(I279="","",I279))))))))</f>
        <v/>
      </c>
      <c r="AG279" s="61" t="str">
        <f>IF($C$3="","",IF(AND(F279="□",G279="□",H279="□"),"",IF(AND(F279="■",G279="■"),"",IF(AND(F279="■",H279="■"),"",IF(AND(G279="■",H279="■"),"",IF(F279="■",$BY$44,IF(G279="■",$BY$41,IF(K279="","",K279))))))))</f>
        <v/>
      </c>
      <c r="AH279" s="63" t="str">
        <f t="shared" si="84"/>
        <v/>
      </c>
      <c r="AI279" s="63" t="str">
        <f t="shared" si="85"/>
        <v/>
      </c>
      <c r="AJ279" s="64" t="str">
        <f t="shared" si="86"/>
        <v/>
      </c>
      <c r="AK279" s="64" t="str">
        <f t="shared" si="87"/>
        <v/>
      </c>
      <c r="AL279" s="64" t="str">
        <f>IF($C$3="","",IF(AND(F279="□",G279="□",H279="□"),"",IF(AND(F279="■",G279="■"),"",IF(AND(F279="■",H279="■"),"",IF(AND(G279="■",H279="■"),"",IF(F279="■",$BY$23,IF(G279="■",$BY$21,IF(J279="","",J279))))))))</f>
        <v/>
      </c>
      <c r="AM279" s="65" t="str">
        <f t="shared" si="88"/>
        <v/>
      </c>
      <c r="AN279" s="64" t="str">
        <f>IF($C$3="","",IF(AND(F279="□",G279="□",H279="□"),"",IF(AND(F279="■",G279="■"),"",IF(AND(F279="■",H279="■"),"",IF(AND(G279="■",H279="■"),"",IF(F279="■",$BY$24,IF(G279="■",$BY$22,IF(L279="","",L279))))))))</f>
        <v/>
      </c>
      <c r="AO279" s="118"/>
      <c r="AP279" s="64" t="str">
        <f t="shared" si="89"/>
        <v/>
      </c>
      <c r="AQ279" s="64" t="str">
        <f t="shared" si="90"/>
        <v/>
      </c>
      <c r="AR279" s="64" t="str">
        <f t="shared" si="91"/>
        <v/>
      </c>
      <c r="AS279" s="64" t="str">
        <f t="shared" si="92"/>
        <v/>
      </c>
      <c r="AT279" s="64" t="str">
        <f t="shared" si="93"/>
        <v/>
      </c>
      <c r="AW279" s="17" t="str">
        <f t="shared" si="94"/>
        <v/>
      </c>
      <c r="AX279" s="17" t="str">
        <f t="shared" si="95"/>
        <v/>
      </c>
      <c r="AY279" s="17" t="str">
        <f t="shared" si="96"/>
        <v/>
      </c>
      <c r="AZ279" s="17" t="str">
        <f t="shared" si="97"/>
        <v/>
      </c>
      <c r="BA279" s="17" t="str">
        <f t="shared" si="98"/>
        <v/>
      </c>
      <c r="BB279" s="17" t="str">
        <f t="shared" si="99"/>
        <v/>
      </c>
      <c r="BD279" s="17" t="str">
        <f>IF(AND(OR(F279="",F279="□"),OR(G279="",G279="□"),OR(H279="",H279="□")),"",IF(AND(F279="■",G279="■"),"",IF(AND(OR(F279="■",G279="■"),H279="■"),"",IF(F279="■",5,IF(G279="■",4,IF(I279="","",IF($C$3="","",IF($C$3=8,"-",IF($C$3&lt;8,IF(I279&lt;=$BY$25,7,IF(I279&lt;=$BY$26,6,IF(I279&lt;=$BY$27,5,IF(I279&lt;=$BY$28,4,IF(I279&lt;=$BY$29,3,IF(I279&lt;=$BY$30,2,1)))))))))))))))</f>
        <v/>
      </c>
      <c r="BE279" s="17" t="str">
        <f>IF(AND(OR(F279="",F279="□"),OR(G279="",G279="□"),OR(H279="",H279="□")),"",IF(AND(F279="■",G279="■"),"",IF(AND(OR(F279="■",G279="■"),H279="■"),"",IF(F279="■",5,IF(G279="■",4,IF(K279="","",IF($C$3="","",IF($C$3=8,IF(K279&lt;=$BY$33,6,IF(K279&lt;=$BY$34,5,IF(K279&lt;=$BY$35,4,3))),IF(AND($C$3&lt;8,$C$3&gt;4),IF(K279&lt;=$BY$32,7,IF(K279&lt;=$BY$33,6,IF(K279&lt;=$BY$34,5,IF(K279&lt;=$BY$35,4,IF(K279&lt;=$BY$36,3,2))))),IF(C265&lt;5,"-"))))))))))</f>
        <v/>
      </c>
      <c r="BF279" s="17" t="str">
        <f t="shared" si="101"/>
        <v/>
      </c>
      <c r="BH279" s="18" t="str">
        <f>IF(X279="","",IF(50&lt;=Y279,6,IF(AND(40&lt;=Y279,Y279&lt;50),5,IF(AND(30&lt;=Y279,Y279&lt;40),4,IF(AND(20&lt;=Y279,Y279&lt;30),3,IF(AND(10&lt;=Y279,Y279&lt;20),2,IF(AND(0&lt;=Y279,Y279&lt;10),1,IF(Y279&lt;0,0,""))))))))</f>
        <v/>
      </c>
      <c r="BI279" s="18" t="str">
        <f>IF(X279="","",IF(30&lt;=Y279,4,IF(AND(20&lt;=Y279,Y279&lt;30),3,IF(AND(10&lt;=Y279,Y279&lt;20),2,IF(AND(0&lt;=Y279,Y279&lt;10),1,IF(Y279&lt;0,0,""))))))</f>
        <v/>
      </c>
      <c r="BJ279" s="58" t="str">
        <f>IF(AND(OR(Q279="",Q279="□"),OR(R279="",R279="□"),OR(S279="",S279="□")),"",IF(AND(Q279="■",R279="■"),"",IF(AND(OR(Q279="■",R279="■"),S279="■"),"",IF(Q279="■",3,IF(R279="■",1,IF(Z279="■",BH279,BI279))))))</f>
        <v/>
      </c>
    </row>
    <row r="280" spans="1:62" ht="12" customHeight="1" x14ac:dyDescent="0.15">
      <c r="A280" s="66">
        <v>263</v>
      </c>
      <c r="B280" s="4"/>
      <c r="C280" s="2"/>
      <c r="D280" s="2"/>
      <c r="E280" s="8"/>
      <c r="F280" s="129" t="s">
        <v>38</v>
      </c>
      <c r="G280" s="130" t="s">
        <v>38</v>
      </c>
      <c r="H280" s="131" t="s">
        <v>38</v>
      </c>
      <c r="I280" s="122"/>
      <c r="J280" s="149"/>
      <c r="K280" s="124"/>
      <c r="L280" s="178"/>
      <c r="M280" s="133"/>
      <c r="N280" s="163" t="str">
        <f>IF($C$3="","",IF(P280="","",BF280))</f>
        <v/>
      </c>
      <c r="O280" s="163" t="str">
        <f>IF($C$3="","",IF(AND(OR(F280="",F280="□"),OR(G280="",G280="□"),OR(H280="",H280="□")),"",IF(AND(F280="■",G280="■"),"",IF(AND(OR(F280="■",G280="■"),H280="■"),"",IF(BF280="","",IF(OR(BF280=4,BF280&gt;4),"○","×"))))))</f>
        <v/>
      </c>
      <c r="P280" s="162" t="str">
        <f>IF($C$3="","",IF(AND(OR(F280="",F280="□"),OR(G280="",G280="□"),OR(H280="",H280="□")),"",IF(AND(F280="■",G280="■"),"",IF(AND(OR(F280="■",G280="■"),H280="■"),"",IF(BF280="","",IF(OR(BF280=5,BF280&gt;5),"○","×"))))))</f>
        <v/>
      </c>
      <c r="Q280" s="129" t="s">
        <v>38</v>
      </c>
      <c r="R280" s="130" t="s">
        <v>38</v>
      </c>
      <c r="S280" s="131" t="s">
        <v>38</v>
      </c>
      <c r="T280" s="1"/>
      <c r="U280" s="10"/>
      <c r="V280" s="11"/>
      <c r="W280" s="10"/>
      <c r="X280" s="223" t="str">
        <f t="shared" si="100"/>
        <v/>
      </c>
      <c r="Y280" s="164" t="str">
        <f t="shared" si="82"/>
        <v/>
      </c>
      <c r="Z280" s="131" t="s">
        <v>58</v>
      </c>
      <c r="AA280" s="135" t="s">
        <v>58</v>
      </c>
      <c r="AB280" s="165" t="str">
        <f t="shared" si="83"/>
        <v/>
      </c>
      <c r="AC280" s="280"/>
      <c r="AD280" s="281"/>
      <c r="AF280" s="60" t="str">
        <f>IF($C$3="","",IF(AND(F280="□",G280="□",H280="□"),"",IF(AND(F280="■",G280="■"),"",IF(AND(F280="■",H280="■"),"",IF(AND(G280="■",H280="■"),"",IF(F280="■",$BY$42,IF(G280="■",$BY$39,IF(I280="","",I280))))))))</f>
        <v/>
      </c>
      <c r="AG280" s="61" t="str">
        <f>IF($C$3="","",IF(AND(F280="□",G280="□",H280="□"),"",IF(AND(F280="■",G280="■"),"",IF(AND(F280="■",H280="■"),"",IF(AND(G280="■",H280="■"),"",IF(F280="■",$BY$44,IF(G280="■",$BY$41,IF(K280="","",K280))))))))</f>
        <v/>
      </c>
      <c r="AH280" s="63" t="str">
        <f t="shared" si="84"/>
        <v/>
      </c>
      <c r="AI280" s="63" t="str">
        <f t="shared" si="85"/>
        <v/>
      </c>
      <c r="AJ280" s="64" t="str">
        <f t="shared" si="86"/>
        <v/>
      </c>
      <c r="AK280" s="64" t="str">
        <f t="shared" si="87"/>
        <v/>
      </c>
      <c r="AL280" s="64" t="str">
        <f>IF($C$3="","",IF(AND(F280="□",G280="□",H280="□"),"",IF(AND(F280="■",G280="■"),"",IF(AND(F280="■",H280="■"),"",IF(AND(G280="■",H280="■"),"",IF(F280="■",$BY$23,IF(G280="■",$BY$21,IF(J280="","",J280))))))))</f>
        <v/>
      </c>
      <c r="AM280" s="65" t="str">
        <f t="shared" si="88"/>
        <v/>
      </c>
      <c r="AN280" s="64" t="str">
        <f>IF($C$3="","",IF(AND(F280="□",G280="□",H280="□"),"",IF(AND(F280="■",G280="■"),"",IF(AND(F280="■",H280="■"),"",IF(AND(G280="■",H280="■"),"",IF(F280="■",$BY$24,IF(G280="■",$BY$22,IF(L280="","",L280))))))))</f>
        <v/>
      </c>
      <c r="AO280" s="118"/>
      <c r="AP280" s="64" t="str">
        <f t="shared" si="89"/>
        <v/>
      </c>
      <c r="AQ280" s="64" t="str">
        <f t="shared" si="90"/>
        <v/>
      </c>
      <c r="AR280" s="64" t="str">
        <f t="shared" si="91"/>
        <v/>
      </c>
      <c r="AS280" s="64" t="str">
        <f t="shared" si="92"/>
        <v/>
      </c>
      <c r="AT280" s="64" t="str">
        <f t="shared" si="93"/>
        <v/>
      </c>
      <c r="AW280" s="17" t="str">
        <f t="shared" si="94"/>
        <v/>
      </c>
      <c r="AX280" s="17" t="str">
        <f t="shared" si="95"/>
        <v/>
      </c>
      <c r="AY280" s="17" t="str">
        <f t="shared" si="96"/>
        <v/>
      </c>
      <c r="AZ280" s="17" t="str">
        <f t="shared" si="97"/>
        <v/>
      </c>
      <c r="BA280" s="17" t="str">
        <f t="shared" si="98"/>
        <v/>
      </c>
      <c r="BB280" s="17" t="str">
        <f t="shared" si="99"/>
        <v/>
      </c>
      <c r="BD280" s="17" t="str">
        <f>IF(AND(OR(F280="",F280="□"),OR(G280="",G280="□"),OR(H280="",H280="□")),"",IF(AND(F280="■",G280="■"),"",IF(AND(OR(F280="■",G280="■"),H280="■"),"",IF(F280="■",5,IF(G280="■",4,IF(I280="","",IF($C$3="","",IF($C$3=8,"-",IF($C$3&lt;8,IF(I280&lt;=$BY$25,7,IF(I280&lt;=$BY$26,6,IF(I280&lt;=$BY$27,5,IF(I280&lt;=$BY$28,4,IF(I280&lt;=$BY$29,3,IF(I280&lt;=$BY$30,2,1)))))))))))))))</f>
        <v/>
      </c>
      <c r="BE280" s="17" t="str">
        <f>IF(AND(OR(F280="",F280="□"),OR(G280="",G280="□"),OR(H280="",H280="□")),"",IF(AND(F280="■",G280="■"),"",IF(AND(OR(F280="■",G280="■"),H280="■"),"",IF(F280="■",5,IF(G280="■",4,IF(K280="","",IF($C$3="","",IF($C$3=8,IF(K280&lt;=$BY$33,6,IF(K280&lt;=$BY$34,5,IF(K280&lt;=$BY$35,4,3))),IF(AND($C$3&lt;8,$C$3&gt;4),IF(K280&lt;=$BY$32,7,IF(K280&lt;=$BY$33,6,IF(K280&lt;=$BY$34,5,IF(K280&lt;=$BY$35,4,IF(K280&lt;=$BY$36,3,2))))),IF(C266&lt;5,"-"))))))))))</f>
        <v/>
      </c>
      <c r="BF280" s="17" t="str">
        <f t="shared" si="101"/>
        <v/>
      </c>
      <c r="BH280" s="18" t="str">
        <f>IF(X280="","",IF(50&lt;=Y280,6,IF(AND(40&lt;=Y280,Y280&lt;50),5,IF(AND(30&lt;=Y280,Y280&lt;40),4,IF(AND(20&lt;=Y280,Y280&lt;30),3,IF(AND(10&lt;=Y280,Y280&lt;20),2,IF(AND(0&lt;=Y280,Y280&lt;10),1,IF(Y280&lt;0,0,""))))))))</f>
        <v/>
      </c>
      <c r="BI280" s="18" t="str">
        <f>IF(X280="","",IF(30&lt;=Y280,4,IF(AND(20&lt;=Y280,Y280&lt;30),3,IF(AND(10&lt;=Y280,Y280&lt;20),2,IF(AND(0&lt;=Y280,Y280&lt;10),1,IF(Y280&lt;0,0,""))))))</f>
        <v/>
      </c>
      <c r="BJ280" s="58" t="str">
        <f>IF(AND(OR(Q280="",Q280="□"),OR(R280="",R280="□"),OR(S280="",S280="□")),"",IF(AND(Q280="■",R280="■"),"",IF(AND(OR(Q280="■",R280="■"),S280="■"),"",IF(Q280="■",3,IF(R280="■",1,IF(Z280="■",BH280,BI280))))))</f>
        <v/>
      </c>
    </row>
    <row r="281" spans="1:62" ht="12" customHeight="1" x14ac:dyDescent="0.15">
      <c r="A281" s="66">
        <v>264</v>
      </c>
      <c r="B281" s="4"/>
      <c r="C281" s="2"/>
      <c r="D281" s="2"/>
      <c r="E281" s="8"/>
      <c r="F281" s="129" t="s">
        <v>38</v>
      </c>
      <c r="G281" s="130" t="s">
        <v>38</v>
      </c>
      <c r="H281" s="131" t="s">
        <v>38</v>
      </c>
      <c r="I281" s="122"/>
      <c r="J281" s="149"/>
      <c r="K281" s="124"/>
      <c r="L281" s="178"/>
      <c r="M281" s="133"/>
      <c r="N281" s="163" t="str">
        <f>IF($C$3="","",IF(P281="","",BF281))</f>
        <v/>
      </c>
      <c r="O281" s="163" t="str">
        <f>IF($C$3="","",IF(AND(OR(F281="",F281="□"),OR(G281="",G281="□"),OR(H281="",H281="□")),"",IF(AND(F281="■",G281="■"),"",IF(AND(OR(F281="■",G281="■"),H281="■"),"",IF(BF281="","",IF(OR(BF281=4,BF281&gt;4),"○","×"))))))</f>
        <v/>
      </c>
      <c r="P281" s="162" t="str">
        <f>IF($C$3="","",IF(AND(OR(F281="",F281="□"),OR(G281="",G281="□"),OR(H281="",H281="□")),"",IF(AND(F281="■",G281="■"),"",IF(AND(OR(F281="■",G281="■"),H281="■"),"",IF(BF281="","",IF(OR(BF281=5,BF281&gt;5),"○","×"))))))</f>
        <v/>
      </c>
      <c r="Q281" s="129" t="s">
        <v>38</v>
      </c>
      <c r="R281" s="130" t="s">
        <v>38</v>
      </c>
      <c r="S281" s="131" t="s">
        <v>38</v>
      </c>
      <c r="T281" s="1"/>
      <c r="U281" s="10"/>
      <c r="V281" s="11"/>
      <c r="W281" s="10"/>
      <c r="X281" s="223" t="str">
        <f t="shared" si="100"/>
        <v/>
      </c>
      <c r="Y281" s="164" t="str">
        <f t="shared" si="82"/>
        <v/>
      </c>
      <c r="Z281" s="131" t="s">
        <v>58</v>
      </c>
      <c r="AA281" s="135" t="s">
        <v>58</v>
      </c>
      <c r="AB281" s="165" t="str">
        <f t="shared" si="83"/>
        <v/>
      </c>
      <c r="AC281" s="280"/>
      <c r="AD281" s="281"/>
      <c r="AF281" s="60" t="str">
        <f>IF($C$3="","",IF(AND(F281="□",G281="□",H281="□"),"",IF(AND(F281="■",G281="■"),"",IF(AND(F281="■",H281="■"),"",IF(AND(G281="■",H281="■"),"",IF(F281="■",$BY$42,IF(G281="■",$BY$39,IF(I281="","",I281))))))))</f>
        <v/>
      </c>
      <c r="AG281" s="61" t="str">
        <f>IF($C$3="","",IF(AND(F281="□",G281="□",H281="□"),"",IF(AND(F281="■",G281="■"),"",IF(AND(F281="■",H281="■"),"",IF(AND(G281="■",H281="■"),"",IF(F281="■",$BY$44,IF(G281="■",$BY$41,IF(K281="","",K281))))))))</f>
        <v/>
      </c>
      <c r="AH281" s="63" t="str">
        <f t="shared" si="84"/>
        <v/>
      </c>
      <c r="AI281" s="63" t="str">
        <f t="shared" si="85"/>
        <v/>
      </c>
      <c r="AJ281" s="64" t="str">
        <f t="shared" si="86"/>
        <v/>
      </c>
      <c r="AK281" s="64" t="str">
        <f t="shared" si="87"/>
        <v/>
      </c>
      <c r="AL281" s="64" t="str">
        <f>IF($C$3="","",IF(AND(F281="□",G281="□",H281="□"),"",IF(AND(F281="■",G281="■"),"",IF(AND(F281="■",H281="■"),"",IF(AND(G281="■",H281="■"),"",IF(F281="■",$BY$23,IF(G281="■",$BY$21,IF(J281="","",J281))))))))</f>
        <v/>
      </c>
      <c r="AM281" s="65" t="str">
        <f t="shared" si="88"/>
        <v/>
      </c>
      <c r="AN281" s="64" t="str">
        <f>IF($C$3="","",IF(AND(F281="□",G281="□",H281="□"),"",IF(AND(F281="■",G281="■"),"",IF(AND(F281="■",H281="■"),"",IF(AND(G281="■",H281="■"),"",IF(F281="■",$BY$24,IF(G281="■",$BY$22,IF(L281="","",L281))))))))</f>
        <v/>
      </c>
      <c r="AO281" s="118"/>
      <c r="AP281" s="64" t="str">
        <f t="shared" si="89"/>
        <v/>
      </c>
      <c r="AQ281" s="64" t="str">
        <f t="shared" si="90"/>
        <v/>
      </c>
      <c r="AR281" s="64" t="str">
        <f t="shared" si="91"/>
        <v/>
      </c>
      <c r="AS281" s="64" t="str">
        <f t="shared" si="92"/>
        <v/>
      </c>
      <c r="AT281" s="64" t="str">
        <f t="shared" si="93"/>
        <v/>
      </c>
      <c r="AW281" s="17" t="str">
        <f t="shared" si="94"/>
        <v/>
      </c>
      <c r="AX281" s="17" t="str">
        <f t="shared" si="95"/>
        <v/>
      </c>
      <c r="AY281" s="17" t="str">
        <f t="shared" si="96"/>
        <v/>
      </c>
      <c r="AZ281" s="17" t="str">
        <f t="shared" si="97"/>
        <v/>
      </c>
      <c r="BA281" s="17" t="str">
        <f t="shared" si="98"/>
        <v/>
      </c>
      <c r="BB281" s="17" t="str">
        <f t="shared" si="99"/>
        <v/>
      </c>
      <c r="BD281" s="17" t="str">
        <f>IF(AND(OR(F281="",F281="□"),OR(G281="",G281="□"),OR(H281="",H281="□")),"",IF(AND(F281="■",G281="■"),"",IF(AND(OR(F281="■",G281="■"),H281="■"),"",IF(F281="■",5,IF(G281="■",4,IF(I281="","",IF($C$3="","",IF($C$3=8,"-",IF($C$3&lt;8,IF(I281&lt;=$BY$25,7,IF(I281&lt;=$BY$26,6,IF(I281&lt;=$BY$27,5,IF(I281&lt;=$BY$28,4,IF(I281&lt;=$BY$29,3,IF(I281&lt;=$BY$30,2,1)))))))))))))))</f>
        <v/>
      </c>
      <c r="BE281" s="17" t="str">
        <f>IF(AND(OR(F281="",F281="□"),OR(G281="",G281="□"),OR(H281="",H281="□")),"",IF(AND(F281="■",G281="■"),"",IF(AND(OR(F281="■",G281="■"),H281="■"),"",IF(F281="■",5,IF(G281="■",4,IF(K281="","",IF($C$3="","",IF($C$3=8,IF(K281&lt;=$BY$33,6,IF(K281&lt;=$BY$34,5,IF(K281&lt;=$BY$35,4,3))),IF(AND($C$3&lt;8,$C$3&gt;4),IF(K281&lt;=$BY$32,7,IF(K281&lt;=$BY$33,6,IF(K281&lt;=$BY$34,5,IF(K281&lt;=$BY$35,4,IF(K281&lt;=$BY$36,3,2))))),IF(C267&lt;5,"-"))))))))))</f>
        <v/>
      </c>
      <c r="BF281" s="17" t="str">
        <f t="shared" si="101"/>
        <v/>
      </c>
      <c r="BH281" s="18" t="str">
        <f>IF(X281="","",IF(50&lt;=Y281,6,IF(AND(40&lt;=Y281,Y281&lt;50),5,IF(AND(30&lt;=Y281,Y281&lt;40),4,IF(AND(20&lt;=Y281,Y281&lt;30),3,IF(AND(10&lt;=Y281,Y281&lt;20),2,IF(AND(0&lt;=Y281,Y281&lt;10),1,IF(Y281&lt;0,0,""))))))))</f>
        <v/>
      </c>
      <c r="BI281" s="18" t="str">
        <f>IF(X281="","",IF(30&lt;=Y281,4,IF(AND(20&lt;=Y281,Y281&lt;30),3,IF(AND(10&lt;=Y281,Y281&lt;20),2,IF(AND(0&lt;=Y281,Y281&lt;10),1,IF(Y281&lt;0,0,""))))))</f>
        <v/>
      </c>
      <c r="BJ281" s="58" t="str">
        <f>IF(AND(OR(Q281="",Q281="□"),OR(R281="",R281="□"),OR(S281="",S281="□")),"",IF(AND(Q281="■",R281="■"),"",IF(AND(OR(Q281="■",R281="■"),S281="■"),"",IF(Q281="■",3,IF(R281="■",1,IF(Z281="■",BH281,BI281))))))</f>
        <v/>
      </c>
    </row>
    <row r="282" spans="1:62" ht="12" customHeight="1" x14ac:dyDescent="0.15">
      <c r="A282" s="66">
        <v>265</v>
      </c>
      <c r="B282" s="4"/>
      <c r="C282" s="2"/>
      <c r="D282" s="2"/>
      <c r="E282" s="8"/>
      <c r="F282" s="129" t="s">
        <v>38</v>
      </c>
      <c r="G282" s="130" t="s">
        <v>38</v>
      </c>
      <c r="H282" s="131" t="s">
        <v>38</v>
      </c>
      <c r="I282" s="122"/>
      <c r="J282" s="149"/>
      <c r="K282" s="124"/>
      <c r="L282" s="178"/>
      <c r="M282" s="133"/>
      <c r="N282" s="163" t="str">
        <f>IF($C$3="","",IF(P282="","",BF282))</f>
        <v/>
      </c>
      <c r="O282" s="163" t="str">
        <f>IF($C$3="","",IF(AND(OR(F282="",F282="□"),OR(G282="",G282="□"),OR(H282="",H282="□")),"",IF(AND(F282="■",G282="■"),"",IF(AND(OR(F282="■",G282="■"),H282="■"),"",IF(BF282="","",IF(OR(BF282=4,BF282&gt;4),"○","×"))))))</f>
        <v/>
      </c>
      <c r="P282" s="162" t="str">
        <f>IF($C$3="","",IF(AND(OR(F282="",F282="□"),OR(G282="",G282="□"),OR(H282="",H282="□")),"",IF(AND(F282="■",G282="■"),"",IF(AND(OR(F282="■",G282="■"),H282="■"),"",IF(BF282="","",IF(OR(BF282=5,BF282&gt;5),"○","×"))))))</f>
        <v/>
      </c>
      <c r="Q282" s="129" t="s">
        <v>38</v>
      </c>
      <c r="R282" s="130" t="s">
        <v>38</v>
      </c>
      <c r="S282" s="131" t="s">
        <v>38</v>
      </c>
      <c r="T282" s="1"/>
      <c r="U282" s="10"/>
      <c r="V282" s="11"/>
      <c r="W282" s="10"/>
      <c r="X282" s="223" t="str">
        <f t="shared" si="100"/>
        <v/>
      </c>
      <c r="Y282" s="164" t="str">
        <f t="shared" si="82"/>
        <v/>
      </c>
      <c r="Z282" s="131" t="s">
        <v>58</v>
      </c>
      <c r="AA282" s="135" t="s">
        <v>58</v>
      </c>
      <c r="AB282" s="165" t="str">
        <f t="shared" si="83"/>
        <v/>
      </c>
      <c r="AC282" s="280"/>
      <c r="AD282" s="281"/>
      <c r="AF282" s="60" t="str">
        <f>IF($C$3="","",IF(AND(F282="□",G282="□",H282="□"),"",IF(AND(F282="■",G282="■"),"",IF(AND(F282="■",H282="■"),"",IF(AND(G282="■",H282="■"),"",IF(F282="■",$BY$42,IF(G282="■",$BY$39,IF(I282="","",I282))))))))</f>
        <v/>
      </c>
      <c r="AG282" s="61" t="str">
        <f>IF($C$3="","",IF(AND(F282="□",G282="□",H282="□"),"",IF(AND(F282="■",G282="■"),"",IF(AND(F282="■",H282="■"),"",IF(AND(G282="■",H282="■"),"",IF(F282="■",$BY$44,IF(G282="■",$BY$41,IF(K282="","",K282))))))))</f>
        <v/>
      </c>
      <c r="AH282" s="63" t="str">
        <f t="shared" si="84"/>
        <v/>
      </c>
      <c r="AI282" s="63" t="str">
        <f t="shared" si="85"/>
        <v/>
      </c>
      <c r="AJ282" s="64" t="str">
        <f t="shared" si="86"/>
        <v/>
      </c>
      <c r="AK282" s="64" t="str">
        <f t="shared" si="87"/>
        <v/>
      </c>
      <c r="AL282" s="64" t="str">
        <f>IF($C$3="","",IF(AND(F282="□",G282="□",H282="□"),"",IF(AND(F282="■",G282="■"),"",IF(AND(F282="■",H282="■"),"",IF(AND(G282="■",H282="■"),"",IF(F282="■",$BY$23,IF(G282="■",$BY$21,IF(J282="","",J282))))))))</f>
        <v/>
      </c>
      <c r="AM282" s="65" t="str">
        <f t="shared" si="88"/>
        <v/>
      </c>
      <c r="AN282" s="64" t="str">
        <f>IF($C$3="","",IF(AND(F282="□",G282="□",H282="□"),"",IF(AND(F282="■",G282="■"),"",IF(AND(F282="■",H282="■"),"",IF(AND(G282="■",H282="■"),"",IF(F282="■",$BY$24,IF(G282="■",$BY$22,IF(L282="","",L282))))))))</f>
        <v/>
      </c>
      <c r="AO282" s="118"/>
      <c r="AP282" s="64" t="str">
        <f t="shared" si="89"/>
        <v/>
      </c>
      <c r="AQ282" s="64" t="str">
        <f t="shared" si="90"/>
        <v/>
      </c>
      <c r="AR282" s="64" t="str">
        <f t="shared" si="91"/>
        <v/>
      </c>
      <c r="AS282" s="64" t="str">
        <f t="shared" si="92"/>
        <v/>
      </c>
      <c r="AT282" s="64" t="str">
        <f t="shared" si="93"/>
        <v/>
      </c>
      <c r="AW282" s="17" t="str">
        <f t="shared" si="94"/>
        <v/>
      </c>
      <c r="AX282" s="17" t="str">
        <f t="shared" si="95"/>
        <v/>
      </c>
      <c r="AY282" s="17" t="str">
        <f t="shared" si="96"/>
        <v/>
      </c>
      <c r="AZ282" s="17" t="str">
        <f t="shared" si="97"/>
        <v/>
      </c>
      <c r="BA282" s="17" t="str">
        <f t="shared" si="98"/>
        <v/>
      </c>
      <c r="BB282" s="17" t="str">
        <f t="shared" si="99"/>
        <v/>
      </c>
      <c r="BD282" s="17" t="str">
        <f>IF(AND(OR(F282="",F282="□"),OR(G282="",G282="□"),OR(H282="",H282="□")),"",IF(AND(F282="■",G282="■"),"",IF(AND(OR(F282="■",G282="■"),H282="■"),"",IF(F282="■",5,IF(G282="■",4,IF(I282="","",IF($C$3="","",IF($C$3=8,"-",IF($C$3&lt;8,IF(I282&lt;=$BY$25,7,IF(I282&lt;=$BY$26,6,IF(I282&lt;=$BY$27,5,IF(I282&lt;=$BY$28,4,IF(I282&lt;=$BY$29,3,IF(I282&lt;=$BY$30,2,1)))))))))))))))</f>
        <v/>
      </c>
      <c r="BE282" s="17" t="str">
        <f>IF(AND(OR(F282="",F282="□"),OR(G282="",G282="□"),OR(H282="",H282="□")),"",IF(AND(F282="■",G282="■"),"",IF(AND(OR(F282="■",G282="■"),H282="■"),"",IF(F282="■",5,IF(G282="■",4,IF(K282="","",IF($C$3="","",IF($C$3=8,IF(K282&lt;=$BY$33,6,IF(K282&lt;=$BY$34,5,IF(K282&lt;=$BY$35,4,3))),IF(AND($C$3&lt;8,$C$3&gt;4),IF(K282&lt;=$BY$32,7,IF(K282&lt;=$BY$33,6,IF(K282&lt;=$BY$34,5,IF(K282&lt;=$BY$35,4,IF(K282&lt;=$BY$36,3,2))))),IF(C268&lt;5,"-"))))))))))</f>
        <v/>
      </c>
      <c r="BF282" s="17" t="str">
        <f t="shared" si="101"/>
        <v/>
      </c>
      <c r="BH282" s="18" t="str">
        <f>IF(X282="","",IF(50&lt;=Y282,6,IF(AND(40&lt;=Y282,Y282&lt;50),5,IF(AND(30&lt;=Y282,Y282&lt;40),4,IF(AND(20&lt;=Y282,Y282&lt;30),3,IF(AND(10&lt;=Y282,Y282&lt;20),2,IF(AND(0&lt;=Y282,Y282&lt;10),1,IF(Y282&lt;0,0,""))))))))</f>
        <v/>
      </c>
      <c r="BI282" s="18" t="str">
        <f>IF(X282="","",IF(30&lt;=Y282,4,IF(AND(20&lt;=Y282,Y282&lt;30),3,IF(AND(10&lt;=Y282,Y282&lt;20),2,IF(AND(0&lt;=Y282,Y282&lt;10),1,IF(Y282&lt;0,0,""))))))</f>
        <v/>
      </c>
      <c r="BJ282" s="58" t="str">
        <f>IF(AND(OR(Q282="",Q282="□"),OR(R282="",R282="□"),OR(S282="",S282="□")),"",IF(AND(Q282="■",R282="■"),"",IF(AND(OR(Q282="■",R282="■"),S282="■"),"",IF(Q282="■",3,IF(R282="■",1,IF(Z282="■",BH282,BI282))))))</f>
        <v/>
      </c>
    </row>
    <row r="283" spans="1:62" ht="12" customHeight="1" x14ac:dyDescent="0.15">
      <c r="A283" s="66">
        <v>266</v>
      </c>
      <c r="B283" s="4"/>
      <c r="C283" s="2"/>
      <c r="D283" s="2"/>
      <c r="E283" s="8"/>
      <c r="F283" s="129" t="s">
        <v>38</v>
      </c>
      <c r="G283" s="130" t="s">
        <v>38</v>
      </c>
      <c r="H283" s="131" t="s">
        <v>38</v>
      </c>
      <c r="I283" s="122"/>
      <c r="J283" s="149"/>
      <c r="K283" s="124"/>
      <c r="L283" s="178"/>
      <c r="M283" s="133"/>
      <c r="N283" s="163" t="str">
        <f>IF($C$3="","",IF(P283="","",BF283))</f>
        <v/>
      </c>
      <c r="O283" s="163" t="str">
        <f>IF($C$3="","",IF(AND(OR(F283="",F283="□"),OR(G283="",G283="□"),OR(H283="",H283="□")),"",IF(AND(F283="■",G283="■"),"",IF(AND(OR(F283="■",G283="■"),H283="■"),"",IF(BF283="","",IF(OR(BF283=4,BF283&gt;4),"○","×"))))))</f>
        <v/>
      </c>
      <c r="P283" s="162" t="str">
        <f>IF($C$3="","",IF(AND(OR(F283="",F283="□"),OR(G283="",G283="□"),OR(H283="",H283="□")),"",IF(AND(F283="■",G283="■"),"",IF(AND(OR(F283="■",G283="■"),H283="■"),"",IF(BF283="","",IF(OR(BF283=5,BF283&gt;5),"○","×"))))))</f>
        <v/>
      </c>
      <c r="Q283" s="129" t="s">
        <v>38</v>
      </c>
      <c r="R283" s="130" t="s">
        <v>38</v>
      </c>
      <c r="S283" s="131" t="s">
        <v>38</v>
      </c>
      <c r="T283" s="1"/>
      <c r="U283" s="10"/>
      <c r="V283" s="11"/>
      <c r="W283" s="10"/>
      <c r="X283" s="223" t="str">
        <f t="shared" si="100"/>
        <v/>
      </c>
      <c r="Y283" s="164" t="str">
        <f t="shared" si="82"/>
        <v/>
      </c>
      <c r="Z283" s="131" t="s">
        <v>58</v>
      </c>
      <c r="AA283" s="135" t="s">
        <v>58</v>
      </c>
      <c r="AB283" s="165" t="str">
        <f t="shared" si="83"/>
        <v/>
      </c>
      <c r="AC283" s="280"/>
      <c r="AD283" s="281"/>
      <c r="AF283" s="60" t="str">
        <f>IF($C$3="","",IF(AND(F283="□",G283="□",H283="□"),"",IF(AND(F283="■",G283="■"),"",IF(AND(F283="■",H283="■"),"",IF(AND(G283="■",H283="■"),"",IF(F283="■",$BY$42,IF(G283="■",$BY$39,IF(I283="","",I283))))))))</f>
        <v/>
      </c>
      <c r="AG283" s="61" t="str">
        <f>IF($C$3="","",IF(AND(F283="□",G283="□",H283="□"),"",IF(AND(F283="■",G283="■"),"",IF(AND(F283="■",H283="■"),"",IF(AND(G283="■",H283="■"),"",IF(F283="■",$BY$44,IF(G283="■",$BY$41,IF(K283="","",K283))))))))</f>
        <v/>
      </c>
      <c r="AH283" s="63" t="str">
        <f t="shared" si="84"/>
        <v/>
      </c>
      <c r="AI283" s="63" t="str">
        <f t="shared" si="85"/>
        <v/>
      </c>
      <c r="AJ283" s="64" t="str">
        <f t="shared" si="86"/>
        <v/>
      </c>
      <c r="AK283" s="64" t="str">
        <f t="shared" si="87"/>
        <v/>
      </c>
      <c r="AL283" s="64" t="str">
        <f>IF($C$3="","",IF(AND(F283="□",G283="□",H283="□"),"",IF(AND(F283="■",G283="■"),"",IF(AND(F283="■",H283="■"),"",IF(AND(G283="■",H283="■"),"",IF(F283="■",$BY$23,IF(G283="■",$BY$21,IF(J283="","",J283))))))))</f>
        <v/>
      </c>
      <c r="AM283" s="65" t="str">
        <f t="shared" si="88"/>
        <v/>
      </c>
      <c r="AN283" s="64" t="str">
        <f>IF($C$3="","",IF(AND(F283="□",G283="□",H283="□"),"",IF(AND(F283="■",G283="■"),"",IF(AND(F283="■",H283="■"),"",IF(AND(G283="■",H283="■"),"",IF(F283="■",$BY$24,IF(G283="■",$BY$22,IF(L283="","",L283))))))))</f>
        <v/>
      </c>
      <c r="AO283" s="118"/>
      <c r="AP283" s="64" t="str">
        <f t="shared" si="89"/>
        <v/>
      </c>
      <c r="AQ283" s="64" t="str">
        <f t="shared" si="90"/>
        <v/>
      </c>
      <c r="AR283" s="64" t="str">
        <f t="shared" si="91"/>
        <v/>
      </c>
      <c r="AS283" s="64" t="str">
        <f t="shared" si="92"/>
        <v/>
      </c>
      <c r="AT283" s="64" t="str">
        <f t="shared" si="93"/>
        <v/>
      </c>
      <c r="AW283" s="17" t="str">
        <f t="shared" si="94"/>
        <v/>
      </c>
      <c r="AX283" s="17" t="str">
        <f t="shared" si="95"/>
        <v/>
      </c>
      <c r="AY283" s="17" t="str">
        <f t="shared" si="96"/>
        <v/>
      </c>
      <c r="AZ283" s="17" t="str">
        <f t="shared" si="97"/>
        <v/>
      </c>
      <c r="BA283" s="17" t="str">
        <f t="shared" si="98"/>
        <v/>
      </c>
      <c r="BB283" s="17" t="str">
        <f t="shared" si="99"/>
        <v/>
      </c>
      <c r="BD283" s="17" t="str">
        <f>IF(AND(OR(F283="",F283="□"),OR(G283="",G283="□"),OR(H283="",H283="□")),"",IF(AND(F283="■",G283="■"),"",IF(AND(OR(F283="■",G283="■"),H283="■"),"",IF(F283="■",5,IF(G283="■",4,IF(I283="","",IF($C$3="","",IF($C$3=8,"-",IF($C$3&lt;8,IF(I283&lt;=$BY$25,7,IF(I283&lt;=$BY$26,6,IF(I283&lt;=$BY$27,5,IF(I283&lt;=$BY$28,4,IF(I283&lt;=$BY$29,3,IF(I283&lt;=$BY$30,2,1)))))))))))))))</f>
        <v/>
      </c>
      <c r="BE283" s="17" t="str">
        <f>IF(AND(OR(F283="",F283="□"),OR(G283="",G283="□"),OR(H283="",H283="□")),"",IF(AND(F283="■",G283="■"),"",IF(AND(OR(F283="■",G283="■"),H283="■"),"",IF(F283="■",5,IF(G283="■",4,IF(K283="","",IF($C$3="","",IF($C$3=8,IF(K283&lt;=$BY$33,6,IF(K283&lt;=$BY$34,5,IF(K283&lt;=$BY$35,4,3))),IF(AND($C$3&lt;8,$C$3&gt;4),IF(K283&lt;=$BY$32,7,IF(K283&lt;=$BY$33,6,IF(K283&lt;=$BY$34,5,IF(K283&lt;=$BY$35,4,IF(K283&lt;=$BY$36,3,2))))),IF(C269&lt;5,"-"))))))))))</f>
        <v/>
      </c>
      <c r="BF283" s="17" t="str">
        <f t="shared" si="101"/>
        <v/>
      </c>
      <c r="BH283" s="18" t="str">
        <f>IF(X283="","",IF(50&lt;=Y283,6,IF(AND(40&lt;=Y283,Y283&lt;50),5,IF(AND(30&lt;=Y283,Y283&lt;40),4,IF(AND(20&lt;=Y283,Y283&lt;30),3,IF(AND(10&lt;=Y283,Y283&lt;20),2,IF(AND(0&lt;=Y283,Y283&lt;10),1,IF(Y283&lt;0,0,""))))))))</f>
        <v/>
      </c>
      <c r="BI283" s="18" t="str">
        <f>IF(X283="","",IF(30&lt;=Y283,4,IF(AND(20&lt;=Y283,Y283&lt;30),3,IF(AND(10&lt;=Y283,Y283&lt;20),2,IF(AND(0&lt;=Y283,Y283&lt;10),1,IF(Y283&lt;0,0,""))))))</f>
        <v/>
      </c>
      <c r="BJ283" s="58" t="str">
        <f>IF(AND(OR(Q283="",Q283="□"),OR(R283="",R283="□"),OR(S283="",S283="□")),"",IF(AND(Q283="■",R283="■"),"",IF(AND(OR(Q283="■",R283="■"),S283="■"),"",IF(Q283="■",3,IF(R283="■",1,IF(Z283="■",BH283,BI283))))))</f>
        <v/>
      </c>
    </row>
    <row r="284" spans="1:62" ht="12" customHeight="1" x14ac:dyDescent="0.15">
      <c r="A284" s="66">
        <v>267</v>
      </c>
      <c r="B284" s="4"/>
      <c r="C284" s="2"/>
      <c r="D284" s="2"/>
      <c r="E284" s="8"/>
      <c r="F284" s="129" t="s">
        <v>38</v>
      </c>
      <c r="G284" s="130" t="s">
        <v>38</v>
      </c>
      <c r="H284" s="131" t="s">
        <v>38</v>
      </c>
      <c r="I284" s="122"/>
      <c r="J284" s="149"/>
      <c r="K284" s="124"/>
      <c r="L284" s="178"/>
      <c r="M284" s="133"/>
      <c r="N284" s="163" t="str">
        <f>IF($C$3="","",IF(P284="","",BF284))</f>
        <v/>
      </c>
      <c r="O284" s="163" t="str">
        <f>IF($C$3="","",IF(AND(OR(F284="",F284="□"),OR(G284="",G284="□"),OR(H284="",H284="□")),"",IF(AND(F284="■",G284="■"),"",IF(AND(OR(F284="■",G284="■"),H284="■"),"",IF(BF284="","",IF(OR(BF284=4,BF284&gt;4),"○","×"))))))</f>
        <v/>
      </c>
      <c r="P284" s="162" t="str">
        <f>IF($C$3="","",IF(AND(OR(F284="",F284="□"),OR(G284="",G284="□"),OR(H284="",H284="□")),"",IF(AND(F284="■",G284="■"),"",IF(AND(OR(F284="■",G284="■"),H284="■"),"",IF(BF284="","",IF(OR(BF284=5,BF284&gt;5),"○","×"))))))</f>
        <v/>
      </c>
      <c r="Q284" s="129" t="s">
        <v>38</v>
      </c>
      <c r="R284" s="130" t="s">
        <v>38</v>
      </c>
      <c r="S284" s="131" t="s">
        <v>38</v>
      </c>
      <c r="T284" s="1"/>
      <c r="U284" s="10"/>
      <c r="V284" s="11"/>
      <c r="W284" s="10"/>
      <c r="X284" s="223" t="str">
        <f t="shared" si="100"/>
        <v/>
      </c>
      <c r="Y284" s="164" t="str">
        <f t="shared" si="82"/>
        <v/>
      </c>
      <c r="Z284" s="131" t="s">
        <v>58</v>
      </c>
      <c r="AA284" s="135" t="s">
        <v>58</v>
      </c>
      <c r="AB284" s="165" t="str">
        <f t="shared" si="83"/>
        <v/>
      </c>
      <c r="AC284" s="280"/>
      <c r="AD284" s="281"/>
      <c r="AF284" s="60" t="str">
        <f>IF($C$3="","",IF(AND(F284="□",G284="□",H284="□"),"",IF(AND(F284="■",G284="■"),"",IF(AND(F284="■",H284="■"),"",IF(AND(G284="■",H284="■"),"",IF(F284="■",$BY$42,IF(G284="■",$BY$39,IF(I284="","",I284))))))))</f>
        <v/>
      </c>
      <c r="AG284" s="61" t="str">
        <f>IF($C$3="","",IF(AND(F284="□",G284="□",H284="□"),"",IF(AND(F284="■",G284="■"),"",IF(AND(F284="■",H284="■"),"",IF(AND(G284="■",H284="■"),"",IF(F284="■",$BY$44,IF(G284="■",$BY$41,IF(K284="","",K284))))))))</f>
        <v/>
      </c>
      <c r="AH284" s="63" t="str">
        <f t="shared" si="84"/>
        <v/>
      </c>
      <c r="AI284" s="63" t="str">
        <f t="shared" si="85"/>
        <v/>
      </c>
      <c r="AJ284" s="64" t="str">
        <f t="shared" si="86"/>
        <v/>
      </c>
      <c r="AK284" s="64" t="str">
        <f t="shared" si="87"/>
        <v/>
      </c>
      <c r="AL284" s="64" t="str">
        <f>IF($C$3="","",IF(AND(F284="□",G284="□",H284="□"),"",IF(AND(F284="■",G284="■"),"",IF(AND(F284="■",H284="■"),"",IF(AND(G284="■",H284="■"),"",IF(F284="■",$BY$23,IF(G284="■",$BY$21,IF(J284="","",J284))))))))</f>
        <v/>
      </c>
      <c r="AM284" s="65" t="str">
        <f t="shared" si="88"/>
        <v/>
      </c>
      <c r="AN284" s="64" t="str">
        <f>IF($C$3="","",IF(AND(F284="□",G284="□",H284="□"),"",IF(AND(F284="■",G284="■"),"",IF(AND(F284="■",H284="■"),"",IF(AND(G284="■",H284="■"),"",IF(F284="■",$BY$24,IF(G284="■",$BY$22,IF(L284="","",L284))))))))</f>
        <v/>
      </c>
      <c r="AO284" s="118"/>
      <c r="AP284" s="64" t="str">
        <f t="shared" si="89"/>
        <v/>
      </c>
      <c r="AQ284" s="64" t="str">
        <f t="shared" si="90"/>
        <v/>
      </c>
      <c r="AR284" s="64" t="str">
        <f t="shared" si="91"/>
        <v/>
      </c>
      <c r="AS284" s="64" t="str">
        <f t="shared" si="92"/>
        <v/>
      </c>
      <c r="AT284" s="64" t="str">
        <f t="shared" si="93"/>
        <v/>
      </c>
      <c r="AW284" s="17" t="str">
        <f t="shared" si="94"/>
        <v/>
      </c>
      <c r="AX284" s="17" t="str">
        <f t="shared" si="95"/>
        <v/>
      </c>
      <c r="AY284" s="17" t="str">
        <f t="shared" si="96"/>
        <v/>
      </c>
      <c r="AZ284" s="17" t="str">
        <f t="shared" si="97"/>
        <v/>
      </c>
      <c r="BA284" s="17" t="str">
        <f t="shared" si="98"/>
        <v/>
      </c>
      <c r="BB284" s="17" t="str">
        <f t="shared" si="99"/>
        <v/>
      </c>
      <c r="BD284" s="17" t="str">
        <f>IF(AND(OR(F284="",F284="□"),OR(G284="",G284="□"),OR(H284="",H284="□")),"",IF(AND(F284="■",G284="■"),"",IF(AND(OR(F284="■",G284="■"),H284="■"),"",IF(F284="■",5,IF(G284="■",4,IF(I284="","",IF($C$3="","",IF($C$3=8,"-",IF($C$3&lt;8,IF(I284&lt;=$BY$25,7,IF(I284&lt;=$BY$26,6,IF(I284&lt;=$BY$27,5,IF(I284&lt;=$BY$28,4,IF(I284&lt;=$BY$29,3,IF(I284&lt;=$BY$30,2,1)))))))))))))))</f>
        <v/>
      </c>
      <c r="BE284" s="17" t="str">
        <f>IF(AND(OR(F284="",F284="□"),OR(G284="",G284="□"),OR(H284="",H284="□")),"",IF(AND(F284="■",G284="■"),"",IF(AND(OR(F284="■",G284="■"),H284="■"),"",IF(F284="■",5,IF(G284="■",4,IF(K284="","",IF($C$3="","",IF($C$3=8,IF(K284&lt;=$BY$33,6,IF(K284&lt;=$BY$34,5,IF(K284&lt;=$BY$35,4,3))),IF(AND($C$3&lt;8,$C$3&gt;4),IF(K284&lt;=$BY$32,7,IF(K284&lt;=$BY$33,6,IF(K284&lt;=$BY$34,5,IF(K284&lt;=$BY$35,4,IF(K284&lt;=$BY$36,3,2))))),IF(C270&lt;5,"-"))))))))))</f>
        <v/>
      </c>
      <c r="BF284" s="17" t="str">
        <f t="shared" si="101"/>
        <v/>
      </c>
      <c r="BH284" s="18" t="str">
        <f>IF(X284="","",IF(50&lt;=Y284,6,IF(AND(40&lt;=Y284,Y284&lt;50),5,IF(AND(30&lt;=Y284,Y284&lt;40),4,IF(AND(20&lt;=Y284,Y284&lt;30),3,IF(AND(10&lt;=Y284,Y284&lt;20),2,IF(AND(0&lt;=Y284,Y284&lt;10),1,IF(Y284&lt;0,0,""))))))))</f>
        <v/>
      </c>
      <c r="BI284" s="18" t="str">
        <f>IF(X284="","",IF(30&lt;=Y284,4,IF(AND(20&lt;=Y284,Y284&lt;30),3,IF(AND(10&lt;=Y284,Y284&lt;20),2,IF(AND(0&lt;=Y284,Y284&lt;10),1,IF(Y284&lt;0,0,""))))))</f>
        <v/>
      </c>
      <c r="BJ284" s="58" t="str">
        <f>IF(AND(OR(Q284="",Q284="□"),OR(R284="",R284="□"),OR(S284="",S284="□")),"",IF(AND(Q284="■",R284="■"),"",IF(AND(OR(Q284="■",R284="■"),S284="■"),"",IF(Q284="■",3,IF(R284="■",1,IF(Z284="■",BH284,BI284))))))</f>
        <v/>
      </c>
    </row>
    <row r="285" spans="1:62" ht="12" customHeight="1" x14ac:dyDescent="0.15">
      <c r="A285" s="66">
        <v>268</v>
      </c>
      <c r="B285" s="4"/>
      <c r="C285" s="2"/>
      <c r="D285" s="2"/>
      <c r="E285" s="8"/>
      <c r="F285" s="129" t="s">
        <v>38</v>
      </c>
      <c r="G285" s="130" t="s">
        <v>38</v>
      </c>
      <c r="H285" s="131" t="s">
        <v>38</v>
      </c>
      <c r="I285" s="122"/>
      <c r="J285" s="149"/>
      <c r="K285" s="124"/>
      <c r="L285" s="178"/>
      <c r="M285" s="133"/>
      <c r="N285" s="163" t="str">
        <f>IF($C$3="","",IF(P285="","",BF285))</f>
        <v/>
      </c>
      <c r="O285" s="163" t="str">
        <f>IF($C$3="","",IF(AND(OR(F285="",F285="□"),OR(G285="",G285="□"),OR(H285="",H285="□")),"",IF(AND(F285="■",G285="■"),"",IF(AND(OR(F285="■",G285="■"),H285="■"),"",IF(BF285="","",IF(OR(BF285=4,BF285&gt;4),"○","×"))))))</f>
        <v/>
      </c>
      <c r="P285" s="162" t="str">
        <f>IF($C$3="","",IF(AND(OR(F285="",F285="□"),OR(G285="",G285="□"),OR(H285="",H285="□")),"",IF(AND(F285="■",G285="■"),"",IF(AND(OR(F285="■",G285="■"),H285="■"),"",IF(BF285="","",IF(OR(BF285=5,BF285&gt;5),"○","×"))))))</f>
        <v/>
      </c>
      <c r="Q285" s="129" t="s">
        <v>38</v>
      </c>
      <c r="R285" s="130" t="s">
        <v>38</v>
      </c>
      <c r="S285" s="131" t="s">
        <v>38</v>
      </c>
      <c r="T285" s="1"/>
      <c r="U285" s="10"/>
      <c r="V285" s="11"/>
      <c r="W285" s="10"/>
      <c r="X285" s="223" t="str">
        <f t="shared" si="100"/>
        <v/>
      </c>
      <c r="Y285" s="164" t="str">
        <f t="shared" si="82"/>
        <v/>
      </c>
      <c r="Z285" s="131" t="s">
        <v>58</v>
      </c>
      <c r="AA285" s="135" t="s">
        <v>58</v>
      </c>
      <c r="AB285" s="165" t="str">
        <f t="shared" si="83"/>
        <v/>
      </c>
      <c r="AC285" s="280"/>
      <c r="AD285" s="281"/>
      <c r="AF285" s="60" t="str">
        <f>IF($C$3="","",IF(AND(F285="□",G285="□",H285="□"),"",IF(AND(F285="■",G285="■"),"",IF(AND(F285="■",H285="■"),"",IF(AND(G285="■",H285="■"),"",IF(F285="■",$BY$42,IF(G285="■",$BY$39,IF(I285="","",I285))))))))</f>
        <v/>
      </c>
      <c r="AG285" s="61" t="str">
        <f>IF($C$3="","",IF(AND(F285="□",G285="□",H285="□"),"",IF(AND(F285="■",G285="■"),"",IF(AND(F285="■",H285="■"),"",IF(AND(G285="■",H285="■"),"",IF(F285="■",$BY$44,IF(G285="■",$BY$41,IF(K285="","",K285))))))))</f>
        <v/>
      </c>
      <c r="AH285" s="63" t="str">
        <f t="shared" si="84"/>
        <v/>
      </c>
      <c r="AI285" s="63" t="str">
        <f t="shared" si="85"/>
        <v/>
      </c>
      <c r="AJ285" s="64" t="str">
        <f t="shared" si="86"/>
        <v/>
      </c>
      <c r="AK285" s="64" t="str">
        <f t="shared" si="87"/>
        <v/>
      </c>
      <c r="AL285" s="64" t="str">
        <f>IF($C$3="","",IF(AND(F285="□",G285="□",H285="□"),"",IF(AND(F285="■",G285="■"),"",IF(AND(F285="■",H285="■"),"",IF(AND(G285="■",H285="■"),"",IF(F285="■",$BY$23,IF(G285="■",$BY$21,IF(J285="","",J285))))))))</f>
        <v/>
      </c>
      <c r="AM285" s="65" t="str">
        <f t="shared" si="88"/>
        <v/>
      </c>
      <c r="AN285" s="64" t="str">
        <f>IF($C$3="","",IF(AND(F285="□",G285="□",H285="□"),"",IF(AND(F285="■",G285="■"),"",IF(AND(F285="■",H285="■"),"",IF(AND(G285="■",H285="■"),"",IF(F285="■",$BY$24,IF(G285="■",$BY$22,IF(L285="","",L285))))))))</f>
        <v/>
      </c>
      <c r="AO285" s="118"/>
      <c r="AP285" s="64" t="str">
        <f t="shared" si="89"/>
        <v/>
      </c>
      <c r="AQ285" s="64" t="str">
        <f t="shared" si="90"/>
        <v/>
      </c>
      <c r="AR285" s="64" t="str">
        <f t="shared" si="91"/>
        <v/>
      </c>
      <c r="AS285" s="64" t="str">
        <f t="shared" si="92"/>
        <v/>
      </c>
      <c r="AT285" s="64" t="str">
        <f t="shared" si="93"/>
        <v/>
      </c>
      <c r="AW285" s="17" t="str">
        <f t="shared" si="94"/>
        <v/>
      </c>
      <c r="AX285" s="17" t="str">
        <f t="shared" si="95"/>
        <v/>
      </c>
      <c r="AY285" s="17" t="str">
        <f t="shared" si="96"/>
        <v/>
      </c>
      <c r="AZ285" s="17" t="str">
        <f t="shared" si="97"/>
        <v/>
      </c>
      <c r="BA285" s="17" t="str">
        <f t="shared" si="98"/>
        <v/>
      </c>
      <c r="BB285" s="17" t="str">
        <f t="shared" si="99"/>
        <v/>
      </c>
      <c r="BD285" s="17" t="str">
        <f>IF(AND(OR(F285="",F285="□"),OR(G285="",G285="□"),OR(H285="",H285="□")),"",IF(AND(F285="■",G285="■"),"",IF(AND(OR(F285="■",G285="■"),H285="■"),"",IF(F285="■",5,IF(G285="■",4,IF(I285="","",IF($C$3="","",IF($C$3=8,"-",IF($C$3&lt;8,IF(I285&lt;=$BY$25,7,IF(I285&lt;=$BY$26,6,IF(I285&lt;=$BY$27,5,IF(I285&lt;=$BY$28,4,IF(I285&lt;=$BY$29,3,IF(I285&lt;=$BY$30,2,1)))))))))))))))</f>
        <v/>
      </c>
      <c r="BE285" s="17" t="str">
        <f>IF(AND(OR(F285="",F285="□"),OR(G285="",G285="□"),OR(H285="",H285="□")),"",IF(AND(F285="■",G285="■"),"",IF(AND(OR(F285="■",G285="■"),H285="■"),"",IF(F285="■",5,IF(G285="■",4,IF(K285="","",IF($C$3="","",IF($C$3=8,IF(K285&lt;=$BY$33,6,IF(K285&lt;=$BY$34,5,IF(K285&lt;=$BY$35,4,3))),IF(AND($C$3&lt;8,$C$3&gt;4),IF(K285&lt;=$BY$32,7,IF(K285&lt;=$BY$33,6,IF(K285&lt;=$BY$34,5,IF(K285&lt;=$BY$35,4,IF(K285&lt;=$BY$36,3,2))))),IF(C271&lt;5,"-"))))))))))</f>
        <v/>
      </c>
      <c r="BF285" s="17" t="str">
        <f t="shared" si="101"/>
        <v/>
      </c>
      <c r="BH285" s="18" t="str">
        <f>IF(X285="","",IF(50&lt;=Y285,6,IF(AND(40&lt;=Y285,Y285&lt;50),5,IF(AND(30&lt;=Y285,Y285&lt;40),4,IF(AND(20&lt;=Y285,Y285&lt;30),3,IF(AND(10&lt;=Y285,Y285&lt;20),2,IF(AND(0&lt;=Y285,Y285&lt;10),1,IF(Y285&lt;0,0,""))))))))</f>
        <v/>
      </c>
      <c r="BI285" s="18" t="str">
        <f>IF(X285="","",IF(30&lt;=Y285,4,IF(AND(20&lt;=Y285,Y285&lt;30),3,IF(AND(10&lt;=Y285,Y285&lt;20),2,IF(AND(0&lt;=Y285,Y285&lt;10),1,IF(Y285&lt;0,0,""))))))</f>
        <v/>
      </c>
      <c r="BJ285" s="58" t="str">
        <f>IF(AND(OR(Q285="",Q285="□"),OR(R285="",R285="□"),OR(S285="",S285="□")),"",IF(AND(Q285="■",R285="■"),"",IF(AND(OR(Q285="■",R285="■"),S285="■"),"",IF(Q285="■",3,IF(R285="■",1,IF(Z285="■",BH285,BI285))))))</f>
        <v/>
      </c>
    </row>
    <row r="286" spans="1:62" ht="12" customHeight="1" x14ac:dyDescent="0.15">
      <c r="A286" s="66">
        <v>269</v>
      </c>
      <c r="B286" s="4"/>
      <c r="C286" s="2"/>
      <c r="D286" s="2"/>
      <c r="E286" s="8"/>
      <c r="F286" s="129" t="s">
        <v>38</v>
      </c>
      <c r="G286" s="130" t="s">
        <v>38</v>
      </c>
      <c r="H286" s="131" t="s">
        <v>38</v>
      </c>
      <c r="I286" s="122"/>
      <c r="J286" s="149"/>
      <c r="K286" s="124"/>
      <c r="L286" s="178"/>
      <c r="M286" s="133"/>
      <c r="N286" s="163" t="str">
        <f>IF($C$3="","",IF(P286="","",BF286))</f>
        <v/>
      </c>
      <c r="O286" s="163" t="str">
        <f>IF($C$3="","",IF(AND(OR(F286="",F286="□"),OR(G286="",G286="□"),OR(H286="",H286="□")),"",IF(AND(F286="■",G286="■"),"",IF(AND(OR(F286="■",G286="■"),H286="■"),"",IF(BF286="","",IF(OR(BF286=4,BF286&gt;4),"○","×"))))))</f>
        <v/>
      </c>
      <c r="P286" s="162" t="str">
        <f>IF($C$3="","",IF(AND(OR(F286="",F286="□"),OR(G286="",G286="□"),OR(H286="",H286="□")),"",IF(AND(F286="■",G286="■"),"",IF(AND(OR(F286="■",G286="■"),H286="■"),"",IF(BF286="","",IF(OR(BF286=5,BF286&gt;5),"○","×"))))))</f>
        <v/>
      </c>
      <c r="Q286" s="129" t="s">
        <v>38</v>
      </c>
      <c r="R286" s="130" t="s">
        <v>38</v>
      </c>
      <c r="S286" s="131" t="s">
        <v>38</v>
      </c>
      <c r="T286" s="1"/>
      <c r="U286" s="10"/>
      <c r="V286" s="11"/>
      <c r="W286" s="10"/>
      <c r="X286" s="223" t="str">
        <f t="shared" si="100"/>
        <v/>
      </c>
      <c r="Y286" s="164" t="str">
        <f t="shared" si="82"/>
        <v/>
      </c>
      <c r="Z286" s="131" t="s">
        <v>58</v>
      </c>
      <c r="AA286" s="135" t="s">
        <v>58</v>
      </c>
      <c r="AB286" s="165" t="str">
        <f t="shared" si="83"/>
        <v/>
      </c>
      <c r="AC286" s="280"/>
      <c r="AD286" s="281"/>
      <c r="AF286" s="60" t="str">
        <f>IF($C$3="","",IF(AND(F286="□",G286="□",H286="□"),"",IF(AND(F286="■",G286="■"),"",IF(AND(F286="■",H286="■"),"",IF(AND(G286="■",H286="■"),"",IF(F286="■",$BY$42,IF(G286="■",$BY$39,IF(I286="","",I286))))))))</f>
        <v/>
      </c>
      <c r="AG286" s="61" t="str">
        <f>IF($C$3="","",IF(AND(F286="□",G286="□",H286="□"),"",IF(AND(F286="■",G286="■"),"",IF(AND(F286="■",H286="■"),"",IF(AND(G286="■",H286="■"),"",IF(F286="■",$BY$44,IF(G286="■",$BY$41,IF(K286="","",K286))))))))</f>
        <v/>
      </c>
      <c r="AH286" s="63" t="str">
        <f t="shared" si="84"/>
        <v/>
      </c>
      <c r="AI286" s="63" t="str">
        <f t="shared" si="85"/>
        <v/>
      </c>
      <c r="AJ286" s="64" t="str">
        <f t="shared" si="86"/>
        <v/>
      </c>
      <c r="AK286" s="64" t="str">
        <f t="shared" si="87"/>
        <v/>
      </c>
      <c r="AL286" s="64" t="str">
        <f>IF($C$3="","",IF(AND(F286="□",G286="□",H286="□"),"",IF(AND(F286="■",G286="■"),"",IF(AND(F286="■",H286="■"),"",IF(AND(G286="■",H286="■"),"",IF(F286="■",$BY$23,IF(G286="■",$BY$21,IF(J286="","",J286))))))))</f>
        <v/>
      </c>
      <c r="AM286" s="65" t="str">
        <f t="shared" si="88"/>
        <v/>
      </c>
      <c r="AN286" s="64" t="str">
        <f>IF($C$3="","",IF(AND(F286="□",G286="□",H286="□"),"",IF(AND(F286="■",G286="■"),"",IF(AND(F286="■",H286="■"),"",IF(AND(G286="■",H286="■"),"",IF(F286="■",$BY$24,IF(G286="■",$BY$22,IF(L286="","",L286))))))))</f>
        <v/>
      </c>
      <c r="AO286" s="118"/>
      <c r="AP286" s="64" t="str">
        <f t="shared" si="89"/>
        <v/>
      </c>
      <c r="AQ286" s="64" t="str">
        <f t="shared" si="90"/>
        <v/>
      </c>
      <c r="AR286" s="64" t="str">
        <f t="shared" si="91"/>
        <v/>
      </c>
      <c r="AS286" s="64" t="str">
        <f t="shared" si="92"/>
        <v/>
      </c>
      <c r="AT286" s="64" t="str">
        <f t="shared" si="93"/>
        <v/>
      </c>
      <c r="AW286" s="17" t="str">
        <f t="shared" si="94"/>
        <v/>
      </c>
      <c r="AX286" s="17" t="str">
        <f t="shared" si="95"/>
        <v/>
      </c>
      <c r="AY286" s="17" t="str">
        <f t="shared" si="96"/>
        <v/>
      </c>
      <c r="AZ286" s="17" t="str">
        <f t="shared" si="97"/>
        <v/>
      </c>
      <c r="BA286" s="17" t="str">
        <f t="shared" si="98"/>
        <v/>
      </c>
      <c r="BB286" s="17" t="str">
        <f t="shared" si="99"/>
        <v/>
      </c>
      <c r="BD286" s="17" t="str">
        <f>IF(AND(OR(F286="",F286="□"),OR(G286="",G286="□"),OR(H286="",H286="□")),"",IF(AND(F286="■",G286="■"),"",IF(AND(OR(F286="■",G286="■"),H286="■"),"",IF(F286="■",5,IF(G286="■",4,IF(I286="","",IF($C$3="","",IF($C$3=8,"-",IF($C$3&lt;8,IF(I286&lt;=$BY$25,7,IF(I286&lt;=$BY$26,6,IF(I286&lt;=$BY$27,5,IF(I286&lt;=$BY$28,4,IF(I286&lt;=$BY$29,3,IF(I286&lt;=$BY$30,2,1)))))))))))))))</f>
        <v/>
      </c>
      <c r="BE286" s="17" t="str">
        <f>IF(AND(OR(F286="",F286="□"),OR(G286="",G286="□"),OR(H286="",H286="□")),"",IF(AND(F286="■",G286="■"),"",IF(AND(OR(F286="■",G286="■"),H286="■"),"",IF(F286="■",5,IF(G286="■",4,IF(K286="","",IF($C$3="","",IF($C$3=8,IF(K286&lt;=$BY$33,6,IF(K286&lt;=$BY$34,5,IF(K286&lt;=$BY$35,4,3))),IF(AND($C$3&lt;8,$C$3&gt;4),IF(K286&lt;=$BY$32,7,IF(K286&lt;=$BY$33,6,IF(K286&lt;=$BY$34,5,IF(K286&lt;=$BY$35,4,IF(K286&lt;=$BY$36,3,2))))),IF(C272&lt;5,"-"))))))))))</f>
        <v/>
      </c>
      <c r="BF286" s="17" t="str">
        <f t="shared" si="101"/>
        <v/>
      </c>
      <c r="BH286" s="18" t="str">
        <f>IF(X286="","",IF(50&lt;=Y286,6,IF(AND(40&lt;=Y286,Y286&lt;50),5,IF(AND(30&lt;=Y286,Y286&lt;40),4,IF(AND(20&lt;=Y286,Y286&lt;30),3,IF(AND(10&lt;=Y286,Y286&lt;20),2,IF(AND(0&lt;=Y286,Y286&lt;10),1,IF(Y286&lt;0,0,""))))))))</f>
        <v/>
      </c>
      <c r="BI286" s="18" t="str">
        <f>IF(X286="","",IF(30&lt;=Y286,4,IF(AND(20&lt;=Y286,Y286&lt;30),3,IF(AND(10&lt;=Y286,Y286&lt;20),2,IF(AND(0&lt;=Y286,Y286&lt;10),1,IF(Y286&lt;0,0,""))))))</f>
        <v/>
      </c>
      <c r="BJ286" s="58" t="str">
        <f>IF(AND(OR(Q286="",Q286="□"),OR(R286="",R286="□"),OR(S286="",S286="□")),"",IF(AND(Q286="■",R286="■"),"",IF(AND(OR(Q286="■",R286="■"),S286="■"),"",IF(Q286="■",3,IF(R286="■",1,IF(Z286="■",BH286,BI286))))))</f>
        <v/>
      </c>
    </row>
    <row r="287" spans="1:62" ht="12" customHeight="1" x14ac:dyDescent="0.15">
      <c r="A287" s="66">
        <v>270</v>
      </c>
      <c r="B287" s="4"/>
      <c r="C287" s="2"/>
      <c r="D287" s="2"/>
      <c r="E287" s="8"/>
      <c r="F287" s="129" t="s">
        <v>38</v>
      </c>
      <c r="G287" s="130" t="s">
        <v>38</v>
      </c>
      <c r="H287" s="131" t="s">
        <v>38</v>
      </c>
      <c r="I287" s="122"/>
      <c r="J287" s="149"/>
      <c r="K287" s="124"/>
      <c r="L287" s="178"/>
      <c r="M287" s="133"/>
      <c r="N287" s="163" t="str">
        <f>IF($C$3="","",IF(P287="","",BF287))</f>
        <v/>
      </c>
      <c r="O287" s="163" t="str">
        <f>IF($C$3="","",IF(AND(OR(F287="",F287="□"),OR(G287="",G287="□"),OR(H287="",H287="□")),"",IF(AND(F287="■",G287="■"),"",IF(AND(OR(F287="■",G287="■"),H287="■"),"",IF(BF287="","",IF(OR(BF287=4,BF287&gt;4),"○","×"))))))</f>
        <v/>
      </c>
      <c r="P287" s="162" t="str">
        <f>IF($C$3="","",IF(AND(OR(F287="",F287="□"),OR(G287="",G287="□"),OR(H287="",H287="□")),"",IF(AND(F287="■",G287="■"),"",IF(AND(OR(F287="■",G287="■"),H287="■"),"",IF(BF287="","",IF(OR(BF287=5,BF287&gt;5),"○","×"))))))</f>
        <v/>
      </c>
      <c r="Q287" s="129" t="s">
        <v>38</v>
      </c>
      <c r="R287" s="130" t="s">
        <v>38</v>
      </c>
      <c r="S287" s="131" t="s">
        <v>38</v>
      </c>
      <c r="T287" s="1"/>
      <c r="U287" s="10"/>
      <c r="V287" s="11"/>
      <c r="W287" s="10"/>
      <c r="X287" s="223" t="str">
        <f t="shared" si="100"/>
        <v/>
      </c>
      <c r="Y287" s="164" t="str">
        <f t="shared" si="82"/>
        <v/>
      </c>
      <c r="Z287" s="131" t="s">
        <v>58</v>
      </c>
      <c r="AA287" s="135" t="s">
        <v>58</v>
      </c>
      <c r="AB287" s="165" t="str">
        <f t="shared" si="83"/>
        <v/>
      </c>
      <c r="AC287" s="280"/>
      <c r="AD287" s="281"/>
      <c r="AF287" s="60" t="str">
        <f>IF($C$3="","",IF(AND(F287="□",G287="□",H287="□"),"",IF(AND(F287="■",G287="■"),"",IF(AND(F287="■",H287="■"),"",IF(AND(G287="■",H287="■"),"",IF(F287="■",$BY$42,IF(G287="■",$BY$39,IF(I287="","",I287))))))))</f>
        <v/>
      </c>
      <c r="AG287" s="61" t="str">
        <f>IF($C$3="","",IF(AND(F287="□",G287="□",H287="□"),"",IF(AND(F287="■",G287="■"),"",IF(AND(F287="■",H287="■"),"",IF(AND(G287="■",H287="■"),"",IF(F287="■",$BY$44,IF(G287="■",$BY$41,IF(K287="","",K287))))))))</f>
        <v/>
      </c>
      <c r="AH287" s="63" t="str">
        <f t="shared" si="84"/>
        <v/>
      </c>
      <c r="AI287" s="63" t="str">
        <f t="shared" si="85"/>
        <v/>
      </c>
      <c r="AJ287" s="64" t="str">
        <f t="shared" si="86"/>
        <v/>
      </c>
      <c r="AK287" s="64" t="str">
        <f t="shared" si="87"/>
        <v/>
      </c>
      <c r="AL287" s="64" t="str">
        <f>IF($C$3="","",IF(AND(F287="□",G287="□",H287="□"),"",IF(AND(F287="■",G287="■"),"",IF(AND(F287="■",H287="■"),"",IF(AND(G287="■",H287="■"),"",IF(F287="■",$BY$23,IF(G287="■",$BY$21,IF(J287="","",J287))))))))</f>
        <v/>
      </c>
      <c r="AM287" s="65" t="str">
        <f t="shared" si="88"/>
        <v/>
      </c>
      <c r="AN287" s="64" t="str">
        <f>IF($C$3="","",IF(AND(F287="□",G287="□",H287="□"),"",IF(AND(F287="■",G287="■"),"",IF(AND(F287="■",H287="■"),"",IF(AND(G287="■",H287="■"),"",IF(F287="■",$BY$24,IF(G287="■",$BY$22,IF(L287="","",L287))))))))</f>
        <v/>
      </c>
      <c r="AO287" s="118"/>
      <c r="AP287" s="64" t="str">
        <f t="shared" si="89"/>
        <v/>
      </c>
      <c r="AQ287" s="64" t="str">
        <f t="shared" si="90"/>
        <v/>
      </c>
      <c r="AR287" s="64" t="str">
        <f t="shared" si="91"/>
        <v/>
      </c>
      <c r="AS287" s="64" t="str">
        <f t="shared" si="92"/>
        <v/>
      </c>
      <c r="AT287" s="64" t="str">
        <f t="shared" si="93"/>
        <v/>
      </c>
      <c r="AW287" s="17" t="str">
        <f t="shared" si="94"/>
        <v/>
      </c>
      <c r="AX287" s="17" t="str">
        <f t="shared" si="95"/>
        <v/>
      </c>
      <c r="AY287" s="17" t="str">
        <f t="shared" si="96"/>
        <v/>
      </c>
      <c r="AZ287" s="17" t="str">
        <f t="shared" si="97"/>
        <v/>
      </c>
      <c r="BA287" s="17" t="str">
        <f t="shared" si="98"/>
        <v/>
      </c>
      <c r="BB287" s="17" t="str">
        <f t="shared" si="99"/>
        <v/>
      </c>
      <c r="BD287" s="17" t="str">
        <f>IF(AND(OR(F287="",F287="□"),OR(G287="",G287="□"),OR(H287="",H287="□")),"",IF(AND(F287="■",G287="■"),"",IF(AND(OR(F287="■",G287="■"),H287="■"),"",IF(F287="■",5,IF(G287="■",4,IF(I287="","",IF($C$3="","",IF($C$3=8,"-",IF($C$3&lt;8,IF(I287&lt;=$BY$25,7,IF(I287&lt;=$BY$26,6,IF(I287&lt;=$BY$27,5,IF(I287&lt;=$BY$28,4,IF(I287&lt;=$BY$29,3,IF(I287&lt;=$BY$30,2,1)))))))))))))))</f>
        <v/>
      </c>
      <c r="BE287" s="17" t="str">
        <f>IF(AND(OR(F287="",F287="□"),OR(G287="",G287="□"),OR(H287="",H287="□")),"",IF(AND(F287="■",G287="■"),"",IF(AND(OR(F287="■",G287="■"),H287="■"),"",IF(F287="■",5,IF(G287="■",4,IF(K287="","",IF($C$3="","",IF($C$3=8,IF(K287&lt;=$BY$33,6,IF(K287&lt;=$BY$34,5,IF(K287&lt;=$BY$35,4,3))),IF(AND($C$3&lt;8,$C$3&gt;4),IF(K287&lt;=$BY$32,7,IF(K287&lt;=$BY$33,6,IF(K287&lt;=$BY$34,5,IF(K287&lt;=$BY$35,4,IF(K287&lt;=$BY$36,3,2))))),IF(C273&lt;5,"-"))))))))))</f>
        <v/>
      </c>
      <c r="BF287" s="17" t="str">
        <f t="shared" si="101"/>
        <v/>
      </c>
      <c r="BH287" s="18" t="str">
        <f>IF(X287="","",IF(50&lt;=Y287,6,IF(AND(40&lt;=Y287,Y287&lt;50),5,IF(AND(30&lt;=Y287,Y287&lt;40),4,IF(AND(20&lt;=Y287,Y287&lt;30),3,IF(AND(10&lt;=Y287,Y287&lt;20),2,IF(AND(0&lt;=Y287,Y287&lt;10),1,IF(Y287&lt;0,0,""))))))))</f>
        <v/>
      </c>
      <c r="BI287" s="18" t="str">
        <f>IF(X287="","",IF(30&lt;=Y287,4,IF(AND(20&lt;=Y287,Y287&lt;30),3,IF(AND(10&lt;=Y287,Y287&lt;20),2,IF(AND(0&lt;=Y287,Y287&lt;10),1,IF(Y287&lt;0,0,""))))))</f>
        <v/>
      </c>
      <c r="BJ287" s="58" t="str">
        <f>IF(AND(OR(Q287="",Q287="□"),OR(R287="",R287="□"),OR(S287="",S287="□")),"",IF(AND(Q287="■",R287="■"),"",IF(AND(OR(Q287="■",R287="■"),S287="■"),"",IF(Q287="■",3,IF(R287="■",1,IF(Z287="■",BH287,BI287))))))</f>
        <v/>
      </c>
    </row>
    <row r="288" spans="1:62" ht="12" customHeight="1" x14ac:dyDescent="0.15">
      <c r="A288" s="66">
        <v>271</v>
      </c>
      <c r="B288" s="4"/>
      <c r="C288" s="2"/>
      <c r="D288" s="2"/>
      <c r="E288" s="8"/>
      <c r="F288" s="129" t="s">
        <v>38</v>
      </c>
      <c r="G288" s="130" t="s">
        <v>38</v>
      </c>
      <c r="H288" s="131" t="s">
        <v>38</v>
      </c>
      <c r="I288" s="122"/>
      <c r="J288" s="149"/>
      <c r="K288" s="124"/>
      <c r="L288" s="178"/>
      <c r="M288" s="133"/>
      <c r="N288" s="163" t="str">
        <f>IF($C$3="","",IF(P288="","",BF288))</f>
        <v/>
      </c>
      <c r="O288" s="163" t="str">
        <f>IF($C$3="","",IF(AND(OR(F288="",F288="□"),OR(G288="",G288="□"),OR(H288="",H288="□")),"",IF(AND(F288="■",G288="■"),"",IF(AND(OR(F288="■",G288="■"),H288="■"),"",IF(BF288="","",IF(OR(BF288=4,BF288&gt;4),"○","×"))))))</f>
        <v/>
      </c>
      <c r="P288" s="162" t="str">
        <f>IF($C$3="","",IF(AND(OR(F288="",F288="□"),OR(G288="",G288="□"),OR(H288="",H288="□")),"",IF(AND(F288="■",G288="■"),"",IF(AND(OR(F288="■",G288="■"),H288="■"),"",IF(BF288="","",IF(OR(BF288=5,BF288&gt;5),"○","×"))))))</f>
        <v/>
      </c>
      <c r="Q288" s="129" t="s">
        <v>38</v>
      </c>
      <c r="R288" s="130" t="s">
        <v>38</v>
      </c>
      <c r="S288" s="131" t="s">
        <v>38</v>
      </c>
      <c r="T288" s="1"/>
      <c r="U288" s="10"/>
      <c r="V288" s="11"/>
      <c r="W288" s="10"/>
      <c r="X288" s="223" t="str">
        <f t="shared" si="100"/>
        <v/>
      </c>
      <c r="Y288" s="164" t="str">
        <f t="shared" si="82"/>
        <v/>
      </c>
      <c r="Z288" s="131" t="s">
        <v>58</v>
      </c>
      <c r="AA288" s="135" t="s">
        <v>58</v>
      </c>
      <c r="AB288" s="165" t="str">
        <f t="shared" si="83"/>
        <v/>
      </c>
      <c r="AC288" s="280"/>
      <c r="AD288" s="281"/>
      <c r="AF288" s="60" t="str">
        <f>IF($C$3="","",IF(AND(F288="□",G288="□",H288="□"),"",IF(AND(F288="■",G288="■"),"",IF(AND(F288="■",H288="■"),"",IF(AND(G288="■",H288="■"),"",IF(F288="■",$BY$42,IF(G288="■",$BY$39,IF(I288="","",I288))))))))</f>
        <v/>
      </c>
      <c r="AG288" s="61" t="str">
        <f>IF($C$3="","",IF(AND(F288="□",G288="□",H288="□"),"",IF(AND(F288="■",G288="■"),"",IF(AND(F288="■",H288="■"),"",IF(AND(G288="■",H288="■"),"",IF(F288="■",$BY$44,IF(G288="■",$BY$41,IF(K288="","",K288))))))))</f>
        <v/>
      </c>
      <c r="AH288" s="63" t="str">
        <f t="shared" si="84"/>
        <v/>
      </c>
      <c r="AI288" s="63" t="str">
        <f t="shared" si="85"/>
        <v/>
      </c>
      <c r="AJ288" s="64" t="str">
        <f t="shared" si="86"/>
        <v/>
      </c>
      <c r="AK288" s="64" t="str">
        <f t="shared" si="87"/>
        <v/>
      </c>
      <c r="AL288" s="64" t="str">
        <f>IF($C$3="","",IF(AND(F288="□",G288="□",H288="□"),"",IF(AND(F288="■",G288="■"),"",IF(AND(F288="■",H288="■"),"",IF(AND(G288="■",H288="■"),"",IF(F288="■",$BY$23,IF(G288="■",$BY$21,IF(J288="","",J288))))))))</f>
        <v/>
      </c>
      <c r="AM288" s="65" t="str">
        <f t="shared" si="88"/>
        <v/>
      </c>
      <c r="AN288" s="64" t="str">
        <f>IF($C$3="","",IF(AND(F288="□",G288="□",H288="□"),"",IF(AND(F288="■",G288="■"),"",IF(AND(F288="■",H288="■"),"",IF(AND(G288="■",H288="■"),"",IF(F288="■",$BY$24,IF(G288="■",$BY$22,IF(L288="","",L288))))))))</f>
        <v/>
      </c>
      <c r="AO288" s="118"/>
      <c r="AP288" s="64" t="str">
        <f t="shared" si="89"/>
        <v/>
      </c>
      <c r="AQ288" s="64" t="str">
        <f t="shared" si="90"/>
        <v/>
      </c>
      <c r="AR288" s="64" t="str">
        <f t="shared" si="91"/>
        <v/>
      </c>
      <c r="AS288" s="64" t="str">
        <f t="shared" si="92"/>
        <v/>
      </c>
      <c r="AT288" s="64" t="str">
        <f t="shared" si="93"/>
        <v/>
      </c>
      <c r="AW288" s="17" t="str">
        <f t="shared" si="94"/>
        <v/>
      </c>
      <c r="AX288" s="17" t="str">
        <f t="shared" si="95"/>
        <v/>
      </c>
      <c r="AY288" s="17" t="str">
        <f t="shared" si="96"/>
        <v/>
      </c>
      <c r="AZ288" s="17" t="str">
        <f t="shared" si="97"/>
        <v/>
      </c>
      <c r="BA288" s="17" t="str">
        <f t="shared" si="98"/>
        <v/>
      </c>
      <c r="BB288" s="17" t="str">
        <f t="shared" si="99"/>
        <v/>
      </c>
      <c r="BD288" s="17" t="str">
        <f>IF(AND(OR(F288="",F288="□"),OR(G288="",G288="□"),OR(H288="",H288="□")),"",IF(AND(F288="■",G288="■"),"",IF(AND(OR(F288="■",G288="■"),H288="■"),"",IF(F288="■",5,IF(G288="■",4,IF(I288="","",IF($C$3="","",IF($C$3=8,"-",IF($C$3&lt;8,IF(I288&lt;=$BY$25,7,IF(I288&lt;=$BY$26,6,IF(I288&lt;=$BY$27,5,IF(I288&lt;=$BY$28,4,IF(I288&lt;=$BY$29,3,IF(I288&lt;=$BY$30,2,1)))))))))))))))</f>
        <v/>
      </c>
      <c r="BE288" s="17" t="str">
        <f>IF(AND(OR(F288="",F288="□"),OR(G288="",G288="□"),OR(H288="",H288="□")),"",IF(AND(F288="■",G288="■"),"",IF(AND(OR(F288="■",G288="■"),H288="■"),"",IF(F288="■",5,IF(G288="■",4,IF(K288="","",IF($C$3="","",IF($C$3=8,IF(K288&lt;=$BY$33,6,IF(K288&lt;=$BY$34,5,IF(K288&lt;=$BY$35,4,3))),IF(AND($C$3&lt;8,$C$3&gt;4),IF(K288&lt;=$BY$32,7,IF(K288&lt;=$BY$33,6,IF(K288&lt;=$BY$34,5,IF(K288&lt;=$BY$35,4,IF(K288&lt;=$BY$36,3,2))))),IF(C274&lt;5,"-"))))))))))</f>
        <v/>
      </c>
      <c r="BF288" s="17" t="str">
        <f t="shared" si="101"/>
        <v/>
      </c>
      <c r="BH288" s="18" t="str">
        <f>IF(X288="","",IF(50&lt;=Y288,6,IF(AND(40&lt;=Y288,Y288&lt;50),5,IF(AND(30&lt;=Y288,Y288&lt;40),4,IF(AND(20&lt;=Y288,Y288&lt;30),3,IF(AND(10&lt;=Y288,Y288&lt;20),2,IF(AND(0&lt;=Y288,Y288&lt;10),1,IF(Y288&lt;0,0,""))))))))</f>
        <v/>
      </c>
      <c r="BI288" s="18" t="str">
        <f>IF(X288="","",IF(30&lt;=Y288,4,IF(AND(20&lt;=Y288,Y288&lt;30),3,IF(AND(10&lt;=Y288,Y288&lt;20),2,IF(AND(0&lt;=Y288,Y288&lt;10),1,IF(Y288&lt;0,0,""))))))</f>
        <v/>
      </c>
      <c r="BJ288" s="58" t="str">
        <f>IF(AND(OR(Q288="",Q288="□"),OR(R288="",R288="□"),OR(S288="",S288="□")),"",IF(AND(Q288="■",R288="■"),"",IF(AND(OR(Q288="■",R288="■"),S288="■"),"",IF(Q288="■",3,IF(R288="■",1,IF(Z288="■",BH288,BI288))))))</f>
        <v/>
      </c>
    </row>
    <row r="289" spans="1:62" ht="12" customHeight="1" x14ac:dyDescent="0.15">
      <c r="A289" s="66">
        <v>272</v>
      </c>
      <c r="B289" s="4"/>
      <c r="C289" s="2"/>
      <c r="D289" s="2"/>
      <c r="E289" s="8"/>
      <c r="F289" s="129" t="s">
        <v>38</v>
      </c>
      <c r="G289" s="130" t="s">
        <v>38</v>
      </c>
      <c r="H289" s="131" t="s">
        <v>38</v>
      </c>
      <c r="I289" s="122"/>
      <c r="J289" s="149"/>
      <c r="K289" s="124"/>
      <c r="L289" s="178"/>
      <c r="M289" s="133"/>
      <c r="N289" s="163" t="str">
        <f>IF($C$3="","",IF(P289="","",BF289))</f>
        <v/>
      </c>
      <c r="O289" s="163" t="str">
        <f>IF($C$3="","",IF(AND(OR(F289="",F289="□"),OR(G289="",G289="□"),OR(H289="",H289="□")),"",IF(AND(F289="■",G289="■"),"",IF(AND(OR(F289="■",G289="■"),H289="■"),"",IF(BF289="","",IF(OR(BF289=4,BF289&gt;4),"○","×"))))))</f>
        <v/>
      </c>
      <c r="P289" s="162" t="str">
        <f>IF($C$3="","",IF(AND(OR(F289="",F289="□"),OR(G289="",G289="□"),OR(H289="",H289="□")),"",IF(AND(F289="■",G289="■"),"",IF(AND(OR(F289="■",G289="■"),H289="■"),"",IF(BF289="","",IF(OR(BF289=5,BF289&gt;5),"○","×"))))))</f>
        <v/>
      </c>
      <c r="Q289" s="129" t="s">
        <v>38</v>
      </c>
      <c r="R289" s="130" t="s">
        <v>38</v>
      </c>
      <c r="S289" s="131" t="s">
        <v>38</v>
      </c>
      <c r="T289" s="1"/>
      <c r="U289" s="10"/>
      <c r="V289" s="11"/>
      <c r="W289" s="10"/>
      <c r="X289" s="223" t="str">
        <f t="shared" si="100"/>
        <v/>
      </c>
      <c r="Y289" s="164" t="str">
        <f t="shared" si="82"/>
        <v/>
      </c>
      <c r="Z289" s="131" t="s">
        <v>58</v>
      </c>
      <c r="AA289" s="135" t="s">
        <v>58</v>
      </c>
      <c r="AB289" s="165" t="str">
        <f t="shared" si="83"/>
        <v/>
      </c>
      <c r="AC289" s="280"/>
      <c r="AD289" s="281"/>
      <c r="AF289" s="60" t="str">
        <f>IF($C$3="","",IF(AND(F289="□",G289="□",H289="□"),"",IF(AND(F289="■",G289="■"),"",IF(AND(F289="■",H289="■"),"",IF(AND(G289="■",H289="■"),"",IF(F289="■",$BY$42,IF(G289="■",$BY$39,IF(I289="","",I289))))))))</f>
        <v/>
      </c>
      <c r="AG289" s="61" t="str">
        <f>IF($C$3="","",IF(AND(F289="□",G289="□",H289="□"),"",IF(AND(F289="■",G289="■"),"",IF(AND(F289="■",H289="■"),"",IF(AND(G289="■",H289="■"),"",IF(F289="■",$BY$44,IF(G289="■",$BY$41,IF(K289="","",K289))))))))</f>
        <v/>
      </c>
      <c r="AH289" s="63" t="str">
        <f t="shared" si="84"/>
        <v/>
      </c>
      <c r="AI289" s="63" t="str">
        <f t="shared" si="85"/>
        <v/>
      </c>
      <c r="AJ289" s="64" t="str">
        <f t="shared" si="86"/>
        <v/>
      </c>
      <c r="AK289" s="64" t="str">
        <f t="shared" si="87"/>
        <v/>
      </c>
      <c r="AL289" s="64" t="str">
        <f>IF($C$3="","",IF(AND(F289="□",G289="□",H289="□"),"",IF(AND(F289="■",G289="■"),"",IF(AND(F289="■",H289="■"),"",IF(AND(G289="■",H289="■"),"",IF(F289="■",$BY$23,IF(G289="■",$BY$21,IF(J289="","",J289))))))))</f>
        <v/>
      </c>
      <c r="AM289" s="65" t="str">
        <f t="shared" si="88"/>
        <v/>
      </c>
      <c r="AN289" s="64" t="str">
        <f>IF($C$3="","",IF(AND(F289="□",G289="□",H289="□"),"",IF(AND(F289="■",G289="■"),"",IF(AND(F289="■",H289="■"),"",IF(AND(G289="■",H289="■"),"",IF(F289="■",$BY$24,IF(G289="■",$BY$22,IF(L289="","",L289))))))))</f>
        <v/>
      </c>
      <c r="AO289" s="118"/>
      <c r="AP289" s="64" t="str">
        <f t="shared" si="89"/>
        <v/>
      </c>
      <c r="AQ289" s="64" t="str">
        <f t="shared" si="90"/>
        <v/>
      </c>
      <c r="AR289" s="64" t="str">
        <f t="shared" si="91"/>
        <v/>
      </c>
      <c r="AS289" s="64" t="str">
        <f t="shared" si="92"/>
        <v/>
      </c>
      <c r="AT289" s="64" t="str">
        <f t="shared" si="93"/>
        <v/>
      </c>
      <c r="AW289" s="17" t="str">
        <f t="shared" si="94"/>
        <v/>
      </c>
      <c r="AX289" s="17" t="str">
        <f t="shared" si="95"/>
        <v/>
      </c>
      <c r="AY289" s="17" t="str">
        <f t="shared" si="96"/>
        <v/>
      </c>
      <c r="AZ289" s="17" t="str">
        <f t="shared" si="97"/>
        <v/>
      </c>
      <c r="BA289" s="17" t="str">
        <f t="shared" si="98"/>
        <v/>
      </c>
      <c r="BB289" s="17" t="str">
        <f t="shared" si="99"/>
        <v/>
      </c>
      <c r="BD289" s="17" t="str">
        <f>IF(AND(OR(F289="",F289="□"),OR(G289="",G289="□"),OR(H289="",H289="□")),"",IF(AND(F289="■",G289="■"),"",IF(AND(OR(F289="■",G289="■"),H289="■"),"",IF(F289="■",5,IF(G289="■",4,IF(I289="","",IF($C$3="","",IF($C$3=8,"-",IF($C$3&lt;8,IF(I289&lt;=$BY$25,7,IF(I289&lt;=$BY$26,6,IF(I289&lt;=$BY$27,5,IF(I289&lt;=$BY$28,4,IF(I289&lt;=$BY$29,3,IF(I289&lt;=$BY$30,2,1)))))))))))))))</f>
        <v/>
      </c>
      <c r="BE289" s="17" t="str">
        <f>IF(AND(OR(F289="",F289="□"),OR(G289="",G289="□"),OR(H289="",H289="□")),"",IF(AND(F289="■",G289="■"),"",IF(AND(OR(F289="■",G289="■"),H289="■"),"",IF(F289="■",5,IF(G289="■",4,IF(K289="","",IF($C$3="","",IF($C$3=8,IF(K289&lt;=$BY$33,6,IF(K289&lt;=$BY$34,5,IF(K289&lt;=$BY$35,4,3))),IF(AND($C$3&lt;8,$C$3&gt;4),IF(K289&lt;=$BY$32,7,IF(K289&lt;=$BY$33,6,IF(K289&lt;=$BY$34,5,IF(K289&lt;=$BY$35,4,IF(K289&lt;=$BY$36,3,2))))),IF(C275&lt;5,"-"))))))))))</f>
        <v/>
      </c>
      <c r="BF289" s="17" t="str">
        <f t="shared" si="101"/>
        <v/>
      </c>
      <c r="BH289" s="18" t="str">
        <f>IF(X289="","",IF(50&lt;=Y289,6,IF(AND(40&lt;=Y289,Y289&lt;50),5,IF(AND(30&lt;=Y289,Y289&lt;40),4,IF(AND(20&lt;=Y289,Y289&lt;30),3,IF(AND(10&lt;=Y289,Y289&lt;20),2,IF(AND(0&lt;=Y289,Y289&lt;10),1,IF(Y289&lt;0,0,""))))))))</f>
        <v/>
      </c>
      <c r="BI289" s="18" t="str">
        <f>IF(X289="","",IF(30&lt;=Y289,4,IF(AND(20&lt;=Y289,Y289&lt;30),3,IF(AND(10&lt;=Y289,Y289&lt;20),2,IF(AND(0&lt;=Y289,Y289&lt;10),1,IF(Y289&lt;0,0,""))))))</f>
        <v/>
      </c>
      <c r="BJ289" s="58" t="str">
        <f>IF(AND(OR(Q289="",Q289="□"),OR(R289="",R289="□"),OR(S289="",S289="□")),"",IF(AND(Q289="■",R289="■"),"",IF(AND(OR(Q289="■",R289="■"),S289="■"),"",IF(Q289="■",3,IF(R289="■",1,IF(Z289="■",BH289,BI289))))))</f>
        <v/>
      </c>
    </row>
    <row r="290" spans="1:62" ht="12" customHeight="1" x14ac:dyDescent="0.15">
      <c r="A290" s="66">
        <v>273</v>
      </c>
      <c r="B290" s="4"/>
      <c r="C290" s="2"/>
      <c r="D290" s="2"/>
      <c r="E290" s="8"/>
      <c r="F290" s="129" t="s">
        <v>38</v>
      </c>
      <c r="G290" s="130" t="s">
        <v>38</v>
      </c>
      <c r="H290" s="131" t="s">
        <v>38</v>
      </c>
      <c r="I290" s="122"/>
      <c r="J290" s="149"/>
      <c r="K290" s="124"/>
      <c r="L290" s="178"/>
      <c r="M290" s="133"/>
      <c r="N290" s="163" t="str">
        <f>IF($C$3="","",IF(P290="","",BF290))</f>
        <v/>
      </c>
      <c r="O290" s="163" t="str">
        <f>IF($C$3="","",IF(AND(OR(F290="",F290="□"),OR(G290="",G290="□"),OR(H290="",H290="□")),"",IF(AND(F290="■",G290="■"),"",IF(AND(OR(F290="■",G290="■"),H290="■"),"",IF(BF290="","",IF(OR(BF290=4,BF290&gt;4),"○","×"))))))</f>
        <v/>
      </c>
      <c r="P290" s="162" t="str">
        <f>IF($C$3="","",IF(AND(OR(F290="",F290="□"),OR(G290="",G290="□"),OR(H290="",H290="□")),"",IF(AND(F290="■",G290="■"),"",IF(AND(OR(F290="■",G290="■"),H290="■"),"",IF(BF290="","",IF(OR(BF290=5,BF290&gt;5),"○","×"))))))</f>
        <v/>
      </c>
      <c r="Q290" s="129" t="s">
        <v>38</v>
      </c>
      <c r="R290" s="130" t="s">
        <v>38</v>
      </c>
      <c r="S290" s="131" t="s">
        <v>38</v>
      </c>
      <c r="T290" s="1"/>
      <c r="U290" s="10"/>
      <c r="V290" s="11"/>
      <c r="W290" s="10"/>
      <c r="X290" s="223" t="str">
        <f t="shared" si="100"/>
        <v/>
      </c>
      <c r="Y290" s="164" t="str">
        <f t="shared" si="82"/>
        <v/>
      </c>
      <c r="Z290" s="131" t="s">
        <v>58</v>
      </c>
      <c r="AA290" s="135" t="s">
        <v>58</v>
      </c>
      <c r="AB290" s="165" t="str">
        <f t="shared" si="83"/>
        <v/>
      </c>
      <c r="AC290" s="280"/>
      <c r="AD290" s="281"/>
      <c r="AF290" s="60" t="str">
        <f>IF($C$3="","",IF(AND(F290="□",G290="□",H290="□"),"",IF(AND(F290="■",G290="■"),"",IF(AND(F290="■",H290="■"),"",IF(AND(G290="■",H290="■"),"",IF(F290="■",$BY$42,IF(G290="■",$BY$39,IF(I290="","",I290))))))))</f>
        <v/>
      </c>
      <c r="AG290" s="61" t="str">
        <f>IF($C$3="","",IF(AND(F290="□",G290="□",H290="□"),"",IF(AND(F290="■",G290="■"),"",IF(AND(F290="■",H290="■"),"",IF(AND(G290="■",H290="■"),"",IF(F290="■",$BY$44,IF(G290="■",$BY$41,IF(K290="","",K290))))))))</f>
        <v/>
      </c>
      <c r="AH290" s="63" t="str">
        <f t="shared" si="84"/>
        <v/>
      </c>
      <c r="AI290" s="63" t="str">
        <f t="shared" si="85"/>
        <v/>
      </c>
      <c r="AJ290" s="64" t="str">
        <f t="shared" si="86"/>
        <v/>
      </c>
      <c r="AK290" s="64" t="str">
        <f t="shared" si="87"/>
        <v/>
      </c>
      <c r="AL290" s="64" t="str">
        <f>IF($C$3="","",IF(AND(F290="□",G290="□",H290="□"),"",IF(AND(F290="■",G290="■"),"",IF(AND(F290="■",H290="■"),"",IF(AND(G290="■",H290="■"),"",IF(F290="■",$BY$23,IF(G290="■",$BY$21,IF(J290="","",J290))))))))</f>
        <v/>
      </c>
      <c r="AM290" s="65" t="str">
        <f t="shared" si="88"/>
        <v/>
      </c>
      <c r="AN290" s="64" t="str">
        <f>IF($C$3="","",IF(AND(F290="□",G290="□",H290="□"),"",IF(AND(F290="■",G290="■"),"",IF(AND(F290="■",H290="■"),"",IF(AND(G290="■",H290="■"),"",IF(F290="■",$BY$24,IF(G290="■",$BY$22,IF(L290="","",L290))))))))</f>
        <v/>
      </c>
      <c r="AO290" s="118"/>
      <c r="AP290" s="64" t="str">
        <f t="shared" si="89"/>
        <v/>
      </c>
      <c r="AQ290" s="64" t="str">
        <f t="shared" si="90"/>
        <v/>
      </c>
      <c r="AR290" s="64" t="str">
        <f t="shared" si="91"/>
        <v/>
      </c>
      <c r="AS290" s="64" t="str">
        <f t="shared" si="92"/>
        <v/>
      </c>
      <c r="AT290" s="64" t="str">
        <f t="shared" si="93"/>
        <v/>
      </c>
      <c r="AW290" s="17" t="str">
        <f t="shared" si="94"/>
        <v/>
      </c>
      <c r="AX290" s="17" t="str">
        <f t="shared" si="95"/>
        <v/>
      </c>
      <c r="AY290" s="17" t="str">
        <f t="shared" si="96"/>
        <v/>
      </c>
      <c r="AZ290" s="17" t="str">
        <f t="shared" si="97"/>
        <v/>
      </c>
      <c r="BA290" s="17" t="str">
        <f t="shared" si="98"/>
        <v/>
      </c>
      <c r="BB290" s="17" t="str">
        <f t="shared" si="99"/>
        <v/>
      </c>
      <c r="BD290" s="17" t="str">
        <f>IF(AND(OR(F290="",F290="□"),OR(G290="",G290="□"),OR(H290="",H290="□")),"",IF(AND(F290="■",G290="■"),"",IF(AND(OR(F290="■",G290="■"),H290="■"),"",IF(F290="■",5,IF(G290="■",4,IF(I290="","",IF($C$3="","",IF($C$3=8,"-",IF($C$3&lt;8,IF(I290&lt;=$BY$25,7,IF(I290&lt;=$BY$26,6,IF(I290&lt;=$BY$27,5,IF(I290&lt;=$BY$28,4,IF(I290&lt;=$BY$29,3,IF(I290&lt;=$BY$30,2,1)))))))))))))))</f>
        <v/>
      </c>
      <c r="BE290" s="17" t="str">
        <f>IF(AND(OR(F290="",F290="□"),OR(G290="",G290="□"),OR(H290="",H290="□")),"",IF(AND(F290="■",G290="■"),"",IF(AND(OR(F290="■",G290="■"),H290="■"),"",IF(F290="■",5,IF(G290="■",4,IF(K290="","",IF($C$3="","",IF($C$3=8,IF(K290&lt;=$BY$33,6,IF(K290&lt;=$BY$34,5,IF(K290&lt;=$BY$35,4,3))),IF(AND($C$3&lt;8,$C$3&gt;4),IF(K290&lt;=$BY$32,7,IF(K290&lt;=$BY$33,6,IF(K290&lt;=$BY$34,5,IF(K290&lt;=$BY$35,4,IF(K290&lt;=$BY$36,3,2))))),IF(C276&lt;5,"-"))))))))))</f>
        <v/>
      </c>
      <c r="BF290" s="17" t="str">
        <f t="shared" si="101"/>
        <v/>
      </c>
      <c r="BH290" s="18" t="str">
        <f>IF(X290="","",IF(50&lt;=Y290,6,IF(AND(40&lt;=Y290,Y290&lt;50),5,IF(AND(30&lt;=Y290,Y290&lt;40),4,IF(AND(20&lt;=Y290,Y290&lt;30),3,IF(AND(10&lt;=Y290,Y290&lt;20),2,IF(AND(0&lt;=Y290,Y290&lt;10),1,IF(Y290&lt;0,0,""))))))))</f>
        <v/>
      </c>
      <c r="BI290" s="18" t="str">
        <f>IF(X290="","",IF(30&lt;=Y290,4,IF(AND(20&lt;=Y290,Y290&lt;30),3,IF(AND(10&lt;=Y290,Y290&lt;20),2,IF(AND(0&lt;=Y290,Y290&lt;10),1,IF(Y290&lt;0,0,""))))))</f>
        <v/>
      </c>
      <c r="BJ290" s="58" t="str">
        <f>IF(AND(OR(Q290="",Q290="□"),OR(R290="",R290="□"),OR(S290="",S290="□")),"",IF(AND(Q290="■",R290="■"),"",IF(AND(OR(Q290="■",R290="■"),S290="■"),"",IF(Q290="■",3,IF(R290="■",1,IF(Z290="■",BH290,BI290))))))</f>
        <v/>
      </c>
    </row>
    <row r="291" spans="1:62" ht="12" customHeight="1" x14ac:dyDescent="0.15">
      <c r="A291" s="66">
        <v>274</v>
      </c>
      <c r="B291" s="4"/>
      <c r="C291" s="2"/>
      <c r="D291" s="2"/>
      <c r="E291" s="8"/>
      <c r="F291" s="129" t="s">
        <v>38</v>
      </c>
      <c r="G291" s="130" t="s">
        <v>38</v>
      </c>
      <c r="H291" s="131" t="s">
        <v>38</v>
      </c>
      <c r="I291" s="122"/>
      <c r="J291" s="149"/>
      <c r="K291" s="124"/>
      <c r="L291" s="178"/>
      <c r="M291" s="133"/>
      <c r="N291" s="163" t="str">
        <f>IF($C$3="","",IF(P291="","",BF291))</f>
        <v/>
      </c>
      <c r="O291" s="163" t="str">
        <f>IF($C$3="","",IF(AND(OR(F291="",F291="□"),OR(G291="",G291="□"),OR(H291="",H291="□")),"",IF(AND(F291="■",G291="■"),"",IF(AND(OR(F291="■",G291="■"),H291="■"),"",IF(BF291="","",IF(OR(BF291=4,BF291&gt;4),"○","×"))))))</f>
        <v/>
      </c>
      <c r="P291" s="162" t="str">
        <f>IF($C$3="","",IF(AND(OR(F291="",F291="□"),OR(G291="",G291="□"),OR(H291="",H291="□")),"",IF(AND(F291="■",G291="■"),"",IF(AND(OR(F291="■",G291="■"),H291="■"),"",IF(BF291="","",IF(OR(BF291=5,BF291&gt;5),"○","×"))))))</f>
        <v/>
      </c>
      <c r="Q291" s="129" t="s">
        <v>38</v>
      </c>
      <c r="R291" s="130" t="s">
        <v>38</v>
      </c>
      <c r="S291" s="131" t="s">
        <v>38</v>
      </c>
      <c r="T291" s="1"/>
      <c r="U291" s="10"/>
      <c r="V291" s="11"/>
      <c r="W291" s="10"/>
      <c r="X291" s="223" t="str">
        <f t="shared" si="100"/>
        <v/>
      </c>
      <c r="Y291" s="164" t="str">
        <f t="shared" si="82"/>
        <v/>
      </c>
      <c r="Z291" s="131" t="s">
        <v>58</v>
      </c>
      <c r="AA291" s="135" t="s">
        <v>58</v>
      </c>
      <c r="AB291" s="165" t="str">
        <f t="shared" si="83"/>
        <v/>
      </c>
      <c r="AC291" s="280"/>
      <c r="AD291" s="281"/>
      <c r="AF291" s="60" t="str">
        <f>IF($C$3="","",IF(AND(F291="□",G291="□",H291="□"),"",IF(AND(F291="■",G291="■"),"",IF(AND(F291="■",H291="■"),"",IF(AND(G291="■",H291="■"),"",IF(F291="■",$BY$42,IF(G291="■",$BY$39,IF(I291="","",I291))))))))</f>
        <v/>
      </c>
      <c r="AG291" s="61" t="str">
        <f>IF($C$3="","",IF(AND(F291="□",G291="□",H291="□"),"",IF(AND(F291="■",G291="■"),"",IF(AND(F291="■",H291="■"),"",IF(AND(G291="■",H291="■"),"",IF(F291="■",$BY$44,IF(G291="■",$BY$41,IF(K291="","",K291))))))))</f>
        <v/>
      </c>
      <c r="AH291" s="63" t="str">
        <f t="shared" si="84"/>
        <v/>
      </c>
      <c r="AI291" s="63" t="str">
        <f t="shared" si="85"/>
        <v/>
      </c>
      <c r="AJ291" s="64" t="str">
        <f t="shared" si="86"/>
        <v/>
      </c>
      <c r="AK291" s="64" t="str">
        <f t="shared" si="87"/>
        <v/>
      </c>
      <c r="AL291" s="64" t="str">
        <f>IF($C$3="","",IF(AND(F291="□",G291="□",H291="□"),"",IF(AND(F291="■",G291="■"),"",IF(AND(F291="■",H291="■"),"",IF(AND(G291="■",H291="■"),"",IF(F291="■",$BY$23,IF(G291="■",$BY$21,IF(J291="","",J291))))))))</f>
        <v/>
      </c>
      <c r="AM291" s="65" t="str">
        <f t="shared" si="88"/>
        <v/>
      </c>
      <c r="AN291" s="64" t="str">
        <f>IF($C$3="","",IF(AND(F291="□",G291="□",H291="□"),"",IF(AND(F291="■",G291="■"),"",IF(AND(F291="■",H291="■"),"",IF(AND(G291="■",H291="■"),"",IF(F291="■",$BY$24,IF(G291="■",$BY$22,IF(L291="","",L291))))))))</f>
        <v/>
      </c>
      <c r="AO291" s="118"/>
      <c r="AP291" s="64" t="str">
        <f t="shared" si="89"/>
        <v/>
      </c>
      <c r="AQ291" s="64" t="str">
        <f t="shared" si="90"/>
        <v/>
      </c>
      <c r="AR291" s="64" t="str">
        <f t="shared" si="91"/>
        <v/>
      </c>
      <c r="AS291" s="64" t="str">
        <f t="shared" si="92"/>
        <v/>
      </c>
      <c r="AT291" s="64" t="str">
        <f t="shared" si="93"/>
        <v/>
      </c>
      <c r="AW291" s="17" t="str">
        <f t="shared" si="94"/>
        <v/>
      </c>
      <c r="AX291" s="17" t="str">
        <f t="shared" si="95"/>
        <v/>
      </c>
      <c r="AY291" s="17" t="str">
        <f t="shared" si="96"/>
        <v/>
      </c>
      <c r="AZ291" s="17" t="str">
        <f t="shared" si="97"/>
        <v/>
      </c>
      <c r="BA291" s="17" t="str">
        <f t="shared" si="98"/>
        <v/>
      </c>
      <c r="BB291" s="17" t="str">
        <f t="shared" si="99"/>
        <v/>
      </c>
      <c r="BD291" s="17" t="str">
        <f>IF(AND(OR(F291="",F291="□"),OR(G291="",G291="□"),OR(H291="",H291="□")),"",IF(AND(F291="■",G291="■"),"",IF(AND(OR(F291="■",G291="■"),H291="■"),"",IF(F291="■",5,IF(G291="■",4,IF(I291="","",IF($C$3="","",IF($C$3=8,"-",IF($C$3&lt;8,IF(I291&lt;=$BY$25,7,IF(I291&lt;=$BY$26,6,IF(I291&lt;=$BY$27,5,IF(I291&lt;=$BY$28,4,IF(I291&lt;=$BY$29,3,IF(I291&lt;=$BY$30,2,1)))))))))))))))</f>
        <v/>
      </c>
      <c r="BE291" s="17" t="str">
        <f>IF(AND(OR(F291="",F291="□"),OR(G291="",G291="□"),OR(H291="",H291="□")),"",IF(AND(F291="■",G291="■"),"",IF(AND(OR(F291="■",G291="■"),H291="■"),"",IF(F291="■",5,IF(G291="■",4,IF(K291="","",IF($C$3="","",IF($C$3=8,IF(K291&lt;=$BY$33,6,IF(K291&lt;=$BY$34,5,IF(K291&lt;=$BY$35,4,3))),IF(AND($C$3&lt;8,$C$3&gt;4),IF(K291&lt;=$BY$32,7,IF(K291&lt;=$BY$33,6,IF(K291&lt;=$BY$34,5,IF(K291&lt;=$BY$35,4,IF(K291&lt;=$BY$36,3,2))))),IF(C277&lt;5,"-"))))))))))</f>
        <v/>
      </c>
      <c r="BF291" s="17" t="str">
        <f t="shared" si="101"/>
        <v/>
      </c>
      <c r="BH291" s="18" t="str">
        <f>IF(X291="","",IF(50&lt;=Y291,6,IF(AND(40&lt;=Y291,Y291&lt;50),5,IF(AND(30&lt;=Y291,Y291&lt;40),4,IF(AND(20&lt;=Y291,Y291&lt;30),3,IF(AND(10&lt;=Y291,Y291&lt;20),2,IF(AND(0&lt;=Y291,Y291&lt;10),1,IF(Y291&lt;0,0,""))))))))</f>
        <v/>
      </c>
      <c r="BI291" s="18" t="str">
        <f>IF(X291="","",IF(30&lt;=Y291,4,IF(AND(20&lt;=Y291,Y291&lt;30),3,IF(AND(10&lt;=Y291,Y291&lt;20),2,IF(AND(0&lt;=Y291,Y291&lt;10),1,IF(Y291&lt;0,0,""))))))</f>
        <v/>
      </c>
      <c r="BJ291" s="58" t="str">
        <f>IF(AND(OR(Q291="",Q291="□"),OR(R291="",R291="□"),OR(S291="",S291="□")),"",IF(AND(Q291="■",R291="■"),"",IF(AND(OR(Q291="■",R291="■"),S291="■"),"",IF(Q291="■",3,IF(R291="■",1,IF(Z291="■",BH291,BI291))))))</f>
        <v/>
      </c>
    </row>
    <row r="292" spans="1:62" ht="12" customHeight="1" x14ac:dyDescent="0.15">
      <c r="A292" s="66">
        <v>275</v>
      </c>
      <c r="B292" s="4"/>
      <c r="C292" s="2"/>
      <c r="D292" s="2"/>
      <c r="E292" s="8"/>
      <c r="F292" s="129" t="s">
        <v>38</v>
      </c>
      <c r="G292" s="130" t="s">
        <v>38</v>
      </c>
      <c r="H292" s="131" t="s">
        <v>38</v>
      </c>
      <c r="I292" s="122"/>
      <c r="J292" s="149"/>
      <c r="K292" s="124"/>
      <c r="L292" s="178"/>
      <c r="M292" s="133"/>
      <c r="N292" s="163" t="str">
        <f>IF($C$3="","",IF(P292="","",BF292))</f>
        <v/>
      </c>
      <c r="O292" s="163" t="str">
        <f>IF($C$3="","",IF(AND(OR(F292="",F292="□"),OR(G292="",G292="□"),OR(H292="",H292="□")),"",IF(AND(F292="■",G292="■"),"",IF(AND(OR(F292="■",G292="■"),H292="■"),"",IF(BF292="","",IF(OR(BF292=4,BF292&gt;4),"○","×"))))))</f>
        <v/>
      </c>
      <c r="P292" s="162" t="str">
        <f>IF($C$3="","",IF(AND(OR(F292="",F292="□"),OR(G292="",G292="□"),OR(H292="",H292="□")),"",IF(AND(F292="■",G292="■"),"",IF(AND(OR(F292="■",G292="■"),H292="■"),"",IF(BF292="","",IF(OR(BF292=5,BF292&gt;5),"○","×"))))))</f>
        <v/>
      </c>
      <c r="Q292" s="129" t="s">
        <v>38</v>
      </c>
      <c r="R292" s="130" t="s">
        <v>38</v>
      </c>
      <c r="S292" s="131" t="s">
        <v>38</v>
      </c>
      <c r="T292" s="1"/>
      <c r="U292" s="10"/>
      <c r="V292" s="11"/>
      <c r="W292" s="10"/>
      <c r="X292" s="223" t="str">
        <f t="shared" si="100"/>
        <v/>
      </c>
      <c r="Y292" s="164" t="str">
        <f t="shared" si="82"/>
        <v/>
      </c>
      <c r="Z292" s="131" t="s">
        <v>58</v>
      </c>
      <c r="AA292" s="135" t="s">
        <v>58</v>
      </c>
      <c r="AB292" s="165" t="str">
        <f t="shared" si="83"/>
        <v/>
      </c>
      <c r="AC292" s="280"/>
      <c r="AD292" s="281"/>
      <c r="AF292" s="60" t="str">
        <f>IF($C$3="","",IF(AND(F292="□",G292="□",H292="□"),"",IF(AND(F292="■",G292="■"),"",IF(AND(F292="■",H292="■"),"",IF(AND(G292="■",H292="■"),"",IF(F292="■",$BY$42,IF(G292="■",$BY$39,IF(I292="","",I292))))))))</f>
        <v/>
      </c>
      <c r="AG292" s="61" t="str">
        <f>IF($C$3="","",IF(AND(F292="□",G292="□",H292="□"),"",IF(AND(F292="■",G292="■"),"",IF(AND(F292="■",H292="■"),"",IF(AND(G292="■",H292="■"),"",IF(F292="■",$BY$44,IF(G292="■",$BY$41,IF(K292="","",K292))))))))</f>
        <v/>
      </c>
      <c r="AH292" s="63" t="str">
        <f t="shared" si="84"/>
        <v/>
      </c>
      <c r="AI292" s="63" t="str">
        <f t="shared" si="85"/>
        <v/>
      </c>
      <c r="AJ292" s="64" t="str">
        <f t="shared" si="86"/>
        <v/>
      </c>
      <c r="AK292" s="64" t="str">
        <f t="shared" si="87"/>
        <v/>
      </c>
      <c r="AL292" s="64" t="str">
        <f>IF($C$3="","",IF(AND(F292="□",G292="□",H292="□"),"",IF(AND(F292="■",G292="■"),"",IF(AND(F292="■",H292="■"),"",IF(AND(G292="■",H292="■"),"",IF(F292="■",$BY$23,IF(G292="■",$BY$21,IF(J292="","",J292))))))))</f>
        <v/>
      </c>
      <c r="AM292" s="65" t="str">
        <f t="shared" si="88"/>
        <v/>
      </c>
      <c r="AN292" s="64" t="str">
        <f>IF($C$3="","",IF(AND(F292="□",G292="□",H292="□"),"",IF(AND(F292="■",G292="■"),"",IF(AND(F292="■",H292="■"),"",IF(AND(G292="■",H292="■"),"",IF(F292="■",$BY$24,IF(G292="■",$BY$22,IF(L292="","",L292))))))))</f>
        <v/>
      </c>
      <c r="AO292" s="118"/>
      <c r="AP292" s="64" t="str">
        <f t="shared" si="89"/>
        <v/>
      </c>
      <c r="AQ292" s="64" t="str">
        <f t="shared" si="90"/>
        <v/>
      </c>
      <c r="AR292" s="64" t="str">
        <f t="shared" si="91"/>
        <v/>
      </c>
      <c r="AS292" s="64" t="str">
        <f t="shared" si="92"/>
        <v/>
      </c>
      <c r="AT292" s="64" t="str">
        <f t="shared" si="93"/>
        <v/>
      </c>
      <c r="AW292" s="17" t="str">
        <f t="shared" si="94"/>
        <v/>
      </c>
      <c r="AX292" s="17" t="str">
        <f t="shared" si="95"/>
        <v/>
      </c>
      <c r="AY292" s="17" t="str">
        <f t="shared" si="96"/>
        <v/>
      </c>
      <c r="AZ292" s="17" t="str">
        <f t="shared" si="97"/>
        <v/>
      </c>
      <c r="BA292" s="17" t="str">
        <f t="shared" si="98"/>
        <v/>
      </c>
      <c r="BB292" s="17" t="str">
        <f t="shared" si="99"/>
        <v/>
      </c>
      <c r="BD292" s="17" t="str">
        <f>IF(AND(OR(F292="",F292="□"),OR(G292="",G292="□"),OR(H292="",H292="□")),"",IF(AND(F292="■",G292="■"),"",IF(AND(OR(F292="■",G292="■"),H292="■"),"",IF(F292="■",5,IF(G292="■",4,IF(I292="","",IF($C$3="","",IF($C$3=8,"-",IF($C$3&lt;8,IF(I292&lt;=$BY$25,7,IF(I292&lt;=$BY$26,6,IF(I292&lt;=$BY$27,5,IF(I292&lt;=$BY$28,4,IF(I292&lt;=$BY$29,3,IF(I292&lt;=$BY$30,2,1)))))))))))))))</f>
        <v/>
      </c>
      <c r="BE292" s="17" t="str">
        <f>IF(AND(OR(F292="",F292="□"),OR(G292="",G292="□"),OR(H292="",H292="□")),"",IF(AND(F292="■",G292="■"),"",IF(AND(OR(F292="■",G292="■"),H292="■"),"",IF(F292="■",5,IF(G292="■",4,IF(K292="","",IF($C$3="","",IF($C$3=8,IF(K292&lt;=$BY$33,6,IF(K292&lt;=$BY$34,5,IF(K292&lt;=$BY$35,4,3))),IF(AND($C$3&lt;8,$C$3&gt;4),IF(K292&lt;=$BY$32,7,IF(K292&lt;=$BY$33,6,IF(K292&lt;=$BY$34,5,IF(K292&lt;=$BY$35,4,IF(K292&lt;=$BY$36,3,2))))),IF(C278&lt;5,"-"))))))))))</f>
        <v/>
      </c>
      <c r="BF292" s="17" t="str">
        <f t="shared" si="101"/>
        <v/>
      </c>
      <c r="BH292" s="18" t="str">
        <f>IF(X292="","",IF(50&lt;=Y292,6,IF(AND(40&lt;=Y292,Y292&lt;50),5,IF(AND(30&lt;=Y292,Y292&lt;40),4,IF(AND(20&lt;=Y292,Y292&lt;30),3,IF(AND(10&lt;=Y292,Y292&lt;20),2,IF(AND(0&lt;=Y292,Y292&lt;10),1,IF(Y292&lt;0,0,""))))))))</f>
        <v/>
      </c>
      <c r="BI292" s="18" t="str">
        <f>IF(X292="","",IF(30&lt;=Y292,4,IF(AND(20&lt;=Y292,Y292&lt;30),3,IF(AND(10&lt;=Y292,Y292&lt;20),2,IF(AND(0&lt;=Y292,Y292&lt;10),1,IF(Y292&lt;0,0,""))))))</f>
        <v/>
      </c>
      <c r="BJ292" s="58" t="str">
        <f>IF(AND(OR(Q292="",Q292="□"),OR(R292="",R292="□"),OR(S292="",S292="□")),"",IF(AND(Q292="■",R292="■"),"",IF(AND(OR(Q292="■",R292="■"),S292="■"),"",IF(Q292="■",3,IF(R292="■",1,IF(Z292="■",BH292,BI292))))))</f>
        <v/>
      </c>
    </row>
    <row r="293" spans="1:62" ht="12" customHeight="1" x14ac:dyDescent="0.15">
      <c r="A293" s="66">
        <v>276</v>
      </c>
      <c r="B293" s="4"/>
      <c r="C293" s="2"/>
      <c r="D293" s="2"/>
      <c r="E293" s="8"/>
      <c r="F293" s="129" t="s">
        <v>38</v>
      </c>
      <c r="G293" s="130" t="s">
        <v>38</v>
      </c>
      <c r="H293" s="131" t="s">
        <v>38</v>
      </c>
      <c r="I293" s="122"/>
      <c r="J293" s="149"/>
      <c r="K293" s="124"/>
      <c r="L293" s="178"/>
      <c r="M293" s="133"/>
      <c r="N293" s="163" t="str">
        <f>IF($C$3="","",IF(P293="","",BF293))</f>
        <v/>
      </c>
      <c r="O293" s="163" t="str">
        <f>IF($C$3="","",IF(AND(OR(F293="",F293="□"),OR(G293="",G293="□"),OR(H293="",H293="□")),"",IF(AND(F293="■",G293="■"),"",IF(AND(OR(F293="■",G293="■"),H293="■"),"",IF(BF293="","",IF(OR(BF293=4,BF293&gt;4),"○","×"))))))</f>
        <v/>
      </c>
      <c r="P293" s="162" t="str">
        <f>IF($C$3="","",IF(AND(OR(F293="",F293="□"),OR(G293="",G293="□"),OR(H293="",H293="□")),"",IF(AND(F293="■",G293="■"),"",IF(AND(OR(F293="■",G293="■"),H293="■"),"",IF(BF293="","",IF(OR(BF293=5,BF293&gt;5),"○","×"))))))</f>
        <v/>
      </c>
      <c r="Q293" s="129" t="s">
        <v>38</v>
      </c>
      <c r="R293" s="130" t="s">
        <v>38</v>
      </c>
      <c r="S293" s="131" t="s">
        <v>38</v>
      </c>
      <c r="T293" s="1"/>
      <c r="U293" s="10"/>
      <c r="V293" s="11"/>
      <c r="W293" s="10"/>
      <c r="X293" s="223" t="str">
        <f t="shared" si="100"/>
        <v/>
      </c>
      <c r="Y293" s="164" t="str">
        <f t="shared" si="82"/>
        <v/>
      </c>
      <c r="Z293" s="131" t="s">
        <v>58</v>
      </c>
      <c r="AA293" s="135" t="s">
        <v>58</v>
      </c>
      <c r="AB293" s="165" t="str">
        <f t="shared" si="83"/>
        <v/>
      </c>
      <c r="AC293" s="280"/>
      <c r="AD293" s="281"/>
      <c r="AF293" s="60" t="str">
        <f>IF($C$3="","",IF(AND(F293="□",G293="□",H293="□"),"",IF(AND(F293="■",G293="■"),"",IF(AND(F293="■",H293="■"),"",IF(AND(G293="■",H293="■"),"",IF(F293="■",$BY$42,IF(G293="■",$BY$39,IF(I293="","",I293))))))))</f>
        <v/>
      </c>
      <c r="AG293" s="61" t="str">
        <f>IF($C$3="","",IF(AND(F293="□",G293="□",H293="□"),"",IF(AND(F293="■",G293="■"),"",IF(AND(F293="■",H293="■"),"",IF(AND(G293="■",H293="■"),"",IF(F293="■",$BY$44,IF(G293="■",$BY$41,IF(K293="","",K293))))))))</f>
        <v/>
      </c>
      <c r="AH293" s="63" t="str">
        <f t="shared" si="84"/>
        <v/>
      </c>
      <c r="AI293" s="63" t="str">
        <f t="shared" si="85"/>
        <v/>
      </c>
      <c r="AJ293" s="64" t="str">
        <f t="shared" si="86"/>
        <v/>
      </c>
      <c r="AK293" s="64" t="str">
        <f t="shared" si="87"/>
        <v/>
      </c>
      <c r="AL293" s="64" t="str">
        <f>IF($C$3="","",IF(AND(F293="□",G293="□",H293="□"),"",IF(AND(F293="■",G293="■"),"",IF(AND(F293="■",H293="■"),"",IF(AND(G293="■",H293="■"),"",IF(F293="■",$BY$23,IF(G293="■",$BY$21,IF(J293="","",J293))))))))</f>
        <v/>
      </c>
      <c r="AM293" s="65" t="str">
        <f t="shared" si="88"/>
        <v/>
      </c>
      <c r="AN293" s="64" t="str">
        <f>IF($C$3="","",IF(AND(F293="□",G293="□",H293="□"),"",IF(AND(F293="■",G293="■"),"",IF(AND(F293="■",H293="■"),"",IF(AND(G293="■",H293="■"),"",IF(F293="■",$BY$24,IF(G293="■",$BY$22,IF(L293="","",L293))))))))</f>
        <v/>
      </c>
      <c r="AO293" s="118"/>
      <c r="AP293" s="64" t="str">
        <f t="shared" si="89"/>
        <v/>
      </c>
      <c r="AQ293" s="64" t="str">
        <f t="shared" si="90"/>
        <v/>
      </c>
      <c r="AR293" s="64" t="str">
        <f t="shared" si="91"/>
        <v/>
      </c>
      <c r="AS293" s="64" t="str">
        <f t="shared" si="92"/>
        <v/>
      </c>
      <c r="AT293" s="64" t="str">
        <f t="shared" si="93"/>
        <v/>
      </c>
      <c r="AW293" s="17" t="str">
        <f t="shared" si="94"/>
        <v/>
      </c>
      <c r="AX293" s="17" t="str">
        <f t="shared" si="95"/>
        <v/>
      </c>
      <c r="AY293" s="17" t="str">
        <f t="shared" si="96"/>
        <v/>
      </c>
      <c r="AZ293" s="17" t="str">
        <f t="shared" si="97"/>
        <v/>
      </c>
      <c r="BA293" s="17" t="str">
        <f t="shared" si="98"/>
        <v/>
      </c>
      <c r="BB293" s="17" t="str">
        <f t="shared" si="99"/>
        <v/>
      </c>
      <c r="BD293" s="17" t="str">
        <f>IF(AND(OR(F293="",F293="□"),OR(G293="",G293="□"),OR(H293="",H293="□")),"",IF(AND(F293="■",G293="■"),"",IF(AND(OR(F293="■",G293="■"),H293="■"),"",IF(F293="■",5,IF(G293="■",4,IF(I293="","",IF($C$3="","",IF($C$3=8,"-",IF($C$3&lt;8,IF(I293&lt;=$BY$25,7,IF(I293&lt;=$BY$26,6,IF(I293&lt;=$BY$27,5,IF(I293&lt;=$BY$28,4,IF(I293&lt;=$BY$29,3,IF(I293&lt;=$BY$30,2,1)))))))))))))))</f>
        <v/>
      </c>
      <c r="BE293" s="17" t="str">
        <f>IF(AND(OR(F293="",F293="□"),OR(G293="",G293="□"),OR(H293="",H293="□")),"",IF(AND(F293="■",G293="■"),"",IF(AND(OR(F293="■",G293="■"),H293="■"),"",IF(F293="■",5,IF(G293="■",4,IF(K293="","",IF($C$3="","",IF($C$3=8,IF(K293&lt;=$BY$33,6,IF(K293&lt;=$BY$34,5,IF(K293&lt;=$BY$35,4,3))),IF(AND($C$3&lt;8,$C$3&gt;4),IF(K293&lt;=$BY$32,7,IF(K293&lt;=$BY$33,6,IF(K293&lt;=$BY$34,5,IF(K293&lt;=$BY$35,4,IF(K293&lt;=$BY$36,3,2))))),IF(C279&lt;5,"-"))))))))))</f>
        <v/>
      </c>
      <c r="BF293" s="17" t="str">
        <f t="shared" si="101"/>
        <v/>
      </c>
      <c r="BH293" s="18" t="str">
        <f>IF(X293="","",IF(50&lt;=Y293,6,IF(AND(40&lt;=Y293,Y293&lt;50),5,IF(AND(30&lt;=Y293,Y293&lt;40),4,IF(AND(20&lt;=Y293,Y293&lt;30),3,IF(AND(10&lt;=Y293,Y293&lt;20),2,IF(AND(0&lt;=Y293,Y293&lt;10),1,IF(Y293&lt;0,0,""))))))))</f>
        <v/>
      </c>
      <c r="BI293" s="18" t="str">
        <f>IF(X293="","",IF(30&lt;=Y293,4,IF(AND(20&lt;=Y293,Y293&lt;30),3,IF(AND(10&lt;=Y293,Y293&lt;20),2,IF(AND(0&lt;=Y293,Y293&lt;10),1,IF(Y293&lt;0,0,""))))))</f>
        <v/>
      </c>
      <c r="BJ293" s="58" t="str">
        <f>IF(AND(OR(Q293="",Q293="□"),OR(R293="",R293="□"),OR(S293="",S293="□")),"",IF(AND(Q293="■",R293="■"),"",IF(AND(OR(Q293="■",R293="■"),S293="■"),"",IF(Q293="■",3,IF(R293="■",1,IF(Z293="■",BH293,BI293))))))</f>
        <v/>
      </c>
    </row>
    <row r="294" spans="1:62" ht="12" customHeight="1" x14ac:dyDescent="0.15">
      <c r="A294" s="66">
        <v>277</v>
      </c>
      <c r="B294" s="4"/>
      <c r="C294" s="2"/>
      <c r="D294" s="2"/>
      <c r="E294" s="8"/>
      <c r="F294" s="129" t="s">
        <v>38</v>
      </c>
      <c r="G294" s="130" t="s">
        <v>38</v>
      </c>
      <c r="H294" s="131" t="s">
        <v>38</v>
      </c>
      <c r="I294" s="122"/>
      <c r="J294" s="149"/>
      <c r="K294" s="124"/>
      <c r="L294" s="178"/>
      <c r="M294" s="133"/>
      <c r="N294" s="163" t="str">
        <f>IF($C$3="","",IF(P294="","",BF294))</f>
        <v/>
      </c>
      <c r="O294" s="163" t="str">
        <f>IF($C$3="","",IF(AND(OR(F294="",F294="□"),OR(G294="",G294="□"),OR(H294="",H294="□")),"",IF(AND(F294="■",G294="■"),"",IF(AND(OR(F294="■",G294="■"),H294="■"),"",IF(BF294="","",IF(OR(BF294=4,BF294&gt;4),"○","×"))))))</f>
        <v/>
      </c>
      <c r="P294" s="162" t="str">
        <f>IF($C$3="","",IF(AND(OR(F294="",F294="□"),OR(G294="",G294="□"),OR(H294="",H294="□")),"",IF(AND(F294="■",G294="■"),"",IF(AND(OR(F294="■",G294="■"),H294="■"),"",IF(BF294="","",IF(OR(BF294=5,BF294&gt;5),"○","×"))))))</f>
        <v/>
      </c>
      <c r="Q294" s="129" t="s">
        <v>38</v>
      </c>
      <c r="R294" s="130" t="s">
        <v>38</v>
      </c>
      <c r="S294" s="131" t="s">
        <v>38</v>
      </c>
      <c r="T294" s="1"/>
      <c r="U294" s="10"/>
      <c r="V294" s="11"/>
      <c r="W294" s="10"/>
      <c r="X294" s="223" t="str">
        <f t="shared" si="100"/>
        <v/>
      </c>
      <c r="Y294" s="164" t="str">
        <f t="shared" si="82"/>
        <v/>
      </c>
      <c r="Z294" s="131" t="s">
        <v>58</v>
      </c>
      <c r="AA294" s="135" t="s">
        <v>58</v>
      </c>
      <c r="AB294" s="165" t="str">
        <f t="shared" si="83"/>
        <v/>
      </c>
      <c r="AC294" s="280"/>
      <c r="AD294" s="281"/>
      <c r="AF294" s="60" t="str">
        <f>IF($C$3="","",IF(AND(F294="□",G294="□",H294="□"),"",IF(AND(F294="■",G294="■"),"",IF(AND(F294="■",H294="■"),"",IF(AND(G294="■",H294="■"),"",IF(F294="■",$BY$42,IF(G294="■",$BY$39,IF(I294="","",I294))))))))</f>
        <v/>
      </c>
      <c r="AG294" s="61" t="str">
        <f>IF($C$3="","",IF(AND(F294="□",G294="□",H294="□"),"",IF(AND(F294="■",G294="■"),"",IF(AND(F294="■",H294="■"),"",IF(AND(G294="■",H294="■"),"",IF(F294="■",$BY$44,IF(G294="■",$BY$41,IF(K294="","",K294))))))))</f>
        <v/>
      </c>
      <c r="AH294" s="63" t="str">
        <f t="shared" si="84"/>
        <v/>
      </c>
      <c r="AI294" s="63" t="str">
        <f t="shared" si="85"/>
        <v/>
      </c>
      <c r="AJ294" s="64" t="str">
        <f t="shared" si="86"/>
        <v/>
      </c>
      <c r="AK294" s="64" t="str">
        <f t="shared" si="87"/>
        <v/>
      </c>
      <c r="AL294" s="64" t="str">
        <f>IF($C$3="","",IF(AND(F294="□",G294="□",H294="□"),"",IF(AND(F294="■",G294="■"),"",IF(AND(F294="■",H294="■"),"",IF(AND(G294="■",H294="■"),"",IF(F294="■",$BY$23,IF(G294="■",$BY$21,IF(J294="","",J294))))))))</f>
        <v/>
      </c>
      <c r="AM294" s="65" t="str">
        <f t="shared" si="88"/>
        <v/>
      </c>
      <c r="AN294" s="64" t="str">
        <f>IF($C$3="","",IF(AND(F294="□",G294="□",H294="□"),"",IF(AND(F294="■",G294="■"),"",IF(AND(F294="■",H294="■"),"",IF(AND(G294="■",H294="■"),"",IF(F294="■",$BY$24,IF(G294="■",$BY$22,IF(L294="","",L294))))))))</f>
        <v/>
      </c>
      <c r="AO294" s="118"/>
      <c r="AP294" s="64" t="str">
        <f t="shared" si="89"/>
        <v/>
      </c>
      <c r="AQ294" s="64" t="str">
        <f t="shared" si="90"/>
        <v/>
      </c>
      <c r="AR294" s="64" t="str">
        <f t="shared" si="91"/>
        <v/>
      </c>
      <c r="AS294" s="64" t="str">
        <f t="shared" si="92"/>
        <v/>
      </c>
      <c r="AT294" s="64" t="str">
        <f t="shared" si="93"/>
        <v/>
      </c>
      <c r="AW294" s="17" t="str">
        <f t="shared" si="94"/>
        <v/>
      </c>
      <c r="AX294" s="17" t="str">
        <f t="shared" si="95"/>
        <v/>
      </c>
      <c r="AY294" s="17" t="str">
        <f t="shared" si="96"/>
        <v/>
      </c>
      <c r="AZ294" s="17" t="str">
        <f t="shared" si="97"/>
        <v/>
      </c>
      <c r="BA294" s="17" t="str">
        <f t="shared" si="98"/>
        <v/>
      </c>
      <c r="BB294" s="17" t="str">
        <f t="shared" si="99"/>
        <v/>
      </c>
      <c r="BD294" s="17" t="str">
        <f>IF(AND(OR(F294="",F294="□"),OR(G294="",G294="□"),OR(H294="",H294="□")),"",IF(AND(F294="■",G294="■"),"",IF(AND(OR(F294="■",G294="■"),H294="■"),"",IF(F294="■",5,IF(G294="■",4,IF(I294="","",IF($C$3="","",IF($C$3=8,"-",IF($C$3&lt;8,IF(I294&lt;=$BY$25,7,IF(I294&lt;=$BY$26,6,IF(I294&lt;=$BY$27,5,IF(I294&lt;=$BY$28,4,IF(I294&lt;=$BY$29,3,IF(I294&lt;=$BY$30,2,1)))))))))))))))</f>
        <v/>
      </c>
      <c r="BE294" s="17" t="str">
        <f>IF(AND(OR(F294="",F294="□"),OR(G294="",G294="□"),OR(H294="",H294="□")),"",IF(AND(F294="■",G294="■"),"",IF(AND(OR(F294="■",G294="■"),H294="■"),"",IF(F294="■",5,IF(G294="■",4,IF(K294="","",IF($C$3="","",IF($C$3=8,IF(K294&lt;=$BY$33,6,IF(K294&lt;=$BY$34,5,IF(K294&lt;=$BY$35,4,3))),IF(AND($C$3&lt;8,$C$3&gt;4),IF(K294&lt;=$BY$32,7,IF(K294&lt;=$BY$33,6,IF(K294&lt;=$BY$34,5,IF(K294&lt;=$BY$35,4,IF(K294&lt;=$BY$36,3,2))))),IF(C280&lt;5,"-"))))))))))</f>
        <v/>
      </c>
      <c r="BF294" s="17" t="str">
        <f t="shared" si="101"/>
        <v/>
      </c>
      <c r="BH294" s="18" t="str">
        <f>IF(X294="","",IF(50&lt;=Y294,6,IF(AND(40&lt;=Y294,Y294&lt;50),5,IF(AND(30&lt;=Y294,Y294&lt;40),4,IF(AND(20&lt;=Y294,Y294&lt;30),3,IF(AND(10&lt;=Y294,Y294&lt;20),2,IF(AND(0&lt;=Y294,Y294&lt;10),1,IF(Y294&lt;0,0,""))))))))</f>
        <v/>
      </c>
      <c r="BI294" s="18" t="str">
        <f>IF(X294="","",IF(30&lt;=Y294,4,IF(AND(20&lt;=Y294,Y294&lt;30),3,IF(AND(10&lt;=Y294,Y294&lt;20),2,IF(AND(0&lt;=Y294,Y294&lt;10),1,IF(Y294&lt;0,0,""))))))</f>
        <v/>
      </c>
      <c r="BJ294" s="58" t="str">
        <f>IF(AND(OR(Q294="",Q294="□"),OR(R294="",R294="□"),OR(S294="",S294="□")),"",IF(AND(Q294="■",R294="■"),"",IF(AND(OR(Q294="■",R294="■"),S294="■"),"",IF(Q294="■",3,IF(R294="■",1,IF(Z294="■",BH294,BI294))))))</f>
        <v/>
      </c>
    </row>
    <row r="295" spans="1:62" ht="12" customHeight="1" x14ac:dyDescent="0.15">
      <c r="A295" s="66">
        <v>278</v>
      </c>
      <c r="B295" s="4"/>
      <c r="C295" s="2"/>
      <c r="D295" s="2"/>
      <c r="E295" s="8"/>
      <c r="F295" s="129" t="s">
        <v>38</v>
      </c>
      <c r="G295" s="130" t="s">
        <v>38</v>
      </c>
      <c r="H295" s="131" t="s">
        <v>38</v>
      </c>
      <c r="I295" s="122"/>
      <c r="J295" s="149"/>
      <c r="K295" s="124"/>
      <c r="L295" s="178"/>
      <c r="M295" s="133"/>
      <c r="N295" s="163" t="str">
        <f>IF($C$3="","",IF(P295="","",BF295))</f>
        <v/>
      </c>
      <c r="O295" s="163" t="str">
        <f>IF($C$3="","",IF(AND(OR(F295="",F295="□"),OR(G295="",G295="□"),OR(H295="",H295="□")),"",IF(AND(F295="■",G295="■"),"",IF(AND(OR(F295="■",G295="■"),H295="■"),"",IF(BF295="","",IF(OR(BF295=4,BF295&gt;4),"○","×"))))))</f>
        <v/>
      </c>
      <c r="P295" s="162" t="str">
        <f>IF($C$3="","",IF(AND(OR(F295="",F295="□"),OR(G295="",G295="□"),OR(H295="",H295="□")),"",IF(AND(F295="■",G295="■"),"",IF(AND(OR(F295="■",G295="■"),H295="■"),"",IF(BF295="","",IF(OR(BF295=5,BF295&gt;5),"○","×"))))))</f>
        <v/>
      </c>
      <c r="Q295" s="129" t="s">
        <v>38</v>
      </c>
      <c r="R295" s="130" t="s">
        <v>38</v>
      </c>
      <c r="S295" s="131" t="s">
        <v>38</v>
      </c>
      <c r="T295" s="1"/>
      <c r="U295" s="10"/>
      <c r="V295" s="11"/>
      <c r="W295" s="10"/>
      <c r="X295" s="223" t="str">
        <f t="shared" si="100"/>
        <v/>
      </c>
      <c r="Y295" s="164" t="str">
        <f t="shared" si="82"/>
        <v/>
      </c>
      <c r="Z295" s="131" t="s">
        <v>58</v>
      </c>
      <c r="AA295" s="135" t="s">
        <v>58</v>
      </c>
      <c r="AB295" s="165" t="str">
        <f t="shared" si="83"/>
        <v/>
      </c>
      <c r="AC295" s="280"/>
      <c r="AD295" s="281"/>
      <c r="AF295" s="60" t="str">
        <f>IF($C$3="","",IF(AND(F295="□",G295="□",H295="□"),"",IF(AND(F295="■",G295="■"),"",IF(AND(F295="■",H295="■"),"",IF(AND(G295="■",H295="■"),"",IF(F295="■",$BY$42,IF(G295="■",$BY$39,IF(I295="","",I295))))))))</f>
        <v/>
      </c>
      <c r="AG295" s="61" t="str">
        <f>IF($C$3="","",IF(AND(F295="□",G295="□",H295="□"),"",IF(AND(F295="■",G295="■"),"",IF(AND(F295="■",H295="■"),"",IF(AND(G295="■",H295="■"),"",IF(F295="■",$BY$44,IF(G295="■",$BY$41,IF(K295="","",K295))))))))</f>
        <v/>
      </c>
      <c r="AH295" s="63" t="str">
        <f t="shared" si="84"/>
        <v/>
      </c>
      <c r="AI295" s="63" t="str">
        <f t="shared" si="85"/>
        <v/>
      </c>
      <c r="AJ295" s="64" t="str">
        <f t="shared" si="86"/>
        <v/>
      </c>
      <c r="AK295" s="64" t="str">
        <f t="shared" si="87"/>
        <v/>
      </c>
      <c r="AL295" s="64" t="str">
        <f>IF($C$3="","",IF(AND(F295="□",G295="□",H295="□"),"",IF(AND(F295="■",G295="■"),"",IF(AND(F295="■",H295="■"),"",IF(AND(G295="■",H295="■"),"",IF(F295="■",$BY$23,IF(G295="■",$BY$21,IF(J295="","",J295))))))))</f>
        <v/>
      </c>
      <c r="AM295" s="65" t="str">
        <f t="shared" si="88"/>
        <v/>
      </c>
      <c r="AN295" s="64" t="str">
        <f>IF($C$3="","",IF(AND(F295="□",G295="□",H295="□"),"",IF(AND(F295="■",G295="■"),"",IF(AND(F295="■",H295="■"),"",IF(AND(G295="■",H295="■"),"",IF(F295="■",$BY$24,IF(G295="■",$BY$22,IF(L295="","",L295))))))))</f>
        <v/>
      </c>
      <c r="AO295" s="118"/>
      <c r="AP295" s="64" t="str">
        <f t="shared" si="89"/>
        <v/>
      </c>
      <c r="AQ295" s="64" t="str">
        <f t="shared" si="90"/>
        <v/>
      </c>
      <c r="AR295" s="64" t="str">
        <f t="shared" si="91"/>
        <v/>
      </c>
      <c r="AS295" s="64" t="str">
        <f t="shared" si="92"/>
        <v/>
      </c>
      <c r="AT295" s="64" t="str">
        <f t="shared" si="93"/>
        <v/>
      </c>
      <c r="AW295" s="17" t="str">
        <f t="shared" si="94"/>
        <v/>
      </c>
      <c r="AX295" s="17" t="str">
        <f t="shared" si="95"/>
        <v/>
      </c>
      <c r="AY295" s="17" t="str">
        <f t="shared" si="96"/>
        <v/>
      </c>
      <c r="AZ295" s="17" t="str">
        <f t="shared" si="97"/>
        <v/>
      </c>
      <c r="BA295" s="17" t="str">
        <f t="shared" si="98"/>
        <v/>
      </c>
      <c r="BB295" s="17" t="str">
        <f t="shared" si="99"/>
        <v/>
      </c>
      <c r="BD295" s="17" t="str">
        <f>IF(AND(OR(F295="",F295="□"),OR(G295="",G295="□"),OR(H295="",H295="□")),"",IF(AND(F295="■",G295="■"),"",IF(AND(OR(F295="■",G295="■"),H295="■"),"",IF(F295="■",5,IF(G295="■",4,IF(I295="","",IF($C$3="","",IF($C$3=8,"-",IF($C$3&lt;8,IF(I295&lt;=$BY$25,7,IF(I295&lt;=$BY$26,6,IF(I295&lt;=$BY$27,5,IF(I295&lt;=$BY$28,4,IF(I295&lt;=$BY$29,3,IF(I295&lt;=$BY$30,2,1)))))))))))))))</f>
        <v/>
      </c>
      <c r="BE295" s="17" t="str">
        <f>IF(AND(OR(F295="",F295="□"),OR(G295="",G295="□"),OR(H295="",H295="□")),"",IF(AND(F295="■",G295="■"),"",IF(AND(OR(F295="■",G295="■"),H295="■"),"",IF(F295="■",5,IF(G295="■",4,IF(K295="","",IF($C$3="","",IF($C$3=8,IF(K295&lt;=$BY$33,6,IF(K295&lt;=$BY$34,5,IF(K295&lt;=$BY$35,4,3))),IF(AND($C$3&lt;8,$C$3&gt;4),IF(K295&lt;=$BY$32,7,IF(K295&lt;=$BY$33,6,IF(K295&lt;=$BY$34,5,IF(K295&lt;=$BY$35,4,IF(K295&lt;=$BY$36,3,2))))),IF(C281&lt;5,"-"))))))))))</f>
        <v/>
      </c>
      <c r="BF295" s="17" t="str">
        <f t="shared" si="101"/>
        <v/>
      </c>
      <c r="BH295" s="18" t="str">
        <f>IF(X295="","",IF(50&lt;=Y295,6,IF(AND(40&lt;=Y295,Y295&lt;50),5,IF(AND(30&lt;=Y295,Y295&lt;40),4,IF(AND(20&lt;=Y295,Y295&lt;30),3,IF(AND(10&lt;=Y295,Y295&lt;20),2,IF(AND(0&lt;=Y295,Y295&lt;10),1,IF(Y295&lt;0,0,""))))))))</f>
        <v/>
      </c>
      <c r="BI295" s="18" t="str">
        <f>IF(X295="","",IF(30&lt;=Y295,4,IF(AND(20&lt;=Y295,Y295&lt;30),3,IF(AND(10&lt;=Y295,Y295&lt;20),2,IF(AND(0&lt;=Y295,Y295&lt;10),1,IF(Y295&lt;0,0,""))))))</f>
        <v/>
      </c>
      <c r="BJ295" s="58" t="str">
        <f>IF(AND(OR(Q295="",Q295="□"),OR(R295="",R295="□"),OR(S295="",S295="□")),"",IF(AND(Q295="■",R295="■"),"",IF(AND(OR(Q295="■",R295="■"),S295="■"),"",IF(Q295="■",3,IF(R295="■",1,IF(Z295="■",BH295,BI295))))))</f>
        <v/>
      </c>
    </row>
    <row r="296" spans="1:62" ht="12" customHeight="1" x14ac:dyDescent="0.15">
      <c r="A296" s="66">
        <v>279</v>
      </c>
      <c r="B296" s="4"/>
      <c r="C296" s="2"/>
      <c r="D296" s="2"/>
      <c r="E296" s="8"/>
      <c r="F296" s="129" t="s">
        <v>38</v>
      </c>
      <c r="G296" s="130" t="s">
        <v>38</v>
      </c>
      <c r="H296" s="131" t="s">
        <v>38</v>
      </c>
      <c r="I296" s="122"/>
      <c r="J296" s="149"/>
      <c r="K296" s="124"/>
      <c r="L296" s="178"/>
      <c r="M296" s="133"/>
      <c r="N296" s="163" t="str">
        <f>IF($C$3="","",IF(P296="","",BF296))</f>
        <v/>
      </c>
      <c r="O296" s="163" t="str">
        <f>IF($C$3="","",IF(AND(OR(F296="",F296="□"),OR(G296="",G296="□"),OR(H296="",H296="□")),"",IF(AND(F296="■",G296="■"),"",IF(AND(OR(F296="■",G296="■"),H296="■"),"",IF(BF296="","",IF(OR(BF296=4,BF296&gt;4),"○","×"))))))</f>
        <v/>
      </c>
      <c r="P296" s="162" t="str">
        <f>IF($C$3="","",IF(AND(OR(F296="",F296="□"),OR(G296="",G296="□"),OR(H296="",H296="□")),"",IF(AND(F296="■",G296="■"),"",IF(AND(OR(F296="■",G296="■"),H296="■"),"",IF(BF296="","",IF(OR(BF296=5,BF296&gt;5),"○","×"))))))</f>
        <v/>
      </c>
      <c r="Q296" s="129" t="s">
        <v>38</v>
      </c>
      <c r="R296" s="130" t="s">
        <v>38</v>
      </c>
      <c r="S296" s="131" t="s">
        <v>38</v>
      </c>
      <c r="T296" s="1"/>
      <c r="U296" s="10"/>
      <c r="V296" s="11"/>
      <c r="W296" s="10"/>
      <c r="X296" s="223" t="str">
        <f t="shared" si="100"/>
        <v/>
      </c>
      <c r="Y296" s="164" t="str">
        <f t="shared" si="82"/>
        <v/>
      </c>
      <c r="Z296" s="131" t="s">
        <v>58</v>
      </c>
      <c r="AA296" s="135" t="s">
        <v>58</v>
      </c>
      <c r="AB296" s="165" t="str">
        <f t="shared" si="83"/>
        <v/>
      </c>
      <c r="AC296" s="280"/>
      <c r="AD296" s="281"/>
      <c r="AF296" s="60" t="str">
        <f>IF($C$3="","",IF(AND(F296="□",G296="□",H296="□"),"",IF(AND(F296="■",G296="■"),"",IF(AND(F296="■",H296="■"),"",IF(AND(G296="■",H296="■"),"",IF(F296="■",$BY$42,IF(G296="■",$BY$39,IF(I296="","",I296))))))))</f>
        <v/>
      </c>
      <c r="AG296" s="61" t="str">
        <f>IF($C$3="","",IF(AND(F296="□",G296="□",H296="□"),"",IF(AND(F296="■",G296="■"),"",IF(AND(F296="■",H296="■"),"",IF(AND(G296="■",H296="■"),"",IF(F296="■",$BY$44,IF(G296="■",$BY$41,IF(K296="","",K296))))))))</f>
        <v/>
      </c>
      <c r="AH296" s="63" t="str">
        <f t="shared" si="84"/>
        <v/>
      </c>
      <c r="AI296" s="63" t="str">
        <f t="shared" si="85"/>
        <v/>
      </c>
      <c r="AJ296" s="64" t="str">
        <f t="shared" si="86"/>
        <v/>
      </c>
      <c r="AK296" s="64" t="str">
        <f t="shared" si="87"/>
        <v/>
      </c>
      <c r="AL296" s="64" t="str">
        <f>IF($C$3="","",IF(AND(F296="□",G296="□",H296="□"),"",IF(AND(F296="■",G296="■"),"",IF(AND(F296="■",H296="■"),"",IF(AND(G296="■",H296="■"),"",IF(F296="■",$BY$23,IF(G296="■",$BY$21,IF(J296="","",J296))))))))</f>
        <v/>
      </c>
      <c r="AM296" s="65" t="str">
        <f t="shared" si="88"/>
        <v/>
      </c>
      <c r="AN296" s="64" t="str">
        <f>IF($C$3="","",IF(AND(F296="□",G296="□",H296="□"),"",IF(AND(F296="■",G296="■"),"",IF(AND(F296="■",H296="■"),"",IF(AND(G296="■",H296="■"),"",IF(F296="■",$BY$24,IF(G296="■",$BY$22,IF(L296="","",L296))))))))</f>
        <v/>
      </c>
      <c r="AO296" s="118"/>
      <c r="AP296" s="64" t="str">
        <f t="shared" si="89"/>
        <v/>
      </c>
      <c r="AQ296" s="64" t="str">
        <f t="shared" si="90"/>
        <v/>
      </c>
      <c r="AR296" s="64" t="str">
        <f t="shared" si="91"/>
        <v/>
      </c>
      <c r="AS296" s="64" t="str">
        <f t="shared" si="92"/>
        <v/>
      </c>
      <c r="AT296" s="64" t="str">
        <f t="shared" si="93"/>
        <v/>
      </c>
      <c r="AW296" s="17" t="str">
        <f t="shared" si="94"/>
        <v/>
      </c>
      <c r="AX296" s="17" t="str">
        <f t="shared" si="95"/>
        <v/>
      </c>
      <c r="AY296" s="17" t="str">
        <f t="shared" si="96"/>
        <v/>
      </c>
      <c r="AZ296" s="17" t="str">
        <f t="shared" si="97"/>
        <v/>
      </c>
      <c r="BA296" s="17" t="str">
        <f t="shared" si="98"/>
        <v/>
      </c>
      <c r="BB296" s="17" t="str">
        <f t="shared" si="99"/>
        <v/>
      </c>
      <c r="BD296" s="17" t="str">
        <f>IF(AND(OR(F296="",F296="□"),OR(G296="",G296="□"),OR(H296="",H296="□")),"",IF(AND(F296="■",G296="■"),"",IF(AND(OR(F296="■",G296="■"),H296="■"),"",IF(F296="■",5,IF(G296="■",4,IF(I296="","",IF($C$3="","",IF($C$3=8,"-",IF($C$3&lt;8,IF(I296&lt;=$BY$25,7,IF(I296&lt;=$BY$26,6,IF(I296&lt;=$BY$27,5,IF(I296&lt;=$BY$28,4,IF(I296&lt;=$BY$29,3,IF(I296&lt;=$BY$30,2,1)))))))))))))))</f>
        <v/>
      </c>
      <c r="BE296" s="17" t="str">
        <f>IF(AND(OR(F296="",F296="□"),OR(G296="",G296="□"),OR(H296="",H296="□")),"",IF(AND(F296="■",G296="■"),"",IF(AND(OR(F296="■",G296="■"),H296="■"),"",IF(F296="■",5,IF(G296="■",4,IF(K296="","",IF($C$3="","",IF($C$3=8,IF(K296&lt;=$BY$33,6,IF(K296&lt;=$BY$34,5,IF(K296&lt;=$BY$35,4,3))),IF(AND($C$3&lt;8,$C$3&gt;4),IF(K296&lt;=$BY$32,7,IF(K296&lt;=$BY$33,6,IF(K296&lt;=$BY$34,5,IF(K296&lt;=$BY$35,4,IF(K296&lt;=$BY$36,3,2))))),IF(C282&lt;5,"-"))))))))))</f>
        <v/>
      </c>
      <c r="BF296" s="17" t="str">
        <f t="shared" si="101"/>
        <v/>
      </c>
      <c r="BH296" s="18" t="str">
        <f>IF(X296="","",IF(50&lt;=Y296,6,IF(AND(40&lt;=Y296,Y296&lt;50),5,IF(AND(30&lt;=Y296,Y296&lt;40),4,IF(AND(20&lt;=Y296,Y296&lt;30),3,IF(AND(10&lt;=Y296,Y296&lt;20),2,IF(AND(0&lt;=Y296,Y296&lt;10),1,IF(Y296&lt;0,0,""))))))))</f>
        <v/>
      </c>
      <c r="BI296" s="18" t="str">
        <f>IF(X296="","",IF(30&lt;=Y296,4,IF(AND(20&lt;=Y296,Y296&lt;30),3,IF(AND(10&lt;=Y296,Y296&lt;20),2,IF(AND(0&lt;=Y296,Y296&lt;10),1,IF(Y296&lt;0,0,""))))))</f>
        <v/>
      </c>
      <c r="BJ296" s="58" t="str">
        <f>IF(AND(OR(Q296="",Q296="□"),OR(R296="",R296="□"),OR(S296="",S296="□")),"",IF(AND(Q296="■",R296="■"),"",IF(AND(OR(Q296="■",R296="■"),S296="■"),"",IF(Q296="■",3,IF(R296="■",1,IF(Z296="■",BH296,BI296))))))</f>
        <v/>
      </c>
    </row>
    <row r="297" spans="1:62" ht="12" customHeight="1" x14ac:dyDescent="0.15">
      <c r="A297" s="66">
        <v>280</v>
      </c>
      <c r="B297" s="4"/>
      <c r="C297" s="2"/>
      <c r="D297" s="2"/>
      <c r="E297" s="8"/>
      <c r="F297" s="129" t="s">
        <v>38</v>
      </c>
      <c r="G297" s="130" t="s">
        <v>38</v>
      </c>
      <c r="H297" s="131" t="s">
        <v>38</v>
      </c>
      <c r="I297" s="122"/>
      <c r="J297" s="149"/>
      <c r="K297" s="124"/>
      <c r="L297" s="178"/>
      <c r="M297" s="133"/>
      <c r="N297" s="163" t="str">
        <f>IF($C$3="","",IF(P297="","",BF297))</f>
        <v/>
      </c>
      <c r="O297" s="163" t="str">
        <f>IF($C$3="","",IF(AND(OR(F297="",F297="□"),OR(G297="",G297="□"),OR(H297="",H297="□")),"",IF(AND(F297="■",G297="■"),"",IF(AND(OR(F297="■",G297="■"),H297="■"),"",IF(BF297="","",IF(OR(BF297=4,BF297&gt;4),"○","×"))))))</f>
        <v/>
      </c>
      <c r="P297" s="162" t="str">
        <f>IF($C$3="","",IF(AND(OR(F297="",F297="□"),OR(G297="",G297="□"),OR(H297="",H297="□")),"",IF(AND(F297="■",G297="■"),"",IF(AND(OR(F297="■",G297="■"),H297="■"),"",IF(BF297="","",IF(OR(BF297=5,BF297&gt;5),"○","×"))))))</f>
        <v/>
      </c>
      <c r="Q297" s="129" t="s">
        <v>38</v>
      </c>
      <c r="R297" s="130" t="s">
        <v>38</v>
      </c>
      <c r="S297" s="131" t="s">
        <v>38</v>
      </c>
      <c r="T297" s="1"/>
      <c r="U297" s="10"/>
      <c r="V297" s="11"/>
      <c r="W297" s="10"/>
      <c r="X297" s="223" t="str">
        <f t="shared" si="100"/>
        <v/>
      </c>
      <c r="Y297" s="164" t="str">
        <f t="shared" si="82"/>
        <v/>
      </c>
      <c r="Z297" s="131" t="s">
        <v>58</v>
      </c>
      <c r="AA297" s="135" t="s">
        <v>58</v>
      </c>
      <c r="AB297" s="165" t="str">
        <f t="shared" si="83"/>
        <v/>
      </c>
      <c r="AC297" s="280"/>
      <c r="AD297" s="281"/>
      <c r="AF297" s="60" t="str">
        <f>IF($C$3="","",IF(AND(F297="□",G297="□",H297="□"),"",IF(AND(F297="■",G297="■"),"",IF(AND(F297="■",H297="■"),"",IF(AND(G297="■",H297="■"),"",IF(F297="■",$BY$42,IF(G297="■",$BY$39,IF(I297="","",I297))))))))</f>
        <v/>
      </c>
      <c r="AG297" s="61" t="str">
        <f>IF($C$3="","",IF(AND(F297="□",G297="□",H297="□"),"",IF(AND(F297="■",G297="■"),"",IF(AND(F297="■",H297="■"),"",IF(AND(G297="■",H297="■"),"",IF(F297="■",$BY$44,IF(G297="■",$BY$41,IF(K297="","",K297))))))))</f>
        <v/>
      </c>
      <c r="AH297" s="63" t="str">
        <f t="shared" si="84"/>
        <v/>
      </c>
      <c r="AI297" s="63" t="str">
        <f t="shared" si="85"/>
        <v/>
      </c>
      <c r="AJ297" s="64" t="str">
        <f t="shared" si="86"/>
        <v/>
      </c>
      <c r="AK297" s="64" t="str">
        <f t="shared" si="87"/>
        <v/>
      </c>
      <c r="AL297" s="64" t="str">
        <f>IF($C$3="","",IF(AND(F297="□",G297="□",H297="□"),"",IF(AND(F297="■",G297="■"),"",IF(AND(F297="■",H297="■"),"",IF(AND(G297="■",H297="■"),"",IF(F297="■",$BY$23,IF(G297="■",$BY$21,IF(J297="","",J297))))))))</f>
        <v/>
      </c>
      <c r="AM297" s="65" t="str">
        <f t="shared" si="88"/>
        <v/>
      </c>
      <c r="AN297" s="64" t="str">
        <f>IF($C$3="","",IF(AND(F297="□",G297="□",H297="□"),"",IF(AND(F297="■",G297="■"),"",IF(AND(F297="■",H297="■"),"",IF(AND(G297="■",H297="■"),"",IF(F297="■",$BY$24,IF(G297="■",$BY$22,IF(L297="","",L297))))))))</f>
        <v/>
      </c>
      <c r="AO297" s="118"/>
      <c r="AP297" s="64" t="str">
        <f t="shared" si="89"/>
        <v/>
      </c>
      <c r="AQ297" s="64" t="str">
        <f t="shared" si="90"/>
        <v/>
      </c>
      <c r="AR297" s="64" t="str">
        <f t="shared" si="91"/>
        <v/>
      </c>
      <c r="AS297" s="64" t="str">
        <f t="shared" si="92"/>
        <v/>
      </c>
      <c r="AT297" s="64" t="str">
        <f t="shared" si="93"/>
        <v/>
      </c>
      <c r="AW297" s="17" t="str">
        <f t="shared" si="94"/>
        <v/>
      </c>
      <c r="AX297" s="17" t="str">
        <f t="shared" si="95"/>
        <v/>
      </c>
      <c r="AY297" s="17" t="str">
        <f t="shared" si="96"/>
        <v/>
      </c>
      <c r="AZ297" s="17" t="str">
        <f t="shared" si="97"/>
        <v/>
      </c>
      <c r="BA297" s="17" t="str">
        <f t="shared" si="98"/>
        <v/>
      </c>
      <c r="BB297" s="17" t="str">
        <f t="shared" si="99"/>
        <v/>
      </c>
      <c r="BD297" s="17" t="str">
        <f>IF(AND(OR(F297="",F297="□"),OR(G297="",G297="□"),OR(H297="",H297="□")),"",IF(AND(F297="■",G297="■"),"",IF(AND(OR(F297="■",G297="■"),H297="■"),"",IF(F297="■",5,IF(G297="■",4,IF(I297="","",IF($C$3="","",IF($C$3=8,"-",IF($C$3&lt;8,IF(I297&lt;=$BY$25,7,IF(I297&lt;=$BY$26,6,IF(I297&lt;=$BY$27,5,IF(I297&lt;=$BY$28,4,IF(I297&lt;=$BY$29,3,IF(I297&lt;=$BY$30,2,1)))))))))))))))</f>
        <v/>
      </c>
      <c r="BE297" s="17" t="str">
        <f>IF(AND(OR(F297="",F297="□"),OR(G297="",G297="□"),OR(H297="",H297="□")),"",IF(AND(F297="■",G297="■"),"",IF(AND(OR(F297="■",G297="■"),H297="■"),"",IF(F297="■",5,IF(G297="■",4,IF(K297="","",IF($C$3="","",IF($C$3=8,IF(K297&lt;=$BY$33,6,IF(K297&lt;=$BY$34,5,IF(K297&lt;=$BY$35,4,3))),IF(AND($C$3&lt;8,$C$3&gt;4),IF(K297&lt;=$BY$32,7,IF(K297&lt;=$BY$33,6,IF(K297&lt;=$BY$34,5,IF(K297&lt;=$BY$35,4,IF(K297&lt;=$BY$36,3,2))))),IF(C283&lt;5,"-"))))))))))</f>
        <v/>
      </c>
      <c r="BF297" s="17" t="str">
        <f t="shared" si="101"/>
        <v/>
      </c>
      <c r="BH297" s="18" t="str">
        <f>IF(X297="","",IF(50&lt;=Y297,6,IF(AND(40&lt;=Y297,Y297&lt;50),5,IF(AND(30&lt;=Y297,Y297&lt;40),4,IF(AND(20&lt;=Y297,Y297&lt;30),3,IF(AND(10&lt;=Y297,Y297&lt;20),2,IF(AND(0&lt;=Y297,Y297&lt;10),1,IF(Y297&lt;0,0,""))))))))</f>
        <v/>
      </c>
      <c r="BI297" s="18" t="str">
        <f>IF(X297="","",IF(30&lt;=Y297,4,IF(AND(20&lt;=Y297,Y297&lt;30),3,IF(AND(10&lt;=Y297,Y297&lt;20),2,IF(AND(0&lt;=Y297,Y297&lt;10),1,IF(Y297&lt;0,0,""))))))</f>
        <v/>
      </c>
      <c r="BJ297" s="58" t="str">
        <f>IF(AND(OR(Q297="",Q297="□"),OR(R297="",R297="□"),OR(S297="",S297="□")),"",IF(AND(Q297="■",R297="■"),"",IF(AND(OR(Q297="■",R297="■"),S297="■"),"",IF(Q297="■",3,IF(R297="■",1,IF(Z297="■",BH297,BI297))))))</f>
        <v/>
      </c>
    </row>
    <row r="298" spans="1:62" ht="12" customHeight="1" x14ac:dyDescent="0.15">
      <c r="A298" s="66">
        <v>281</v>
      </c>
      <c r="B298" s="4"/>
      <c r="C298" s="2"/>
      <c r="D298" s="2"/>
      <c r="E298" s="8"/>
      <c r="F298" s="129" t="s">
        <v>38</v>
      </c>
      <c r="G298" s="130" t="s">
        <v>38</v>
      </c>
      <c r="H298" s="131" t="s">
        <v>38</v>
      </c>
      <c r="I298" s="122"/>
      <c r="J298" s="149"/>
      <c r="K298" s="124"/>
      <c r="L298" s="178"/>
      <c r="M298" s="133"/>
      <c r="N298" s="163" t="str">
        <f>IF($C$3="","",IF(P298="","",BF298))</f>
        <v/>
      </c>
      <c r="O298" s="163" t="str">
        <f>IF($C$3="","",IF(AND(OR(F298="",F298="□"),OR(G298="",G298="□"),OR(H298="",H298="□")),"",IF(AND(F298="■",G298="■"),"",IF(AND(OR(F298="■",G298="■"),H298="■"),"",IF(BF298="","",IF(OR(BF298=4,BF298&gt;4),"○","×"))))))</f>
        <v/>
      </c>
      <c r="P298" s="162" t="str">
        <f>IF($C$3="","",IF(AND(OR(F298="",F298="□"),OR(G298="",G298="□"),OR(H298="",H298="□")),"",IF(AND(F298="■",G298="■"),"",IF(AND(OR(F298="■",G298="■"),H298="■"),"",IF(BF298="","",IF(OR(BF298=5,BF298&gt;5),"○","×"))))))</f>
        <v/>
      </c>
      <c r="Q298" s="129" t="s">
        <v>38</v>
      </c>
      <c r="R298" s="130" t="s">
        <v>38</v>
      </c>
      <c r="S298" s="131" t="s">
        <v>38</v>
      </c>
      <c r="T298" s="1"/>
      <c r="U298" s="10"/>
      <c r="V298" s="11"/>
      <c r="W298" s="10"/>
      <c r="X298" s="223" t="str">
        <f t="shared" si="100"/>
        <v/>
      </c>
      <c r="Y298" s="164" t="str">
        <f t="shared" si="82"/>
        <v/>
      </c>
      <c r="Z298" s="131" t="s">
        <v>58</v>
      </c>
      <c r="AA298" s="135" t="s">
        <v>58</v>
      </c>
      <c r="AB298" s="165" t="str">
        <f t="shared" si="83"/>
        <v/>
      </c>
      <c r="AC298" s="280"/>
      <c r="AD298" s="281"/>
      <c r="AF298" s="60" t="str">
        <f>IF($C$3="","",IF(AND(F298="□",G298="□",H298="□"),"",IF(AND(F298="■",G298="■"),"",IF(AND(F298="■",H298="■"),"",IF(AND(G298="■",H298="■"),"",IF(F298="■",$BY$42,IF(G298="■",$BY$39,IF(I298="","",I298))))))))</f>
        <v/>
      </c>
      <c r="AG298" s="61" t="str">
        <f>IF($C$3="","",IF(AND(F298="□",G298="□",H298="□"),"",IF(AND(F298="■",G298="■"),"",IF(AND(F298="■",H298="■"),"",IF(AND(G298="■",H298="■"),"",IF(F298="■",$BY$44,IF(G298="■",$BY$41,IF(K298="","",K298))))))))</f>
        <v/>
      </c>
      <c r="AH298" s="63" t="str">
        <f t="shared" si="84"/>
        <v/>
      </c>
      <c r="AI298" s="63" t="str">
        <f t="shared" si="85"/>
        <v/>
      </c>
      <c r="AJ298" s="64" t="str">
        <f t="shared" si="86"/>
        <v/>
      </c>
      <c r="AK298" s="64" t="str">
        <f t="shared" si="87"/>
        <v/>
      </c>
      <c r="AL298" s="64" t="str">
        <f>IF($C$3="","",IF(AND(F298="□",G298="□",H298="□"),"",IF(AND(F298="■",G298="■"),"",IF(AND(F298="■",H298="■"),"",IF(AND(G298="■",H298="■"),"",IF(F298="■",$BY$23,IF(G298="■",$BY$21,IF(J298="","",J298))))))))</f>
        <v/>
      </c>
      <c r="AM298" s="65" t="str">
        <f t="shared" si="88"/>
        <v/>
      </c>
      <c r="AN298" s="64" t="str">
        <f>IF($C$3="","",IF(AND(F298="□",G298="□",H298="□"),"",IF(AND(F298="■",G298="■"),"",IF(AND(F298="■",H298="■"),"",IF(AND(G298="■",H298="■"),"",IF(F298="■",$BY$24,IF(G298="■",$BY$22,IF(L298="","",L298))))))))</f>
        <v/>
      </c>
      <c r="AO298" s="118"/>
      <c r="AP298" s="64" t="str">
        <f t="shared" si="89"/>
        <v/>
      </c>
      <c r="AQ298" s="64" t="str">
        <f t="shared" si="90"/>
        <v/>
      </c>
      <c r="AR298" s="64" t="str">
        <f t="shared" si="91"/>
        <v/>
      </c>
      <c r="AS298" s="64" t="str">
        <f t="shared" si="92"/>
        <v/>
      </c>
      <c r="AT298" s="64" t="str">
        <f t="shared" si="93"/>
        <v/>
      </c>
      <c r="AW298" s="17" t="str">
        <f t="shared" si="94"/>
        <v/>
      </c>
      <c r="AX298" s="17" t="str">
        <f t="shared" si="95"/>
        <v/>
      </c>
      <c r="AY298" s="17" t="str">
        <f t="shared" si="96"/>
        <v/>
      </c>
      <c r="AZ298" s="17" t="str">
        <f t="shared" si="97"/>
        <v/>
      </c>
      <c r="BA298" s="17" t="str">
        <f t="shared" si="98"/>
        <v/>
      </c>
      <c r="BB298" s="17" t="str">
        <f t="shared" si="99"/>
        <v/>
      </c>
      <c r="BD298" s="17" t="str">
        <f>IF(AND(OR(F298="",F298="□"),OR(G298="",G298="□"),OR(H298="",H298="□")),"",IF(AND(F298="■",G298="■"),"",IF(AND(OR(F298="■",G298="■"),H298="■"),"",IF(F298="■",5,IF(G298="■",4,IF(I298="","",IF($C$3="","",IF($C$3=8,"-",IF($C$3&lt;8,IF(I298&lt;=$BY$25,7,IF(I298&lt;=$BY$26,6,IF(I298&lt;=$BY$27,5,IF(I298&lt;=$BY$28,4,IF(I298&lt;=$BY$29,3,IF(I298&lt;=$BY$30,2,1)))))))))))))))</f>
        <v/>
      </c>
      <c r="BE298" s="17" t="str">
        <f>IF(AND(OR(F298="",F298="□"),OR(G298="",G298="□"),OR(H298="",H298="□")),"",IF(AND(F298="■",G298="■"),"",IF(AND(OR(F298="■",G298="■"),H298="■"),"",IF(F298="■",5,IF(G298="■",4,IF(K298="","",IF($C$3="","",IF($C$3=8,IF(K298&lt;=$BY$33,6,IF(K298&lt;=$BY$34,5,IF(K298&lt;=$BY$35,4,3))),IF(AND($C$3&lt;8,$C$3&gt;4),IF(K298&lt;=$BY$32,7,IF(K298&lt;=$BY$33,6,IF(K298&lt;=$BY$34,5,IF(K298&lt;=$BY$35,4,IF(K298&lt;=$BY$36,3,2))))),IF(C284&lt;5,"-"))))))))))</f>
        <v/>
      </c>
      <c r="BF298" s="17" t="str">
        <f t="shared" si="101"/>
        <v/>
      </c>
      <c r="BH298" s="18" t="str">
        <f>IF(X298="","",IF(50&lt;=Y298,6,IF(AND(40&lt;=Y298,Y298&lt;50),5,IF(AND(30&lt;=Y298,Y298&lt;40),4,IF(AND(20&lt;=Y298,Y298&lt;30),3,IF(AND(10&lt;=Y298,Y298&lt;20),2,IF(AND(0&lt;=Y298,Y298&lt;10),1,IF(Y298&lt;0,0,""))))))))</f>
        <v/>
      </c>
      <c r="BI298" s="18" t="str">
        <f>IF(X298="","",IF(30&lt;=Y298,4,IF(AND(20&lt;=Y298,Y298&lt;30),3,IF(AND(10&lt;=Y298,Y298&lt;20),2,IF(AND(0&lt;=Y298,Y298&lt;10),1,IF(Y298&lt;0,0,""))))))</f>
        <v/>
      </c>
      <c r="BJ298" s="58" t="str">
        <f>IF(AND(OR(Q298="",Q298="□"),OR(R298="",R298="□"),OR(S298="",S298="□")),"",IF(AND(Q298="■",R298="■"),"",IF(AND(OR(Q298="■",R298="■"),S298="■"),"",IF(Q298="■",3,IF(R298="■",1,IF(Z298="■",BH298,BI298))))))</f>
        <v/>
      </c>
    </row>
    <row r="299" spans="1:62" ht="12" customHeight="1" x14ac:dyDescent="0.15">
      <c r="A299" s="66">
        <v>282</v>
      </c>
      <c r="B299" s="4"/>
      <c r="C299" s="2"/>
      <c r="D299" s="2"/>
      <c r="E299" s="8"/>
      <c r="F299" s="129" t="s">
        <v>38</v>
      </c>
      <c r="G299" s="130" t="s">
        <v>38</v>
      </c>
      <c r="H299" s="131" t="s">
        <v>38</v>
      </c>
      <c r="I299" s="122"/>
      <c r="J299" s="149"/>
      <c r="K299" s="124"/>
      <c r="L299" s="178"/>
      <c r="M299" s="133"/>
      <c r="N299" s="163" t="str">
        <f>IF($C$3="","",IF(P299="","",BF299))</f>
        <v/>
      </c>
      <c r="O299" s="163" t="str">
        <f>IF($C$3="","",IF(AND(OR(F299="",F299="□"),OR(G299="",G299="□"),OR(H299="",H299="□")),"",IF(AND(F299="■",G299="■"),"",IF(AND(OR(F299="■",G299="■"),H299="■"),"",IF(BF299="","",IF(OR(BF299=4,BF299&gt;4),"○","×"))))))</f>
        <v/>
      </c>
      <c r="P299" s="162" t="str">
        <f>IF($C$3="","",IF(AND(OR(F299="",F299="□"),OR(G299="",G299="□"),OR(H299="",H299="□")),"",IF(AND(F299="■",G299="■"),"",IF(AND(OR(F299="■",G299="■"),H299="■"),"",IF(BF299="","",IF(OR(BF299=5,BF299&gt;5),"○","×"))))))</f>
        <v/>
      </c>
      <c r="Q299" s="129" t="s">
        <v>38</v>
      </c>
      <c r="R299" s="130" t="s">
        <v>38</v>
      </c>
      <c r="S299" s="131" t="s">
        <v>38</v>
      </c>
      <c r="T299" s="1"/>
      <c r="U299" s="10"/>
      <c r="V299" s="11"/>
      <c r="W299" s="10"/>
      <c r="X299" s="223" t="str">
        <f t="shared" si="100"/>
        <v/>
      </c>
      <c r="Y299" s="164" t="str">
        <f t="shared" si="82"/>
        <v/>
      </c>
      <c r="Z299" s="131" t="s">
        <v>58</v>
      </c>
      <c r="AA299" s="135" t="s">
        <v>58</v>
      </c>
      <c r="AB299" s="165" t="str">
        <f t="shared" si="83"/>
        <v/>
      </c>
      <c r="AC299" s="280"/>
      <c r="AD299" s="281"/>
      <c r="AF299" s="60" t="str">
        <f>IF($C$3="","",IF(AND(F299="□",G299="□",H299="□"),"",IF(AND(F299="■",G299="■"),"",IF(AND(F299="■",H299="■"),"",IF(AND(G299="■",H299="■"),"",IF(F299="■",$BY$42,IF(G299="■",$BY$39,IF(I299="","",I299))))))))</f>
        <v/>
      </c>
      <c r="AG299" s="61" t="str">
        <f>IF($C$3="","",IF(AND(F299="□",G299="□",H299="□"),"",IF(AND(F299="■",G299="■"),"",IF(AND(F299="■",H299="■"),"",IF(AND(G299="■",H299="■"),"",IF(F299="■",$BY$44,IF(G299="■",$BY$41,IF(K299="","",K299))))))))</f>
        <v/>
      </c>
      <c r="AH299" s="63" t="str">
        <f t="shared" si="84"/>
        <v/>
      </c>
      <c r="AI299" s="63" t="str">
        <f t="shared" si="85"/>
        <v/>
      </c>
      <c r="AJ299" s="64" t="str">
        <f t="shared" si="86"/>
        <v/>
      </c>
      <c r="AK299" s="64" t="str">
        <f t="shared" si="87"/>
        <v/>
      </c>
      <c r="AL299" s="64" t="str">
        <f>IF($C$3="","",IF(AND(F299="□",G299="□",H299="□"),"",IF(AND(F299="■",G299="■"),"",IF(AND(F299="■",H299="■"),"",IF(AND(G299="■",H299="■"),"",IF(F299="■",$BY$23,IF(G299="■",$BY$21,IF(J299="","",J299))))))))</f>
        <v/>
      </c>
      <c r="AM299" s="65" t="str">
        <f t="shared" si="88"/>
        <v/>
      </c>
      <c r="AN299" s="64" t="str">
        <f>IF($C$3="","",IF(AND(F299="□",G299="□",H299="□"),"",IF(AND(F299="■",G299="■"),"",IF(AND(F299="■",H299="■"),"",IF(AND(G299="■",H299="■"),"",IF(F299="■",$BY$24,IF(G299="■",$BY$22,IF(L299="","",L299))))))))</f>
        <v/>
      </c>
      <c r="AO299" s="118"/>
      <c r="AP299" s="64" t="str">
        <f t="shared" si="89"/>
        <v/>
      </c>
      <c r="AQ299" s="64" t="str">
        <f t="shared" si="90"/>
        <v/>
      </c>
      <c r="AR299" s="64" t="str">
        <f t="shared" si="91"/>
        <v/>
      </c>
      <c r="AS299" s="64" t="str">
        <f t="shared" si="92"/>
        <v/>
      </c>
      <c r="AT299" s="64" t="str">
        <f t="shared" si="93"/>
        <v/>
      </c>
      <c r="AW299" s="17" t="str">
        <f t="shared" si="94"/>
        <v/>
      </c>
      <c r="AX299" s="17" t="str">
        <f t="shared" si="95"/>
        <v/>
      </c>
      <c r="AY299" s="17" t="str">
        <f t="shared" si="96"/>
        <v/>
      </c>
      <c r="AZ299" s="17" t="str">
        <f t="shared" si="97"/>
        <v/>
      </c>
      <c r="BA299" s="17" t="str">
        <f t="shared" si="98"/>
        <v/>
      </c>
      <c r="BB299" s="17" t="str">
        <f t="shared" si="99"/>
        <v/>
      </c>
      <c r="BD299" s="17" t="str">
        <f>IF(AND(OR(F299="",F299="□"),OR(G299="",G299="□"),OR(H299="",H299="□")),"",IF(AND(F299="■",G299="■"),"",IF(AND(OR(F299="■",G299="■"),H299="■"),"",IF(F299="■",5,IF(G299="■",4,IF(I299="","",IF($C$3="","",IF($C$3=8,"-",IF($C$3&lt;8,IF(I299&lt;=$BY$25,7,IF(I299&lt;=$BY$26,6,IF(I299&lt;=$BY$27,5,IF(I299&lt;=$BY$28,4,IF(I299&lt;=$BY$29,3,IF(I299&lt;=$BY$30,2,1)))))))))))))))</f>
        <v/>
      </c>
      <c r="BE299" s="17" t="str">
        <f>IF(AND(OR(F299="",F299="□"),OR(G299="",G299="□"),OR(H299="",H299="□")),"",IF(AND(F299="■",G299="■"),"",IF(AND(OR(F299="■",G299="■"),H299="■"),"",IF(F299="■",5,IF(G299="■",4,IF(K299="","",IF($C$3="","",IF($C$3=8,IF(K299&lt;=$BY$33,6,IF(K299&lt;=$BY$34,5,IF(K299&lt;=$BY$35,4,3))),IF(AND($C$3&lt;8,$C$3&gt;4),IF(K299&lt;=$BY$32,7,IF(K299&lt;=$BY$33,6,IF(K299&lt;=$BY$34,5,IF(K299&lt;=$BY$35,4,IF(K299&lt;=$BY$36,3,2))))),IF(C285&lt;5,"-"))))))))))</f>
        <v/>
      </c>
      <c r="BF299" s="17" t="str">
        <f t="shared" si="101"/>
        <v/>
      </c>
      <c r="BH299" s="18" t="str">
        <f>IF(X299="","",IF(50&lt;=Y299,6,IF(AND(40&lt;=Y299,Y299&lt;50),5,IF(AND(30&lt;=Y299,Y299&lt;40),4,IF(AND(20&lt;=Y299,Y299&lt;30),3,IF(AND(10&lt;=Y299,Y299&lt;20),2,IF(AND(0&lt;=Y299,Y299&lt;10),1,IF(Y299&lt;0,0,""))))))))</f>
        <v/>
      </c>
      <c r="BI299" s="18" t="str">
        <f>IF(X299="","",IF(30&lt;=Y299,4,IF(AND(20&lt;=Y299,Y299&lt;30),3,IF(AND(10&lt;=Y299,Y299&lt;20),2,IF(AND(0&lt;=Y299,Y299&lt;10),1,IF(Y299&lt;0,0,""))))))</f>
        <v/>
      </c>
      <c r="BJ299" s="58" t="str">
        <f>IF(AND(OR(Q299="",Q299="□"),OR(R299="",R299="□"),OR(S299="",S299="□")),"",IF(AND(Q299="■",R299="■"),"",IF(AND(OR(Q299="■",R299="■"),S299="■"),"",IF(Q299="■",3,IF(R299="■",1,IF(Z299="■",BH299,BI299))))))</f>
        <v/>
      </c>
    </row>
    <row r="300" spans="1:62" ht="12" customHeight="1" x14ac:dyDescent="0.15">
      <c r="A300" s="66">
        <v>283</v>
      </c>
      <c r="B300" s="4"/>
      <c r="C300" s="2"/>
      <c r="D300" s="2"/>
      <c r="E300" s="8"/>
      <c r="F300" s="129" t="s">
        <v>38</v>
      </c>
      <c r="G300" s="130" t="s">
        <v>38</v>
      </c>
      <c r="H300" s="131" t="s">
        <v>38</v>
      </c>
      <c r="I300" s="122"/>
      <c r="J300" s="149"/>
      <c r="K300" s="124"/>
      <c r="L300" s="178"/>
      <c r="M300" s="133"/>
      <c r="N300" s="163" t="str">
        <f>IF($C$3="","",IF(P300="","",BF300))</f>
        <v/>
      </c>
      <c r="O300" s="163" t="str">
        <f>IF($C$3="","",IF(AND(OR(F300="",F300="□"),OR(G300="",G300="□"),OR(H300="",H300="□")),"",IF(AND(F300="■",G300="■"),"",IF(AND(OR(F300="■",G300="■"),H300="■"),"",IF(BF300="","",IF(OR(BF300=4,BF300&gt;4),"○","×"))))))</f>
        <v/>
      </c>
      <c r="P300" s="162" t="str">
        <f>IF($C$3="","",IF(AND(OR(F300="",F300="□"),OR(G300="",G300="□"),OR(H300="",H300="□")),"",IF(AND(F300="■",G300="■"),"",IF(AND(OR(F300="■",G300="■"),H300="■"),"",IF(BF300="","",IF(OR(BF300=5,BF300&gt;5),"○","×"))))))</f>
        <v/>
      </c>
      <c r="Q300" s="129" t="s">
        <v>38</v>
      </c>
      <c r="R300" s="130" t="s">
        <v>38</v>
      </c>
      <c r="S300" s="131" t="s">
        <v>38</v>
      </c>
      <c r="T300" s="1"/>
      <c r="U300" s="10"/>
      <c r="V300" s="11"/>
      <c r="W300" s="10"/>
      <c r="X300" s="223" t="str">
        <f t="shared" si="100"/>
        <v/>
      </c>
      <c r="Y300" s="164" t="str">
        <f t="shared" si="82"/>
        <v/>
      </c>
      <c r="Z300" s="131" t="s">
        <v>58</v>
      </c>
      <c r="AA300" s="135" t="s">
        <v>58</v>
      </c>
      <c r="AB300" s="165" t="str">
        <f t="shared" si="83"/>
        <v/>
      </c>
      <c r="AC300" s="280"/>
      <c r="AD300" s="281"/>
      <c r="AF300" s="60" t="str">
        <f>IF($C$3="","",IF(AND(F300="□",G300="□",H300="□"),"",IF(AND(F300="■",G300="■"),"",IF(AND(F300="■",H300="■"),"",IF(AND(G300="■",H300="■"),"",IF(F300="■",$BY$42,IF(G300="■",$BY$39,IF(I300="","",I300))))))))</f>
        <v/>
      </c>
      <c r="AG300" s="61" t="str">
        <f>IF($C$3="","",IF(AND(F300="□",G300="□",H300="□"),"",IF(AND(F300="■",G300="■"),"",IF(AND(F300="■",H300="■"),"",IF(AND(G300="■",H300="■"),"",IF(F300="■",$BY$44,IF(G300="■",$BY$41,IF(K300="","",K300))))))))</f>
        <v/>
      </c>
      <c r="AH300" s="63" t="str">
        <f t="shared" si="84"/>
        <v/>
      </c>
      <c r="AI300" s="63" t="str">
        <f t="shared" si="85"/>
        <v/>
      </c>
      <c r="AJ300" s="64" t="str">
        <f t="shared" si="86"/>
        <v/>
      </c>
      <c r="AK300" s="64" t="str">
        <f t="shared" si="87"/>
        <v/>
      </c>
      <c r="AL300" s="64" t="str">
        <f>IF($C$3="","",IF(AND(F300="□",G300="□",H300="□"),"",IF(AND(F300="■",G300="■"),"",IF(AND(F300="■",H300="■"),"",IF(AND(G300="■",H300="■"),"",IF(F300="■",$BY$23,IF(G300="■",$BY$21,IF(J300="","",J300))))))))</f>
        <v/>
      </c>
      <c r="AM300" s="65" t="str">
        <f t="shared" si="88"/>
        <v/>
      </c>
      <c r="AN300" s="64" t="str">
        <f>IF($C$3="","",IF(AND(F300="□",G300="□",H300="□"),"",IF(AND(F300="■",G300="■"),"",IF(AND(F300="■",H300="■"),"",IF(AND(G300="■",H300="■"),"",IF(F300="■",$BY$24,IF(G300="■",$BY$22,IF(L300="","",L300))))))))</f>
        <v/>
      </c>
      <c r="AO300" s="118"/>
      <c r="AP300" s="64" t="str">
        <f t="shared" si="89"/>
        <v/>
      </c>
      <c r="AQ300" s="64" t="str">
        <f t="shared" si="90"/>
        <v/>
      </c>
      <c r="AR300" s="64" t="str">
        <f t="shared" si="91"/>
        <v/>
      </c>
      <c r="AS300" s="64" t="str">
        <f t="shared" si="92"/>
        <v/>
      </c>
      <c r="AT300" s="64" t="str">
        <f t="shared" si="93"/>
        <v/>
      </c>
      <c r="AW300" s="17" t="str">
        <f t="shared" si="94"/>
        <v/>
      </c>
      <c r="AX300" s="17" t="str">
        <f t="shared" si="95"/>
        <v/>
      </c>
      <c r="AY300" s="17" t="str">
        <f t="shared" si="96"/>
        <v/>
      </c>
      <c r="AZ300" s="17" t="str">
        <f t="shared" si="97"/>
        <v/>
      </c>
      <c r="BA300" s="17" t="str">
        <f t="shared" si="98"/>
        <v/>
      </c>
      <c r="BB300" s="17" t="str">
        <f t="shared" si="99"/>
        <v/>
      </c>
      <c r="BD300" s="17" t="str">
        <f>IF(AND(OR(F300="",F300="□"),OR(G300="",G300="□"),OR(H300="",H300="□")),"",IF(AND(F300="■",G300="■"),"",IF(AND(OR(F300="■",G300="■"),H300="■"),"",IF(F300="■",5,IF(G300="■",4,IF(I300="","",IF($C$3="","",IF($C$3=8,"-",IF($C$3&lt;8,IF(I300&lt;=$BY$25,7,IF(I300&lt;=$BY$26,6,IF(I300&lt;=$BY$27,5,IF(I300&lt;=$BY$28,4,IF(I300&lt;=$BY$29,3,IF(I300&lt;=$BY$30,2,1)))))))))))))))</f>
        <v/>
      </c>
      <c r="BE300" s="17" t="str">
        <f>IF(AND(OR(F300="",F300="□"),OR(G300="",G300="□"),OR(H300="",H300="□")),"",IF(AND(F300="■",G300="■"),"",IF(AND(OR(F300="■",G300="■"),H300="■"),"",IF(F300="■",5,IF(G300="■",4,IF(K300="","",IF($C$3="","",IF($C$3=8,IF(K300&lt;=$BY$33,6,IF(K300&lt;=$BY$34,5,IF(K300&lt;=$BY$35,4,3))),IF(AND($C$3&lt;8,$C$3&gt;4),IF(K300&lt;=$BY$32,7,IF(K300&lt;=$BY$33,6,IF(K300&lt;=$BY$34,5,IF(K300&lt;=$BY$35,4,IF(K300&lt;=$BY$36,3,2))))),IF(C286&lt;5,"-"))))))))))</f>
        <v/>
      </c>
      <c r="BF300" s="17" t="str">
        <f t="shared" si="101"/>
        <v/>
      </c>
      <c r="BH300" s="18" t="str">
        <f>IF(X300="","",IF(50&lt;=Y300,6,IF(AND(40&lt;=Y300,Y300&lt;50),5,IF(AND(30&lt;=Y300,Y300&lt;40),4,IF(AND(20&lt;=Y300,Y300&lt;30),3,IF(AND(10&lt;=Y300,Y300&lt;20),2,IF(AND(0&lt;=Y300,Y300&lt;10),1,IF(Y300&lt;0,0,""))))))))</f>
        <v/>
      </c>
      <c r="BI300" s="18" t="str">
        <f>IF(X300="","",IF(30&lt;=Y300,4,IF(AND(20&lt;=Y300,Y300&lt;30),3,IF(AND(10&lt;=Y300,Y300&lt;20),2,IF(AND(0&lt;=Y300,Y300&lt;10),1,IF(Y300&lt;0,0,""))))))</f>
        <v/>
      </c>
      <c r="BJ300" s="58" t="str">
        <f>IF(AND(OR(Q300="",Q300="□"),OR(R300="",R300="□"),OR(S300="",S300="□")),"",IF(AND(Q300="■",R300="■"),"",IF(AND(OR(Q300="■",R300="■"),S300="■"),"",IF(Q300="■",3,IF(R300="■",1,IF(Z300="■",BH300,BI300))))))</f>
        <v/>
      </c>
    </row>
    <row r="301" spans="1:62" ht="12" customHeight="1" x14ac:dyDescent="0.15">
      <c r="A301" s="66">
        <v>284</v>
      </c>
      <c r="B301" s="4"/>
      <c r="C301" s="2"/>
      <c r="D301" s="2"/>
      <c r="E301" s="8"/>
      <c r="F301" s="129" t="s">
        <v>38</v>
      </c>
      <c r="G301" s="130" t="s">
        <v>38</v>
      </c>
      <c r="H301" s="131" t="s">
        <v>38</v>
      </c>
      <c r="I301" s="122"/>
      <c r="J301" s="149"/>
      <c r="K301" s="124"/>
      <c r="L301" s="178"/>
      <c r="M301" s="133"/>
      <c r="N301" s="163" t="str">
        <f>IF($C$3="","",IF(P301="","",BF301))</f>
        <v/>
      </c>
      <c r="O301" s="163" t="str">
        <f>IF($C$3="","",IF(AND(OR(F301="",F301="□"),OR(G301="",G301="□"),OR(H301="",H301="□")),"",IF(AND(F301="■",G301="■"),"",IF(AND(OR(F301="■",G301="■"),H301="■"),"",IF(BF301="","",IF(OR(BF301=4,BF301&gt;4),"○","×"))))))</f>
        <v/>
      </c>
      <c r="P301" s="162" t="str">
        <f>IF($C$3="","",IF(AND(OR(F301="",F301="□"),OR(G301="",G301="□"),OR(H301="",H301="□")),"",IF(AND(F301="■",G301="■"),"",IF(AND(OR(F301="■",G301="■"),H301="■"),"",IF(BF301="","",IF(OR(BF301=5,BF301&gt;5),"○","×"))))))</f>
        <v/>
      </c>
      <c r="Q301" s="129" t="s">
        <v>38</v>
      </c>
      <c r="R301" s="130" t="s">
        <v>38</v>
      </c>
      <c r="S301" s="131" t="s">
        <v>38</v>
      </c>
      <c r="T301" s="1"/>
      <c r="U301" s="10"/>
      <c r="V301" s="11"/>
      <c r="W301" s="10"/>
      <c r="X301" s="223" t="str">
        <f t="shared" si="100"/>
        <v/>
      </c>
      <c r="Y301" s="164" t="str">
        <f t="shared" si="82"/>
        <v/>
      </c>
      <c r="Z301" s="131" t="s">
        <v>58</v>
      </c>
      <c r="AA301" s="135" t="s">
        <v>58</v>
      </c>
      <c r="AB301" s="165" t="str">
        <f t="shared" si="83"/>
        <v/>
      </c>
      <c r="AC301" s="280"/>
      <c r="AD301" s="281"/>
      <c r="AF301" s="60" t="str">
        <f>IF($C$3="","",IF(AND(F301="□",G301="□",H301="□"),"",IF(AND(F301="■",G301="■"),"",IF(AND(F301="■",H301="■"),"",IF(AND(G301="■",H301="■"),"",IF(F301="■",$BY$42,IF(G301="■",$BY$39,IF(I301="","",I301))))))))</f>
        <v/>
      </c>
      <c r="AG301" s="61" t="str">
        <f>IF($C$3="","",IF(AND(F301="□",G301="□",H301="□"),"",IF(AND(F301="■",G301="■"),"",IF(AND(F301="■",H301="■"),"",IF(AND(G301="■",H301="■"),"",IF(F301="■",$BY$44,IF(G301="■",$BY$41,IF(K301="","",K301))))))))</f>
        <v/>
      </c>
      <c r="AH301" s="63" t="str">
        <f t="shared" si="84"/>
        <v/>
      </c>
      <c r="AI301" s="63" t="str">
        <f t="shared" si="85"/>
        <v/>
      </c>
      <c r="AJ301" s="64" t="str">
        <f t="shared" si="86"/>
        <v/>
      </c>
      <c r="AK301" s="64" t="str">
        <f t="shared" si="87"/>
        <v/>
      </c>
      <c r="AL301" s="64" t="str">
        <f>IF($C$3="","",IF(AND(F301="□",G301="□",H301="□"),"",IF(AND(F301="■",G301="■"),"",IF(AND(F301="■",H301="■"),"",IF(AND(G301="■",H301="■"),"",IF(F301="■",$BY$23,IF(G301="■",$BY$21,IF(J301="","",J301))))))))</f>
        <v/>
      </c>
      <c r="AM301" s="65" t="str">
        <f t="shared" si="88"/>
        <v/>
      </c>
      <c r="AN301" s="64" t="str">
        <f>IF($C$3="","",IF(AND(F301="□",G301="□",H301="□"),"",IF(AND(F301="■",G301="■"),"",IF(AND(F301="■",H301="■"),"",IF(AND(G301="■",H301="■"),"",IF(F301="■",$BY$24,IF(G301="■",$BY$22,IF(L301="","",L301))))))))</f>
        <v/>
      </c>
      <c r="AO301" s="118"/>
      <c r="AP301" s="64" t="str">
        <f t="shared" si="89"/>
        <v/>
      </c>
      <c r="AQ301" s="64" t="str">
        <f t="shared" si="90"/>
        <v/>
      </c>
      <c r="AR301" s="64" t="str">
        <f t="shared" si="91"/>
        <v/>
      </c>
      <c r="AS301" s="64" t="str">
        <f t="shared" si="92"/>
        <v/>
      </c>
      <c r="AT301" s="64" t="str">
        <f t="shared" si="93"/>
        <v/>
      </c>
      <c r="AW301" s="17" t="str">
        <f t="shared" si="94"/>
        <v/>
      </c>
      <c r="AX301" s="17" t="str">
        <f t="shared" si="95"/>
        <v/>
      </c>
      <c r="AY301" s="17" t="str">
        <f t="shared" si="96"/>
        <v/>
      </c>
      <c r="AZ301" s="17" t="str">
        <f t="shared" si="97"/>
        <v/>
      </c>
      <c r="BA301" s="17" t="str">
        <f t="shared" si="98"/>
        <v/>
      </c>
      <c r="BB301" s="17" t="str">
        <f t="shared" si="99"/>
        <v/>
      </c>
      <c r="BD301" s="17" t="str">
        <f>IF(AND(OR(F301="",F301="□"),OR(G301="",G301="□"),OR(H301="",H301="□")),"",IF(AND(F301="■",G301="■"),"",IF(AND(OR(F301="■",G301="■"),H301="■"),"",IF(F301="■",5,IF(G301="■",4,IF(I301="","",IF($C$3="","",IF($C$3=8,"-",IF($C$3&lt;8,IF(I301&lt;=$BY$25,7,IF(I301&lt;=$BY$26,6,IF(I301&lt;=$BY$27,5,IF(I301&lt;=$BY$28,4,IF(I301&lt;=$BY$29,3,IF(I301&lt;=$BY$30,2,1)))))))))))))))</f>
        <v/>
      </c>
      <c r="BE301" s="17" t="str">
        <f>IF(AND(OR(F301="",F301="□"),OR(G301="",G301="□"),OR(H301="",H301="□")),"",IF(AND(F301="■",G301="■"),"",IF(AND(OR(F301="■",G301="■"),H301="■"),"",IF(F301="■",5,IF(G301="■",4,IF(K301="","",IF($C$3="","",IF($C$3=8,IF(K301&lt;=$BY$33,6,IF(K301&lt;=$BY$34,5,IF(K301&lt;=$BY$35,4,3))),IF(AND($C$3&lt;8,$C$3&gt;4),IF(K301&lt;=$BY$32,7,IF(K301&lt;=$BY$33,6,IF(K301&lt;=$BY$34,5,IF(K301&lt;=$BY$35,4,IF(K301&lt;=$BY$36,3,2))))),IF(C287&lt;5,"-"))))))))))</f>
        <v/>
      </c>
      <c r="BF301" s="17" t="str">
        <f t="shared" si="101"/>
        <v/>
      </c>
      <c r="BH301" s="18" t="str">
        <f>IF(X301="","",IF(50&lt;=Y301,6,IF(AND(40&lt;=Y301,Y301&lt;50),5,IF(AND(30&lt;=Y301,Y301&lt;40),4,IF(AND(20&lt;=Y301,Y301&lt;30),3,IF(AND(10&lt;=Y301,Y301&lt;20),2,IF(AND(0&lt;=Y301,Y301&lt;10),1,IF(Y301&lt;0,0,""))))))))</f>
        <v/>
      </c>
      <c r="BI301" s="18" t="str">
        <f>IF(X301="","",IF(30&lt;=Y301,4,IF(AND(20&lt;=Y301,Y301&lt;30),3,IF(AND(10&lt;=Y301,Y301&lt;20),2,IF(AND(0&lt;=Y301,Y301&lt;10),1,IF(Y301&lt;0,0,""))))))</f>
        <v/>
      </c>
      <c r="BJ301" s="58" t="str">
        <f>IF(AND(OR(Q301="",Q301="□"),OR(R301="",R301="□"),OR(S301="",S301="□")),"",IF(AND(Q301="■",R301="■"),"",IF(AND(OR(Q301="■",R301="■"),S301="■"),"",IF(Q301="■",3,IF(R301="■",1,IF(Z301="■",BH301,BI301))))))</f>
        <v/>
      </c>
    </row>
    <row r="302" spans="1:62" ht="12" customHeight="1" x14ac:dyDescent="0.15">
      <c r="A302" s="66">
        <v>285</v>
      </c>
      <c r="B302" s="4"/>
      <c r="C302" s="2"/>
      <c r="D302" s="2"/>
      <c r="E302" s="8"/>
      <c r="F302" s="129" t="s">
        <v>38</v>
      </c>
      <c r="G302" s="130" t="s">
        <v>38</v>
      </c>
      <c r="H302" s="131" t="s">
        <v>38</v>
      </c>
      <c r="I302" s="122"/>
      <c r="J302" s="149"/>
      <c r="K302" s="124"/>
      <c r="L302" s="178"/>
      <c r="M302" s="133"/>
      <c r="N302" s="163" t="str">
        <f>IF($C$3="","",IF(P302="","",BF302))</f>
        <v/>
      </c>
      <c r="O302" s="163" t="str">
        <f>IF($C$3="","",IF(AND(OR(F302="",F302="□"),OR(G302="",G302="□"),OR(H302="",H302="□")),"",IF(AND(F302="■",G302="■"),"",IF(AND(OR(F302="■",G302="■"),H302="■"),"",IF(BF302="","",IF(OR(BF302=4,BF302&gt;4),"○","×"))))))</f>
        <v/>
      </c>
      <c r="P302" s="162" t="str">
        <f>IF($C$3="","",IF(AND(OR(F302="",F302="□"),OR(G302="",G302="□"),OR(H302="",H302="□")),"",IF(AND(F302="■",G302="■"),"",IF(AND(OR(F302="■",G302="■"),H302="■"),"",IF(BF302="","",IF(OR(BF302=5,BF302&gt;5),"○","×"))))))</f>
        <v/>
      </c>
      <c r="Q302" s="129" t="s">
        <v>38</v>
      </c>
      <c r="R302" s="130" t="s">
        <v>38</v>
      </c>
      <c r="S302" s="131" t="s">
        <v>38</v>
      </c>
      <c r="T302" s="1"/>
      <c r="U302" s="10"/>
      <c r="V302" s="11"/>
      <c r="W302" s="10"/>
      <c r="X302" s="223" t="str">
        <f t="shared" si="100"/>
        <v/>
      </c>
      <c r="Y302" s="164" t="str">
        <f t="shared" si="82"/>
        <v/>
      </c>
      <c r="Z302" s="131" t="s">
        <v>58</v>
      </c>
      <c r="AA302" s="135" t="s">
        <v>58</v>
      </c>
      <c r="AB302" s="165" t="str">
        <f t="shared" si="83"/>
        <v/>
      </c>
      <c r="AC302" s="280"/>
      <c r="AD302" s="281"/>
      <c r="AF302" s="60" t="str">
        <f>IF($C$3="","",IF(AND(F302="□",G302="□",H302="□"),"",IF(AND(F302="■",G302="■"),"",IF(AND(F302="■",H302="■"),"",IF(AND(G302="■",H302="■"),"",IF(F302="■",$BY$42,IF(G302="■",$BY$39,IF(I302="","",I302))))))))</f>
        <v/>
      </c>
      <c r="AG302" s="61" t="str">
        <f>IF($C$3="","",IF(AND(F302="□",G302="□",H302="□"),"",IF(AND(F302="■",G302="■"),"",IF(AND(F302="■",H302="■"),"",IF(AND(G302="■",H302="■"),"",IF(F302="■",$BY$44,IF(G302="■",$BY$41,IF(K302="","",K302))))))))</f>
        <v/>
      </c>
      <c r="AH302" s="63" t="str">
        <f t="shared" si="84"/>
        <v/>
      </c>
      <c r="AI302" s="63" t="str">
        <f t="shared" si="85"/>
        <v/>
      </c>
      <c r="AJ302" s="64" t="str">
        <f t="shared" si="86"/>
        <v/>
      </c>
      <c r="AK302" s="64" t="str">
        <f t="shared" si="87"/>
        <v/>
      </c>
      <c r="AL302" s="64" t="str">
        <f>IF($C$3="","",IF(AND(F302="□",G302="□",H302="□"),"",IF(AND(F302="■",G302="■"),"",IF(AND(F302="■",H302="■"),"",IF(AND(G302="■",H302="■"),"",IF(F302="■",$BY$23,IF(G302="■",$BY$21,IF(J302="","",J302))))))))</f>
        <v/>
      </c>
      <c r="AM302" s="65" t="str">
        <f t="shared" si="88"/>
        <v/>
      </c>
      <c r="AN302" s="64" t="str">
        <f>IF($C$3="","",IF(AND(F302="□",G302="□",H302="□"),"",IF(AND(F302="■",G302="■"),"",IF(AND(F302="■",H302="■"),"",IF(AND(G302="■",H302="■"),"",IF(F302="■",$BY$24,IF(G302="■",$BY$22,IF(L302="","",L302))))))))</f>
        <v/>
      </c>
      <c r="AO302" s="118"/>
      <c r="AP302" s="64" t="str">
        <f t="shared" si="89"/>
        <v/>
      </c>
      <c r="AQ302" s="64" t="str">
        <f t="shared" si="90"/>
        <v/>
      </c>
      <c r="AR302" s="64" t="str">
        <f t="shared" si="91"/>
        <v/>
      </c>
      <c r="AS302" s="64" t="str">
        <f t="shared" si="92"/>
        <v/>
      </c>
      <c r="AT302" s="64" t="str">
        <f t="shared" si="93"/>
        <v/>
      </c>
      <c r="AW302" s="17" t="str">
        <f t="shared" si="94"/>
        <v/>
      </c>
      <c r="AX302" s="17" t="str">
        <f t="shared" si="95"/>
        <v/>
      </c>
      <c r="AY302" s="17" t="str">
        <f t="shared" si="96"/>
        <v/>
      </c>
      <c r="AZ302" s="17" t="str">
        <f t="shared" si="97"/>
        <v/>
      </c>
      <c r="BA302" s="17" t="str">
        <f t="shared" si="98"/>
        <v/>
      </c>
      <c r="BB302" s="17" t="str">
        <f t="shared" si="99"/>
        <v/>
      </c>
      <c r="BD302" s="17" t="str">
        <f>IF(AND(OR(F302="",F302="□"),OR(G302="",G302="□"),OR(H302="",H302="□")),"",IF(AND(F302="■",G302="■"),"",IF(AND(OR(F302="■",G302="■"),H302="■"),"",IF(F302="■",5,IF(G302="■",4,IF(I302="","",IF($C$3="","",IF($C$3=8,"-",IF($C$3&lt;8,IF(I302&lt;=$BY$25,7,IF(I302&lt;=$BY$26,6,IF(I302&lt;=$BY$27,5,IF(I302&lt;=$BY$28,4,IF(I302&lt;=$BY$29,3,IF(I302&lt;=$BY$30,2,1)))))))))))))))</f>
        <v/>
      </c>
      <c r="BE302" s="17" t="str">
        <f>IF(AND(OR(F302="",F302="□"),OR(G302="",G302="□"),OR(H302="",H302="□")),"",IF(AND(F302="■",G302="■"),"",IF(AND(OR(F302="■",G302="■"),H302="■"),"",IF(F302="■",5,IF(G302="■",4,IF(K302="","",IF($C$3="","",IF($C$3=8,IF(K302&lt;=$BY$33,6,IF(K302&lt;=$BY$34,5,IF(K302&lt;=$BY$35,4,3))),IF(AND($C$3&lt;8,$C$3&gt;4),IF(K302&lt;=$BY$32,7,IF(K302&lt;=$BY$33,6,IF(K302&lt;=$BY$34,5,IF(K302&lt;=$BY$35,4,IF(K302&lt;=$BY$36,3,2))))),IF(C288&lt;5,"-"))))))))))</f>
        <v/>
      </c>
      <c r="BF302" s="17" t="str">
        <f t="shared" si="101"/>
        <v/>
      </c>
      <c r="BH302" s="18" t="str">
        <f>IF(X302="","",IF(50&lt;=Y302,6,IF(AND(40&lt;=Y302,Y302&lt;50),5,IF(AND(30&lt;=Y302,Y302&lt;40),4,IF(AND(20&lt;=Y302,Y302&lt;30),3,IF(AND(10&lt;=Y302,Y302&lt;20),2,IF(AND(0&lt;=Y302,Y302&lt;10),1,IF(Y302&lt;0,0,""))))))))</f>
        <v/>
      </c>
      <c r="BI302" s="18" t="str">
        <f>IF(X302="","",IF(30&lt;=Y302,4,IF(AND(20&lt;=Y302,Y302&lt;30),3,IF(AND(10&lt;=Y302,Y302&lt;20),2,IF(AND(0&lt;=Y302,Y302&lt;10),1,IF(Y302&lt;0,0,""))))))</f>
        <v/>
      </c>
      <c r="BJ302" s="58" t="str">
        <f>IF(AND(OR(Q302="",Q302="□"),OR(R302="",R302="□"),OR(S302="",S302="□")),"",IF(AND(Q302="■",R302="■"),"",IF(AND(OR(Q302="■",R302="■"),S302="■"),"",IF(Q302="■",3,IF(R302="■",1,IF(Z302="■",BH302,BI302))))))</f>
        <v/>
      </c>
    </row>
    <row r="303" spans="1:62" ht="12" customHeight="1" x14ac:dyDescent="0.15">
      <c r="A303" s="66">
        <v>286</v>
      </c>
      <c r="B303" s="4"/>
      <c r="C303" s="2"/>
      <c r="D303" s="2"/>
      <c r="E303" s="8"/>
      <c r="F303" s="129" t="s">
        <v>38</v>
      </c>
      <c r="G303" s="130" t="s">
        <v>38</v>
      </c>
      <c r="H303" s="131" t="s">
        <v>38</v>
      </c>
      <c r="I303" s="122"/>
      <c r="J303" s="149"/>
      <c r="K303" s="124"/>
      <c r="L303" s="178"/>
      <c r="M303" s="133"/>
      <c r="N303" s="163" t="str">
        <f>IF($C$3="","",IF(P303="","",BF303))</f>
        <v/>
      </c>
      <c r="O303" s="163" t="str">
        <f>IF($C$3="","",IF(AND(OR(F303="",F303="□"),OR(G303="",G303="□"),OR(H303="",H303="□")),"",IF(AND(F303="■",G303="■"),"",IF(AND(OR(F303="■",G303="■"),H303="■"),"",IF(BF303="","",IF(OR(BF303=4,BF303&gt;4),"○","×"))))))</f>
        <v/>
      </c>
      <c r="P303" s="162" t="str">
        <f>IF($C$3="","",IF(AND(OR(F303="",F303="□"),OR(G303="",G303="□"),OR(H303="",H303="□")),"",IF(AND(F303="■",G303="■"),"",IF(AND(OR(F303="■",G303="■"),H303="■"),"",IF(BF303="","",IF(OR(BF303=5,BF303&gt;5),"○","×"))))))</f>
        <v/>
      </c>
      <c r="Q303" s="129" t="s">
        <v>38</v>
      </c>
      <c r="R303" s="130" t="s">
        <v>38</v>
      </c>
      <c r="S303" s="131" t="s">
        <v>38</v>
      </c>
      <c r="T303" s="1"/>
      <c r="U303" s="10"/>
      <c r="V303" s="11"/>
      <c r="W303" s="10"/>
      <c r="X303" s="223" t="str">
        <f t="shared" si="100"/>
        <v/>
      </c>
      <c r="Y303" s="164" t="str">
        <f t="shared" si="82"/>
        <v/>
      </c>
      <c r="Z303" s="131" t="s">
        <v>58</v>
      </c>
      <c r="AA303" s="135" t="s">
        <v>58</v>
      </c>
      <c r="AB303" s="165" t="str">
        <f t="shared" si="83"/>
        <v/>
      </c>
      <c r="AC303" s="280"/>
      <c r="AD303" s="281"/>
      <c r="AF303" s="60" t="str">
        <f>IF($C$3="","",IF(AND(F303="□",G303="□",H303="□"),"",IF(AND(F303="■",G303="■"),"",IF(AND(F303="■",H303="■"),"",IF(AND(G303="■",H303="■"),"",IF(F303="■",$BY$42,IF(G303="■",$BY$39,IF(I303="","",I303))))))))</f>
        <v/>
      </c>
      <c r="AG303" s="61" t="str">
        <f>IF($C$3="","",IF(AND(F303="□",G303="□",H303="□"),"",IF(AND(F303="■",G303="■"),"",IF(AND(F303="■",H303="■"),"",IF(AND(G303="■",H303="■"),"",IF(F303="■",$BY$44,IF(G303="■",$BY$41,IF(K303="","",K303))))))))</f>
        <v/>
      </c>
      <c r="AH303" s="63" t="str">
        <f t="shared" si="84"/>
        <v/>
      </c>
      <c r="AI303" s="63" t="str">
        <f t="shared" si="85"/>
        <v/>
      </c>
      <c r="AJ303" s="64" t="str">
        <f t="shared" si="86"/>
        <v/>
      </c>
      <c r="AK303" s="64" t="str">
        <f t="shared" si="87"/>
        <v/>
      </c>
      <c r="AL303" s="64" t="str">
        <f>IF($C$3="","",IF(AND(F303="□",G303="□",H303="□"),"",IF(AND(F303="■",G303="■"),"",IF(AND(F303="■",H303="■"),"",IF(AND(G303="■",H303="■"),"",IF(F303="■",$BY$23,IF(G303="■",$BY$21,IF(J303="","",J303))))))))</f>
        <v/>
      </c>
      <c r="AM303" s="65" t="str">
        <f t="shared" si="88"/>
        <v/>
      </c>
      <c r="AN303" s="64" t="str">
        <f>IF($C$3="","",IF(AND(F303="□",G303="□",H303="□"),"",IF(AND(F303="■",G303="■"),"",IF(AND(F303="■",H303="■"),"",IF(AND(G303="■",H303="■"),"",IF(F303="■",$BY$24,IF(G303="■",$BY$22,IF(L303="","",L303))))))))</f>
        <v/>
      </c>
      <c r="AO303" s="118"/>
      <c r="AP303" s="64" t="str">
        <f t="shared" si="89"/>
        <v/>
      </c>
      <c r="AQ303" s="64" t="str">
        <f t="shared" si="90"/>
        <v/>
      </c>
      <c r="AR303" s="64" t="str">
        <f t="shared" si="91"/>
        <v/>
      </c>
      <c r="AS303" s="64" t="str">
        <f t="shared" si="92"/>
        <v/>
      </c>
      <c r="AT303" s="64" t="str">
        <f t="shared" si="93"/>
        <v/>
      </c>
      <c r="AW303" s="17" t="str">
        <f t="shared" si="94"/>
        <v/>
      </c>
      <c r="AX303" s="17" t="str">
        <f t="shared" si="95"/>
        <v/>
      </c>
      <c r="AY303" s="17" t="str">
        <f t="shared" si="96"/>
        <v/>
      </c>
      <c r="AZ303" s="17" t="str">
        <f t="shared" si="97"/>
        <v/>
      </c>
      <c r="BA303" s="17" t="str">
        <f t="shared" si="98"/>
        <v/>
      </c>
      <c r="BB303" s="17" t="str">
        <f t="shared" si="99"/>
        <v/>
      </c>
      <c r="BD303" s="17" t="str">
        <f>IF(AND(OR(F303="",F303="□"),OR(G303="",G303="□"),OR(H303="",H303="□")),"",IF(AND(F303="■",G303="■"),"",IF(AND(OR(F303="■",G303="■"),H303="■"),"",IF(F303="■",5,IF(G303="■",4,IF(I303="","",IF($C$3="","",IF($C$3=8,"-",IF($C$3&lt;8,IF(I303&lt;=$BY$25,7,IF(I303&lt;=$BY$26,6,IF(I303&lt;=$BY$27,5,IF(I303&lt;=$BY$28,4,IF(I303&lt;=$BY$29,3,IF(I303&lt;=$BY$30,2,1)))))))))))))))</f>
        <v/>
      </c>
      <c r="BE303" s="17" t="str">
        <f>IF(AND(OR(F303="",F303="□"),OR(G303="",G303="□"),OR(H303="",H303="□")),"",IF(AND(F303="■",G303="■"),"",IF(AND(OR(F303="■",G303="■"),H303="■"),"",IF(F303="■",5,IF(G303="■",4,IF(K303="","",IF($C$3="","",IF($C$3=8,IF(K303&lt;=$BY$33,6,IF(K303&lt;=$BY$34,5,IF(K303&lt;=$BY$35,4,3))),IF(AND($C$3&lt;8,$C$3&gt;4),IF(K303&lt;=$BY$32,7,IF(K303&lt;=$BY$33,6,IF(K303&lt;=$BY$34,5,IF(K303&lt;=$BY$35,4,IF(K303&lt;=$BY$36,3,2))))),IF(C289&lt;5,"-"))))))))))</f>
        <v/>
      </c>
      <c r="BF303" s="17" t="str">
        <f t="shared" si="101"/>
        <v/>
      </c>
      <c r="BH303" s="18" t="str">
        <f>IF(X303="","",IF(50&lt;=Y303,6,IF(AND(40&lt;=Y303,Y303&lt;50),5,IF(AND(30&lt;=Y303,Y303&lt;40),4,IF(AND(20&lt;=Y303,Y303&lt;30),3,IF(AND(10&lt;=Y303,Y303&lt;20),2,IF(AND(0&lt;=Y303,Y303&lt;10),1,IF(Y303&lt;0,0,""))))))))</f>
        <v/>
      </c>
      <c r="BI303" s="18" t="str">
        <f>IF(X303="","",IF(30&lt;=Y303,4,IF(AND(20&lt;=Y303,Y303&lt;30),3,IF(AND(10&lt;=Y303,Y303&lt;20),2,IF(AND(0&lt;=Y303,Y303&lt;10),1,IF(Y303&lt;0,0,""))))))</f>
        <v/>
      </c>
      <c r="BJ303" s="58" t="str">
        <f>IF(AND(OR(Q303="",Q303="□"),OR(R303="",R303="□"),OR(S303="",S303="□")),"",IF(AND(Q303="■",R303="■"),"",IF(AND(OR(Q303="■",R303="■"),S303="■"),"",IF(Q303="■",3,IF(R303="■",1,IF(Z303="■",BH303,BI303))))))</f>
        <v/>
      </c>
    </row>
    <row r="304" spans="1:62" ht="12" customHeight="1" x14ac:dyDescent="0.15">
      <c r="A304" s="66">
        <v>287</v>
      </c>
      <c r="B304" s="4"/>
      <c r="C304" s="2"/>
      <c r="D304" s="2"/>
      <c r="E304" s="8"/>
      <c r="F304" s="129" t="s">
        <v>38</v>
      </c>
      <c r="G304" s="130" t="s">
        <v>38</v>
      </c>
      <c r="H304" s="131" t="s">
        <v>38</v>
      </c>
      <c r="I304" s="122"/>
      <c r="J304" s="149"/>
      <c r="K304" s="124"/>
      <c r="L304" s="178"/>
      <c r="M304" s="133"/>
      <c r="N304" s="163" t="str">
        <f>IF($C$3="","",IF(P304="","",BF304))</f>
        <v/>
      </c>
      <c r="O304" s="163" t="str">
        <f>IF($C$3="","",IF(AND(OR(F304="",F304="□"),OR(G304="",G304="□"),OR(H304="",H304="□")),"",IF(AND(F304="■",G304="■"),"",IF(AND(OR(F304="■",G304="■"),H304="■"),"",IF(BF304="","",IF(OR(BF304=4,BF304&gt;4),"○","×"))))))</f>
        <v/>
      </c>
      <c r="P304" s="162" t="str">
        <f>IF($C$3="","",IF(AND(OR(F304="",F304="□"),OR(G304="",G304="□"),OR(H304="",H304="□")),"",IF(AND(F304="■",G304="■"),"",IF(AND(OR(F304="■",G304="■"),H304="■"),"",IF(BF304="","",IF(OR(BF304=5,BF304&gt;5),"○","×"))))))</f>
        <v/>
      </c>
      <c r="Q304" s="129" t="s">
        <v>38</v>
      </c>
      <c r="R304" s="130" t="s">
        <v>38</v>
      </c>
      <c r="S304" s="131" t="s">
        <v>38</v>
      </c>
      <c r="T304" s="1"/>
      <c r="U304" s="10"/>
      <c r="V304" s="11"/>
      <c r="W304" s="10"/>
      <c r="X304" s="223" t="str">
        <f t="shared" si="100"/>
        <v/>
      </c>
      <c r="Y304" s="164" t="str">
        <f t="shared" si="82"/>
        <v/>
      </c>
      <c r="Z304" s="131" t="s">
        <v>58</v>
      </c>
      <c r="AA304" s="135" t="s">
        <v>58</v>
      </c>
      <c r="AB304" s="165" t="str">
        <f t="shared" si="83"/>
        <v/>
      </c>
      <c r="AC304" s="280"/>
      <c r="AD304" s="281"/>
      <c r="AF304" s="60" t="str">
        <f>IF($C$3="","",IF(AND(F304="□",G304="□",H304="□"),"",IF(AND(F304="■",G304="■"),"",IF(AND(F304="■",H304="■"),"",IF(AND(G304="■",H304="■"),"",IF(F304="■",$BY$42,IF(G304="■",$BY$39,IF(I304="","",I304))))))))</f>
        <v/>
      </c>
      <c r="AG304" s="61" t="str">
        <f>IF($C$3="","",IF(AND(F304="□",G304="□",H304="□"),"",IF(AND(F304="■",G304="■"),"",IF(AND(F304="■",H304="■"),"",IF(AND(G304="■",H304="■"),"",IF(F304="■",$BY$44,IF(G304="■",$BY$41,IF(K304="","",K304))))))))</f>
        <v/>
      </c>
      <c r="AH304" s="63" t="str">
        <f t="shared" si="84"/>
        <v/>
      </c>
      <c r="AI304" s="63" t="str">
        <f t="shared" si="85"/>
        <v/>
      </c>
      <c r="AJ304" s="64" t="str">
        <f t="shared" si="86"/>
        <v/>
      </c>
      <c r="AK304" s="64" t="str">
        <f t="shared" si="87"/>
        <v/>
      </c>
      <c r="AL304" s="64" t="str">
        <f>IF($C$3="","",IF(AND(F304="□",G304="□",H304="□"),"",IF(AND(F304="■",G304="■"),"",IF(AND(F304="■",H304="■"),"",IF(AND(G304="■",H304="■"),"",IF(F304="■",$BY$23,IF(G304="■",$BY$21,IF(J304="","",J304))))))))</f>
        <v/>
      </c>
      <c r="AM304" s="65" t="str">
        <f t="shared" si="88"/>
        <v/>
      </c>
      <c r="AN304" s="64" t="str">
        <f>IF($C$3="","",IF(AND(F304="□",G304="□",H304="□"),"",IF(AND(F304="■",G304="■"),"",IF(AND(F304="■",H304="■"),"",IF(AND(G304="■",H304="■"),"",IF(F304="■",$BY$24,IF(G304="■",$BY$22,IF(L304="","",L304))))))))</f>
        <v/>
      </c>
      <c r="AO304" s="118"/>
      <c r="AP304" s="64" t="str">
        <f t="shared" si="89"/>
        <v/>
      </c>
      <c r="AQ304" s="64" t="str">
        <f t="shared" si="90"/>
        <v/>
      </c>
      <c r="AR304" s="64" t="str">
        <f t="shared" si="91"/>
        <v/>
      </c>
      <c r="AS304" s="64" t="str">
        <f t="shared" si="92"/>
        <v/>
      </c>
      <c r="AT304" s="64" t="str">
        <f t="shared" si="93"/>
        <v/>
      </c>
      <c r="AW304" s="17" t="str">
        <f t="shared" si="94"/>
        <v/>
      </c>
      <c r="AX304" s="17" t="str">
        <f t="shared" si="95"/>
        <v/>
      </c>
      <c r="AY304" s="17" t="str">
        <f t="shared" si="96"/>
        <v/>
      </c>
      <c r="AZ304" s="17" t="str">
        <f t="shared" si="97"/>
        <v/>
      </c>
      <c r="BA304" s="17" t="str">
        <f t="shared" si="98"/>
        <v/>
      </c>
      <c r="BB304" s="17" t="str">
        <f t="shared" si="99"/>
        <v/>
      </c>
      <c r="BD304" s="17" t="str">
        <f>IF(AND(OR(F304="",F304="□"),OR(G304="",G304="□"),OR(H304="",H304="□")),"",IF(AND(F304="■",G304="■"),"",IF(AND(OR(F304="■",G304="■"),H304="■"),"",IF(F304="■",5,IF(G304="■",4,IF(I304="","",IF($C$3="","",IF($C$3=8,"-",IF($C$3&lt;8,IF(I304&lt;=$BY$25,7,IF(I304&lt;=$BY$26,6,IF(I304&lt;=$BY$27,5,IF(I304&lt;=$BY$28,4,IF(I304&lt;=$BY$29,3,IF(I304&lt;=$BY$30,2,1)))))))))))))))</f>
        <v/>
      </c>
      <c r="BE304" s="17" t="str">
        <f>IF(AND(OR(F304="",F304="□"),OR(G304="",G304="□"),OR(H304="",H304="□")),"",IF(AND(F304="■",G304="■"),"",IF(AND(OR(F304="■",G304="■"),H304="■"),"",IF(F304="■",5,IF(G304="■",4,IF(K304="","",IF($C$3="","",IF($C$3=8,IF(K304&lt;=$BY$33,6,IF(K304&lt;=$BY$34,5,IF(K304&lt;=$BY$35,4,3))),IF(AND($C$3&lt;8,$C$3&gt;4),IF(K304&lt;=$BY$32,7,IF(K304&lt;=$BY$33,6,IF(K304&lt;=$BY$34,5,IF(K304&lt;=$BY$35,4,IF(K304&lt;=$BY$36,3,2))))),IF(C290&lt;5,"-"))))))))))</f>
        <v/>
      </c>
      <c r="BF304" s="17" t="str">
        <f t="shared" si="101"/>
        <v/>
      </c>
      <c r="BH304" s="18" t="str">
        <f>IF(X304="","",IF(50&lt;=Y304,6,IF(AND(40&lt;=Y304,Y304&lt;50),5,IF(AND(30&lt;=Y304,Y304&lt;40),4,IF(AND(20&lt;=Y304,Y304&lt;30),3,IF(AND(10&lt;=Y304,Y304&lt;20),2,IF(AND(0&lt;=Y304,Y304&lt;10),1,IF(Y304&lt;0,0,""))))))))</f>
        <v/>
      </c>
      <c r="BI304" s="18" t="str">
        <f>IF(X304="","",IF(30&lt;=Y304,4,IF(AND(20&lt;=Y304,Y304&lt;30),3,IF(AND(10&lt;=Y304,Y304&lt;20),2,IF(AND(0&lt;=Y304,Y304&lt;10),1,IF(Y304&lt;0,0,""))))))</f>
        <v/>
      </c>
      <c r="BJ304" s="58" t="str">
        <f>IF(AND(OR(Q304="",Q304="□"),OR(R304="",R304="□"),OR(S304="",S304="□")),"",IF(AND(Q304="■",R304="■"),"",IF(AND(OR(Q304="■",R304="■"),S304="■"),"",IF(Q304="■",3,IF(R304="■",1,IF(Z304="■",BH304,BI304))))))</f>
        <v/>
      </c>
    </row>
    <row r="305" spans="1:62" ht="12" customHeight="1" x14ac:dyDescent="0.15">
      <c r="A305" s="66">
        <v>288</v>
      </c>
      <c r="B305" s="4"/>
      <c r="C305" s="2"/>
      <c r="D305" s="2"/>
      <c r="E305" s="8"/>
      <c r="F305" s="129" t="s">
        <v>38</v>
      </c>
      <c r="G305" s="130" t="s">
        <v>38</v>
      </c>
      <c r="H305" s="131" t="s">
        <v>38</v>
      </c>
      <c r="I305" s="122"/>
      <c r="J305" s="149"/>
      <c r="K305" s="124"/>
      <c r="L305" s="178"/>
      <c r="M305" s="133"/>
      <c r="N305" s="163" t="str">
        <f>IF($C$3="","",IF(P305="","",BF305))</f>
        <v/>
      </c>
      <c r="O305" s="163" t="str">
        <f>IF($C$3="","",IF(AND(OR(F305="",F305="□"),OR(G305="",G305="□"),OR(H305="",H305="□")),"",IF(AND(F305="■",G305="■"),"",IF(AND(OR(F305="■",G305="■"),H305="■"),"",IF(BF305="","",IF(OR(BF305=4,BF305&gt;4),"○","×"))))))</f>
        <v/>
      </c>
      <c r="P305" s="162" t="str">
        <f>IF($C$3="","",IF(AND(OR(F305="",F305="□"),OR(G305="",G305="□"),OR(H305="",H305="□")),"",IF(AND(F305="■",G305="■"),"",IF(AND(OR(F305="■",G305="■"),H305="■"),"",IF(BF305="","",IF(OR(BF305=5,BF305&gt;5),"○","×"))))))</f>
        <v/>
      </c>
      <c r="Q305" s="129" t="s">
        <v>38</v>
      </c>
      <c r="R305" s="130" t="s">
        <v>38</v>
      </c>
      <c r="S305" s="131" t="s">
        <v>38</v>
      </c>
      <c r="T305" s="1"/>
      <c r="U305" s="10"/>
      <c r="V305" s="11"/>
      <c r="W305" s="10"/>
      <c r="X305" s="223" t="str">
        <f t="shared" si="100"/>
        <v/>
      </c>
      <c r="Y305" s="164" t="str">
        <f t="shared" si="82"/>
        <v/>
      </c>
      <c r="Z305" s="131" t="s">
        <v>58</v>
      </c>
      <c r="AA305" s="135" t="s">
        <v>58</v>
      </c>
      <c r="AB305" s="165" t="str">
        <f t="shared" si="83"/>
        <v/>
      </c>
      <c r="AC305" s="280"/>
      <c r="AD305" s="281"/>
      <c r="AF305" s="60" t="str">
        <f>IF($C$3="","",IF(AND(F305="□",G305="□",H305="□"),"",IF(AND(F305="■",G305="■"),"",IF(AND(F305="■",H305="■"),"",IF(AND(G305="■",H305="■"),"",IF(F305="■",$BY$42,IF(G305="■",$BY$39,IF(I305="","",I305))))))))</f>
        <v/>
      </c>
      <c r="AG305" s="61" t="str">
        <f>IF($C$3="","",IF(AND(F305="□",G305="□",H305="□"),"",IF(AND(F305="■",G305="■"),"",IF(AND(F305="■",H305="■"),"",IF(AND(G305="■",H305="■"),"",IF(F305="■",$BY$44,IF(G305="■",$BY$41,IF(K305="","",K305))))))))</f>
        <v/>
      </c>
      <c r="AH305" s="63" t="str">
        <f t="shared" si="84"/>
        <v/>
      </c>
      <c r="AI305" s="63" t="str">
        <f t="shared" si="85"/>
        <v/>
      </c>
      <c r="AJ305" s="64" t="str">
        <f t="shared" si="86"/>
        <v/>
      </c>
      <c r="AK305" s="64" t="str">
        <f t="shared" si="87"/>
        <v/>
      </c>
      <c r="AL305" s="64" t="str">
        <f>IF($C$3="","",IF(AND(F305="□",G305="□",H305="□"),"",IF(AND(F305="■",G305="■"),"",IF(AND(F305="■",H305="■"),"",IF(AND(G305="■",H305="■"),"",IF(F305="■",$BY$23,IF(G305="■",$BY$21,IF(J305="","",J305))))))))</f>
        <v/>
      </c>
      <c r="AM305" s="65" t="str">
        <f t="shared" si="88"/>
        <v/>
      </c>
      <c r="AN305" s="64" t="str">
        <f>IF($C$3="","",IF(AND(F305="□",G305="□",H305="□"),"",IF(AND(F305="■",G305="■"),"",IF(AND(F305="■",H305="■"),"",IF(AND(G305="■",H305="■"),"",IF(F305="■",$BY$24,IF(G305="■",$BY$22,IF(L305="","",L305))))))))</f>
        <v/>
      </c>
      <c r="AO305" s="118"/>
      <c r="AP305" s="64" t="str">
        <f t="shared" si="89"/>
        <v/>
      </c>
      <c r="AQ305" s="64" t="str">
        <f t="shared" si="90"/>
        <v/>
      </c>
      <c r="AR305" s="64" t="str">
        <f t="shared" si="91"/>
        <v/>
      </c>
      <c r="AS305" s="64" t="str">
        <f t="shared" si="92"/>
        <v/>
      </c>
      <c r="AT305" s="64" t="str">
        <f t="shared" si="93"/>
        <v/>
      </c>
      <c r="AW305" s="17" t="str">
        <f t="shared" si="94"/>
        <v/>
      </c>
      <c r="AX305" s="17" t="str">
        <f t="shared" si="95"/>
        <v/>
      </c>
      <c r="AY305" s="17" t="str">
        <f t="shared" si="96"/>
        <v/>
      </c>
      <c r="AZ305" s="17" t="str">
        <f t="shared" si="97"/>
        <v/>
      </c>
      <c r="BA305" s="17" t="str">
        <f t="shared" si="98"/>
        <v/>
      </c>
      <c r="BB305" s="17" t="str">
        <f t="shared" si="99"/>
        <v/>
      </c>
      <c r="BD305" s="17" t="str">
        <f>IF(AND(OR(F305="",F305="□"),OR(G305="",G305="□"),OR(H305="",H305="□")),"",IF(AND(F305="■",G305="■"),"",IF(AND(OR(F305="■",G305="■"),H305="■"),"",IF(F305="■",5,IF(G305="■",4,IF(I305="","",IF($C$3="","",IF($C$3=8,"-",IF($C$3&lt;8,IF(I305&lt;=$BY$25,7,IF(I305&lt;=$BY$26,6,IF(I305&lt;=$BY$27,5,IF(I305&lt;=$BY$28,4,IF(I305&lt;=$BY$29,3,IF(I305&lt;=$BY$30,2,1)))))))))))))))</f>
        <v/>
      </c>
      <c r="BE305" s="17" t="str">
        <f>IF(AND(OR(F305="",F305="□"),OR(G305="",G305="□"),OR(H305="",H305="□")),"",IF(AND(F305="■",G305="■"),"",IF(AND(OR(F305="■",G305="■"),H305="■"),"",IF(F305="■",5,IF(G305="■",4,IF(K305="","",IF($C$3="","",IF($C$3=8,IF(K305&lt;=$BY$33,6,IF(K305&lt;=$BY$34,5,IF(K305&lt;=$BY$35,4,3))),IF(AND($C$3&lt;8,$C$3&gt;4),IF(K305&lt;=$BY$32,7,IF(K305&lt;=$BY$33,6,IF(K305&lt;=$BY$34,5,IF(K305&lt;=$BY$35,4,IF(K305&lt;=$BY$36,3,2))))),IF(C291&lt;5,"-"))))))))))</f>
        <v/>
      </c>
      <c r="BF305" s="17" t="str">
        <f t="shared" si="101"/>
        <v/>
      </c>
      <c r="BH305" s="18" t="str">
        <f>IF(X305="","",IF(50&lt;=Y305,6,IF(AND(40&lt;=Y305,Y305&lt;50),5,IF(AND(30&lt;=Y305,Y305&lt;40),4,IF(AND(20&lt;=Y305,Y305&lt;30),3,IF(AND(10&lt;=Y305,Y305&lt;20),2,IF(AND(0&lt;=Y305,Y305&lt;10),1,IF(Y305&lt;0,0,""))))))))</f>
        <v/>
      </c>
      <c r="BI305" s="18" t="str">
        <f>IF(X305="","",IF(30&lt;=Y305,4,IF(AND(20&lt;=Y305,Y305&lt;30),3,IF(AND(10&lt;=Y305,Y305&lt;20),2,IF(AND(0&lt;=Y305,Y305&lt;10),1,IF(Y305&lt;0,0,""))))))</f>
        <v/>
      </c>
      <c r="BJ305" s="58" t="str">
        <f>IF(AND(OR(Q305="",Q305="□"),OR(R305="",R305="□"),OR(S305="",S305="□")),"",IF(AND(Q305="■",R305="■"),"",IF(AND(OR(Q305="■",R305="■"),S305="■"),"",IF(Q305="■",3,IF(R305="■",1,IF(Z305="■",BH305,BI305))))))</f>
        <v/>
      </c>
    </row>
    <row r="306" spans="1:62" ht="12" customHeight="1" x14ac:dyDescent="0.15">
      <c r="A306" s="66">
        <v>289</v>
      </c>
      <c r="B306" s="4"/>
      <c r="C306" s="2"/>
      <c r="D306" s="2"/>
      <c r="E306" s="8"/>
      <c r="F306" s="129" t="s">
        <v>38</v>
      </c>
      <c r="G306" s="130" t="s">
        <v>38</v>
      </c>
      <c r="H306" s="131" t="s">
        <v>38</v>
      </c>
      <c r="I306" s="122"/>
      <c r="J306" s="149"/>
      <c r="K306" s="124"/>
      <c r="L306" s="178"/>
      <c r="M306" s="133"/>
      <c r="N306" s="163" t="str">
        <f>IF($C$3="","",IF(P306="","",BF306))</f>
        <v/>
      </c>
      <c r="O306" s="163" t="str">
        <f>IF($C$3="","",IF(AND(OR(F306="",F306="□"),OR(G306="",G306="□"),OR(H306="",H306="□")),"",IF(AND(F306="■",G306="■"),"",IF(AND(OR(F306="■",G306="■"),H306="■"),"",IF(BF306="","",IF(OR(BF306=4,BF306&gt;4),"○","×"))))))</f>
        <v/>
      </c>
      <c r="P306" s="162" t="str">
        <f>IF($C$3="","",IF(AND(OR(F306="",F306="□"),OR(G306="",G306="□"),OR(H306="",H306="□")),"",IF(AND(F306="■",G306="■"),"",IF(AND(OR(F306="■",G306="■"),H306="■"),"",IF(BF306="","",IF(OR(BF306=5,BF306&gt;5),"○","×"))))))</f>
        <v/>
      </c>
      <c r="Q306" s="129" t="s">
        <v>38</v>
      </c>
      <c r="R306" s="130" t="s">
        <v>38</v>
      </c>
      <c r="S306" s="131" t="s">
        <v>38</v>
      </c>
      <c r="T306" s="1"/>
      <c r="U306" s="10"/>
      <c r="V306" s="11"/>
      <c r="W306" s="10"/>
      <c r="X306" s="223" t="str">
        <f t="shared" si="100"/>
        <v/>
      </c>
      <c r="Y306" s="164" t="str">
        <f t="shared" si="82"/>
        <v/>
      </c>
      <c r="Z306" s="131" t="s">
        <v>58</v>
      </c>
      <c r="AA306" s="135" t="s">
        <v>58</v>
      </c>
      <c r="AB306" s="165" t="str">
        <f t="shared" si="83"/>
        <v/>
      </c>
      <c r="AC306" s="280"/>
      <c r="AD306" s="281"/>
      <c r="AF306" s="60" t="str">
        <f>IF($C$3="","",IF(AND(F306="□",G306="□",H306="□"),"",IF(AND(F306="■",G306="■"),"",IF(AND(F306="■",H306="■"),"",IF(AND(G306="■",H306="■"),"",IF(F306="■",$BY$42,IF(G306="■",$BY$39,IF(I306="","",I306))))))))</f>
        <v/>
      </c>
      <c r="AG306" s="61" t="str">
        <f>IF($C$3="","",IF(AND(F306="□",G306="□",H306="□"),"",IF(AND(F306="■",G306="■"),"",IF(AND(F306="■",H306="■"),"",IF(AND(G306="■",H306="■"),"",IF(F306="■",$BY$44,IF(G306="■",$BY$41,IF(K306="","",K306))))))))</f>
        <v/>
      </c>
      <c r="AH306" s="63" t="str">
        <f t="shared" si="84"/>
        <v/>
      </c>
      <c r="AI306" s="63" t="str">
        <f t="shared" si="85"/>
        <v/>
      </c>
      <c r="AJ306" s="64" t="str">
        <f t="shared" si="86"/>
        <v/>
      </c>
      <c r="AK306" s="64" t="str">
        <f t="shared" si="87"/>
        <v/>
      </c>
      <c r="AL306" s="64" t="str">
        <f>IF($C$3="","",IF(AND(F306="□",G306="□",H306="□"),"",IF(AND(F306="■",G306="■"),"",IF(AND(F306="■",H306="■"),"",IF(AND(G306="■",H306="■"),"",IF(F306="■",$BY$23,IF(G306="■",$BY$21,IF(J306="","",J306))))))))</f>
        <v/>
      </c>
      <c r="AM306" s="65" t="str">
        <f t="shared" si="88"/>
        <v/>
      </c>
      <c r="AN306" s="64" t="str">
        <f>IF($C$3="","",IF(AND(F306="□",G306="□",H306="□"),"",IF(AND(F306="■",G306="■"),"",IF(AND(F306="■",H306="■"),"",IF(AND(G306="■",H306="■"),"",IF(F306="■",$BY$24,IF(G306="■",$BY$22,IF(L306="","",L306))))))))</f>
        <v/>
      </c>
      <c r="AO306" s="118"/>
      <c r="AP306" s="64" t="str">
        <f t="shared" si="89"/>
        <v/>
      </c>
      <c r="AQ306" s="64" t="str">
        <f t="shared" si="90"/>
        <v/>
      </c>
      <c r="AR306" s="64" t="str">
        <f t="shared" si="91"/>
        <v/>
      </c>
      <c r="AS306" s="64" t="str">
        <f t="shared" si="92"/>
        <v/>
      </c>
      <c r="AT306" s="64" t="str">
        <f t="shared" si="93"/>
        <v/>
      </c>
      <c r="AW306" s="17" t="str">
        <f t="shared" si="94"/>
        <v/>
      </c>
      <c r="AX306" s="17" t="str">
        <f t="shared" si="95"/>
        <v/>
      </c>
      <c r="AY306" s="17" t="str">
        <f t="shared" si="96"/>
        <v/>
      </c>
      <c r="AZ306" s="17" t="str">
        <f t="shared" si="97"/>
        <v/>
      </c>
      <c r="BA306" s="17" t="str">
        <f t="shared" si="98"/>
        <v/>
      </c>
      <c r="BB306" s="17" t="str">
        <f t="shared" si="99"/>
        <v/>
      </c>
      <c r="BD306" s="17" t="str">
        <f>IF(AND(OR(F306="",F306="□"),OR(G306="",G306="□"),OR(H306="",H306="□")),"",IF(AND(F306="■",G306="■"),"",IF(AND(OR(F306="■",G306="■"),H306="■"),"",IF(F306="■",5,IF(G306="■",4,IF(I306="","",IF($C$3="","",IF($C$3=8,"-",IF($C$3&lt;8,IF(I306&lt;=$BY$25,7,IF(I306&lt;=$BY$26,6,IF(I306&lt;=$BY$27,5,IF(I306&lt;=$BY$28,4,IF(I306&lt;=$BY$29,3,IF(I306&lt;=$BY$30,2,1)))))))))))))))</f>
        <v/>
      </c>
      <c r="BE306" s="17" t="str">
        <f>IF(AND(OR(F306="",F306="□"),OR(G306="",G306="□"),OR(H306="",H306="□")),"",IF(AND(F306="■",G306="■"),"",IF(AND(OR(F306="■",G306="■"),H306="■"),"",IF(F306="■",5,IF(G306="■",4,IF(K306="","",IF($C$3="","",IF($C$3=8,IF(K306&lt;=$BY$33,6,IF(K306&lt;=$BY$34,5,IF(K306&lt;=$BY$35,4,3))),IF(AND($C$3&lt;8,$C$3&gt;4),IF(K306&lt;=$BY$32,7,IF(K306&lt;=$BY$33,6,IF(K306&lt;=$BY$34,5,IF(K306&lt;=$BY$35,4,IF(K306&lt;=$BY$36,3,2))))),IF(C292&lt;5,"-"))))))))))</f>
        <v/>
      </c>
      <c r="BF306" s="17" t="str">
        <f t="shared" si="101"/>
        <v/>
      </c>
      <c r="BH306" s="18" t="str">
        <f>IF(X306="","",IF(50&lt;=Y306,6,IF(AND(40&lt;=Y306,Y306&lt;50),5,IF(AND(30&lt;=Y306,Y306&lt;40),4,IF(AND(20&lt;=Y306,Y306&lt;30),3,IF(AND(10&lt;=Y306,Y306&lt;20),2,IF(AND(0&lt;=Y306,Y306&lt;10),1,IF(Y306&lt;0,0,""))))))))</f>
        <v/>
      </c>
      <c r="BI306" s="18" t="str">
        <f>IF(X306="","",IF(30&lt;=Y306,4,IF(AND(20&lt;=Y306,Y306&lt;30),3,IF(AND(10&lt;=Y306,Y306&lt;20),2,IF(AND(0&lt;=Y306,Y306&lt;10),1,IF(Y306&lt;0,0,""))))))</f>
        <v/>
      </c>
      <c r="BJ306" s="58" t="str">
        <f>IF(AND(OR(Q306="",Q306="□"),OR(R306="",R306="□"),OR(S306="",S306="□")),"",IF(AND(Q306="■",R306="■"),"",IF(AND(OR(Q306="■",R306="■"),S306="■"),"",IF(Q306="■",3,IF(R306="■",1,IF(Z306="■",BH306,BI306))))))</f>
        <v/>
      </c>
    </row>
    <row r="307" spans="1:62" ht="12" customHeight="1" x14ac:dyDescent="0.15">
      <c r="A307" s="66">
        <v>290</v>
      </c>
      <c r="B307" s="4"/>
      <c r="C307" s="2"/>
      <c r="D307" s="2"/>
      <c r="E307" s="8"/>
      <c r="F307" s="129" t="s">
        <v>38</v>
      </c>
      <c r="G307" s="130" t="s">
        <v>38</v>
      </c>
      <c r="H307" s="131" t="s">
        <v>38</v>
      </c>
      <c r="I307" s="122"/>
      <c r="J307" s="149"/>
      <c r="K307" s="124"/>
      <c r="L307" s="178"/>
      <c r="M307" s="133"/>
      <c r="N307" s="163" t="str">
        <f>IF($C$3="","",IF(P307="","",BF307))</f>
        <v/>
      </c>
      <c r="O307" s="163" t="str">
        <f>IF($C$3="","",IF(AND(OR(F307="",F307="□"),OR(G307="",G307="□"),OR(H307="",H307="□")),"",IF(AND(F307="■",G307="■"),"",IF(AND(OR(F307="■",G307="■"),H307="■"),"",IF(BF307="","",IF(OR(BF307=4,BF307&gt;4),"○","×"))))))</f>
        <v/>
      </c>
      <c r="P307" s="162" t="str">
        <f>IF($C$3="","",IF(AND(OR(F307="",F307="□"),OR(G307="",G307="□"),OR(H307="",H307="□")),"",IF(AND(F307="■",G307="■"),"",IF(AND(OR(F307="■",G307="■"),H307="■"),"",IF(BF307="","",IF(OR(BF307=5,BF307&gt;5),"○","×"))))))</f>
        <v/>
      </c>
      <c r="Q307" s="129" t="s">
        <v>38</v>
      </c>
      <c r="R307" s="130" t="s">
        <v>38</v>
      </c>
      <c r="S307" s="131" t="s">
        <v>38</v>
      </c>
      <c r="T307" s="1"/>
      <c r="U307" s="10"/>
      <c r="V307" s="11"/>
      <c r="W307" s="10"/>
      <c r="X307" s="223" t="str">
        <f t="shared" si="100"/>
        <v/>
      </c>
      <c r="Y307" s="164" t="str">
        <f t="shared" si="82"/>
        <v/>
      </c>
      <c r="Z307" s="131" t="s">
        <v>58</v>
      </c>
      <c r="AA307" s="135" t="s">
        <v>58</v>
      </c>
      <c r="AB307" s="165" t="str">
        <f t="shared" si="83"/>
        <v/>
      </c>
      <c r="AC307" s="280"/>
      <c r="AD307" s="281"/>
      <c r="AF307" s="60" t="str">
        <f>IF($C$3="","",IF(AND(F307="□",G307="□",H307="□"),"",IF(AND(F307="■",G307="■"),"",IF(AND(F307="■",H307="■"),"",IF(AND(G307="■",H307="■"),"",IF(F307="■",$BY$42,IF(G307="■",$BY$39,IF(I307="","",I307))))))))</f>
        <v/>
      </c>
      <c r="AG307" s="61" t="str">
        <f>IF($C$3="","",IF(AND(F307="□",G307="□",H307="□"),"",IF(AND(F307="■",G307="■"),"",IF(AND(F307="■",H307="■"),"",IF(AND(G307="■",H307="■"),"",IF(F307="■",$BY$44,IF(G307="■",$BY$41,IF(K307="","",K307))))))))</f>
        <v/>
      </c>
      <c r="AH307" s="63" t="str">
        <f t="shared" si="84"/>
        <v/>
      </c>
      <c r="AI307" s="63" t="str">
        <f t="shared" si="85"/>
        <v/>
      </c>
      <c r="AJ307" s="64" t="str">
        <f t="shared" si="86"/>
        <v/>
      </c>
      <c r="AK307" s="64" t="str">
        <f t="shared" si="87"/>
        <v/>
      </c>
      <c r="AL307" s="64" t="str">
        <f>IF($C$3="","",IF(AND(F307="□",G307="□",H307="□"),"",IF(AND(F307="■",G307="■"),"",IF(AND(F307="■",H307="■"),"",IF(AND(G307="■",H307="■"),"",IF(F307="■",$BY$23,IF(G307="■",$BY$21,IF(J307="","",J307))))))))</f>
        <v/>
      </c>
      <c r="AM307" s="65" t="str">
        <f t="shared" si="88"/>
        <v/>
      </c>
      <c r="AN307" s="64" t="str">
        <f>IF($C$3="","",IF(AND(F307="□",G307="□",H307="□"),"",IF(AND(F307="■",G307="■"),"",IF(AND(F307="■",H307="■"),"",IF(AND(G307="■",H307="■"),"",IF(F307="■",$BY$24,IF(G307="■",$BY$22,IF(L307="","",L307))))))))</f>
        <v/>
      </c>
      <c r="AO307" s="118"/>
      <c r="AP307" s="64" t="str">
        <f t="shared" si="89"/>
        <v/>
      </c>
      <c r="AQ307" s="64" t="str">
        <f t="shared" si="90"/>
        <v/>
      </c>
      <c r="AR307" s="64" t="str">
        <f t="shared" si="91"/>
        <v/>
      </c>
      <c r="AS307" s="64" t="str">
        <f t="shared" si="92"/>
        <v/>
      </c>
      <c r="AT307" s="64" t="str">
        <f t="shared" si="93"/>
        <v/>
      </c>
      <c r="AW307" s="17" t="str">
        <f t="shared" si="94"/>
        <v/>
      </c>
      <c r="AX307" s="17" t="str">
        <f t="shared" si="95"/>
        <v/>
      </c>
      <c r="AY307" s="17" t="str">
        <f t="shared" si="96"/>
        <v/>
      </c>
      <c r="AZ307" s="17" t="str">
        <f t="shared" si="97"/>
        <v/>
      </c>
      <c r="BA307" s="17" t="str">
        <f t="shared" si="98"/>
        <v/>
      </c>
      <c r="BB307" s="17" t="str">
        <f t="shared" si="99"/>
        <v/>
      </c>
      <c r="BD307" s="17" t="str">
        <f>IF(AND(OR(F307="",F307="□"),OR(G307="",G307="□"),OR(H307="",H307="□")),"",IF(AND(F307="■",G307="■"),"",IF(AND(OR(F307="■",G307="■"),H307="■"),"",IF(F307="■",5,IF(G307="■",4,IF(I307="","",IF($C$3="","",IF($C$3=8,"-",IF($C$3&lt;8,IF(I307&lt;=$BY$25,7,IF(I307&lt;=$BY$26,6,IF(I307&lt;=$BY$27,5,IF(I307&lt;=$BY$28,4,IF(I307&lt;=$BY$29,3,IF(I307&lt;=$BY$30,2,1)))))))))))))))</f>
        <v/>
      </c>
      <c r="BE307" s="17" t="str">
        <f>IF(AND(OR(F307="",F307="□"),OR(G307="",G307="□"),OR(H307="",H307="□")),"",IF(AND(F307="■",G307="■"),"",IF(AND(OR(F307="■",G307="■"),H307="■"),"",IF(F307="■",5,IF(G307="■",4,IF(K307="","",IF($C$3="","",IF($C$3=8,IF(K307&lt;=$BY$33,6,IF(K307&lt;=$BY$34,5,IF(K307&lt;=$BY$35,4,3))),IF(AND($C$3&lt;8,$C$3&gt;4),IF(K307&lt;=$BY$32,7,IF(K307&lt;=$BY$33,6,IF(K307&lt;=$BY$34,5,IF(K307&lt;=$BY$35,4,IF(K307&lt;=$BY$36,3,2))))),IF(C293&lt;5,"-"))))))))))</f>
        <v/>
      </c>
      <c r="BF307" s="17" t="str">
        <f t="shared" si="101"/>
        <v/>
      </c>
      <c r="BH307" s="18" t="str">
        <f>IF(X307="","",IF(50&lt;=Y307,6,IF(AND(40&lt;=Y307,Y307&lt;50),5,IF(AND(30&lt;=Y307,Y307&lt;40),4,IF(AND(20&lt;=Y307,Y307&lt;30),3,IF(AND(10&lt;=Y307,Y307&lt;20),2,IF(AND(0&lt;=Y307,Y307&lt;10),1,IF(Y307&lt;0,0,""))))))))</f>
        <v/>
      </c>
      <c r="BI307" s="18" t="str">
        <f>IF(X307="","",IF(30&lt;=Y307,4,IF(AND(20&lt;=Y307,Y307&lt;30),3,IF(AND(10&lt;=Y307,Y307&lt;20),2,IF(AND(0&lt;=Y307,Y307&lt;10),1,IF(Y307&lt;0,0,""))))))</f>
        <v/>
      </c>
      <c r="BJ307" s="58" t="str">
        <f>IF(AND(OR(Q307="",Q307="□"),OR(R307="",R307="□"),OR(S307="",S307="□")),"",IF(AND(Q307="■",R307="■"),"",IF(AND(OR(Q307="■",R307="■"),S307="■"),"",IF(Q307="■",3,IF(R307="■",1,IF(Z307="■",BH307,BI307))))))</f>
        <v/>
      </c>
    </row>
    <row r="308" spans="1:62" ht="12" customHeight="1" x14ac:dyDescent="0.15">
      <c r="A308" s="66">
        <v>291</v>
      </c>
      <c r="B308" s="4"/>
      <c r="C308" s="2"/>
      <c r="D308" s="2"/>
      <c r="E308" s="8"/>
      <c r="F308" s="129" t="s">
        <v>38</v>
      </c>
      <c r="G308" s="130" t="s">
        <v>38</v>
      </c>
      <c r="H308" s="131" t="s">
        <v>38</v>
      </c>
      <c r="I308" s="122"/>
      <c r="J308" s="149"/>
      <c r="K308" s="124"/>
      <c r="L308" s="178"/>
      <c r="M308" s="133"/>
      <c r="N308" s="163" t="str">
        <f>IF($C$3="","",IF(P308="","",BF308))</f>
        <v/>
      </c>
      <c r="O308" s="163" t="str">
        <f>IF($C$3="","",IF(AND(OR(F308="",F308="□"),OR(G308="",G308="□"),OR(H308="",H308="□")),"",IF(AND(F308="■",G308="■"),"",IF(AND(OR(F308="■",G308="■"),H308="■"),"",IF(BF308="","",IF(OR(BF308=4,BF308&gt;4),"○","×"))))))</f>
        <v/>
      </c>
      <c r="P308" s="162" t="str">
        <f>IF($C$3="","",IF(AND(OR(F308="",F308="□"),OR(G308="",G308="□"),OR(H308="",H308="□")),"",IF(AND(F308="■",G308="■"),"",IF(AND(OR(F308="■",G308="■"),H308="■"),"",IF(BF308="","",IF(OR(BF308=5,BF308&gt;5),"○","×"))))))</f>
        <v/>
      </c>
      <c r="Q308" s="129" t="s">
        <v>38</v>
      </c>
      <c r="R308" s="130" t="s">
        <v>38</v>
      </c>
      <c r="S308" s="131" t="s">
        <v>38</v>
      </c>
      <c r="T308" s="1"/>
      <c r="U308" s="10"/>
      <c r="V308" s="11"/>
      <c r="W308" s="10"/>
      <c r="X308" s="223" t="str">
        <f t="shared" si="100"/>
        <v/>
      </c>
      <c r="Y308" s="164" t="str">
        <f t="shared" si="82"/>
        <v/>
      </c>
      <c r="Z308" s="131" t="s">
        <v>58</v>
      </c>
      <c r="AA308" s="135" t="s">
        <v>58</v>
      </c>
      <c r="AB308" s="165" t="str">
        <f t="shared" si="83"/>
        <v/>
      </c>
      <c r="AC308" s="280"/>
      <c r="AD308" s="281"/>
      <c r="AF308" s="60" t="str">
        <f>IF($C$3="","",IF(AND(F308="□",G308="□",H308="□"),"",IF(AND(F308="■",G308="■"),"",IF(AND(F308="■",H308="■"),"",IF(AND(G308="■",H308="■"),"",IF(F308="■",$BY$42,IF(G308="■",$BY$39,IF(I308="","",I308))))))))</f>
        <v/>
      </c>
      <c r="AG308" s="61" t="str">
        <f>IF($C$3="","",IF(AND(F308="□",G308="□",H308="□"),"",IF(AND(F308="■",G308="■"),"",IF(AND(F308="■",H308="■"),"",IF(AND(G308="■",H308="■"),"",IF(F308="■",$BY$44,IF(G308="■",$BY$41,IF(K308="","",K308))))))))</f>
        <v/>
      </c>
      <c r="AH308" s="63" t="str">
        <f t="shared" si="84"/>
        <v/>
      </c>
      <c r="AI308" s="63" t="str">
        <f t="shared" si="85"/>
        <v/>
      </c>
      <c r="AJ308" s="64" t="str">
        <f t="shared" si="86"/>
        <v/>
      </c>
      <c r="AK308" s="64" t="str">
        <f t="shared" si="87"/>
        <v/>
      </c>
      <c r="AL308" s="64" t="str">
        <f>IF($C$3="","",IF(AND(F308="□",G308="□",H308="□"),"",IF(AND(F308="■",G308="■"),"",IF(AND(F308="■",H308="■"),"",IF(AND(G308="■",H308="■"),"",IF(F308="■",$BY$23,IF(G308="■",$BY$21,IF(J308="","",J308))))))))</f>
        <v/>
      </c>
      <c r="AM308" s="65" t="str">
        <f t="shared" si="88"/>
        <v/>
      </c>
      <c r="AN308" s="64" t="str">
        <f>IF($C$3="","",IF(AND(F308="□",G308="□",H308="□"),"",IF(AND(F308="■",G308="■"),"",IF(AND(F308="■",H308="■"),"",IF(AND(G308="■",H308="■"),"",IF(F308="■",$BY$24,IF(G308="■",$BY$22,IF(L308="","",L308))))))))</f>
        <v/>
      </c>
      <c r="AO308" s="118"/>
      <c r="AP308" s="64" t="str">
        <f t="shared" si="89"/>
        <v/>
      </c>
      <c r="AQ308" s="64" t="str">
        <f t="shared" si="90"/>
        <v/>
      </c>
      <c r="AR308" s="64" t="str">
        <f t="shared" si="91"/>
        <v/>
      </c>
      <c r="AS308" s="64" t="str">
        <f t="shared" si="92"/>
        <v/>
      </c>
      <c r="AT308" s="64" t="str">
        <f t="shared" si="93"/>
        <v/>
      </c>
      <c r="AW308" s="17" t="str">
        <f t="shared" si="94"/>
        <v/>
      </c>
      <c r="AX308" s="17" t="str">
        <f t="shared" si="95"/>
        <v/>
      </c>
      <c r="AY308" s="17" t="str">
        <f t="shared" si="96"/>
        <v/>
      </c>
      <c r="AZ308" s="17" t="str">
        <f t="shared" si="97"/>
        <v/>
      </c>
      <c r="BA308" s="17" t="str">
        <f t="shared" si="98"/>
        <v/>
      </c>
      <c r="BB308" s="17" t="str">
        <f t="shared" si="99"/>
        <v/>
      </c>
      <c r="BD308" s="17" t="str">
        <f>IF(AND(OR(F308="",F308="□"),OR(G308="",G308="□"),OR(H308="",H308="□")),"",IF(AND(F308="■",G308="■"),"",IF(AND(OR(F308="■",G308="■"),H308="■"),"",IF(F308="■",5,IF(G308="■",4,IF(I308="","",IF($C$3="","",IF($C$3=8,"-",IF($C$3&lt;8,IF(I308&lt;=$BY$25,7,IF(I308&lt;=$BY$26,6,IF(I308&lt;=$BY$27,5,IF(I308&lt;=$BY$28,4,IF(I308&lt;=$BY$29,3,IF(I308&lt;=$BY$30,2,1)))))))))))))))</f>
        <v/>
      </c>
      <c r="BE308" s="17" t="str">
        <f>IF(AND(OR(F308="",F308="□"),OR(G308="",G308="□"),OR(H308="",H308="□")),"",IF(AND(F308="■",G308="■"),"",IF(AND(OR(F308="■",G308="■"),H308="■"),"",IF(F308="■",5,IF(G308="■",4,IF(K308="","",IF($C$3="","",IF($C$3=8,IF(K308&lt;=$BY$33,6,IF(K308&lt;=$BY$34,5,IF(K308&lt;=$BY$35,4,3))),IF(AND($C$3&lt;8,$C$3&gt;4),IF(K308&lt;=$BY$32,7,IF(K308&lt;=$BY$33,6,IF(K308&lt;=$BY$34,5,IF(K308&lt;=$BY$35,4,IF(K308&lt;=$BY$36,3,2))))),IF(C294&lt;5,"-"))))))))))</f>
        <v/>
      </c>
      <c r="BF308" s="17" t="str">
        <f t="shared" si="101"/>
        <v/>
      </c>
      <c r="BH308" s="18" t="str">
        <f>IF(X308="","",IF(50&lt;=Y308,6,IF(AND(40&lt;=Y308,Y308&lt;50),5,IF(AND(30&lt;=Y308,Y308&lt;40),4,IF(AND(20&lt;=Y308,Y308&lt;30),3,IF(AND(10&lt;=Y308,Y308&lt;20),2,IF(AND(0&lt;=Y308,Y308&lt;10),1,IF(Y308&lt;0,0,""))))))))</f>
        <v/>
      </c>
      <c r="BI308" s="18" t="str">
        <f>IF(X308="","",IF(30&lt;=Y308,4,IF(AND(20&lt;=Y308,Y308&lt;30),3,IF(AND(10&lt;=Y308,Y308&lt;20),2,IF(AND(0&lt;=Y308,Y308&lt;10),1,IF(Y308&lt;0,0,""))))))</f>
        <v/>
      </c>
      <c r="BJ308" s="58" t="str">
        <f>IF(AND(OR(Q308="",Q308="□"),OR(R308="",R308="□"),OR(S308="",S308="□")),"",IF(AND(Q308="■",R308="■"),"",IF(AND(OR(Q308="■",R308="■"),S308="■"),"",IF(Q308="■",3,IF(R308="■",1,IF(Z308="■",BH308,BI308))))))</f>
        <v/>
      </c>
    </row>
    <row r="309" spans="1:62" ht="12" customHeight="1" x14ac:dyDescent="0.15">
      <c r="A309" s="66">
        <v>292</v>
      </c>
      <c r="B309" s="4"/>
      <c r="C309" s="2"/>
      <c r="D309" s="2"/>
      <c r="E309" s="8"/>
      <c r="F309" s="129" t="s">
        <v>38</v>
      </c>
      <c r="G309" s="130" t="s">
        <v>38</v>
      </c>
      <c r="H309" s="131" t="s">
        <v>38</v>
      </c>
      <c r="I309" s="122"/>
      <c r="J309" s="149"/>
      <c r="K309" s="124"/>
      <c r="L309" s="178"/>
      <c r="M309" s="133"/>
      <c r="N309" s="163" t="str">
        <f>IF($C$3="","",IF(P309="","",BF309))</f>
        <v/>
      </c>
      <c r="O309" s="163" t="str">
        <f>IF($C$3="","",IF(AND(OR(F309="",F309="□"),OR(G309="",G309="□"),OR(H309="",H309="□")),"",IF(AND(F309="■",G309="■"),"",IF(AND(OR(F309="■",G309="■"),H309="■"),"",IF(BF309="","",IF(OR(BF309=4,BF309&gt;4),"○","×"))))))</f>
        <v/>
      </c>
      <c r="P309" s="162" t="str">
        <f>IF($C$3="","",IF(AND(OR(F309="",F309="□"),OR(G309="",G309="□"),OR(H309="",H309="□")),"",IF(AND(F309="■",G309="■"),"",IF(AND(OR(F309="■",G309="■"),H309="■"),"",IF(BF309="","",IF(OR(BF309=5,BF309&gt;5),"○","×"))))))</f>
        <v/>
      </c>
      <c r="Q309" s="129" t="s">
        <v>38</v>
      </c>
      <c r="R309" s="130" t="s">
        <v>38</v>
      </c>
      <c r="S309" s="131" t="s">
        <v>38</v>
      </c>
      <c r="T309" s="1"/>
      <c r="U309" s="10"/>
      <c r="V309" s="11"/>
      <c r="W309" s="10"/>
      <c r="X309" s="223" t="str">
        <f t="shared" si="100"/>
        <v/>
      </c>
      <c r="Y309" s="164" t="str">
        <f t="shared" si="82"/>
        <v/>
      </c>
      <c r="Z309" s="131" t="s">
        <v>58</v>
      </c>
      <c r="AA309" s="135" t="s">
        <v>58</v>
      </c>
      <c r="AB309" s="165" t="str">
        <f t="shared" si="83"/>
        <v/>
      </c>
      <c r="AC309" s="280"/>
      <c r="AD309" s="281"/>
      <c r="AF309" s="60" t="str">
        <f>IF($C$3="","",IF(AND(F309="□",G309="□",H309="□"),"",IF(AND(F309="■",G309="■"),"",IF(AND(F309="■",H309="■"),"",IF(AND(G309="■",H309="■"),"",IF(F309="■",$BY$42,IF(G309="■",$BY$39,IF(I309="","",I309))))))))</f>
        <v/>
      </c>
      <c r="AG309" s="61" t="str">
        <f>IF($C$3="","",IF(AND(F309="□",G309="□",H309="□"),"",IF(AND(F309="■",G309="■"),"",IF(AND(F309="■",H309="■"),"",IF(AND(G309="■",H309="■"),"",IF(F309="■",$BY$44,IF(G309="■",$BY$41,IF(K309="","",K309))))))))</f>
        <v/>
      </c>
      <c r="AH309" s="63" t="str">
        <f t="shared" si="84"/>
        <v/>
      </c>
      <c r="AI309" s="63" t="str">
        <f t="shared" si="85"/>
        <v/>
      </c>
      <c r="AJ309" s="64" t="str">
        <f t="shared" si="86"/>
        <v/>
      </c>
      <c r="AK309" s="64" t="str">
        <f t="shared" si="87"/>
        <v/>
      </c>
      <c r="AL309" s="64" t="str">
        <f>IF($C$3="","",IF(AND(F309="□",G309="□",H309="□"),"",IF(AND(F309="■",G309="■"),"",IF(AND(F309="■",H309="■"),"",IF(AND(G309="■",H309="■"),"",IF(F309="■",$BY$23,IF(G309="■",$BY$21,IF(J309="","",J309))))))))</f>
        <v/>
      </c>
      <c r="AM309" s="65" t="str">
        <f t="shared" si="88"/>
        <v/>
      </c>
      <c r="AN309" s="64" t="str">
        <f>IF($C$3="","",IF(AND(F309="□",G309="□",H309="□"),"",IF(AND(F309="■",G309="■"),"",IF(AND(F309="■",H309="■"),"",IF(AND(G309="■",H309="■"),"",IF(F309="■",$BY$24,IF(G309="■",$BY$22,IF(L309="","",L309))))))))</f>
        <v/>
      </c>
      <c r="AO309" s="118"/>
      <c r="AP309" s="64" t="str">
        <f t="shared" si="89"/>
        <v/>
      </c>
      <c r="AQ309" s="64" t="str">
        <f t="shared" si="90"/>
        <v/>
      </c>
      <c r="AR309" s="64" t="str">
        <f t="shared" si="91"/>
        <v/>
      </c>
      <c r="AS309" s="64" t="str">
        <f t="shared" si="92"/>
        <v/>
      </c>
      <c r="AT309" s="64" t="str">
        <f t="shared" si="93"/>
        <v/>
      </c>
      <c r="AW309" s="17" t="str">
        <f t="shared" si="94"/>
        <v/>
      </c>
      <c r="AX309" s="17" t="str">
        <f t="shared" si="95"/>
        <v/>
      </c>
      <c r="AY309" s="17" t="str">
        <f t="shared" si="96"/>
        <v/>
      </c>
      <c r="AZ309" s="17" t="str">
        <f t="shared" si="97"/>
        <v/>
      </c>
      <c r="BA309" s="17" t="str">
        <f t="shared" si="98"/>
        <v/>
      </c>
      <c r="BB309" s="17" t="str">
        <f t="shared" si="99"/>
        <v/>
      </c>
      <c r="BD309" s="17" t="str">
        <f>IF(AND(OR(F309="",F309="□"),OR(G309="",G309="□"),OR(H309="",H309="□")),"",IF(AND(F309="■",G309="■"),"",IF(AND(OR(F309="■",G309="■"),H309="■"),"",IF(F309="■",5,IF(G309="■",4,IF(I309="","",IF($C$3="","",IF($C$3=8,"-",IF($C$3&lt;8,IF(I309&lt;=$BY$25,7,IF(I309&lt;=$BY$26,6,IF(I309&lt;=$BY$27,5,IF(I309&lt;=$BY$28,4,IF(I309&lt;=$BY$29,3,IF(I309&lt;=$BY$30,2,1)))))))))))))))</f>
        <v/>
      </c>
      <c r="BE309" s="17" t="str">
        <f>IF(AND(OR(F309="",F309="□"),OR(G309="",G309="□"),OR(H309="",H309="□")),"",IF(AND(F309="■",G309="■"),"",IF(AND(OR(F309="■",G309="■"),H309="■"),"",IF(F309="■",5,IF(G309="■",4,IF(K309="","",IF($C$3="","",IF($C$3=8,IF(K309&lt;=$BY$33,6,IF(K309&lt;=$BY$34,5,IF(K309&lt;=$BY$35,4,3))),IF(AND($C$3&lt;8,$C$3&gt;4),IF(K309&lt;=$BY$32,7,IF(K309&lt;=$BY$33,6,IF(K309&lt;=$BY$34,5,IF(K309&lt;=$BY$35,4,IF(K309&lt;=$BY$36,3,2))))),IF(C295&lt;5,"-"))))))))))</f>
        <v/>
      </c>
      <c r="BF309" s="17" t="str">
        <f t="shared" si="101"/>
        <v/>
      </c>
      <c r="BH309" s="18" t="str">
        <f>IF(X309="","",IF(50&lt;=Y309,6,IF(AND(40&lt;=Y309,Y309&lt;50),5,IF(AND(30&lt;=Y309,Y309&lt;40),4,IF(AND(20&lt;=Y309,Y309&lt;30),3,IF(AND(10&lt;=Y309,Y309&lt;20),2,IF(AND(0&lt;=Y309,Y309&lt;10),1,IF(Y309&lt;0,0,""))))))))</f>
        <v/>
      </c>
      <c r="BI309" s="18" t="str">
        <f>IF(X309="","",IF(30&lt;=Y309,4,IF(AND(20&lt;=Y309,Y309&lt;30),3,IF(AND(10&lt;=Y309,Y309&lt;20),2,IF(AND(0&lt;=Y309,Y309&lt;10),1,IF(Y309&lt;0,0,""))))))</f>
        <v/>
      </c>
      <c r="BJ309" s="58" t="str">
        <f>IF(AND(OR(Q309="",Q309="□"),OR(R309="",R309="□"),OR(S309="",S309="□")),"",IF(AND(Q309="■",R309="■"),"",IF(AND(OR(Q309="■",R309="■"),S309="■"),"",IF(Q309="■",3,IF(R309="■",1,IF(Z309="■",BH309,BI309))))))</f>
        <v/>
      </c>
    </row>
    <row r="310" spans="1:62" ht="12" customHeight="1" x14ac:dyDescent="0.15">
      <c r="A310" s="66">
        <v>293</v>
      </c>
      <c r="B310" s="4"/>
      <c r="C310" s="2"/>
      <c r="D310" s="2"/>
      <c r="E310" s="8"/>
      <c r="F310" s="129" t="s">
        <v>38</v>
      </c>
      <c r="G310" s="130" t="s">
        <v>38</v>
      </c>
      <c r="H310" s="131" t="s">
        <v>38</v>
      </c>
      <c r="I310" s="122"/>
      <c r="J310" s="149"/>
      <c r="K310" s="124"/>
      <c r="L310" s="178"/>
      <c r="M310" s="133"/>
      <c r="N310" s="163" t="str">
        <f>IF($C$3="","",IF(P310="","",BF310))</f>
        <v/>
      </c>
      <c r="O310" s="163" t="str">
        <f>IF($C$3="","",IF(AND(OR(F310="",F310="□"),OR(G310="",G310="□"),OR(H310="",H310="□")),"",IF(AND(F310="■",G310="■"),"",IF(AND(OR(F310="■",G310="■"),H310="■"),"",IF(BF310="","",IF(OR(BF310=4,BF310&gt;4),"○","×"))))))</f>
        <v/>
      </c>
      <c r="P310" s="162" t="str">
        <f>IF($C$3="","",IF(AND(OR(F310="",F310="□"),OR(G310="",G310="□"),OR(H310="",H310="□")),"",IF(AND(F310="■",G310="■"),"",IF(AND(OR(F310="■",G310="■"),H310="■"),"",IF(BF310="","",IF(OR(BF310=5,BF310&gt;5),"○","×"))))))</f>
        <v/>
      </c>
      <c r="Q310" s="129" t="s">
        <v>38</v>
      </c>
      <c r="R310" s="130" t="s">
        <v>38</v>
      </c>
      <c r="S310" s="131" t="s">
        <v>38</v>
      </c>
      <c r="T310" s="1"/>
      <c r="U310" s="10"/>
      <c r="V310" s="11"/>
      <c r="W310" s="10"/>
      <c r="X310" s="223" t="str">
        <f t="shared" si="100"/>
        <v/>
      </c>
      <c r="Y310" s="164" t="str">
        <f t="shared" si="82"/>
        <v/>
      </c>
      <c r="Z310" s="131" t="s">
        <v>58</v>
      </c>
      <c r="AA310" s="135" t="s">
        <v>58</v>
      </c>
      <c r="AB310" s="165" t="str">
        <f t="shared" si="83"/>
        <v/>
      </c>
      <c r="AC310" s="280"/>
      <c r="AD310" s="281"/>
      <c r="AF310" s="60" t="str">
        <f>IF($C$3="","",IF(AND(F310="□",G310="□",H310="□"),"",IF(AND(F310="■",G310="■"),"",IF(AND(F310="■",H310="■"),"",IF(AND(G310="■",H310="■"),"",IF(F310="■",$BY$42,IF(G310="■",$BY$39,IF(I310="","",I310))))))))</f>
        <v/>
      </c>
      <c r="AG310" s="61" t="str">
        <f>IF($C$3="","",IF(AND(F310="□",G310="□",H310="□"),"",IF(AND(F310="■",G310="■"),"",IF(AND(F310="■",H310="■"),"",IF(AND(G310="■",H310="■"),"",IF(F310="■",$BY$44,IF(G310="■",$BY$41,IF(K310="","",K310))))))))</f>
        <v/>
      </c>
      <c r="AH310" s="63" t="str">
        <f t="shared" si="84"/>
        <v/>
      </c>
      <c r="AI310" s="63" t="str">
        <f t="shared" si="85"/>
        <v/>
      </c>
      <c r="AJ310" s="64" t="str">
        <f t="shared" si="86"/>
        <v/>
      </c>
      <c r="AK310" s="64" t="str">
        <f t="shared" si="87"/>
        <v/>
      </c>
      <c r="AL310" s="64" t="str">
        <f>IF($C$3="","",IF(AND(F310="□",G310="□",H310="□"),"",IF(AND(F310="■",G310="■"),"",IF(AND(F310="■",H310="■"),"",IF(AND(G310="■",H310="■"),"",IF(F310="■",$BY$23,IF(G310="■",$BY$21,IF(J310="","",J310))))))))</f>
        <v/>
      </c>
      <c r="AM310" s="65" t="str">
        <f t="shared" si="88"/>
        <v/>
      </c>
      <c r="AN310" s="64" t="str">
        <f>IF($C$3="","",IF(AND(F310="□",G310="□",H310="□"),"",IF(AND(F310="■",G310="■"),"",IF(AND(F310="■",H310="■"),"",IF(AND(G310="■",H310="■"),"",IF(F310="■",$BY$24,IF(G310="■",$BY$22,IF(L310="","",L310))))))))</f>
        <v/>
      </c>
      <c r="AO310" s="118"/>
      <c r="AP310" s="64" t="str">
        <f t="shared" si="89"/>
        <v/>
      </c>
      <c r="AQ310" s="64" t="str">
        <f t="shared" si="90"/>
        <v/>
      </c>
      <c r="AR310" s="64" t="str">
        <f t="shared" si="91"/>
        <v/>
      </c>
      <c r="AS310" s="64" t="str">
        <f t="shared" si="92"/>
        <v/>
      </c>
      <c r="AT310" s="64" t="str">
        <f t="shared" si="93"/>
        <v/>
      </c>
      <c r="AW310" s="17" t="str">
        <f t="shared" si="94"/>
        <v/>
      </c>
      <c r="AX310" s="17" t="str">
        <f t="shared" si="95"/>
        <v/>
      </c>
      <c r="AY310" s="17" t="str">
        <f t="shared" si="96"/>
        <v/>
      </c>
      <c r="AZ310" s="17" t="str">
        <f t="shared" si="97"/>
        <v/>
      </c>
      <c r="BA310" s="17" t="str">
        <f t="shared" si="98"/>
        <v/>
      </c>
      <c r="BB310" s="17" t="str">
        <f t="shared" si="99"/>
        <v/>
      </c>
      <c r="BD310" s="17" t="str">
        <f>IF(AND(OR(F310="",F310="□"),OR(G310="",G310="□"),OR(H310="",H310="□")),"",IF(AND(F310="■",G310="■"),"",IF(AND(OR(F310="■",G310="■"),H310="■"),"",IF(F310="■",5,IF(G310="■",4,IF(I310="","",IF($C$3="","",IF($C$3=8,"-",IF($C$3&lt;8,IF(I310&lt;=$BY$25,7,IF(I310&lt;=$BY$26,6,IF(I310&lt;=$BY$27,5,IF(I310&lt;=$BY$28,4,IF(I310&lt;=$BY$29,3,IF(I310&lt;=$BY$30,2,1)))))))))))))))</f>
        <v/>
      </c>
      <c r="BE310" s="17" t="str">
        <f>IF(AND(OR(F310="",F310="□"),OR(G310="",G310="□"),OR(H310="",H310="□")),"",IF(AND(F310="■",G310="■"),"",IF(AND(OR(F310="■",G310="■"),H310="■"),"",IF(F310="■",5,IF(G310="■",4,IF(K310="","",IF($C$3="","",IF($C$3=8,IF(K310&lt;=$BY$33,6,IF(K310&lt;=$BY$34,5,IF(K310&lt;=$BY$35,4,3))),IF(AND($C$3&lt;8,$C$3&gt;4),IF(K310&lt;=$BY$32,7,IF(K310&lt;=$BY$33,6,IF(K310&lt;=$BY$34,5,IF(K310&lt;=$BY$35,4,IF(K310&lt;=$BY$36,3,2))))),IF(C296&lt;5,"-"))))))))))</f>
        <v/>
      </c>
      <c r="BF310" s="17" t="str">
        <f t="shared" si="101"/>
        <v/>
      </c>
      <c r="BH310" s="18" t="str">
        <f>IF(X310="","",IF(50&lt;=Y310,6,IF(AND(40&lt;=Y310,Y310&lt;50),5,IF(AND(30&lt;=Y310,Y310&lt;40),4,IF(AND(20&lt;=Y310,Y310&lt;30),3,IF(AND(10&lt;=Y310,Y310&lt;20),2,IF(AND(0&lt;=Y310,Y310&lt;10),1,IF(Y310&lt;0,0,""))))))))</f>
        <v/>
      </c>
      <c r="BI310" s="18" t="str">
        <f>IF(X310="","",IF(30&lt;=Y310,4,IF(AND(20&lt;=Y310,Y310&lt;30),3,IF(AND(10&lt;=Y310,Y310&lt;20),2,IF(AND(0&lt;=Y310,Y310&lt;10),1,IF(Y310&lt;0,0,""))))))</f>
        <v/>
      </c>
      <c r="BJ310" s="58" t="str">
        <f>IF(AND(OR(Q310="",Q310="□"),OR(R310="",R310="□"),OR(S310="",S310="□")),"",IF(AND(Q310="■",R310="■"),"",IF(AND(OR(Q310="■",R310="■"),S310="■"),"",IF(Q310="■",3,IF(R310="■",1,IF(Z310="■",BH310,BI310))))))</f>
        <v/>
      </c>
    </row>
    <row r="311" spans="1:62" ht="12" customHeight="1" x14ac:dyDescent="0.15">
      <c r="A311" s="66">
        <v>294</v>
      </c>
      <c r="B311" s="4"/>
      <c r="C311" s="2"/>
      <c r="D311" s="2"/>
      <c r="E311" s="8"/>
      <c r="F311" s="129" t="s">
        <v>38</v>
      </c>
      <c r="G311" s="130" t="s">
        <v>38</v>
      </c>
      <c r="H311" s="131" t="s">
        <v>38</v>
      </c>
      <c r="I311" s="122"/>
      <c r="J311" s="149"/>
      <c r="K311" s="124"/>
      <c r="L311" s="178"/>
      <c r="M311" s="133"/>
      <c r="N311" s="163" t="str">
        <f>IF($C$3="","",IF(P311="","",BF311))</f>
        <v/>
      </c>
      <c r="O311" s="163" t="str">
        <f>IF($C$3="","",IF(AND(OR(F311="",F311="□"),OR(G311="",G311="□"),OR(H311="",H311="□")),"",IF(AND(F311="■",G311="■"),"",IF(AND(OR(F311="■",G311="■"),H311="■"),"",IF(BF311="","",IF(OR(BF311=4,BF311&gt;4),"○","×"))))))</f>
        <v/>
      </c>
      <c r="P311" s="162" t="str">
        <f>IF($C$3="","",IF(AND(OR(F311="",F311="□"),OR(G311="",G311="□"),OR(H311="",H311="□")),"",IF(AND(F311="■",G311="■"),"",IF(AND(OR(F311="■",G311="■"),H311="■"),"",IF(BF311="","",IF(OR(BF311=5,BF311&gt;5),"○","×"))))))</f>
        <v/>
      </c>
      <c r="Q311" s="129" t="s">
        <v>38</v>
      </c>
      <c r="R311" s="130" t="s">
        <v>38</v>
      </c>
      <c r="S311" s="131" t="s">
        <v>38</v>
      </c>
      <c r="T311" s="1"/>
      <c r="U311" s="10"/>
      <c r="V311" s="11"/>
      <c r="W311" s="10"/>
      <c r="X311" s="223" t="str">
        <f t="shared" si="100"/>
        <v/>
      </c>
      <c r="Y311" s="164" t="str">
        <f t="shared" si="82"/>
        <v/>
      </c>
      <c r="Z311" s="131" t="s">
        <v>58</v>
      </c>
      <c r="AA311" s="135" t="s">
        <v>58</v>
      </c>
      <c r="AB311" s="165" t="str">
        <f t="shared" si="83"/>
        <v/>
      </c>
      <c r="AC311" s="280"/>
      <c r="AD311" s="281"/>
      <c r="AF311" s="60" t="str">
        <f>IF($C$3="","",IF(AND(F311="□",G311="□",H311="□"),"",IF(AND(F311="■",G311="■"),"",IF(AND(F311="■",H311="■"),"",IF(AND(G311="■",H311="■"),"",IF(F311="■",$BY$42,IF(G311="■",$BY$39,IF(I311="","",I311))))))))</f>
        <v/>
      </c>
      <c r="AG311" s="61" t="str">
        <f>IF($C$3="","",IF(AND(F311="□",G311="□",H311="□"),"",IF(AND(F311="■",G311="■"),"",IF(AND(F311="■",H311="■"),"",IF(AND(G311="■",H311="■"),"",IF(F311="■",$BY$44,IF(G311="■",$BY$41,IF(K311="","",K311))))))))</f>
        <v/>
      </c>
      <c r="AH311" s="63" t="str">
        <f t="shared" si="84"/>
        <v/>
      </c>
      <c r="AI311" s="63" t="str">
        <f t="shared" si="85"/>
        <v/>
      </c>
      <c r="AJ311" s="64" t="str">
        <f t="shared" si="86"/>
        <v/>
      </c>
      <c r="AK311" s="64" t="str">
        <f t="shared" si="87"/>
        <v/>
      </c>
      <c r="AL311" s="64" t="str">
        <f>IF($C$3="","",IF(AND(F311="□",G311="□",H311="□"),"",IF(AND(F311="■",G311="■"),"",IF(AND(F311="■",H311="■"),"",IF(AND(G311="■",H311="■"),"",IF(F311="■",$BY$23,IF(G311="■",$BY$21,IF(J311="","",J311))))))))</f>
        <v/>
      </c>
      <c r="AM311" s="65" t="str">
        <f t="shared" si="88"/>
        <v/>
      </c>
      <c r="AN311" s="64" t="str">
        <f>IF($C$3="","",IF(AND(F311="□",G311="□",H311="□"),"",IF(AND(F311="■",G311="■"),"",IF(AND(F311="■",H311="■"),"",IF(AND(G311="■",H311="■"),"",IF(F311="■",$BY$24,IF(G311="■",$BY$22,IF(L311="","",L311))))))))</f>
        <v/>
      </c>
      <c r="AO311" s="118"/>
      <c r="AP311" s="64" t="str">
        <f t="shared" si="89"/>
        <v/>
      </c>
      <c r="AQ311" s="64" t="str">
        <f t="shared" si="90"/>
        <v/>
      </c>
      <c r="AR311" s="64" t="str">
        <f t="shared" si="91"/>
        <v/>
      </c>
      <c r="AS311" s="64" t="str">
        <f t="shared" si="92"/>
        <v/>
      </c>
      <c r="AT311" s="64" t="str">
        <f t="shared" si="93"/>
        <v/>
      </c>
      <c r="AW311" s="17" t="str">
        <f t="shared" si="94"/>
        <v/>
      </c>
      <c r="AX311" s="17" t="str">
        <f t="shared" si="95"/>
        <v/>
      </c>
      <c r="AY311" s="17" t="str">
        <f t="shared" si="96"/>
        <v/>
      </c>
      <c r="AZ311" s="17" t="str">
        <f t="shared" si="97"/>
        <v/>
      </c>
      <c r="BA311" s="17" t="str">
        <f t="shared" si="98"/>
        <v/>
      </c>
      <c r="BB311" s="17" t="str">
        <f t="shared" si="99"/>
        <v/>
      </c>
      <c r="BD311" s="17" t="str">
        <f>IF(AND(OR(F311="",F311="□"),OR(G311="",G311="□"),OR(H311="",H311="□")),"",IF(AND(F311="■",G311="■"),"",IF(AND(OR(F311="■",G311="■"),H311="■"),"",IF(F311="■",5,IF(G311="■",4,IF(I311="","",IF($C$3="","",IF($C$3=8,"-",IF($C$3&lt;8,IF(I311&lt;=$BY$25,7,IF(I311&lt;=$BY$26,6,IF(I311&lt;=$BY$27,5,IF(I311&lt;=$BY$28,4,IF(I311&lt;=$BY$29,3,IF(I311&lt;=$BY$30,2,1)))))))))))))))</f>
        <v/>
      </c>
      <c r="BE311" s="17" t="str">
        <f>IF(AND(OR(F311="",F311="□"),OR(G311="",G311="□"),OR(H311="",H311="□")),"",IF(AND(F311="■",G311="■"),"",IF(AND(OR(F311="■",G311="■"),H311="■"),"",IF(F311="■",5,IF(G311="■",4,IF(K311="","",IF($C$3="","",IF($C$3=8,IF(K311&lt;=$BY$33,6,IF(K311&lt;=$BY$34,5,IF(K311&lt;=$BY$35,4,3))),IF(AND($C$3&lt;8,$C$3&gt;4),IF(K311&lt;=$BY$32,7,IF(K311&lt;=$BY$33,6,IF(K311&lt;=$BY$34,5,IF(K311&lt;=$BY$35,4,IF(K311&lt;=$BY$36,3,2))))),IF(C297&lt;5,"-"))))))))))</f>
        <v/>
      </c>
      <c r="BF311" s="17" t="str">
        <f t="shared" si="101"/>
        <v/>
      </c>
      <c r="BH311" s="18" t="str">
        <f>IF(X311="","",IF(50&lt;=Y311,6,IF(AND(40&lt;=Y311,Y311&lt;50),5,IF(AND(30&lt;=Y311,Y311&lt;40),4,IF(AND(20&lt;=Y311,Y311&lt;30),3,IF(AND(10&lt;=Y311,Y311&lt;20),2,IF(AND(0&lt;=Y311,Y311&lt;10),1,IF(Y311&lt;0,0,""))))))))</f>
        <v/>
      </c>
      <c r="BI311" s="18" t="str">
        <f>IF(X311="","",IF(30&lt;=Y311,4,IF(AND(20&lt;=Y311,Y311&lt;30),3,IF(AND(10&lt;=Y311,Y311&lt;20),2,IF(AND(0&lt;=Y311,Y311&lt;10),1,IF(Y311&lt;0,0,""))))))</f>
        <v/>
      </c>
      <c r="BJ311" s="58" t="str">
        <f>IF(AND(OR(Q311="",Q311="□"),OR(R311="",R311="□"),OR(S311="",S311="□")),"",IF(AND(Q311="■",R311="■"),"",IF(AND(OR(Q311="■",R311="■"),S311="■"),"",IF(Q311="■",3,IF(R311="■",1,IF(Z311="■",BH311,BI311))))))</f>
        <v/>
      </c>
    </row>
    <row r="312" spans="1:62" ht="12" customHeight="1" x14ac:dyDescent="0.15">
      <c r="A312" s="66">
        <v>295</v>
      </c>
      <c r="B312" s="4"/>
      <c r="C312" s="2"/>
      <c r="D312" s="2"/>
      <c r="E312" s="8"/>
      <c r="F312" s="129" t="s">
        <v>38</v>
      </c>
      <c r="G312" s="130" t="s">
        <v>38</v>
      </c>
      <c r="H312" s="131" t="s">
        <v>38</v>
      </c>
      <c r="I312" s="122"/>
      <c r="J312" s="149"/>
      <c r="K312" s="124"/>
      <c r="L312" s="178"/>
      <c r="M312" s="133"/>
      <c r="N312" s="163" t="str">
        <f>IF($C$3="","",IF(P312="","",BF312))</f>
        <v/>
      </c>
      <c r="O312" s="163" t="str">
        <f>IF($C$3="","",IF(AND(OR(F312="",F312="□"),OR(G312="",G312="□"),OR(H312="",H312="□")),"",IF(AND(F312="■",G312="■"),"",IF(AND(OR(F312="■",G312="■"),H312="■"),"",IF(BF312="","",IF(OR(BF312=4,BF312&gt;4),"○","×"))))))</f>
        <v/>
      </c>
      <c r="P312" s="162" t="str">
        <f>IF($C$3="","",IF(AND(OR(F312="",F312="□"),OR(G312="",G312="□"),OR(H312="",H312="□")),"",IF(AND(F312="■",G312="■"),"",IF(AND(OR(F312="■",G312="■"),H312="■"),"",IF(BF312="","",IF(OR(BF312=5,BF312&gt;5),"○","×"))))))</f>
        <v/>
      </c>
      <c r="Q312" s="129" t="s">
        <v>38</v>
      </c>
      <c r="R312" s="130" t="s">
        <v>38</v>
      </c>
      <c r="S312" s="131" t="s">
        <v>38</v>
      </c>
      <c r="T312" s="1"/>
      <c r="U312" s="10"/>
      <c r="V312" s="11"/>
      <c r="W312" s="10"/>
      <c r="X312" s="223" t="str">
        <f t="shared" si="100"/>
        <v/>
      </c>
      <c r="Y312" s="164" t="str">
        <f t="shared" si="82"/>
        <v/>
      </c>
      <c r="Z312" s="131" t="s">
        <v>58</v>
      </c>
      <c r="AA312" s="135" t="s">
        <v>58</v>
      </c>
      <c r="AB312" s="165" t="str">
        <f t="shared" si="83"/>
        <v/>
      </c>
      <c r="AC312" s="280"/>
      <c r="AD312" s="281"/>
      <c r="AF312" s="60" t="str">
        <f>IF($C$3="","",IF(AND(F312="□",G312="□",H312="□"),"",IF(AND(F312="■",G312="■"),"",IF(AND(F312="■",H312="■"),"",IF(AND(G312="■",H312="■"),"",IF(F312="■",$BY$42,IF(G312="■",$BY$39,IF(I312="","",I312))))))))</f>
        <v/>
      </c>
      <c r="AG312" s="61" t="str">
        <f>IF($C$3="","",IF(AND(F312="□",G312="□",H312="□"),"",IF(AND(F312="■",G312="■"),"",IF(AND(F312="■",H312="■"),"",IF(AND(G312="■",H312="■"),"",IF(F312="■",$BY$44,IF(G312="■",$BY$41,IF(K312="","",K312))))))))</f>
        <v/>
      </c>
      <c r="AH312" s="63" t="str">
        <f t="shared" si="84"/>
        <v/>
      </c>
      <c r="AI312" s="63" t="str">
        <f t="shared" si="85"/>
        <v/>
      </c>
      <c r="AJ312" s="64" t="str">
        <f t="shared" si="86"/>
        <v/>
      </c>
      <c r="AK312" s="64" t="str">
        <f t="shared" si="87"/>
        <v/>
      </c>
      <c r="AL312" s="64" t="str">
        <f>IF($C$3="","",IF(AND(F312="□",G312="□",H312="□"),"",IF(AND(F312="■",G312="■"),"",IF(AND(F312="■",H312="■"),"",IF(AND(G312="■",H312="■"),"",IF(F312="■",$BY$23,IF(G312="■",$BY$21,IF(J312="","",J312))))))))</f>
        <v/>
      </c>
      <c r="AM312" s="65" t="str">
        <f t="shared" si="88"/>
        <v/>
      </c>
      <c r="AN312" s="64" t="str">
        <f>IF($C$3="","",IF(AND(F312="□",G312="□",H312="□"),"",IF(AND(F312="■",G312="■"),"",IF(AND(F312="■",H312="■"),"",IF(AND(G312="■",H312="■"),"",IF(F312="■",$BY$24,IF(G312="■",$BY$22,IF(L312="","",L312))))))))</f>
        <v/>
      </c>
      <c r="AO312" s="118"/>
      <c r="AP312" s="64" t="str">
        <f t="shared" si="89"/>
        <v/>
      </c>
      <c r="AQ312" s="64" t="str">
        <f t="shared" si="90"/>
        <v/>
      </c>
      <c r="AR312" s="64" t="str">
        <f t="shared" si="91"/>
        <v/>
      </c>
      <c r="AS312" s="64" t="str">
        <f t="shared" si="92"/>
        <v/>
      </c>
      <c r="AT312" s="64" t="str">
        <f t="shared" si="93"/>
        <v/>
      </c>
      <c r="AW312" s="17" t="str">
        <f t="shared" si="94"/>
        <v/>
      </c>
      <c r="AX312" s="17" t="str">
        <f t="shared" si="95"/>
        <v/>
      </c>
      <c r="AY312" s="17" t="str">
        <f t="shared" si="96"/>
        <v/>
      </c>
      <c r="AZ312" s="17" t="str">
        <f t="shared" si="97"/>
        <v/>
      </c>
      <c r="BA312" s="17" t="str">
        <f t="shared" si="98"/>
        <v/>
      </c>
      <c r="BB312" s="17" t="str">
        <f t="shared" si="99"/>
        <v/>
      </c>
      <c r="BD312" s="17" t="str">
        <f>IF(AND(OR(F312="",F312="□"),OR(G312="",G312="□"),OR(H312="",H312="□")),"",IF(AND(F312="■",G312="■"),"",IF(AND(OR(F312="■",G312="■"),H312="■"),"",IF(F312="■",5,IF(G312="■",4,IF(I312="","",IF($C$3="","",IF($C$3=8,"-",IF($C$3&lt;8,IF(I312&lt;=$BY$25,7,IF(I312&lt;=$BY$26,6,IF(I312&lt;=$BY$27,5,IF(I312&lt;=$BY$28,4,IF(I312&lt;=$BY$29,3,IF(I312&lt;=$BY$30,2,1)))))))))))))))</f>
        <v/>
      </c>
      <c r="BE312" s="17" t="str">
        <f>IF(AND(OR(F312="",F312="□"),OR(G312="",G312="□"),OR(H312="",H312="□")),"",IF(AND(F312="■",G312="■"),"",IF(AND(OR(F312="■",G312="■"),H312="■"),"",IF(F312="■",5,IF(G312="■",4,IF(K312="","",IF($C$3="","",IF($C$3=8,IF(K312&lt;=$BY$33,6,IF(K312&lt;=$BY$34,5,IF(K312&lt;=$BY$35,4,3))),IF(AND($C$3&lt;8,$C$3&gt;4),IF(K312&lt;=$BY$32,7,IF(K312&lt;=$BY$33,6,IF(K312&lt;=$BY$34,5,IF(K312&lt;=$BY$35,4,IF(K312&lt;=$BY$36,3,2))))),IF(C298&lt;5,"-"))))))))))</f>
        <v/>
      </c>
      <c r="BF312" s="17" t="str">
        <f t="shared" si="101"/>
        <v/>
      </c>
      <c r="BH312" s="18" t="str">
        <f>IF(X312="","",IF(50&lt;=Y312,6,IF(AND(40&lt;=Y312,Y312&lt;50),5,IF(AND(30&lt;=Y312,Y312&lt;40),4,IF(AND(20&lt;=Y312,Y312&lt;30),3,IF(AND(10&lt;=Y312,Y312&lt;20),2,IF(AND(0&lt;=Y312,Y312&lt;10),1,IF(Y312&lt;0,0,""))))))))</f>
        <v/>
      </c>
      <c r="BI312" s="18" t="str">
        <f>IF(X312="","",IF(30&lt;=Y312,4,IF(AND(20&lt;=Y312,Y312&lt;30),3,IF(AND(10&lt;=Y312,Y312&lt;20),2,IF(AND(0&lt;=Y312,Y312&lt;10),1,IF(Y312&lt;0,0,""))))))</f>
        <v/>
      </c>
      <c r="BJ312" s="58" t="str">
        <f>IF(AND(OR(Q312="",Q312="□"),OR(R312="",R312="□"),OR(S312="",S312="□")),"",IF(AND(Q312="■",R312="■"),"",IF(AND(OR(Q312="■",R312="■"),S312="■"),"",IF(Q312="■",3,IF(R312="■",1,IF(Z312="■",BH312,BI312))))))</f>
        <v/>
      </c>
    </row>
    <row r="313" spans="1:62" ht="12" customHeight="1" x14ac:dyDescent="0.15">
      <c r="A313" s="66">
        <v>296</v>
      </c>
      <c r="B313" s="4"/>
      <c r="C313" s="2"/>
      <c r="D313" s="2"/>
      <c r="E313" s="8"/>
      <c r="F313" s="129" t="s">
        <v>38</v>
      </c>
      <c r="G313" s="130" t="s">
        <v>38</v>
      </c>
      <c r="H313" s="131" t="s">
        <v>38</v>
      </c>
      <c r="I313" s="122"/>
      <c r="J313" s="149"/>
      <c r="K313" s="124"/>
      <c r="L313" s="178"/>
      <c r="M313" s="133"/>
      <c r="N313" s="163" t="str">
        <f>IF($C$3="","",IF(P313="","",BF313))</f>
        <v/>
      </c>
      <c r="O313" s="163" t="str">
        <f>IF($C$3="","",IF(AND(OR(F313="",F313="□"),OR(G313="",G313="□"),OR(H313="",H313="□")),"",IF(AND(F313="■",G313="■"),"",IF(AND(OR(F313="■",G313="■"),H313="■"),"",IF(BF313="","",IF(OR(BF313=4,BF313&gt;4),"○","×"))))))</f>
        <v/>
      </c>
      <c r="P313" s="162" t="str">
        <f>IF($C$3="","",IF(AND(OR(F313="",F313="□"),OR(G313="",G313="□"),OR(H313="",H313="□")),"",IF(AND(F313="■",G313="■"),"",IF(AND(OR(F313="■",G313="■"),H313="■"),"",IF(BF313="","",IF(OR(BF313=5,BF313&gt;5),"○","×"))))))</f>
        <v/>
      </c>
      <c r="Q313" s="129" t="s">
        <v>38</v>
      </c>
      <c r="R313" s="130" t="s">
        <v>38</v>
      </c>
      <c r="S313" s="131" t="s">
        <v>38</v>
      </c>
      <c r="T313" s="1"/>
      <c r="U313" s="10"/>
      <c r="V313" s="11"/>
      <c r="W313" s="10"/>
      <c r="X313" s="223" t="str">
        <f t="shared" si="100"/>
        <v/>
      </c>
      <c r="Y313" s="164" t="str">
        <f t="shared" si="82"/>
        <v/>
      </c>
      <c r="Z313" s="131" t="s">
        <v>58</v>
      </c>
      <c r="AA313" s="135" t="s">
        <v>58</v>
      </c>
      <c r="AB313" s="165" t="str">
        <f t="shared" si="83"/>
        <v/>
      </c>
      <c r="AC313" s="280"/>
      <c r="AD313" s="281"/>
      <c r="AF313" s="60" t="str">
        <f>IF($C$3="","",IF(AND(F313="□",G313="□",H313="□"),"",IF(AND(F313="■",G313="■"),"",IF(AND(F313="■",H313="■"),"",IF(AND(G313="■",H313="■"),"",IF(F313="■",$BY$42,IF(G313="■",$BY$39,IF(I313="","",I313))))))))</f>
        <v/>
      </c>
      <c r="AG313" s="61" t="str">
        <f>IF($C$3="","",IF(AND(F313="□",G313="□",H313="□"),"",IF(AND(F313="■",G313="■"),"",IF(AND(F313="■",H313="■"),"",IF(AND(G313="■",H313="■"),"",IF(F313="■",$BY$44,IF(G313="■",$BY$41,IF(K313="","",K313))))))))</f>
        <v/>
      </c>
      <c r="AH313" s="63" t="str">
        <f t="shared" si="84"/>
        <v/>
      </c>
      <c r="AI313" s="63" t="str">
        <f t="shared" si="85"/>
        <v/>
      </c>
      <c r="AJ313" s="64" t="str">
        <f t="shared" si="86"/>
        <v/>
      </c>
      <c r="AK313" s="64" t="str">
        <f t="shared" si="87"/>
        <v/>
      </c>
      <c r="AL313" s="64" t="str">
        <f>IF($C$3="","",IF(AND(F313="□",G313="□",H313="□"),"",IF(AND(F313="■",G313="■"),"",IF(AND(F313="■",H313="■"),"",IF(AND(G313="■",H313="■"),"",IF(F313="■",$BY$23,IF(G313="■",$BY$21,IF(J313="","",J313))))))))</f>
        <v/>
      </c>
      <c r="AM313" s="65" t="str">
        <f t="shared" si="88"/>
        <v/>
      </c>
      <c r="AN313" s="64" t="str">
        <f>IF($C$3="","",IF(AND(F313="□",G313="□",H313="□"),"",IF(AND(F313="■",G313="■"),"",IF(AND(F313="■",H313="■"),"",IF(AND(G313="■",H313="■"),"",IF(F313="■",$BY$24,IF(G313="■",$BY$22,IF(L313="","",L313))))))))</f>
        <v/>
      </c>
      <c r="AO313" s="118"/>
      <c r="AP313" s="64" t="str">
        <f t="shared" si="89"/>
        <v/>
      </c>
      <c r="AQ313" s="64" t="str">
        <f t="shared" si="90"/>
        <v/>
      </c>
      <c r="AR313" s="64" t="str">
        <f t="shared" si="91"/>
        <v/>
      </c>
      <c r="AS313" s="64" t="str">
        <f t="shared" si="92"/>
        <v/>
      </c>
      <c r="AT313" s="64" t="str">
        <f t="shared" si="93"/>
        <v/>
      </c>
      <c r="AW313" s="17" t="str">
        <f t="shared" si="94"/>
        <v/>
      </c>
      <c r="AX313" s="17" t="str">
        <f t="shared" si="95"/>
        <v/>
      </c>
      <c r="AY313" s="17" t="str">
        <f t="shared" si="96"/>
        <v/>
      </c>
      <c r="AZ313" s="17" t="str">
        <f t="shared" si="97"/>
        <v/>
      </c>
      <c r="BA313" s="17" t="str">
        <f t="shared" si="98"/>
        <v/>
      </c>
      <c r="BB313" s="17" t="str">
        <f t="shared" si="99"/>
        <v/>
      </c>
      <c r="BD313" s="17" t="str">
        <f>IF(AND(OR(F313="",F313="□"),OR(G313="",G313="□"),OR(H313="",H313="□")),"",IF(AND(F313="■",G313="■"),"",IF(AND(OR(F313="■",G313="■"),H313="■"),"",IF(F313="■",5,IF(G313="■",4,IF(I313="","",IF($C$3="","",IF($C$3=8,"-",IF($C$3&lt;8,IF(I313&lt;=$BY$25,7,IF(I313&lt;=$BY$26,6,IF(I313&lt;=$BY$27,5,IF(I313&lt;=$BY$28,4,IF(I313&lt;=$BY$29,3,IF(I313&lt;=$BY$30,2,1)))))))))))))))</f>
        <v/>
      </c>
      <c r="BE313" s="17" t="str">
        <f>IF(AND(OR(F313="",F313="□"),OR(G313="",G313="□"),OR(H313="",H313="□")),"",IF(AND(F313="■",G313="■"),"",IF(AND(OR(F313="■",G313="■"),H313="■"),"",IF(F313="■",5,IF(G313="■",4,IF(K313="","",IF($C$3="","",IF($C$3=8,IF(K313&lt;=$BY$33,6,IF(K313&lt;=$BY$34,5,IF(K313&lt;=$BY$35,4,3))),IF(AND($C$3&lt;8,$C$3&gt;4),IF(K313&lt;=$BY$32,7,IF(K313&lt;=$BY$33,6,IF(K313&lt;=$BY$34,5,IF(K313&lt;=$BY$35,4,IF(K313&lt;=$BY$36,3,2))))),IF(C299&lt;5,"-"))))))))))</f>
        <v/>
      </c>
      <c r="BF313" s="17" t="str">
        <f t="shared" si="101"/>
        <v/>
      </c>
      <c r="BH313" s="18" t="str">
        <f>IF(X313="","",IF(50&lt;=Y313,6,IF(AND(40&lt;=Y313,Y313&lt;50),5,IF(AND(30&lt;=Y313,Y313&lt;40),4,IF(AND(20&lt;=Y313,Y313&lt;30),3,IF(AND(10&lt;=Y313,Y313&lt;20),2,IF(AND(0&lt;=Y313,Y313&lt;10),1,IF(Y313&lt;0,0,""))))))))</f>
        <v/>
      </c>
      <c r="BI313" s="18" t="str">
        <f>IF(X313="","",IF(30&lt;=Y313,4,IF(AND(20&lt;=Y313,Y313&lt;30),3,IF(AND(10&lt;=Y313,Y313&lt;20),2,IF(AND(0&lt;=Y313,Y313&lt;10),1,IF(Y313&lt;0,0,""))))))</f>
        <v/>
      </c>
      <c r="BJ313" s="58" t="str">
        <f>IF(AND(OR(Q313="",Q313="□"),OR(R313="",R313="□"),OR(S313="",S313="□")),"",IF(AND(Q313="■",R313="■"),"",IF(AND(OR(Q313="■",R313="■"),S313="■"),"",IF(Q313="■",3,IF(R313="■",1,IF(Z313="■",BH313,BI313))))))</f>
        <v/>
      </c>
    </row>
    <row r="314" spans="1:62" ht="12" customHeight="1" x14ac:dyDescent="0.15">
      <c r="A314" s="66">
        <v>297</v>
      </c>
      <c r="B314" s="4"/>
      <c r="C314" s="2"/>
      <c r="D314" s="2"/>
      <c r="E314" s="8"/>
      <c r="F314" s="129" t="s">
        <v>38</v>
      </c>
      <c r="G314" s="130" t="s">
        <v>38</v>
      </c>
      <c r="H314" s="131" t="s">
        <v>38</v>
      </c>
      <c r="I314" s="122"/>
      <c r="J314" s="149"/>
      <c r="K314" s="124"/>
      <c r="L314" s="178"/>
      <c r="M314" s="133"/>
      <c r="N314" s="163" t="str">
        <f>IF($C$3="","",IF(P314="","",BF314))</f>
        <v/>
      </c>
      <c r="O314" s="163" t="str">
        <f>IF($C$3="","",IF(AND(OR(F314="",F314="□"),OR(G314="",G314="□"),OR(H314="",H314="□")),"",IF(AND(F314="■",G314="■"),"",IF(AND(OR(F314="■",G314="■"),H314="■"),"",IF(BF314="","",IF(OR(BF314=4,BF314&gt;4),"○","×"))))))</f>
        <v/>
      </c>
      <c r="P314" s="162" t="str">
        <f>IF($C$3="","",IF(AND(OR(F314="",F314="□"),OR(G314="",G314="□"),OR(H314="",H314="□")),"",IF(AND(F314="■",G314="■"),"",IF(AND(OR(F314="■",G314="■"),H314="■"),"",IF(BF314="","",IF(OR(BF314=5,BF314&gt;5),"○","×"))))))</f>
        <v/>
      </c>
      <c r="Q314" s="129" t="s">
        <v>38</v>
      </c>
      <c r="R314" s="130" t="s">
        <v>38</v>
      </c>
      <c r="S314" s="131" t="s">
        <v>38</v>
      </c>
      <c r="T314" s="1"/>
      <c r="U314" s="10"/>
      <c r="V314" s="11"/>
      <c r="W314" s="10"/>
      <c r="X314" s="223" t="str">
        <f t="shared" si="100"/>
        <v/>
      </c>
      <c r="Y314" s="164" t="str">
        <f t="shared" si="82"/>
        <v/>
      </c>
      <c r="Z314" s="131" t="s">
        <v>58</v>
      </c>
      <c r="AA314" s="135" t="s">
        <v>58</v>
      </c>
      <c r="AB314" s="165" t="str">
        <f t="shared" si="83"/>
        <v/>
      </c>
      <c r="AC314" s="280"/>
      <c r="AD314" s="281"/>
      <c r="AF314" s="60" t="str">
        <f>IF($C$3="","",IF(AND(F314="□",G314="□",H314="□"),"",IF(AND(F314="■",G314="■"),"",IF(AND(F314="■",H314="■"),"",IF(AND(G314="■",H314="■"),"",IF(F314="■",$BY$42,IF(G314="■",$BY$39,IF(I314="","",I314))))))))</f>
        <v/>
      </c>
      <c r="AG314" s="61" t="str">
        <f>IF($C$3="","",IF(AND(F314="□",G314="□",H314="□"),"",IF(AND(F314="■",G314="■"),"",IF(AND(F314="■",H314="■"),"",IF(AND(G314="■",H314="■"),"",IF(F314="■",$BY$44,IF(G314="■",$BY$41,IF(K314="","",K314))))))))</f>
        <v/>
      </c>
      <c r="AH314" s="63" t="str">
        <f t="shared" si="84"/>
        <v/>
      </c>
      <c r="AI314" s="63" t="str">
        <f t="shared" si="85"/>
        <v/>
      </c>
      <c r="AJ314" s="64" t="str">
        <f t="shared" si="86"/>
        <v/>
      </c>
      <c r="AK314" s="64" t="str">
        <f t="shared" si="87"/>
        <v/>
      </c>
      <c r="AL314" s="64" t="str">
        <f>IF($C$3="","",IF(AND(F314="□",G314="□",H314="□"),"",IF(AND(F314="■",G314="■"),"",IF(AND(F314="■",H314="■"),"",IF(AND(G314="■",H314="■"),"",IF(F314="■",$BY$23,IF(G314="■",$BY$21,IF(J314="","",J314))))))))</f>
        <v/>
      </c>
      <c r="AM314" s="65" t="str">
        <f t="shared" si="88"/>
        <v/>
      </c>
      <c r="AN314" s="64" t="str">
        <f>IF($C$3="","",IF(AND(F314="□",G314="□",H314="□"),"",IF(AND(F314="■",G314="■"),"",IF(AND(F314="■",H314="■"),"",IF(AND(G314="■",H314="■"),"",IF(F314="■",$BY$24,IF(G314="■",$BY$22,IF(L314="","",L314))))))))</f>
        <v/>
      </c>
      <c r="AO314" s="118"/>
      <c r="AP314" s="64" t="str">
        <f t="shared" si="89"/>
        <v/>
      </c>
      <c r="AQ314" s="64" t="str">
        <f t="shared" si="90"/>
        <v/>
      </c>
      <c r="AR314" s="64" t="str">
        <f t="shared" si="91"/>
        <v/>
      </c>
      <c r="AS314" s="64" t="str">
        <f t="shared" si="92"/>
        <v/>
      </c>
      <c r="AT314" s="64" t="str">
        <f t="shared" si="93"/>
        <v/>
      </c>
      <c r="AW314" s="17" t="str">
        <f t="shared" si="94"/>
        <v/>
      </c>
      <c r="AX314" s="17" t="str">
        <f t="shared" si="95"/>
        <v/>
      </c>
      <c r="AY314" s="17" t="str">
        <f t="shared" si="96"/>
        <v/>
      </c>
      <c r="AZ314" s="17" t="str">
        <f t="shared" si="97"/>
        <v/>
      </c>
      <c r="BA314" s="17" t="str">
        <f t="shared" si="98"/>
        <v/>
      </c>
      <c r="BB314" s="17" t="str">
        <f t="shared" si="99"/>
        <v/>
      </c>
      <c r="BD314" s="17" t="str">
        <f>IF(AND(OR(F314="",F314="□"),OR(G314="",G314="□"),OR(H314="",H314="□")),"",IF(AND(F314="■",G314="■"),"",IF(AND(OR(F314="■",G314="■"),H314="■"),"",IF(F314="■",5,IF(G314="■",4,IF(I314="","",IF($C$3="","",IF($C$3=8,"-",IF($C$3&lt;8,IF(I314&lt;=$BY$25,7,IF(I314&lt;=$BY$26,6,IF(I314&lt;=$BY$27,5,IF(I314&lt;=$BY$28,4,IF(I314&lt;=$BY$29,3,IF(I314&lt;=$BY$30,2,1)))))))))))))))</f>
        <v/>
      </c>
      <c r="BE314" s="17" t="str">
        <f>IF(AND(OR(F314="",F314="□"),OR(G314="",G314="□"),OR(H314="",H314="□")),"",IF(AND(F314="■",G314="■"),"",IF(AND(OR(F314="■",G314="■"),H314="■"),"",IF(F314="■",5,IF(G314="■",4,IF(K314="","",IF($C$3="","",IF($C$3=8,IF(K314&lt;=$BY$33,6,IF(K314&lt;=$BY$34,5,IF(K314&lt;=$BY$35,4,3))),IF(AND($C$3&lt;8,$C$3&gt;4),IF(K314&lt;=$BY$32,7,IF(K314&lt;=$BY$33,6,IF(K314&lt;=$BY$34,5,IF(K314&lt;=$BY$35,4,IF(K314&lt;=$BY$36,3,2))))),IF(C300&lt;5,"-"))))))))))</f>
        <v/>
      </c>
      <c r="BF314" s="17" t="str">
        <f t="shared" si="101"/>
        <v/>
      </c>
      <c r="BH314" s="18" t="str">
        <f>IF(X314="","",IF(50&lt;=Y314,6,IF(AND(40&lt;=Y314,Y314&lt;50),5,IF(AND(30&lt;=Y314,Y314&lt;40),4,IF(AND(20&lt;=Y314,Y314&lt;30),3,IF(AND(10&lt;=Y314,Y314&lt;20),2,IF(AND(0&lt;=Y314,Y314&lt;10),1,IF(Y314&lt;0,0,""))))))))</f>
        <v/>
      </c>
      <c r="BI314" s="18" t="str">
        <f>IF(X314="","",IF(30&lt;=Y314,4,IF(AND(20&lt;=Y314,Y314&lt;30),3,IF(AND(10&lt;=Y314,Y314&lt;20),2,IF(AND(0&lt;=Y314,Y314&lt;10),1,IF(Y314&lt;0,0,""))))))</f>
        <v/>
      </c>
      <c r="BJ314" s="58" t="str">
        <f>IF(AND(OR(Q314="",Q314="□"),OR(R314="",R314="□"),OR(S314="",S314="□")),"",IF(AND(Q314="■",R314="■"),"",IF(AND(OR(Q314="■",R314="■"),S314="■"),"",IF(Q314="■",3,IF(R314="■",1,IF(Z314="■",BH314,BI314))))))</f>
        <v/>
      </c>
    </row>
    <row r="315" spans="1:62" ht="12" customHeight="1" x14ac:dyDescent="0.15">
      <c r="A315" s="66">
        <v>298</v>
      </c>
      <c r="B315" s="4"/>
      <c r="C315" s="2"/>
      <c r="D315" s="2"/>
      <c r="E315" s="8"/>
      <c r="F315" s="129" t="s">
        <v>38</v>
      </c>
      <c r="G315" s="130" t="s">
        <v>38</v>
      </c>
      <c r="H315" s="131" t="s">
        <v>38</v>
      </c>
      <c r="I315" s="122"/>
      <c r="J315" s="149"/>
      <c r="K315" s="124"/>
      <c r="L315" s="178"/>
      <c r="M315" s="133"/>
      <c r="N315" s="163" t="str">
        <f>IF($C$3="","",IF(P315="","",BF315))</f>
        <v/>
      </c>
      <c r="O315" s="163" t="str">
        <f>IF($C$3="","",IF(AND(OR(F315="",F315="□"),OR(G315="",G315="□"),OR(H315="",H315="□")),"",IF(AND(F315="■",G315="■"),"",IF(AND(OR(F315="■",G315="■"),H315="■"),"",IF(BF315="","",IF(OR(BF315=4,BF315&gt;4),"○","×"))))))</f>
        <v/>
      </c>
      <c r="P315" s="162" t="str">
        <f>IF($C$3="","",IF(AND(OR(F315="",F315="□"),OR(G315="",G315="□"),OR(H315="",H315="□")),"",IF(AND(F315="■",G315="■"),"",IF(AND(OR(F315="■",G315="■"),H315="■"),"",IF(BF315="","",IF(OR(BF315=5,BF315&gt;5),"○","×"))))))</f>
        <v/>
      </c>
      <c r="Q315" s="129" t="s">
        <v>38</v>
      </c>
      <c r="R315" s="130" t="s">
        <v>38</v>
      </c>
      <c r="S315" s="131" t="s">
        <v>38</v>
      </c>
      <c r="T315" s="1"/>
      <c r="U315" s="10"/>
      <c r="V315" s="11"/>
      <c r="W315" s="10"/>
      <c r="X315" s="223" t="str">
        <f t="shared" si="100"/>
        <v/>
      </c>
      <c r="Y315" s="164" t="str">
        <f t="shared" si="82"/>
        <v/>
      </c>
      <c r="Z315" s="131" t="s">
        <v>58</v>
      </c>
      <c r="AA315" s="135" t="s">
        <v>58</v>
      </c>
      <c r="AB315" s="165" t="str">
        <f t="shared" si="83"/>
        <v/>
      </c>
      <c r="AC315" s="280"/>
      <c r="AD315" s="281"/>
      <c r="AF315" s="60" t="str">
        <f>IF($C$3="","",IF(AND(F315="□",G315="□",H315="□"),"",IF(AND(F315="■",G315="■"),"",IF(AND(F315="■",H315="■"),"",IF(AND(G315="■",H315="■"),"",IF(F315="■",$BY$42,IF(G315="■",$BY$39,IF(I315="","",I315))))))))</f>
        <v/>
      </c>
      <c r="AG315" s="61" t="str">
        <f>IF($C$3="","",IF(AND(F315="□",G315="□",H315="□"),"",IF(AND(F315="■",G315="■"),"",IF(AND(F315="■",H315="■"),"",IF(AND(G315="■",H315="■"),"",IF(F315="■",$BY$44,IF(G315="■",$BY$41,IF(K315="","",K315))))))))</f>
        <v/>
      </c>
      <c r="AH315" s="63" t="str">
        <f t="shared" si="84"/>
        <v/>
      </c>
      <c r="AI315" s="63" t="str">
        <f t="shared" si="85"/>
        <v/>
      </c>
      <c r="AJ315" s="64" t="str">
        <f t="shared" si="86"/>
        <v/>
      </c>
      <c r="AK315" s="64" t="str">
        <f t="shared" si="87"/>
        <v/>
      </c>
      <c r="AL315" s="64" t="str">
        <f>IF($C$3="","",IF(AND(F315="□",G315="□",H315="□"),"",IF(AND(F315="■",G315="■"),"",IF(AND(F315="■",H315="■"),"",IF(AND(G315="■",H315="■"),"",IF(F315="■",$BY$23,IF(G315="■",$BY$21,IF(J315="","",J315))))))))</f>
        <v/>
      </c>
      <c r="AM315" s="65" t="str">
        <f t="shared" si="88"/>
        <v/>
      </c>
      <c r="AN315" s="64" t="str">
        <f>IF($C$3="","",IF(AND(F315="□",G315="□",H315="□"),"",IF(AND(F315="■",G315="■"),"",IF(AND(F315="■",H315="■"),"",IF(AND(G315="■",H315="■"),"",IF(F315="■",$BY$24,IF(G315="■",$BY$22,IF(L315="","",L315))))))))</f>
        <v/>
      </c>
      <c r="AO315" s="118"/>
      <c r="AP315" s="64" t="str">
        <f t="shared" si="89"/>
        <v/>
      </c>
      <c r="AQ315" s="64" t="str">
        <f t="shared" si="90"/>
        <v/>
      </c>
      <c r="AR315" s="64" t="str">
        <f t="shared" si="91"/>
        <v/>
      </c>
      <c r="AS315" s="64" t="str">
        <f t="shared" si="92"/>
        <v/>
      </c>
      <c r="AT315" s="64" t="str">
        <f t="shared" si="93"/>
        <v/>
      </c>
      <c r="AW315" s="17" t="str">
        <f t="shared" si="94"/>
        <v/>
      </c>
      <c r="AX315" s="17" t="str">
        <f t="shared" si="95"/>
        <v/>
      </c>
      <c r="AY315" s="17" t="str">
        <f t="shared" si="96"/>
        <v/>
      </c>
      <c r="AZ315" s="17" t="str">
        <f t="shared" si="97"/>
        <v/>
      </c>
      <c r="BA315" s="17" t="str">
        <f t="shared" si="98"/>
        <v/>
      </c>
      <c r="BB315" s="17" t="str">
        <f t="shared" si="99"/>
        <v/>
      </c>
      <c r="BD315" s="17" t="str">
        <f>IF(AND(OR(F315="",F315="□"),OR(G315="",G315="□"),OR(H315="",H315="□")),"",IF(AND(F315="■",G315="■"),"",IF(AND(OR(F315="■",G315="■"),H315="■"),"",IF(F315="■",5,IF(G315="■",4,IF(I315="","",IF($C$3="","",IF($C$3=8,"-",IF($C$3&lt;8,IF(I315&lt;=$BY$25,7,IF(I315&lt;=$BY$26,6,IF(I315&lt;=$BY$27,5,IF(I315&lt;=$BY$28,4,IF(I315&lt;=$BY$29,3,IF(I315&lt;=$BY$30,2,1)))))))))))))))</f>
        <v/>
      </c>
      <c r="BE315" s="17" t="str">
        <f>IF(AND(OR(F315="",F315="□"),OR(G315="",G315="□"),OR(H315="",H315="□")),"",IF(AND(F315="■",G315="■"),"",IF(AND(OR(F315="■",G315="■"),H315="■"),"",IF(F315="■",5,IF(G315="■",4,IF(K315="","",IF($C$3="","",IF($C$3=8,IF(K315&lt;=$BY$33,6,IF(K315&lt;=$BY$34,5,IF(K315&lt;=$BY$35,4,3))),IF(AND($C$3&lt;8,$C$3&gt;4),IF(K315&lt;=$BY$32,7,IF(K315&lt;=$BY$33,6,IF(K315&lt;=$BY$34,5,IF(K315&lt;=$BY$35,4,IF(K315&lt;=$BY$36,3,2))))),IF(C301&lt;5,"-"))))))))))</f>
        <v/>
      </c>
      <c r="BF315" s="17" t="str">
        <f t="shared" si="101"/>
        <v/>
      </c>
      <c r="BH315" s="18" t="str">
        <f>IF(X315="","",IF(50&lt;=Y315,6,IF(AND(40&lt;=Y315,Y315&lt;50),5,IF(AND(30&lt;=Y315,Y315&lt;40),4,IF(AND(20&lt;=Y315,Y315&lt;30),3,IF(AND(10&lt;=Y315,Y315&lt;20),2,IF(AND(0&lt;=Y315,Y315&lt;10),1,IF(Y315&lt;0,0,""))))))))</f>
        <v/>
      </c>
      <c r="BI315" s="18" t="str">
        <f>IF(X315="","",IF(30&lt;=Y315,4,IF(AND(20&lt;=Y315,Y315&lt;30),3,IF(AND(10&lt;=Y315,Y315&lt;20),2,IF(AND(0&lt;=Y315,Y315&lt;10),1,IF(Y315&lt;0,0,""))))))</f>
        <v/>
      </c>
      <c r="BJ315" s="58" t="str">
        <f>IF(AND(OR(Q315="",Q315="□"),OR(R315="",R315="□"),OR(S315="",S315="□")),"",IF(AND(Q315="■",R315="■"),"",IF(AND(OR(Q315="■",R315="■"),S315="■"),"",IF(Q315="■",3,IF(R315="■",1,IF(Z315="■",BH315,BI315))))))</f>
        <v/>
      </c>
    </row>
    <row r="316" spans="1:62" ht="12" customHeight="1" x14ac:dyDescent="0.15">
      <c r="A316" s="66">
        <v>299</v>
      </c>
      <c r="B316" s="4"/>
      <c r="C316" s="2"/>
      <c r="D316" s="2"/>
      <c r="E316" s="8"/>
      <c r="F316" s="129" t="s">
        <v>38</v>
      </c>
      <c r="G316" s="130" t="s">
        <v>38</v>
      </c>
      <c r="H316" s="131" t="s">
        <v>38</v>
      </c>
      <c r="I316" s="122"/>
      <c r="J316" s="149"/>
      <c r="K316" s="124"/>
      <c r="L316" s="178"/>
      <c r="M316" s="133"/>
      <c r="N316" s="163" t="str">
        <f>IF($C$3="","",IF(P316="","",BF316))</f>
        <v/>
      </c>
      <c r="O316" s="163" t="str">
        <f>IF($C$3="","",IF(AND(OR(F316="",F316="□"),OR(G316="",G316="□"),OR(H316="",H316="□")),"",IF(AND(F316="■",G316="■"),"",IF(AND(OR(F316="■",G316="■"),H316="■"),"",IF(BF316="","",IF(OR(BF316=4,BF316&gt;4),"○","×"))))))</f>
        <v/>
      </c>
      <c r="P316" s="162" t="str">
        <f>IF($C$3="","",IF(AND(OR(F316="",F316="□"),OR(G316="",G316="□"),OR(H316="",H316="□")),"",IF(AND(F316="■",G316="■"),"",IF(AND(OR(F316="■",G316="■"),H316="■"),"",IF(BF316="","",IF(OR(BF316=5,BF316&gt;5),"○","×"))))))</f>
        <v/>
      </c>
      <c r="Q316" s="129" t="s">
        <v>38</v>
      </c>
      <c r="R316" s="130" t="s">
        <v>38</v>
      </c>
      <c r="S316" s="131" t="s">
        <v>38</v>
      </c>
      <c r="T316" s="1"/>
      <c r="U316" s="10"/>
      <c r="V316" s="11"/>
      <c r="W316" s="10"/>
      <c r="X316" s="223" t="str">
        <f t="shared" si="100"/>
        <v/>
      </c>
      <c r="Y316" s="164" t="str">
        <f t="shared" si="82"/>
        <v/>
      </c>
      <c r="Z316" s="131" t="s">
        <v>58</v>
      </c>
      <c r="AA316" s="135" t="s">
        <v>58</v>
      </c>
      <c r="AB316" s="165" t="str">
        <f t="shared" si="83"/>
        <v/>
      </c>
      <c r="AC316" s="280"/>
      <c r="AD316" s="281"/>
      <c r="AF316" s="60" t="str">
        <f>IF($C$3="","",IF(AND(F316="□",G316="□",H316="□"),"",IF(AND(F316="■",G316="■"),"",IF(AND(F316="■",H316="■"),"",IF(AND(G316="■",H316="■"),"",IF(F316="■",$BY$42,IF(G316="■",$BY$39,IF(I316="","",I316))))))))</f>
        <v/>
      </c>
      <c r="AG316" s="61" t="str">
        <f>IF($C$3="","",IF(AND(F316="□",G316="□",H316="□"),"",IF(AND(F316="■",G316="■"),"",IF(AND(F316="■",H316="■"),"",IF(AND(G316="■",H316="■"),"",IF(F316="■",$BY$44,IF(G316="■",$BY$41,IF(K316="","",K316))))))))</f>
        <v/>
      </c>
      <c r="AH316" s="63" t="str">
        <f t="shared" si="84"/>
        <v/>
      </c>
      <c r="AI316" s="63" t="str">
        <f t="shared" si="85"/>
        <v/>
      </c>
      <c r="AJ316" s="64" t="str">
        <f t="shared" si="86"/>
        <v/>
      </c>
      <c r="AK316" s="64" t="str">
        <f t="shared" si="87"/>
        <v/>
      </c>
      <c r="AL316" s="64" t="str">
        <f>IF($C$3="","",IF(AND(F316="□",G316="□",H316="□"),"",IF(AND(F316="■",G316="■"),"",IF(AND(F316="■",H316="■"),"",IF(AND(G316="■",H316="■"),"",IF(F316="■",$BY$23,IF(G316="■",$BY$21,IF(J316="","",J316))))))))</f>
        <v/>
      </c>
      <c r="AM316" s="65" t="str">
        <f t="shared" si="88"/>
        <v/>
      </c>
      <c r="AN316" s="64" t="str">
        <f>IF($C$3="","",IF(AND(F316="□",G316="□",H316="□"),"",IF(AND(F316="■",G316="■"),"",IF(AND(F316="■",H316="■"),"",IF(AND(G316="■",H316="■"),"",IF(F316="■",$BY$24,IF(G316="■",$BY$22,IF(L316="","",L316))))))))</f>
        <v/>
      </c>
      <c r="AO316" s="118"/>
      <c r="AP316" s="64" t="str">
        <f t="shared" si="89"/>
        <v/>
      </c>
      <c r="AQ316" s="64" t="str">
        <f t="shared" si="90"/>
        <v/>
      </c>
      <c r="AR316" s="64" t="str">
        <f t="shared" si="91"/>
        <v/>
      </c>
      <c r="AS316" s="64" t="str">
        <f t="shared" si="92"/>
        <v/>
      </c>
      <c r="AT316" s="64" t="str">
        <f t="shared" si="93"/>
        <v/>
      </c>
      <c r="AW316" s="17" t="str">
        <f t="shared" si="94"/>
        <v/>
      </c>
      <c r="AX316" s="17" t="str">
        <f t="shared" si="95"/>
        <v/>
      </c>
      <c r="AY316" s="17" t="str">
        <f t="shared" si="96"/>
        <v/>
      </c>
      <c r="AZ316" s="17" t="str">
        <f t="shared" si="97"/>
        <v/>
      </c>
      <c r="BA316" s="17" t="str">
        <f t="shared" si="98"/>
        <v/>
      </c>
      <c r="BB316" s="17" t="str">
        <f t="shared" si="99"/>
        <v/>
      </c>
      <c r="BD316" s="17" t="str">
        <f>IF(AND(OR(F316="",F316="□"),OR(G316="",G316="□"),OR(H316="",H316="□")),"",IF(AND(F316="■",G316="■"),"",IF(AND(OR(F316="■",G316="■"),H316="■"),"",IF(F316="■",5,IF(G316="■",4,IF(I316="","",IF($C$3="","",IF($C$3=8,"-",IF($C$3&lt;8,IF(I316&lt;=$BY$25,7,IF(I316&lt;=$BY$26,6,IF(I316&lt;=$BY$27,5,IF(I316&lt;=$BY$28,4,IF(I316&lt;=$BY$29,3,IF(I316&lt;=$BY$30,2,1)))))))))))))))</f>
        <v/>
      </c>
      <c r="BE316" s="17" t="str">
        <f>IF(AND(OR(F316="",F316="□"),OR(G316="",G316="□"),OR(H316="",H316="□")),"",IF(AND(F316="■",G316="■"),"",IF(AND(OR(F316="■",G316="■"),H316="■"),"",IF(F316="■",5,IF(G316="■",4,IF(K316="","",IF($C$3="","",IF($C$3=8,IF(K316&lt;=$BY$33,6,IF(K316&lt;=$BY$34,5,IF(K316&lt;=$BY$35,4,3))),IF(AND($C$3&lt;8,$C$3&gt;4),IF(K316&lt;=$BY$32,7,IF(K316&lt;=$BY$33,6,IF(K316&lt;=$BY$34,5,IF(K316&lt;=$BY$35,4,IF(K316&lt;=$BY$36,3,2))))),IF(C302&lt;5,"-"))))))))))</f>
        <v/>
      </c>
      <c r="BF316" s="17" t="str">
        <f t="shared" si="101"/>
        <v/>
      </c>
      <c r="BH316" s="18" t="str">
        <f>IF(X316="","",IF(50&lt;=Y316,6,IF(AND(40&lt;=Y316,Y316&lt;50),5,IF(AND(30&lt;=Y316,Y316&lt;40),4,IF(AND(20&lt;=Y316,Y316&lt;30),3,IF(AND(10&lt;=Y316,Y316&lt;20),2,IF(AND(0&lt;=Y316,Y316&lt;10),1,IF(Y316&lt;0,0,""))))))))</f>
        <v/>
      </c>
      <c r="BI316" s="18" t="str">
        <f>IF(X316="","",IF(30&lt;=Y316,4,IF(AND(20&lt;=Y316,Y316&lt;30),3,IF(AND(10&lt;=Y316,Y316&lt;20),2,IF(AND(0&lt;=Y316,Y316&lt;10),1,IF(Y316&lt;0,0,""))))))</f>
        <v/>
      </c>
      <c r="BJ316" s="58" t="str">
        <f>IF(AND(OR(Q316="",Q316="□"),OR(R316="",R316="□"),OR(S316="",S316="□")),"",IF(AND(Q316="■",R316="■"),"",IF(AND(OR(Q316="■",R316="■"),S316="■"),"",IF(Q316="■",3,IF(R316="■",1,IF(Z316="■",BH316,BI316))))))</f>
        <v/>
      </c>
    </row>
    <row r="317" spans="1:62" ht="12" customHeight="1" x14ac:dyDescent="0.15">
      <c r="A317" s="66">
        <v>300</v>
      </c>
      <c r="B317" s="4"/>
      <c r="C317" s="2"/>
      <c r="D317" s="2"/>
      <c r="E317" s="8"/>
      <c r="F317" s="129" t="s">
        <v>38</v>
      </c>
      <c r="G317" s="130" t="s">
        <v>38</v>
      </c>
      <c r="H317" s="131" t="s">
        <v>38</v>
      </c>
      <c r="I317" s="122"/>
      <c r="J317" s="149"/>
      <c r="K317" s="124"/>
      <c r="L317" s="178"/>
      <c r="M317" s="133"/>
      <c r="N317" s="163" t="str">
        <f>IF($C$3="","",IF(P317="","",BF317))</f>
        <v/>
      </c>
      <c r="O317" s="163" t="str">
        <f>IF($C$3="","",IF(AND(OR(F317="",F317="□"),OR(G317="",G317="□"),OR(H317="",H317="□")),"",IF(AND(F317="■",G317="■"),"",IF(AND(OR(F317="■",G317="■"),H317="■"),"",IF(BF317="","",IF(OR(BF317=4,BF317&gt;4),"○","×"))))))</f>
        <v/>
      </c>
      <c r="P317" s="162" t="str">
        <f>IF($C$3="","",IF(AND(OR(F317="",F317="□"),OR(G317="",G317="□"),OR(H317="",H317="□")),"",IF(AND(F317="■",G317="■"),"",IF(AND(OR(F317="■",G317="■"),H317="■"),"",IF(BF317="","",IF(OR(BF317=5,BF317&gt;5),"○","×"))))))</f>
        <v/>
      </c>
      <c r="Q317" s="129" t="s">
        <v>38</v>
      </c>
      <c r="R317" s="130" t="s">
        <v>38</v>
      </c>
      <c r="S317" s="131" t="s">
        <v>38</v>
      </c>
      <c r="T317" s="1"/>
      <c r="U317" s="10"/>
      <c r="V317" s="11"/>
      <c r="W317" s="10"/>
      <c r="X317" s="223" t="str">
        <f t="shared" si="100"/>
        <v/>
      </c>
      <c r="Y317" s="164" t="str">
        <f t="shared" si="82"/>
        <v/>
      </c>
      <c r="Z317" s="131" t="s">
        <v>58</v>
      </c>
      <c r="AA317" s="135" t="s">
        <v>58</v>
      </c>
      <c r="AB317" s="165" t="str">
        <f t="shared" si="83"/>
        <v/>
      </c>
      <c r="AC317" s="280"/>
      <c r="AD317" s="281"/>
      <c r="AF317" s="60" t="str">
        <f>IF($C$3="","",IF(AND(F317="□",G317="□",H317="□"),"",IF(AND(F317="■",G317="■"),"",IF(AND(F317="■",H317="■"),"",IF(AND(G317="■",H317="■"),"",IF(F317="■",$BY$42,IF(G317="■",$BY$39,IF(I317="","",I317))))))))</f>
        <v/>
      </c>
      <c r="AG317" s="61" t="str">
        <f>IF($C$3="","",IF(AND(F317="□",G317="□",H317="□"),"",IF(AND(F317="■",G317="■"),"",IF(AND(F317="■",H317="■"),"",IF(AND(G317="■",H317="■"),"",IF(F317="■",$BY$44,IF(G317="■",$BY$41,IF(K317="","",K317))))))))</f>
        <v/>
      </c>
      <c r="AH317" s="63" t="str">
        <f t="shared" si="84"/>
        <v/>
      </c>
      <c r="AI317" s="63" t="str">
        <f t="shared" si="85"/>
        <v/>
      </c>
      <c r="AJ317" s="64" t="str">
        <f t="shared" si="86"/>
        <v/>
      </c>
      <c r="AK317" s="64" t="str">
        <f t="shared" si="87"/>
        <v/>
      </c>
      <c r="AL317" s="64" t="str">
        <f>IF($C$3="","",IF(AND(F317="□",G317="□",H317="□"),"",IF(AND(F317="■",G317="■"),"",IF(AND(F317="■",H317="■"),"",IF(AND(G317="■",H317="■"),"",IF(F317="■",$BY$23,IF(G317="■",$BY$21,IF(J317="","",J317))))))))</f>
        <v/>
      </c>
      <c r="AM317" s="65" t="str">
        <f t="shared" si="88"/>
        <v/>
      </c>
      <c r="AN317" s="64" t="str">
        <f>IF($C$3="","",IF(AND(F317="□",G317="□",H317="□"),"",IF(AND(F317="■",G317="■"),"",IF(AND(F317="■",H317="■"),"",IF(AND(G317="■",H317="■"),"",IF(F317="■",$BY$24,IF(G317="■",$BY$22,IF(L317="","",L317))))))))</f>
        <v/>
      </c>
      <c r="AO317" s="118"/>
      <c r="AP317" s="64" t="str">
        <f t="shared" si="89"/>
        <v/>
      </c>
      <c r="AQ317" s="64" t="str">
        <f t="shared" si="90"/>
        <v/>
      </c>
      <c r="AR317" s="64" t="str">
        <f t="shared" si="91"/>
        <v/>
      </c>
      <c r="AS317" s="64" t="str">
        <f t="shared" si="92"/>
        <v/>
      </c>
      <c r="AT317" s="64" t="str">
        <f t="shared" si="93"/>
        <v/>
      </c>
      <c r="AW317" s="17" t="str">
        <f t="shared" si="94"/>
        <v/>
      </c>
      <c r="AX317" s="17" t="str">
        <f t="shared" si="95"/>
        <v/>
      </c>
      <c r="AY317" s="17" t="str">
        <f t="shared" si="96"/>
        <v/>
      </c>
      <c r="AZ317" s="17" t="str">
        <f t="shared" si="97"/>
        <v/>
      </c>
      <c r="BA317" s="17" t="str">
        <f t="shared" si="98"/>
        <v/>
      </c>
      <c r="BB317" s="17" t="str">
        <f t="shared" si="99"/>
        <v/>
      </c>
      <c r="BD317" s="17" t="str">
        <f>IF(AND(OR(F317="",F317="□"),OR(G317="",G317="□"),OR(H317="",H317="□")),"",IF(AND(F317="■",G317="■"),"",IF(AND(OR(F317="■",G317="■"),H317="■"),"",IF(F317="■",5,IF(G317="■",4,IF(I317="","",IF($C$3="","",IF($C$3=8,"-",IF($C$3&lt;8,IF(I317&lt;=$BY$25,7,IF(I317&lt;=$BY$26,6,IF(I317&lt;=$BY$27,5,IF(I317&lt;=$BY$28,4,IF(I317&lt;=$BY$29,3,IF(I317&lt;=$BY$30,2,1)))))))))))))))</f>
        <v/>
      </c>
      <c r="BE317" s="17" t="str">
        <f>IF(AND(OR(F317="",F317="□"),OR(G317="",G317="□"),OR(H317="",H317="□")),"",IF(AND(F317="■",G317="■"),"",IF(AND(OR(F317="■",G317="■"),H317="■"),"",IF(F317="■",5,IF(G317="■",4,IF(K317="","",IF($C$3="","",IF($C$3=8,IF(K317&lt;=$BY$33,6,IF(K317&lt;=$BY$34,5,IF(K317&lt;=$BY$35,4,3))),IF(AND($C$3&lt;8,$C$3&gt;4),IF(K317&lt;=$BY$32,7,IF(K317&lt;=$BY$33,6,IF(K317&lt;=$BY$34,5,IF(K317&lt;=$BY$35,4,IF(K317&lt;=$BY$36,3,2))))),IF(C303&lt;5,"-"))))))))))</f>
        <v/>
      </c>
      <c r="BF317" s="17" t="str">
        <f t="shared" si="101"/>
        <v/>
      </c>
      <c r="BH317" s="18" t="str">
        <f>IF(X317="","",IF(50&lt;=Y317,6,IF(AND(40&lt;=Y317,Y317&lt;50),5,IF(AND(30&lt;=Y317,Y317&lt;40),4,IF(AND(20&lt;=Y317,Y317&lt;30),3,IF(AND(10&lt;=Y317,Y317&lt;20),2,IF(AND(0&lt;=Y317,Y317&lt;10),1,IF(Y317&lt;0,0,""))))))))</f>
        <v/>
      </c>
      <c r="BI317" s="18" t="str">
        <f>IF(X317="","",IF(30&lt;=Y317,4,IF(AND(20&lt;=Y317,Y317&lt;30),3,IF(AND(10&lt;=Y317,Y317&lt;20),2,IF(AND(0&lt;=Y317,Y317&lt;10),1,IF(Y317&lt;0,0,""))))))</f>
        <v/>
      </c>
      <c r="BJ317" s="58" t="str">
        <f>IF(AND(OR(Q317="",Q317="□"),OR(R317="",R317="□"),OR(S317="",S317="□")),"",IF(AND(Q317="■",R317="■"),"",IF(AND(OR(Q317="■",R317="■"),S317="■"),"",IF(Q317="■",3,IF(R317="■",1,IF(Z317="■",BH317,BI317))))))</f>
        <v/>
      </c>
    </row>
    <row r="318" spans="1:62" ht="12" customHeight="1" x14ac:dyDescent="0.15">
      <c r="A318" s="66">
        <v>301</v>
      </c>
      <c r="B318" s="4"/>
      <c r="C318" s="2"/>
      <c r="D318" s="2"/>
      <c r="E318" s="8"/>
      <c r="F318" s="129" t="s">
        <v>38</v>
      </c>
      <c r="G318" s="130" t="s">
        <v>38</v>
      </c>
      <c r="H318" s="131" t="s">
        <v>38</v>
      </c>
      <c r="I318" s="122"/>
      <c r="J318" s="149"/>
      <c r="K318" s="124"/>
      <c r="L318" s="178"/>
      <c r="M318" s="133"/>
      <c r="N318" s="163" t="str">
        <f>IF($C$3="","",IF(P318="","",BF318))</f>
        <v/>
      </c>
      <c r="O318" s="163" t="str">
        <f>IF($C$3="","",IF(AND(OR(F318="",F318="□"),OR(G318="",G318="□"),OR(H318="",H318="□")),"",IF(AND(F318="■",G318="■"),"",IF(AND(OR(F318="■",G318="■"),H318="■"),"",IF(BF318="","",IF(OR(BF318=4,BF318&gt;4),"○","×"))))))</f>
        <v/>
      </c>
      <c r="P318" s="162" t="str">
        <f>IF($C$3="","",IF(AND(OR(F318="",F318="□"),OR(G318="",G318="□"),OR(H318="",H318="□")),"",IF(AND(F318="■",G318="■"),"",IF(AND(OR(F318="■",G318="■"),H318="■"),"",IF(BF318="","",IF(OR(BF318=5,BF318&gt;5),"○","×"))))))</f>
        <v/>
      </c>
      <c r="Q318" s="129" t="s">
        <v>38</v>
      </c>
      <c r="R318" s="130" t="s">
        <v>38</v>
      </c>
      <c r="S318" s="131" t="s">
        <v>38</v>
      </c>
      <c r="T318" s="1"/>
      <c r="U318" s="10"/>
      <c r="V318" s="11"/>
      <c r="W318" s="10"/>
      <c r="X318" s="223" t="str">
        <f t="shared" si="100"/>
        <v/>
      </c>
      <c r="Y318" s="164" t="str">
        <f t="shared" si="82"/>
        <v/>
      </c>
      <c r="Z318" s="131" t="s">
        <v>58</v>
      </c>
      <c r="AA318" s="135" t="s">
        <v>58</v>
      </c>
      <c r="AB318" s="165" t="str">
        <f t="shared" si="83"/>
        <v/>
      </c>
      <c r="AC318" s="280"/>
      <c r="AD318" s="281"/>
      <c r="AF318" s="60" t="str">
        <f>IF($C$3="","",IF(AND(F318="□",G318="□",H318="□"),"",IF(AND(F318="■",G318="■"),"",IF(AND(F318="■",H318="■"),"",IF(AND(G318="■",H318="■"),"",IF(F318="■",$BY$42,IF(G318="■",$BY$39,IF(I318="","",I318))))))))</f>
        <v/>
      </c>
      <c r="AG318" s="61" t="str">
        <f>IF($C$3="","",IF(AND(F318="□",G318="□",H318="□"),"",IF(AND(F318="■",G318="■"),"",IF(AND(F318="■",H318="■"),"",IF(AND(G318="■",H318="■"),"",IF(F318="■",$BY$44,IF(G318="■",$BY$41,IF(K318="","",K318))))))))</f>
        <v/>
      </c>
      <c r="AH318" s="63" t="str">
        <f t="shared" si="84"/>
        <v/>
      </c>
      <c r="AI318" s="63" t="str">
        <f t="shared" si="85"/>
        <v/>
      </c>
      <c r="AJ318" s="64" t="str">
        <f t="shared" si="86"/>
        <v/>
      </c>
      <c r="AK318" s="64" t="str">
        <f t="shared" si="87"/>
        <v/>
      </c>
      <c r="AL318" s="64" t="str">
        <f>IF($C$3="","",IF(AND(F318="□",G318="□",H318="□"),"",IF(AND(F318="■",G318="■"),"",IF(AND(F318="■",H318="■"),"",IF(AND(G318="■",H318="■"),"",IF(F318="■",$BY$23,IF(G318="■",$BY$21,IF(J318="","",J318))))))))</f>
        <v/>
      </c>
      <c r="AM318" s="65" t="str">
        <f t="shared" si="88"/>
        <v/>
      </c>
      <c r="AN318" s="64" t="str">
        <f>IF($C$3="","",IF(AND(F318="□",G318="□",H318="□"),"",IF(AND(F318="■",G318="■"),"",IF(AND(F318="■",H318="■"),"",IF(AND(G318="■",H318="■"),"",IF(F318="■",$BY$24,IF(G318="■",$BY$22,IF(L318="","",L318))))))))</f>
        <v/>
      </c>
      <c r="AO318" s="118"/>
      <c r="AP318" s="64" t="str">
        <f t="shared" si="89"/>
        <v/>
      </c>
      <c r="AQ318" s="64" t="str">
        <f t="shared" si="90"/>
        <v/>
      </c>
      <c r="AR318" s="64" t="str">
        <f t="shared" si="91"/>
        <v/>
      </c>
      <c r="AS318" s="64" t="str">
        <f t="shared" si="92"/>
        <v/>
      </c>
      <c r="AT318" s="64" t="str">
        <f t="shared" si="93"/>
        <v/>
      </c>
      <c r="AW318" s="17" t="str">
        <f t="shared" si="94"/>
        <v/>
      </c>
      <c r="AX318" s="17" t="str">
        <f t="shared" si="95"/>
        <v/>
      </c>
      <c r="AY318" s="17" t="str">
        <f t="shared" si="96"/>
        <v/>
      </c>
      <c r="AZ318" s="17" t="str">
        <f t="shared" si="97"/>
        <v/>
      </c>
      <c r="BA318" s="17" t="str">
        <f t="shared" si="98"/>
        <v/>
      </c>
      <c r="BB318" s="17" t="str">
        <f t="shared" si="99"/>
        <v/>
      </c>
      <c r="BD318" s="17" t="str">
        <f>IF(AND(OR(F318="",F318="□"),OR(G318="",G318="□"),OR(H318="",H318="□")),"",IF(AND(F318="■",G318="■"),"",IF(AND(OR(F318="■",G318="■"),H318="■"),"",IF(F318="■",5,IF(G318="■",4,IF(I318="","",IF($C$3="","",IF($C$3=8,"-",IF($C$3&lt;8,IF(I318&lt;=$BY$25,7,IF(I318&lt;=$BY$26,6,IF(I318&lt;=$BY$27,5,IF(I318&lt;=$BY$28,4,IF(I318&lt;=$BY$29,3,IF(I318&lt;=$BY$30,2,1)))))))))))))))</f>
        <v/>
      </c>
      <c r="BE318" s="17" t="str">
        <f>IF(AND(OR(F318="",F318="□"),OR(G318="",G318="□"),OR(H318="",H318="□")),"",IF(AND(F318="■",G318="■"),"",IF(AND(OR(F318="■",G318="■"),H318="■"),"",IF(F318="■",5,IF(G318="■",4,IF(K318="","",IF($C$3="","",IF($C$3=8,IF(K318&lt;=$BY$33,6,IF(K318&lt;=$BY$34,5,IF(K318&lt;=$BY$35,4,3))),IF(AND($C$3&lt;8,$C$3&gt;4),IF(K318&lt;=$BY$32,7,IF(K318&lt;=$BY$33,6,IF(K318&lt;=$BY$34,5,IF(K318&lt;=$BY$35,4,IF(K318&lt;=$BY$36,3,2))))),IF(C304&lt;5,"-"))))))))))</f>
        <v/>
      </c>
      <c r="BF318" s="17" t="str">
        <f t="shared" si="101"/>
        <v/>
      </c>
      <c r="BH318" s="18" t="str">
        <f>IF(X318="","",IF(50&lt;=Y318,6,IF(AND(40&lt;=Y318,Y318&lt;50),5,IF(AND(30&lt;=Y318,Y318&lt;40),4,IF(AND(20&lt;=Y318,Y318&lt;30),3,IF(AND(10&lt;=Y318,Y318&lt;20),2,IF(AND(0&lt;=Y318,Y318&lt;10),1,IF(Y318&lt;0,0,""))))))))</f>
        <v/>
      </c>
      <c r="BI318" s="18" t="str">
        <f>IF(X318="","",IF(30&lt;=Y318,4,IF(AND(20&lt;=Y318,Y318&lt;30),3,IF(AND(10&lt;=Y318,Y318&lt;20),2,IF(AND(0&lt;=Y318,Y318&lt;10),1,IF(Y318&lt;0,0,""))))))</f>
        <v/>
      </c>
      <c r="BJ318" s="58" t="str">
        <f>IF(AND(OR(Q318="",Q318="□"),OR(R318="",R318="□"),OR(S318="",S318="□")),"",IF(AND(Q318="■",R318="■"),"",IF(AND(OR(Q318="■",R318="■"),S318="■"),"",IF(Q318="■",3,IF(R318="■",1,IF(Z318="■",BH318,BI318))))))</f>
        <v/>
      </c>
    </row>
    <row r="319" spans="1:62" ht="12" customHeight="1" x14ac:dyDescent="0.15">
      <c r="A319" s="66">
        <v>302</v>
      </c>
      <c r="B319" s="4"/>
      <c r="C319" s="2"/>
      <c r="D319" s="2"/>
      <c r="E319" s="8"/>
      <c r="F319" s="129" t="s">
        <v>38</v>
      </c>
      <c r="G319" s="130" t="s">
        <v>38</v>
      </c>
      <c r="H319" s="131" t="s">
        <v>38</v>
      </c>
      <c r="I319" s="122"/>
      <c r="J319" s="149"/>
      <c r="K319" s="124"/>
      <c r="L319" s="178"/>
      <c r="M319" s="133"/>
      <c r="N319" s="163" t="str">
        <f>IF($C$3="","",IF(P319="","",BF319))</f>
        <v/>
      </c>
      <c r="O319" s="163" t="str">
        <f>IF($C$3="","",IF(AND(OR(F319="",F319="□"),OR(G319="",G319="□"),OR(H319="",H319="□")),"",IF(AND(F319="■",G319="■"),"",IF(AND(OR(F319="■",G319="■"),H319="■"),"",IF(BF319="","",IF(OR(BF319=4,BF319&gt;4),"○","×"))))))</f>
        <v/>
      </c>
      <c r="P319" s="162" t="str">
        <f>IF($C$3="","",IF(AND(OR(F319="",F319="□"),OR(G319="",G319="□"),OR(H319="",H319="□")),"",IF(AND(F319="■",G319="■"),"",IF(AND(OR(F319="■",G319="■"),H319="■"),"",IF(BF319="","",IF(OR(BF319=5,BF319&gt;5),"○","×"))))))</f>
        <v/>
      </c>
      <c r="Q319" s="129" t="s">
        <v>38</v>
      </c>
      <c r="R319" s="130" t="s">
        <v>38</v>
      </c>
      <c r="S319" s="131" t="s">
        <v>38</v>
      </c>
      <c r="T319" s="1"/>
      <c r="U319" s="10"/>
      <c r="V319" s="11"/>
      <c r="W319" s="10"/>
      <c r="X319" s="223" t="str">
        <f t="shared" si="100"/>
        <v/>
      </c>
      <c r="Y319" s="164" t="str">
        <f t="shared" si="82"/>
        <v/>
      </c>
      <c r="Z319" s="131" t="s">
        <v>58</v>
      </c>
      <c r="AA319" s="135" t="s">
        <v>58</v>
      </c>
      <c r="AB319" s="165" t="str">
        <f t="shared" si="83"/>
        <v/>
      </c>
      <c r="AC319" s="280"/>
      <c r="AD319" s="281"/>
      <c r="AF319" s="60" t="str">
        <f>IF($C$3="","",IF(AND(F319="□",G319="□",H319="□"),"",IF(AND(F319="■",G319="■"),"",IF(AND(F319="■",H319="■"),"",IF(AND(G319="■",H319="■"),"",IF(F319="■",$BY$42,IF(G319="■",$BY$39,IF(I319="","",I319))))))))</f>
        <v/>
      </c>
      <c r="AG319" s="61" t="str">
        <f>IF($C$3="","",IF(AND(F319="□",G319="□",H319="□"),"",IF(AND(F319="■",G319="■"),"",IF(AND(F319="■",H319="■"),"",IF(AND(G319="■",H319="■"),"",IF(F319="■",$BY$44,IF(G319="■",$BY$41,IF(K319="","",K319))))))))</f>
        <v/>
      </c>
      <c r="AH319" s="63" t="str">
        <f t="shared" si="84"/>
        <v/>
      </c>
      <c r="AI319" s="63" t="str">
        <f t="shared" si="85"/>
        <v/>
      </c>
      <c r="AJ319" s="64" t="str">
        <f t="shared" si="86"/>
        <v/>
      </c>
      <c r="AK319" s="64" t="str">
        <f t="shared" si="87"/>
        <v/>
      </c>
      <c r="AL319" s="64" t="str">
        <f>IF($C$3="","",IF(AND(F319="□",G319="□",H319="□"),"",IF(AND(F319="■",G319="■"),"",IF(AND(F319="■",H319="■"),"",IF(AND(G319="■",H319="■"),"",IF(F319="■",$BY$23,IF(G319="■",$BY$21,IF(J319="","",J319))))))))</f>
        <v/>
      </c>
      <c r="AM319" s="65" t="str">
        <f t="shared" si="88"/>
        <v/>
      </c>
      <c r="AN319" s="64" t="str">
        <f>IF($C$3="","",IF(AND(F319="□",G319="□",H319="□"),"",IF(AND(F319="■",G319="■"),"",IF(AND(F319="■",H319="■"),"",IF(AND(G319="■",H319="■"),"",IF(F319="■",$BY$24,IF(G319="■",$BY$22,IF(L319="","",L319))))))))</f>
        <v/>
      </c>
      <c r="AO319" s="118"/>
      <c r="AP319" s="64" t="str">
        <f t="shared" si="89"/>
        <v/>
      </c>
      <c r="AQ319" s="64" t="str">
        <f t="shared" si="90"/>
        <v/>
      </c>
      <c r="AR319" s="64" t="str">
        <f t="shared" si="91"/>
        <v/>
      </c>
      <c r="AS319" s="64" t="str">
        <f t="shared" si="92"/>
        <v/>
      </c>
      <c r="AT319" s="64" t="str">
        <f t="shared" si="93"/>
        <v/>
      </c>
      <c r="AW319" s="17" t="str">
        <f t="shared" si="94"/>
        <v/>
      </c>
      <c r="AX319" s="17" t="str">
        <f t="shared" si="95"/>
        <v/>
      </c>
      <c r="AY319" s="17" t="str">
        <f t="shared" si="96"/>
        <v/>
      </c>
      <c r="AZ319" s="17" t="str">
        <f t="shared" si="97"/>
        <v/>
      </c>
      <c r="BA319" s="17" t="str">
        <f t="shared" si="98"/>
        <v/>
      </c>
      <c r="BB319" s="17" t="str">
        <f t="shared" si="99"/>
        <v/>
      </c>
      <c r="BD319" s="17" t="str">
        <f>IF(AND(OR(F319="",F319="□"),OR(G319="",G319="□"),OR(H319="",H319="□")),"",IF(AND(F319="■",G319="■"),"",IF(AND(OR(F319="■",G319="■"),H319="■"),"",IF(F319="■",5,IF(G319="■",4,IF(I319="","",IF($C$3="","",IF($C$3=8,"-",IF($C$3&lt;8,IF(I319&lt;=$BY$25,7,IF(I319&lt;=$BY$26,6,IF(I319&lt;=$BY$27,5,IF(I319&lt;=$BY$28,4,IF(I319&lt;=$BY$29,3,IF(I319&lt;=$BY$30,2,1)))))))))))))))</f>
        <v/>
      </c>
      <c r="BE319" s="17" t="str">
        <f>IF(AND(OR(F319="",F319="□"),OR(G319="",G319="□"),OR(H319="",H319="□")),"",IF(AND(F319="■",G319="■"),"",IF(AND(OR(F319="■",G319="■"),H319="■"),"",IF(F319="■",5,IF(G319="■",4,IF(K319="","",IF($C$3="","",IF($C$3=8,IF(K319&lt;=$BY$33,6,IF(K319&lt;=$BY$34,5,IF(K319&lt;=$BY$35,4,3))),IF(AND($C$3&lt;8,$C$3&gt;4),IF(K319&lt;=$BY$32,7,IF(K319&lt;=$BY$33,6,IF(K319&lt;=$BY$34,5,IF(K319&lt;=$BY$35,4,IF(K319&lt;=$BY$36,3,2))))),IF(C305&lt;5,"-"))))))))))</f>
        <v/>
      </c>
      <c r="BF319" s="17" t="str">
        <f t="shared" si="101"/>
        <v/>
      </c>
      <c r="BH319" s="18" t="str">
        <f>IF(X319="","",IF(50&lt;=Y319,6,IF(AND(40&lt;=Y319,Y319&lt;50),5,IF(AND(30&lt;=Y319,Y319&lt;40),4,IF(AND(20&lt;=Y319,Y319&lt;30),3,IF(AND(10&lt;=Y319,Y319&lt;20),2,IF(AND(0&lt;=Y319,Y319&lt;10),1,IF(Y319&lt;0,0,""))))))))</f>
        <v/>
      </c>
      <c r="BI319" s="18" t="str">
        <f>IF(X319="","",IF(30&lt;=Y319,4,IF(AND(20&lt;=Y319,Y319&lt;30),3,IF(AND(10&lt;=Y319,Y319&lt;20),2,IF(AND(0&lt;=Y319,Y319&lt;10),1,IF(Y319&lt;0,0,""))))))</f>
        <v/>
      </c>
      <c r="BJ319" s="58" t="str">
        <f>IF(AND(OR(Q319="",Q319="□"),OR(R319="",R319="□"),OR(S319="",S319="□")),"",IF(AND(Q319="■",R319="■"),"",IF(AND(OR(Q319="■",R319="■"),S319="■"),"",IF(Q319="■",3,IF(R319="■",1,IF(Z319="■",BH319,BI319))))))</f>
        <v/>
      </c>
    </row>
    <row r="320" spans="1:62" ht="12" customHeight="1" x14ac:dyDescent="0.15">
      <c r="A320" s="66">
        <v>303</v>
      </c>
      <c r="B320" s="4"/>
      <c r="C320" s="2"/>
      <c r="D320" s="2"/>
      <c r="E320" s="8"/>
      <c r="F320" s="129" t="s">
        <v>38</v>
      </c>
      <c r="G320" s="130" t="s">
        <v>38</v>
      </c>
      <c r="H320" s="131" t="s">
        <v>38</v>
      </c>
      <c r="I320" s="122"/>
      <c r="J320" s="149"/>
      <c r="K320" s="124"/>
      <c r="L320" s="178"/>
      <c r="M320" s="133"/>
      <c r="N320" s="163" t="str">
        <f>IF($C$3="","",IF(P320="","",BF320))</f>
        <v/>
      </c>
      <c r="O320" s="163" t="str">
        <f>IF($C$3="","",IF(AND(OR(F320="",F320="□"),OR(G320="",G320="□"),OR(H320="",H320="□")),"",IF(AND(F320="■",G320="■"),"",IF(AND(OR(F320="■",G320="■"),H320="■"),"",IF(BF320="","",IF(OR(BF320=4,BF320&gt;4),"○","×"))))))</f>
        <v/>
      </c>
      <c r="P320" s="162" t="str">
        <f>IF($C$3="","",IF(AND(OR(F320="",F320="□"),OR(G320="",G320="□"),OR(H320="",H320="□")),"",IF(AND(F320="■",G320="■"),"",IF(AND(OR(F320="■",G320="■"),H320="■"),"",IF(BF320="","",IF(OR(BF320=5,BF320&gt;5),"○","×"))))))</f>
        <v/>
      </c>
      <c r="Q320" s="129" t="s">
        <v>38</v>
      </c>
      <c r="R320" s="130" t="s">
        <v>38</v>
      </c>
      <c r="S320" s="131" t="s">
        <v>38</v>
      </c>
      <c r="T320" s="1"/>
      <c r="U320" s="10"/>
      <c r="V320" s="11"/>
      <c r="W320" s="10"/>
      <c r="X320" s="223" t="str">
        <f t="shared" si="100"/>
        <v/>
      </c>
      <c r="Y320" s="164" t="str">
        <f t="shared" si="82"/>
        <v/>
      </c>
      <c r="Z320" s="131" t="s">
        <v>58</v>
      </c>
      <c r="AA320" s="135" t="s">
        <v>58</v>
      </c>
      <c r="AB320" s="165" t="str">
        <f t="shared" si="83"/>
        <v/>
      </c>
      <c r="AC320" s="280"/>
      <c r="AD320" s="281"/>
      <c r="AF320" s="60" t="str">
        <f>IF($C$3="","",IF(AND(F320="□",G320="□",H320="□"),"",IF(AND(F320="■",G320="■"),"",IF(AND(F320="■",H320="■"),"",IF(AND(G320="■",H320="■"),"",IF(F320="■",$BY$42,IF(G320="■",$BY$39,IF(I320="","",I320))))))))</f>
        <v/>
      </c>
      <c r="AG320" s="61" t="str">
        <f>IF($C$3="","",IF(AND(F320="□",G320="□",H320="□"),"",IF(AND(F320="■",G320="■"),"",IF(AND(F320="■",H320="■"),"",IF(AND(G320="■",H320="■"),"",IF(F320="■",$BY$44,IF(G320="■",$BY$41,IF(K320="","",K320))))))))</f>
        <v/>
      </c>
      <c r="AH320" s="63" t="str">
        <f t="shared" si="84"/>
        <v/>
      </c>
      <c r="AI320" s="63" t="str">
        <f t="shared" si="85"/>
        <v/>
      </c>
      <c r="AJ320" s="64" t="str">
        <f t="shared" si="86"/>
        <v/>
      </c>
      <c r="AK320" s="64" t="str">
        <f t="shared" si="87"/>
        <v/>
      </c>
      <c r="AL320" s="64" t="str">
        <f>IF($C$3="","",IF(AND(F320="□",G320="□",H320="□"),"",IF(AND(F320="■",G320="■"),"",IF(AND(F320="■",H320="■"),"",IF(AND(G320="■",H320="■"),"",IF(F320="■",$BY$23,IF(G320="■",$BY$21,IF(J320="","",J320))))))))</f>
        <v/>
      </c>
      <c r="AM320" s="65" t="str">
        <f t="shared" si="88"/>
        <v/>
      </c>
      <c r="AN320" s="64" t="str">
        <f>IF($C$3="","",IF(AND(F320="□",G320="□",H320="□"),"",IF(AND(F320="■",G320="■"),"",IF(AND(F320="■",H320="■"),"",IF(AND(G320="■",H320="■"),"",IF(F320="■",$BY$24,IF(G320="■",$BY$22,IF(L320="","",L320))))))))</f>
        <v/>
      </c>
      <c r="AO320" s="118"/>
      <c r="AP320" s="64" t="str">
        <f t="shared" si="89"/>
        <v/>
      </c>
      <c r="AQ320" s="64" t="str">
        <f t="shared" si="90"/>
        <v/>
      </c>
      <c r="AR320" s="64" t="str">
        <f t="shared" si="91"/>
        <v/>
      </c>
      <c r="AS320" s="64" t="str">
        <f t="shared" si="92"/>
        <v/>
      </c>
      <c r="AT320" s="64" t="str">
        <f t="shared" si="93"/>
        <v/>
      </c>
      <c r="AW320" s="17" t="str">
        <f t="shared" si="94"/>
        <v/>
      </c>
      <c r="AX320" s="17" t="str">
        <f t="shared" si="95"/>
        <v/>
      </c>
      <c r="AY320" s="17" t="str">
        <f t="shared" si="96"/>
        <v/>
      </c>
      <c r="AZ320" s="17" t="str">
        <f t="shared" si="97"/>
        <v/>
      </c>
      <c r="BA320" s="17" t="str">
        <f t="shared" si="98"/>
        <v/>
      </c>
      <c r="BB320" s="17" t="str">
        <f t="shared" si="99"/>
        <v/>
      </c>
      <c r="BD320" s="17" t="str">
        <f>IF(AND(OR(F320="",F320="□"),OR(G320="",G320="□"),OR(H320="",H320="□")),"",IF(AND(F320="■",G320="■"),"",IF(AND(OR(F320="■",G320="■"),H320="■"),"",IF(F320="■",5,IF(G320="■",4,IF(I320="","",IF($C$3="","",IF($C$3=8,"-",IF($C$3&lt;8,IF(I320&lt;=$BY$25,7,IF(I320&lt;=$BY$26,6,IF(I320&lt;=$BY$27,5,IF(I320&lt;=$BY$28,4,IF(I320&lt;=$BY$29,3,IF(I320&lt;=$BY$30,2,1)))))))))))))))</f>
        <v/>
      </c>
      <c r="BE320" s="17" t="str">
        <f>IF(AND(OR(F320="",F320="□"),OR(G320="",G320="□"),OR(H320="",H320="□")),"",IF(AND(F320="■",G320="■"),"",IF(AND(OR(F320="■",G320="■"),H320="■"),"",IF(F320="■",5,IF(G320="■",4,IF(K320="","",IF($C$3="","",IF($C$3=8,IF(K320&lt;=$BY$33,6,IF(K320&lt;=$BY$34,5,IF(K320&lt;=$BY$35,4,3))),IF(AND($C$3&lt;8,$C$3&gt;4),IF(K320&lt;=$BY$32,7,IF(K320&lt;=$BY$33,6,IF(K320&lt;=$BY$34,5,IF(K320&lt;=$BY$35,4,IF(K320&lt;=$BY$36,3,2))))),IF(C306&lt;5,"-"))))))))))</f>
        <v/>
      </c>
      <c r="BF320" s="17" t="str">
        <f t="shared" si="101"/>
        <v/>
      </c>
      <c r="BH320" s="18" t="str">
        <f>IF(X320="","",IF(50&lt;=Y320,6,IF(AND(40&lt;=Y320,Y320&lt;50),5,IF(AND(30&lt;=Y320,Y320&lt;40),4,IF(AND(20&lt;=Y320,Y320&lt;30),3,IF(AND(10&lt;=Y320,Y320&lt;20),2,IF(AND(0&lt;=Y320,Y320&lt;10),1,IF(Y320&lt;0,0,""))))))))</f>
        <v/>
      </c>
      <c r="BI320" s="18" t="str">
        <f>IF(X320="","",IF(30&lt;=Y320,4,IF(AND(20&lt;=Y320,Y320&lt;30),3,IF(AND(10&lt;=Y320,Y320&lt;20),2,IF(AND(0&lt;=Y320,Y320&lt;10),1,IF(Y320&lt;0,0,""))))))</f>
        <v/>
      </c>
      <c r="BJ320" s="58" t="str">
        <f>IF(AND(OR(Q320="",Q320="□"),OR(R320="",R320="□"),OR(S320="",S320="□")),"",IF(AND(Q320="■",R320="■"),"",IF(AND(OR(Q320="■",R320="■"),S320="■"),"",IF(Q320="■",3,IF(R320="■",1,IF(Z320="■",BH320,BI320))))))</f>
        <v/>
      </c>
    </row>
    <row r="321" spans="1:62" ht="12" customHeight="1" x14ac:dyDescent="0.15">
      <c r="A321" s="66">
        <v>304</v>
      </c>
      <c r="B321" s="4"/>
      <c r="C321" s="2"/>
      <c r="D321" s="2"/>
      <c r="E321" s="8"/>
      <c r="F321" s="129" t="s">
        <v>38</v>
      </c>
      <c r="G321" s="130" t="s">
        <v>38</v>
      </c>
      <c r="H321" s="131" t="s">
        <v>38</v>
      </c>
      <c r="I321" s="122"/>
      <c r="J321" s="149"/>
      <c r="K321" s="124"/>
      <c r="L321" s="178"/>
      <c r="M321" s="133"/>
      <c r="N321" s="163" t="str">
        <f>IF($C$3="","",IF(P321="","",BF321))</f>
        <v/>
      </c>
      <c r="O321" s="163" t="str">
        <f>IF($C$3="","",IF(AND(OR(F321="",F321="□"),OR(G321="",G321="□"),OR(H321="",H321="□")),"",IF(AND(F321="■",G321="■"),"",IF(AND(OR(F321="■",G321="■"),H321="■"),"",IF(BF321="","",IF(OR(BF321=4,BF321&gt;4),"○","×"))))))</f>
        <v/>
      </c>
      <c r="P321" s="162" t="str">
        <f>IF($C$3="","",IF(AND(OR(F321="",F321="□"),OR(G321="",G321="□"),OR(H321="",H321="□")),"",IF(AND(F321="■",G321="■"),"",IF(AND(OR(F321="■",G321="■"),H321="■"),"",IF(BF321="","",IF(OR(BF321=5,BF321&gt;5),"○","×"))))))</f>
        <v/>
      </c>
      <c r="Q321" s="129" t="s">
        <v>38</v>
      </c>
      <c r="R321" s="130" t="s">
        <v>38</v>
      </c>
      <c r="S321" s="131" t="s">
        <v>38</v>
      </c>
      <c r="T321" s="1"/>
      <c r="U321" s="10"/>
      <c r="V321" s="11"/>
      <c r="W321" s="10"/>
      <c r="X321" s="223" t="str">
        <f t="shared" si="100"/>
        <v/>
      </c>
      <c r="Y321" s="164" t="str">
        <f t="shared" si="82"/>
        <v/>
      </c>
      <c r="Z321" s="131" t="s">
        <v>58</v>
      </c>
      <c r="AA321" s="135" t="s">
        <v>58</v>
      </c>
      <c r="AB321" s="165" t="str">
        <f t="shared" si="83"/>
        <v/>
      </c>
      <c r="AC321" s="280"/>
      <c r="AD321" s="281"/>
      <c r="AF321" s="60" t="str">
        <f>IF($C$3="","",IF(AND(F321="□",G321="□",H321="□"),"",IF(AND(F321="■",G321="■"),"",IF(AND(F321="■",H321="■"),"",IF(AND(G321="■",H321="■"),"",IF(F321="■",$BY$42,IF(G321="■",$BY$39,IF(I321="","",I321))))))))</f>
        <v/>
      </c>
      <c r="AG321" s="61" t="str">
        <f>IF($C$3="","",IF(AND(F321="□",G321="□",H321="□"),"",IF(AND(F321="■",G321="■"),"",IF(AND(F321="■",H321="■"),"",IF(AND(G321="■",H321="■"),"",IF(F321="■",$BY$44,IF(G321="■",$BY$41,IF(K321="","",K321))))))))</f>
        <v/>
      </c>
      <c r="AH321" s="63" t="str">
        <f t="shared" si="84"/>
        <v/>
      </c>
      <c r="AI321" s="63" t="str">
        <f t="shared" si="85"/>
        <v/>
      </c>
      <c r="AJ321" s="64" t="str">
        <f t="shared" si="86"/>
        <v/>
      </c>
      <c r="AK321" s="64" t="str">
        <f t="shared" si="87"/>
        <v/>
      </c>
      <c r="AL321" s="64" t="str">
        <f>IF($C$3="","",IF(AND(F321="□",G321="□",H321="□"),"",IF(AND(F321="■",G321="■"),"",IF(AND(F321="■",H321="■"),"",IF(AND(G321="■",H321="■"),"",IF(F321="■",$BY$23,IF(G321="■",$BY$21,IF(J321="","",J321))))))))</f>
        <v/>
      </c>
      <c r="AM321" s="65" t="str">
        <f t="shared" si="88"/>
        <v/>
      </c>
      <c r="AN321" s="64" t="str">
        <f>IF($C$3="","",IF(AND(F321="□",G321="□",H321="□"),"",IF(AND(F321="■",G321="■"),"",IF(AND(F321="■",H321="■"),"",IF(AND(G321="■",H321="■"),"",IF(F321="■",$BY$24,IF(G321="■",$BY$22,IF(L321="","",L321))))))))</f>
        <v/>
      </c>
      <c r="AO321" s="118"/>
      <c r="AP321" s="64" t="str">
        <f t="shared" si="89"/>
        <v/>
      </c>
      <c r="AQ321" s="64" t="str">
        <f t="shared" si="90"/>
        <v/>
      </c>
      <c r="AR321" s="64" t="str">
        <f t="shared" si="91"/>
        <v/>
      </c>
      <c r="AS321" s="64" t="str">
        <f t="shared" si="92"/>
        <v/>
      </c>
      <c r="AT321" s="64" t="str">
        <f t="shared" si="93"/>
        <v/>
      </c>
      <c r="AW321" s="17" t="str">
        <f t="shared" si="94"/>
        <v/>
      </c>
      <c r="AX321" s="17" t="str">
        <f t="shared" si="95"/>
        <v/>
      </c>
      <c r="AY321" s="17" t="str">
        <f t="shared" si="96"/>
        <v/>
      </c>
      <c r="AZ321" s="17" t="str">
        <f t="shared" si="97"/>
        <v/>
      </c>
      <c r="BA321" s="17" t="str">
        <f t="shared" si="98"/>
        <v/>
      </c>
      <c r="BB321" s="17" t="str">
        <f t="shared" si="99"/>
        <v/>
      </c>
      <c r="BD321" s="17" t="str">
        <f>IF(AND(OR(F321="",F321="□"),OR(G321="",G321="□"),OR(H321="",H321="□")),"",IF(AND(F321="■",G321="■"),"",IF(AND(OR(F321="■",G321="■"),H321="■"),"",IF(F321="■",5,IF(G321="■",4,IF(I321="","",IF($C$3="","",IF($C$3=8,"-",IF($C$3&lt;8,IF(I321&lt;=$BY$25,7,IF(I321&lt;=$BY$26,6,IF(I321&lt;=$BY$27,5,IF(I321&lt;=$BY$28,4,IF(I321&lt;=$BY$29,3,IF(I321&lt;=$BY$30,2,1)))))))))))))))</f>
        <v/>
      </c>
      <c r="BE321" s="17" t="str">
        <f>IF(AND(OR(F321="",F321="□"),OR(G321="",G321="□"),OR(H321="",H321="□")),"",IF(AND(F321="■",G321="■"),"",IF(AND(OR(F321="■",G321="■"),H321="■"),"",IF(F321="■",5,IF(G321="■",4,IF(K321="","",IF($C$3="","",IF($C$3=8,IF(K321&lt;=$BY$33,6,IF(K321&lt;=$BY$34,5,IF(K321&lt;=$BY$35,4,3))),IF(AND($C$3&lt;8,$C$3&gt;4),IF(K321&lt;=$BY$32,7,IF(K321&lt;=$BY$33,6,IF(K321&lt;=$BY$34,5,IF(K321&lt;=$BY$35,4,IF(K321&lt;=$BY$36,3,2))))),IF(C307&lt;5,"-"))))))))))</f>
        <v/>
      </c>
      <c r="BF321" s="17" t="str">
        <f t="shared" si="101"/>
        <v/>
      </c>
      <c r="BH321" s="18" t="str">
        <f>IF(X321="","",IF(50&lt;=Y321,6,IF(AND(40&lt;=Y321,Y321&lt;50),5,IF(AND(30&lt;=Y321,Y321&lt;40),4,IF(AND(20&lt;=Y321,Y321&lt;30),3,IF(AND(10&lt;=Y321,Y321&lt;20),2,IF(AND(0&lt;=Y321,Y321&lt;10),1,IF(Y321&lt;0,0,""))))))))</f>
        <v/>
      </c>
      <c r="BI321" s="18" t="str">
        <f>IF(X321="","",IF(30&lt;=Y321,4,IF(AND(20&lt;=Y321,Y321&lt;30),3,IF(AND(10&lt;=Y321,Y321&lt;20),2,IF(AND(0&lt;=Y321,Y321&lt;10),1,IF(Y321&lt;0,0,""))))))</f>
        <v/>
      </c>
      <c r="BJ321" s="58" t="str">
        <f>IF(AND(OR(Q321="",Q321="□"),OR(R321="",R321="□"),OR(S321="",S321="□")),"",IF(AND(Q321="■",R321="■"),"",IF(AND(OR(Q321="■",R321="■"),S321="■"),"",IF(Q321="■",3,IF(R321="■",1,IF(Z321="■",BH321,BI321))))))</f>
        <v/>
      </c>
    </row>
    <row r="322" spans="1:62" ht="12" customHeight="1" x14ac:dyDescent="0.15">
      <c r="A322" s="66">
        <v>305</v>
      </c>
      <c r="B322" s="4"/>
      <c r="C322" s="2"/>
      <c r="D322" s="2"/>
      <c r="E322" s="8"/>
      <c r="F322" s="129" t="s">
        <v>38</v>
      </c>
      <c r="G322" s="130" t="s">
        <v>38</v>
      </c>
      <c r="H322" s="131" t="s">
        <v>38</v>
      </c>
      <c r="I322" s="122"/>
      <c r="J322" s="149"/>
      <c r="K322" s="124"/>
      <c r="L322" s="178"/>
      <c r="M322" s="133"/>
      <c r="N322" s="163" t="str">
        <f>IF($C$3="","",IF(P322="","",BF322))</f>
        <v/>
      </c>
      <c r="O322" s="163" t="str">
        <f>IF($C$3="","",IF(AND(OR(F322="",F322="□"),OR(G322="",G322="□"),OR(H322="",H322="□")),"",IF(AND(F322="■",G322="■"),"",IF(AND(OR(F322="■",G322="■"),H322="■"),"",IF(BF322="","",IF(OR(BF322=4,BF322&gt;4),"○","×"))))))</f>
        <v/>
      </c>
      <c r="P322" s="162" t="str">
        <f>IF($C$3="","",IF(AND(OR(F322="",F322="□"),OR(G322="",G322="□"),OR(H322="",H322="□")),"",IF(AND(F322="■",G322="■"),"",IF(AND(OR(F322="■",G322="■"),H322="■"),"",IF(BF322="","",IF(OR(BF322=5,BF322&gt;5),"○","×"))))))</f>
        <v/>
      </c>
      <c r="Q322" s="129" t="s">
        <v>38</v>
      </c>
      <c r="R322" s="130" t="s">
        <v>38</v>
      </c>
      <c r="S322" s="131" t="s">
        <v>38</v>
      </c>
      <c r="T322" s="1"/>
      <c r="U322" s="10"/>
      <c r="V322" s="11"/>
      <c r="W322" s="10"/>
      <c r="X322" s="223" t="str">
        <f t="shared" si="100"/>
        <v/>
      </c>
      <c r="Y322" s="164" t="str">
        <f t="shared" si="82"/>
        <v/>
      </c>
      <c r="Z322" s="131" t="s">
        <v>58</v>
      </c>
      <c r="AA322" s="135" t="s">
        <v>58</v>
      </c>
      <c r="AB322" s="165" t="str">
        <f t="shared" si="83"/>
        <v/>
      </c>
      <c r="AC322" s="280"/>
      <c r="AD322" s="281"/>
      <c r="AF322" s="60" t="str">
        <f>IF($C$3="","",IF(AND(F322="□",G322="□",H322="□"),"",IF(AND(F322="■",G322="■"),"",IF(AND(F322="■",H322="■"),"",IF(AND(G322="■",H322="■"),"",IF(F322="■",$BY$42,IF(G322="■",$BY$39,IF(I322="","",I322))))))))</f>
        <v/>
      </c>
      <c r="AG322" s="61" t="str">
        <f>IF($C$3="","",IF(AND(F322="□",G322="□",H322="□"),"",IF(AND(F322="■",G322="■"),"",IF(AND(F322="■",H322="■"),"",IF(AND(G322="■",H322="■"),"",IF(F322="■",$BY$44,IF(G322="■",$BY$41,IF(K322="","",K322))))))))</f>
        <v/>
      </c>
      <c r="AH322" s="63" t="str">
        <f t="shared" si="84"/>
        <v/>
      </c>
      <c r="AI322" s="63" t="str">
        <f t="shared" si="85"/>
        <v/>
      </c>
      <c r="AJ322" s="64" t="str">
        <f t="shared" si="86"/>
        <v/>
      </c>
      <c r="AK322" s="64" t="str">
        <f t="shared" si="87"/>
        <v/>
      </c>
      <c r="AL322" s="64" t="str">
        <f>IF($C$3="","",IF(AND(F322="□",G322="□",H322="□"),"",IF(AND(F322="■",G322="■"),"",IF(AND(F322="■",H322="■"),"",IF(AND(G322="■",H322="■"),"",IF(F322="■",$BY$23,IF(G322="■",$BY$21,IF(J322="","",J322))))))))</f>
        <v/>
      </c>
      <c r="AM322" s="65" t="str">
        <f t="shared" si="88"/>
        <v/>
      </c>
      <c r="AN322" s="64" t="str">
        <f>IF($C$3="","",IF(AND(F322="□",G322="□",H322="□"),"",IF(AND(F322="■",G322="■"),"",IF(AND(F322="■",H322="■"),"",IF(AND(G322="■",H322="■"),"",IF(F322="■",$BY$24,IF(G322="■",$BY$22,IF(L322="","",L322))))))))</f>
        <v/>
      </c>
      <c r="AO322" s="118"/>
      <c r="AP322" s="64" t="str">
        <f t="shared" si="89"/>
        <v/>
      </c>
      <c r="AQ322" s="64" t="str">
        <f t="shared" si="90"/>
        <v/>
      </c>
      <c r="AR322" s="64" t="str">
        <f t="shared" si="91"/>
        <v/>
      </c>
      <c r="AS322" s="64" t="str">
        <f t="shared" si="92"/>
        <v/>
      </c>
      <c r="AT322" s="64" t="str">
        <f t="shared" si="93"/>
        <v/>
      </c>
      <c r="AW322" s="17" t="str">
        <f t="shared" si="94"/>
        <v/>
      </c>
      <c r="AX322" s="17" t="str">
        <f t="shared" si="95"/>
        <v/>
      </c>
      <c r="AY322" s="17" t="str">
        <f t="shared" si="96"/>
        <v/>
      </c>
      <c r="AZ322" s="17" t="str">
        <f t="shared" si="97"/>
        <v/>
      </c>
      <c r="BA322" s="17" t="str">
        <f t="shared" si="98"/>
        <v/>
      </c>
      <c r="BB322" s="17" t="str">
        <f t="shared" si="99"/>
        <v/>
      </c>
      <c r="BD322" s="17" t="str">
        <f>IF(AND(OR(F322="",F322="□"),OR(G322="",G322="□"),OR(H322="",H322="□")),"",IF(AND(F322="■",G322="■"),"",IF(AND(OR(F322="■",G322="■"),H322="■"),"",IF(F322="■",5,IF(G322="■",4,IF(I322="","",IF($C$3="","",IF($C$3=8,"-",IF($C$3&lt;8,IF(I322&lt;=$BY$25,7,IF(I322&lt;=$BY$26,6,IF(I322&lt;=$BY$27,5,IF(I322&lt;=$BY$28,4,IF(I322&lt;=$BY$29,3,IF(I322&lt;=$BY$30,2,1)))))))))))))))</f>
        <v/>
      </c>
      <c r="BE322" s="17" t="str">
        <f>IF(AND(OR(F322="",F322="□"),OR(G322="",G322="□"),OR(H322="",H322="□")),"",IF(AND(F322="■",G322="■"),"",IF(AND(OR(F322="■",G322="■"),H322="■"),"",IF(F322="■",5,IF(G322="■",4,IF(K322="","",IF($C$3="","",IF($C$3=8,IF(K322&lt;=$BY$33,6,IF(K322&lt;=$BY$34,5,IF(K322&lt;=$BY$35,4,3))),IF(AND($C$3&lt;8,$C$3&gt;4),IF(K322&lt;=$BY$32,7,IF(K322&lt;=$BY$33,6,IF(K322&lt;=$BY$34,5,IF(K322&lt;=$BY$35,4,IF(K322&lt;=$BY$36,3,2))))),IF(C308&lt;5,"-"))))))))))</f>
        <v/>
      </c>
      <c r="BF322" s="17" t="str">
        <f t="shared" si="101"/>
        <v/>
      </c>
      <c r="BH322" s="18" t="str">
        <f>IF(X322="","",IF(50&lt;=Y322,6,IF(AND(40&lt;=Y322,Y322&lt;50),5,IF(AND(30&lt;=Y322,Y322&lt;40),4,IF(AND(20&lt;=Y322,Y322&lt;30),3,IF(AND(10&lt;=Y322,Y322&lt;20),2,IF(AND(0&lt;=Y322,Y322&lt;10),1,IF(Y322&lt;0,0,""))))))))</f>
        <v/>
      </c>
      <c r="BI322" s="18" t="str">
        <f>IF(X322="","",IF(30&lt;=Y322,4,IF(AND(20&lt;=Y322,Y322&lt;30),3,IF(AND(10&lt;=Y322,Y322&lt;20),2,IF(AND(0&lt;=Y322,Y322&lt;10),1,IF(Y322&lt;0,0,""))))))</f>
        <v/>
      </c>
      <c r="BJ322" s="58" t="str">
        <f>IF(AND(OR(Q322="",Q322="□"),OR(R322="",R322="□"),OR(S322="",S322="□")),"",IF(AND(Q322="■",R322="■"),"",IF(AND(OR(Q322="■",R322="■"),S322="■"),"",IF(Q322="■",3,IF(R322="■",1,IF(Z322="■",BH322,BI322))))))</f>
        <v/>
      </c>
    </row>
    <row r="323" spans="1:62" ht="12" customHeight="1" x14ac:dyDescent="0.15">
      <c r="A323" s="66">
        <v>306</v>
      </c>
      <c r="B323" s="4"/>
      <c r="C323" s="2"/>
      <c r="D323" s="2"/>
      <c r="E323" s="8"/>
      <c r="F323" s="129" t="s">
        <v>38</v>
      </c>
      <c r="G323" s="130" t="s">
        <v>38</v>
      </c>
      <c r="H323" s="131" t="s">
        <v>38</v>
      </c>
      <c r="I323" s="122"/>
      <c r="J323" s="149"/>
      <c r="K323" s="124"/>
      <c r="L323" s="178"/>
      <c r="M323" s="133"/>
      <c r="N323" s="163" t="str">
        <f>IF($C$3="","",IF(P323="","",BF323))</f>
        <v/>
      </c>
      <c r="O323" s="163" t="str">
        <f>IF($C$3="","",IF(AND(OR(F323="",F323="□"),OR(G323="",G323="□"),OR(H323="",H323="□")),"",IF(AND(F323="■",G323="■"),"",IF(AND(OR(F323="■",G323="■"),H323="■"),"",IF(BF323="","",IF(OR(BF323=4,BF323&gt;4),"○","×"))))))</f>
        <v/>
      </c>
      <c r="P323" s="162" t="str">
        <f>IF($C$3="","",IF(AND(OR(F323="",F323="□"),OR(G323="",G323="□"),OR(H323="",H323="□")),"",IF(AND(F323="■",G323="■"),"",IF(AND(OR(F323="■",G323="■"),H323="■"),"",IF(BF323="","",IF(OR(BF323=5,BF323&gt;5),"○","×"))))))</f>
        <v/>
      </c>
      <c r="Q323" s="129" t="s">
        <v>38</v>
      </c>
      <c r="R323" s="130" t="s">
        <v>38</v>
      </c>
      <c r="S323" s="131" t="s">
        <v>38</v>
      </c>
      <c r="T323" s="1"/>
      <c r="U323" s="10"/>
      <c r="V323" s="11"/>
      <c r="W323" s="10"/>
      <c r="X323" s="223" t="str">
        <f t="shared" si="100"/>
        <v/>
      </c>
      <c r="Y323" s="164" t="str">
        <f t="shared" si="82"/>
        <v/>
      </c>
      <c r="Z323" s="131" t="s">
        <v>58</v>
      </c>
      <c r="AA323" s="135" t="s">
        <v>58</v>
      </c>
      <c r="AB323" s="165" t="str">
        <f t="shared" si="83"/>
        <v/>
      </c>
      <c r="AC323" s="280"/>
      <c r="AD323" s="281"/>
      <c r="AF323" s="60" t="str">
        <f>IF($C$3="","",IF(AND(F323="□",G323="□",H323="□"),"",IF(AND(F323="■",G323="■"),"",IF(AND(F323="■",H323="■"),"",IF(AND(G323="■",H323="■"),"",IF(F323="■",$BY$42,IF(G323="■",$BY$39,IF(I323="","",I323))))))))</f>
        <v/>
      </c>
      <c r="AG323" s="61" t="str">
        <f>IF($C$3="","",IF(AND(F323="□",G323="□",H323="□"),"",IF(AND(F323="■",G323="■"),"",IF(AND(F323="■",H323="■"),"",IF(AND(G323="■",H323="■"),"",IF(F323="■",$BY$44,IF(G323="■",$BY$41,IF(K323="","",K323))))))))</f>
        <v/>
      </c>
      <c r="AH323" s="63" t="str">
        <f t="shared" si="84"/>
        <v/>
      </c>
      <c r="AI323" s="63" t="str">
        <f t="shared" si="85"/>
        <v/>
      </c>
      <c r="AJ323" s="64" t="str">
        <f t="shared" si="86"/>
        <v/>
      </c>
      <c r="AK323" s="64" t="str">
        <f t="shared" si="87"/>
        <v/>
      </c>
      <c r="AL323" s="64" t="str">
        <f>IF($C$3="","",IF(AND(F323="□",G323="□",H323="□"),"",IF(AND(F323="■",G323="■"),"",IF(AND(F323="■",H323="■"),"",IF(AND(G323="■",H323="■"),"",IF(F323="■",$BY$23,IF(G323="■",$BY$21,IF(J323="","",J323))))))))</f>
        <v/>
      </c>
      <c r="AM323" s="65" t="str">
        <f t="shared" si="88"/>
        <v/>
      </c>
      <c r="AN323" s="64" t="str">
        <f>IF($C$3="","",IF(AND(F323="□",G323="□",H323="□"),"",IF(AND(F323="■",G323="■"),"",IF(AND(F323="■",H323="■"),"",IF(AND(G323="■",H323="■"),"",IF(F323="■",$BY$24,IF(G323="■",$BY$22,IF(L323="","",L323))))))))</f>
        <v/>
      </c>
      <c r="AO323" s="118"/>
      <c r="AP323" s="64" t="str">
        <f t="shared" si="89"/>
        <v/>
      </c>
      <c r="AQ323" s="64" t="str">
        <f t="shared" si="90"/>
        <v/>
      </c>
      <c r="AR323" s="64" t="str">
        <f t="shared" si="91"/>
        <v/>
      </c>
      <c r="AS323" s="64" t="str">
        <f t="shared" si="92"/>
        <v/>
      </c>
      <c r="AT323" s="64" t="str">
        <f t="shared" si="93"/>
        <v/>
      </c>
      <c r="AW323" s="17" t="str">
        <f t="shared" si="94"/>
        <v/>
      </c>
      <c r="AX323" s="17" t="str">
        <f t="shared" si="95"/>
        <v/>
      </c>
      <c r="AY323" s="17" t="str">
        <f t="shared" si="96"/>
        <v/>
      </c>
      <c r="AZ323" s="17" t="str">
        <f t="shared" si="97"/>
        <v/>
      </c>
      <c r="BA323" s="17" t="str">
        <f t="shared" si="98"/>
        <v/>
      </c>
      <c r="BB323" s="17" t="str">
        <f t="shared" si="99"/>
        <v/>
      </c>
      <c r="BD323" s="17" t="str">
        <f>IF(AND(OR(F323="",F323="□"),OR(G323="",G323="□"),OR(H323="",H323="□")),"",IF(AND(F323="■",G323="■"),"",IF(AND(OR(F323="■",G323="■"),H323="■"),"",IF(F323="■",5,IF(G323="■",4,IF(I323="","",IF($C$3="","",IF($C$3=8,"-",IF($C$3&lt;8,IF(I323&lt;=$BY$25,7,IF(I323&lt;=$BY$26,6,IF(I323&lt;=$BY$27,5,IF(I323&lt;=$BY$28,4,IF(I323&lt;=$BY$29,3,IF(I323&lt;=$BY$30,2,1)))))))))))))))</f>
        <v/>
      </c>
      <c r="BE323" s="17" t="str">
        <f>IF(AND(OR(F323="",F323="□"),OR(G323="",G323="□"),OR(H323="",H323="□")),"",IF(AND(F323="■",G323="■"),"",IF(AND(OR(F323="■",G323="■"),H323="■"),"",IF(F323="■",5,IF(G323="■",4,IF(K323="","",IF($C$3="","",IF($C$3=8,IF(K323&lt;=$BY$33,6,IF(K323&lt;=$BY$34,5,IF(K323&lt;=$BY$35,4,3))),IF(AND($C$3&lt;8,$C$3&gt;4),IF(K323&lt;=$BY$32,7,IF(K323&lt;=$BY$33,6,IF(K323&lt;=$BY$34,5,IF(K323&lt;=$BY$35,4,IF(K323&lt;=$BY$36,3,2))))),IF(C309&lt;5,"-"))))))))))</f>
        <v/>
      </c>
      <c r="BF323" s="17" t="str">
        <f t="shared" si="101"/>
        <v/>
      </c>
      <c r="BH323" s="18" t="str">
        <f>IF(X323="","",IF(50&lt;=Y323,6,IF(AND(40&lt;=Y323,Y323&lt;50),5,IF(AND(30&lt;=Y323,Y323&lt;40),4,IF(AND(20&lt;=Y323,Y323&lt;30),3,IF(AND(10&lt;=Y323,Y323&lt;20),2,IF(AND(0&lt;=Y323,Y323&lt;10),1,IF(Y323&lt;0,0,""))))))))</f>
        <v/>
      </c>
      <c r="BI323" s="18" t="str">
        <f>IF(X323="","",IF(30&lt;=Y323,4,IF(AND(20&lt;=Y323,Y323&lt;30),3,IF(AND(10&lt;=Y323,Y323&lt;20),2,IF(AND(0&lt;=Y323,Y323&lt;10),1,IF(Y323&lt;0,0,""))))))</f>
        <v/>
      </c>
      <c r="BJ323" s="58" t="str">
        <f>IF(AND(OR(Q323="",Q323="□"),OR(R323="",R323="□"),OR(S323="",S323="□")),"",IF(AND(Q323="■",R323="■"),"",IF(AND(OR(Q323="■",R323="■"),S323="■"),"",IF(Q323="■",3,IF(R323="■",1,IF(Z323="■",BH323,BI323))))))</f>
        <v/>
      </c>
    </row>
    <row r="324" spans="1:62" ht="12" customHeight="1" x14ac:dyDescent="0.15">
      <c r="A324" s="66">
        <v>307</v>
      </c>
      <c r="B324" s="4"/>
      <c r="C324" s="2"/>
      <c r="D324" s="2"/>
      <c r="E324" s="8"/>
      <c r="F324" s="129" t="s">
        <v>38</v>
      </c>
      <c r="G324" s="130" t="s">
        <v>38</v>
      </c>
      <c r="H324" s="131" t="s">
        <v>38</v>
      </c>
      <c r="I324" s="122"/>
      <c r="J324" s="149"/>
      <c r="K324" s="124"/>
      <c r="L324" s="178"/>
      <c r="M324" s="133"/>
      <c r="N324" s="163" t="str">
        <f>IF($C$3="","",IF(P324="","",BF324))</f>
        <v/>
      </c>
      <c r="O324" s="163" t="str">
        <f>IF($C$3="","",IF(AND(OR(F324="",F324="□"),OR(G324="",G324="□"),OR(H324="",H324="□")),"",IF(AND(F324="■",G324="■"),"",IF(AND(OR(F324="■",G324="■"),H324="■"),"",IF(BF324="","",IF(OR(BF324=4,BF324&gt;4),"○","×"))))))</f>
        <v/>
      </c>
      <c r="P324" s="162" t="str">
        <f>IF($C$3="","",IF(AND(OR(F324="",F324="□"),OR(G324="",G324="□"),OR(H324="",H324="□")),"",IF(AND(F324="■",G324="■"),"",IF(AND(OR(F324="■",G324="■"),H324="■"),"",IF(BF324="","",IF(OR(BF324=5,BF324&gt;5),"○","×"))))))</f>
        <v/>
      </c>
      <c r="Q324" s="129" t="s">
        <v>38</v>
      </c>
      <c r="R324" s="130" t="s">
        <v>38</v>
      </c>
      <c r="S324" s="131" t="s">
        <v>38</v>
      </c>
      <c r="T324" s="1"/>
      <c r="U324" s="10"/>
      <c r="V324" s="11"/>
      <c r="W324" s="10"/>
      <c r="X324" s="223" t="str">
        <f t="shared" si="100"/>
        <v/>
      </c>
      <c r="Y324" s="164" t="str">
        <f t="shared" si="82"/>
        <v/>
      </c>
      <c r="Z324" s="131" t="s">
        <v>58</v>
      </c>
      <c r="AA324" s="135" t="s">
        <v>58</v>
      </c>
      <c r="AB324" s="165" t="str">
        <f t="shared" si="83"/>
        <v/>
      </c>
      <c r="AC324" s="280"/>
      <c r="AD324" s="281"/>
      <c r="AF324" s="60" t="str">
        <f>IF($C$3="","",IF(AND(F324="□",G324="□",H324="□"),"",IF(AND(F324="■",G324="■"),"",IF(AND(F324="■",H324="■"),"",IF(AND(G324="■",H324="■"),"",IF(F324="■",$BY$42,IF(G324="■",$BY$39,IF(I324="","",I324))))))))</f>
        <v/>
      </c>
      <c r="AG324" s="61" t="str">
        <f>IF($C$3="","",IF(AND(F324="□",G324="□",H324="□"),"",IF(AND(F324="■",G324="■"),"",IF(AND(F324="■",H324="■"),"",IF(AND(G324="■",H324="■"),"",IF(F324="■",$BY$44,IF(G324="■",$BY$41,IF(K324="","",K324))))))))</f>
        <v/>
      </c>
      <c r="AH324" s="63" t="str">
        <f t="shared" si="84"/>
        <v/>
      </c>
      <c r="AI324" s="63" t="str">
        <f t="shared" si="85"/>
        <v/>
      </c>
      <c r="AJ324" s="64" t="str">
        <f t="shared" si="86"/>
        <v/>
      </c>
      <c r="AK324" s="64" t="str">
        <f t="shared" si="87"/>
        <v/>
      </c>
      <c r="AL324" s="64" t="str">
        <f>IF($C$3="","",IF(AND(F324="□",G324="□",H324="□"),"",IF(AND(F324="■",G324="■"),"",IF(AND(F324="■",H324="■"),"",IF(AND(G324="■",H324="■"),"",IF(F324="■",$BY$23,IF(G324="■",$BY$21,IF(J324="","",J324))))))))</f>
        <v/>
      </c>
      <c r="AM324" s="65" t="str">
        <f t="shared" si="88"/>
        <v/>
      </c>
      <c r="AN324" s="64" t="str">
        <f>IF($C$3="","",IF(AND(F324="□",G324="□",H324="□"),"",IF(AND(F324="■",G324="■"),"",IF(AND(F324="■",H324="■"),"",IF(AND(G324="■",H324="■"),"",IF(F324="■",$BY$24,IF(G324="■",$BY$22,IF(L324="","",L324))))))))</f>
        <v/>
      </c>
      <c r="AO324" s="118"/>
      <c r="AP324" s="64" t="str">
        <f t="shared" si="89"/>
        <v/>
      </c>
      <c r="AQ324" s="64" t="str">
        <f t="shared" si="90"/>
        <v/>
      </c>
      <c r="AR324" s="64" t="str">
        <f t="shared" si="91"/>
        <v/>
      </c>
      <c r="AS324" s="64" t="str">
        <f t="shared" si="92"/>
        <v/>
      </c>
      <c r="AT324" s="64" t="str">
        <f t="shared" si="93"/>
        <v/>
      </c>
      <c r="AW324" s="17" t="str">
        <f t="shared" si="94"/>
        <v/>
      </c>
      <c r="AX324" s="17" t="str">
        <f t="shared" si="95"/>
        <v/>
      </c>
      <c r="AY324" s="17" t="str">
        <f t="shared" si="96"/>
        <v/>
      </c>
      <c r="AZ324" s="17" t="str">
        <f t="shared" si="97"/>
        <v/>
      </c>
      <c r="BA324" s="17" t="str">
        <f t="shared" si="98"/>
        <v/>
      </c>
      <c r="BB324" s="17" t="str">
        <f t="shared" si="99"/>
        <v/>
      </c>
      <c r="BD324" s="17" t="str">
        <f>IF(AND(OR(F324="",F324="□"),OR(G324="",G324="□"),OR(H324="",H324="□")),"",IF(AND(F324="■",G324="■"),"",IF(AND(OR(F324="■",G324="■"),H324="■"),"",IF(F324="■",5,IF(G324="■",4,IF(I324="","",IF($C$3="","",IF($C$3=8,"-",IF($C$3&lt;8,IF(I324&lt;=$BY$25,7,IF(I324&lt;=$BY$26,6,IF(I324&lt;=$BY$27,5,IF(I324&lt;=$BY$28,4,IF(I324&lt;=$BY$29,3,IF(I324&lt;=$BY$30,2,1)))))))))))))))</f>
        <v/>
      </c>
      <c r="BE324" s="17" t="str">
        <f>IF(AND(OR(F324="",F324="□"),OR(G324="",G324="□"),OR(H324="",H324="□")),"",IF(AND(F324="■",G324="■"),"",IF(AND(OR(F324="■",G324="■"),H324="■"),"",IF(F324="■",5,IF(G324="■",4,IF(K324="","",IF($C$3="","",IF($C$3=8,IF(K324&lt;=$BY$33,6,IF(K324&lt;=$BY$34,5,IF(K324&lt;=$BY$35,4,3))),IF(AND($C$3&lt;8,$C$3&gt;4),IF(K324&lt;=$BY$32,7,IF(K324&lt;=$BY$33,6,IF(K324&lt;=$BY$34,5,IF(K324&lt;=$BY$35,4,IF(K324&lt;=$BY$36,3,2))))),IF(C310&lt;5,"-"))))))))))</f>
        <v/>
      </c>
      <c r="BF324" s="17" t="str">
        <f t="shared" si="101"/>
        <v/>
      </c>
      <c r="BH324" s="18" t="str">
        <f>IF(X324="","",IF(50&lt;=Y324,6,IF(AND(40&lt;=Y324,Y324&lt;50),5,IF(AND(30&lt;=Y324,Y324&lt;40),4,IF(AND(20&lt;=Y324,Y324&lt;30),3,IF(AND(10&lt;=Y324,Y324&lt;20),2,IF(AND(0&lt;=Y324,Y324&lt;10),1,IF(Y324&lt;0,0,""))))))))</f>
        <v/>
      </c>
      <c r="BI324" s="18" t="str">
        <f>IF(X324="","",IF(30&lt;=Y324,4,IF(AND(20&lt;=Y324,Y324&lt;30),3,IF(AND(10&lt;=Y324,Y324&lt;20),2,IF(AND(0&lt;=Y324,Y324&lt;10),1,IF(Y324&lt;0,0,""))))))</f>
        <v/>
      </c>
      <c r="BJ324" s="58" t="str">
        <f>IF(AND(OR(Q324="",Q324="□"),OR(R324="",R324="□"),OR(S324="",S324="□")),"",IF(AND(Q324="■",R324="■"),"",IF(AND(OR(Q324="■",R324="■"),S324="■"),"",IF(Q324="■",3,IF(R324="■",1,IF(Z324="■",BH324,BI324))))))</f>
        <v/>
      </c>
    </row>
    <row r="325" spans="1:62" ht="12" customHeight="1" x14ac:dyDescent="0.15">
      <c r="A325" s="66">
        <v>308</v>
      </c>
      <c r="B325" s="4"/>
      <c r="C325" s="2"/>
      <c r="D325" s="2"/>
      <c r="E325" s="8"/>
      <c r="F325" s="129" t="s">
        <v>38</v>
      </c>
      <c r="G325" s="130" t="s">
        <v>38</v>
      </c>
      <c r="H325" s="131" t="s">
        <v>38</v>
      </c>
      <c r="I325" s="122"/>
      <c r="J325" s="149"/>
      <c r="K325" s="124"/>
      <c r="L325" s="178"/>
      <c r="M325" s="133"/>
      <c r="N325" s="163" t="str">
        <f>IF($C$3="","",IF(P325="","",BF325))</f>
        <v/>
      </c>
      <c r="O325" s="163" t="str">
        <f>IF($C$3="","",IF(AND(OR(F325="",F325="□"),OR(G325="",G325="□"),OR(H325="",H325="□")),"",IF(AND(F325="■",G325="■"),"",IF(AND(OR(F325="■",G325="■"),H325="■"),"",IF(BF325="","",IF(OR(BF325=4,BF325&gt;4),"○","×"))))))</f>
        <v/>
      </c>
      <c r="P325" s="162" t="str">
        <f>IF($C$3="","",IF(AND(OR(F325="",F325="□"),OR(G325="",G325="□"),OR(H325="",H325="□")),"",IF(AND(F325="■",G325="■"),"",IF(AND(OR(F325="■",G325="■"),H325="■"),"",IF(BF325="","",IF(OR(BF325=5,BF325&gt;5),"○","×"))))))</f>
        <v/>
      </c>
      <c r="Q325" s="129" t="s">
        <v>38</v>
      </c>
      <c r="R325" s="130" t="s">
        <v>38</v>
      </c>
      <c r="S325" s="131" t="s">
        <v>38</v>
      </c>
      <c r="T325" s="1"/>
      <c r="U325" s="10"/>
      <c r="V325" s="11"/>
      <c r="W325" s="10"/>
      <c r="X325" s="223" t="str">
        <f t="shared" si="100"/>
        <v/>
      </c>
      <c r="Y325" s="164" t="str">
        <f t="shared" si="82"/>
        <v/>
      </c>
      <c r="Z325" s="131" t="s">
        <v>58</v>
      </c>
      <c r="AA325" s="135" t="s">
        <v>58</v>
      </c>
      <c r="AB325" s="165" t="str">
        <f t="shared" si="83"/>
        <v/>
      </c>
      <c r="AC325" s="280"/>
      <c r="AD325" s="281"/>
      <c r="AF325" s="60" t="str">
        <f>IF($C$3="","",IF(AND(F325="□",G325="□",H325="□"),"",IF(AND(F325="■",G325="■"),"",IF(AND(F325="■",H325="■"),"",IF(AND(G325="■",H325="■"),"",IF(F325="■",$BY$42,IF(G325="■",$BY$39,IF(I325="","",I325))))))))</f>
        <v/>
      </c>
      <c r="AG325" s="61" t="str">
        <f>IF($C$3="","",IF(AND(F325="□",G325="□",H325="□"),"",IF(AND(F325="■",G325="■"),"",IF(AND(F325="■",H325="■"),"",IF(AND(G325="■",H325="■"),"",IF(F325="■",$BY$44,IF(G325="■",$BY$41,IF(K325="","",K325))))))))</f>
        <v/>
      </c>
      <c r="AH325" s="63" t="str">
        <f t="shared" si="84"/>
        <v/>
      </c>
      <c r="AI325" s="63" t="str">
        <f t="shared" si="85"/>
        <v/>
      </c>
      <c r="AJ325" s="64" t="str">
        <f t="shared" si="86"/>
        <v/>
      </c>
      <c r="AK325" s="64" t="str">
        <f t="shared" si="87"/>
        <v/>
      </c>
      <c r="AL325" s="64" t="str">
        <f>IF($C$3="","",IF(AND(F325="□",G325="□",H325="□"),"",IF(AND(F325="■",G325="■"),"",IF(AND(F325="■",H325="■"),"",IF(AND(G325="■",H325="■"),"",IF(F325="■",$BY$23,IF(G325="■",$BY$21,IF(J325="","",J325))))))))</f>
        <v/>
      </c>
      <c r="AM325" s="65" t="str">
        <f t="shared" si="88"/>
        <v/>
      </c>
      <c r="AN325" s="64" t="str">
        <f>IF($C$3="","",IF(AND(F325="□",G325="□",H325="□"),"",IF(AND(F325="■",G325="■"),"",IF(AND(F325="■",H325="■"),"",IF(AND(G325="■",H325="■"),"",IF(F325="■",$BY$24,IF(G325="■",$BY$22,IF(L325="","",L325))))))))</f>
        <v/>
      </c>
      <c r="AO325" s="118"/>
      <c r="AP325" s="64" t="str">
        <f t="shared" si="89"/>
        <v/>
      </c>
      <c r="AQ325" s="64" t="str">
        <f t="shared" si="90"/>
        <v/>
      </c>
      <c r="AR325" s="64" t="str">
        <f t="shared" si="91"/>
        <v/>
      </c>
      <c r="AS325" s="64" t="str">
        <f t="shared" si="92"/>
        <v/>
      </c>
      <c r="AT325" s="64" t="str">
        <f t="shared" si="93"/>
        <v/>
      </c>
      <c r="AW325" s="17" t="str">
        <f t="shared" si="94"/>
        <v/>
      </c>
      <c r="AX325" s="17" t="str">
        <f t="shared" si="95"/>
        <v/>
      </c>
      <c r="AY325" s="17" t="str">
        <f t="shared" si="96"/>
        <v/>
      </c>
      <c r="AZ325" s="17" t="str">
        <f t="shared" si="97"/>
        <v/>
      </c>
      <c r="BA325" s="17" t="str">
        <f t="shared" si="98"/>
        <v/>
      </c>
      <c r="BB325" s="17" t="str">
        <f t="shared" si="99"/>
        <v/>
      </c>
      <c r="BD325" s="17" t="str">
        <f>IF(AND(OR(F325="",F325="□"),OR(G325="",G325="□"),OR(H325="",H325="□")),"",IF(AND(F325="■",G325="■"),"",IF(AND(OR(F325="■",G325="■"),H325="■"),"",IF(F325="■",5,IF(G325="■",4,IF(I325="","",IF($C$3="","",IF($C$3=8,"-",IF($C$3&lt;8,IF(I325&lt;=$BY$25,7,IF(I325&lt;=$BY$26,6,IF(I325&lt;=$BY$27,5,IF(I325&lt;=$BY$28,4,IF(I325&lt;=$BY$29,3,IF(I325&lt;=$BY$30,2,1)))))))))))))))</f>
        <v/>
      </c>
      <c r="BE325" s="17" t="str">
        <f>IF(AND(OR(F325="",F325="□"),OR(G325="",G325="□"),OR(H325="",H325="□")),"",IF(AND(F325="■",G325="■"),"",IF(AND(OR(F325="■",G325="■"),H325="■"),"",IF(F325="■",5,IF(G325="■",4,IF(K325="","",IF($C$3="","",IF($C$3=8,IF(K325&lt;=$BY$33,6,IF(K325&lt;=$BY$34,5,IF(K325&lt;=$BY$35,4,3))),IF(AND($C$3&lt;8,$C$3&gt;4),IF(K325&lt;=$BY$32,7,IF(K325&lt;=$BY$33,6,IF(K325&lt;=$BY$34,5,IF(K325&lt;=$BY$35,4,IF(K325&lt;=$BY$36,3,2))))),IF(C311&lt;5,"-"))))))))))</f>
        <v/>
      </c>
      <c r="BF325" s="17" t="str">
        <f t="shared" si="101"/>
        <v/>
      </c>
      <c r="BH325" s="18" t="str">
        <f>IF(X325="","",IF(50&lt;=Y325,6,IF(AND(40&lt;=Y325,Y325&lt;50),5,IF(AND(30&lt;=Y325,Y325&lt;40),4,IF(AND(20&lt;=Y325,Y325&lt;30),3,IF(AND(10&lt;=Y325,Y325&lt;20),2,IF(AND(0&lt;=Y325,Y325&lt;10),1,IF(Y325&lt;0,0,""))))))))</f>
        <v/>
      </c>
      <c r="BI325" s="18" t="str">
        <f>IF(X325="","",IF(30&lt;=Y325,4,IF(AND(20&lt;=Y325,Y325&lt;30),3,IF(AND(10&lt;=Y325,Y325&lt;20),2,IF(AND(0&lt;=Y325,Y325&lt;10),1,IF(Y325&lt;0,0,""))))))</f>
        <v/>
      </c>
      <c r="BJ325" s="58" t="str">
        <f>IF(AND(OR(Q325="",Q325="□"),OR(R325="",R325="□"),OR(S325="",S325="□")),"",IF(AND(Q325="■",R325="■"),"",IF(AND(OR(Q325="■",R325="■"),S325="■"),"",IF(Q325="■",3,IF(R325="■",1,IF(Z325="■",BH325,BI325))))))</f>
        <v/>
      </c>
    </row>
    <row r="326" spans="1:62" ht="12" customHeight="1" x14ac:dyDescent="0.15">
      <c r="A326" s="66">
        <v>309</v>
      </c>
      <c r="B326" s="4"/>
      <c r="C326" s="2"/>
      <c r="D326" s="2"/>
      <c r="E326" s="8"/>
      <c r="F326" s="129" t="s">
        <v>38</v>
      </c>
      <c r="G326" s="130" t="s">
        <v>38</v>
      </c>
      <c r="H326" s="131" t="s">
        <v>38</v>
      </c>
      <c r="I326" s="122"/>
      <c r="J326" s="149"/>
      <c r="K326" s="124"/>
      <c r="L326" s="178"/>
      <c r="M326" s="133"/>
      <c r="N326" s="163" t="str">
        <f>IF($C$3="","",IF(P326="","",BF326))</f>
        <v/>
      </c>
      <c r="O326" s="163" t="str">
        <f>IF($C$3="","",IF(AND(OR(F326="",F326="□"),OR(G326="",G326="□"),OR(H326="",H326="□")),"",IF(AND(F326="■",G326="■"),"",IF(AND(OR(F326="■",G326="■"),H326="■"),"",IF(BF326="","",IF(OR(BF326=4,BF326&gt;4),"○","×"))))))</f>
        <v/>
      </c>
      <c r="P326" s="162" t="str">
        <f>IF($C$3="","",IF(AND(OR(F326="",F326="□"),OR(G326="",G326="□"),OR(H326="",H326="□")),"",IF(AND(F326="■",G326="■"),"",IF(AND(OR(F326="■",G326="■"),H326="■"),"",IF(BF326="","",IF(OR(BF326=5,BF326&gt;5),"○","×"))))))</f>
        <v/>
      </c>
      <c r="Q326" s="129" t="s">
        <v>38</v>
      </c>
      <c r="R326" s="130" t="s">
        <v>38</v>
      </c>
      <c r="S326" s="131" t="s">
        <v>38</v>
      </c>
      <c r="T326" s="1"/>
      <c r="U326" s="10"/>
      <c r="V326" s="11"/>
      <c r="W326" s="10"/>
      <c r="X326" s="223" t="str">
        <f t="shared" si="100"/>
        <v/>
      </c>
      <c r="Y326" s="164" t="str">
        <f t="shared" si="82"/>
        <v/>
      </c>
      <c r="Z326" s="131" t="s">
        <v>58</v>
      </c>
      <c r="AA326" s="135" t="s">
        <v>58</v>
      </c>
      <c r="AB326" s="165" t="str">
        <f t="shared" si="83"/>
        <v/>
      </c>
      <c r="AC326" s="280"/>
      <c r="AD326" s="281"/>
      <c r="AF326" s="60" t="str">
        <f>IF($C$3="","",IF(AND(F326="□",G326="□",H326="□"),"",IF(AND(F326="■",G326="■"),"",IF(AND(F326="■",H326="■"),"",IF(AND(G326="■",H326="■"),"",IF(F326="■",$BY$42,IF(G326="■",$BY$39,IF(I326="","",I326))))))))</f>
        <v/>
      </c>
      <c r="AG326" s="61" t="str">
        <f>IF($C$3="","",IF(AND(F326="□",G326="□",H326="□"),"",IF(AND(F326="■",G326="■"),"",IF(AND(F326="■",H326="■"),"",IF(AND(G326="■",H326="■"),"",IF(F326="■",$BY$44,IF(G326="■",$BY$41,IF(K326="","",K326))))))))</f>
        <v/>
      </c>
      <c r="AH326" s="63" t="str">
        <f t="shared" si="84"/>
        <v/>
      </c>
      <c r="AI326" s="63" t="str">
        <f t="shared" si="85"/>
        <v/>
      </c>
      <c r="AJ326" s="64" t="str">
        <f t="shared" si="86"/>
        <v/>
      </c>
      <c r="AK326" s="64" t="str">
        <f t="shared" si="87"/>
        <v/>
      </c>
      <c r="AL326" s="64" t="str">
        <f>IF($C$3="","",IF(AND(F326="□",G326="□",H326="□"),"",IF(AND(F326="■",G326="■"),"",IF(AND(F326="■",H326="■"),"",IF(AND(G326="■",H326="■"),"",IF(F326="■",$BY$23,IF(G326="■",$BY$21,IF(J326="","",J326))))))))</f>
        <v/>
      </c>
      <c r="AM326" s="65" t="str">
        <f t="shared" si="88"/>
        <v/>
      </c>
      <c r="AN326" s="64" t="str">
        <f>IF($C$3="","",IF(AND(F326="□",G326="□",H326="□"),"",IF(AND(F326="■",G326="■"),"",IF(AND(F326="■",H326="■"),"",IF(AND(G326="■",H326="■"),"",IF(F326="■",$BY$24,IF(G326="■",$BY$22,IF(L326="","",L326))))))))</f>
        <v/>
      </c>
      <c r="AO326" s="118"/>
      <c r="AP326" s="64" t="str">
        <f t="shared" si="89"/>
        <v/>
      </c>
      <c r="AQ326" s="64" t="str">
        <f t="shared" si="90"/>
        <v/>
      </c>
      <c r="AR326" s="64" t="str">
        <f t="shared" si="91"/>
        <v/>
      </c>
      <c r="AS326" s="64" t="str">
        <f t="shared" si="92"/>
        <v/>
      </c>
      <c r="AT326" s="64" t="str">
        <f t="shared" si="93"/>
        <v/>
      </c>
      <c r="AW326" s="17" t="str">
        <f t="shared" si="94"/>
        <v/>
      </c>
      <c r="AX326" s="17" t="str">
        <f t="shared" si="95"/>
        <v/>
      </c>
      <c r="AY326" s="17" t="str">
        <f t="shared" si="96"/>
        <v/>
      </c>
      <c r="AZ326" s="17" t="str">
        <f t="shared" si="97"/>
        <v/>
      </c>
      <c r="BA326" s="17" t="str">
        <f t="shared" si="98"/>
        <v/>
      </c>
      <c r="BB326" s="17" t="str">
        <f t="shared" si="99"/>
        <v/>
      </c>
      <c r="BD326" s="17" t="str">
        <f>IF(AND(OR(F326="",F326="□"),OR(G326="",G326="□"),OR(H326="",H326="□")),"",IF(AND(F326="■",G326="■"),"",IF(AND(OR(F326="■",G326="■"),H326="■"),"",IF(F326="■",5,IF(G326="■",4,IF(I326="","",IF($C$3="","",IF($C$3=8,"-",IF($C$3&lt;8,IF(I326&lt;=$BY$25,7,IF(I326&lt;=$BY$26,6,IF(I326&lt;=$BY$27,5,IF(I326&lt;=$BY$28,4,IF(I326&lt;=$BY$29,3,IF(I326&lt;=$BY$30,2,1)))))))))))))))</f>
        <v/>
      </c>
      <c r="BE326" s="17" t="str">
        <f>IF(AND(OR(F326="",F326="□"),OR(G326="",G326="□"),OR(H326="",H326="□")),"",IF(AND(F326="■",G326="■"),"",IF(AND(OR(F326="■",G326="■"),H326="■"),"",IF(F326="■",5,IF(G326="■",4,IF(K326="","",IF($C$3="","",IF($C$3=8,IF(K326&lt;=$BY$33,6,IF(K326&lt;=$BY$34,5,IF(K326&lt;=$BY$35,4,3))),IF(AND($C$3&lt;8,$C$3&gt;4),IF(K326&lt;=$BY$32,7,IF(K326&lt;=$BY$33,6,IF(K326&lt;=$BY$34,5,IF(K326&lt;=$BY$35,4,IF(K326&lt;=$BY$36,3,2))))),IF(C312&lt;5,"-"))))))))))</f>
        <v/>
      </c>
      <c r="BF326" s="17" t="str">
        <f t="shared" si="101"/>
        <v/>
      </c>
      <c r="BH326" s="18" t="str">
        <f>IF(X326="","",IF(50&lt;=Y326,6,IF(AND(40&lt;=Y326,Y326&lt;50),5,IF(AND(30&lt;=Y326,Y326&lt;40),4,IF(AND(20&lt;=Y326,Y326&lt;30),3,IF(AND(10&lt;=Y326,Y326&lt;20),2,IF(AND(0&lt;=Y326,Y326&lt;10),1,IF(Y326&lt;0,0,""))))))))</f>
        <v/>
      </c>
      <c r="BI326" s="18" t="str">
        <f>IF(X326="","",IF(30&lt;=Y326,4,IF(AND(20&lt;=Y326,Y326&lt;30),3,IF(AND(10&lt;=Y326,Y326&lt;20),2,IF(AND(0&lt;=Y326,Y326&lt;10),1,IF(Y326&lt;0,0,""))))))</f>
        <v/>
      </c>
      <c r="BJ326" s="58" t="str">
        <f>IF(AND(OR(Q326="",Q326="□"),OR(R326="",R326="□"),OR(S326="",S326="□")),"",IF(AND(Q326="■",R326="■"),"",IF(AND(OR(Q326="■",R326="■"),S326="■"),"",IF(Q326="■",3,IF(R326="■",1,IF(Z326="■",BH326,BI326))))))</f>
        <v/>
      </c>
    </row>
    <row r="327" spans="1:62" ht="12" customHeight="1" x14ac:dyDescent="0.15">
      <c r="A327" s="66">
        <v>310</v>
      </c>
      <c r="B327" s="4"/>
      <c r="C327" s="2"/>
      <c r="D327" s="2"/>
      <c r="E327" s="8"/>
      <c r="F327" s="129" t="s">
        <v>38</v>
      </c>
      <c r="G327" s="130" t="s">
        <v>38</v>
      </c>
      <c r="H327" s="131" t="s">
        <v>38</v>
      </c>
      <c r="I327" s="122"/>
      <c r="J327" s="149"/>
      <c r="K327" s="124"/>
      <c r="L327" s="178"/>
      <c r="M327" s="133"/>
      <c r="N327" s="163" t="str">
        <f>IF($C$3="","",IF(P327="","",BF327))</f>
        <v/>
      </c>
      <c r="O327" s="163" t="str">
        <f>IF($C$3="","",IF(AND(OR(F327="",F327="□"),OR(G327="",G327="□"),OR(H327="",H327="□")),"",IF(AND(F327="■",G327="■"),"",IF(AND(OR(F327="■",G327="■"),H327="■"),"",IF(BF327="","",IF(OR(BF327=4,BF327&gt;4),"○","×"))))))</f>
        <v/>
      </c>
      <c r="P327" s="162" t="str">
        <f>IF($C$3="","",IF(AND(OR(F327="",F327="□"),OR(G327="",G327="□"),OR(H327="",H327="□")),"",IF(AND(F327="■",G327="■"),"",IF(AND(OR(F327="■",G327="■"),H327="■"),"",IF(BF327="","",IF(OR(BF327=5,BF327&gt;5),"○","×"))))))</f>
        <v/>
      </c>
      <c r="Q327" s="129" t="s">
        <v>38</v>
      </c>
      <c r="R327" s="130" t="s">
        <v>38</v>
      </c>
      <c r="S327" s="131" t="s">
        <v>38</v>
      </c>
      <c r="T327" s="1"/>
      <c r="U327" s="10"/>
      <c r="V327" s="11"/>
      <c r="W327" s="10"/>
      <c r="X327" s="223" t="str">
        <f t="shared" si="100"/>
        <v/>
      </c>
      <c r="Y327" s="164" t="str">
        <f t="shared" si="82"/>
        <v/>
      </c>
      <c r="Z327" s="131" t="s">
        <v>58</v>
      </c>
      <c r="AA327" s="135" t="s">
        <v>58</v>
      </c>
      <c r="AB327" s="165" t="str">
        <f t="shared" si="83"/>
        <v/>
      </c>
      <c r="AC327" s="280"/>
      <c r="AD327" s="281"/>
      <c r="AF327" s="60" t="str">
        <f>IF($C$3="","",IF(AND(F327="□",G327="□",H327="□"),"",IF(AND(F327="■",G327="■"),"",IF(AND(F327="■",H327="■"),"",IF(AND(G327="■",H327="■"),"",IF(F327="■",$BY$42,IF(G327="■",$BY$39,IF(I327="","",I327))))))))</f>
        <v/>
      </c>
      <c r="AG327" s="61" t="str">
        <f>IF($C$3="","",IF(AND(F327="□",G327="□",H327="□"),"",IF(AND(F327="■",G327="■"),"",IF(AND(F327="■",H327="■"),"",IF(AND(G327="■",H327="■"),"",IF(F327="■",$BY$44,IF(G327="■",$BY$41,IF(K327="","",K327))))))))</f>
        <v/>
      </c>
      <c r="AH327" s="63" t="str">
        <f t="shared" si="84"/>
        <v/>
      </c>
      <c r="AI327" s="63" t="str">
        <f t="shared" si="85"/>
        <v/>
      </c>
      <c r="AJ327" s="64" t="str">
        <f t="shared" si="86"/>
        <v/>
      </c>
      <c r="AK327" s="64" t="str">
        <f t="shared" si="87"/>
        <v/>
      </c>
      <c r="AL327" s="64" t="str">
        <f>IF($C$3="","",IF(AND(F327="□",G327="□",H327="□"),"",IF(AND(F327="■",G327="■"),"",IF(AND(F327="■",H327="■"),"",IF(AND(G327="■",H327="■"),"",IF(F327="■",$BY$23,IF(G327="■",$BY$21,IF(J327="","",J327))))))))</f>
        <v/>
      </c>
      <c r="AM327" s="65" t="str">
        <f t="shared" si="88"/>
        <v/>
      </c>
      <c r="AN327" s="64" t="str">
        <f>IF($C$3="","",IF(AND(F327="□",G327="□",H327="□"),"",IF(AND(F327="■",G327="■"),"",IF(AND(F327="■",H327="■"),"",IF(AND(G327="■",H327="■"),"",IF(F327="■",$BY$24,IF(G327="■",$BY$22,IF(L327="","",L327))))))))</f>
        <v/>
      </c>
      <c r="AO327" s="118"/>
      <c r="AP327" s="64" t="str">
        <f t="shared" si="89"/>
        <v/>
      </c>
      <c r="AQ327" s="64" t="str">
        <f t="shared" si="90"/>
        <v/>
      </c>
      <c r="AR327" s="64" t="str">
        <f t="shared" si="91"/>
        <v/>
      </c>
      <c r="AS327" s="64" t="str">
        <f t="shared" si="92"/>
        <v/>
      </c>
      <c r="AT327" s="64" t="str">
        <f t="shared" si="93"/>
        <v/>
      </c>
      <c r="AW327" s="17" t="str">
        <f t="shared" si="94"/>
        <v/>
      </c>
      <c r="AX327" s="17" t="str">
        <f t="shared" si="95"/>
        <v/>
      </c>
      <c r="AY327" s="17" t="str">
        <f t="shared" si="96"/>
        <v/>
      </c>
      <c r="AZ327" s="17" t="str">
        <f t="shared" si="97"/>
        <v/>
      </c>
      <c r="BA327" s="17" t="str">
        <f t="shared" si="98"/>
        <v/>
      </c>
      <c r="BB327" s="17" t="str">
        <f t="shared" si="99"/>
        <v/>
      </c>
      <c r="BD327" s="17" t="str">
        <f>IF(AND(OR(F327="",F327="□"),OR(G327="",G327="□"),OR(H327="",H327="□")),"",IF(AND(F327="■",G327="■"),"",IF(AND(OR(F327="■",G327="■"),H327="■"),"",IF(F327="■",5,IF(G327="■",4,IF(I327="","",IF($C$3="","",IF($C$3=8,"-",IF($C$3&lt;8,IF(I327&lt;=$BY$25,7,IF(I327&lt;=$BY$26,6,IF(I327&lt;=$BY$27,5,IF(I327&lt;=$BY$28,4,IF(I327&lt;=$BY$29,3,IF(I327&lt;=$BY$30,2,1)))))))))))))))</f>
        <v/>
      </c>
      <c r="BE327" s="17" t="str">
        <f>IF(AND(OR(F327="",F327="□"),OR(G327="",G327="□"),OR(H327="",H327="□")),"",IF(AND(F327="■",G327="■"),"",IF(AND(OR(F327="■",G327="■"),H327="■"),"",IF(F327="■",5,IF(G327="■",4,IF(K327="","",IF($C$3="","",IF($C$3=8,IF(K327&lt;=$BY$33,6,IF(K327&lt;=$BY$34,5,IF(K327&lt;=$BY$35,4,3))),IF(AND($C$3&lt;8,$C$3&gt;4),IF(K327&lt;=$BY$32,7,IF(K327&lt;=$BY$33,6,IF(K327&lt;=$BY$34,5,IF(K327&lt;=$BY$35,4,IF(K327&lt;=$BY$36,3,2))))),IF(C313&lt;5,"-"))))))))))</f>
        <v/>
      </c>
      <c r="BF327" s="17" t="str">
        <f t="shared" si="101"/>
        <v/>
      </c>
      <c r="BH327" s="18" t="str">
        <f>IF(X327="","",IF(50&lt;=Y327,6,IF(AND(40&lt;=Y327,Y327&lt;50),5,IF(AND(30&lt;=Y327,Y327&lt;40),4,IF(AND(20&lt;=Y327,Y327&lt;30),3,IF(AND(10&lt;=Y327,Y327&lt;20),2,IF(AND(0&lt;=Y327,Y327&lt;10),1,IF(Y327&lt;0,0,""))))))))</f>
        <v/>
      </c>
      <c r="BI327" s="18" t="str">
        <f>IF(X327="","",IF(30&lt;=Y327,4,IF(AND(20&lt;=Y327,Y327&lt;30),3,IF(AND(10&lt;=Y327,Y327&lt;20),2,IF(AND(0&lt;=Y327,Y327&lt;10),1,IF(Y327&lt;0,0,""))))))</f>
        <v/>
      </c>
      <c r="BJ327" s="58" t="str">
        <f>IF(AND(OR(Q327="",Q327="□"),OR(R327="",R327="□"),OR(S327="",S327="□")),"",IF(AND(Q327="■",R327="■"),"",IF(AND(OR(Q327="■",R327="■"),S327="■"),"",IF(Q327="■",3,IF(R327="■",1,IF(Z327="■",BH327,BI327))))))</f>
        <v/>
      </c>
    </row>
    <row r="328" spans="1:62" ht="12" customHeight="1" x14ac:dyDescent="0.15">
      <c r="A328" s="66">
        <v>311</v>
      </c>
      <c r="B328" s="4"/>
      <c r="C328" s="2"/>
      <c r="D328" s="2"/>
      <c r="E328" s="8"/>
      <c r="F328" s="129" t="s">
        <v>38</v>
      </c>
      <c r="G328" s="130" t="s">
        <v>38</v>
      </c>
      <c r="H328" s="131" t="s">
        <v>38</v>
      </c>
      <c r="I328" s="122"/>
      <c r="J328" s="149"/>
      <c r="K328" s="124"/>
      <c r="L328" s="178"/>
      <c r="M328" s="133"/>
      <c r="N328" s="163" t="str">
        <f>IF($C$3="","",IF(P328="","",BF328))</f>
        <v/>
      </c>
      <c r="O328" s="163" t="str">
        <f>IF($C$3="","",IF(AND(OR(F328="",F328="□"),OR(G328="",G328="□"),OR(H328="",H328="□")),"",IF(AND(F328="■",G328="■"),"",IF(AND(OR(F328="■",G328="■"),H328="■"),"",IF(BF328="","",IF(OR(BF328=4,BF328&gt;4),"○","×"))))))</f>
        <v/>
      </c>
      <c r="P328" s="162" t="str">
        <f>IF($C$3="","",IF(AND(OR(F328="",F328="□"),OR(G328="",G328="□"),OR(H328="",H328="□")),"",IF(AND(F328="■",G328="■"),"",IF(AND(OR(F328="■",G328="■"),H328="■"),"",IF(BF328="","",IF(OR(BF328=5,BF328&gt;5),"○","×"))))))</f>
        <v/>
      </c>
      <c r="Q328" s="129" t="s">
        <v>38</v>
      </c>
      <c r="R328" s="130" t="s">
        <v>38</v>
      </c>
      <c r="S328" s="131" t="s">
        <v>38</v>
      </c>
      <c r="T328" s="1"/>
      <c r="U328" s="10"/>
      <c r="V328" s="11"/>
      <c r="W328" s="10"/>
      <c r="X328" s="223" t="str">
        <f t="shared" si="100"/>
        <v/>
      </c>
      <c r="Y328" s="164" t="str">
        <f t="shared" si="82"/>
        <v/>
      </c>
      <c r="Z328" s="131" t="s">
        <v>58</v>
      </c>
      <c r="AA328" s="135" t="s">
        <v>58</v>
      </c>
      <c r="AB328" s="165" t="str">
        <f t="shared" si="83"/>
        <v/>
      </c>
      <c r="AC328" s="280"/>
      <c r="AD328" s="281"/>
      <c r="AF328" s="60" t="str">
        <f>IF($C$3="","",IF(AND(F328="□",G328="□",H328="□"),"",IF(AND(F328="■",G328="■"),"",IF(AND(F328="■",H328="■"),"",IF(AND(G328="■",H328="■"),"",IF(F328="■",$BY$42,IF(G328="■",$BY$39,IF(I328="","",I328))))))))</f>
        <v/>
      </c>
      <c r="AG328" s="61" t="str">
        <f>IF($C$3="","",IF(AND(F328="□",G328="□",H328="□"),"",IF(AND(F328="■",G328="■"),"",IF(AND(F328="■",H328="■"),"",IF(AND(G328="■",H328="■"),"",IF(F328="■",$BY$44,IF(G328="■",$BY$41,IF(K328="","",K328))))))))</f>
        <v/>
      </c>
      <c r="AH328" s="63" t="str">
        <f t="shared" si="84"/>
        <v/>
      </c>
      <c r="AI328" s="63" t="str">
        <f t="shared" si="85"/>
        <v/>
      </c>
      <c r="AJ328" s="64" t="str">
        <f t="shared" si="86"/>
        <v/>
      </c>
      <c r="AK328" s="64" t="str">
        <f t="shared" si="87"/>
        <v/>
      </c>
      <c r="AL328" s="64" t="str">
        <f>IF($C$3="","",IF(AND(F328="□",G328="□",H328="□"),"",IF(AND(F328="■",G328="■"),"",IF(AND(F328="■",H328="■"),"",IF(AND(G328="■",H328="■"),"",IF(F328="■",$BY$23,IF(G328="■",$BY$21,IF(J328="","",J328))))))))</f>
        <v/>
      </c>
      <c r="AM328" s="65" t="str">
        <f t="shared" si="88"/>
        <v/>
      </c>
      <c r="AN328" s="64" t="str">
        <f>IF($C$3="","",IF(AND(F328="□",G328="□",H328="□"),"",IF(AND(F328="■",G328="■"),"",IF(AND(F328="■",H328="■"),"",IF(AND(G328="■",H328="■"),"",IF(F328="■",$BY$24,IF(G328="■",$BY$22,IF(L328="","",L328))))))))</f>
        <v/>
      </c>
      <c r="AO328" s="118"/>
      <c r="AP328" s="64" t="str">
        <f t="shared" si="89"/>
        <v/>
      </c>
      <c r="AQ328" s="64" t="str">
        <f t="shared" si="90"/>
        <v/>
      </c>
      <c r="AR328" s="64" t="str">
        <f t="shared" si="91"/>
        <v/>
      </c>
      <c r="AS328" s="64" t="str">
        <f t="shared" si="92"/>
        <v/>
      </c>
      <c r="AT328" s="64" t="str">
        <f t="shared" si="93"/>
        <v/>
      </c>
      <c r="AW328" s="17" t="str">
        <f t="shared" si="94"/>
        <v/>
      </c>
      <c r="AX328" s="17" t="str">
        <f t="shared" si="95"/>
        <v/>
      </c>
      <c r="AY328" s="17" t="str">
        <f t="shared" si="96"/>
        <v/>
      </c>
      <c r="AZ328" s="17" t="str">
        <f t="shared" si="97"/>
        <v/>
      </c>
      <c r="BA328" s="17" t="str">
        <f t="shared" si="98"/>
        <v/>
      </c>
      <c r="BB328" s="17" t="str">
        <f t="shared" si="99"/>
        <v/>
      </c>
      <c r="BD328" s="17" t="str">
        <f>IF(AND(OR(F328="",F328="□"),OR(G328="",G328="□"),OR(H328="",H328="□")),"",IF(AND(F328="■",G328="■"),"",IF(AND(OR(F328="■",G328="■"),H328="■"),"",IF(F328="■",5,IF(G328="■",4,IF(I328="","",IF($C$3="","",IF($C$3=8,"-",IF($C$3&lt;8,IF(I328&lt;=$BY$25,7,IF(I328&lt;=$BY$26,6,IF(I328&lt;=$BY$27,5,IF(I328&lt;=$BY$28,4,IF(I328&lt;=$BY$29,3,IF(I328&lt;=$BY$30,2,1)))))))))))))))</f>
        <v/>
      </c>
      <c r="BE328" s="17" t="str">
        <f>IF(AND(OR(F328="",F328="□"),OR(G328="",G328="□"),OR(H328="",H328="□")),"",IF(AND(F328="■",G328="■"),"",IF(AND(OR(F328="■",G328="■"),H328="■"),"",IF(F328="■",5,IF(G328="■",4,IF(K328="","",IF($C$3="","",IF($C$3=8,IF(K328&lt;=$BY$33,6,IF(K328&lt;=$BY$34,5,IF(K328&lt;=$BY$35,4,3))),IF(AND($C$3&lt;8,$C$3&gt;4),IF(K328&lt;=$BY$32,7,IF(K328&lt;=$BY$33,6,IF(K328&lt;=$BY$34,5,IF(K328&lt;=$BY$35,4,IF(K328&lt;=$BY$36,3,2))))),IF(C314&lt;5,"-"))))))))))</f>
        <v/>
      </c>
      <c r="BF328" s="17" t="str">
        <f t="shared" si="101"/>
        <v/>
      </c>
      <c r="BH328" s="18" t="str">
        <f>IF(X328="","",IF(50&lt;=Y328,6,IF(AND(40&lt;=Y328,Y328&lt;50),5,IF(AND(30&lt;=Y328,Y328&lt;40),4,IF(AND(20&lt;=Y328,Y328&lt;30),3,IF(AND(10&lt;=Y328,Y328&lt;20),2,IF(AND(0&lt;=Y328,Y328&lt;10),1,IF(Y328&lt;0,0,""))))))))</f>
        <v/>
      </c>
      <c r="BI328" s="18" t="str">
        <f>IF(X328="","",IF(30&lt;=Y328,4,IF(AND(20&lt;=Y328,Y328&lt;30),3,IF(AND(10&lt;=Y328,Y328&lt;20),2,IF(AND(0&lt;=Y328,Y328&lt;10),1,IF(Y328&lt;0,0,""))))))</f>
        <v/>
      </c>
      <c r="BJ328" s="58" t="str">
        <f>IF(AND(OR(Q328="",Q328="□"),OR(R328="",R328="□"),OR(S328="",S328="□")),"",IF(AND(Q328="■",R328="■"),"",IF(AND(OR(Q328="■",R328="■"),S328="■"),"",IF(Q328="■",3,IF(R328="■",1,IF(Z328="■",BH328,BI328))))))</f>
        <v/>
      </c>
    </row>
    <row r="329" spans="1:62" ht="12" customHeight="1" x14ac:dyDescent="0.15">
      <c r="A329" s="66">
        <v>312</v>
      </c>
      <c r="B329" s="4"/>
      <c r="C329" s="2"/>
      <c r="D329" s="2"/>
      <c r="E329" s="8"/>
      <c r="F329" s="129" t="s">
        <v>38</v>
      </c>
      <c r="G329" s="130" t="s">
        <v>38</v>
      </c>
      <c r="H329" s="131" t="s">
        <v>38</v>
      </c>
      <c r="I329" s="122"/>
      <c r="J329" s="149"/>
      <c r="K329" s="124"/>
      <c r="L329" s="178"/>
      <c r="M329" s="133"/>
      <c r="N329" s="163" t="str">
        <f>IF($C$3="","",IF(P329="","",BF329))</f>
        <v/>
      </c>
      <c r="O329" s="163" t="str">
        <f>IF($C$3="","",IF(AND(OR(F329="",F329="□"),OR(G329="",G329="□"),OR(H329="",H329="□")),"",IF(AND(F329="■",G329="■"),"",IF(AND(OR(F329="■",G329="■"),H329="■"),"",IF(BF329="","",IF(OR(BF329=4,BF329&gt;4),"○","×"))))))</f>
        <v/>
      </c>
      <c r="P329" s="162" t="str">
        <f>IF($C$3="","",IF(AND(OR(F329="",F329="□"),OR(G329="",G329="□"),OR(H329="",H329="□")),"",IF(AND(F329="■",G329="■"),"",IF(AND(OR(F329="■",G329="■"),H329="■"),"",IF(BF329="","",IF(OR(BF329=5,BF329&gt;5),"○","×"))))))</f>
        <v/>
      </c>
      <c r="Q329" s="129" t="s">
        <v>38</v>
      </c>
      <c r="R329" s="130" t="s">
        <v>38</v>
      </c>
      <c r="S329" s="131" t="s">
        <v>38</v>
      </c>
      <c r="T329" s="1"/>
      <c r="U329" s="10"/>
      <c r="V329" s="11"/>
      <c r="W329" s="10"/>
      <c r="X329" s="223" t="str">
        <f t="shared" si="100"/>
        <v/>
      </c>
      <c r="Y329" s="164" t="str">
        <f t="shared" si="82"/>
        <v/>
      </c>
      <c r="Z329" s="131" t="s">
        <v>58</v>
      </c>
      <c r="AA329" s="135" t="s">
        <v>58</v>
      </c>
      <c r="AB329" s="165" t="str">
        <f t="shared" si="83"/>
        <v/>
      </c>
      <c r="AC329" s="280"/>
      <c r="AD329" s="281"/>
      <c r="AF329" s="60" t="str">
        <f>IF($C$3="","",IF(AND(F329="□",G329="□",H329="□"),"",IF(AND(F329="■",G329="■"),"",IF(AND(F329="■",H329="■"),"",IF(AND(G329="■",H329="■"),"",IF(F329="■",$BY$42,IF(G329="■",$BY$39,IF(I329="","",I329))))))))</f>
        <v/>
      </c>
      <c r="AG329" s="61" t="str">
        <f>IF($C$3="","",IF(AND(F329="□",G329="□",H329="□"),"",IF(AND(F329="■",G329="■"),"",IF(AND(F329="■",H329="■"),"",IF(AND(G329="■",H329="■"),"",IF(F329="■",$BY$44,IF(G329="■",$BY$41,IF(K329="","",K329))))))))</f>
        <v/>
      </c>
      <c r="AH329" s="63" t="str">
        <f t="shared" si="84"/>
        <v/>
      </c>
      <c r="AI329" s="63" t="str">
        <f t="shared" si="85"/>
        <v/>
      </c>
      <c r="AJ329" s="64" t="str">
        <f t="shared" si="86"/>
        <v/>
      </c>
      <c r="AK329" s="64" t="str">
        <f t="shared" si="87"/>
        <v/>
      </c>
      <c r="AL329" s="64" t="str">
        <f>IF($C$3="","",IF(AND(F329="□",G329="□",H329="□"),"",IF(AND(F329="■",G329="■"),"",IF(AND(F329="■",H329="■"),"",IF(AND(G329="■",H329="■"),"",IF(F329="■",$BY$23,IF(G329="■",$BY$21,IF(J329="","",J329))))))))</f>
        <v/>
      </c>
      <c r="AM329" s="65" t="str">
        <f t="shared" si="88"/>
        <v/>
      </c>
      <c r="AN329" s="64" t="str">
        <f>IF($C$3="","",IF(AND(F329="□",G329="□",H329="□"),"",IF(AND(F329="■",G329="■"),"",IF(AND(F329="■",H329="■"),"",IF(AND(G329="■",H329="■"),"",IF(F329="■",$BY$24,IF(G329="■",$BY$22,IF(L329="","",L329))))))))</f>
        <v/>
      </c>
      <c r="AO329" s="118"/>
      <c r="AP329" s="64" t="str">
        <f t="shared" si="89"/>
        <v/>
      </c>
      <c r="AQ329" s="64" t="str">
        <f t="shared" si="90"/>
        <v/>
      </c>
      <c r="AR329" s="64" t="str">
        <f t="shared" si="91"/>
        <v/>
      </c>
      <c r="AS329" s="64" t="str">
        <f t="shared" si="92"/>
        <v/>
      </c>
      <c r="AT329" s="64" t="str">
        <f t="shared" si="93"/>
        <v/>
      </c>
      <c r="AW329" s="17" t="str">
        <f t="shared" si="94"/>
        <v/>
      </c>
      <c r="AX329" s="17" t="str">
        <f t="shared" si="95"/>
        <v/>
      </c>
      <c r="AY329" s="17" t="str">
        <f t="shared" si="96"/>
        <v/>
      </c>
      <c r="AZ329" s="17" t="str">
        <f t="shared" si="97"/>
        <v/>
      </c>
      <c r="BA329" s="17" t="str">
        <f t="shared" si="98"/>
        <v/>
      </c>
      <c r="BB329" s="17" t="str">
        <f t="shared" si="99"/>
        <v/>
      </c>
      <c r="BD329" s="17" t="str">
        <f>IF(AND(OR(F329="",F329="□"),OR(G329="",G329="□"),OR(H329="",H329="□")),"",IF(AND(F329="■",G329="■"),"",IF(AND(OR(F329="■",G329="■"),H329="■"),"",IF(F329="■",5,IF(G329="■",4,IF(I329="","",IF($C$3="","",IF($C$3=8,"-",IF($C$3&lt;8,IF(I329&lt;=$BY$25,7,IF(I329&lt;=$BY$26,6,IF(I329&lt;=$BY$27,5,IF(I329&lt;=$BY$28,4,IF(I329&lt;=$BY$29,3,IF(I329&lt;=$BY$30,2,1)))))))))))))))</f>
        <v/>
      </c>
      <c r="BE329" s="17" t="str">
        <f>IF(AND(OR(F329="",F329="□"),OR(G329="",G329="□"),OR(H329="",H329="□")),"",IF(AND(F329="■",G329="■"),"",IF(AND(OR(F329="■",G329="■"),H329="■"),"",IF(F329="■",5,IF(G329="■",4,IF(K329="","",IF($C$3="","",IF($C$3=8,IF(K329&lt;=$BY$33,6,IF(K329&lt;=$BY$34,5,IF(K329&lt;=$BY$35,4,3))),IF(AND($C$3&lt;8,$C$3&gt;4),IF(K329&lt;=$BY$32,7,IF(K329&lt;=$BY$33,6,IF(K329&lt;=$BY$34,5,IF(K329&lt;=$BY$35,4,IF(K329&lt;=$BY$36,3,2))))),IF(C315&lt;5,"-"))))))))))</f>
        <v/>
      </c>
      <c r="BF329" s="17" t="str">
        <f t="shared" si="101"/>
        <v/>
      </c>
      <c r="BH329" s="18" t="str">
        <f>IF(X329="","",IF(50&lt;=Y329,6,IF(AND(40&lt;=Y329,Y329&lt;50),5,IF(AND(30&lt;=Y329,Y329&lt;40),4,IF(AND(20&lt;=Y329,Y329&lt;30),3,IF(AND(10&lt;=Y329,Y329&lt;20),2,IF(AND(0&lt;=Y329,Y329&lt;10),1,IF(Y329&lt;0,0,""))))))))</f>
        <v/>
      </c>
      <c r="BI329" s="18" t="str">
        <f>IF(X329="","",IF(30&lt;=Y329,4,IF(AND(20&lt;=Y329,Y329&lt;30),3,IF(AND(10&lt;=Y329,Y329&lt;20),2,IF(AND(0&lt;=Y329,Y329&lt;10),1,IF(Y329&lt;0,0,""))))))</f>
        <v/>
      </c>
      <c r="BJ329" s="58" t="str">
        <f>IF(AND(OR(Q329="",Q329="□"),OR(R329="",R329="□"),OR(S329="",S329="□")),"",IF(AND(Q329="■",R329="■"),"",IF(AND(OR(Q329="■",R329="■"),S329="■"),"",IF(Q329="■",3,IF(R329="■",1,IF(Z329="■",BH329,BI329))))))</f>
        <v/>
      </c>
    </row>
    <row r="330" spans="1:62" ht="12" customHeight="1" x14ac:dyDescent="0.15">
      <c r="A330" s="66">
        <v>313</v>
      </c>
      <c r="B330" s="4"/>
      <c r="C330" s="2"/>
      <c r="D330" s="2"/>
      <c r="E330" s="8"/>
      <c r="F330" s="129" t="s">
        <v>38</v>
      </c>
      <c r="G330" s="130" t="s">
        <v>38</v>
      </c>
      <c r="H330" s="131" t="s">
        <v>38</v>
      </c>
      <c r="I330" s="122"/>
      <c r="J330" s="149"/>
      <c r="K330" s="124"/>
      <c r="L330" s="178"/>
      <c r="M330" s="133"/>
      <c r="N330" s="163" t="str">
        <f>IF($C$3="","",IF(P330="","",BF330))</f>
        <v/>
      </c>
      <c r="O330" s="163" t="str">
        <f>IF($C$3="","",IF(AND(OR(F330="",F330="□"),OR(G330="",G330="□"),OR(H330="",H330="□")),"",IF(AND(F330="■",G330="■"),"",IF(AND(OR(F330="■",G330="■"),H330="■"),"",IF(BF330="","",IF(OR(BF330=4,BF330&gt;4),"○","×"))))))</f>
        <v/>
      </c>
      <c r="P330" s="162" t="str">
        <f>IF($C$3="","",IF(AND(OR(F330="",F330="□"),OR(G330="",G330="□"),OR(H330="",H330="□")),"",IF(AND(F330="■",G330="■"),"",IF(AND(OR(F330="■",G330="■"),H330="■"),"",IF(BF330="","",IF(OR(BF330=5,BF330&gt;5),"○","×"))))))</f>
        <v/>
      </c>
      <c r="Q330" s="129" t="s">
        <v>38</v>
      </c>
      <c r="R330" s="130" t="s">
        <v>38</v>
      </c>
      <c r="S330" s="131" t="s">
        <v>38</v>
      </c>
      <c r="T330" s="1"/>
      <c r="U330" s="10"/>
      <c r="V330" s="11"/>
      <c r="W330" s="10"/>
      <c r="X330" s="223" t="str">
        <f t="shared" si="100"/>
        <v/>
      </c>
      <c r="Y330" s="164" t="str">
        <f t="shared" si="82"/>
        <v/>
      </c>
      <c r="Z330" s="131" t="s">
        <v>58</v>
      </c>
      <c r="AA330" s="135" t="s">
        <v>58</v>
      </c>
      <c r="AB330" s="165" t="str">
        <f t="shared" si="83"/>
        <v/>
      </c>
      <c r="AC330" s="280"/>
      <c r="AD330" s="281"/>
      <c r="AF330" s="60" t="str">
        <f>IF($C$3="","",IF(AND(F330="□",G330="□",H330="□"),"",IF(AND(F330="■",G330="■"),"",IF(AND(F330="■",H330="■"),"",IF(AND(G330="■",H330="■"),"",IF(F330="■",$BY$42,IF(G330="■",$BY$39,IF(I330="","",I330))))))))</f>
        <v/>
      </c>
      <c r="AG330" s="61" t="str">
        <f>IF($C$3="","",IF(AND(F330="□",G330="□",H330="□"),"",IF(AND(F330="■",G330="■"),"",IF(AND(F330="■",H330="■"),"",IF(AND(G330="■",H330="■"),"",IF(F330="■",$BY$44,IF(G330="■",$BY$41,IF(K330="","",K330))))))))</f>
        <v/>
      </c>
      <c r="AH330" s="63" t="str">
        <f t="shared" si="84"/>
        <v/>
      </c>
      <c r="AI330" s="63" t="str">
        <f t="shared" si="85"/>
        <v/>
      </c>
      <c r="AJ330" s="64" t="str">
        <f t="shared" si="86"/>
        <v/>
      </c>
      <c r="AK330" s="64" t="str">
        <f t="shared" si="87"/>
        <v/>
      </c>
      <c r="AL330" s="64" t="str">
        <f>IF($C$3="","",IF(AND(F330="□",G330="□",H330="□"),"",IF(AND(F330="■",G330="■"),"",IF(AND(F330="■",H330="■"),"",IF(AND(G330="■",H330="■"),"",IF(F330="■",$BY$23,IF(G330="■",$BY$21,IF(J330="","",J330))))))))</f>
        <v/>
      </c>
      <c r="AM330" s="65" t="str">
        <f t="shared" si="88"/>
        <v/>
      </c>
      <c r="AN330" s="64" t="str">
        <f>IF($C$3="","",IF(AND(F330="□",G330="□",H330="□"),"",IF(AND(F330="■",G330="■"),"",IF(AND(F330="■",H330="■"),"",IF(AND(G330="■",H330="■"),"",IF(F330="■",$BY$24,IF(G330="■",$BY$22,IF(L330="","",L330))))))))</f>
        <v/>
      </c>
      <c r="AO330" s="118"/>
      <c r="AP330" s="64" t="str">
        <f t="shared" si="89"/>
        <v/>
      </c>
      <c r="AQ330" s="64" t="str">
        <f t="shared" si="90"/>
        <v/>
      </c>
      <c r="AR330" s="64" t="str">
        <f t="shared" si="91"/>
        <v/>
      </c>
      <c r="AS330" s="64" t="str">
        <f t="shared" si="92"/>
        <v/>
      </c>
      <c r="AT330" s="64" t="str">
        <f t="shared" si="93"/>
        <v/>
      </c>
      <c r="AW330" s="17" t="str">
        <f t="shared" si="94"/>
        <v/>
      </c>
      <c r="AX330" s="17" t="str">
        <f t="shared" si="95"/>
        <v/>
      </c>
      <c r="AY330" s="17" t="str">
        <f t="shared" si="96"/>
        <v/>
      </c>
      <c r="AZ330" s="17" t="str">
        <f t="shared" si="97"/>
        <v/>
      </c>
      <c r="BA330" s="17" t="str">
        <f t="shared" si="98"/>
        <v/>
      </c>
      <c r="BB330" s="17" t="str">
        <f t="shared" si="99"/>
        <v/>
      </c>
      <c r="BD330" s="17" t="str">
        <f>IF(AND(OR(F330="",F330="□"),OR(G330="",G330="□"),OR(H330="",H330="□")),"",IF(AND(F330="■",G330="■"),"",IF(AND(OR(F330="■",G330="■"),H330="■"),"",IF(F330="■",5,IF(G330="■",4,IF(I330="","",IF($C$3="","",IF($C$3=8,"-",IF($C$3&lt;8,IF(I330&lt;=$BY$25,7,IF(I330&lt;=$BY$26,6,IF(I330&lt;=$BY$27,5,IF(I330&lt;=$BY$28,4,IF(I330&lt;=$BY$29,3,IF(I330&lt;=$BY$30,2,1)))))))))))))))</f>
        <v/>
      </c>
      <c r="BE330" s="17" t="str">
        <f>IF(AND(OR(F330="",F330="□"),OR(G330="",G330="□"),OR(H330="",H330="□")),"",IF(AND(F330="■",G330="■"),"",IF(AND(OR(F330="■",G330="■"),H330="■"),"",IF(F330="■",5,IF(G330="■",4,IF(K330="","",IF($C$3="","",IF($C$3=8,IF(K330&lt;=$BY$33,6,IF(K330&lt;=$BY$34,5,IF(K330&lt;=$BY$35,4,3))),IF(AND($C$3&lt;8,$C$3&gt;4),IF(K330&lt;=$BY$32,7,IF(K330&lt;=$BY$33,6,IF(K330&lt;=$BY$34,5,IF(K330&lt;=$BY$35,4,IF(K330&lt;=$BY$36,3,2))))),IF(C316&lt;5,"-"))))))))))</f>
        <v/>
      </c>
      <c r="BF330" s="17" t="str">
        <f t="shared" si="101"/>
        <v/>
      </c>
      <c r="BH330" s="18" t="str">
        <f>IF(X330="","",IF(50&lt;=Y330,6,IF(AND(40&lt;=Y330,Y330&lt;50),5,IF(AND(30&lt;=Y330,Y330&lt;40),4,IF(AND(20&lt;=Y330,Y330&lt;30),3,IF(AND(10&lt;=Y330,Y330&lt;20),2,IF(AND(0&lt;=Y330,Y330&lt;10),1,IF(Y330&lt;0,0,""))))))))</f>
        <v/>
      </c>
      <c r="BI330" s="18" t="str">
        <f>IF(X330="","",IF(30&lt;=Y330,4,IF(AND(20&lt;=Y330,Y330&lt;30),3,IF(AND(10&lt;=Y330,Y330&lt;20),2,IF(AND(0&lt;=Y330,Y330&lt;10),1,IF(Y330&lt;0,0,""))))))</f>
        <v/>
      </c>
      <c r="BJ330" s="58" t="str">
        <f>IF(AND(OR(Q330="",Q330="□"),OR(R330="",R330="□"),OR(S330="",S330="□")),"",IF(AND(Q330="■",R330="■"),"",IF(AND(OR(Q330="■",R330="■"),S330="■"),"",IF(Q330="■",3,IF(R330="■",1,IF(Z330="■",BH330,BI330))))))</f>
        <v/>
      </c>
    </row>
    <row r="331" spans="1:62" ht="12" customHeight="1" x14ac:dyDescent="0.15">
      <c r="A331" s="66">
        <v>314</v>
      </c>
      <c r="B331" s="4"/>
      <c r="C331" s="2"/>
      <c r="D331" s="2"/>
      <c r="E331" s="8"/>
      <c r="F331" s="129" t="s">
        <v>38</v>
      </c>
      <c r="G331" s="130" t="s">
        <v>38</v>
      </c>
      <c r="H331" s="131" t="s">
        <v>38</v>
      </c>
      <c r="I331" s="122"/>
      <c r="J331" s="149"/>
      <c r="K331" s="124"/>
      <c r="L331" s="178"/>
      <c r="M331" s="133"/>
      <c r="N331" s="163" t="str">
        <f>IF($C$3="","",IF(P331="","",BF331))</f>
        <v/>
      </c>
      <c r="O331" s="163" t="str">
        <f>IF($C$3="","",IF(AND(OR(F331="",F331="□"),OR(G331="",G331="□"),OR(H331="",H331="□")),"",IF(AND(F331="■",G331="■"),"",IF(AND(OR(F331="■",G331="■"),H331="■"),"",IF(BF331="","",IF(OR(BF331=4,BF331&gt;4),"○","×"))))))</f>
        <v/>
      </c>
      <c r="P331" s="162" t="str">
        <f>IF($C$3="","",IF(AND(OR(F331="",F331="□"),OR(G331="",G331="□"),OR(H331="",H331="□")),"",IF(AND(F331="■",G331="■"),"",IF(AND(OR(F331="■",G331="■"),H331="■"),"",IF(BF331="","",IF(OR(BF331=5,BF331&gt;5),"○","×"))))))</f>
        <v/>
      </c>
      <c r="Q331" s="129" t="s">
        <v>38</v>
      </c>
      <c r="R331" s="130" t="s">
        <v>38</v>
      </c>
      <c r="S331" s="131" t="s">
        <v>38</v>
      </c>
      <c r="T331" s="1"/>
      <c r="U331" s="10"/>
      <c r="V331" s="11"/>
      <c r="W331" s="10"/>
      <c r="X331" s="223" t="str">
        <f t="shared" si="100"/>
        <v/>
      </c>
      <c r="Y331" s="164" t="str">
        <f t="shared" si="82"/>
        <v/>
      </c>
      <c r="Z331" s="131" t="s">
        <v>58</v>
      </c>
      <c r="AA331" s="135" t="s">
        <v>58</v>
      </c>
      <c r="AB331" s="165" t="str">
        <f t="shared" si="83"/>
        <v/>
      </c>
      <c r="AC331" s="280"/>
      <c r="AD331" s="281"/>
      <c r="AF331" s="60" t="str">
        <f>IF($C$3="","",IF(AND(F331="□",G331="□",H331="□"),"",IF(AND(F331="■",G331="■"),"",IF(AND(F331="■",H331="■"),"",IF(AND(G331="■",H331="■"),"",IF(F331="■",$BY$42,IF(G331="■",$BY$39,IF(I331="","",I331))))))))</f>
        <v/>
      </c>
      <c r="AG331" s="61" t="str">
        <f>IF($C$3="","",IF(AND(F331="□",G331="□",H331="□"),"",IF(AND(F331="■",G331="■"),"",IF(AND(F331="■",H331="■"),"",IF(AND(G331="■",H331="■"),"",IF(F331="■",$BY$44,IF(G331="■",$BY$41,IF(K331="","",K331))))))))</f>
        <v/>
      </c>
      <c r="AH331" s="63" t="str">
        <f t="shared" si="84"/>
        <v/>
      </c>
      <c r="AI331" s="63" t="str">
        <f t="shared" si="85"/>
        <v/>
      </c>
      <c r="AJ331" s="64" t="str">
        <f t="shared" si="86"/>
        <v/>
      </c>
      <c r="AK331" s="64" t="str">
        <f t="shared" si="87"/>
        <v/>
      </c>
      <c r="AL331" s="64" t="str">
        <f>IF($C$3="","",IF(AND(F331="□",G331="□",H331="□"),"",IF(AND(F331="■",G331="■"),"",IF(AND(F331="■",H331="■"),"",IF(AND(G331="■",H331="■"),"",IF(F331="■",$BY$23,IF(G331="■",$BY$21,IF(J331="","",J331))))))))</f>
        <v/>
      </c>
      <c r="AM331" s="65" t="str">
        <f t="shared" si="88"/>
        <v/>
      </c>
      <c r="AN331" s="64" t="str">
        <f>IF($C$3="","",IF(AND(F331="□",G331="□",H331="□"),"",IF(AND(F331="■",G331="■"),"",IF(AND(F331="■",H331="■"),"",IF(AND(G331="■",H331="■"),"",IF(F331="■",$BY$24,IF(G331="■",$BY$22,IF(L331="","",L331))))))))</f>
        <v/>
      </c>
      <c r="AO331" s="118"/>
      <c r="AP331" s="64" t="str">
        <f t="shared" si="89"/>
        <v/>
      </c>
      <c r="AQ331" s="64" t="str">
        <f t="shared" si="90"/>
        <v/>
      </c>
      <c r="AR331" s="64" t="str">
        <f t="shared" si="91"/>
        <v/>
      </c>
      <c r="AS331" s="64" t="str">
        <f t="shared" si="92"/>
        <v/>
      </c>
      <c r="AT331" s="64" t="str">
        <f t="shared" si="93"/>
        <v/>
      </c>
      <c r="AW331" s="17" t="str">
        <f t="shared" si="94"/>
        <v/>
      </c>
      <c r="AX331" s="17" t="str">
        <f t="shared" si="95"/>
        <v/>
      </c>
      <c r="AY331" s="17" t="str">
        <f t="shared" si="96"/>
        <v/>
      </c>
      <c r="AZ331" s="17" t="str">
        <f t="shared" si="97"/>
        <v/>
      </c>
      <c r="BA331" s="17" t="str">
        <f t="shared" si="98"/>
        <v/>
      </c>
      <c r="BB331" s="17" t="str">
        <f t="shared" si="99"/>
        <v/>
      </c>
      <c r="BD331" s="17" t="str">
        <f>IF(AND(OR(F331="",F331="□"),OR(G331="",G331="□"),OR(H331="",H331="□")),"",IF(AND(F331="■",G331="■"),"",IF(AND(OR(F331="■",G331="■"),H331="■"),"",IF(F331="■",5,IF(G331="■",4,IF(I331="","",IF($C$3="","",IF($C$3=8,"-",IF($C$3&lt;8,IF(I331&lt;=$BY$25,7,IF(I331&lt;=$BY$26,6,IF(I331&lt;=$BY$27,5,IF(I331&lt;=$BY$28,4,IF(I331&lt;=$BY$29,3,IF(I331&lt;=$BY$30,2,1)))))))))))))))</f>
        <v/>
      </c>
      <c r="BE331" s="17" t="str">
        <f>IF(AND(OR(F331="",F331="□"),OR(G331="",G331="□"),OR(H331="",H331="□")),"",IF(AND(F331="■",G331="■"),"",IF(AND(OR(F331="■",G331="■"),H331="■"),"",IF(F331="■",5,IF(G331="■",4,IF(K331="","",IF($C$3="","",IF($C$3=8,IF(K331&lt;=$BY$33,6,IF(K331&lt;=$BY$34,5,IF(K331&lt;=$BY$35,4,3))),IF(AND($C$3&lt;8,$C$3&gt;4),IF(K331&lt;=$BY$32,7,IF(K331&lt;=$BY$33,6,IF(K331&lt;=$BY$34,5,IF(K331&lt;=$BY$35,4,IF(K331&lt;=$BY$36,3,2))))),IF(C317&lt;5,"-"))))))))))</f>
        <v/>
      </c>
      <c r="BF331" s="17" t="str">
        <f t="shared" si="101"/>
        <v/>
      </c>
      <c r="BH331" s="18" t="str">
        <f>IF(X331="","",IF(50&lt;=Y331,6,IF(AND(40&lt;=Y331,Y331&lt;50),5,IF(AND(30&lt;=Y331,Y331&lt;40),4,IF(AND(20&lt;=Y331,Y331&lt;30),3,IF(AND(10&lt;=Y331,Y331&lt;20),2,IF(AND(0&lt;=Y331,Y331&lt;10),1,IF(Y331&lt;0,0,""))))))))</f>
        <v/>
      </c>
      <c r="BI331" s="18" t="str">
        <f>IF(X331="","",IF(30&lt;=Y331,4,IF(AND(20&lt;=Y331,Y331&lt;30),3,IF(AND(10&lt;=Y331,Y331&lt;20),2,IF(AND(0&lt;=Y331,Y331&lt;10),1,IF(Y331&lt;0,0,""))))))</f>
        <v/>
      </c>
      <c r="BJ331" s="58" t="str">
        <f>IF(AND(OR(Q331="",Q331="□"),OR(R331="",R331="□"),OR(S331="",S331="□")),"",IF(AND(Q331="■",R331="■"),"",IF(AND(OR(Q331="■",R331="■"),S331="■"),"",IF(Q331="■",3,IF(R331="■",1,IF(Z331="■",BH331,BI331))))))</f>
        <v/>
      </c>
    </row>
    <row r="332" spans="1:62" ht="12" customHeight="1" x14ac:dyDescent="0.15">
      <c r="A332" s="66">
        <v>315</v>
      </c>
      <c r="B332" s="4"/>
      <c r="C332" s="2"/>
      <c r="D332" s="2"/>
      <c r="E332" s="8"/>
      <c r="F332" s="129" t="s">
        <v>38</v>
      </c>
      <c r="G332" s="130" t="s">
        <v>38</v>
      </c>
      <c r="H332" s="131" t="s">
        <v>38</v>
      </c>
      <c r="I332" s="122"/>
      <c r="J332" s="149"/>
      <c r="K332" s="124"/>
      <c r="L332" s="178"/>
      <c r="M332" s="133"/>
      <c r="N332" s="163" t="str">
        <f>IF($C$3="","",IF(P332="","",BF332))</f>
        <v/>
      </c>
      <c r="O332" s="163" t="str">
        <f>IF($C$3="","",IF(AND(OR(F332="",F332="□"),OR(G332="",G332="□"),OR(H332="",H332="□")),"",IF(AND(F332="■",G332="■"),"",IF(AND(OR(F332="■",G332="■"),H332="■"),"",IF(BF332="","",IF(OR(BF332=4,BF332&gt;4),"○","×"))))))</f>
        <v/>
      </c>
      <c r="P332" s="162" t="str">
        <f>IF($C$3="","",IF(AND(OR(F332="",F332="□"),OR(G332="",G332="□"),OR(H332="",H332="□")),"",IF(AND(F332="■",G332="■"),"",IF(AND(OR(F332="■",G332="■"),H332="■"),"",IF(BF332="","",IF(OR(BF332=5,BF332&gt;5),"○","×"))))))</f>
        <v/>
      </c>
      <c r="Q332" s="129" t="s">
        <v>38</v>
      </c>
      <c r="R332" s="130" t="s">
        <v>38</v>
      </c>
      <c r="S332" s="131" t="s">
        <v>38</v>
      </c>
      <c r="T332" s="1"/>
      <c r="U332" s="10"/>
      <c r="V332" s="11"/>
      <c r="W332" s="10"/>
      <c r="X332" s="223" t="str">
        <f t="shared" si="100"/>
        <v/>
      </c>
      <c r="Y332" s="164" t="str">
        <f t="shared" si="82"/>
        <v/>
      </c>
      <c r="Z332" s="131" t="s">
        <v>58</v>
      </c>
      <c r="AA332" s="135" t="s">
        <v>58</v>
      </c>
      <c r="AB332" s="165" t="str">
        <f t="shared" si="83"/>
        <v/>
      </c>
      <c r="AC332" s="280"/>
      <c r="AD332" s="281"/>
      <c r="AF332" s="60" t="str">
        <f>IF($C$3="","",IF(AND(F332="□",G332="□",H332="□"),"",IF(AND(F332="■",G332="■"),"",IF(AND(F332="■",H332="■"),"",IF(AND(G332="■",H332="■"),"",IF(F332="■",$BY$42,IF(G332="■",$BY$39,IF(I332="","",I332))))))))</f>
        <v/>
      </c>
      <c r="AG332" s="61" t="str">
        <f>IF($C$3="","",IF(AND(F332="□",G332="□",H332="□"),"",IF(AND(F332="■",G332="■"),"",IF(AND(F332="■",H332="■"),"",IF(AND(G332="■",H332="■"),"",IF(F332="■",$BY$44,IF(G332="■",$BY$41,IF(K332="","",K332))))))))</f>
        <v/>
      </c>
      <c r="AH332" s="63" t="str">
        <f t="shared" si="84"/>
        <v/>
      </c>
      <c r="AI332" s="63" t="str">
        <f t="shared" si="85"/>
        <v/>
      </c>
      <c r="AJ332" s="64" t="str">
        <f t="shared" si="86"/>
        <v/>
      </c>
      <c r="AK332" s="64" t="str">
        <f t="shared" si="87"/>
        <v/>
      </c>
      <c r="AL332" s="64" t="str">
        <f>IF($C$3="","",IF(AND(F332="□",G332="□",H332="□"),"",IF(AND(F332="■",G332="■"),"",IF(AND(F332="■",H332="■"),"",IF(AND(G332="■",H332="■"),"",IF(F332="■",$BY$23,IF(G332="■",$BY$21,IF(J332="","",J332))))))))</f>
        <v/>
      </c>
      <c r="AM332" s="65" t="str">
        <f t="shared" si="88"/>
        <v/>
      </c>
      <c r="AN332" s="64" t="str">
        <f>IF($C$3="","",IF(AND(F332="□",G332="□",H332="□"),"",IF(AND(F332="■",G332="■"),"",IF(AND(F332="■",H332="■"),"",IF(AND(G332="■",H332="■"),"",IF(F332="■",$BY$24,IF(G332="■",$BY$22,IF(L332="","",L332))))))))</f>
        <v/>
      </c>
      <c r="AO332" s="118"/>
      <c r="AP332" s="64" t="str">
        <f t="shared" si="89"/>
        <v/>
      </c>
      <c r="AQ332" s="64" t="str">
        <f t="shared" si="90"/>
        <v/>
      </c>
      <c r="AR332" s="64" t="str">
        <f t="shared" si="91"/>
        <v/>
      </c>
      <c r="AS332" s="64" t="str">
        <f t="shared" si="92"/>
        <v/>
      </c>
      <c r="AT332" s="64" t="str">
        <f t="shared" si="93"/>
        <v/>
      </c>
      <c r="AW332" s="17" t="str">
        <f t="shared" si="94"/>
        <v/>
      </c>
      <c r="AX332" s="17" t="str">
        <f t="shared" si="95"/>
        <v/>
      </c>
      <c r="AY332" s="17" t="str">
        <f t="shared" si="96"/>
        <v/>
      </c>
      <c r="AZ332" s="17" t="str">
        <f t="shared" si="97"/>
        <v/>
      </c>
      <c r="BA332" s="17" t="str">
        <f t="shared" si="98"/>
        <v/>
      </c>
      <c r="BB332" s="17" t="str">
        <f t="shared" si="99"/>
        <v/>
      </c>
      <c r="BD332" s="17" t="str">
        <f>IF(AND(OR(F332="",F332="□"),OR(G332="",G332="□"),OR(H332="",H332="□")),"",IF(AND(F332="■",G332="■"),"",IF(AND(OR(F332="■",G332="■"),H332="■"),"",IF(F332="■",5,IF(G332="■",4,IF(I332="","",IF($C$3="","",IF($C$3=8,"-",IF($C$3&lt;8,IF(I332&lt;=$BY$25,7,IF(I332&lt;=$BY$26,6,IF(I332&lt;=$BY$27,5,IF(I332&lt;=$BY$28,4,IF(I332&lt;=$BY$29,3,IF(I332&lt;=$BY$30,2,1)))))))))))))))</f>
        <v/>
      </c>
      <c r="BE332" s="17" t="str">
        <f>IF(AND(OR(F332="",F332="□"),OR(G332="",G332="□"),OR(H332="",H332="□")),"",IF(AND(F332="■",G332="■"),"",IF(AND(OR(F332="■",G332="■"),H332="■"),"",IF(F332="■",5,IF(G332="■",4,IF(K332="","",IF($C$3="","",IF($C$3=8,IF(K332&lt;=$BY$33,6,IF(K332&lt;=$BY$34,5,IF(K332&lt;=$BY$35,4,3))),IF(AND($C$3&lt;8,$C$3&gt;4),IF(K332&lt;=$BY$32,7,IF(K332&lt;=$BY$33,6,IF(K332&lt;=$BY$34,5,IF(K332&lt;=$BY$35,4,IF(K332&lt;=$BY$36,3,2))))),IF(C318&lt;5,"-"))))))))))</f>
        <v/>
      </c>
      <c r="BF332" s="17" t="str">
        <f t="shared" si="101"/>
        <v/>
      </c>
      <c r="BH332" s="18" t="str">
        <f>IF(X332="","",IF(50&lt;=Y332,6,IF(AND(40&lt;=Y332,Y332&lt;50),5,IF(AND(30&lt;=Y332,Y332&lt;40),4,IF(AND(20&lt;=Y332,Y332&lt;30),3,IF(AND(10&lt;=Y332,Y332&lt;20),2,IF(AND(0&lt;=Y332,Y332&lt;10),1,IF(Y332&lt;0,0,""))))))))</f>
        <v/>
      </c>
      <c r="BI332" s="18" t="str">
        <f>IF(X332="","",IF(30&lt;=Y332,4,IF(AND(20&lt;=Y332,Y332&lt;30),3,IF(AND(10&lt;=Y332,Y332&lt;20),2,IF(AND(0&lt;=Y332,Y332&lt;10),1,IF(Y332&lt;0,0,""))))))</f>
        <v/>
      </c>
      <c r="BJ332" s="58" t="str">
        <f>IF(AND(OR(Q332="",Q332="□"),OR(R332="",R332="□"),OR(S332="",S332="□")),"",IF(AND(Q332="■",R332="■"),"",IF(AND(OR(Q332="■",R332="■"),S332="■"),"",IF(Q332="■",3,IF(R332="■",1,IF(Z332="■",BH332,BI332))))))</f>
        <v/>
      </c>
    </row>
    <row r="333" spans="1:62" ht="12" customHeight="1" x14ac:dyDescent="0.15">
      <c r="A333" s="66">
        <v>316</v>
      </c>
      <c r="B333" s="4"/>
      <c r="C333" s="2"/>
      <c r="D333" s="2"/>
      <c r="E333" s="8"/>
      <c r="F333" s="129" t="s">
        <v>38</v>
      </c>
      <c r="G333" s="130" t="s">
        <v>38</v>
      </c>
      <c r="H333" s="131" t="s">
        <v>38</v>
      </c>
      <c r="I333" s="122"/>
      <c r="J333" s="149"/>
      <c r="K333" s="124"/>
      <c r="L333" s="178"/>
      <c r="M333" s="133"/>
      <c r="N333" s="163" t="str">
        <f>IF($C$3="","",IF(P333="","",BF333))</f>
        <v/>
      </c>
      <c r="O333" s="163" t="str">
        <f>IF($C$3="","",IF(AND(OR(F333="",F333="□"),OR(G333="",G333="□"),OR(H333="",H333="□")),"",IF(AND(F333="■",G333="■"),"",IF(AND(OR(F333="■",G333="■"),H333="■"),"",IF(BF333="","",IF(OR(BF333=4,BF333&gt;4),"○","×"))))))</f>
        <v/>
      </c>
      <c r="P333" s="162" t="str">
        <f>IF($C$3="","",IF(AND(OR(F333="",F333="□"),OR(G333="",G333="□"),OR(H333="",H333="□")),"",IF(AND(F333="■",G333="■"),"",IF(AND(OR(F333="■",G333="■"),H333="■"),"",IF(BF333="","",IF(OR(BF333=5,BF333&gt;5),"○","×"))))))</f>
        <v/>
      </c>
      <c r="Q333" s="129" t="s">
        <v>38</v>
      </c>
      <c r="R333" s="130" t="s">
        <v>38</v>
      </c>
      <c r="S333" s="131" t="s">
        <v>38</v>
      </c>
      <c r="T333" s="1"/>
      <c r="U333" s="10"/>
      <c r="V333" s="11"/>
      <c r="W333" s="10"/>
      <c r="X333" s="223" t="str">
        <f t="shared" si="100"/>
        <v/>
      </c>
      <c r="Y333" s="164" t="str">
        <f t="shared" si="82"/>
        <v/>
      </c>
      <c r="Z333" s="131" t="s">
        <v>58</v>
      </c>
      <c r="AA333" s="135" t="s">
        <v>58</v>
      </c>
      <c r="AB333" s="165" t="str">
        <f t="shared" si="83"/>
        <v/>
      </c>
      <c r="AC333" s="280"/>
      <c r="AD333" s="281"/>
      <c r="AF333" s="60" t="str">
        <f>IF($C$3="","",IF(AND(F333="□",G333="□",H333="□"),"",IF(AND(F333="■",G333="■"),"",IF(AND(F333="■",H333="■"),"",IF(AND(G333="■",H333="■"),"",IF(F333="■",$BY$42,IF(G333="■",$BY$39,IF(I333="","",I333))))))))</f>
        <v/>
      </c>
      <c r="AG333" s="61" t="str">
        <f>IF($C$3="","",IF(AND(F333="□",G333="□",H333="□"),"",IF(AND(F333="■",G333="■"),"",IF(AND(F333="■",H333="■"),"",IF(AND(G333="■",H333="■"),"",IF(F333="■",$BY$44,IF(G333="■",$BY$41,IF(K333="","",K333))))))))</f>
        <v/>
      </c>
      <c r="AH333" s="63" t="str">
        <f t="shared" si="84"/>
        <v/>
      </c>
      <c r="AI333" s="63" t="str">
        <f t="shared" si="85"/>
        <v/>
      </c>
      <c r="AJ333" s="64" t="str">
        <f t="shared" si="86"/>
        <v/>
      </c>
      <c r="AK333" s="64" t="str">
        <f t="shared" si="87"/>
        <v/>
      </c>
      <c r="AL333" s="64" t="str">
        <f>IF($C$3="","",IF(AND(F333="□",G333="□",H333="□"),"",IF(AND(F333="■",G333="■"),"",IF(AND(F333="■",H333="■"),"",IF(AND(G333="■",H333="■"),"",IF(F333="■",$BY$23,IF(G333="■",$BY$21,IF(J333="","",J333))))))))</f>
        <v/>
      </c>
      <c r="AM333" s="65" t="str">
        <f t="shared" si="88"/>
        <v/>
      </c>
      <c r="AN333" s="64" t="str">
        <f>IF($C$3="","",IF(AND(F333="□",G333="□",H333="□"),"",IF(AND(F333="■",G333="■"),"",IF(AND(F333="■",H333="■"),"",IF(AND(G333="■",H333="■"),"",IF(F333="■",$BY$24,IF(G333="■",$BY$22,IF(L333="","",L333))))))))</f>
        <v/>
      </c>
      <c r="AO333" s="118"/>
      <c r="AP333" s="64" t="str">
        <f t="shared" si="89"/>
        <v/>
      </c>
      <c r="AQ333" s="64" t="str">
        <f t="shared" si="90"/>
        <v/>
      </c>
      <c r="AR333" s="64" t="str">
        <f t="shared" si="91"/>
        <v/>
      </c>
      <c r="AS333" s="64" t="str">
        <f t="shared" si="92"/>
        <v/>
      </c>
      <c r="AT333" s="64" t="str">
        <f t="shared" si="93"/>
        <v/>
      </c>
      <c r="AW333" s="17" t="str">
        <f t="shared" si="94"/>
        <v/>
      </c>
      <c r="AX333" s="17" t="str">
        <f t="shared" si="95"/>
        <v/>
      </c>
      <c r="AY333" s="17" t="str">
        <f t="shared" si="96"/>
        <v/>
      </c>
      <c r="AZ333" s="17" t="str">
        <f t="shared" si="97"/>
        <v/>
      </c>
      <c r="BA333" s="17" t="str">
        <f t="shared" si="98"/>
        <v/>
      </c>
      <c r="BB333" s="17" t="str">
        <f t="shared" si="99"/>
        <v/>
      </c>
      <c r="BD333" s="17" t="str">
        <f>IF(AND(OR(F333="",F333="□"),OR(G333="",G333="□"),OR(H333="",H333="□")),"",IF(AND(F333="■",G333="■"),"",IF(AND(OR(F333="■",G333="■"),H333="■"),"",IF(F333="■",5,IF(G333="■",4,IF(I333="","",IF($C$3="","",IF($C$3=8,"-",IF($C$3&lt;8,IF(I333&lt;=$BY$25,7,IF(I333&lt;=$BY$26,6,IF(I333&lt;=$BY$27,5,IF(I333&lt;=$BY$28,4,IF(I333&lt;=$BY$29,3,IF(I333&lt;=$BY$30,2,1)))))))))))))))</f>
        <v/>
      </c>
      <c r="BE333" s="17" t="str">
        <f>IF(AND(OR(F333="",F333="□"),OR(G333="",G333="□"),OR(H333="",H333="□")),"",IF(AND(F333="■",G333="■"),"",IF(AND(OR(F333="■",G333="■"),H333="■"),"",IF(F333="■",5,IF(G333="■",4,IF(K333="","",IF($C$3="","",IF($C$3=8,IF(K333&lt;=$BY$33,6,IF(K333&lt;=$BY$34,5,IF(K333&lt;=$BY$35,4,3))),IF(AND($C$3&lt;8,$C$3&gt;4),IF(K333&lt;=$BY$32,7,IF(K333&lt;=$BY$33,6,IF(K333&lt;=$BY$34,5,IF(K333&lt;=$BY$35,4,IF(K333&lt;=$BY$36,3,2))))),IF(C319&lt;5,"-"))))))))))</f>
        <v/>
      </c>
      <c r="BF333" s="17" t="str">
        <f t="shared" si="101"/>
        <v/>
      </c>
      <c r="BH333" s="18" t="str">
        <f>IF(X333="","",IF(50&lt;=Y333,6,IF(AND(40&lt;=Y333,Y333&lt;50),5,IF(AND(30&lt;=Y333,Y333&lt;40),4,IF(AND(20&lt;=Y333,Y333&lt;30),3,IF(AND(10&lt;=Y333,Y333&lt;20),2,IF(AND(0&lt;=Y333,Y333&lt;10),1,IF(Y333&lt;0,0,""))))))))</f>
        <v/>
      </c>
      <c r="BI333" s="18" t="str">
        <f>IF(X333="","",IF(30&lt;=Y333,4,IF(AND(20&lt;=Y333,Y333&lt;30),3,IF(AND(10&lt;=Y333,Y333&lt;20),2,IF(AND(0&lt;=Y333,Y333&lt;10),1,IF(Y333&lt;0,0,""))))))</f>
        <v/>
      </c>
      <c r="BJ333" s="58" t="str">
        <f>IF(AND(OR(Q333="",Q333="□"),OR(R333="",R333="□"),OR(S333="",S333="□")),"",IF(AND(Q333="■",R333="■"),"",IF(AND(OR(Q333="■",R333="■"),S333="■"),"",IF(Q333="■",3,IF(R333="■",1,IF(Z333="■",BH333,BI333))))))</f>
        <v/>
      </c>
    </row>
    <row r="334" spans="1:62" ht="12" customHeight="1" x14ac:dyDescent="0.15">
      <c r="A334" s="66">
        <v>317</v>
      </c>
      <c r="B334" s="4"/>
      <c r="C334" s="2"/>
      <c r="D334" s="2"/>
      <c r="E334" s="8"/>
      <c r="F334" s="129" t="s">
        <v>38</v>
      </c>
      <c r="G334" s="130" t="s">
        <v>38</v>
      </c>
      <c r="H334" s="131" t="s">
        <v>38</v>
      </c>
      <c r="I334" s="122"/>
      <c r="J334" s="149"/>
      <c r="K334" s="124"/>
      <c r="L334" s="178"/>
      <c r="M334" s="133"/>
      <c r="N334" s="163" t="str">
        <f>IF($C$3="","",IF(P334="","",BF334))</f>
        <v/>
      </c>
      <c r="O334" s="163" t="str">
        <f>IF($C$3="","",IF(AND(OR(F334="",F334="□"),OR(G334="",G334="□"),OR(H334="",H334="□")),"",IF(AND(F334="■",G334="■"),"",IF(AND(OR(F334="■",G334="■"),H334="■"),"",IF(BF334="","",IF(OR(BF334=4,BF334&gt;4),"○","×"))))))</f>
        <v/>
      </c>
      <c r="P334" s="162" t="str">
        <f>IF($C$3="","",IF(AND(OR(F334="",F334="□"),OR(G334="",G334="□"),OR(H334="",H334="□")),"",IF(AND(F334="■",G334="■"),"",IF(AND(OR(F334="■",G334="■"),H334="■"),"",IF(BF334="","",IF(OR(BF334=5,BF334&gt;5),"○","×"))))))</f>
        <v/>
      </c>
      <c r="Q334" s="129" t="s">
        <v>38</v>
      </c>
      <c r="R334" s="130" t="s">
        <v>38</v>
      </c>
      <c r="S334" s="131" t="s">
        <v>38</v>
      </c>
      <c r="T334" s="1"/>
      <c r="U334" s="10"/>
      <c r="V334" s="11"/>
      <c r="W334" s="10"/>
      <c r="X334" s="223" t="str">
        <f t="shared" si="100"/>
        <v/>
      </c>
      <c r="Y334" s="164" t="str">
        <f t="shared" si="82"/>
        <v/>
      </c>
      <c r="Z334" s="131" t="s">
        <v>58</v>
      </c>
      <c r="AA334" s="135" t="s">
        <v>58</v>
      </c>
      <c r="AB334" s="165" t="str">
        <f t="shared" si="83"/>
        <v/>
      </c>
      <c r="AC334" s="280"/>
      <c r="AD334" s="281"/>
      <c r="AF334" s="60" t="str">
        <f>IF($C$3="","",IF(AND(F334="□",G334="□",H334="□"),"",IF(AND(F334="■",G334="■"),"",IF(AND(F334="■",H334="■"),"",IF(AND(G334="■",H334="■"),"",IF(F334="■",$BY$42,IF(G334="■",$BY$39,IF(I334="","",I334))))))))</f>
        <v/>
      </c>
      <c r="AG334" s="61" t="str">
        <f>IF($C$3="","",IF(AND(F334="□",G334="□",H334="□"),"",IF(AND(F334="■",G334="■"),"",IF(AND(F334="■",H334="■"),"",IF(AND(G334="■",H334="■"),"",IF(F334="■",$BY$44,IF(G334="■",$BY$41,IF(K334="","",K334))))))))</f>
        <v/>
      </c>
      <c r="AH334" s="63" t="str">
        <f t="shared" si="84"/>
        <v/>
      </c>
      <c r="AI334" s="63" t="str">
        <f t="shared" si="85"/>
        <v/>
      </c>
      <c r="AJ334" s="64" t="str">
        <f t="shared" si="86"/>
        <v/>
      </c>
      <c r="AK334" s="64" t="str">
        <f t="shared" si="87"/>
        <v/>
      </c>
      <c r="AL334" s="64" t="str">
        <f>IF($C$3="","",IF(AND(F334="□",G334="□",H334="□"),"",IF(AND(F334="■",G334="■"),"",IF(AND(F334="■",H334="■"),"",IF(AND(G334="■",H334="■"),"",IF(F334="■",$BY$23,IF(G334="■",$BY$21,IF(J334="","",J334))))))))</f>
        <v/>
      </c>
      <c r="AM334" s="65" t="str">
        <f t="shared" si="88"/>
        <v/>
      </c>
      <c r="AN334" s="64" t="str">
        <f>IF($C$3="","",IF(AND(F334="□",G334="□",H334="□"),"",IF(AND(F334="■",G334="■"),"",IF(AND(F334="■",H334="■"),"",IF(AND(G334="■",H334="■"),"",IF(F334="■",$BY$24,IF(G334="■",$BY$22,IF(L334="","",L334))))))))</f>
        <v/>
      </c>
      <c r="AO334" s="118"/>
      <c r="AP334" s="64" t="str">
        <f t="shared" si="89"/>
        <v/>
      </c>
      <c r="AQ334" s="64" t="str">
        <f t="shared" si="90"/>
        <v/>
      </c>
      <c r="AR334" s="64" t="str">
        <f t="shared" si="91"/>
        <v/>
      </c>
      <c r="AS334" s="64" t="str">
        <f t="shared" si="92"/>
        <v/>
      </c>
      <c r="AT334" s="64" t="str">
        <f t="shared" si="93"/>
        <v/>
      </c>
      <c r="AW334" s="17" t="str">
        <f t="shared" si="94"/>
        <v/>
      </c>
      <c r="AX334" s="17" t="str">
        <f t="shared" si="95"/>
        <v/>
      </c>
      <c r="AY334" s="17" t="str">
        <f t="shared" si="96"/>
        <v/>
      </c>
      <c r="AZ334" s="17" t="str">
        <f t="shared" si="97"/>
        <v/>
      </c>
      <c r="BA334" s="17" t="str">
        <f t="shared" si="98"/>
        <v/>
      </c>
      <c r="BB334" s="17" t="str">
        <f t="shared" si="99"/>
        <v/>
      </c>
      <c r="BD334" s="17" t="str">
        <f>IF(AND(OR(F334="",F334="□"),OR(G334="",G334="□"),OR(H334="",H334="□")),"",IF(AND(F334="■",G334="■"),"",IF(AND(OR(F334="■",G334="■"),H334="■"),"",IF(F334="■",5,IF(G334="■",4,IF(I334="","",IF($C$3="","",IF($C$3=8,"-",IF($C$3&lt;8,IF(I334&lt;=$BY$25,7,IF(I334&lt;=$BY$26,6,IF(I334&lt;=$BY$27,5,IF(I334&lt;=$BY$28,4,IF(I334&lt;=$BY$29,3,IF(I334&lt;=$BY$30,2,1)))))))))))))))</f>
        <v/>
      </c>
      <c r="BE334" s="17" t="str">
        <f>IF(AND(OR(F334="",F334="□"),OR(G334="",G334="□"),OR(H334="",H334="□")),"",IF(AND(F334="■",G334="■"),"",IF(AND(OR(F334="■",G334="■"),H334="■"),"",IF(F334="■",5,IF(G334="■",4,IF(K334="","",IF($C$3="","",IF($C$3=8,IF(K334&lt;=$BY$33,6,IF(K334&lt;=$BY$34,5,IF(K334&lt;=$BY$35,4,3))),IF(AND($C$3&lt;8,$C$3&gt;4),IF(K334&lt;=$BY$32,7,IF(K334&lt;=$BY$33,6,IF(K334&lt;=$BY$34,5,IF(K334&lt;=$BY$35,4,IF(K334&lt;=$BY$36,3,2))))),IF(C320&lt;5,"-"))))))))))</f>
        <v/>
      </c>
      <c r="BF334" s="17" t="str">
        <f t="shared" si="101"/>
        <v/>
      </c>
      <c r="BH334" s="18" t="str">
        <f>IF(X334="","",IF(50&lt;=Y334,6,IF(AND(40&lt;=Y334,Y334&lt;50),5,IF(AND(30&lt;=Y334,Y334&lt;40),4,IF(AND(20&lt;=Y334,Y334&lt;30),3,IF(AND(10&lt;=Y334,Y334&lt;20),2,IF(AND(0&lt;=Y334,Y334&lt;10),1,IF(Y334&lt;0,0,""))))))))</f>
        <v/>
      </c>
      <c r="BI334" s="18" t="str">
        <f>IF(X334="","",IF(30&lt;=Y334,4,IF(AND(20&lt;=Y334,Y334&lt;30),3,IF(AND(10&lt;=Y334,Y334&lt;20),2,IF(AND(0&lt;=Y334,Y334&lt;10),1,IF(Y334&lt;0,0,""))))))</f>
        <v/>
      </c>
      <c r="BJ334" s="58" t="str">
        <f>IF(AND(OR(Q334="",Q334="□"),OR(R334="",R334="□"),OR(S334="",S334="□")),"",IF(AND(Q334="■",R334="■"),"",IF(AND(OR(Q334="■",R334="■"),S334="■"),"",IF(Q334="■",3,IF(R334="■",1,IF(Z334="■",BH334,BI334))))))</f>
        <v/>
      </c>
    </row>
    <row r="335" spans="1:62" ht="12" customHeight="1" x14ac:dyDescent="0.15">
      <c r="A335" s="66">
        <v>318</v>
      </c>
      <c r="B335" s="4"/>
      <c r="C335" s="2"/>
      <c r="D335" s="2"/>
      <c r="E335" s="8"/>
      <c r="F335" s="129" t="s">
        <v>38</v>
      </c>
      <c r="G335" s="130" t="s">
        <v>38</v>
      </c>
      <c r="H335" s="131" t="s">
        <v>38</v>
      </c>
      <c r="I335" s="122"/>
      <c r="J335" s="149"/>
      <c r="K335" s="124"/>
      <c r="L335" s="178"/>
      <c r="M335" s="133"/>
      <c r="N335" s="163" t="str">
        <f>IF($C$3="","",IF(P335="","",BF335))</f>
        <v/>
      </c>
      <c r="O335" s="163" t="str">
        <f>IF($C$3="","",IF(AND(OR(F335="",F335="□"),OR(G335="",G335="□"),OR(H335="",H335="□")),"",IF(AND(F335="■",G335="■"),"",IF(AND(OR(F335="■",G335="■"),H335="■"),"",IF(BF335="","",IF(OR(BF335=4,BF335&gt;4),"○","×"))))))</f>
        <v/>
      </c>
      <c r="P335" s="162" t="str">
        <f>IF($C$3="","",IF(AND(OR(F335="",F335="□"),OR(G335="",G335="□"),OR(H335="",H335="□")),"",IF(AND(F335="■",G335="■"),"",IF(AND(OR(F335="■",G335="■"),H335="■"),"",IF(BF335="","",IF(OR(BF335=5,BF335&gt;5),"○","×"))))))</f>
        <v/>
      </c>
      <c r="Q335" s="129" t="s">
        <v>38</v>
      </c>
      <c r="R335" s="130" t="s">
        <v>38</v>
      </c>
      <c r="S335" s="131" t="s">
        <v>38</v>
      </c>
      <c r="T335" s="1"/>
      <c r="U335" s="10"/>
      <c r="V335" s="11"/>
      <c r="W335" s="10"/>
      <c r="X335" s="223" t="str">
        <f t="shared" si="100"/>
        <v/>
      </c>
      <c r="Y335" s="164" t="str">
        <f t="shared" si="82"/>
        <v/>
      </c>
      <c r="Z335" s="131" t="s">
        <v>58</v>
      </c>
      <c r="AA335" s="135" t="s">
        <v>58</v>
      </c>
      <c r="AB335" s="165" t="str">
        <f t="shared" si="83"/>
        <v/>
      </c>
      <c r="AC335" s="280"/>
      <c r="AD335" s="281"/>
      <c r="AF335" s="60" t="str">
        <f>IF($C$3="","",IF(AND(F335="□",G335="□",H335="□"),"",IF(AND(F335="■",G335="■"),"",IF(AND(F335="■",H335="■"),"",IF(AND(G335="■",H335="■"),"",IF(F335="■",$BY$42,IF(G335="■",$BY$39,IF(I335="","",I335))))))))</f>
        <v/>
      </c>
      <c r="AG335" s="61" t="str">
        <f>IF($C$3="","",IF(AND(F335="□",G335="□",H335="□"),"",IF(AND(F335="■",G335="■"),"",IF(AND(F335="■",H335="■"),"",IF(AND(G335="■",H335="■"),"",IF(F335="■",$BY$44,IF(G335="■",$BY$41,IF(K335="","",K335))))))))</f>
        <v/>
      </c>
      <c r="AH335" s="63" t="str">
        <f t="shared" si="84"/>
        <v/>
      </c>
      <c r="AI335" s="63" t="str">
        <f t="shared" si="85"/>
        <v/>
      </c>
      <c r="AJ335" s="64" t="str">
        <f t="shared" si="86"/>
        <v/>
      </c>
      <c r="AK335" s="64" t="str">
        <f t="shared" si="87"/>
        <v/>
      </c>
      <c r="AL335" s="64" t="str">
        <f>IF($C$3="","",IF(AND(F335="□",G335="□",H335="□"),"",IF(AND(F335="■",G335="■"),"",IF(AND(F335="■",H335="■"),"",IF(AND(G335="■",H335="■"),"",IF(F335="■",$BY$23,IF(G335="■",$BY$21,IF(J335="","",J335))))))))</f>
        <v/>
      </c>
      <c r="AM335" s="65" t="str">
        <f t="shared" si="88"/>
        <v/>
      </c>
      <c r="AN335" s="64" t="str">
        <f>IF($C$3="","",IF(AND(F335="□",G335="□",H335="□"),"",IF(AND(F335="■",G335="■"),"",IF(AND(F335="■",H335="■"),"",IF(AND(G335="■",H335="■"),"",IF(F335="■",$BY$24,IF(G335="■",$BY$22,IF(L335="","",L335))))))))</f>
        <v/>
      </c>
      <c r="AO335" s="118"/>
      <c r="AP335" s="64" t="str">
        <f t="shared" si="89"/>
        <v/>
      </c>
      <c r="AQ335" s="64" t="str">
        <f t="shared" si="90"/>
        <v/>
      </c>
      <c r="AR335" s="64" t="str">
        <f t="shared" si="91"/>
        <v/>
      </c>
      <c r="AS335" s="64" t="str">
        <f t="shared" si="92"/>
        <v/>
      </c>
      <c r="AT335" s="64" t="str">
        <f t="shared" si="93"/>
        <v/>
      </c>
      <c r="AW335" s="17" t="str">
        <f t="shared" si="94"/>
        <v/>
      </c>
      <c r="AX335" s="17" t="str">
        <f t="shared" si="95"/>
        <v/>
      </c>
      <c r="AY335" s="17" t="str">
        <f t="shared" si="96"/>
        <v/>
      </c>
      <c r="AZ335" s="17" t="str">
        <f t="shared" si="97"/>
        <v/>
      </c>
      <c r="BA335" s="17" t="str">
        <f t="shared" si="98"/>
        <v/>
      </c>
      <c r="BB335" s="17" t="str">
        <f t="shared" si="99"/>
        <v/>
      </c>
      <c r="BD335" s="17" t="str">
        <f>IF(AND(OR(F335="",F335="□"),OR(G335="",G335="□"),OR(H335="",H335="□")),"",IF(AND(F335="■",G335="■"),"",IF(AND(OR(F335="■",G335="■"),H335="■"),"",IF(F335="■",5,IF(G335="■",4,IF(I335="","",IF($C$3="","",IF($C$3=8,"-",IF($C$3&lt;8,IF(I335&lt;=$BY$25,7,IF(I335&lt;=$BY$26,6,IF(I335&lt;=$BY$27,5,IF(I335&lt;=$BY$28,4,IF(I335&lt;=$BY$29,3,IF(I335&lt;=$BY$30,2,1)))))))))))))))</f>
        <v/>
      </c>
      <c r="BE335" s="17" t="str">
        <f>IF(AND(OR(F335="",F335="□"),OR(G335="",G335="□"),OR(H335="",H335="□")),"",IF(AND(F335="■",G335="■"),"",IF(AND(OR(F335="■",G335="■"),H335="■"),"",IF(F335="■",5,IF(G335="■",4,IF(K335="","",IF($C$3="","",IF($C$3=8,IF(K335&lt;=$BY$33,6,IF(K335&lt;=$BY$34,5,IF(K335&lt;=$BY$35,4,3))),IF(AND($C$3&lt;8,$C$3&gt;4),IF(K335&lt;=$BY$32,7,IF(K335&lt;=$BY$33,6,IF(K335&lt;=$BY$34,5,IF(K335&lt;=$BY$35,4,IF(K335&lt;=$BY$36,3,2))))),IF(C321&lt;5,"-"))))))))))</f>
        <v/>
      </c>
      <c r="BF335" s="17" t="str">
        <f t="shared" si="101"/>
        <v/>
      </c>
      <c r="BH335" s="18" t="str">
        <f>IF(X335="","",IF(50&lt;=Y335,6,IF(AND(40&lt;=Y335,Y335&lt;50),5,IF(AND(30&lt;=Y335,Y335&lt;40),4,IF(AND(20&lt;=Y335,Y335&lt;30),3,IF(AND(10&lt;=Y335,Y335&lt;20),2,IF(AND(0&lt;=Y335,Y335&lt;10),1,IF(Y335&lt;0,0,""))))))))</f>
        <v/>
      </c>
      <c r="BI335" s="18" t="str">
        <f>IF(X335="","",IF(30&lt;=Y335,4,IF(AND(20&lt;=Y335,Y335&lt;30),3,IF(AND(10&lt;=Y335,Y335&lt;20),2,IF(AND(0&lt;=Y335,Y335&lt;10),1,IF(Y335&lt;0,0,""))))))</f>
        <v/>
      </c>
      <c r="BJ335" s="58" t="str">
        <f>IF(AND(OR(Q335="",Q335="□"),OR(R335="",R335="□"),OR(S335="",S335="□")),"",IF(AND(Q335="■",R335="■"),"",IF(AND(OR(Q335="■",R335="■"),S335="■"),"",IF(Q335="■",3,IF(R335="■",1,IF(Z335="■",BH335,BI335))))))</f>
        <v/>
      </c>
    </row>
    <row r="336" spans="1:62" ht="12" customHeight="1" x14ac:dyDescent="0.15">
      <c r="A336" s="66">
        <v>319</v>
      </c>
      <c r="B336" s="4"/>
      <c r="C336" s="2"/>
      <c r="D336" s="2"/>
      <c r="E336" s="8"/>
      <c r="F336" s="129" t="s">
        <v>38</v>
      </c>
      <c r="G336" s="130" t="s">
        <v>38</v>
      </c>
      <c r="H336" s="131" t="s">
        <v>38</v>
      </c>
      <c r="I336" s="122"/>
      <c r="J336" s="149"/>
      <c r="K336" s="124"/>
      <c r="L336" s="178"/>
      <c r="M336" s="133"/>
      <c r="N336" s="163" t="str">
        <f>IF($C$3="","",IF(P336="","",BF336))</f>
        <v/>
      </c>
      <c r="O336" s="163" t="str">
        <f>IF($C$3="","",IF(AND(OR(F336="",F336="□"),OR(G336="",G336="□"),OR(H336="",H336="□")),"",IF(AND(F336="■",G336="■"),"",IF(AND(OR(F336="■",G336="■"),H336="■"),"",IF(BF336="","",IF(OR(BF336=4,BF336&gt;4),"○","×"))))))</f>
        <v/>
      </c>
      <c r="P336" s="162" t="str">
        <f>IF($C$3="","",IF(AND(OR(F336="",F336="□"),OR(G336="",G336="□"),OR(H336="",H336="□")),"",IF(AND(F336="■",G336="■"),"",IF(AND(OR(F336="■",G336="■"),H336="■"),"",IF(BF336="","",IF(OR(BF336=5,BF336&gt;5),"○","×"))))))</f>
        <v/>
      </c>
      <c r="Q336" s="129" t="s">
        <v>38</v>
      </c>
      <c r="R336" s="130" t="s">
        <v>38</v>
      </c>
      <c r="S336" s="131" t="s">
        <v>38</v>
      </c>
      <c r="T336" s="1"/>
      <c r="U336" s="10"/>
      <c r="V336" s="11"/>
      <c r="W336" s="10"/>
      <c r="X336" s="223" t="str">
        <f t="shared" si="100"/>
        <v/>
      </c>
      <c r="Y336" s="164" t="str">
        <f t="shared" si="82"/>
        <v/>
      </c>
      <c r="Z336" s="131" t="s">
        <v>58</v>
      </c>
      <c r="AA336" s="135" t="s">
        <v>58</v>
      </c>
      <c r="AB336" s="165" t="str">
        <f t="shared" si="83"/>
        <v/>
      </c>
      <c r="AC336" s="280"/>
      <c r="AD336" s="281"/>
      <c r="AF336" s="60" t="str">
        <f>IF($C$3="","",IF(AND(F336="□",G336="□",H336="□"),"",IF(AND(F336="■",G336="■"),"",IF(AND(F336="■",H336="■"),"",IF(AND(G336="■",H336="■"),"",IF(F336="■",$BY$42,IF(G336="■",$BY$39,IF(I336="","",I336))))))))</f>
        <v/>
      </c>
      <c r="AG336" s="61" t="str">
        <f>IF($C$3="","",IF(AND(F336="□",G336="□",H336="□"),"",IF(AND(F336="■",G336="■"),"",IF(AND(F336="■",H336="■"),"",IF(AND(G336="■",H336="■"),"",IF(F336="■",$BY$44,IF(G336="■",$BY$41,IF(K336="","",K336))))))))</f>
        <v/>
      </c>
      <c r="AH336" s="63" t="str">
        <f t="shared" si="84"/>
        <v/>
      </c>
      <c r="AI336" s="63" t="str">
        <f t="shared" si="85"/>
        <v/>
      </c>
      <c r="AJ336" s="64" t="str">
        <f t="shared" si="86"/>
        <v/>
      </c>
      <c r="AK336" s="64" t="str">
        <f t="shared" si="87"/>
        <v/>
      </c>
      <c r="AL336" s="64" t="str">
        <f>IF($C$3="","",IF(AND(F336="□",G336="□",H336="□"),"",IF(AND(F336="■",G336="■"),"",IF(AND(F336="■",H336="■"),"",IF(AND(G336="■",H336="■"),"",IF(F336="■",$BY$23,IF(G336="■",$BY$21,IF(J336="","",J336))))))))</f>
        <v/>
      </c>
      <c r="AM336" s="65" t="str">
        <f t="shared" si="88"/>
        <v/>
      </c>
      <c r="AN336" s="64" t="str">
        <f>IF($C$3="","",IF(AND(F336="□",G336="□",H336="□"),"",IF(AND(F336="■",G336="■"),"",IF(AND(F336="■",H336="■"),"",IF(AND(G336="■",H336="■"),"",IF(F336="■",$BY$24,IF(G336="■",$BY$22,IF(L336="","",L336))))))))</f>
        <v/>
      </c>
      <c r="AO336" s="118"/>
      <c r="AP336" s="64" t="str">
        <f t="shared" si="89"/>
        <v/>
      </c>
      <c r="AQ336" s="64" t="str">
        <f t="shared" si="90"/>
        <v/>
      </c>
      <c r="AR336" s="64" t="str">
        <f t="shared" si="91"/>
        <v/>
      </c>
      <c r="AS336" s="64" t="str">
        <f t="shared" si="92"/>
        <v/>
      </c>
      <c r="AT336" s="64" t="str">
        <f t="shared" si="93"/>
        <v/>
      </c>
      <c r="AW336" s="17" t="str">
        <f t="shared" si="94"/>
        <v/>
      </c>
      <c r="AX336" s="17" t="str">
        <f t="shared" si="95"/>
        <v/>
      </c>
      <c r="AY336" s="17" t="str">
        <f t="shared" si="96"/>
        <v/>
      </c>
      <c r="AZ336" s="17" t="str">
        <f t="shared" si="97"/>
        <v/>
      </c>
      <c r="BA336" s="17" t="str">
        <f t="shared" si="98"/>
        <v/>
      </c>
      <c r="BB336" s="17" t="str">
        <f t="shared" si="99"/>
        <v/>
      </c>
      <c r="BD336" s="17" t="str">
        <f>IF(AND(OR(F336="",F336="□"),OR(G336="",G336="□"),OR(H336="",H336="□")),"",IF(AND(F336="■",G336="■"),"",IF(AND(OR(F336="■",G336="■"),H336="■"),"",IF(F336="■",5,IF(G336="■",4,IF(I336="","",IF($C$3="","",IF($C$3=8,"-",IF($C$3&lt;8,IF(I336&lt;=$BY$25,7,IF(I336&lt;=$BY$26,6,IF(I336&lt;=$BY$27,5,IF(I336&lt;=$BY$28,4,IF(I336&lt;=$BY$29,3,IF(I336&lt;=$BY$30,2,1)))))))))))))))</f>
        <v/>
      </c>
      <c r="BE336" s="17" t="str">
        <f>IF(AND(OR(F336="",F336="□"),OR(G336="",G336="□"),OR(H336="",H336="□")),"",IF(AND(F336="■",G336="■"),"",IF(AND(OR(F336="■",G336="■"),H336="■"),"",IF(F336="■",5,IF(G336="■",4,IF(K336="","",IF($C$3="","",IF($C$3=8,IF(K336&lt;=$BY$33,6,IF(K336&lt;=$BY$34,5,IF(K336&lt;=$BY$35,4,3))),IF(AND($C$3&lt;8,$C$3&gt;4),IF(K336&lt;=$BY$32,7,IF(K336&lt;=$BY$33,6,IF(K336&lt;=$BY$34,5,IF(K336&lt;=$BY$35,4,IF(K336&lt;=$BY$36,3,2))))),IF(C322&lt;5,"-"))))))))))</f>
        <v/>
      </c>
      <c r="BF336" s="17" t="str">
        <f t="shared" si="101"/>
        <v/>
      </c>
      <c r="BH336" s="18" t="str">
        <f>IF(X336="","",IF(50&lt;=Y336,6,IF(AND(40&lt;=Y336,Y336&lt;50),5,IF(AND(30&lt;=Y336,Y336&lt;40),4,IF(AND(20&lt;=Y336,Y336&lt;30),3,IF(AND(10&lt;=Y336,Y336&lt;20),2,IF(AND(0&lt;=Y336,Y336&lt;10),1,IF(Y336&lt;0,0,""))))))))</f>
        <v/>
      </c>
      <c r="BI336" s="18" t="str">
        <f>IF(X336="","",IF(30&lt;=Y336,4,IF(AND(20&lt;=Y336,Y336&lt;30),3,IF(AND(10&lt;=Y336,Y336&lt;20),2,IF(AND(0&lt;=Y336,Y336&lt;10),1,IF(Y336&lt;0,0,""))))))</f>
        <v/>
      </c>
      <c r="BJ336" s="58" t="str">
        <f>IF(AND(OR(Q336="",Q336="□"),OR(R336="",R336="□"),OR(S336="",S336="□")),"",IF(AND(Q336="■",R336="■"),"",IF(AND(OR(Q336="■",R336="■"),S336="■"),"",IF(Q336="■",3,IF(R336="■",1,IF(Z336="■",BH336,BI336))))))</f>
        <v/>
      </c>
    </row>
    <row r="337" spans="1:62" ht="12" customHeight="1" x14ac:dyDescent="0.15">
      <c r="A337" s="66">
        <v>320</v>
      </c>
      <c r="B337" s="4"/>
      <c r="C337" s="2"/>
      <c r="D337" s="2"/>
      <c r="E337" s="8"/>
      <c r="F337" s="129" t="s">
        <v>38</v>
      </c>
      <c r="G337" s="130" t="s">
        <v>38</v>
      </c>
      <c r="H337" s="131" t="s">
        <v>38</v>
      </c>
      <c r="I337" s="122"/>
      <c r="J337" s="149"/>
      <c r="K337" s="124"/>
      <c r="L337" s="178"/>
      <c r="M337" s="133"/>
      <c r="N337" s="163" t="str">
        <f>IF($C$3="","",IF(P337="","",BF337))</f>
        <v/>
      </c>
      <c r="O337" s="163" t="str">
        <f>IF($C$3="","",IF(AND(OR(F337="",F337="□"),OR(G337="",G337="□"),OR(H337="",H337="□")),"",IF(AND(F337="■",G337="■"),"",IF(AND(OR(F337="■",G337="■"),H337="■"),"",IF(BF337="","",IF(OR(BF337=4,BF337&gt;4),"○","×"))))))</f>
        <v/>
      </c>
      <c r="P337" s="162" t="str">
        <f>IF($C$3="","",IF(AND(OR(F337="",F337="□"),OR(G337="",G337="□"),OR(H337="",H337="□")),"",IF(AND(F337="■",G337="■"),"",IF(AND(OR(F337="■",G337="■"),H337="■"),"",IF(BF337="","",IF(OR(BF337=5,BF337&gt;5),"○","×"))))))</f>
        <v/>
      </c>
      <c r="Q337" s="129" t="s">
        <v>38</v>
      </c>
      <c r="R337" s="130" t="s">
        <v>38</v>
      </c>
      <c r="S337" s="131" t="s">
        <v>38</v>
      </c>
      <c r="T337" s="1"/>
      <c r="U337" s="10"/>
      <c r="V337" s="11"/>
      <c r="W337" s="10"/>
      <c r="X337" s="223" t="str">
        <f t="shared" si="100"/>
        <v/>
      </c>
      <c r="Y337" s="164" t="str">
        <f t="shared" si="82"/>
        <v/>
      </c>
      <c r="Z337" s="131" t="s">
        <v>58</v>
      </c>
      <c r="AA337" s="135" t="s">
        <v>58</v>
      </c>
      <c r="AB337" s="165" t="str">
        <f t="shared" si="83"/>
        <v/>
      </c>
      <c r="AC337" s="280"/>
      <c r="AD337" s="281"/>
      <c r="AF337" s="60" t="str">
        <f>IF($C$3="","",IF(AND(F337="□",G337="□",H337="□"),"",IF(AND(F337="■",G337="■"),"",IF(AND(F337="■",H337="■"),"",IF(AND(G337="■",H337="■"),"",IF(F337="■",$BY$42,IF(G337="■",$BY$39,IF(I337="","",I337))))))))</f>
        <v/>
      </c>
      <c r="AG337" s="61" t="str">
        <f>IF($C$3="","",IF(AND(F337="□",G337="□",H337="□"),"",IF(AND(F337="■",G337="■"),"",IF(AND(F337="■",H337="■"),"",IF(AND(G337="■",H337="■"),"",IF(F337="■",$BY$44,IF(G337="■",$BY$41,IF(K337="","",K337))))))))</f>
        <v/>
      </c>
      <c r="AH337" s="63" t="str">
        <f t="shared" si="84"/>
        <v/>
      </c>
      <c r="AI337" s="63" t="str">
        <f t="shared" si="85"/>
        <v/>
      </c>
      <c r="AJ337" s="64" t="str">
        <f t="shared" si="86"/>
        <v/>
      </c>
      <c r="AK337" s="64" t="str">
        <f t="shared" si="87"/>
        <v/>
      </c>
      <c r="AL337" s="64" t="str">
        <f>IF($C$3="","",IF(AND(F337="□",G337="□",H337="□"),"",IF(AND(F337="■",G337="■"),"",IF(AND(F337="■",H337="■"),"",IF(AND(G337="■",H337="■"),"",IF(F337="■",$BY$23,IF(G337="■",$BY$21,IF(J337="","",J337))))))))</f>
        <v/>
      </c>
      <c r="AM337" s="65" t="str">
        <f t="shared" si="88"/>
        <v/>
      </c>
      <c r="AN337" s="64" t="str">
        <f>IF($C$3="","",IF(AND(F337="□",G337="□",H337="□"),"",IF(AND(F337="■",G337="■"),"",IF(AND(F337="■",H337="■"),"",IF(AND(G337="■",H337="■"),"",IF(F337="■",$BY$24,IF(G337="■",$BY$22,IF(L337="","",L337))))))))</f>
        <v/>
      </c>
      <c r="AO337" s="118"/>
      <c r="AP337" s="64" t="str">
        <f t="shared" si="89"/>
        <v/>
      </c>
      <c r="AQ337" s="64" t="str">
        <f t="shared" si="90"/>
        <v/>
      </c>
      <c r="AR337" s="64" t="str">
        <f t="shared" si="91"/>
        <v/>
      </c>
      <c r="AS337" s="64" t="str">
        <f t="shared" si="92"/>
        <v/>
      </c>
      <c r="AT337" s="64" t="str">
        <f t="shared" si="93"/>
        <v/>
      </c>
      <c r="AW337" s="17" t="str">
        <f t="shared" si="94"/>
        <v/>
      </c>
      <c r="AX337" s="17" t="str">
        <f t="shared" si="95"/>
        <v/>
      </c>
      <c r="AY337" s="17" t="str">
        <f t="shared" si="96"/>
        <v/>
      </c>
      <c r="AZ337" s="17" t="str">
        <f t="shared" si="97"/>
        <v/>
      </c>
      <c r="BA337" s="17" t="str">
        <f t="shared" si="98"/>
        <v/>
      </c>
      <c r="BB337" s="17" t="str">
        <f t="shared" si="99"/>
        <v/>
      </c>
      <c r="BD337" s="17" t="str">
        <f>IF(AND(OR(F337="",F337="□"),OR(G337="",G337="□"),OR(H337="",H337="□")),"",IF(AND(F337="■",G337="■"),"",IF(AND(OR(F337="■",G337="■"),H337="■"),"",IF(F337="■",5,IF(G337="■",4,IF(I337="","",IF($C$3="","",IF($C$3=8,"-",IF($C$3&lt;8,IF(I337&lt;=$BY$25,7,IF(I337&lt;=$BY$26,6,IF(I337&lt;=$BY$27,5,IF(I337&lt;=$BY$28,4,IF(I337&lt;=$BY$29,3,IF(I337&lt;=$BY$30,2,1)))))))))))))))</f>
        <v/>
      </c>
      <c r="BE337" s="17" t="str">
        <f>IF(AND(OR(F337="",F337="□"),OR(G337="",G337="□"),OR(H337="",H337="□")),"",IF(AND(F337="■",G337="■"),"",IF(AND(OR(F337="■",G337="■"),H337="■"),"",IF(F337="■",5,IF(G337="■",4,IF(K337="","",IF($C$3="","",IF($C$3=8,IF(K337&lt;=$BY$33,6,IF(K337&lt;=$BY$34,5,IF(K337&lt;=$BY$35,4,3))),IF(AND($C$3&lt;8,$C$3&gt;4),IF(K337&lt;=$BY$32,7,IF(K337&lt;=$BY$33,6,IF(K337&lt;=$BY$34,5,IF(K337&lt;=$BY$35,4,IF(K337&lt;=$BY$36,3,2))))),IF(C323&lt;5,"-"))))))))))</f>
        <v/>
      </c>
      <c r="BF337" s="17" t="str">
        <f t="shared" si="101"/>
        <v/>
      </c>
      <c r="BH337" s="18" t="str">
        <f>IF(X337="","",IF(50&lt;=Y337,6,IF(AND(40&lt;=Y337,Y337&lt;50),5,IF(AND(30&lt;=Y337,Y337&lt;40),4,IF(AND(20&lt;=Y337,Y337&lt;30),3,IF(AND(10&lt;=Y337,Y337&lt;20),2,IF(AND(0&lt;=Y337,Y337&lt;10),1,IF(Y337&lt;0,0,""))))))))</f>
        <v/>
      </c>
      <c r="BI337" s="18" t="str">
        <f>IF(X337="","",IF(30&lt;=Y337,4,IF(AND(20&lt;=Y337,Y337&lt;30),3,IF(AND(10&lt;=Y337,Y337&lt;20),2,IF(AND(0&lt;=Y337,Y337&lt;10),1,IF(Y337&lt;0,0,""))))))</f>
        <v/>
      </c>
      <c r="BJ337" s="58" t="str">
        <f>IF(AND(OR(Q337="",Q337="□"),OR(R337="",R337="□"),OR(S337="",S337="□")),"",IF(AND(Q337="■",R337="■"),"",IF(AND(OR(Q337="■",R337="■"),S337="■"),"",IF(Q337="■",3,IF(R337="■",1,IF(Z337="■",BH337,BI337))))))</f>
        <v/>
      </c>
    </row>
    <row r="338" spans="1:62" ht="12" customHeight="1" x14ac:dyDescent="0.15">
      <c r="A338" s="66">
        <v>321</v>
      </c>
      <c r="B338" s="4"/>
      <c r="C338" s="2"/>
      <c r="D338" s="2"/>
      <c r="E338" s="8"/>
      <c r="F338" s="129" t="s">
        <v>38</v>
      </c>
      <c r="G338" s="130" t="s">
        <v>38</v>
      </c>
      <c r="H338" s="131" t="s">
        <v>38</v>
      </c>
      <c r="I338" s="122"/>
      <c r="J338" s="149"/>
      <c r="K338" s="124"/>
      <c r="L338" s="178"/>
      <c r="M338" s="133"/>
      <c r="N338" s="163" t="str">
        <f>IF($C$3="","",IF(P338="","",BF338))</f>
        <v/>
      </c>
      <c r="O338" s="163" t="str">
        <f>IF($C$3="","",IF(AND(OR(F338="",F338="□"),OR(G338="",G338="□"),OR(H338="",H338="□")),"",IF(AND(F338="■",G338="■"),"",IF(AND(OR(F338="■",G338="■"),H338="■"),"",IF(BF338="","",IF(OR(BF338=4,BF338&gt;4),"○","×"))))))</f>
        <v/>
      </c>
      <c r="P338" s="162" t="str">
        <f>IF($C$3="","",IF(AND(OR(F338="",F338="□"),OR(G338="",G338="□"),OR(H338="",H338="□")),"",IF(AND(F338="■",G338="■"),"",IF(AND(OR(F338="■",G338="■"),H338="■"),"",IF(BF338="","",IF(OR(BF338=5,BF338&gt;5),"○","×"))))))</f>
        <v/>
      </c>
      <c r="Q338" s="129" t="s">
        <v>38</v>
      </c>
      <c r="R338" s="130" t="s">
        <v>38</v>
      </c>
      <c r="S338" s="131" t="s">
        <v>38</v>
      </c>
      <c r="T338" s="1"/>
      <c r="U338" s="10"/>
      <c r="V338" s="11"/>
      <c r="W338" s="10"/>
      <c r="X338" s="223" t="str">
        <f t="shared" si="100"/>
        <v/>
      </c>
      <c r="Y338" s="164" t="str">
        <f t="shared" ref="Y338:Y401" si="102">IFERROR((1-X338)*100,"")</f>
        <v/>
      </c>
      <c r="Z338" s="131" t="s">
        <v>58</v>
      </c>
      <c r="AA338" s="135" t="s">
        <v>58</v>
      </c>
      <c r="AB338" s="165" t="str">
        <f t="shared" ref="AB338:AB401" si="103">BJ338</f>
        <v/>
      </c>
      <c r="AC338" s="280"/>
      <c r="AD338" s="281"/>
      <c r="AF338" s="60" t="str">
        <f>IF($C$3="","",IF(AND(F338="□",G338="□",H338="□"),"",IF(AND(F338="■",G338="■"),"",IF(AND(F338="■",H338="■"),"",IF(AND(G338="■",H338="■"),"",IF(F338="■",$BY$42,IF(G338="■",$BY$39,IF(I338="","",I338))))))))</f>
        <v/>
      </c>
      <c r="AG338" s="61" t="str">
        <f>IF($C$3="","",IF(AND(F338="□",G338="□",H338="□"),"",IF(AND(F338="■",G338="■"),"",IF(AND(F338="■",H338="■"),"",IF(AND(G338="■",H338="■"),"",IF(F338="■",$BY$44,IF(G338="■",$BY$41,IF(K338="","",K338))))))))</f>
        <v/>
      </c>
      <c r="AH338" s="63" t="str">
        <f t="shared" ref="AH338:AH401" si="104">IF(C338="","",C338)</f>
        <v/>
      </c>
      <c r="AI338" s="63" t="str">
        <f t="shared" ref="AI338:AI401" si="105">IF(D338="","",D338)</f>
        <v/>
      </c>
      <c r="AJ338" s="64" t="str">
        <f t="shared" ref="AJ338:AJ401" si="106">IF(E338="","",E338)</f>
        <v/>
      </c>
      <c r="AK338" s="64" t="str">
        <f t="shared" ref="AK338:AK401" si="107">AF338</f>
        <v/>
      </c>
      <c r="AL338" s="64" t="str">
        <f>IF($C$3="","",IF(AND(F338="□",G338="□",H338="□"),"",IF(AND(F338="■",G338="■"),"",IF(AND(F338="■",H338="■"),"",IF(AND(G338="■",H338="■"),"",IF(F338="■",$BY$23,IF(G338="■",$BY$21,IF(J338="","",J338))))))))</f>
        <v/>
      </c>
      <c r="AM338" s="65" t="str">
        <f t="shared" ref="AM338:AM401" si="108">AG338</f>
        <v/>
      </c>
      <c r="AN338" s="64" t="str">
        <f>IF($C$3="","",IF(AND(F338="□",G338="□",H338="□"),"",IF(AND(F338="■",G338="■"),"",IF(AND(F338="■",H338="■"),"",IF(AND(G338="■",H338="■"),"",IF(F338="■",$BY$24,IF(G338="■",$BY$22,IF(L338="","",L338))))))))</f>
        <v/>
      </c>
      <c r="AO338" s="118"/>
      <c r="AP338" s="64" t="str">
        <f t="shared" ref="AP338:AP401" si="109">IF(AND(AZ338="",BA338="",BB338=""),"",IF(AZ338="●","",IF(BA338="●","",IF(BB338="●",T338,""))))</f>
        <v/>
      </c>
      <c r="AQ338" s="64" t="str">
        <f t="shared" ref="AQ338:AQ401" si="110">IF(AND(AZ338="",BA338="",BB338=""),"",IF(AZ338="●","",IF(BA338="●","",IF(BB338="●",U338,""))))</f>
        <v/>
      </c>
      <c r="AR338" s="64" t="str">
        <f t="shared" ref="AR338:AR401" si="111">IF(AND(AZ338="",BA338="",BB338=""),"",IF(AZ338="●","",IF(BA338="●","",IF(BB338="●",V338,""))))</f>
        <v/>
      </c>
      <c r="AS338" s="64" t="str">
        <f t="shared" ref="AS338:AS401" si="112">IF(AND(AZ338="",BA338="",BB338=""),"",IF(AZ338="●","",IF(BA338="●","",IF(BB338="●",W338,""))))</f>
        <v/>
      </c>
      <c r="AT338" s="64" t="str">
        <f t="shared" ref="AT338:AT401" si="113">IF(AND(AZ338="",BA338="",BB338=""),"",IF(AZ338="●",0.8,IF(BA338="●",1,IF(BB338="●",IF(OR(V338="",W338=""),"",ROUNDUP(V338/W338,2)),""))))</f>
        <v/>
      </c>
      <c r="AW338" s="17" t="str">
        <f t="shared" ref="AW338:AW401" si="114">IF(AND(F338="□",G338="□",H338="□"),"",IF(AND(F338="■",G338="■"),"",IF(AND(F338="■",H338="■"),"",IF(AND(G338="■",H338="■"),"",IF(F338="■","●","")))))</f>
        <v/>
      </c>
      <c r="AX338" s="17" t="str">
        <f t="shared" ref="AX338:AX401" si="115">IF(AND(F338="□",G338="□",H338="□"),"",IF(AND(F338="■",G338="■"),"",IF(AND(F338="■",H338="■"),"",IF(AND(G338="■",H338="■"),"",IF(G338="■","●","")))))</f>
        <v/>
      </c>
      <c r="AY338" s="17" t="str">
        <f t="shared" ref="AY338:AY401" si="116">IF(AND(F338="□",G338="□",H338="□"),"",IF(AND(F338="■",G338="■"),"",IF(AND(F338="■",H338="■"),"",IF(AND(G338="■",H338="■"),"",IF(H338="■","●","")))))</f>
        <v/>
      </c>
      <c r="AZ338" s="17" t="str">
        <f t="shared" ref="AZ338:AZ401" si="117">IF(AND(Q338="□",R338="□",S338="□"),"",IF(AND(Q338="■",R338="■"),"",IF(AND(Q338="■",S338="■"),"",IF(AND(R338="■",S338="■"),"",IF(Q338="■","●","")))))</f>
        <v/>
      </c>
      <c r="BA338" s="17" t="str">
        <f t="shared" ref="BA338:BA401" si="118">IF(AND(Q338="□",R338="□",S338="□"),"",IF(AND(Q338="■",R338="■"),"",IF(AND(Q338="■",S338="■"),"",IF(AND(R338="■",S338="■"),"",IF(R338="■","●","")))))</f>
        <v/>
      </c>
      <c r="BB338" s="17" t="str">
        <f t="shared" ref="BB338:BB401" si="119">IF(AND(Q338="□",R338="□",S338="□"),"",IF(AND(Q338="■",R338="■"),"",IF(AND(Q338="■",S338="■"),"",IF(AND(R338="■",S338="■"),"",IF(S338="■","●","")))))</f>
        <v/>
      </c>
      <c r="BD338" s="17" t="str">
        <f>IF(AND(OR(F338="",F338="□"),OR(G338="",G338="□"),OR(H338="",H338="□")),"",IF(AND(F338="■",G338="■"),"",IF(AND(OR(F338="■",G338="■"),H338="■"),"",IF(F338="■",5,IF(G338="■",4,IF(I338="","",IF($C$3="","",IF($C$3=8,"-",IF($C$3&lt;8,IF(I338&lt;=$BY$25,7,IF(I338&lt;=$BY$26,6,IF(I338&lt;=$BY$27,5,IF(I338&lt;=$BY$28,4,IF(I338&lt;=$BY$29,3,IF(I338&lt;=$BY$30,2,1)))))))))))))))</f>
        <v/>
      </c>
      <c r="BE338" s="17" t="str">
        <f>IF(AND(OR(F338="",F338="□"),OR(G338="",G338="□"),OR(H338="",H338="□")),"",IF(AND(F338="■",G338="■"),"",IF(AND(OR(F338="■",G338="■"),H338="■"),"",IF(F338="■",5,IF(G338="■",4,IF(K338="","",IF($C$3="","",IF($C$3=8,IF(K338&lt;=$BY$33,6,IF(K338&lt;=$BY$34,5,IF(K338&lt;=$BY$35,4,3))),IF(AND($C$3&lt;8,$C$3&gt;4),IF(K338&lt;=$BY$32,7,IF(K338&lt;=$BY$33,6,IF(K338&lt;=$BY$34,5,IF(K338&lt;=$BY$35,4,IF(K338&lt;=$BY$36,3,2))))),IF(C324&lt;5,"-"))))))))))</f>
        <v/>
      </c>
      <c r="BF338" s="17" t="str">
        <f t="shared" si="101"/>
        <v/>
      </c>
      <c r="BH338" s="18" t="str">
        <f>IF(X338="","",IF(50&lt;=Y338,6,IF(AND(40&lt;=Y338,Y338&lt;50),5,IF(AND(30&lt;=Y338,Y338&lt;40),4,IF(AND(20&lt;=Y338,Y338&lt;30),3,IF(AND(10&lt;=Y338,Y338&lt;20),2,IF(AND(0&lt;=Y338,Y338&lt;10),1,IF(Y338&lt;0,0,""))))))))</f>
        <v/>
      </c>
      <c r="BI338" s="18" t="str">
        <f>IF(X338="","",IF(30&lt;=Y338,4,IF(AND(20&lt;=Y338,Y338&lt;30),3,IF(AND(10&lt;=Y338,Y338&lt;20),2,IF(AND(0&lt;=Y338,Y338&lt;10),1,IF(Y338&lt;0,0,""))))))</f>
        <v/>
      </c>
      <c r="BJ338" s="58" t="str">
        <f>IF(AND(OR(Q338="",Q338="□"),OR(R338="",R338="□"),OR(S338="",S338="□")),"",IF(AND(Q338="■",R338="■"),"",IF(AND(OR(Q338="■",R338="■"),S338="■"),"",IF(Q338="■",3,IF(R338="■",1,IF(Z338="■",BH338,BI338))))))</f>
        <v/>
      </c>
    </row>
    <row r="339" spans="1:62" ht="12" customHeight="1" x14ac:dyDescent="0.15">
      <c r="A339" s="66">
        <v>322</v>
      </c>
      <c r="B339" s="4"/>
      <c r="C339" s="2"/>
      <c r="D339" s="2"/>
      <c r="E339" s="8"/>
      <c r="F339" s="129" t="s">
        <v>38</v>
      </c>
      <c r="G339" s="130" t="s">
        <v>38</v>
      </c>
      <c r="H339" s="131" t="s">
        <v>38</v>
      </c>
      <c r="I339" s="122"/>
      <c r="J339" s="149"/>
      <c r="K339" s="124"/>
      <c r="L339" s="178"/>
      <c r="M339" s="133"/>
      <c r="N339" s="163" t="str">
        <f>IF($C$3="","",IF(P339="","",BF339))</f>
        <v/>
      </c>
      <c r="O339" s="163" t="str">
        <f>IF($C$3="","",IF(AND(OR(F339="",F339="□"),OR(G339="",G339="□"),OR(H339="",H339="□")),"",IF(AND(F339="■",G339="■"),"",IF(AND(OR(F339="■",G339="■"),H339="■"),"",IF(BF339="","",IF(OR(BF339=4,BF339&gt;4),"○","×"))))))</f>
        <v/>
      </c>
      <c r="P339" s="162" t="str">
        <f>IF($C$3="","",IF(AND(OR(F339="",F339="□"),OR(G339="",G339="□"),OR(H339="",H339="□")),"",IF(AND(F339="■",G339="■"),"",IF(AND(OR(F339="■",G339="■"),H339="■"),"",IF(BF339="","",IF(OR(BF339=5,BF339&gt;5),"○","×"))))))</f>
        <v/>
      </c>
      <c r="Q339" s="129" t="s">
        <v>38</v>
      </c>
      <c r="R339" s="130" t="s">
        <v>38</v>
      </c>
      <c r="S339" s="131" t="s">
        <v>38</v>
      </c>
      <c r="T339" s="1"/>
      <c r="U339" s="10"/>
      <c r="V339" s="11"/>
      <c r="W339" s="10"/>
      <c r="X339" s="223" t="str">
        <f t="shared" ref="X339:X402" si="120">AT339</f>
        <v/>
      </c>
      <c r="Y339" s="164" t="str">
        <f t="shared" si="102"/>
        <v/>
      </c>
      <c r="Z339" s="131" t="s">
        <v>58</v>
      </c>
      <c r="AA339" s="135" t="s">
        <v>58</v>
      </c>
      <c r="AB339" s="165" t="str">
        <f t="shared" si="103"/>
        <v/>
      </c>
      <c r="AC339" s="280"/>
      <c r="AD339" s="281"/>
      <c r="AF339" s="60" t="str">
        <f>IF($C$3="","",IF(AND(F339="□",G339="□",H339="□"),"",IF(AND(F339="■",G339="■"),"",IF(AND(F339="■",H339="■"),"",IF(AND(G339="■",H339="■"),"",IF(F339="■",$BY$42,IF(G339="■",$BY$39,IF(I339="","",I339))))))))</f>
        <v/>
      </c>
      <c r="AG339" s="61" t="str">
        <f>IF($C$3="","",IF(AND(F339="□",G339="□",H339="□"),"",IF(AND(F339="■",G339="■"),"",IF(AND(F339="■",H339="■"),"",IF(AND(G339="■",H339="■"),"",IF(F339="■",$BY$44,IF(G339="■",$BY$41,IF(K339="","",K339))))))))</f>
        <v/>
      </c>
      <c r="AH339" s="63" t="str">
        <f t="shared" si="104"/>
        <v/>
      </c>
      <c r="AI339" s="63" t="str">
        <f t="shared" si="105"/>
        <v/>
      </c>
      <c r="AJ339" s="64" t="str">
        <f t="shared" si="106"/>
        <v/>
      </c>
      <c r="AK339" s="64" t="str">
        <f t="shared" si="107"/>
        <v/>
      </c>
      <c r="AL339" s="64" t="str">
        <f>IF($C$3="","",IF(AND(F339="□",G339="□",H339="□"),"",IF(AND(F339="■",G339="■"),"",IF(AND(F339="■",H339="■"),"",IF(AND(G339="■",H339="■"),"",IF(F339="■",$BY$23,IF(G339="■",$BY$21,IF(J339="","",J339))))))))</f>
        <v/>
      </c>
      <c r="AM339" s="65" t="str">
        <f t="shared" si="108"/>
        <v/>
      </c>
      <c r="AN339" s="64" t="str">
        <f>IF($C$3="","",IF(AND(F339="□",G339="□",H339="□"),"",IF(AND(F339="■",G339="■"),"",IF(AND(F339="■",H339="■"),"",IF(AND(G339="■",H339="■"),"",IF(F339="■",$BY$24,IF(G339="■",$BY$22,IF(L339="","",L339))))))))</f>
        <v/>
      </c>
      <c r="AO339" s="118"/>
      <c r="AP339" s="64" t="str">
        <f t="shared" si="109"/>
        <v/>
      </c>
      <c r="AQ339" s="64" t="str">
        <f t="shared" si="110"/>
        <v/>
      </c>
      <c r="AR339" s="64" t="str">
        <f t="shared" si="111"/>
        <v/>
      </c>
      <c r="AS339" s="64" t="str">
        <f t="shared" si="112"/>
        <v/>
      </c>
      <c r="AT339" s="64" t="str">
        <f t="shared" si="113"/>
        <v/>
      </c>
      <c r="AW339" s="17" t="str">
        <f t="shared" si="114"/>
        <v/>
      </c>
      <c r="AX339" s="17" t="str">
        <f t="shared" si="115"/>
        <v/>
      </c>
      <c r="AY339" s="17" t="str">
        <f t="shared" si="116"/>
        <v/>
      </c>
      <c r="AZ339" s="17" t="str">
        <f t="shared" si="117"/>
        <v/>
      </c>
      <c r="BA339" s="17" t="str">
        <f t="shared" si="118"/>
        <v/>
      </c>
      <c r="BB339" s="17" t="str">
        <f t="shared" si="119"/>
        <v/>
      </c>
      <c r="BD339" s="17" t="str">
        <f>IF(AND(OR(F339="",F339="□"),OR(G339="",G339="□"),OR(H339="",H339="□")),"",IF(AND(F339="■",G339="■"),"",IF(AND(OR(F339="■",G339="■"),H339="■"),"",IF(F339="■",5,IF(G339="■",4,IF(I339="","",IF($C$3="","",IF($C$3=8,"-",IF($C$3&lt;8,IF(I339&lt;=$BY$25,7,IF(I339&lt;=$BY$26,6,IF(I339&lt;=$BY$27,5,IF(I339&lt;=$BY$28,4,IF(I339&lt;=$BY$29,3,IF(I339&lt;=$BY$30,2,1)))))))))))))))</f>
        <v/>
      </c>
      <c r="BE339" s="17" t="str">
        <f>IF(AND(OR(F339="",F339="□"),OR(G339="",G339="□"),OR(H339="",H339="□")),"",IF(AND(F339="■",G339="■"),"",IF(AND(OR(F339="■",G339="■"),H339="■"),"",IF(F339="■",5,IF(G339="■",4,IF(K339="","",IF($C$3="","",IF($C$3=8,IF(K339&lt;=$BY$33,6,IF(K339&lt;=$BY$34,5,IF(K339&lt;=$BY$35,4,3))),IF(AND($C$3&lt;8,$C$3&gt;4),IF(K339&lt;=$BY$32,7,IF(K339&lt;=$BY$33,6,IF(K339&lt;=$BY$34,5,IF(K339&lt;=$BY$35,4,IF(K339&lt;=$BY$36,3,2))))),IF(C325&lt;5,"-"))))))))))</f>
        <v/>
      </c>
      <c r="BF339" s="17" t="str">
        <f t="shared" ref="BF339:BF402" si="121">IF(OR(BD339="",BE339=""),"",MIN(BD339:BE339))</f>
        <v/>
      </c>
      <c r="BH339" s="18" t="str">
        <f>IF(X339="","",IF(50&lt;=Y339,6,IF(AND(40&lt;=Y339,Y339&lt;50),5,IF(AND(30&lt;=Y339,Y339&lt;40),4,IF(AND(20&lt;=Y339,Y339&lt;30),3,IF(AND(10&lt;=Y339,Y339&lt;20),2,IF(AND(0&lt;=Y339,Y339&lt;10),1,IF(Y339&lt;0,0,""))))))))</f>
        <v/>
      </c>
      <c r="BI339" s="18" t="str">
        <f>IF(X339="","",IF(30&lt;=Y339,4,IF(AND(20&lt;=Y339,Y339&lt;30),3,IF(AND(10&lt;=Y339,Y339&lt;20),2,IF(AND(0&lt;=Y339,Y339&lt;10),1,IF(Y339&lt;0,0,""))))))</f>
        <v/>
      </c>
      <c r="BJ339" s="58" t="str">
        <f>IF(AND(OR(Q339="",Q339="□"),OR(R339="",R339="□"),OR(S339="",S339="□")),"",IF(AND(Q339="■",R339="■"),"",IF(AND(OR(Q339="■",R339="■"),S339="■"),"",IF(Q339="■",3,IF(R339="■",1,IF(Z339="■",BH339,BI339))))))</f>
        <v/>
      </c>
    </row>
    <row r="340" spans="1:62" ht="12" customHeight="1" x14ac:dyDescent="0.15">
      <c r="A340" s="66">
        <v>323</v>
      </c>
      <c r="B340" s="4"/>
      <c r="C340" s="2"/>
      <c r="D340" s="2"/>
      <c r="E340" s="8"/>
      <c r="F340" s="129" t="s">
        <v>38</v>
      </c>
      <c r="G340" s="130" t="s">
        <v>38</v>
      </c>
      <c r="H340" s="131" t="s">
        <v>38</v>
      </c>
      <c r="I340" s="122"/>
      <c r="J340" s="149"/>
      <c r="K340" s="124"/>
      <c r="L340" s="178"/>
      <c r="M340" s="133"/>
      <c r="N340" s="163" t="str">
        <f>IF($C$3="","",IF(P340="","",BF340))</f>
        <v/>
      </c>
      <c r="O340" s="163" t="str">
        <f>IF($C$3="","",IF(AND(OR(F340="",F340="□"),OR(G340="",G340="□"),OR(H340="",H340="□")),"",IF(AND(F340="■",G340="■"),"",IF(AND(OR(F340="■",G340="■"),H340="■"),"",IF(BF340="","",IF(OR(BF340=4,BF340&gt;4),"○","×"))))))</f>
        <v/>
      </c>
      <c r="P340" s="162" t="str">
        <f>IF($C$3="","",IF(AND(OR(F340="",F340="□"),OR(G340="",G340="□"),OR(H340="",H340="□")),"",IF(AND(F340="■",G340="■"),"",IF(AND(OR(F340="■",G340="■"),H340="■"),"",IF(BF340="","",IF(OR(BF340=5,BF340&gt;5),"○","×"))))))</f>
        <v/>
      </c>
      <c r="Q340" s="129" t="s">
        <v>38</v>
      </c>
      <c r="R340" s="130" t="s">
        <v>38</v>
      </c>
      <c r="S340" s="131" t="s">
        <v>38</v>
      </c>
      <c r="T340" s="1"/>
      <c r="U340" s="10"/>
      <c r="V340" s="11"/>
      <c r="W340" s="10"/>
      <c r="X340" s="223" t="str">
        <f t="shared" si="120"/>
        <v/>
      </c>
      <c r="Y340" s="164" t="str">
        <f t="shared" si="102"/>
        <v/>
      </c>
      <c r="Z340" s="131" t="s">
        <v>58</v>
      </c>
      <c r="AA340" s="135" t="s">
        <v>58</v>
      </c>
      <c r="AB340" s="165" t="str">
        <f t="shared" si="103"/>
        <v/>
      </c>
      <c r="AC340" s="280"/>
      <c r="AD340" s="281"/>
      <c r="AF340" s="60" t="str">
        <f>IF($C$3="","",IF(AND(F340="□",G340="□",H340="□"),"",IF(AND(F340="■",G340="■"),"",IF(AND(F340="■",H340="■"),"",IF(AND(G340="■",H340="■"),"",IF(F340="■",$BY$42,IF(G340="■",$BY$39,IF(I340="","",I340))))))))</f>
        <v/>
      </c>
      <c r="AG340" s="61" t="str">
        <f>IF($C$3="","",IF(AND(F340="□",G340="□",H340="□"),"",IF(AND(F340="■",G340="■"),"",IF(AND(F340="■",H340="■"),"",IF(AND(G340="■",H340="■"),"",IF(F340="■",$BY$44,IF(G340="■",$BY$41,IF(K340="","",K340))))))))</f>
        <v/>
      </c>
      <c r="AH340" s="63" t="str">
        <f t="shared" si="104"/>
        <v/>
      </c>
      <c r="AI340" s="63" t="str">
        <f t="shared" si="105"/>
        <v/>
      </c>
      <c r="AJ340" s="64" t="str">
        <f t="shared" si="106"/>
        <v/>
      </c>
      <c r="AK340" s="64" t="str">
        <f t="shared" si="107"/>
        <v/>
      </c>
      <c r="AL340" s="64" t="str">
        <f>IF($C$3="","",IF(AND(F340="□",G340="□",H340="□"),"",IF(AND(F340="■",G340="■"),"",IF(AND(F340="■",H340="■"),"",IF(AND(G340="■",H340="■"),"",IF(F340="■",$BY$23,IF(G340="■",$BY$21,IF(J340="","",J340))))))))</f>
        <v/>
      </c>
      <c r="AM340" s="65" t="str">
        <f t="shared" si="108"/>
        <v/>
      </c>
      <c r="AN340" s="64" t="str">
        <f>IF($C$3="","",IF(AND(F340="□",G340="□",H340="□"),"",IF(AND(F340="■",G340="■"),"",IF(AND(F340="■",H340="■"),"",IF(AND(G340="■",H340="■"),"",IF(F340="■",$BY$24,IF(G340="■",$BY$22,IF(L340="","",L340))))))))</f>
        <v/>
      </c>
      <c r="AO340" s="118"/>
      <c r="AP340" s="64" t="str">
        <f t="shared" si="109"/>
        <v/>
      </c>
      <c r="AQ340" s="64" t="str">
        <f t="shared" si="110"/>
        <v/>
      </c>
      <c r="AR340" s="64" t="str">
        <f t="shared" si="111"/>
        <v/>
      </c>
      <c r="AS340" s="64" t="str">
        <f t="shared" si="112"/>
        <v/>
      </c>
      <c r="AT340" s="64" t="str">
        <f t="shared" si="113"/>
        <v/>
      </c>
      <c r="AW340" s="17" t="str">
        <f t="shared" si="114"/>
        <v/>
      </c>
      <c r="AX340" s="17" t="str">
        <f t="shared" si="115"/>
        <v/>
      </c>
      <c r="AY340" s="17" t="str">
        <f t="shared" si="116"/>
        <v/>
      </c>
      <c r="AZ340" s="17" t="str">
        <f t="shared" si="117"/>
        <v/>
      </c>
      <c r="BA340" s="17" t="str">
        <f t="shared" si="118"/>
        <v/>
      </c>
      <c r="BB340" s="17" t="str">
        <f t="shared" si="119"/>
        <v/>
      </c>
      <c r="BD340" s="17" t="str">
        <f>IF(AND(OR(F340="",F340="□"),OR(G340="",G340="□"),OR(H340="",H340="□")),"",IF(AND(F340="■",G340="■"),"",IF(AND(OR(F340="■",G340="■"),H340="■"),"",IF(F340="■",5,IF(G340="■",4,IF(I340="","",IF($C$3="","",IF($C$3=8,"-",IF($C$3&lt;8,IF(I340&lt;=$BY$25,7,IF(I340&lt;=$BY$26,6,IF(I340&lt;=$BY$27,5,IF(I340&lt;=$BY$28,4,IF(I340&lt;=$BY$29,3,IF(I340&lt;=$BY$30,2,1)))))))))))))))</f>
        <v/>
      </c>
      <c r="BE340" s="17" t="str">
        <f>IF(AND(OR(F340="",F340="□"),OR(G340="",G340="□"),OR(H340="",H340="□")),"",IF(AND(F340="■",G340="■"),"",IF(AND(OR(F340="■",G340="■"),H340="■"),"",IF(F340="■",5,IF(G340="■",4,IF(K340="","",IF($C$3="","",IF($C$3=8,IF(K340&lt;=$BY$33,6,IF(K340&lt;=$BY$34,5,IF(K340&lt;=$BY$35,4,3))),IF(AND($C$3&lt;8,$C$3&gt;4),IF(K340&lt;=$BY$32,7,IF(K340&lt;=$BY$33,6,IF(K340&lt;=$BY$34,5,IF(K340&lt;=$BY$35,4,IF(K340&lt;=$BY$36,3,2))))),IF(C326&lt;5,"-"))))))))))</f>
        <v/>
      </c>
      <c r="BF340" s="17" t="str">
        <f t="shared" si="121"/>
        <v/>
      </c>
      <c r="BH340" s="18" t="str">
        <f>IF(X340="","",IF(50&lt;=Y340,6,IF(AND(40&lt;=Y340,Y340&lt;50),5,IF(AND(30&lt;=Y340,Y340&lt;40),4,IF(AND(20&lt;=Y340,Y340&lt;30),3,IF(AND(10&lt;=Y340,Y340&lt;20),2,IF(AND(0&lt;=Y340,Y340&lt;10),1,IF(Y340&lt;0,0,""))))))))</f>
        <v/>
      </c>
      <c r="BI340" s="18" t="str">
        <f>IF(X340="","",IF(30&lt;=Y340,4,IF(AND(20&lt;=Y340,Y340&lt;30),3,IF(AND(10&lt;=Y340,Y340&lt;20),2,IF(AND(0&lt;=Y340,Y340&lt;10),1,IF(Y340&lt;0,0,""))))))</f>
        <v/>
      </c>
      <c r="BJ340" s="58" t="str">
        <f>IF(AND(OR(Q340="",Q340="□"),OR(R340="",R340="□"),OR(S340="",S340="□")),"",IF(AND(Q340="■",R340="■"),"",IF(AND(OR(Q340="■",R340="■"),S340="■"),"",IF(Q340="■",3,IF(R340="■",1,IF(Z340="■",BH340,BI340))))))</f>
        <v/>
      </c>
    </row>
    <row r="341" spans="1:62" ht="12" customHeight="1" x14ac:dyDescent="0.15">
      <c r="A341" s="66">
        <v>324</v>
      </c>
      <c r="B341" s="4"/>
      <c r="C341" s="2"/>
      <c r="D341" s="2"/>
      <c r="E341" s="8"/>
      <c r="F341" s="129" t="s">
        <v>38</v>
      </c>
      <c r="G341" s="130" t="s">
        <v>38</v>
      </c>
      <c r="H341" s="131" t="s">
        <v>38</v>
      </c>
      <c r="I341" s="122"/>
      <c r="J341" s="149"/>
      <c r="K341" s="124"/>
      <c r="L341" s="178"/>
      <c r="M341" s="133"/>
      <c r="N341" s="163" t="str">
        <f>IF($C$3="","",IF(P341="","",BF341))</f>
        <v/>
      </c>
      <c r="O341" s="163" t="str">
        <f>IF($C$3="","",IF(AND(OR(F341="",F341="□"),OR(G341="",G341="□"),OR(H341="",H341="□")),"",IF(AND(F341="■",G341="■"),"",IF(AND(OR(F341="■",G341="■"),H341="■"),"",IF(BF341="","",IF(OR(BF341=4,BF341&gt;4),"○","×"))))))</f>
        <v/>
      </c>
      <c r="P341" s="162" t="str">
        <f>IF($C$3="","",IF(AND(OR(F341="",F341="□"),OR(G341="",G341="□"),OR(H341="",H341="□")),"",IF(AND(F341="■",G341="■"),"",IF(AND(OR(F341="■",G341="■"),H341="■"),"",IF(BF341="","",IF(OR(BF341=5,BF341&gt;5),"○","×"))))))</f>
        <v/>
      </c>
      <c r="Q341" s="129" t="s">
        <v>38</v>
      </c>
      <c r="R341" s="130" t="s">
        <v>38</v>
      </c>
      <c r="S341" s="131" t="s">
        <v>38</v>
      </c>
      <c r="T341" s="1"/>
      <c r="U341" s="10"/>
      <c r="V341" s="11"/>
      <c r="W341" s="10"/>
      <c r="X341" s="223" t="str">
        <f t="shared" si="120"/>
        <v/>
      </c>
      <c r="Y341" s="164" t="str">
        <f t="shared" si="102"/>
        <v/>
      </c>
      <c r="Z341" s="131" t="s">
        <v>58</v>
      </c>
      <c r="AA341" s="135" t="s">
        <v>58</v>
      </c>
      <c r="AB341" s="165" t="str">
        <f t="shared" si="103"/>
        <v/>
      </c>
      <c r="AC341" s="280"/>
      <c r="AD341" s="281"/>
      <c r="AF341" s="60" t="str">
        <f>IF($C$3="","",IF(AND(F341="□",G341="□",H341="□"),"",IF(AND(F341="■",G341="■"),"",IF(AND(F341="■",H341="■"),"",IF(AND(G341="■",H341="■"),"",IF(F341="■",$BY$42,IF(G341="■",$BY$39,IF(I341="","",I341))))))))</f>
        <v/>
      </c>
      <c r="AG341" s="61" t="str">
        <f>IF($C$3="","",IF(AND(F341="□",G341="□",H341="□"),"",IF(AND(F341="■",G341="■"),"",IF(AND(F341="■",H341="■"),"",IF(AND(G341="■",H341="■"),"",IF(F341="■",$BY$44,IF(G341="■",$BY$41,IF(K341="","",K341))))))))</f>
        <v/>
      </c>
      <c r="AH341" s="63" t="str">
        <f t="shared" si="104"/>
        <v/>
      </c>
      <c r="AI341" s="63" t="str">
        <f t="shared" si="105"/>
        <v/>
      </c>
      <c r="AJ341" s="64" t="str">
        <f t="shared" si="106"/>
        <v/>
      </c>
      <c r="AK341" s="64" t="str">
        <f t="shared" si="107"/>
        <v/>
      </c>
      <c r="AL341" s="64" t="str">
        <f>IF($C$3="","",IF(AND(F341="□",G341="□",H341="□"),"",IF(AND(F341="■",G341="■"),"",IF(AND(F341="■",H341="■"),"",IF(AND(G341="■",H341="■"),"",IF(F341="■",$BY$23,IF(G341="■",$BY$21,IF(J341="","",J341))))))))</f>
        <v/>
      </c>
      <c r="AM341" s="65" t="str">
        <f t="shared" si="108"/>
        <v/>
      </c>
      <c r="AN341" s="64" t="str">
        <f>IF($C$3="","",IF(AND(F341="□",G341="□",H341="□"),"",IF(AND(F341="■",G341="■"),"",IF(AND(F341="■",H341="■"),"",IF(AND(G341="■",H341="■"),"",IF(F341="■",$BY$24,IF(G341="■",$BY$22,IF(L341="","",L341))))))))</f>
        <v/>
      </c>
      <c r="AO341" s="118"/>
      <c r="AP341" s="64" t="str">
        <f t="shared" si="109"/>
        <v/>
      </c>
      <c r="AQ341" s="64" t="str">
        <f t="shared" si="110"/>
        <v/>
      </c>
      <c r="AR341" s="64" t="str">
        <f t="shared" si="111"/>
        <v/>
      </c>
      <c r="AS341" s="64" t="str">
        <f t="shared" si="112"/>
        <v/>
      </c>
      <c r="AT341" s="64" t="str">
        <f t="shared" si="113"/>
        <v/>
      </c>
      <c r="AW341" s="17" t="str">
        <f t="shared" si="114"/>
        <v/>
      </c>
      <c r="AX341" s="17" t="str">
        <f t="shared" si="115"/>
        <v/>
      </c>
      <c r="AY341" s="17" t="str">
        <f t="shared" si="116"/>
        <v/>
      </c>
      <c r="AZ341" s="17" t="str">
        <f t="shared" si="117"/>
        <v/>
      </c>
      <c r="BA341" s="17" t="str">
        <f t="shared" si="118"/>
        <v/>
      </c>
      <c r="BB341" s="17" t="str">
        <f t="shared" si="119"/>
        <v/>
      </c>
      <c r="BD341" s="17" t="str">
        <f>IF(AND(OR(F341="",F341="□"),OR(G341="",G341="□"),OR(H341="",H341="□")),"",IF(AND(F341="■",G341="■"),"",IF(AND(OR(F341="■",G341="■"),H341="■"),"",IF(F341="■",5,IF(G341="■",4,IF(I341="","",IF($C$3="","",IF($C$3=8,"-",IF($C$3&lt;8,IF(I341&lt;=$BY$25,7,IF(I341&lt;=$BY$26,6,IF(I341&lt;=$BY$27,5,IF(I341&lt;=$BY$28,4,IF(I341&lt;=$BY$29,3,IF(I341&lt;=$BY$30,2,1)))))))))))))))</f>
        <v/>
      </c>
      <c r="BE341" s="17" t="str">
        <f>IF(AND(OR(F341="",F341="□"),OR(G341="",G341="□"),OR(H341="",H341="□")),"",IF(AND(F341="■",G341="■"),"",IF(AND(OR(F341="■",G341="■"),H341="■"),"",IF(F341="■",5,IF(G341="■",4,IF(K341="","",IF($C$3="","",IF($C$3=8,IF(K341&lt;=$BY$33,6,IF(K341&lt;=$BY$34,5,IF(K341&lt;=$BY$35,4,3))),IF(AND($C$3&lt;8,$C$3&gt;4),IF(K341&lt;=$BY$32,7,IF(K341&lt;=$BY$33,6,IF(K341&lt;=$BY$34,5,IF(K341&lt;=$BY$35,4,IF(K341&lt;=$BY$36,3,2))))),IF(C327&lt;5,"-"))))))))))</f>
        <v/>
      </c>
      <c r="BF341" s="17" t="str">
        <f t="shared" si="121"/>
        <v/>
      </c>
      <c r="BH341" s="18" t="str">
        <f>IF(X341="","",IF(50&lt;=Y341,6,IF(AND(40&lt;=Y341,Y341&lt;50),5,IF(AND(30&lt;=Y341,Y341&lt;40),4,IF(AND(20&lt;=Y341,Y341&lt;30),3,IF(AND(10&lt;=Y341,Y341&lt;20),2,IF(AND(0&lt;=Y341,Y341&lt;10),1,IF(Y341&lt;0,0,""))))))))</f>
        <v/>
      </c>
      <c r="BI341" s="18" t="str">
        <f>IF(X341="","",IF(30&lt;=Y341,4,IF(AND(20&lt;=Y341,Y341&lt;30),3,IF(AND(10&lt;=Y341,Y341&lt;20),2,IF(AND(0&lt;=Y341,Y341&lt;10),1,IF(Y341&lt;0,0,""))))))</f>
        <v/>
      </c>
      <c r="BJ341" s="58" t="str">
        <f>IF(AND(OR(Q341="",Q341="□"),OR(R341="",R341="□"),OR(S341="",S341="□")),"",IF(AND(Q341="■",R341="■"),"",IF(AND(OR(Q341="■",R341="■"),S341="■"),"",IF(Q341="■",3,IF(R341="■",1,IF(Z341="■",BH341,BI341))))))</f>
        <v/>
      </c>
    </row>
    <row r="342" spans="1:62" ht="12" customHeight="1" x14ac:dyDescent="0.15">
      <c r="A342" s="66">
        <v>325</v>
      </c>
      <c r="B342" s="4"/>
      <c r="C342" s="2"/>
      <c r="D342" s="2"/>
      <c r="E342" s="8"/>
      <c r="F342" s="129" t="s">
        <v>38</v>
      </c>
      <c r="G342" s="130" t="s">
        <v>38</v>
      </c>
      <c r="H342" s="131" t="s">
        <v>38</v>
      </c>
      <c r="I342" s="122"/>
      <c r="J342" s="149"/>
      <c r="K342" s="124"/>
      <c r="L342" s="178"/>
      <c r="M342" s="133"/>
      <c r="N342" s="163" t="str">
        <f>IF($C$3="","",IF(P342="","",BF342))</f>
        <v/>
      </c>
      <c r="O342" s="163" t="str">
        <f>IF($C$3="","",IF(AND(OR(F342="",F342="□"),OR(G342="",G342="□"),OR(H342="",H342="□")),"",IF(AND(F342="■",G342="■"),"",IF(AND(OR(F342="■",G342="■"),H342="■"),"",IF(BF342="","",IF(OR(BF342=4,BF342&gt;4),"○","×"))))))</f>
        <v/>
      </c>
      <c r="P342" s="162" t="str">
        <f>IF($C$3="","",IF(AND(OR(F342="",F342="□"),OR(G342="",G342="□"),OR(H342="",H342="□")),"",IF(AND(F342="■",G342="■"),"",IF(AND(OR(F342="■",G342="■"),H342="■"),"",IF(BF342="","",IF(OR(BF342=5,BF342&gt;5),"○","×"))))))</f>
        <v/>
      </c>
      <c r="Q342" s="129" t="s">
        <v>38</v>
      </c>
      <c r="R342" s="130" t="s">
        <v>38</v>
      </c>
      <c r="S342" s="131" t="s">
        <v>38</v>
      </c>
      <c r="T342" s="1"/>
      <c r="U342" s="10"/>
      <c r="V342" s="11"/>
      <c r="W342" s="10"/>
      <c r="X342" s="223" t="str">
        <f t="shared" si="120"/>
        <v/>
      </c>
      <c r="Y342" s="164" t="str">
        <f t="shared" si="102"/>
        <v/>
      </c>
      <c r="Z342" s="131" t="s">
        <v>58</v>
      </c>
      <c r="AA342" s="135" t="s">
        <v>58</v>
      </c>
      <c r="AB342" s="165" t="str">
        <f t="shared" si="103"/>
        <v/>
      </c>
      <c r="AC342" s="280"/>
      <c r="AD342" s="281"/>
      <c r="AF342" s="60" t="str">
        <f>IF($C$3="","",IF(AND(F342="□",G342="□",H342="□"),"",IF(AND(F342="■",G342="■"),"",IF(AND(F342="■",H342="■"),"",IF(AND(G342="■",H342="■"),"",IF(F342="■",$BY$42,IF(G342="■",$BY$39,IF(I342="","",I342))))))))</f>
        <v/>
      </c>
      <c r="AG342" s="61" t="str">
        <f>IF($C$3="","",IF(AND(F342="□",G342="□",H342="□"),"",IF(AND(F342="■",G342="■"),"",IF(AND(F342="■",H342="■"),"",IF(AND(G342="■",H342="■"),"",IF(F342="■",$BY$44,IF(G342="■",$BY$41,IF(K342="","",K342))))))))</f>
        <v/>
      </c>
      <c r="AH342" s="63" t="str">
        <f t="shared" si="104"/>
        <v/>
      </c>
      <c r="AI342" s="63" t="str">
        <f t="shared" si="105"/>
        <v/>
      </c>
      <c r="AJ342" s="64" t="str">
        <f t="shared" si="106"/>
        <v/>
      </c>
      <c r="AK342" s="64" t="str">
        <f t="shared" si="107"/>
        <v/>
      </c>
      <c r="AL342" s="64" t="str">
        <f>IF($C$3="","",IF(AND(F342="□",G342="□",H342="□"),"",IF(AND(F342="■",G342="■"),"",IF(AND(F342="■",H342="■"),"",IF(AND(G342="■",H342="■"),"",IF(F342="■",$BY$23,IF(G342="■",$BY$21,IF(J342="","",J342))))))))</f>
        <v/>
      </c>
      <c r="AM342" s="65" t="str">
        <f t="shared" si="108"/>
        <v/>
      </c>
      <c r="AN342" s="64" t="str">
        <f>IF($C$3="","",IF(AND(F342="□",G342="□",H342="□"),"",IF(AND(F342="■",G342="■"),"",IF(AND(F342="■",H342="■"),"",IF(AND(G342="■",H342="■"),"",IF(F342="■",$BY$24,IF(G342="■",$BY$22,IF(L342="","",L342))))))))</f>
        <v/>
      </c>
      <c r="AO342" s="118"/>
      <c r="AP342" s="64" t="str">
        <f t="shared" si="109"/>
        <v/>
      </c>
      <c r="AQ342" s="64" t="str">
        <f t="shared" si="110"/>
        <v/>
      </c>
      <c r="AR342" s="64" t="str">
        <f t="shared" si="111"/>
        <v/>
      </c>
      <c r="AS342" s="64" t="str">
        <f t="shared" si="112"/>
        <v/>
      </c>
      <c r="AT342" s="64" t="str">
        <f t="shared" si="113"/>
        <v/>
      </c>
      <c r="AW342" s="17" t="str">
        <f t="shared" si="114"/>
        <v/>
      </c>
      <c r="AX342" s="17" t="str">
        <f t="shared" si="115"/>
        <v/>
      </c>
      <c r="AY342" s="17" t="str">
        <f t="shared" si="116"/>
        <v/>
      </c>
      <c r="AZ342" s="17" t="str">
        <f t="shared" si="117"/>
        <v/>
      </c>
      <c r="BA342" s="17" t="str">
        <f t="shared" si="118"/>
        <v/>
      </c>
      <c r="BB342" s="17" t="str">
        <f t="shared" si="119"/>
        <v/>
      </c>
      <c r="BD342" s="17" t="str">
        <f>IF(AND(OR(F342="",F342="□"),OR(G342="",G342="□"),OR(H342="",H342="□")),"",IF(AND(F342="■",G342="■"),"",IF(AND(OR(F342="■",G342="■"),H342="■"),"",IF(F342="■",5,IF(G342="■",4,IF(I342="","",IF($C$3="","",IF($C$3=8,"-",IF($C$3&lt;8,IF(I342&lt;=$BY$25,7,IF(I342&lt;=$BY$26,6,IF(I342&lt;=$BY$27,5,IF(I342&lt;=$BY$28,4,IF(I342&lt;=$BY$29,3,IF(I342&lt;=$BY$30,2,1)))))))))))))))</f>
        <v/>
      </c>
      <c r="BE342" s="17" t="str">
        <f>IF(AND(OR(F342="",F342="□"),OR(G342="",G342="□"),OR(H342="",H342="□")),"",IF(AND(F342="■",G342="■"),"",IF(AND(OR(F342="■",G342="■"),H342="■"),"",IF(F342="■",5,IF(G342="■",4,IF(K342="","",IF($C$3="","",IF($C$3=8,IF(K342&lt;=$BY$33,6,IF(K342&lt;=$BY$34,5,IF(K342&lt;=$BY$35,4,3))),IF(AND($C$3&lt;8,$C$3&gt;4),IF(K342&lt;=$BY$32,7,IF(K342&lt;=$BY$33,6,IF(K342&lt;=$BY$34,5,IF(K342&lt;=$BY$35,4,IF(K342&lt;=$BY$36,3,2))))),IF(C328&lt;5,"-"))))))))))</f>
        <v/>
      </c>
      <c r="BF342" s="17" t="str">
        <f t="shared" si="121"/>
        <v/>
      </c>
      <c r="BH342" s="18" t="str">
        <f>IF(X342="","",IF(50&lt;=Y342,6,IF(AND(40&lt;=Y342,Y342&lt;50),5,IF(AND(30&lt;=Y342,Y342&lt;40),4,IF(AND(20&lt;=Y342,Y342&lt;30),3,IF(AND(10&lt;=Y342,Y342&lt;20),2,IF(AND(0&lt;=Y342,Y342&lt;10),1,IF(Y342&lt;0,0,""))))))))</f>
        <v/>
      </c>
      <c r="BI342" s="18" t="str">
        <f>IF(X342="","",IF(30&lt;=Y342,4,IF(AND(20&lt;=Y342,Y342&lt;30),3,IF(AND(10&lt;=Y342,Y342&lt;20),2,IF(AND(0&lt;=Y342,Y342&lt;10),1,IF(Y342&lt;0,0,""))))))</f>
        <v/>
      </c>
      <c r="BJ342" s="58" t="str">
        <f>IF(AND(OR(Q342="",Q342="□"),OR(R342="",R342="□"),OR(S342="",S342="□")),"",IF(AND(Q342="■",R342="■"),"",IF(AND(OR(Q342="■",R342="■"),S342="■"),"",IF(Q342="■",3,IF(R342="■",1,IF(Z342="■",BH342,BI342))))))</f>
        <v/>
      </c>
    </row>
    <row r="343" spans="1:62" ht="12" customHeight="1" x14ac:dyDescent="0.15">
      <c r="A343" s="66">
        <v>326</v>
      </c>
      <c r="B343" s="4"/>
      <c r="C343" s="2"/>
      <c r="D343" s="2"/>
      <c r="E343" s="8"/>
      <c r="F343" s="129" t="s">
        <v>38</v>
      </c>
      <c r="G343" s="130" t="s">
        <v>38</v>
      </c>
      <c r="H343" s="131" t="s">
        <v>38</v>
      </c>
      <c r="I343" s="122"/>
      <c r="J343" s="149"/>
      <c r="K343" s="124"/>
      <c r="L343" s="178"/>
      <c r="M343" s="133"/>
      <c r="N343" s="163" t="str">
        <f>IF($C$3="","",IF(P343="","",BF343))</f>
        <v/>
      </c>
      <c r="O343" s="163" t="str">
        <f>IF($C$3="","",IF(AND(OR(F343="",F343="□"),OR(G343="",G343="□"),OR(H343="",H343="□")),"",IF(AND(F343="■",G343="■"),"",IF(AND(OR(F343="■",G343="■"),H343="■"),"",IF(BF343="","",IF(OR(BF343=4,BF343&gt;4),"○","×"))))))</f>
        <v/>
      </c>
      <c r="P343" s="162" t="str">
        <f>IF($C$3="","",IF(AND(OR(F343="",F343="□"),OR(G343="",G343="□"),OR(H343="",H343="□")),"",IF(AND(F343="■",G343="■"),"",IF(AND(OR(F343="■",G343="■"),H343="■"),"",IF(BF343="","",IF(OR(BF343=5,BF343&gt;5),"○","×"))))))</f>
        <v/>
      </c>
      <c r="Q343" s="129" t="s">
        <v>38</v>
      </c>
      <c r="R343" s="130" t="s">
        <v>38</v>
      </c>
      <c r="S343" s="131" t="s">
        <v>38</v>
      </c>
      <c r="T343" s="1"/>
      <c r="U343" s="10"/>
      <c r="V343" s="11"/>
      <c r="W343" s="10"/>
      <c r="X343" s="223" t="str">
        <f t="shared" si="120"/>
        <v/>
      </c>
      <c r="Y343" s="164" t="str">
        <f t="shared" si="102"/>
        <v/>
      </c>
      <c r="Z343" s="131" t="s">
        <v>58</v>
      </c>
      <c r="AA343" s="135" t="s">
        <v>58</v>
      </c>
      <c r="AB343" s="165" t="str">
        <f t="shared" si="103"/>
        <v/>
      </c>
      <c r="AC343" s="280"/>
      <c r="AD343" s="281"/>
      <c r="AF343" s="60" t="str">
        <f>IF($C$3="","",IF(AND(F343="□",G343="□",H343="□"),"",IF(AND(F343="■",G343="■"),"",IF(AND(F343="■",H343="■"),"",IF(AND(G343="■",H343="■"),"",IF(F343="■",$BY$42,IF(G343="■",$BY$39,IF(I343="","",I343))))))))</f>
        <v/>
      </c>
      <c r="AG343" s="61" t="str">
        <f>IF($C$3="","",IF(AND(F343="□",G343="□",H343="□"),"",IF(AND(F343="■",G343="■"),"",IF(AND(F343="■",H343="■"),"",IF(AND(G343="■",H343="■"),"",IF(F343="■",$BY$44,IF(G343="■",$BY$41,IF(K343="","",K343))))))))</f>
        <v/>
      </c>
      <c r="AH343" s="63" t="str">
        <f t="shared" si="104"/>
        <v/>
      </c>
      <c r="AI343" s="63" t="str">
        <f t="shared" si="105"/>
        <v/>
      </c>
      <c r="AJ343" s="64" t="str">
        <f t="shared" si="106"/>
        <v/>
      </c>
      <c r="AK343" s="64" t="str">
        <f t="shared" si="107"/>
        <v/>
      </c>
      <c r="AL343" s="64" t="str">
        <f>IF($C$3="","",IF(AND(F343="□",G343="□",H343="□"),"",IF(AND(F343="■",G343="■"),"",IF(AND(F343="■",H343="■"),"",IF(AND(G343="■",H343="■"),"",IF(F343="■",$BY$23,IF(G343="■",$BY$21,IF(J343="","",J343))))))))</f>
        <v/>
      </c>
      <c r="AM343" s="65" t="str">
        <f t="shared" si="108"/>
        <v/>
      </c>
      <c r="AN343" s="64" t="str">
        <f>IF($C$3="","",IF(AND(F343="□",G343="□",H343="□"),"",IF(AND(F343="■",G343="■"),"",IF(AND(F343="■",H343="■"),"",IF(AND(G343="■",H343="■"),"",IF(F343="■",$BY$24,IF(G343="■",$BY$22,IF(L343="","",L343))))))))</f>
        <v/>
      </c>
      <c r="AO343" s="118"/>
      <c r="AP343" s="64" t="str">
        <f t="shared" si="109"/>
        <v/>
      </c>
      <c r="AQ343" s="64" t="str">
        <f t="shared" si="110"/>
        <v/>
      </c>
      <c r="AR343" s="64" t="str">
        <f t="shared" si="111"/>
        <v/>
      </c>
      <c r="AS343" s="64" t="str">
        <f t="shared" si="112"/>
        <v/>
      </c>
      <c r="AT343" s="64" t="str">
        <f t="shared" si="113"/>
        <v/>
      </c>
      <c r="AW343" s="17" t="str">
        <f t="shared" si="114"/>
        <v/>
      </c>
      <c r="AX343" s="17" t="str">
        <f t="shared" si="115"/>
        <v/>
      </c>
      <c r="AY343" s="17" t="str">
        <f t="shared" si="116"/>
        <v/>
      </c>
      <c r="AZ343" s="17" t="str">
        <f t="shared" si="117"/>
        <v/>
      </c>
      <c r="BA343" s="17" t="str">
        <f t="shared" si="118"/>
        <v/>
      </c>
      <c r="BB343" s="17" t="str">
        <f t="shared" si="119"/>
        <v/>
      </c>
      <c r="BD343" s="17" t="str">
        <f>IF(AND(OR(F343="",F343="□"),OR(G343="",G343="□"),OR(H343="",H343="□")),"",IF(AND(F343="■",G343="■"),"",IF(AND(OR(F343="■",G343="■"),H343="■"),"",IF(F343="■",5,IF(G343="■",4,IF(I343="","",IF($C$3="","",IF($C$3=8,"-",IF($C$3&lt;8,IF(I343&lt;=$BY$25,7,IF(I343&lt;=$BY$26,6,IF(I343&lt;=$BY$27,5,IF(I343&lt;=$BY$28,4,IF(I343&lt;=$BY$29,3,IF(I343&lt;=$BY$30,2,1)))))))))))))))</f>
        <v/>
      </c>
      <c r="BE343" s="17" t="str">
        <f>IF(AND(OR(F343="",F343="□"),OR(G343="",G343="□"),OR(H343="",H343="□")),"",IF(AND(F343="■",G343="■"),"",IF(AND(OR(F343="■",G343="■"),H343="■"),"",IF(F343="■",5,IF(G343="■",4,IF(K343="","",IF($C$3="","",IF($C$3=8,IF(K343&lt;=$BY$33,6,IF(K343&lt;=$BY$34,5,IF(K343&lt;=$BY$35,4,3))),IF(AND($C$3&lt;8,$C$3&gt;4),IF(K343&lt;=$BY$32,7,IF(K343&lt;=$BY$33,6,IF(K343&lt;=$BY$34,5,IF(K343&lt;=$BY$35,4,IF(K343&lt;=$BY$36,3,2))))),IF(C329&lt;5,"-"))))))))))</f>
        <v/>
      </c>
      <c r="BF343" s="17" t="str">
        <f t="shared" si="121"/>
        <v/>
      </c>
      <c r="BH343" s="18" t="str">
        <f>IF(X343="","",IF(50&lt;=Y343,6,IF(AND(40&lt;=Y343,Y343&lt;50),5,IF(AND(30&lt;=Y343,Y343&lt;40),4,IF(AND(20&lt;=Y343,Y343&lt;30),3,IF(AND(10&lt;=Y343,Y343&lt;20),2,IF(AND(0&lt;=Y343,Y343&lt;10),1,IF(Y343&lt;0,0,""))))))))</f>
        <v/>
      </c>
      <c r="BI343" s="18" t="str">
        <f>IF(X343="","",IF(30&lt;=Y343,4,IF(AND(20&lt;=Y343,Y343&lt;30),3,IF(AND(10&lt;=Y343,Y343&lt;20),2,IF(AND(0&lt;=Y343,Y343&lt;10),1,IF(Y343&lt;0,0,""))))))</f>
        <v/>
      </c>
      <c r="BJ343" s="58" t="str">
        <f>IF(AND(OR(Q343="",Q343="□"),OR(R343="",R343="□"),OR(S343="",S343="□")),"",IF(AND(Q343="■",R343="■"),"",IF(AND(OR(Q343="■",R343="■"),S343="■"),"",IF(Q343="■",3,IF(R343="■",1,IF(Z343="■",BH343,BI343))))))</f>
        <v/>
      </c>
    </row>
    <row r="344" spans="1:62" ht="12" customHeight="1" x14ac:dyDescent="0.15">
      <c r="A344" s="66">
        <v>327</v>
      </c>
      <c r="B344" s="4"/>
      <c r="C344" s="2"/>
      <c r="D344" s="2"/>
      <c r="E344" s="8"/>
      <c r="F344" s="129" t="s">
        <v>38</v>
      </c>
      <c r="G344" s="130" t="s">
        <v>38</v>
      </c>
      <c r="H344" s="131" t="s">
        <v>38</v>
      </c>
      <c r="I344" s="122"/>
      <c r="J344" s="149"/>
      <c r="K344" s="124"/>
      <c r="L344" s="178"/>
      <c r="M344" s="133"/>
      <c r="N344" s="163" t="str">
        <f>IF($C$3="","",IF(P344="","",BF344))</f>
        <v/>
      </c>
      <c r="O344" s="163" t="str">
        <f>IF($C$3="","",IF(AND(OR(F344="",F344="□"),OR(G344="",G344="□"),OR(H344="",H344="□")),"",IF(AND(F344="■",G344="■"),"",IF(AND(OR(F344="■",G344="■"),H344="■"),"",IF(BF344="","",IF(OR(BF344=4,BF344&gt;4),"○","×"))))))</f>
        <v/>
      </c>
      <c r="P344" s="162" t="str">
        <f>IF($C$3="","",IF(AND(OR(F344="",F344="□"),OR(G344="",G344="□"),OR(H344="",H344="□")),"",IF(AND(F344="■",G344="■"),"",IF(AND(OR(F344="■",G344="■"),H344="■"),"",IF(BF344="","",IF(OR(BF344=5,BF344&gt;5),"○","×"))))))</f>
        <v/>
      </c>
      <c r="Q344" s="129" t="s">
        <v>38</v>
      </c>
      <c r="R344" s="130" t="s">
        <v>38</v>
      </c>
      <c r="S344" s="131" t="s">
        <v>38</v>
      </c>
      <c r="T344" s="1"/>
      <c r="U344" s="10"/>
      <c r="V344" s="11"/>
      <c r="W344" s="10"/>
      <c r="X344" s="223" t="str">
        <f t="shared" si="120"/>
        <v/>
      </c>
      <c r="Y344" s="164" t="str">
        <f t="shared" si="102"/>
        <v/>
      </c>
      <c r="Z344" s="131" t="s">
        <v>58</v>
      </c>
      <c r="AA344" s="135" t="s">
        <v>58</v>
      </c>
      <c r="AB344" s="165" t="str">
        <f t="shared" si="103"/>
        <v/>
      </c>
      <c r="AC344" s="280"/>
      <c r="AD344" s="281"/>
      <c r="AF344" s="60" t="str">
        <f>IF($C$3="","",IF(AND(F344="□",G344="□",H344="□"),"",IF(AND(F344="■",G344="■"),"",IF(AND(F344="■",H344="■"),"",IF(AND(G344="■",H344="■"),"",IF(F344="■",$BY$42,IF(G344="■",$BY$39,IF(I344="","",I344))))))))</f>
        <v/>
      </c>
      <c r="AG344" s="61" t="str">
        <f>IF($C$3="","",IF(AND(F344="□",G344="□",H344="□"),"",IF(AND(F344="■",G344="■"),"",IF(AND(F344="■",H344="■"),"",IF(AND(G344="■",H344="■"),"",IF(F344="■",$BY$44,IF(G344="■",$BY$41,IF(K344="","",K344))))))))</f>
        <v/>
      </c>
      <c r="AH344" s="63" t="str">
        <f t="shared" si="104"/>
        <v/>
      </c>
      <c r="AI344" s="63" t="str">
        <f t="shared" si="105"/>
        <v/>
      </c>
      <c r="AJ344" s="64" t="str">
        <f t="shared" si="106"/>
        <v/>
      </c>
      <c r="AK344" s="64" t="str">
        <f t="shared" si="107"/>
        <v/>
      </c>
      <c r="AL344" s="64" t="str">
        <f>IF($C$3="","",IF(AND(F344="□",G344="□",H344="□"),"",IF(AND(F344="■",G344="■"),"",IF(AND(F344="■",H344="■"),"",IF(AND(G344="■",H344="■"),"",IF(F344="■",$BY$23,IF(G344="■",$BY$21,IF(J344="","",J344))))))))</f>
        <v/>
      </c>
      <c r="AM344" s="65" t="str">
        <f t="shared" si="108"/>
        <v/>
      </c>
      <c r="AN344" s="64" t="str">
        <f>IF($C$3="","",IF(AND(F344="□",G344="□",H344="□"),"",IF(AND(F344="■",G344="■"),"",IF(AND(F344="■",H344="■"),"",IF(AND(G344="■",H344="■"),"",IF(F344="■",$BY$24,IF(G344="■",$BY$22,IF(L344="","",L344))))))))</f>
        <v/>
      </c>
      <c r="AO344" s="118"/>
      <c r="AP344" s="64" t="str">
        <f t="shared" si="109"/>
        <v/>
      </c>
      <c r="AQ344" s="64" t="str">
        <f t="shared" si="110"/>
        <v/>
      </c>
      <c r="AR344" s="64" t="str">
        <f t="shared" si="111"/>
        <v/>
      </c>
      <c r="AS344" s="64" t="str">
        <f t="shared" si="112"/>
        <v/>
      </c>
      <c r="AT344" s="64" t="str">
        <f t="shared" si="113"/>
        <v/>
      </c>
      <c r="AW344" s="17" t="str">
        <f t="shared" si="114"/>
        <v/>
      </c>
      <c r="AX344" s="17" t="str">
        <f t="shared" si="115"/>
        <v/>
      </c>
      <c r="AY344" s="17" t="str">
        <f t="shared" si="116"/>
        <v/>
      </c>
      <c r="AZ344" s="17" t="str">
        <f t="shared" si="117"/>
        <v/>
      </c>
      <c r="BA344" s="17" t="str">
        <f t="shared" si="118"/>
        <v/>
      </c>
      <c r="BB344" s="17" t="str">
        <f t="shared" si="119"/>
        <v/>
      </c>
      <c r="BD344" s="17" t="str">
        <f>IF(AND(OR(F344="",F344="□"),OR(G344="",G344="□"),OR(H344="",H344="□")),"",IF(AND(F344="■",G344="■"),"",IF(AND(OR(F344="■",G344="■"),H344="■"),"",IF(F344="■",5,IF(G344="■",4,IF(I344="","",IF($C$3="","",IF($C$3=8,"-",IF($C$3&lt;8,IF(I344&lt;=$BY$25,7,IF(I344&lt;=$BY$26,6,IF(I344&lt;=$BY$27,5,IF(I344&lt;=$BY$28,4,IF(I344&lt;=$BY$29,3,IF(I344&lt;=$BY$30,2,1)))))))))))))))</f>
        <v/>
      </c>
      <c r="BE344" s="17" t="str">
        <f>IF(AND(OR(F344="",F344="□"),OR(G344="",G344="□"),OR(H344="",H344="□")),"",IF(AND(F344="■",G344="■"),"",IF(AND(OR(F344="■",G344="■"),H344="■"),"",IF(F344="■",5,IF(G344="■",4,IF(K344="","",IF($C$3="","",IF($C$3=8,IF(K344&lt;=$BY$33,6,IF(K344&lt;=$BY$34,5,IF(K344&lt;=$BY$35,4,3))),IF(AND($C$3&lt;8,$C$3&gt;4),IF(K344&lt;=$BY$32,7,IF(K344&lt;=$BY$33,6,IF(K344&lt;=$BY$34,5,IF(K344&lt;=$BY$35,4,IF(K344&lt;=$BY$36,3,2))))),IF(C330&lt;5,"-"))))))))))</f>
        <v/>
      </c>
      <c r="BF344" s="17" t="str">
        <f t="shared" si="121"/>
        <v/>
      </c>
      <c r="BH344" s="18" t="str">
        <f>IF(X344="","",IF(50&lt;=Y344,6,IF(AND(40&lt;=Y344,Y344&lt;50),5,IF(AND(30&lt;=Y344,Y344&lt;40),4,IF(AND(20&lt;=Y344,Y344&lt;30),3,IF(AND(10&lt;=Y344,Y344&lt;20),2,IF(AND(0&lt;=Y344,Y344&lt;10),1,IF(Y344&lt;0,0,""))))))))</f>
        <v/>
      </c>
      <c r="BI344" s="18" t="str">
        <f>IF(X344="","",IF(30&lt;=Y344,4,IF(AND(20&lt;=Y344,Y344&lt;30),3,IF(AND(10&lt;=Y344,Y344&lt;20),2,IF(AND(0&lt;=Y344,Y344&lt;10),1,IF(Y344&lt;0,0,""))))))</f>
        <v/>
      </c>
      <c r="BJ344" s="58" t="str">
        <f>IF(AND(OR(Q344="",Q344="□"),OR(R344="",R344="□"),OR(S344="",S344="□")),"",IF(AND(Q344="■",R344="■"),"",IF(AND(OR(Q344="■",R344="■"),S344="■"),"",IF(Q344="■",3,IF(R344="■",1,IF(Z344="■",BH344,BI344))))))</f>
        <v/>
      </c>
    </row>
    <row r="345" spans="1:62" ht="12" customHeight="1" x14ac:dyDescent="0.15">
      <c r="A345" s="66">
        <v>328</v>
      </c>
      <c r="B345" s="4"/>
      <c r="C345" s="2"/>
      <c r="D345" s="2"/>
      <c r="E345" s="8"/>
      <c r="F345" s="129" t="s">
        <v>38</v>
      </c>
      <c r="G345" s="130" t="s">
        <v>38</v>
      </c>
      <c r="H345" s="131" t="s">
        <v>38</v>
      </c>
      <c r="I345" s="122"/>
      <c r="J345" s="149"/>
      <c r="K345" s="124"/>
      <c r="L345" s="178"/>
      <c r="M345" s="133"/>
      <c r="N345" s="163" t="str">
        <f>IF($C$3="","",IF(P345="","",BF345))</f>
        <v/>
      </c>
      <c r="O345" s="163" t="str">
        <f>IF($C$3="","",IF(AND(OR(F345="",F345="□"),OR(G345="",G345="□"),OR(H345="",H345="□")),"",IF(AND(F345="■",G345="■"),"",IF(AND(OR(F345="■",G345="■"),H345="■"),"",IF(BF345="","",IF(OR(BF345=4,BF345&gt;4),"○","×"))))))</f>
        <v/>
      </c>
      <c r="P345" s="162" t="str">
        <f>IF($C$3="","",IF(AND(OR(F345="",F345="□"),OR(G345="",G345="□"),OR(H345="",H345="□")),"",IF(AND(F345="■",G345="■"),"",IF(AND(OR(F345="■",G345="■"),H345="■"),"",IF(BF345="","",IF(OR(BF345=5,BF345&gt;5),"○","×"))))))</f>
        <v/>
      </c>
      <c r="Q345" s="129" t="s">
        <v>38</v>
      </c>
      <c r="R345" s="130" t="s">
        <v>38</v>
      </c>
      <c r="S345" s="131" t="s">
        <v>38</v>
      </c>
      <c r="T345" s="1"/>
      <c r="U345" s="10"/>
      <c r="V345" s="11"/>
      <c r="W345" s="10"/>
      <c r="X345" s="223" t="str">
        <f t="shared" si="120"/>
        <v/>
      </c>
      <c r="Y345" s="164" t="str">
        <f t="shared" si="102"/>
        <v/>
      </c>
      <c r="Z345" s="131" t="s">
        <v>58</v>
      </c>
      <c r="AA345" s="135" t="s">
        <v>58</v>
      </c>
      <c r="AB345" s="165" t="str">
        <f t="shared" si="103"/>
        <v/>
      </c>
      <c r="AC345" s="280"/>
      <c r="AD345" s="281"/>
      <c r="AF345" s="60" t="str">
        <f>IF($C$3="","",IF(AND(F345="□",G345="□",H345="□"),"",IF(AND(F345="■",G345="■"),"",IF(AND(F345="■",H345="■"),"",IF(AND(G345="■",H345="■"),"",IF(F345="■",$BY$42,IF(G345="■",$BY$39,IF(I345="","",I345))))))))</f>
        <v/>
      </c>
      <c r="AG345" s="61" t="str">
        <f>IF($C$3="","",IF(AND(F345="□",G345="□",H345="□"),"",IF(AND(F345="■",G345="■"),"",IF(AND(F345="■",H345="■"),"",IF(AND(G345="■",H345="■"),"",IF(F345="■",$BY$44,IF(G345="■",$BY$41,IF(K345="","",K345))))))))</f>
        <v/>
      </c>
      <c r="AH345" s="63" t="str">
        <f t="shared" si="104"/>
        <v/>
      </c>
      <c r="AI345" s="63" t="str">
        <f t="shared" si="105"/>
        <v/>
      </c>
      <c r="AJ345" s="64" t="str">
        <f t="shared" si="106"/>
        <v/>
      </c>
      <c r="AK345" s="64" t="str">
        <f t="shared" si="107"/>
        <v/>
      </c>
      <c r="AL345" s="64" t="str">
        <f>IF($C$3="","",IF(AND(F345="□",G345="□",H345="□"),"",IF(AND(F345="■",G345="■"),"",IF(AND(F345="■",H345="■"),"",IF(AND(G345="■",H345="■"),"",IF(F345="■",$BY$23,IF(G345="■",$BY$21,IF(J345="","",J345))))))))</f>
        <v/>
      </c>
      <c r="AM345" s="65" t="str">
        <f t="shared" si="108"/>
        <v/>
      </c>
      <c r="AN345" s="64" t="str">
        <f>IF($C$3="","",IF(AND(F345="□",G345="□",H345="□"),"",IF(AND(F345="■",G345="■"),"",IF(AND(F345="■",H345="■"),"",IF(AND(G345="■",H345="■"),"",IF(F345="■",$BY$24,IF(G345="■",$BY$22,IF(L345="","",L345))))))))</f>
        <v/>
      </c>
      <c r="AO345" s="118"/>
      <c r="AP345" s="64" t="str">
        <f t="shared" si="109"/>
        <v/>
      </c>
      <c r="AQ345" s="64" t="str">
        <f t="shared" si="110"/>
        <v/>
      </c>
      <c r="AR345" s="64" t="str">
        <f t="shared" si="111"/>
        <v/>
      </c>
      <c r="AS345" s="64" t="str">
        <f t="shared" si="112"/>
        <v/>
      </c>
      <c r="AT345" s="64" t="str">
        <f t="shared" si="113"/>
        <v/>
      </c>
      <c r="AW345" s="17" t="str">
        <f t="shared" si="114"/>
        <v/>
      </c>
      <c r="AX345" s="17" t="str">
        <f t="shared" si="115"/>
        <v/>
      </c>
      <c r="AY345" s="17" t="str">
        <f t="shared" si="116"/>
        <v/>
      </c>
      <c r="AZ345" s="17" t="str">
        <f t="shared" si="117"/>
        <v/>
      </c>
      <c r="BA345" s="17" t="str">
        <f t="shared" si="118"/>
        <v/>
      </c>
      <c r="BB345" s="17" t="str">
        <f t="shared" si="119"/>
        <v/>
      </c>
      <c r="BD345" s="17" t="str">
        <f>IF(AND(OR(F345="",F345="□"),OR(G345="",G345="□"),OR(H345="",H345="□")),"",IF(AND(F345="■",G345="■"),"",IF(AND(OR(F345="■",G345="■"),H345="■"),"",IF(F345="■",5,IF(G345="■",4,IF(I345="","",IF($C$3="","",IF($C$3=8,"-",IF($C$3&lt;8,IF(I345&lt;=$BY$25,7,IF(I345&lt;=$BY$26,6,IF(I345&lt;=$BY$27,5,IF(I345&lt;=$BY$28,4,IF(I345&lt;=$BY$29,3,IF(I345&lt;=$BY$30,2,1)))))))))))))))</f>
        <v/>
      </c>
      <c r="BE345" s="17" t="str">
        <f>IF(AND(OR(F345="",F345="□"),OR(G345="",G345="□"),OR(H345="",H345="□")),"",IF(AND(F345="■",G345="■"),"",IF(AND(OR(F345="■",G345="■"),H345="■"),"",IF(F345="■",5,IF(G345="■",4,IF(K345="","",IF($C$3="","",IF($C$3=8,IF(K345&lt;=$BY$33,6,IF(K345&lt;=$BY$34,5,IF(K345&lt;=$BY$35,4,3))),IF(AND($C$3&lt;8,$C$3&gt;4),IF(K345&lt;=$BY$32,7,IF(K345&lt;=$BY$33,6,IF(K345&lt;=$BY$34,5,IF(K345&lt;=$BY$35,4,IF(K345&lt;=$BY$36,3,2))))),IF(C331&lt;5,"-"))))))))))</f>
        <v/>
      </c>
      <c r="BF345" s="17" t="str">
        <f t="shared" si="121"/>
        <v/>
      </c>
      <c r="BH345" s="18" t="str">
        <f>IF(X345="","",IF(50&lt;=Y345,6,IF(AND(40&lt;=Y345,Y345&lt;50),5,IF(AND(30&lt;=Y345,Y345&lt;40),4,IF(AND(20&lt;=Y345,Y345&lt;30),3,IF(AND(10&lt;=Y345,Y345&lt;20),2,IF(AND(0&lt;=Y345,Y345&lt;10),1,IF(Y345&lt;0,0,""))))))))</f>
        <v/>
      </c>
      <c r="BI345" s="18" t="str">
        <f>IF(X345="","",IF(30&lt;=Y345,4,IF(AND(20&lt;=Y345,Y345&lt;30),3,IF(AND(10&lt;=Y345,Y345&lt;20),2,IF(AND(0&lt;=Y345,Y345&lt;10),1,IF(Y345&lt;0,0,""))))))</f>
        <v/>
      </c>
      <c r="BJ345" s="58" t="str">
        <f>IF(AND(OR(Q345="",Q345="□"),OR(R345="",R345="□"),OR(S345="",S345="□")),"",IF(AND(Q345="■",R345="■"),"",IF(AND(OR(Q345="■",R345="■"),S345="■"),"",IF(Q345="■",3,IF(R345="■",1,IF(Z345="■",BH345,BI345))))))</f>
        <v/>
      </c>
    </row>
    <row r="346" spans="1:62" ht="12" customHeight="1" x14ac:dyDescent="0.15">
      <c r="A346" s="66">
        <v>329</v>
      </c>
      <c r="B346" s="4"/>
      <c r="C346" s="2"/>
      <c r="D346" s="2"/>
      <c r="E346" s="8"/>
      <c r="F346" s="129" t="s">
        <v>38</v>
      </c>
      <c r="G346" s="130" t="s">
        <v>38</v>
      </c>
      <c r="H346" s="131" t="s">
        <v>38</v>
      </c>
      <c r="I346" s="122"/>
      <c r="J346" s="149"/>
      <c r="K346" s="124"/>
      <c r="L346" s="178"/>
      <c r="M346" s="133"/>
      <c r="N346" s="163" t="str">
        <f>IF($C$3="","",IF(P346="","",BF346))</f>
        <v/>
      </c>
      <c r="O346" s="163" t="str">
        <f>IF($C$3="","",IF(AND(OR(F346="",F346="□"),OR(G346="",G346="□"),OR(H346="",H346="□")),"",IF(AND(F346="■",G346="■"),"",IF(AND(OR(F346="■",G346="■"),H346="■"),"",IF(BF346="","",IF(OR(BF346=4,BF346&gt;4),"○","×"))))))</f>
        <v/>
      </c>
      <c r="P346" s="162" t="str">
        <f>IF($C$3="","",IF(AND(OR(F346="",F346="□"),OR(G346="",G346="□"),OR(H346="",H346="□")),"",IF(AND(F346="■",G346="■"),"",IF(AND(OR(F346="■",G346="■"),H346="■"),"",IF(BF346="","",IF(OR(BF346=5,BF346&gt;5),"○","×"))))))</f>
        <v/>
      </c>
      <c r="Q346" s="129" t="s">
        <v>38</v>
      </c>
      <c r="R346" s="130" t="s">
        <v>38</v>
      </c>
      <c r="S346" s="131" t="s">
        <v>38</v>
      </c>
      <c r="T346" s="1"/>
      <c r="U346" s="10"/>
      <c r="V346" s="11"/>
      <c r="W346" s="10"/>
      <c r="X346" s="223" t="str">
        <f t="shared" si="120"/>
        <v/>
      </c>
      <c r="Y346" s="164" t="str">
        <f t="shared" si="102"/>
        <v/>
      </c>
      <c r="Z346" s="131" t="s">
        <v>58</v>
      </c>
      <c r="AA346" s="135" t="s">
        <v>58</v>
      </c>
      <c r="AB346" s="165" t="str">
        <f t="shared" si="103"/>
        <v/>
      </c>
      <c r="AC346" s="280"/>
      <c r="AD346" s="281"/>
      <c r="AF346" s="60" t="str">
        <f>IF($C$3="","",IF(AND(F346="□",G346="□",H346="□"),"",IF(AND(F346="■",G346="■"),"",IF(AND(F346="■",H346="■"),"",IF(AND(G346="■",H346="■"),"",IF(F346="■",$BY$42,IF(G346="■",$BY$39,IF(I346="","",I346))))))))</f>
        <v/>
      </c>
      <c r="AG346" s="61" t="str">
        <f>IF($C$3="","",IF(AND(F346="□",G346="□",H346="□"),"",IF(AND(F346="■",G346="■"),"",IF(AND(F346="■",H346="■"),"",IF(AND(G346="■",H346="■"),"",IF(F346="■",$BY$44,IF(G346="■",$BY$41,IF(K346="","",K346))))))))</f>
        <v/>
      </c>
      <c r="AH346" s="63" t="str">
        <f t="shared" si="104"/>
        <v/>
      </c>
      <c r="AI346" s="63" t="str">
        <f t="shared" si="105"/>
        <v/>
      </c>
      <c r="AJ346" s="64" t="str">
        <f t="shared" si="106"/>
        <v/>
      </c>
      <c r="AK346" s="64" t="str">
        <f t="shared" si="107"/>
        <v/>
      </c>
      <c r="AL346" s="64" t="str">
        <f>IF($C$3="","",IF(AND(F346="□",G346="□",H346="□"),"",IF(AND(F346="■",G346="■"),"",IF(AND(F346="■",H346="■"),"",IF(AND(G346="■",H346="■"),"",IF(F346="■",$BY$23,IF(G346="■",$BY$21,IF(J346="","",J346))))))))</f>
        <v/>
      </c>
      <c r="AM346" s="65" t="str">
        <f t="shared" si="108"/>
        <v/>
      </c>
      <c r="AN346" s="64" t="str">
        <f>IF($C$3="","",IF(AND(F346="□",G346="□",H346="□"),"",IF(AND(F346="■",G346="■"),"",IF(AND(F346="■",H346="■"),"",IF(AND(G346="■",H346="■"),"",IF(F346="■",$BY$24,IF(G346="■",$BY$22,IF(L346="","",L346))))))))</f>
        <v/>
      </c>
      <c r="AO346" s="118"/>
      <c r="AP346" s="64" t="str">
        <f t="shared" si="109"/>
        <v/>
      </c>
      <c r="AQ346" s="64" t="str">
        <f t="shared" si="110"/>
        <v/>
      </c>
      <c r="AR346" s="64" t="str">
        <f t="shared" si="111"/>
        <v/>
      </c>
      <c r="AS346" s="64" t="str">
        <f t="shared" si="112"/>
        <v/>
      </c>
      <c r="AT346" s="64" t="str">
        <f t="shared" si="113"/>
        <v/>
      </c>
      <c r="AW346" s="17" t="str">
        <f t="shared" si="114"/>
        <v/>
      </c>
      <c r="AX346" s="17" t="str">
        <f t="shared" si="115"/>
        <v/>
      </c>
      <c r="AY346" s="17" t="str">
        <f t="shared" si="116"/>
        <v/>
      </c>
      <c r="AZ346" s="17" t="str">
        <f t="shared" si="117"/>
        <v/>
      </c>
      <c r="BA346" s="17" t="str">
        <f t="shared" si="118"/>
        <v/>
      </c>
      <c r="BB346" s="17" t="str">
        <f t="shared" si="119"/>
        <v/>
      </c>
      <c r="BD346" s="17" t="str">
        <f>IF(AND(OR(F346="",F346="□"),OR(G346="",G346="□"),OR(H346="",H346="□")),"",IF(AND(F346="■",G346="■"),"",IF(AND(OR(F346="■",G346="■"),H346="■"),"",IF(F346="■",5,IF(G346="■",4,IF(I346="","",IF($C$3="","",IF($C$3=8,"-",IF($C$3&lt;8,IF(I346&lt;=$BY$25,7,IF(I346&lt;=$BY$26,6,IF(I346&lt;=$BY$27,5,IF(I346&lt;=$BY$28,4,IF(I346&lt;=$BY$29,3,IF(I346&lt;=$BY$30,2,1)))))))))))))))</f>
        <v/>
      </c>
      <c r="BE346" s="17" t="str">
        <f>IF(AND(OR(F346="",F346="□"),OR(G346="",G346="□"),OR(H346="",H346="□")),"",IF(AND(F346="■",G346="■"),"",IF(AND(OR(F346="■",G346="■"),H346="■"),"",IF(F346="■",5,IF(G346="■",4,IF(K346="","",IF($C$3="","",IF($C$3=8,IF(K346&lt;=$BY$33,6,IF(K346&lt;=$BY$34,5,IF(K346&lt;=$BY$35,4,3))),IF(AND($C$3&lt;8,$C$3&gt;4),IF(K346&lt;=$BY$32,7,IF(K346&lt;=$BY$33,6,IF(K346&lt;=$BY$34,5,IF(K346&lt;=$BY$35,4,IF(K346&lt;=$BY$36,3,2))))),IF(C332&lt;5,"-"))))))))))</f>
        <v/>
      </c>
      <c r="BF346" s="17" t="str">
        <f t="shared" si="121"/>
        <v/>
      </c>
      <c r="BH346" s="18" t="str">
        <f>IF(X346="","",IF(50&lt;=Y346,6,IF(AND(40&lt;=Y346,Y346&lt;50),5,IF(AND(30&lt;=Y346,Y346&lt;40),4,IF(AND(20&lt;=Y346,Y346&lt;30),3,IF(AND(10&lt;=Y346,Y346&lt;20),2,IF(AND(0&lt;=Y346,Y346&lt;10),1,IF(Y346&lt;0,0,""))))))))</f>
        <v/>
      </c>
      <c r="BI346" s="18" t="str">
        <f>IF(X346="","",IF(30&lt;=Y346,4,IF(AND(20&lt;=Y346,Y346&lt;30),3,IF(AND(10&lt;=Y346,Y346&lt;20),2,IF(AND(0&lt;=Y346,Y346&lt;10),1,IF(Y346&lt;0,0,""))))))</f>
        <v/>
      </c>
      <c r="BJ346" s="58" t="str">
        <f>IF(AND(OR(Q346="",Q346="□"),OR(R346="",R346="□"),OR(S346="",S346="□")),"",IF(AND(Q346="■",R346="■"),"",IF(AND(OR(Q346="■",R346="■"),S346="■"),"",IF(Q346="■",3,IF(R346="■",1,IF(Z346="■",BH346,BI346))))))</f>
        <v/>
      </c>
    </row>
    <row r="347" spans="1:62" ht="12" customHeight="1" x14ac:dyDescent="0.15">
      <c r="A347" s="66">
        <v>330</v>
      </c>
      <c r="B347" s="4"/>
      <c r="C347" s="2"/>
      <c r="D347" s="2"/>
      <c r="E347" s="8"/>
      <c r="F347" s="129" t="s">
        <v>38</v>
      </c>
      <c r="G347" s="130" t="s">
        <v>38</v>
      </c>
      <c r="H347" s="131" t="s">
        <v>38</v>
      </c>
      <c r="I347" s="122"/>
      <c r="J347" s="149"/>
      <c r="K347" s="124"/>
      <c r="L347" s="178"/>
      <c r="M347" s="133"/>
      <c r="N347" s="163" t="str">
        <f>IF($C$3="","",IF(P347="","",BF347))</f>
        <v/>
      </c>
      <c r="O347" s="163" t="str">
        <f>IF($C$3="","",IF(AND(OR(F347="",F347="□"),OR(G347="",G347="□"),OR(H347="",H347="□")),"",IF(AND(F347="■",G347="■"),"",IF(AND(OR(F347="■",G347="■"),H347="■"),"",IF(BF347="","",IF(OR(BF347=4,BF347&gt;4),"○","×"))))))</f>
        <v/>
      </c>
      <c r="P347" s="162" t="str">
        <f>IF($C$3="","",IF(AND(OR(F347="",F347="□"),OR(G347="",G347="□"),OR(H347="",H347="□")),"",IF(AND(F347="■",G347="■"),"",IF(AND(OR(F347="■",G347="■"),H347="■"),"",IF(BF347="","",IF(OR(BF347=5,BF347&gt;5),"○","×"))))))</f>
        <v/>
      </c>
      <c r="Q347" s="129" t="s">
        <v>38</v>
      </c>
      <c r="R347" s="130" t="s">
        <v>38</v>
      </c>
      <c r="S347" s="131" t="s">
        <v>38</v>
      </c>
      <c r="T347" s="1"/>
      <c r="U347" s="10"/>
      <c r="V347" s="11"/>
      <c r="W347" s="10"/>
      <c r="X347" s="223" t="str">
        <f t="shared" si="120"/>
        <v/>
      </c>
      <c r="Y347" s="164" t="str">
        <f t="shared" si="102"/>
        <v/>
      </c>
      <c r="Z347" s="131" t="s">
        <v>58</v>
      </c>
      <c r="AA347" s="135" t="s">
        <v>58</v>
      </c>
      <c r="AB347" s="165" t="str">
        <f t="shared" si="103"/>
        <v/>
      </c>
      <c r="AC347" s="280"/>
      <c r="AD347" s="281"/>
      <c r="AF347" s="60" t="str">
        <f>IF($C$3="","",IF(AND(F347="□",G347="□",H347="□"),"",IF(AND(F347="■",G347="■"),"",IF(AND(F347="■",H347="■"),"",IF(AND(G347="■",H347="■"),"",IF(F347="■",$BY$42,IF(G347="■",$BY$39,IF(I347="","",I347))))))))</f>
        <v/>
      </c>
      <c r="AG347" s="61" t="str">
        <f>IF($C$3="","",IF(AND(F347="□",G347="□",H347="□"),"",IF(AND(F347="■",G347="■"),"",IF(AND(F347="■",H347="■"),"",IF(AND(G347="■",H347="■"),"",IF(F347="■",$BY$44,IF(G347="■",$BY$41,IF(K347="","",K347))))))))</f>
        <v/>
      </c>
      <c r="AH347" s="63" t="str">
        <f t="shared" si="104"/>
        <v/>
      </c>
      <c r="AI347" s="63" t="str">
        <f t="shared" si="105"/>
        <v/>
      </c>
      <c r="AJ347" s="64" t="str">
        <f t="shared" si="106"/>
        <v/>
      </c>
      <c r="AK347" s="64" t="str">
        <f t="shared" si="107"/>
        <v/>
      </c>
      <c r="AL347" s="64" t="str">
        <f>IF($C$3="","",IF(AND(F347="□",G347="□",H347="□"),"",IF(AND(F347="■",G347="■"),"",IF(AND(F347="■",H347="■"),"",IF(AND(G347="■",H347="■"),"",IF(F347="■",$BY$23,IF(G347="■",$BY$21,IF(J347="","",J347))))))))</f>
        <v/>
      </c>
      <c r="AM347" s="65" t="str">
        <f t="shared" si="108"/>
        <v/>
      </c>
      <c r="AN347" s="64" t="str">
        <f>IF($C$3="","",IF(AND(F347="□",G347="□",H347="□"),"",IF(AND(F347="■",G347="■"),"",IF(AND(F347="■",H347="■"),"",IF(AND(G347="■",H347="■"),"",IF(F347="■",$BY$24,IF(G347="■",$BY$22,IF(L347="","",L347))))))))</f>
        <v/>
      </c>
      <c r="AO347" s="118"/>
      <c r="AP347" s="64" t="str">
        <f t="shared" si="109"/>
        <v/>
      </c>
      <c r="AQ347" s="64" t="str">
        <f t="shared" si="110"/>
        <v/>
      </c>
      <c r="AR347" s="64" t="str">
        <f t="shared" si="111"/>
        <v/>
      </c>
      <c r="AS347" s="64" t="str">
        <f t="shared" si="112"/>
        <v/>
      </c>
      <c r="AT347" s="64" t="str">
        <f t="shared" si="113"/>
        <v/>
      </c>
      <c r="AW347" s="17" t="str">
        <f t="shared" si="114"/>
        <v/>
      </c>
      <c r="AX347" s="17" t="str">
        <f t="shared" si="115"/>
        <v/>
      </c>
      <c r="AY347" s="17" t="str">
        <f t="shared" si="116"/>
        <v/>
      </c>
      <c r="AZ347" s="17" t="str">
        <f t="shared" si="117"/>
        <v/>
      </c>
      <c r="BA347" s="17" t="str">
        <f t="shared" si="118"/>
        <v/>
      </c>
      <c r="BB347" s="17" t="str">
        <f t="shared" si="119"/>
        <v/>
      </c>
      <c r="BD347" s="17" t="str">
        <f>IF(AND(OR(F347="",F347="□"),OR(G347="",G347="□"),OR(H347="",H347="□")),"",IF(AND(F347="■",G347="■"),"",IF(AND(OR(F347="■",G347="■"),H347="■"),"",IF(F347="■",5,IF(G347="■",4,IF(I347="","",IF($C$3="","",IF($C$3=8,"-",IF($C$3&lt;8,IF(I347&lt;=$BY$25,7,IF(I347&lt;=$BY$26,6,IF(I347&lt;=$BY$27,5,IF(I347&lt;=$BY$28,4,IF(I347&lt;=$BY$29,3,IF(I347&lt;=$BY$30,2,1)))))))))))))))</f>
        <v/>
      </c>
      <c r="BE347" s="17" t="str">
        <f>IF(AND(OR(F347="",F347="□"),OR(G347="",G347="□"),OR(H347="",H347="□")),"",IF(AND(F347="■",G347="■"),"",IF(AND(OR(F347="■",G347="■"),H347="■"),"",IF(F347="■",5,IF(G347="■",4,IF(K347="","",IF($C$3="","",IF($C$3=8,IF(K347&lt;=$BY$33,6,IF(K347&lt;=$BY$34,5,IF(K347&lt;=$BY$35,4,3))),IF(AND($C$3&lt;8,$C$3&gt;4),IF(K347&lt;=$BY$32,7,IF(K347&lt;=$BY$33,6,IF(K347&lt;=$BY$34,5,IF(K347&lt;=$BY$35,4,IF(K347&lt;=$BY$36,3,2))))),IF(C333&lt;5,"-"))))))))))</f>
        <v/>
      </c>
      <c r="BF347" s="17" t="str">
        <f t="shared" si="121"/>
        <v/>
      </c>
      <c r="BH347" s="18" t="str">
        <f>IF(X347="","",IF(50&lt;=Y347,6,IF(AND(40&lt;=Y347,Y347&lt;50),5,IF(AND(30&lt;=Y347,Y347&lt;40),4,IF(AND(20&lt;=Y347,Y347&lt;30),3,IF(AND(10&lt;=Y347,Y347&lt;20),2,IF(AND(0&lt;=Y347,Y347&lt;10),1,IF(Y347&lt;0,0,""))))))))</f>
        <v/>
      </c>
      <c r="BI347" s="18" t="str">
        <f>IF(X347="","",IF(30&lt;=Y347,4,IF(AND(20&lt;=Y347,Y347&lt;30),3,IF(AND(10&lt;=Y347,Y347&lt;20),2,IF(AND(0&lt;=Y347,Y347&lt;10),1,IF(Y347&lt;0,0,""))))))</f>
        <v/>
      </c>
      <c r="BJ347" s="58" t="str">
        <f>IF(AND(OR(Q347="",Q347="□"),OR(R347="",R347="□"),OR(S347="",S347="□")),"",IF(AND(Q347="■",R347="■"),"",IF(AND(OR(Q347="■",R347="■"),S347="■"),"",IF(Q347="■",3,IF(R347="■",1,IF(Z347="■",BH347,BI347))))))</f>
        <v/>
      </c>
    </row>
    <row r="348" spans="1:62" ht="12" customHeight="1" x14ac:dyDescent="0.15">
      <c r="A348" s="66">
        <v>331</v>
      </c>
      <c r="B348" s="4"/>
      <c r="C348" s="2"/>
      <c r="D348" s="2"/>
      <c r="E348" s="8"/>
      <c r="F348" s="129" t="s">
        <v>38</v>
      </c>
      <c r="G348" s="130" t="s">
        <v>38</v>
      </c>
      <c r="H348" s="131" t="s">
        <v>38</v>
      </c>
      <c r="I348" s="122"/>
      <c r="J348" s="149"/>
      <c r="K348" s="124"/>
      <c r="L348" s="178"/>
      <c r="M348" s="133"/>
      <c r="N348" s="163" t="str">
        <f>IF($C$3="","",IF(P348="","",BF348))</f>
        <v/>
      </c>
      <c r="O348" s="163" t="str">
        <f>IF($C$3="","",IF(AND(OR(F348="",F348="□"),OR(G348="",G348="□"),OR(H348="",H348="□")),"",IF(AND(F348="■",G348="■"),"",IF(AND(OR(F348="■",G348="■"),H348="■"),"",IF(BF348="","",IF(OR(BF348=4,BF348&gt;4),"○","×"))))))</f>
        <v/>
      </c>
      <c r="P348" s="162" t="str">
        <f>IF($C$3="","",IF(AND(OR(F348="",F348="□"),OR(G348="",G348="□"),OR(H348="",H348="□")),"",IF(AND(F348="■",G348="■"),"",IF(AND(OR(F348="■",G348="■"),H348="■"),"",IF(BF348="","",IF(OR(BF348=5,BF348&gt;5),"○","×"))))))</f>
        <v/>
      </c>
      <c r="Q348" s="129" t="s">
        <v>38</v>
      </c>
      <c r="R348" s="130" t="s">
        <v>38</v>
      </c>
      <c r="S348" s="131" t="s">
        <v>38</v>
      </c>
      <c r="T348" s="1"/>
      <c r="U348" s="10"/>
      <c r="V348" s="11"/>
      <c r="W348" s="10"/>
      <c r="X348" s="223" t="str">
        <f t="shared" si="120"/>
        <v/>
      </c>
      <c r="Y348" s="164" t="str">
        <f t="shared" si="102"/>
        <v/>
      </c>
      <c r="Z348" s="131" t="s">
        <v>58</v>
      </c>
      <c r="AA348" s="135" t="s">
        <v>58</v>
      </c>
      <c r="AB348" s="165" t="str">
        <f t="shared" si="103"/>
        <v/>
      </c>
      <c r="AC348" s="280"/>
      <c r="AD348" s="281"/>
      <c r="AF348" s="60" t="str">
        <f>IF($C$3="","",IF(AND(F348="□",G348="□",H348="□"),"",IF(AND(F348="■",G348="■"),"",IF(AND(F348="■",H348="■"),"",IF(AND(G348="■",H348="■"),"",IF(F348="■",$BY$42,IF(G348="■",$BY$39,IF(I348="","",I348))))))))</f>
        <v/>
      </c>
      <c r="AG348" s="61" t="str">
        <f>IF($C$3="","",IF(AND(F348="□",G348="□",H348="□"),"",IF(AND(F348="■",G348="■"),"",IF(AND(F348="■",H348="■"),"",IF(AND(G348="■",H348="■"),"",IF(F348="■",$BY$44,IF(G348="■",$BY$41,IF(K348="","",K348))))))))</f>
        <v/>
      </c>
      <c r="AH348" s="63" t="str">
        <f t="shared" si="104"/>
        <v/>
      </c>
      <c r="AI348" s="63" t="str">
        <f t="shared" si="105"/>
        <v/>
      </c>
      <c r="AJ348" s="64" t="str">
        <f t="shared" si="106"/>
        <v/>
      </c>
      <c r="AK348" s="64" t="str">
        <f t="shared" si="107"/>
        <v/>
      </c>
      <c r="AL348" s="64" t="str">
        <f>IF($C$3="","",IF(AND(F348="□",G348="□",H348="□"),"",IF(AND(F348="■",G348="■"),"",IF(AND(F348="■",H348="■"),"",IF(AND(G348="■",H348="■"),"",IF(F348="■",$BY$23,IF(G348="■",$BY$21,IF(J348="","",J348))))))))</f>
        <v/>
      </c>
      <c r="AM348" s="65" t="str">
        <f t="shared" si="108"/>
        <v/>
      </c>
      <c r="AN348" s="64" t="str">
        <f>IF($C$3="","",IF(AND(F348="□",G348="□",H348="□"),"",IF(AND(F348="■",G348="■"),"",IF(AND(F348="■",H348="■"),"",IF(AND(G348="■",H348="■"),"",IF(F348="■",$BY$24,IF(G348="■",$BY$22,IF(L348="","",L348))))))))</f>
        <v/>
      </c>
      <c r="AO348" s="118"/>
      <c r="AP348" s="64" t="str">
        <f t="shared" si="109"/>
        <v/>
      </c>
      <c r="AQ348" s="64" t="str">
        <f t="shared" si="110"/>
        <v/>
      </c>
      <c r="AR348" s="64" t="str">
        <f t="shared" si="111"/>
        <v/>
      </c>
      <c r="AS348" s="64" t="str">
        <f t="shared" si="112"/>
        <v/>
      </c>
      <c r="AT348" s="64" t="str">
        <f t="shared" si="113"/>
        <v/>
      </c>
      <c r="AW348" s="17" t="str">
        <f t="shared" si="114"/>
        <v/>
      </c>
      <c r="AX348" s="17" t="str">
        <f t="shared" si="115"/>
        <v/>
      </c>
      <c r="AY348" s="17" t="str">
        <f t="shared" si="116"/>
        <v/>
      </c>
      <c r="AZ348" s="17" t="str">
        <f t="shared" si="117"/>
        <v/>
      </c>
      <c r="BA348" s="17" t="str">
        <f t="shared" si="118"/>
        <v/>
      </c>
      <c r="BB348" s="17" t="str">
        <f t="shared" si="119"/>
        <v/>
      </c>
      <c r="BD348" s="17" t="str">
        <f>IF(AND(OR(F348="",F348="□"),OR(G348="",G348="□"),OR(H348="",H348="□")),"",IF(AND(F348="■",G348="■"),"",IF(AND(OR(F348="■",G348="■"),H348="■"),"",IF(F348="■",5,IF(G348="■",4,IF(I348="","",IF($C$3="","",IF($C$3=8,"-",IF($C$3&lt;8,IF(I348&lt;=$BY$25,7,IF(I348&lt;=$BY$26,6,IF(I348&lt;=$BY$27,5,IF(I348&lt;=$BY$28,4,IF(I348&lt;=$BY$29,3,IF(I348&lt;=$BY$30,2,1)))))))))))))))</f>
        <v/>
      </c>
      <c r="BE348" s="17" t="str">
        <f>IF(AND(OR(F348="",F348="□"),OR(G348="",G348="□"),OR(H348="",H348="□")),"",IF(AND(F348="■",G348="■"),"",IF(AND(OR(F348="■",G348="■"),H348="■"),"",IF(F348="■",5,IF(G348="■",4,IF(K348="","",IF($C$3="","",IF($C$3=8,IF(K348&lt;=$BY$33,6,IF(K348&lt;=$BY$34,5,IF(K348&lt;=$BY$35,4,3))),IF(AND($C$3&lt;8,$C$3&gt;4),IF(K348&lt;=$BY$32,7,IF(K348&lt;=$BY$33,6,IF(K348&lt;=$BY$34,5,IF(K348&lt;=$BY$35,4,IF(K348&lt;=$BY$36,3,2))))),IF(C334&lt;5,"-"))))))))))</f>
        <v/>
      </c>
      <c r="BF348" s="17" t="str">
        <f t="shared" si="121"/>
        <v/>
      </c>
      <c r="BH348" s="18" t="str">
        <f>IF(X348="","",IF(50&lt;=Y348,6,IF(AND(40&lt;=Y348,Y348&lt;50),5,IF(AND(30&lt;=Y348,Y348&lt;40),4,IF(AND(20&lt;=Y348,Y348&lt;30),3,IF(AND(10&lt;=Y348,Y348&lt;20),2,IF(AND(0&lt;=Y348,Y348&lt;10),1,IF(Y348&lt;0,0,""))))))))</f>
        <v/>
      </c>
      <c r="BI348" s="18" t="str">
        <f>IF(X348="","",IF(30&lt;=Y348,4,IF(AND(20&lt;=Y348,Y348&lt;30),3,IF(AND(10&lt;=Y348,Y348&lt;20),2,IF(AND(0&lt;=Y348,Y348&lt;10),1,IF(Y348&lt;0,0,""))))))</f>
        <v/>
      </c>
      <c r="BJ348" s="58" t="str">
        <f>IF(AND(OR(Q348="",Q348="□"),OR(R348="",R348="□"),OR(S348="",S348="□")),"",IF(AND(Q348="■",R348="■"),"",IF(AND(OR(Q348="■",R348="■"),S348="■"),"",IF(Q348="■",3,IF(R348="■",1,IF(Z348="■",BH348,BI348))))))</f>
        <v/>
      </c>
    </row>
    <row r="349" spans="1:62" ht="12" customHeight="1" x14ac:dyDescent="0.15">
      <c r="A349" s="66">
        <v>332</v>
      </c>
      <c r="B349" s="4"/>
      <c r="C349" s="2"/>
      <c r="D349" s="2"/>
      <c r="E349" s="8"/>
      <c r="F349" s="129" t="s">
        <v>38</v>
      </c>
      <c r="G349" s="130" t="s">
        <v>38</v>
      </c>
      <c r="H349" s="131" t="s">
        <v>38</v>
      </c>
      <c r="I349" s="122"/>
      <c r="J349" s="149"/>
      <c r="K349" s="124"/>
      <c r="L349" s="178"/>
      <c r="M349" s="133"/>
      <c r="N349" s="163" t="str">
        <f>IF($C$3="","",IF(P349="","",BF349))</f>
        <v/>
      </c>
      <c r="O349" s="163" t="str">
        <f>IF($C$3="","",IF(AND(OR(F349="",F349="□"),OR(G349="",G349="□"),OR(H349="",H349="□")),"",IF(AND(F349="■",G349="■"),"",IF(AND(OR(F349="■",G349="■"),H349="■"),"",IF(BF349="","",IF(OR(BF349=4,BF349&gt;4),"○","×"))))))</f>
        <v/>
      </c>
      <c r="P349" s="162" t="str">
        <f>IF($C$3="","",IF(AND(OR(F349="",F349="□"),OR(G349="",G349="□"),OR(H349="",H349="□")),"",IF(AND(F349="■",G349="■"),"",IF(AND(OR(F349="■",G349="■"),H349="■"),"",IF(BF349="","",IF(OR(BF349=5,BF349&gt;5),"○","×"))))))</f>
        <v/>
      </c>
      <c r="Q349" s="129" t="s">
        <v>38</v>
      </c>
      <c r="R349" s="130" t="s">
        <v>38</v>
      </c>
      <c r="S349" s="131" t="s">
        <v>38</v>
      </c>
      <c r="T349" s="1"/>
      <c r="U349" s="10"/>
      <c r="V349" s="11"/>
      <c r="W349" s="10"/>
      <c r="X349" s="223" t="str">
        <f t="shared" si="120"/>
        <v/>
      </c>
      <c r="Y349" s="164" t="str">
        <f t="shared" si="102"/>
        <v/>
      </c>
      <c r="Z349" s="131" t="s">
        <v>58</v>
      </c>
      <c r="AA349" s="135" t="s">
        <v>58</v>
      </c>
      <c r="AB349" s="165" t="str">
        <f t="shared" si="103"/>
        <v/>
      </c>
      <c r="AC349" s="280"/>
      <c r="AD349" s="281"/>
      <c r="AF349" s="60" t="str">
        <f>IF($C$3="","",IF(AND(F349="□",G349="□",H349="□"),"",IF(AND(F349="■",G349="■"),"",IF(AND(F349="■",H349="■"),"",IF(AND(G349="■",H349="■"),"",IF(F349="■",$BY$42,IF(G349="■",$BY$39,IF(I349="","",I349))))))))</f>
        <v/>
      </c>
      <c r="AG349" s="61" t="str">
        <f>IF($C$3="","",IF(AND(F349="□",G349="□",H349="□"),"",IF(AND(F349="■",G349="■"),"",IF(AND(F349="■",H349="■"),"",IF(AND(G349="■",H349="■"),"",IF(F349="■",$BY$44,IF(G349="■",$BY$41,IF(K349="","",K349))))))))</f>
        <v/>
      </c>
      <c r="AH349" s="63" t="str">
        <f t="shared" si="104"/>
        <v/>
      </c>
      <c r="AI349" s="63" t="str">
        <f t="shared" si="105"/>
        <v/>
      </c>
      <c r="AJ349" s="64" t="str">
        <f t="shared" si="106"/>
        <v/>
      </c>
      <c r="AK349" s="64" t="str">
        <f t="shared" si="107"/>
        <v/>
      </c>
      <c r="AL349" s="64" t="str">
        <f>IF($C$3="","",IF(AND(F349="□",G349="□",H349="□"),"",IF(AND(F349="■",G349="■"),"",IF(AND(F349="■",H349="■"),"",IF(AND(G349="■",H349="■"),"",IF(F349="■",$BY$23,IF(G349="■",$BY$21,IF(J349="","",J349))))))))</f>
        <v/>
      </c>
      <c r="AM349" s="65" t="str">
        <f t="shared" si="108"/>
        <v/>
      </c>
      <c r="AN349" s="64" t="str">
        <f>IF($C$3="","",IF(AND(F349="□",G349="□",H349="□"),"",IF(AND(F349="■",G349="■"),"",IF(AND(F349="■",H349="■"),"",IF(AND(G349="■",H349="■"),"",IF(F349="■",$BY$24,IF(G349="■",$BY$22,IF(L349="","",L349))))))))</f>
        <v/>
      </c>
      <c r="AO349" s="118"/>
      <c r="AP349" s="64" t="str">
        <f t="shared" si="109"/>
        <v/>
      </c>
      <c r="AQ349" s="64" t="str">
        <f t="shared" si="110"/>
        <v/>
      </c>
      <c r="AR349" s="64" t="str">
        <f t="shared" si="111"/>
        <v/>
      </c>
      <c r="AS349" s="64" t="str">
        <f t="shared" si="112"/>
        <v/>
      </c>
      <c r="AT349" s="64" t="str">
        <f t="shared" si="113"/>
        <v/>
      </c>
      <c r="AW349" s="17" t="str">
        <f t="shared" si="114"/>
        <v/>
      </c>
      <c r="AX349" s="17" t="str">
        <f t="shared" si="115"/>
        <v/>
      </c>
      <c r="AY349" s="17" t="str">
        <f t="shared" si="116"/>
        <v/>
      </c>
      <c r="AZ349" s="17" t="str">
        <f t="shared" si="117"/>
        <v/>
      </c>
      <c r="BA349" s="17" t="str">
        <f t="shared" si="118"/>
        <v/>
      </c>
      <c r="BB349" s="17" t="str">
        <f t="shared" si="119"/>
        <v/>
      </c>
      <c r="BD349" s="17" t="str">
        <f>IF(AND(OR(F349="",F349="□"),OR(G349="",G349="□"),OR(H349="",H349="□")),"",IF(AND(F349="■",G349="■"),"",IF(AND(OR(F349="■",G349="■"),H349="■"),"",IF(F349="■",5,IF(G349="■",4,IF(I349="","",IF($C$3="","",IF($C$3=8,"-",IF($C$3&lt;8,IF(I349&lt;=$BY$25,7,IF(I349&lt;=$BY$26,6,IF(I349&lt;=$BY$27,5,IF(I349&lt;=$BY$28,4,IF(I349&lt;=$BY$29,3,IF(I349&lt;=$BY$30,2,1)))))))))))))))</f>
        <v/>
      </c>
      <c r="BE349" s="17" t="str">
        <f>IF(AND(OR(F349="",F349="□"),OR(G349="",G349="□"),OR(H349="",H349="□")),"",IF(AND(F349="■",G349="■"),"",IF(AND(OR(F349="■",G349="■"),H349="■"),"",IF(F349="■",5,IF(G349="■",4,IF(K349="","",IF($C$3="","",IF($C$3=8,IF(K349&lt;=$BY$33,6,IF(K349&lt;=$BY$34,5,IF(K349&lt;=$BY$35,4,3))),IF(AND($C$3&lt;8,$C$3&gt;4),IF(K349&lt;=$BY$32,7,IF(K349&lt;=$BY$33,6,IF(K349&lt;=$BY$34,5,IF(K349&lt;=$BY$35,4,IF(K349&lt;=$BY$36,3,2))))),IF(C335&lt;5,"-"))))))))))</f>
        <v/>
      </c>
      <c r="BF349" s="17" t="str">
        <f t="shared" si="121"/>
        <v/>
      </c>
      <c r="BH349" s="18" t="str">
        <f>IF(X349="","",IF(50&lt;=Y349,6,IF(AND(40&lt;=Y349,Y349&lt;50),5,IF(AND(30&lt;=Y349,Y349&lt;40),4,IF(AND(20&lt;=Y349,Y349&lt;30),3,IF(AND(10&lt;=Y349,Y349&lt;20),2,IF(AND(0&lt;=Y349,Y349&lt;10),1,IF(Y349&lt;0,0,""))))))))</f>
        <v/>
      </c>
      <c r="BI349" s="18" t="str">
        <f>IF(X349="","",IF(30&lt;=Y349,4,IF(AND(20&lt;=Y349,Y349&lt;30),3,IF(AND(10&lt;=Y349,Y349&lt;20),2,IF(AND(0&lt;=Y349,Y349&lt;10),1,IF(Y349&lt;0,0,""))))))</f>
        <v/>
      </c>
      <c r="BJ349" s="58" t="str">
        <f>IF(AND(OR(Q349="",Q349="□"),OR(R349="",R349="□"),OR(S349="",S349="□")),"",IF(AND(Q349="■",R349="■"),"",IF(AND(OR(Q349="■",R349="■"),S349="■"),"",IF(Q349="■",3,IF(R349="■",1,IF(Z349="■",BH349,BI349))))))</f>
        <v/>
      </c>
    </row>
    <row r="350" spans="1:62" ht="12" customHeight="1" x14ac:dyDescent="0.15">
      <c r="A350" s="66">
        <v>333</v>
      </c>
      <c r="B350" s="4"/>
      <c r="C350" s="2"/>
      <c r="D350" s="2"/>
      <c r="E350" s="8"/>
      <c r="F350" s="129" t="s">
        <v>38</v>
      </c>
      <c r="G350" s="130" t="s">
        <v>38</v>
      </c>
      <c r="H350" s="131" t="s">
        <v>38</v>
      </c>
      <c r="I350" s="122"/>
      <c r="J350" s="149"/>
      <c r="K350" s="124"/>
      <c r="L350" s="178"/>
      <c r="M350" s="133"/>
      <c r="N350" s="163" t="str">
        <f>IF($C$3="","",IF(P350="","",BF350))</f>
        <v/>
      </c>
      <c r="O350" s="163" t="str">
        <f>IF($C$3="","",IF(AND(OR(F350="",F350="□"),OR(G350="",G350="□"),OR(H350="",H350="□")),"",IF(AND(F350="■",G350="■"),"",IF(AND(OR(F350="■",G350="■"),H350="■"),"",IF(BF350="","",IF(OR(BF350=4,BF350&gt;4),"○","×"))))))</f>
        <v/>
      </c>
      <c r="P350" s="162" t="str">
        <f>IF($C$3="","",IF(AND(OR(F350="",F350="□"),OR(G350="",G350="□"),OR(H350="",H350="□")),"",IF(AND(F350="■",G350="■"),"",IF(AND(OR(F350="■",G350="■"),H350="■"),"",IF(BF350="","",IF(OR(BF350=5,BF350&gt;5),"○","×"))))))</f>
        <v/>
      </c>
      <c r="Q350" s="129" t="s">
        <v>38</v>
      </c>
      <c r="R350" s="130" t="s">
        <v>38</v>
      </c>
      <c r="S350" s="131" t="s">
        <v>38</v>
      </c>
      <c r="T350" s="1"/>
      <c r="U350" s="10"/>
      <c r="V350" s="11"/>
      <c r="W350" s="10"/>
      <c r="X350" s="223" t="str">
        <f t="shared" si="120"/>
        <v/>
      </c>
      <c r="Y350" s="164" t="str">
        <f t="shared" si="102"/>
        <v/>
      </c>
      <c r="Z350" s="131" t="s">
        <v>58</v>
      </c>
      <c r="AA350" s="135" t="s">
        <v>58</v>
      </c>
      <c r="AB350" s="165" t="str">
        <f t="shared" si="103"/>
        <v/>
      </c>
      <c r="AC350" s="280"/>
      <c r="AD350" s="281"/>
      <c r="AF350" s="60" t="str">
        <f>IF($C$3="","",IF(AND(F350="□",G350="□",H350="□"),"",IF(AND(F350="■",G350="■"),"",IF(AND(F350="■",H350="■"),"",IF(AND(G350="■",H350="■"),"",IF(F350="■",$BY$42,IF(G350="■",$BY$39,IF(I350="","",I350))))))))</f>
        <v/>
      </c>
      <c r="AG350" s="61" t="str">
        <f>IF($C$3="","",IF(AND(F350="□",G350="□",H350="□"),"",IF(AND(F350="■",G350="■"),"",IF(AND(F350="■",H350="■"),"",IF(AND(G350="■",H350="■"),"",IF(F350="■",$BY$44,IF(G350="■",$BY$41,IF(K350="","",K350))))))))</f>
        <v/>
      </c>
      <c r="AH350" s="63" t="str">
        <f t="shared" si="104"/>
        <v/>
      </c>
      <c r="AI350" s="63" t="str">
        <f t="shared" si="105"/>
        <v/>
      </c>
      <c r="AJ350" s="64" t="str">
        <f t="shared" si="106"/>
        <v/>
      </c>
      <c r="AK350" s="64" t="str">
        <f t="shared" si="107"/>
        <v/>
      </c>
      <c r="AL350" s="64" t="str">
        <f>IF($C$3="","",IF(AND(F350="□",G350="□",H350="□"),"",IF(AND(F350="■",G350="■"),"",IF(AND(F350="■",H350="■"),"",IF(AND(G350="■",H350="■"),"",IF(F350="■",$BY$23,IF(G350="■",$BY$21,IF(J350="","",J350))))))))</f>
        <v/>
      </c>
      <c r="AM350" s="65" t="str">
        <f t="shared" si="108"/>
        <v/>
      </c>
      <c r="AN350" s="64" t="str">
        <f>IF($C$3="","",IF(AND(F350="□",G350="□",H350="□"),"",IF(AND(F350="■",G350="■"),"",IF(AND(F350="■",H350="■"),"",IF(AND(G350="■",H350="■"),"",IF(F350="■",$BY$24,IF(G350="■",$BY$22,IF(L350="","",L350))))))))</f>
        <v/>
      </c>
      <c r="AO350" s="118"/>
      <c r="AP350" s="64" t="str">
        <f t="shared" si="109"/>
        <v/>
      </c>
      <c r="AQ350" s="64" t="str">
        <f t="shared" si="110"/>
        <v/>
      </c>
      <c r="AR350" s="64" t="str">
        <f t="shared" si="111"/>
        <v/>
      </c>
      <c r="AS350" s="64" t="str">
        <f t="shared" si="112"/>
        <v/>
      </c>
      <c r="AT350" s="64" t="str">
        <f t="shared" si="113"/>
        <v/>
      </c>
      <c r="AW350" s="17" t="str">
        <f t="shared" si="114"/>
        <v/>
      </c>
      <c r="AX350" s="17" t="str">
        <f t="shared" si="115"/>
        <v/>
      </c>
      <c r="AY350" s="17" t="str">
        <f t="shared" si="116"/>
        <v/>
      </c>
      <c r="AZ350" s="17" t="str">
        <f t="shared" si="117"/>
        <v/>
      </c>
      <c r="BA350" s="17" t="str">
        <f t="shared" si="118"/>
        <v/>
      </c>
      <c r="BB350" s="17" t="str">
        <f t="shared" si="119"/>
        <v/>
      </c>
      <c r="BD350" s="17" t="str">
        <f>IF(AND(OR(F350="",F350="□"),OR(G350="",G350="□"),OR(H350="",H350="□")),"",IF(AND(F350="■",G350="■"),"",IF(AND(OR(F350="■",G350="■"),H350="■"),"",IF(F350="■",5,IF(G350="■",4,IF(I350="","",IF($C$3="","",IF($C$3=8,"-",IF($C$3&lt;8,IF(I350&lt;=$BY$25,7,IF(I350&lt;=$BY$26,6,IF(I350&lt;=$BY$27,5,IF(I350&lt;=$BY$28,4,IF(I350&lt;=$BY$29,3,IF(I350&lt;=$BY$30,2,1)))))))))))))))</f>
        <v/>
      </c>
      <c r="BE350" s="17" t="str">
        <f>IF(AND(OR(F350="",F350="□"),OR(G350="",G350="□"),OR(H350="",H350="□")),"",IF(AND(F350="■",G350="■"),"",IF(AND(OR(F350="■",G350="■"),H350="■"),"",IF(F350="■",5,IF(G350="■",4,IF(K350="","",IF($C$3="","",IF($C$3=8,IF(K350&lt;=$BY$33,6,IF(K350&lt;=$BY$34,5,IF(K350&lt;=$BY$35,4,3))),IF(AND($C$3&lt;8,$C$3&gt;4),IF(K350&lt;=$BY$32,7,IF(K350&lt;=$BY$33,6,IF(K350&lt;=$BY$34,5,IF(K350&lt;=$BY$35,4,IF(K350&lt;=$BY$36,3,2))))),IF(C336&lt;5,"-"))))))))))</f>
        <v/>
      </c>
      <c r="BF350" s="17" t="str">
        <f t="shared" si="121"/>
        <v/>
      </c>
      <c r="BH350" s="18" t="str">
        <f>IF(X350="","",IF(50&lt;=Y350,6,IF(AND(40&lt;=Y350,Y350&lt;50),5,IF(AND(30&lt;=Y350,Y350&lt;40),4,IF(AND(20&lt;=Y350,Y350&lt;30),3,IF(AND(10&lt;=Y350,Y350&lt;20),2,IF(AND(0&lt;=Y350,Y350&lt;10),1,IF(Y350&lt;0,0,""))))))))</f>
        <v/>
      </c>
      <c r="BI350" s="18" t="str">
        <f>IF(X350="","",IF(30&lt;=Y350,4,IF(AND(20&lt;=Y350,Y350&lt;30),3,IF(AND(10&lt;=Y350,Y350&lt;20),2,IF(AND(0&lt;=Y350,Y350&lt;10),1,IF(Y350&lt;0,0,""))))))</f>
        <v/>
      </c>
      <c r="BJ350" s="58" t="str">
        <f>IF(AND(OR(Q350="",Q350="□"),OR(R350="",R350="□"),OR(S350="",S350="□")),"",IF(AND(Q350="■",R350="■"),"",IF(AND(OR(Q350="■",R350="■"),S350="■"),"",IF(Q350="■",3,IF(R350="■",1,IF(Z350="■",BH350,BI350))))))</f>
        <v/>
      </c>
    </row>
    <row r="351" spans="1:62" ht="12" customHeight="1" x14ac:dyDescent="0.15">
      <c r="A351" s="66">
        <v>334</v>
      </c>
      <c r="B351" s="4"/>
      <c r="C351" s="2"/>
      <c r="D351" s="2"/>
      <c r="E351" s="8"/>
      <c r="F351" s="129" t="s">
        <v>38</v>
      </c>
      <c r="G351" s="130" t="s">
        <v>38</v>
      </c>
      <c r="H351" s="131" t="s">
        <v>38</v>
      </c>
      <c r="I351" s="122"/>
      <c r="J351" s="149"/>
      <c r="K351" s="124"/>
      <c r="L351" s="178"/>
      <c r="M351" s="133"/>
      <c r="N351" s="163" t="str">
        <f>IF($C$3="","",IF(P351="","",BF351))</f>
        <v/>
      </c>
      <c r="O351" s="163" t="str">
        <f>IF($C$3="","",IF(AND(OR(F351="",F351="□"),OR(G351="",G351="□"),OR(H351="",H351="□")),"",IF(AND(F351="■",G351="■"),"",IF(AND(OR(F351="■",G351="■"),H351="■"),"",IF(BF351="","",IF(OR(BF351=4,BF351&gt;4),"○","×"))))))</f>
        <v/>
      </c>
      <c r="P351" s="162" t="str">
        <f>IF($C$3="","",IF(AND(OR(F351="",F351="□"),OR(G351="",G351="□"),OR(H351="",H351="□")),"",IF(AND(F351="■",G351="■"),"",IF(AND(OR(F351="■",G351="■"),H351="■"),"",IF(BF351="","",IF(OR(BF351=5,BF351&gt;5),"○","×"))))))</f>
        <v/>
      </c>
      <c r="Q351" s="129" t="s">
        <v>38</v>
      </c>
      <c r="R351" s="130" t="s">
        <v>38</v>
      </c>
      <c r="S351" s="131" t="s">
        <v>38</v>
      </c>
      <c r="T351" s="1"/>
      <c r="U351" s="10"/>
      <c r="V351" s="11"/>
      <c r="W351" s="10"/>
      <c r="X351" s="223" t="str">
        <f t="shared" si="120"/>
        <v/>
      </c>
      <c r="Y351" s="164" t="str">
        <f t="shared" si="102"/>
        <v/>
      </c>
      <c r="Z351" s="131" t="s">
        <v>58</v>
      </c>
      <c r="AA351" s="135" t="s">
        <v>58</v>
      </c>
      <c r="AB351" s="165" t="str">
        <f t="shared" si="103"/>
        <v/>
      </c>
      <c r="AC351" s="280"/>
      <c r="AD351" s="281"/>
      <c r="AF351" s="60" t="str">
        <f>IF($C$3="","",IF(AND(F351="□",G351="□",H351="□"),"",IF(AND(F351="■",G351="■"),"",IF(AND(F351="■",H351="■"),"",IF(AND(G351="■",H351="■"),"",IF(F351="■",$BY$42,IF(G351="■",$BY$39,IF(I351="","",I351))))))))</f>
        <v/>
      </c>
      <c r="AG351" s="61" t="str">
        <f>IF($C$3="","",IF(AND(F351="□",G351="□",H351="□"),"",IF(AND(F351="■",G351="■"),"",IF(AND(F351="■",H351="■"),"",IF(AND(G351="■",H351="■"),"",IF(F351="■",$BY$44,IF(G351="■",$BY$41,IF(K351="","",K351))))))))</f>
        <v/>
      </c>
      <c r="AH351" s="63" t="str">
        <f t="shared" si="104"/>
        <v/>
      </c>
      <c r="AI351" s="63" t="str">
        <f t="shared" si="105"/>
        <v/>
      </c>
      <c r="AJ351" s="64" t="str">
        <f t="shared" si="106"/>
        <v/>
      </c>
      <c r="AK351" s="64" t="str">
        <f t="shared" si="107"/>
        <v/>
      </c>
      <c r="AL351" s="64" t="str">
        <f>IF($C$3="","",IF(AND(F351="□",G351="□",H351="□"),"",IF(AND(F351="■",G351="■"),"",IF(AND(F351="■",H351="■"),"",IF(AND(G351="■",H351="■"),"",IF(F351="■",$BY$23,IF(G351="■",$BY$21,IF(J351="","",J351))))))))</f>
        <v/>
      </c>
      <c r="AM351" s="65" t="str">
        <f t="shared" si="108"/>
        <v/>
      </c>
      <c r="AN351" s="64" t="str">
        <f>IF($C$3="","",IF(AND(F351="□",G351="□",H351="□"),"",IF(AND(F351="■",G351="■"),"",IF(AND(F351="■",H351="■"),"",IF(AND(G351="■",H351="■"),"",IF(F351="■",$BY$24,IF(G351="■",$BY$22,IF(L351="","",L351))))))))</f>
        <v/>
      </c>
      <c r="AO351" s="118"/>
      <c r="AP351" s="64" t="str">
        <f t="shared" si="109"/>
        <v/>
      </c>
      <c r="AQ351" s="64" t="str">
        <f t="shared" si="110"/>
        <v/>
      </c>
      <c r="AR351" s="64" t="str">
        <f t="shared" si="111"/>
        <v/>
      </c>
      <c r="AS351" s="64" t="str">
        <f t="shared" si="112"/>
        <v/>
      </c>
      <c r="AT351" s="64" t="str">
        <f t="shared" si="113"/>
        <v/>
      </c>
      <c r="AW351" s="17" t="str">
        <f t="shared" si="114"/>
        <v/>
      </c>
      <c r="AX351" s="17" t="str">
        <f t="shared" si="115"/>
        <v/>
      </c>
      <c r="AY351" s="17" t="str">
        <f t="shared" si="116"/>
        <v/>
      </c>
      <c r="AZ351" s="17" t="str">
        <f t="shared" si="117"/>
        <v/>
      </c>
      <c r="BA351" s="17" t="str">
        <f t="shared" si="118"/>
        <v/>
      </c>
      <c r="BB351" s="17" t="str">
        <f t="shared" si="119"/>
        <v/>
      </c>
      <c r="BD351" s="17" t="str">
        <f>IF(AND(OR(F351="",F351="□"),OR(G351="",G351="□"),OR(H351="",H351="□")),"",IF(AND(F351="■",G351="■"),"",IF(AND(OR(F351="■",G351="■"),H351="■"),"",IF(F351="■",5,IF(G351="■",4,IF(I351="","",IF($C$3="","",IF($C$3=8,"-",IF($C$3&lt;8,IF(I351&lt;=$BY$25,7,IF(I351&lt;=$BY$26,6,IF(I351&lt;=$BY$27,5,IF(I351&lt;=$BY$28,4,IF(I351&lt;=$BY$29,3,IF(I351&lt;=$BY$30,2,1)))))))))))))))</f>
        <v/>
      </c>
      <c r="BE351" s="17" t="str">
        <f>IF(AND(OR(F351="",F351="□"),OR(G351="",G351="□"),OR(H351="",H351="□")),"",IF(AND(F351="■",G351="■"),"",IF(AND(OR(F351="■",G351="■"),H351="■"),"",IF(F351="■",5,IF(G351="■",4,IF(K351="","",IF($C$3="","",IF($C$3=8,IF(K351&lt;=$BY$33,6,IF(K351&lt;=$BY$34,5,IF(K351&lt;=$BY$35,4,3))),IF(AND($C$3&lt;8,$C$3&gt;4),IF(K351&lt;=$BY$32,7,IF(K351&lt;=$BY$33,6,IF(K351&lt;=$BY$34,5,IF(K351&lt;=$BY$35,4,IF(K351&lt;=$BY$36,3,2))))),IF(C337&lt;5,"-"))))))))))</f>
        <v/>
      </c>
      <c r="BF351" s="17" t="str">
        <f t="shared" si="121"/>
        <v/>
      </c>
      <c r="BH351" s="18" t="str">
        <f>IF(X351="","",IF(50&lt;=Y351,6,IF(AND(40&lt;=Y351,Y351&lt;50),5,IF(AND(30&lt;=Y351,Y351&lt;40),4,IF(AND(20&lt;=Y351,Y351&lt;30),3,IF(AND(10&lt;=Y351,Y351&lt;20),2,IF(AND(0&lt;=Y351,Y351&lt;10),1,IF(Y351&lt;0,0,""))))))))</f>
        <v/>
      </c>
      <c r="BI351" s="18" t="str">
        <f>IF(X351="","",IF(30&lt;=Y351,4,IF(AND(20&lt;=Y351,Y351&lt;30),3,IF(AND(10&lt;=Y351,Y351&lt;20),2,IF(AND(0&lt;=Y351,Y351&lt;10),1,IF(Y351&lt;0,0,""))))))</f>
        <v/>
      </c>
      <c r="BJ351" s="58" t="str">
        <f>IF(AND(OR(Q351="",Q351="□"),OR(R351="",R351="□"),OR(S351="",S351="□")),"",IF(AND(Q351="■",R351="■"),"",IF(AND(OR(Q351="■",R351="■"),S351="■"),"",IF(Q351="■",3,IF(R351="■",1,IF(Z351="■",BH351,BI351))))))</f>
        <v/>
      </c>
    </row>
    <row r="352" spans="1:62" ht="12" customHeight="1" x14ac:dyDescent="0.15">
      <c r="A352" s="66">
        <v>335</v>
      </c>
      <c r="B352" s="4"/>
      <c r="C352" s="2"/>
      <c r="D352" s="2"/>
      <c r="E352" s="8"/>
      <c r="F352" s="129" t="s">
        <v>38</v>
      </c>
      <c r="G352" s="130" t="s">
        <v>38</v>
      </c>
      <c r="H352" s="131" t="s">
        <v>38</v>
      </c>
      <c r="I352" s="122"/>
      <c r="J352" s="149"/>
      <c r="K352" s="124"/>
      <c r="L352" s="178"/>
      <c r="M352" s="133"/>
      <c r="N352" s="163" t="str">
        <f>IF($C$3="","",IF(P352="","",BF352))</f>
        <v/>
      </c>
      <c r="O352" s="163" t="str">
        <f>IF($C$3="","",IF(AND(OR(F352="",F352="□"),OR(G352="",G352="□"),OR(H352="",H352="□")),"",IF(AND(F352="■",G352="■"),"",IF(AND(OR(F352="■",G352="■"),H352="■"),"",IF(BF352="","",IF(OR(BF352=4,BF352&gt;4),"○","×"))))))</f>
        <v/>
      </c>
      <c r="P352" s="162" t="str">
        <f>IF($C$3="","",IF(AND(OR(F352="",F352="□"),OR(G352="",G352="□"),OR(H352="",H352="□")),"",IF(AND(F352="■",G352="■"),"",IF(AND(OR(F352="■",G352="■"),H352="■"),"",IF(BF352="","",IF(OR(BF352=5,BF352&gt;5),"○","×"))))))</f>
        <v/>
      </c>
      <c r="Q352" s="129" t="s">
        <v>38</v>
      </c>
      <c r="R352" s="130" t="s">
        <v>38</v>
      </c>
      <c r="S352" s="131" t="s">
        <v>38</v>
      </c>
      <c r="T352" s="1"/>
      <c r="U352" s="10"/>
      <c r="V352" s="11"/>
      <c r="W352" s="10"/>
      <c r="X352" s="223" t="str">
        <f t="shared" si="120"/>
        <v/>
      </c>
      <c r="Y352" s="164" t="str">
        <f t="shared" si="102"/>
        <v/>
      </c>
      <c r="Z352" s="131" t="s">
        <v>58</v>
      </c>
      <c r="AA352" s="135" t="s">
        <v>58</v>
      </c>
      <c r="AB352" s="165" t="str">
        <f t="shared" si="103"/>
        <v/>
      </c>
      <c r="AC352" s="280"/>
      <c r="AD352" s="281"/>
      <c r="AF352" s="60" t="str">
        <f>IF($C$3="","",IF(AND(F352="□",G352="□",H352="□"),"",IF(AND(F352="■",G352="■"),"",IF(AND(F352="■",H352="■"),"",IF(AND(G352="■",H352="■"),"",IF(F352="■",$BY$42,IF(G352="■",$BY$39,IF(I352="","",I352))))))))</f>
        <v/>
      </c>
      <c r="AG352" s="61" t="str">
        <f>IF($C$3="","",IF(AND(F352="□",G352="□",H352="□"),"",IF(AND(F352="■",G352="■"),"",IF(AND(F352="■",H352="■"),"",IF(AND(G352="■",H352="■"),"",IF(F352="■",$BY$44,IF(G352="■",$BY$41,IF(K352="","",K352))))))))</f>
        <v/>
      </c>
      <c r="AH352" s="63" t="str">
        <f t="shared" si="104"/>
        <v/>
      </c>
      <c r="AI352" s="63" t="str">
        <f t="shared" si="105"/>
        <v/>
      </c>
      <c r="AJ352" s="64" t="str">
        <f t="shared" si="106"/>
        <v/>
      </c>
      <c r="AK352" s="64" t="str">
        <f t="shared" si="107"/>
        <v/>
      </c>
      <c r="AL352" s="64" t="str">
        <f>IF($C$3="","",IF(AND(F352="□",G352="□",H352="□"),"",IF(AND(F352="■",G352="■"),"",IF(AND(F352="■",H352="■"),"",IF(AND(G352="■",H352="■"),"",IF(F352="■",$BY$23,IF(G352="■",$BY$21,IF(J352="","",J352))))))))</f>
        <v/>
      </c>
      <c r="AM352" s="65" t="str">
        <f t="shared" si="108"/>
        <v/>
      </c>
      <c r="AN352" s="64" t="str">
        <f>IF($C$3="","",IF(AND(F352="□",G352="□",H352="□"),"",IF(AND(F352="■",G352="■"),"",IF(AND(F352="■",H352="■"),"",IF(AND(G352="■",H352="■"),"",IF(F352="■",$BY$24,IF(G352="■",$BY$22,IF(L352="","",L352))))))))</f>
        <v/>
      </c>
      <c r="AO352" s="118"/>
      <c r="AP352" s="64" t="str">
        <f t="shared" si="109"/>
        <v/>
      </c>
      <c r="AQ352" s="64" t="str">
        <f t="shared" si="110"/>
        <v/>
      </c>
      <c r="AR352" s="64" t="str">
        <f t="shared" si="111"/>
        <v/>
      </c>
      <c r="AS352" s="64" t="str">
        <f t="shared" si="112"/>
        <v/>
      </c>
      <c r="AT352" s="64" t="str">
        <f t="shared" si="113"/>
        <v/>
      </c>
      <c r="AW352" s="17" t="str">
        <f t="shared" si="114"/>
        <v/>
      </c>
      <c r="AX352" s="17" t="str">
        <f t="shared" si="115"/>
        <v/>
      </c>
      <c r="AY352" s="17" t="str">
        <f t="shared" si="116"/>
        <v/>
      </c>
      <c r="AZ352" s="17" t="str">
        <f t="shared" si="117"/>
        <v/>
      </c>
      <c r="BA352" s="17" t="str">
        <f t="shared" si="118"/>
        <v/>
      </c>
      <c r="BB352" s="17" t="str">
        <f t="shared" si="119"/>
        <v/>
      </c>
      <c r="BD352" s="17" t="str">
        <f>IF(AND(OR(F352="",F352="□"),OR(G352="",G352="□"),OR(H352="",H352="□")),"",IF(AND(F352="■",G352="■"),"",IF(AND(OR(F352="■",G352="■"),H352="■"),"",IF(F352="■",5,IF(G352="■",4,IF(I352="","",IF($C$3="","",IF($C$3=8,"-",IF($C$3&lt;8,IF(I352&lt;=$BY$25,7,IF(I352&lt;=$BY$26,6,IF(I352&lt;=$BY$27,5,IF(I352&lt;=$BY$28,4,IF(I352&lt;=$BY$29,3,IF(I352&lt;=$BY$30,2,1)))))))))))))))</f>
        <v/>
      </c>
      <c r="BE352" s="17" t="str">
        <f>IF(AND(OR(F352="",F352="□"),OR(G352="",G352="□"),OR(H352="",H352="□")),"",IF(AND(F352="■",G352="■"),"",IF(AND(OR(F352="■",G352="■"),H352="■"),"",IF(F352="■",5,IF(G352="■",4,IF(K352="","",IF($C$3="","",IF($C$3=8,IF(K352&lt;=$BY$33,6,IF(K352&lt;=$BY$34,5,IF(K352&lt;=$BY$35,4,3))),IF(AND($C$3&lt;8,$C$3&gt;4),IF(K352&lt;=$BY$32,7,IF(K352&lt;=$BY$33,6,IF(K352&lt;=$BY$34,5,IF(K352&lt;=$BY$35,4,IF(K352&lt;=$BY$36,3,2))))),IF(C338&lt;5,"-"))))))))))</f>
        <v/>
      </c>
      <c r="BF352" s="17" t="str">
        <f t="shared" si="121"/>
        <v/>
      </c>
      <c r="BH352" s="18" t="str">
        <f>IF(X352="","",IF(50&lt;=Y352,6,IF(AND(40&lt;=Y352,Y352&lt;50),5,IF(AND(30&lt;=Y352,Y352&lt;40),4,IF(AND(20&lt;=Y352,Y352&lt;30),3,IF(AND(10&lt;=Y352,Y352&lt;20),2,IF(AND(0&lt;=Y352,Y352&lt;10),1,IF(Y352&lt;0,0,""))))))))</f>
        <v/>
      </c>
      <c r="BI352" s="18" t="str">
        <f>IF(X352="","",IF(30&lt;=Y352,4,IF(AND(20&lt;=Y352,Y352&lt;30),3,IF(AND(10&lt;=Y352,Y352&lt;20),2,IF(AND(0&lt;=Y352,Y352&lt;10),1,IF(Y352&lt;0,0,""))))))</f>
        <v/>
      </c>
      <c r="BJ352" s="58" t="str">
        <f>IF(AND(OR(Q352="",Q352="□"),OR(R352="",R352="□"),OR(S352="",S352="□")),"",IF(AND(Q352="■",R352="■"),"",IF(AND(OR(Q352="■",R352="■"),S352="■"),"",IF(Q352="■",3,IF(R352="■",1,IF(Z352="■",BH352,BI352))))))</f>
        <v/>
      </c>
    </row>
    <row r="353" spans="1:62" ht="12" customHeight="1" x14ac:dyDescent="0.15">
      <c r="A353" s="66">
        <v>336</v>
      </c>
      <c r="B353" s="4"/>
      <c r="C353" s="2"/>
      <c r="D353" s="2"/>
      <c r="E353" s="8"/>
      <c r="F353" s="129" t="s">
        <v>38</v>
      </c>
      <c r="G353" s="130" t="s">
        <v>38</v>
      </c>
      <c r="H353" s="131" t="s">
        <v>38</v>
      </c>
      <c r="I353" s="122"/>
      <c r="J353" s="149"/>
      <c r="K353" s="124"/>
      <c r="L353" s="178"/>
      <c r="M353" s="133"/>
      <c r="N353" s="163" t="str">
        <f>IF($C$3="","",IF(P353="","",BF353))</f>
        <v/>
      </c>
      <c r="O353" s="163" t="str">
        <f>IF($C$3="","",IF(AND(OR(F353="",F353="□"),OR(G353="",G353="□"),OR(H353="",H353="□")),"",IF(AND(F353="■",G353="■"),"",IF(AND(OR(F353="■",G353="■"),H353="■"),"",IF(BF353="","",IF(OR(BF353=4,BF353&gt;4),"○","×"))))))</f>
        <v/>
      </c>
      <c r="P353" s="162" t="str">
        <f>IF($C$3="","",IF(AND(OR(F353="",F353="□"),OR(G353="",G353="□"),OR(H353="",H353="□")),"",IF(AND(F353="■",G353="■"),"",IF(AND(OR(F353="■",G353="■"),H353="■"),"",IF(BF353="","",IF(OR(BF353=5,BF353&gt;5),"○","×"))))))</f>
        <v/>
      </c>
      <c r="Q353" s="129" t="s">
        <v>38</v>
      </c>
      <c r="R353" s="130" t="s">
        <v>38</v>
      </c>
      <c r="S353" s="131" t="s">
        <v>38</v>
      </c>
      <c r="T353" s="1"/>
      <c r="U353" s="10"/>
      <c r="V353" s="11"/>
      <c r="W353" s="10"/>
      <c r="X353" s="223" t="str">
        <f t="shared" si="120"/>
        <v/>
      </c>
      <c r="Y353" s="164" t="str">
        <f t="shared" si="102"/>
        <v/>
      </c>
      <c r="Z353" s="131" t="s">
        <v>58</v>
      </c>
      <c r="AA353" s="135" t="s">
        <v>58</v>
      </c>
      <c r="AB353" s="165" t="str">
        <f t="shared" si="103"/>
        <v/>
      </c>
      <c r="AC353" s="280"/>
      <c r="AD353" s="281"/>
      <c r="AF353" s="60" t="str">
        <f>IF($C$3="","",IF(AND(F353="□",G353="□",H353="□"),"",IF(AND(F353="■",G353="■"),"",IF(AND(F353="■",H353="■"),"",IF(AND(G353="■",H353="■"),"",IF(F353="■",$BY$42,IF(G353="■",$BY$39,IF(I353="","",I353))))))))</f>
        <v/>
      </c>
      <c r="AG353" s="61" t="str">
        <f>IF($C$3="","",IF(AND(F353="□",G353="□",H353="□"),"",IF(AND(F353="■",G353="■"),"",IF(AND(F353="■",H353="■"),"",IF(AND(G353="■",H353="■"),"",IF(F353="■",$BY$44,IF(G353="■",$BY$41,IF(K353="","",K353))))))))</f>
        <v/>
      </c>
      <c r="AH353" s="63" t="str">
        <f t="shared" si="104"/>
        <v/>
      </c>
      <c r="AI353" s="63" t="str">
        <f t="shared" si="105"/>
        <v/>
      </c>
      <c r="AJ353" s="64" t="str">
        <f t="shared" si="106"/>
        <v/>
      </c>
      <c r="AK353" s="64" t="str">
        <f t="shared" si="107"/>
        <v/>
      </c>
      <c r="AL353" s="64" t="str">
        <f>IF($C$3="","",IF(AND(F353="□",G353="□",H353="□"),"",IF(AND(F353="■",G353="■"),"",IF(AND(F353="■",H353="■"),"",IF(AND(G353="■",H353="■"),"",IF(F353="■",$BY$23,IF(G353="■",$BY$21,IF(J353="","",J353))))))))</f>
        <v/>
      </c>
      <c r="AM353" s="65" t="str">
        <f t="shared" si="108"/>
        <v/>
      </c>
      <c r="AN353" s="64" t="str">
        <f>IF($C$3="","",IF(AND(F353="□",G353="□",H353="□"),"",IF(AND(F353="■",G353="■"),"",IF(AND(F353="■",H353="■"),"",IF(AND(G353="■",H353="■"),"",IF(F353="■",$BY$24,IF(G353="■",$BY$22,IF(L353="","",L353))))))))</f>
        <v/>
      </c>
      <c r="AO353" s="118"/>
      <c r="AP353" s="64" t="str">
        <f t="shared" si="109"/>
        <v/>
      </c>
      <c r="AQ353" s="64" t="str">
        <f t="shared" si="110"/>
        <v/>
      </c>
      <c r="AR353" s="64" t="str">
        <f t="shared" si="111"/>
        <v/>
      </c>
      <c r="AS353" s="64" t="str">
        <f t="shared" si="112"/>
        <v/>
      </c>
      <c r="AT353" s="64" t="str">
        <f t="shared" si="113"/>
        <v/>
      </c>
      <c r="AW353" s="17" t="str">
        <f t="shared" si="114"/>
        <v/>
      </c>
      <c r="AX353" s="17" t="str">
        <f t="shared" si="115"/>
        <v/>
      </c>
      <c r="AY353" s="17" t="str">
        <f t="shared" si="116"/>
        <v/>
      </c>
      <c r="AZ353" s="17" t="str">
        <f t="shared" si="117"/>
        <v/>
      </c>
      <c r="BA353" s="17" t="str">
        <f t="shared" si="118"/>
        <v/>
      </c>
      <c r="BB353" s="17" t="str">
        <f t="shared" si="119"/>
        <v/>
      </c>
      <c r="BD353" s="17" t="str">
        <f>IF(AND(OR(F353="",F353="□"),OR(G353="",G353="□"),OR(H353="",H353="□")),"",IF(AND(F353="■",G353="■"),"",IF(AND(OR(F353="■",G353="■"),H353="■"),"",IF(F353="■",5,IF(G353="■",4,IF(I353="","",IF($C$3="","",IF($C$3=8,"-",IF($C$3&lt;8,IF(I353&lt;=$BY$25,7,IF(I353&lt;=$BY$26,6,IF(I353&lt;=$BY$27,5,IF(I353&lt;=$BY$28,4,IF(I353&lt;=$BY$29,3,IF(I353&lt;=$BY$30,2,1)))))))))))))))</f>
        <v/>
      </c>
      <c r="BE353" s="17" t="str">
        <f>IF(AND(OR(F353="",F353="□"),OR(G353="",G353="□"),OR(H353="",H353="□")),"",IF(AND(F353="■",G353="■"),"",IF(AND(OR(F353="■",G353="■"),H353="■"),"",IF(F353="■",5,IF(G353="■",4,IF(K353="","",IF($C$3="","",IF($C$3=8,IF(K353&lt;=$BY$33,6,IF(K353&lt;=$BY$34,5,IF(K353&lt;=$BY$35,4,3))),IF(AND($C$3&lt;8,$C$3&gt;4),IF(K353&lt;=$BY$32,7,IF(K353&lt;=$BY$33,6,IF(K353&lt;=$BY$34,5,IF(K353&lt;=$BY$35,4,IF(K353&lt;=$BY$36,3,2))))),IF(C339&lt;5,"-"))))))))))</f>
        <v/>
      </c>
      <c r="BF353" s="17" t="str">
        <f t="shared" si="121"/>
        <v/>
      </c>
      <c r="BH353" s="18" t="str">
        <f>IF(X353="","",IF(50&lt;=Y353,6,IF(AND(40&lt;=Y353,Y353&lt;50),5,IF(AND(30&lt;=Y353,Y353&lt;40),4,IF(AND(20&lt;=Y353,Y353&lt;30),3,IF(AND(10&lt;=Y353,Y353&lt;20),2,IF(AND(0&lt;=Y353,Y353&lt;10),1,IF(Y353&lt;0,0,""))))))))</f>
        <v/>
      </c>
      <c r="BI353" s="18" t="str">
        <f>IF(X353="","",IF(30&lt;=Y353,4,IF(AND(20&lt;=Y353,Y353&lt;30),3,IF(AND(10&lt;=Y353,Y353&lt;20),2,IF(AND(0&lt;=Y353,Y353&lt;10),1,IF(Y353&lt;0,0,""))))))</f>
        <v/>
      </c>
      <c r="BJ353" s="58" t="str">
        <f>IF(AND(OR(Q353="",Q353="□"),OR(R353="",R353="□"),OR(S353="",S353="□")),"",IF(AND(Q353="■",R353="■"),"",IF(AND(OR(Q353="■",R353="■"),S353="■"),"",IF(Q353="■",3,IF(R353="■",1,IF(Z353="■",BH353,BI353))))))</f>
        <v/>
      </c>
    </row>
    <row r="354" spans="1:62" ht="12" customHeight="1" x14ac:dyDescent="0.15">
      <c r="A354" s="66">
        <v>337</v>
      </c>
      <c r="B354" s="4"/>
      <c r="C354" s="2"/>
      <c r="D354" s="2"/>
      <c r="E354" s="8"/>
      <c r="F354" s="129" t="s">
        <v>38</v>
      </c>
      <c r="G354" s="130" t="s">
        <v>38</v>
      </c>
      <c r="H354" s="131" t="s">
        <v>38</v>
      </c>
      <c r="I354" s="122"/>
      <c r="J354" s="149"/>
      <c r="K354" s="124"/>
      <c r="L354" s="178"/>
      <c r="M354" s="133"/>
      <c r="N354" s="163" t="str">
        <f>IF($C$3="","",IF(P354="","",BF354))</f>
        <v/>
      </c>
      <c r="O354" s="163" t="str">
        <f>IF($C$3="","",IF(AND(OR(F354="",F354="□"),OR(G354="",G354="□"),OR(H354="",H354="□")),"",IF(AND(F354="■",G354="■"),"",IF(AND(OR(F354="■",G354="■"),H354="■"),"",IF(BF354="","",IF(OR(BF354=4,BF354&gt;4),"○","×"))))))</f>
        <v/>
      </c>
      <c r="P354" s="162" t="str">
        <f>IF($C$3="","",IF(AND(OR(F354="",F354="□"),OR(G354="",G354="□"),OR(H354="",H354="□")),"",IF(AND(F354="■",G354="■"),"",IF(AND(OR(F354="■",G354="■"),H354="■"),"",IF(BF354="","",IF(OR(BF354=5,BF354&gt;5),"○","×"))))))</f>
        <v/>
      </c>
      <c r="Q354" s="129" t="s">
        <v>38</v>
      </c>
      <c r="R354" s="130" t="s">
        <v>38</v>
      </c>
      <c r="S354" s="131" t="s">
        <v>38</v>
      </c>
      <c r="T354" s="1"/>
      <c r="U354" s="10"/>
      <c r="V354" s="11"/>
      <c r="W354" s="10"/>
      <c r="X354" s="223" t="str">
        <f t="shared" si="120"/>
        <v/>
      </c>
      <c r="Y354" s="164" t="str">
        <f t="shared" si="102"/>
        <v/>
      </c>
      <c r="Z354" s="131" t="s">
        <v>58</v>
      </c>
      <c r="AA354" s="135" t="s">
        <v>58</v>
      </c>
      <c r="AB354" s="165" t="str">
        <f t="shared" si="103"/>
        <v/>
      </c>
      <c r="AC354" s="280"/>
      <c r="AD354" s="281"/>
      <c r="AF354" s="60" t="str">
        <f>IF($C$3="","",IF(AND(F354="□",G354="□",H354="□"),"",IF(AND(F354="■",G354="■"),"",IF(AND(F354="■",H354="■"),"",IF(AND(G354="■",H354="■"),"",IF(F354="■",$BY$42,IF(G354="■",$BY$39,IF(I354="","",I354))))))))</f>
        <v/>
      </c>
      <c r="AG354" s="61" t="str">
        <f>IF($C$3="","",IF(AND(F354="□",G354="□",H354="□"),"",IF(AND(F354="■",G354="■"),"",IF(AND(F354="■",H354="■"),"",IF(AND(G354="■",H354="■"),"",IF(F354="■",$BY$44,IF(G354="■",$BY$41,IF(K354="","",K354))))))))</f>
        <v/>
      </c>
      <c r="AH354" s="63" t="str">
        <f t="shared" si="104"/>
        <v/>
      </c>
      <c r="AI354" s="63" t="str">
        <f t="shared" si="105"/>
        <v/>
      </c>
      <c r="AJ354" s="64" t="str">
        <f t="shared" si="106"/>
        <v/>
      </c>
      <c r="AK354" s="64" t="str">
        <f t="shared" si="107"/>
        <v/>
      </c>
      <c r="AL354" s="64" t="str">
        <f>IF($C$3="","",IF(AND(F354="□",G354="□",H354="□"),"",IF(AND(F354="■",G354="■"),"",IF(AND(F354="■",H354="■"),"",IF(AND(G354="■",H354="■"),"",IF(F354="■",$BY$23,IF(G354="■",$BY$21,IF(J354="","",J354))))))))</f>
        <v/>
      </c>
      <c r="AM354" s="65" t="str">
        <f t="shared" si="108"/>
        <v/>
      </c>
      <c r="AN354" s="64" t="str">
        <f>IF($C$3="","",IF(AND(F354="□",G354="□",H354="□"),"",IF(AND(F354="■",G354="■"),"",IF(AND(F354="■",H354="■"),"",IF(AND(G354="■",H354="■"),"",IF(F354="■",$BY$24,IF(G354="■",$BY$22,IF(L354="","",L354))))))))</f>
        <v/>
      </c>
      <c r="AO354" s="118"/>
      <c r="AP354" s="64" t="str">
        <f t="shared" si="109"/>
        <v/>
      </c>
      <c r="AQ354" s="64" t="str">
        <f t="shared" si="110"/>
        <v/>
      </c>
      <c r="AR354" s="64" t="str">
        <f t="shared" si="111"/>
        <v/>
      </c>
      <c r="AS354" s="64" t="str">
        <f t="shared" si="112"/>
        <v/>
      </c>
      <c r="AT354" s="64" t="str">
        <f t="shared" si="113"/>
        <v/>
      </c>
      <c r="AW354" s="17" t="str">
        <f t="shared" si="114"/>
        <v/>
      </c>
      <c r="AX354" s="17" t="str">
        <f t="shared" si="115"/>
        <v/>
      </c>
      <c r="AY354" s="17" t="str">
        <f t="shared" si="116"/>
        <v/>
      </c>
      <c r="AZ354" s="17" t="str">
        <f t="shared" si="117"/>
        <v/>
      </c>
      <c r="BA354" s="17" t="str">
        <f t="shared" si="118"/>
        <v/>
      </c>
      <c r="BB354" s="17" t="str">
        <f t="shared" si="119"/>
        <v/>
      </c>
      <c r="BD354" s="17" t="str">
        <f>IF(AND(OR(F354="",F354="□"),OR(G354="",G354="□"),OR(H354="",H354="□")),"",IF(AND(F354="■",G354="■"),"",IF(AND(OR(F354="■",G354="■"),H354="■"),"",IF(F354="■",5,IF(G354="■",4,IF(I354="","",IF($C$3="","",IF($C$3=8,"-",IF($C$3&lt;8,IF(I354&lt;=$BY$25,7,IF(I354&lt;=$BY$26,6,IF(I354&lt;=$BY$27,5,IF(I354&lt;=$BY$28,4,IF(I354&lt;=$BY$29,3,IF(I354&lt;=$BY$30,2,1)))))))))))))))</f>
        <v/>
      </c>
      <c r="BE354" s="17" t="str">
        <f>IF(AND(OR(F354="",F354="□"),OR(G354="",G354="□"),OR(H354="",H354="□")),"",IF(AND(F354="■",G354="■"),"",IF(AND(OR(F354="■",G354="■"),H354="■"),"",IF(F354="■",5,IF(G354="■",4,IF(K354="","",IF($C$3="","",IF($C$3=8,IF(K354&lt;=$BY$33,6,IF(K354&lt;=$BY$34,5,IF(K354&lt;=$BY$35,4,3))),IF(AND($C$3&lt;8,$C$3&gt;4),IF(K354&lt;=$BY$32,7,IF(K354&lt;=$BY$33,6,IF(K354&lt;=$BY$34,5,IF(K354&lt;=$BY$35,4,IF(K354&lt;=$BY$36,3,2))))),IF(C340&lt;5,"-"))))))))))</f>
        <v/>
      </c>
      <c r="BF354" s="17" t="str">
        <f t="shared" si="121"/>
        <v/>
      </c>
      <c r="BH354" s="18" t="str">
        <f>IF(X354="","",IF(50&lt;=Y354,6,IF(AND(40&lt;=Y354,Y354&lt;50),5,IF(AND(30&lt;=Y354,Y354&lt;40),4,IF(AND(20&lt;=Y354,Y354&lt;30),3,IF(AND(10&lt;=Y354,Y354&lt;20),2,IF(AND(0&lt;=Y354,Y354&lt;10),1,IF(Y354&lt;0,0,""))))))))</f>
        <v/>
      </c>
      <c r="BI354" s="18" t="str">
        <f>IF(X354="","",IF(30&lt;=Y354,4,IF(AND(20&lt;=Y354,Y354&lt;30),3,IF(AND(10&lt;=Y354,Y354&lt;20),2,IF(AND(0&lt;=Y354,Y354&lt;10),1,IF(Y354&lt;0,0,""))))))</f>
        <v/>
      </c>
      <c r="BJ354" s="58" t="str">
        <f>IF(AND(OR(Q354="",Q354="□"),OR(R354="",R354="□"),OR(S354="",S354="□")),"",IF(AND(Q354="■",R354="■"),"",IF(AND(OR(Q354="■",R354="■"),S354="■"),"",IF(Q354="■",3,IF(R354="■",1,IF(Z354="■",BH354,BI354))))))</f>
        <v/>
      </c>
    </row>
    <row r="355" spans="1:62" ht="12" customHeight="1" x14ac:dyDescent="0.15">
      <c r="A355" s="66">
        <v>338</v>
      </c>
      <c r="B355" s="4"/>
      <c r="C355" s="2"/>
      <c r="D355" s="2"/>
      <c r="E355" s="8"/>
      <c r="F355" s="129" t="s">
        <v>38</v>
      </c>
      <c r="G355" s="130" t="s">
        <v>38</v>
      </c>
      <c r="H355" s="131" t="s">
        <v>38</v>
      </c>
      <c r="I355" s="122"/>
      <c r="J355" s="149"/>
      <c r="K355" s="124"/>
      <c r="L355" s="178"/>
      <c r="M355" s="133"/>
      <c r="N355" s="163" t="str">
        <f>IF($C$3="","",IF(P355="","",BF355))</f>
        <v/>
      </c>
      <c r="O355" s="163" t="str">
        <f>IF($C$3="","",IF(AND(OR(F355="",F355="□"),OR(G355="",G355="□"),OR(H355="",H355="□")),"",IF(AND(F355="■",G355="■"),"",IF(AND(OR(F355="■",G355="■"),H355="■"),"",IF(BF355="","",IF(OR(BF355=4,BF355&gt;4),"○","×"))))))</f>
        <v/>
      </c>
      <c r="P355" s="162" t="str">
        <f>IF($C$3="","",IF(AND(OR(F355="",F355="□"),OR(G355="",G355="□"),OR(H355="",H355="□")),"",IF(AND(F355="■",G355="■"),"",IF(AND(OR(F355="■",G355="■"),H355="■"),"",IF(BF355="","",IF(OR(BF355=5,BF355&gt;5),"○","×"))))))</f>
        <v/>
      </c>
      <c r="Q355" s="129" t="s">
        <v>38</v>
      </c>
      <c r="R355" s="130" t="s">
        <v>38</v>
      </c>
      <c r="S355" s="131" t="s">
        <v>38</v>
      </c>
      <c r="T355" s="1"/>
      <c r="U355" s="10"/>
      <c r="V355" s="11"/>
      <c r="W355" s="10"/>
      <c r="X355" s="223" t="str">
        <f t="shared" si="120"/>
        <v/>
      </c>
      <c r="Y355" s="164" t="str">
        <f t="shared" si="102"/>
        <v/>
      </c>
      <c r="Z355" s="131" t="s">
        <v>58</v>
      </c>
      <c r="AA355" s="135" t="s">
        <v>58</v>
      </c>
      <c r="AB355" s="165" t="str">
        <f t="shared" si="103"/>
        <v/>
      </c>
      <c r="AC355" s="280"/>
      <c r="AD355" s="281"/>
      <c r="AF355" s="60" t="str">
        <f>IF($C$3="","",IF(AND(F355="□",G355="□",H355="□"),"",IF(AND(F355="■",G355="■"),"",IF(AND(F355="■",H355="■"),"",IF(AND(G355="■",H355="■"),"",IF(F355="■",$BY$42,IF(G355="■",$BY$39,IF(I355="","",I355))))))))</f>
        <v/>
      </c>
      <c r="AG355" s="61" t="str">
        <f>IF($C$3="","",IF(AND(F355="□",G355="□",H355="□"),"",IF(AND(F355="■",G355="■"),"",IF(AND(F355="■",H355="■"),"",IF(AND(G355="■",H355="■"),"",IF(F355="■",$BY$44,IF(G355="■",$BY$41,IF(K355="","",K355))))))))</f>
        <v/>
      </c>
      <c r="AH355" s="63" t="str">
        <f t="shared" si="104"/>
        <v/>
      </c>
      <c r="AI355" s="63" t="str">
        <f t="shared" si="105"/>
        <v/>
      </c>
      <c r="AJ355" s="64" t="str">
        <f t="shared" si="106"/>
        <v/>
      </c>
      <c r="AK355" s="64" t="str">
        <f t="shared" si="107"/>
        <v/>
      </c>
      <c r="AL355" s="64" t="str">
        <f>IF($C$3="","",IF(AND(F355="□",G355="□",H355="□"),"",IF(AND(F355="■",G355="■"),"",IF(AND(F355="■",H355="■"),"",IF(AND(G355="■",H355="■"),"",IF(F355="■",$BY$23,IF(G355="■",$BY$21,IF(J355="","",J355))))))))</f>
        <v/>
      </c>
      <c r="AM355" s="65" t="str">
        <f t="shared" si="108"/>
        <v/>
      </c>
      <c r="AN355" s="64" t="str">
        <f>IF($C$3="","",IF(AND(F355="□",G355="□",H355="□"),"",IF(AND(F355="■",G355="■"),"",IF(AND(F355="■",H355="■"),"",IF(AND(G355="■",H355="■"),"",IF(F355="■",$BY$24,IF(G355="■",$BY$22,IF(L355="","",L355))))))))</f>
        <v/>
      </c>
      <c r="AO355" s="118"/>
      <c r="AP355" s="64" t="str">
        <f t="shared" si="109"/>
        <v/>
      </c>
      <c r="AQ355" s="64" t="str">
        <f t="shared" si="110"/>
        <v/>
      </c>
      <c r="AR355" s="64" t="str">
        <f t="shared" si="111"/>
        <v/>
      </c>
      <c r="AS355" s="64" t="str">
        <f t="shared" si="112"/>
        <v/>
      </c>
      <c r="AT355" s="64" t="str">
        <f t="shared" si="113"/>
        <v/>
      </c>
      <c r="AW355" s="17" t="str">
        <f t="shared" si="114"/>
        <v/>
      </c>
      <c r="AX355" s="17" t="str">
        <f t="shared" si="115"/>
        <v/>
      </c>
      <c r="AY355" s="17" t="str">
        <f t="shared" si="116"/>
        <v/>
      </c>
      <c r="AZ355" s="17" t="str">
        <f t="shared" si="117"/>
        <v/>
      </c>
      <c r="BA355" s="17" t="str">
        <f t="shared" si="118"/>
        <v/>
      </c>
      <c r="BB355" s="17" t="str">
        <f t="shared" si="119"/>
        <v/>
      </c>
      <c r="BD355" s="17" t="str">
        <f>IF(AND(OR(F355="",F355="□"),OR(G355="",G355="□"),OR(H355="",H355="□")),"",IF(AND(F355="■",G355="■"),"",IF(AND(OR(F355="■",G355="■"),H355="■"),"",IF(F355="■",5,IF(G355="■",4,IF(I355="","",IF($C$3="","",IF($C$3=8,"-",IF($C$3&lt;8,IF(I355&lt;=$BY$25,7,IF(I355&lt;=$BY$26,6,IF(I355&lt;=$BY$27,5,IF(I355&lt;=$BY$28,4,IF(I355&lt;=$BY$29,3,IF(I355&lt;=$BY$30,2,1)))))))))))))))</f>
        <v/>
      </c>
      <c r="BE355" s="17" t="str">
        <f>IF(AND(OR(F355="",F355="□"),OR(G355="",G355="□"),OR(H355="",H355="□")),"",IF(AND(F355="■",G355="■"),"",IF(AND(OR(F355="■",G355="■"),H355="■"),"",IF(F355="■",5,IF(G355="■",4,IF(K355="","",IF($C$3="","",IF($C$3=8,IF(K355&lt;=$BY$33,6,IF(K355&lt;=$BY$34,5,IF(K355&lt;=$BY$35,4,3))),IF(AND($C$3&lt;8,$C$3&gt;4),IF(K355&lt;=$BY$32,7,IF(K355&lt;=$BY$33,6,IF(K355&lt;=$BY$34,5,IF(K355&lt;=$BY$35,4,IF(K355&lt;=$BY$36,3,2))))),IF(C341&lt;5,"-"))))))))))</f>
        <v/>
      </c>
      <c r="BF355" s="17" t="str">
        <f t="shared" si="121"/>
        <v/>
      </c>
      <c r="BH355" s="18" t="str">
        <f>IF(X355="","",IF(50&lt;=Y355,6,IF(AND(40&lt;=Y355,Y355&lt;50),5,IF(AND(30&lt;=Y355,Y355&lt;40),4,IF(AND(20&lt;=Y355,Y355&lt;30),3,IF(AND(10&lt;=Y355,Y355&lt;20),2,IF(AND(0&lt;=Y355,Y355&lt;10),1,IF(Y355&lt;0,0,""))))))))</f>
        <v/>
      </c>
      <c r="BI355" s="18" t="str">
        <f>IF(X355="","",IF(30&lt;=Y355,4,IF(AND(20&lt;=Y355,Y355&lt;30),3,IF(AND(10&lt;=Y355,Y355&lt;20),2,IF(AND(0&lt;=Y355,Y355&lt;10),1,IF(Y355&lt;0,0,""))))))</f>
        <v/>
      </c>
      <c r="BJ355" s="58" t="str">
        <f>IF(AND(OR(Q355="",Q355="□"),OR(R355="",R355="□"),OR(S355="",S355="□")),"",IF(AND(Q355="■",R355="■"),"",IF(AND(OR(Q355="■",R355="■"),S355="■"),"",IF(Q355="■",3,IF(R355="■",1,IF(Z355="■",BH355,BI355))))))</f>
        <v/>
      </c>
    </row>
    <row r="356" spans="1:62" ht="12" customHeight="1" x14ac:dyDescent="0.15">
      <c r="A356" s="66">
        <v>339</v>
      </c>
      <c r="B356" s="4"/>
      <c r="C356" s="2"/>
      <c r="D356" s="2"/>
      <c r="E356" s="8"/>
      <c r="F356" s="129" t="s">
        <v>38</v>
      </c>
      <c r="G356" s="130" t="s">
        <v>38</v>
      </c>
      <c r="H356" s="131" t="s">
        <v>38</v>
      </c>
      <c r="I356" s="122"/>
      <c r="J356" s="149"/>
      <c r="K356" s="124"/>
      <c r="L356" s="178"/>
      <c r="M356" s="133"/>
      <c r="N356" s="163" t="str">
        <f>IF($C$3="","",IF(P356="","",BF356))</f>
        <v/>
      </c>
      <c r="O356" s="163" t="str">
        <f>IF($C$3="","",IF(AND(OR(F356="",F356="□"),OR(G356="",G356="□"),OR(H356="",H356="□")),"",IF(AND(F356="■",G356="■"),"",IF(AND(OR(F356="■",G356="■"),H356="■"),"",IF(BF356="","",IF(OR(BF356=4,BF356&gt;4),"○","×"))))))</f>
        <v/>
      </c>
      <c r="P356" s="162" t="str">
        <f>IF($C$3="","",IF(AND(OR(F356="",F356="□"),OR(G356="",G356="□"),OR(H356="",H356="□")),"",IF(AND(F356="■",G356="■"),"",IF(AND(OR(F356="■",G356="■"),H356="■"),"",IF(BF356="","",IF(OR(BF356=5,BF356&gt;5),"○","×"))))))</f>
        <v/>
      </c>
      <c r="Q356" s="129" t="s">
        <v>38</v>
      </c>
      <c r="R356" s="130" t="s">
        <v>38</v>
      </c>
      <c r="S356" s="131" t="s">
        <v>38</v>
      </c>
      <c r="T356" s="1"/>
      <c r="U356" s="10"/>
      <c r="V356" s="11"/>
      <c r="W356" s="10"/>
      <c r="X356" s="223" t="str">
        <f t="shared" si="120"/>
        <v/>
      </c>
      <c r="Y356" s="164" t="str">
        <f t="shared" si="102"/>
        <v/>
      </c>
      <c r="Z356" s="131" t="s">
        <v>58</v>
      </c>
      <c r="AA356" s="135" t="s">
        <v>58</v>
      </c>
      <c r="AB356" s="165" t="str">
        <f t="shared" si="103"/>
        <v/>
      </c>
      <c r="AC356" s="280"/>
      <c r="AD356" s="281"/>
      <c r="AF356" s="60" t="str">
        <f>IF($C$3="","",IF(AND(F356="□",G356="□",H356="□"),"",IF(AND(F356="■",G356="■"),"",IF(AND(F356="■",H356="■"),"",IF(AND(G356="■",H356="■"),"",IF(F356="■",$BY$42,IF(G356="■",$BY$39,IF(I356="","",I356))))))))</f>
        <v/>
      </c>
      <c r="AG356" s="61" t="str">
        <f>IF($C$3="","",IF(AND(F356="□",G356="□",H356="□"),"",IF(AND(F356="■",G356="■"),"",IF(AND(F356="■",H356="■"),"",IF(AND(G356="■",H356="■"),"",IF(F356="■",$BY$44,IF(G356="■",$BY$41,IF(K356="","",K356))))))))</f>
        <v/>
      </c>
      <c r="AH356" s="63" t="str">
        <f t="shared" si="104"/>
        <v/>
      </c>
      <c r="AI356" s="63" t="str">
        <f t="shared" si="105"/>
        <v/>
      </c>
      <c r="AJ356" s="64" t="str">
        <f t="shared" si="106"/>
        <v/>
      </c>
      <c r="AK356" s="64" t="str">
        <f t="shared" si="107"/>
        <v/>
      </c>
      <c r="AL356" s="64" t="str">
        <f>IF($C$3="","",IF(AND(F356="□",G356="□",H356="□"),"",IF(AND(F356="■",G356="■"),"",IF(AND(F356="■",H356="■"),"",IF(AND(G356="■",H356="■"),"",IF(F356="■",$BY$23,IF(G356="■",$BY$21,IF(J356="","",J356))))))))</f>
        <v/>
      </c>
      <c r="AM356" s="65" t="str">
        <f t="shared" si="108"/>
        <v/>
      </c>
      <c r="AN356" s="64" t="str">
        <f>IF($C$3="","",IF(AND(F356="□",G356="□",H356="□"),"",IF(AND(F356="■",G356="■"),"",IF(AND(F356="■",H356="■"),"",IF(AND(G356="■",H356="■"),"",IF(F356="■",$BY$24,IF(G356="■",$BY$22,IF(L356="","",L356))))))))</f>
        <v/>
      </c>
      <c r="AO356" s="118"/>
      <c r="AP356" s="64" t="str">
        <f t="shared" si="109"/>
        <v/>
      </c>
      <c r="AQ356" s="64" t="str">
        <f t="shared" si="110"/>
        <v/>
      </c>
      <c r="AR356" s="64" t="str">
        <f t="shared" si="111"/>
        <v/>
      </c>
      <c r="AS356" s="64" t="str">
        <f t="shared" si="112"/>
        <v/>
      </c>
      <c r="AT356" s="64" t="str">
        <f t="shared" si="113"/>
        <v/>
      </c>
      <c r="AW356" s="17" t="str">
        <f t="shared" si="114"/>
        <v/>
      </c>
      <c r="AX356" s="17" t="str">
        <f t="shared" si="115"/>
        <v/>
      </c>
      <c r="AY356" s="17" t="str">
        <f t="shared" si="116"/>
        <v/>
      </c>
      <c r="AZ356" s="17" t="str">
        <f t="shared" si="117"/>
        <v/>
      </c>
      <c r="BA356" s="17" t="str">
        <f t="shared" si="118"/>
        <v/>
      </c>
      <c r="BB356" s="17" t="str">
        <f t="shared" si="119"/>
        <v/>
      </c>
      <c r="BD356" s="17" t="str">
        <f>IF(AND(OR(F356="",F356="□"),OR(G356="",G356="□"),OR(H356="",H356="□")),"",IF(AND(F356="■",G356="■"),"",IF(AND(OR(F356="■",G356="■"),H356="■"),"",IF(F356="■",5,IF(G356="■",4,IF(I356="","",IF($C$3="","",IF($C$3=8,"-",IF($C$3&lt;8,IF(I356&lt;=$BY$25,7,IF(I356&lt;=$BY$26,6,IF(I356&lt;=$BY$27,5,IF(I356&lt;=$BY$28,4,IF(I356&lt;=$BY$29,3,IF(I356&lt;=$BY$30,2,1)))))))))))))))</f>
        <v/>
      </c>
      <c r="BE356" s="17" t="str">
        <f>IF(AND(OR(F356="",F356="□"),OR(G356="",G356="□"),OR(H356="",H356="□")),"",IF(AND(F356="■",G356="■"),"",IF(AND(OR(F356="■",G356="■"),H356="■"),"",IF(F356="■",5,IF(G356="■",4,IF(K356="","",IF($C$3="","",IF($C$3=8,IF(K356&lt;=$BY$33,6,IF(K356&lt;=$BY$34,5,IF(K356&lt;=$BY$35,4,3))),IF(AND($C$3&lt;8,$C$3&gt;4),IF(K356&lt;=$BY$32,7,IF(K356&lt;=$BY$33,6,IF(K356&lt;=$BY$34,5,IF(K356&lt;=$BY$35,4,IF(K356&lt;=$BY$36,3,2))))),IF(C342&lt;5,"-"))))))))))</f>
        <v/>
      </c>
      <c r="BF356" s="17" t="str">
        <f t="shared" si="121"/>
        <v/>
      </c>
      <c r="BH356" s="18" t="str">
        <f>IF(X356="","",IF(50&lt;=Y356,6,IF(AND(40&lt;=Y356,Y356&lt;50),5,IF(AND(30&lt;=Y356,Y356&lt;40),4,IF(AND(20&lt;=Y356,Y356&lt;30),3,IF(AND(10&lt;=Y356,Y356&lt;20),2,IF(AND(0&lt;=Y356,Y356&lt;10),1,IF(Y356&lt;0,0,""))))))))</f>
        <v/>
      </c>
      <c r="BI356" s="18" t="str">
        <f>IF(X356="","",IF(30&lt;=Y356,4,IF(AND(20&lt;=Y356,Y356&lt;30),3,IF(AND(10&lt;=Y356,Y356&lt;20),2,IF(AND(0&lt;=Y356,Y356&lt;10),1,IF(Y356&lt;0,0,""))))))</f>
        <v/>
      </c>
      <c r="BJ356" s="58" t="str">
        <f>IF(AND(OR(Q356="",Q356="□"),OR(R356="",R356="□"),OR(S356="",S356="□")),"",IF(AND(Q356="■",R356="■"),"",IF(AND(OR(Q356="■",R356="■"),S356="■"),"",IF(Q356="■",3,IF(R356="■",1,IF(Z356="■",BH356,BI356))))))</f>
        <v/>
      </c>
    </row>
    <row r="357" spans="1:62" ht="12" customHeight="1" x14ac:dyDescent="0.15">
      <c r="A357" s="66">
        <v>340</v>
      </c>
      <c r="B357" s="4"/>
      <c r="C357" s="2"/>
      <c r="D357" s="2"/>
      <c r="E357" s="8"/>
      <c r="F357" s="129" t="s">
        <v>38</v>
      </c>
      <c r="G357" s="130" t="s">
        <v>38</v>
      </c>
      <c r="H357" s="131" t="s">
        <v>38</v>
      </c>
      <c r="I357" s="122"/>
      <c r="J357" s="149"/>
      <c r="K357" s="124"/>
      <c r="L357" s="178"/>
      <c r="M357" s="133"/>
      <c r="N357" s="163" t="str">
        <f>IF($C$3="","",IF(P357="","",BF357))</f>
        <v/>
      </c>
      <c r="O357" s="163" t="str">
        <f>IF($C$3="","",IF(AND(OR(F357="",F357="□"),OR(G357="",G357="□"),OR(H357="",H357="□")),"",IF(AND(F357="■",G357="■"),"",IF(AND(OR(F357="■",G357="■"),H357="■"),"",IF(BF357="","",IF(OR(BF357=4,BF357&gt;4),"○","×"))))))</f>
        <v/>
      </c>
      <c r="P357" s="162" t="str">
        <f>IF($C$3="","",IF(AND(OR(F357="",F357="□"),OR(G357="",G357="□"),OR(H357="",H357="□")),"",IF(AND(F357="■",G357="■"),"",IF(AND(OR(F357="■",G357="■"),H357="■"),"",IF(BF357="","",IF(OR(BF357=5,BF357&gt;5),"○","×"))))))</f>
        <v/>
      </c>
      <c r="Q357" s="129" t="s">
        <v>38</v>
      </c>
      <c r="R357" s="130" t="s">
        <v>38</v>
      </c>
      <c r="S357" s="131" t="s">
        <v>38</v>
      </c>
      <c r="T357" s="1"/>
      <c r="U357" s="10"/>
      <c r="V357" s="11"/>
      <c r="W357" s="10"/>
      <c r="X357" s="223" t="str">
        <f t="shared" si="120"/>
        <v/>
      </c>
      <c r="Y357" s="164" t="str">
        <f t="shared" si="102"/>
        <v/>
      </c>
      <c r="Z357" s="131" t="s">
        <v>58</v>
      </c>
      <c r="AA357" s="135" t="s">
        <v>58</v>
      </c>
      <c r="AB357" s="165" t="str">
        <f t="shared" si="103"/>
        <v/>
      </c>
      <c r="AC357" s="280"/>
      <c r="AD357" s="281"/>
      <c r="AF357" s="60" t="str">
        <f>IF($C$3="","",IF(AND(F357="□",G357="□",H357="□"),"",IF(AND(F357="■",G357="■"),"",IF(AND(F357="■",H357="■"),"",IF(AND(G357="■",H357="■"),"",IF(F357="■",$BY$42,IF(G357="■",$BY$39,IF(I357="","",I357))))))))</f>
        <v/>
      </c>
      <c r="AG357" s="61" t="str">
        <f>IF($C$3="","",IF(AND(F357="□",G357="□",H357="□"),"",IF(AND(F357="■",G357="■"),"",IF(AND(F357="■",H357="■"),"",IF(AND(G357="■",H357="■"),"",IF(F357="■",$BY$44,IF(G357="■",$BY$41,IF(K357="","",K357))))))))</f>
        <v/>
      </c>
      <c r="AH357" s="63" t="str">
        <f t="shared" si="104"/>
        <v/>
      </c>
      <c r="AI357" s="63" t="str">
        <f t="shared" si="105"/>
        <v/>
      </c>
      <c r="AJ357" s="64" t="str">
        <f t="shared" si="106"/>
        <v/>
      </c>
      <c r="AK357" s="64" t="str">
        <f t="shared" si="107"/>
        <v/>
      </c>
      <c r="AL357" s="64" t="str">
        <f>IF($C$3="","",IF(AND(F357="□",G357="□",H357="□"),"",IF(AND(F357="■",G357="■"),"",IF(AND(F357="■",H357="■"),"",IF(AND(G357="■",H357="■"),"",IF(F357="■",$BY$23,IF(G357="■",$BY$21,IF(J357="","",J357))))))))</f>
        <v/>
      </c>
      <c r="AM357" s="65" t="str">
        <f t="shared" si="108"/>
        <v/>
      </c>
      <c r="AN357" s="64" t="str">
        <f>IF($C$3="","",IF(AND(F357="□",G357="□",H357="□"),"",IF(AND(F357="■",G357="■"),"",IF(AND(F357="■",H357="■"),"",IF(AND(G357="■",H357="■"),"",IF(F357="■",$BY$24,IF(G357="■",$BY$22,IF(L357="","",L357))))))))</f>
        <v/>
      </c>
      <c r="AO357" s="118"/>
      <c r="AP357" s="64" t="str">
        <f t="shared" si="109"/>
        <v/>
      </c>
      <c r="AQ357" s="64" t="str">
        <f t="shared" si="110"/>
        <v/>
      </c>
      <c r="AR357" s="64" t="str">
        <f t="shared" si="111"/>
        <v/>
      </c>
      <c r="AS357" s="64" t="str">
        <f t="shared" si="112"/>
        <v/>
      </c>
      <c r="AT357" s="64" t="str">
        <f t="shared" si="113"/>
        <v/>
      </c>
      <c r="AW357" s="17" t="str">
        <f t="shared" si="114"/>
        <v/>
      </c>
      <c r="AX357" s="17" t="str">
        <f t="shared" si="115"/>
        <v/>
      </c>
      <c r="AY357" s="17" t="str">
        <f t="shared" si="116"/>
        <v/>
      </c>
      <c r="AZ357" s="17" t="str">
        <f t="shared" si="117"/>
        <v/>
      </c>
      <c r="BA357" s="17" t="str">
        <f t="shared" si="118"/>
        <v/>
      </c>
      <c r="BB357" s="17" t="str">
        <f t="shared" si="119"/>
        <v/>
      </c>
      <c r="BD357" s="17" t="str">
        <f>IF(AND(OR(F357="",F357="□"),OR(G357="",G357="□"),OR(H357="",H357="□")),"",IF(AND(F357="■",G357="■"),"",IF(AND(OR(F357="■",G357="■"),H357="■"),"",IF(F357="■",5,IF(G357="■",4,IF(I357="","",IF($C$3="","",IF($C$3=8,"-",IF($C$3&lt;8,IF(I357&lt;=$BY$25,7,IF(I357&lt;=$BY$26,6,IF(I357&lt;=$BY$27,5,IF(I357&lt;=$BY$28,4,IF(I357&lt;=$BY$29,3,IF(I357&lt;=$BY$30,2,1)))))))))))))))</f>
        <v/>
      </c>
      <c r="BE357" s="17" t="str">
        <f>IF(AND(OR(F357="",F357="□"),OR(G357="",G357="□"),OR(H357="",H357="□")),"",IF(AND(F357="■",G357="■"),"",IF(AND(OR(F357="■",G357="■"),H357="■"),"",IF(F357="■",5,IF(G357="■",4,IF(K357="","",IF($C$3="","",IF($C$3=8,IF(K357&lt;=$BY$33,6,IF(K357&lt;=$BY$34,5,IF(K357&lt;=$BY$35,4,3))),IF(AND($C$3&lt;8,$C$3&gt;4),IF(K357&lt;=$BY$32,7,IF(K357&lt;=$BY$33,6,IF(K357&lt;=$BY$34,5,IF(K357&lt;=$BY$35,4,IF(K357&lt;=$BY$36,3,2))))),IF(C343&lt;5,"-"))))))))))</f>
        <v/>
      </c>
      <c r="BF357" s="17" t="str">
        <f t="shared" si="121"/>
        <v/>
      </c>
      <c r="BH357" s="18" t="str">
        <f>IF(X357="","",IF(50&lt;=Y357,6,IF(AND(40&lt;=Y357,Y357&lt;50),5,IF(AND(30&lt;=Y357,Y357&lt;40),4,IF(AND(20&lt;=Y357,Y357&lt;30),3,IF(AND(10&lt;=Y357,Y357&lt;20),2,IF(AND(0&lt;=Y357,Y357&lt;10),1,IF(Y357&lt;0,0,""))))))))</f>
        <v/>
      </c>
      <c r="BI357" s="18" t="str">
        <f>IF(X357="","",IF(30&lt;=Y357,4,IF(AND(20&lt;=Y357,Y357&lt;30),3,IF(AND(10&lt;=Y357,Y357&lt;20),2,IF(AND(0&lt;=Y357,Y357&lt;10),1,IF(Y357&lt;0,0,""))))))</f>
        <v/>
      </c>
      <c r="BJ357" s="58" t="str">
        <f>IF(AND(OR(Q357="",Q357="□"),OR(R357="",R357="□"),OR(S357="",S357="□")),"",IF(AND(Q357="■",R357="■"),"",IF(AND(OR(Q357="■",R357="■"),S357="■"),"",IF(Q357="■",3,IF(R357="■",1,IF(Z357="■",BH357,BI357))))))</f>
        <v/>
      </c>
    </row>
    <row r="358" spans="1:62" ht="12" customHeight="1" x14ac:dyDescent="0.15">
      <c r="A358" s="66">
        <v>341</v>
      </c>
      <c r="B358" s="4"/>
      <c r="C358" s="2"/>
      <c r="D358" s="2"/>
      <c r="E358" s="8"/>
      <c r="F358" s="129" t="s">
        <v>38</v>
      </c>
      <c r="G358" s="130" t="s">
        <v>38</v>
      </c>
      <c r="H358" s="131" t="s">
        <v>38</v>
      </c>
      <c r="I358" s="122"/>
      <c r="J358" s="149"/>
      <c r="K358" s="124"/>
      <c r="L358" s="178"/>
      <c r="M358" s="133"/>
      <c r="N358" s="163" t="str">
        <f>IF($C$3="","",IF(P358="","",BF358))</f>
        <v/>
      </c>
      <c r="O358" s="163" t="str">
        <f>IF($C$3="","",IF(AND(OR(F358="",F358="□"),OR(G358="",G358="□"),OR(H358="",H358="□")),"",IF(AND(F358="■",G358="■"),"",IF(AND(OR(F358="■",G358="■"),H358="■"),"",IF(BF358="","",IF(OR(BF358=4,BF358&gt;4),"○","×"))))))</f>
        <v/>
      </c>
      <c r="P358" s="162" t="str">
        <f>IF($C$3="","",IF(AND(OR(F358="",F358="□"),OR(G358="",G358="□"),OR(H358="",H358="□")),"",IF(AND(F358="■",G358="■"),"",IF(AND(OR(F358="■",G358="■"),H358="■"),"",IF(BF358="","",IF(OR(BF358=5,BF358&gt;5),"○","×"))))))</f>
        <v/>
      </c>
      <c r="Q358" s="129" t="s">
        <v>38</v>
      </c>
      <c r="R358" s="130" t="s">
        <v>38</v>
      </c>
      <c r="S358" s="131" t="s">
        <v>38</v>
      </c>
      <c r="T358" s="1"/>
      <c r="U358" s="10"/>
      <c r="V358" s="11"/>
      <c r="W358" s="10"/>
      <c r="X358" s="223" t="str">
        <f t="shared" si="120"/>
        <v/>
      </c>
      <c r="Y358" s="164" t="str">
        <f t="shared" si="102"/>
        <v/>
      </c>
      <c r="Z358" s="131" t="s">
        <v>58</v>
      </c>
      <c r="AA358" s="135" t="s">
        <v>58</v>
      </c>
      <c r="AB358" s="165" t="str">
        <f t="shared" si="103"/>
        <v/>
      </c>
      <c r="AC358" s="280"/>
      <c r="AD358" s="281"/>
      <c r="AF358" s="60" t="str">
        <f>IF($C$3="","",IF(AND(F358="□",G358="□",H358="□"),"",IF(AND(F358="■",G358="■"),"",IF(AND(F358="■",H358="■"),"",IF(AND(G358="■",H358="■"),"",IF(F358="■",$BY$42,IF(G358="■",$BY$39,IF(I358="","",I358))))))))</f>
        <v/>
      </c>
      <c r="AG358" s="61" t="str">
        <f>IF($C$3="","",IF(AND(F358="□",G358="□",H358="□"),"",IF(AND(F358="■",G358="■"),"",IF(AND(F358="■",H358="■"),"",IF(AND(G358="■",H358="■"),"",IF(F358="■",$BY$44,IF(G358="■",$BY$41,IF(K358="","",K358))))))))</f>
        <v/>
      </c>
      <c r="AH358" s="63" t="str">
        <f t="shared" si="104"/>
        <v/>
      </c>
      <c r="AI358" s="63" t="str">
        <f t="shared" si="105"/>
        <v/>
      </c>
      <c r="AJ358" s="64" t="str">
        <f t="shared" si="106"/>
        <v/>
      </c>
      <c r="AK358" s="64" t="str">
        <f t="shared" si="107"/>
        <v/>
      </c>
      <c r="AL358" s="64" t="str">
        <f>IF($C$3="","",IF(AND(F358="□",G358="□",H358="□"),"",IF(AND(F358="■",G358="■"),"",IF(AND(F358="■",H358="■"),"",IF(AND(G358="■",H358="■"),"",IF(F358="■",$BY$23,IF(G358="■",$BY$21,IF(J358="","",J358))))))))</f>
        <v/>
      </c>
      <c r="AM358" s="65" t="str">
        <f t="shared" si="108"/>
        <v/>
      </c>
      <c r="AN358" s="64" t="str">
        <f>IF($C$3="","",IF(AND(F358="□",G358="□",H358="□"),"",IF(AND(F358="■",G358="■"),"",IF(AND(F358="■",H358="■"),"",IF(AND(G358="■",H358="■"),"",IF(F358="■",$BY$24,IF(G358="■",$BY$22,IF(L358="","",L358))))))))</f>
        <v/>
      </c>
      <c r="AO358" s="118"/>
      <c r="AP358" s="64" t="str">
        <f t="shared" si="109"/>
        <v/>
      </c>
      <c r="AQ358" s="64" t="str">
        <f t="shared" si="110"/>
        <v/>
      </c>
      <c r="AR358" s="64" t="str">
        <f t="shared" si="111"/>
        <v/>
      </c>
      <c r="AS358" s="64" t="str">
        <f t="shared" si="112"/>
        <v/>
      </c>
      <c r="AT358" s="64" t="str">
        <f t="shared" si="113"/>
        <v/>
      </c>
      <c r="AW358" s="17" t="str">
        <f t="shared" si="114"/>
        <v/>
      </c>
      <c r="AX358" s="17" t="str">
        <f t="shared" si="115"/>
        <v/>
      </c>
      <c r="AY358" s="17" t="str">
        <f t="shared" si="116"/>
        <v/>
      </c>
      <c r="AZ358" s="17" t="str">
        <f t="shared" si="117"/>
        <v/>
      </c>
      <c r="BA358" s="17" t="str">
        <f t="shared" si="118"/>
        <v/>
      </c>
      <c r="BB358" s="17" t="str">
        <f t="shared" si="119"/>
        <v/>
      </c>
      <c r="BD358" s="17" t="str">
        <f>IF(AND(OR(F358="",F358="□"),OR(G358="",G358="□"),OR(H358="",H358="□")),"",IF(AND(F358="■",G358="■"),"",IF(AND(OR(F358="■",G358="■"),H358="■"),"",IF(F358="■",5,IF(G358="■",4,IF(I358="","",IF($C$3="","",IF($C$3=8,"-",IF($C$3&lt;8,IF(I358&lt;=$BY$25,7,IF(I358&lt;=$BY$26,6,IF(I358&lt;=$BY$27,5,IF(I358&lt;=$BY$28,4,IF(I358&lt;=$BY$29,3,IF(I358&lt;=$BY$30,2,1)))))))))))))))</f>
        <v/>
      </c>
      <c r="BE358" s="17" t="str">
        <f>IF(AND(OR(F358="",F358="□"),OR(G358="",G358="□"),OR(H358="",H358="□")),"",IF(AND(F358="■",G358="■"),"",IF(AND(OR(F358="■",G358="■"),H358="■"),"",IF(F358="■",5,IF(G358="■",4,IF(K358="","",IF($C$3="","",IF($C$3=8,IF(K358&lt;=$BY$33,6,IF(K358&lt;=$BY$34,5,IF(K358&lt;=$BY$35,4,3))),IF(AND($C$3&lt;8,$C$3&gt;4),IF(K358&lt;=$BY$32,7,IF(K358&lt;=$BY$33,6,IF(K358&lt;=$BY$34,5,IF(K358&lt;=$BY$35,4,IF(K358&lt;=$BY$36,3,2))))),IF(C344&lt;5,"-"))))))))))</f>
        <v/>
      </c>
      <c r="BF358" s="17" t="str">
        <f t="shared" si="121"/>
        <v/>
      </c>
      <c r="BH358" s="18" t="str">
        <f>IF(X358="","",IF(50&lt;=Y358,6,IF(AND(40&lt;=Y358,Y358&lt;50),5,IF(AND(30&lt;=Y358,Y358&lt;40),4,IF(AND(20&lt;=Y358,Y358&lt;30),3,IF(AND(10&lt;=Y358,Y358&lt;20),2,IF(AND(0&lt;=Y358,Y358&lt;10),1,IF(Y358&lt;0,0,""))))))))</f>
        <v/>
      </c>
      <c r="BI358" s="18" t="str">
        <f>IF(X358="","",IF(30&lt;=Y358,4,IF(AND(20&lt;=Y358,Y358&lt;30),3,IF(AND(10&lt;=Y358,Y358&lt;20),2,IF(AND(0&lt;=Y358,Y358&lt;10),1,IF(Y358&lt;0,0,""))))))</f>
        <v/>
      </c>
      <c r="BJ358" s="58" t="str">
        <f>IF(AND(OR(Q358="",Q358="□"),OR(R358="",R358="□"),OR(S358="",S358="□")),"",IF(AND(Q358="■",R358="■"),"",IF(AND(OR(Q358="■",R358="■"),S358="■"),"",IF(Q358="■",3,IF(R358="■",1,IF(Z358="■",BH358,BI358))))))</f>
        <v/>
      </c>
    </row>
    <row r="359" spans="1:62" ht="12" customHeight="1" x14ac:dyDescent="0.15">
      <c r="A359" s="66">
        <v>342</v>
      </c>
      <c r="B359" s="4"/>
      <c r="C359" s="2"/>
      <c r="D359" s="2"/>
      <c r="E359" s="8"/>
      <c r="F359" s="129" t="s">
        <v>38</v>
      </c>
      <c r="G359" s="130" t="s">
        <v>38</v>
      </c>
      <c r="H359" s="131" t="s">
        <v>38</v>
      </c>
      <c r="I359" s="122"/>
      <c r="J359" s="149"/>
      <c r="K359" s="124"/>
      <c r="L359" s="178"/>
      <c r="M359" s="133"/>
      <c r="N359" s="163" t="str">
        <f>IF($C$3="","",IF(P359="","",BF359))</f>
        <v/>
      </c>
      <c r="O359" s="163" t="str">
        <f>IF($C$3="","",IF(AND(OR(F359="",F359="□"),OR(G359="",G359="□"),OR(H359="",H359="□")),"",IF(AND(F359="■",G359="■"),"",IF(AND(OR(F359="■",G359="■"),H359="■"),"",IF(BF359="","",IF(OR(BF359=4,BF359&gt;4),"○","×"))))))</f>
        <v/>
      </c>
      <c r="P359" s="162" t="str">
        <f>IF($C$3="","",IF(AND(OR(F359="",F359="□"),OR(G359="",G359="□"),OR(H359="",H359="□")),"",IF(AND(F359="■",G359="■"),"",IF(AND(OR(F359="■",G359="■"),H359="■"),"",IF(BF359="","",IF(OR(BF359=5,BF359&gt;5),"○","×"))))))</f>
        <v/>
      </c>
      <c r="Q359" s="129" t="s">
        <v>38</v>
      </c>
      <c r="R359" s="130" t="s">
        <v>38</v>
      </c>
      <c r="S359" s="131" t="s">
        <v>38</v>
      </c>
      <c r="T359" s="1"/>
      <c r="U359" s="10"/>
      <c r="V359" s="11"/>
      <c r="W359" s="10"/>
      <c r="X359" s="223" t="str">
        <f t="shared" si="120"/>
        <v/>
      </c>
      <c r="Y359" s="164" t="str">
        <f t="shared" si="102"/>
        <v/>
      </c>
      <c r="Z359" s="131" t="s">
        <v>58</v>
      </c>
      <c r="AA359" s="135" t="s">
        <v>58</v>
      </c>
      <c r="AB359" s="165" t="str">
        <f t="shared" si="103"/>
        <v/>
      </c>
      <c r="AC359" s="280"/>
      <c r="AD359" s="281"/>
      <c r="AF359" s="60" t="str">
        <f>IF($C$3="","",IF(AND(F359="□",G359="□",H359="□"),"",IF(AND(F359="■",G359="■"),"",IF(AND(F359="■",H359="■"),"",IF(AND(G359="■",H359="■"),"",IF(F359="■",$BY$42,IF(G359="■",$BY$39,IF(I359="","",I359))))))))</f>
        <v/>
      </c>
      <c r="AG359" s="61" t="str">
        <f>IF($C$3="","",IF(AND(F359="□",G359="□",H359="□"),"",IF(AND(F359="■",G359="■"),"",IF(AND(F359="■",H359="■"),"",IF(AND(G359="■",H359="■"),"",IF(F359="■",$BY$44,IF(G359="■",$BY$41,IF(K359="","",K359))))))))</f>
        <v/>
      </c>
      <c r="AH359" s="63" t="str">
        <f t="shared" si="104"/>
        <v/>
      </c>
      <c r="AI359" s="63" t="str">
        <f t="shared" si="105"/>
        <v/>
      </c>
      <c r="AJ359" s="64" t="str">
        <f t="shared" si="106"/>
        <v/>
      </c>
      <c r="AK359" s="64" t="str">
        <f t="shared" si="107"/>
        <v/>
      </c>
      <c r="AL359" s="64" t="str">
        <f>IF($C$3="","",IF(AND(F359="□",G359="□",H359="□"),"",IF(AND(F359="■",G359="■"),"",IF(AND(F359="■",H359="■"),"",IF(AND(G359="■",H359="■"),"",IF(F359="■",$BY$23,IF(G359="■",$BY$21,IF(J359="","",J359))))))))</f>
        <v/>
      </c>
      <c r="AM359" s="65" t="str">
        <f t="shared" si="108"/>
        <v/>
      </c>
      <c r="AN359" s="64" t="str">
        <f>IF($C$3="","",IF(AND(F359="□",G359="□",H359="□"),"",IF(AND(F359="■",G359="■"),"",IF(AND(F359="■",H359="■"),"",IF(AND(G359="■",H359="■"),"",IF(F359="■",$BY$24,IF(G359="■",$BY$22,IF(L359="","",L359))))))))</f>
        <v/>
      </c>
      <c r="AO359" s="118"/>
      <c r="AP359" s="64" t="str">
        <f t="shared" si="109"/>
        <v/>
      </c>
      <c r="AQ359" s="64" t="str">
        <f t="shared" si="110"/>
        <v/>
      </c>
      <c r="AR359" s="64" t="str">
        <f t="shared" si="111"/>
        <v/>
      </c>
      <c r="AS359" s="64" t="str">
        <f t="shared" si="112"/>
        <v/>
      </c>
      <c r="AT359" s="64" t="str">
        <f t="shared" si="113"/>
        <v/>
      </c>
      <c r="AW359" s="17" t="str">
        <f t="shared" si="114"/>
        <v/>
      </c>
      <c r="AX359" s="17" t="str">
        <f t="shared" si="115"/>
        <v/>
      </c>
      <c r="AY359" s="17" t="str">
        <f t="shared" si="116"/>
        <v/>
      </c>
      <c r="AZ359" s="17" t="str">
        <f t="shared" si="117"/>
        <v/>
      </c>
      <c r="BA359" s="17" t="str">
        <f t="shared" si="118"/>
        <v/>
      </c>
      <c r="BB359" s="17" t="str">
        <f t="shared" si="119"/>
        <v/>
      </c>
      <c r="BD359" s="17" t="str">
        <f>IF(AND(OR(F359="",F359="□"),OR(G359="",G359="□"),OR(H359="",H359="□")),"",IF(AND(F359="■",G359="■"),"",IF(AND(OR(F359="■",G359="■"),H359="■"),"",IF(F359="■",5,IF(G359="■",4,IF(I359="","",IF($C$3="","",IF($C$3=8,"-",IF($C$3&lt;8,IF(I359&lt;=$BY$25,7,IF(I359&lt;=$BY$26,6,IF(I359&lt;=$BY$27,5,IF(I359&lt;=$BY$28,4,IF(I359&lt;=$BY$29,3,IF(I359&lt;=$BY$30,2,1)))))))))))))))</f>
        <v/>
      </c>
      <c r="BE359" s="17" t="str">
        <f>IF(AND(OR(F359="",F359="□"),OR(G359="",G359="□"),OR(H359="",H359="□")),"",IF(AND(F359="■",G359="■"),"",IF(AND(OR(F359="■",G359="■"),H359="■"),"",IF(F359="■",5,IF(G359="■",4,IF(K359="","",IF($C$3="","",IF($C$3=8,IF(K359&lt;=$BY$33,6,IF(K359&lt;=$BY$34,5,IF(K359&lt;=$BY$35,4,3))),IF(AND($C$3&lt;8,$C$3&gt;4),IF(K359&lt;=$BY$32,7,IF(K359&lt;=$BY$33,6,IF(K359&lt;=$BY$34,5,IF(K359&lt;=$BY$35,4,IF(K359&lt;=$BY$36,3,2))))),IF(C345&lt;5,"-"))))))))))</f>
        <v/>
      </c>
      <c r="BF359" s="17" t="str">
        <f t="shared" si="121"/>
        <v/>
      </c>
      <c r="BH359" s="18" t="str">
        <f>IF(X359="","",IF(50&lt;=Y359,6,IF(AND(40&lt;=Y359,Y359&lt;50),5,IF(AND(30&lt;=Y359,Y359&lt;40),4,IF(AND(20&lt;=Y359,Y359&lt;30),3,IF(AND(10&lt;=Y359,Y359&lt;20),2,IF(AND(0&lt;=Y359,Y359&lt;10),1,IF(Y359&lt;0,0,""))))))))</f>
        <v/>
      </c>
      <c r="BI359" s="18" t="str">
        <f>IF(X359="","",IF(30&lt;=Y359,4,IF(AND(20&lt;=Y359,Y359&lt;30),3,IF(AND(10&lt;=Y359,Y359&lt;20),2,IF(AND(0&lt;=Y359,Y359&lt;10),1,IF(Y359&lt;0,0,""))))))</f>
        <v/>
      </c>
      <c r="BJ359" s="58" t="str">
        <f>IF(AND(OR(Q359="",Q359="□"),OR(R359="",R359="□"),OR(S359="",S359="□")),"",IF(AND(Q359="■",R359="■"),"",IF(AND(OR(Q359="■",R359="■"),S359="■"),"",IF(Q359="■",3,IF(R359="■",1,IF(Z359="■",BH359,BI359))))))</f>
        <v/>
      </c>
    </row>
    <row r="360" spans="1:62" ht="12" customHeight="1" x14ac:dyDescent="0.15">
      <c r="A360" s="66">
        <v>343</v>
      </c>
      <c r="B360" s="4"/>
      <c r="C360" s="2"/>
      <c r="D360" s="2"/>
      <c r="E360" s="8"/>
      <c r="F360" s="129" t="s">
        <v>38</v>
      </c>
      <c r="G360" s="130" t="s">
        <v>38</v>
      </c>
      <c r="H360" s="131" t="s">
        <v>38</v>
      </c>
      <c r="I360" s="122"/>
      <c r="J360" s="149"/>
      <c r="K360" s="124"/>
      <c r="L360" s="178"/>
      <c r="M360" s="133"/>
      <c r="N360" s="163" t="str">
        <f>IF($C$3="","",IF(P360="","",BF360))</f>
        <v/>
      </c>
      <c r="O360" s="163" t="str">
        <f>IF($C$3="","",IF(AND(OR(F360="",F360="□"),OR(G360="",G360="□"),OR(H360="",H360="□")),"",IF(AND(F360="■",G360="■"),"",IF(AND(OR(F360="■",G360="■"),H360="■"),"",IF(BF360="","",IF(OR(BF360=4,BF360&gt;4),"○","×"))))))</f>
        <v/>
      </c>
      <c r="P360" s="162" t="str">
        <f>IF($C$3="","",IF(AND(OR(F360="",F360="□"),OR(G360="",G360="□"),OR(H360="",H360="□")),"",IF(AND(F360="■",G360="■"),"",IF(AND(OR(F360="■",G360="■"),H360="■"),"",IF(BF360="","",IF(OR(BF360=5,BF360&gt;5),"○","×"))))))</f>
        <v/>
      </c>
      <c r="Q360" s="129" t="s">
        <v>38</v>
      </c>
      <c r="R360" s="130" t="s">
        <v>38</v>
      </c>
      <c r="S360" s="131" t="s">
        <v>38</v>
      </c>
      <c r="T360" s="1"/>
      <c r="U360" s="10"/>
      <c r="V360" s="11"/>
      <c r="W360" s="10"/>
      <c r="X360" s="223" t="str">
        <f t="shared" si="120"/>
        <v/>
      </c>
      <c r="Y360" s="164" t="str">
        <f t="shared" si="102"/>
        <v/>
      </c>
      <c r="Z360" s="131" t="s">
        <v>58</v>
      </c>
      <c r="AA360" s="135" t="s">
        <v>58</v>
      </c>
      <c r="AB360" s="165" t="str">
        <f t="shared" si="103"/>
        <v/>
      </c>
      <c r="AC360" s="280"/>
      <c r="AD360" s="281"/>
      <c r="AF360" s="60" t="str">
        <f>IF($C$3="","",IF(AND(F360="□",G360="□",H360="□"),"",IF(AND(F360="■",G360="■"),"",IF(AND(F360="■",H360="■"),"",IF(AND(G360="■",H360="■"),"",IF(F360="■",$BY$42,IF(G360="■",$BY$39,IF(I360="","",I360))))))))</f>
        <v/>
      </c>
      <c r="AG360" s="61" t="str">
        <f>IF($C$3="","",IF(AND(F360="□",G360="□",H360="□"),"",IF(AND(F360="■",G360="■"),"",IF(AND(F360="■",H360="■"),"",IF(AND(G360="■",H360="■"),"",IF(F360="■",$BY$44,IF(G360="■",$BY$41,IF(K360="","",K360))))))))</f>
        <v/>
      </c>
      <c r="AH360" s="63" t="str">
        <f t="shared" si="104"/>
        <v/>
      </c>
      <c r="AI360" s="63" t="str">
        <f t="shared" si="105"/>
        <v/>
      </c>
      <c r="AJ360" s="64" t="str">
        <f t="shared" si="106"/>
        <v/>
      </c>
      <c r="AK360" s="64" t="str">
        <f t="shared" si="107"/>
        <v/>
      </c>
      <c r="AL360" s="64" t="str">
        <f>IF($C$3="","",IF(AND(F360="□",G360="□",H360="□"),"",IF(AND(F360="■",G360="■"),"",IF(AND(F360="■",H360="■"),"",IF(AND(G360="■",H360="■"),"",IF(F360="■",$BY$23,IF(G360="■",$BY$21,IF(J360="","",J360))))))))</f>
        <v/>
      </c>
      <c r="AM360" s="65" t="str">
        <f t="shared" si="108"/>
        <v/>
      </c>
      <c r="AN360" s="64" t="str">
        <f>IF($C$3="","",IF(AND(F360="□",G360="□",H360="□"),"",IF(AND(F360="■",G360="■"),"",IF(AND(F360="■",H360="■"),"",IF(AND(G360="■",H360="■"),"",IF(F360="■",$BY$24,IF(G360="■",$BY$22,IF(L360="","",L360))))))))</f>
        <v/>
      </c>
      <c r="AO360" s="118"/>
      <c r="AP360" s="64" t="str">
        <f t="shared" si="109"/>
        <v/>
      </c>
      <c r="AQ360" s="64" t="str">
        <f t="shared" si="110"/>
        <v/>
      </c>
      <c r="AR360" s="64" t="str">
        <f t="shared" si="111"/>
        <v/>
      </c>
      <c r="AS360" s="64" t="str">
        <f t="shared" si="112"/>
        <v/>
      </c>
      <c r="AT360" s="64" t="str">
        <f t="shared" si="113"/>
        <v/>
      </c>
      <c r="AW360" s="17" t="str">
        <f t="shared" si="114"/>
        <v/>
      </c>
      <c r="AX360" s="17" t="str">
        <f t="shared" si="115"/>
        <v/>
      </c>
      <c r="AY360" s="17" t="str">
        <f t="shared" si="116"/>
        <v/>
      </c>
      <c r="AZ360" s="17" t="str">
        <f t="shared" si="117"/>
        <v/>
      </c>
      <c r="BA360" s="17" t="str">
        <f t="shared" si="118"/>
        <v/>
      </c>
      <c r="BB360" s="17" t="str">
        <f t="shared" si="119"/>
        <v/>
      </c>
      <c r="BD360" s="17" t="str">
        <f>IF(AND(OR(F360="",F360="□"),OR(G360="",G360="□"),OR(H360="",H360="□")),"",IF(AND(F360="■",G360="■"),"",IF(AND(OR(F360="■",G360="■"),H360="■"),"",IF(F360="■",5,IF(G360="■",4,IF(I360="","",IF($C$3="","",IF($C$3=8,"-",IF($C$3&lt;8,IF(I360&lt;=$BY$25,7,IF(I360&lt;=$BY$26,6,IF(I360&lt;=$BY$27,5,IF(I360&lt;=$BY$28,4,IF(I360&lt;=$BY$29,3,IF(I360&lt;=$BY$30,2,1)))))))))))))))</f>
        <v/>
      </c>
      <c r="BE360" s="17" t="str">
        <f>IF(AND(OR(F360="",F360="□"),OR(G360="",G360="□"),OR(H360="",H360="□")),"",IF(AND(F360="■",G360="■"),"",IF(AND(OR(F360="■",G360="■"),H360="■"),"",IF(F360="■",5,IF(G360="■",4,IF(K360="","",IF($C$3="","",IF($C$3=8,IF(K360&lt;=$BY$33,6,IF(K360&lt;=$BY$34,5,IF(K360&lt;=$BY$35,4,3))),IF(AND($C$3&lt;8,$C$3&gt;4),IF(K360&lt;=$BY$32,7,IF(K360&lt;=$BY$33,6,IF(K360&lt;=$BY$34,5,IF(K360&lt;=$BY$35,4,IF(K360&lt;=$BY$36,3,2))))),IF(C346&lt;5,"-"))))))))))</f>
        <v/>
      </c>
      <c r="BF360" s="17" t="str">
        <f t="shared" si="121"/>
        <v/>
      </c>
      <c r="BH360" s="18" t="str">
        <f>IF(X360="","",IF(50&lt;=Y360,6,IF(AND(40&lt;=Y360,Y360&lt;50),5,IF(AND(30&lt;=Y360,Y360&lt;40),4,IF(AND(20&lt;=Y360,Y360&lt;30),3,IF(AND(10&lt;=Y360,Y360&lt;20),2,IF(AND(0&lt;=Y360,Y360&lt;10),1,IF(Y360&lt;0,0,""))))))))</f>
        <v/>
      </c>
      <c r="BI360" s="18" t="str">
        <f>IF(X360="","",IF(30&lt;=Y360,4,IF(AND(20&lt;=Y360,Y360&lt;30),3,IF(AND(10&lt;=Y360,Y360&lt;20),2,IF(AND(0&lt;=Y360,Y360&lt;10),1,IF(Y360&lt;0,0,""))))))</f>
        <v/>
      </c>
      <c r="BJ360" s="58" t="str">
        <f>IF(AND(OR(Q360="",Q360="□"),OR(R360="",R360="□"),OR(S360="",S360="□")),"",IF(AND(Q360="■",R360="■"),"",IF(AND(OR(Q360="■",R360="■"),S360="■"),"",IF(Q360="■",3,IF(R360="■",1,IF(Z360="■",BH360,BI360))))))</f>
        <v/>
      </c>
    </row>
    <row r="361" spans="1:62" ht="12" customHeight="1" x14ac:dyDescent="0.15">
      <c r="A361" s="66">
        <v>344</v>
      </c>
      <c r="B361" s="4"/>
      <c r="C361" s="2"/>
      <c r="D361" s="2"/>
      <c r="E361" s="8"/>
      <c r="F361" s="129" t="s">
        <v>38</v>
      </c>
      <c r="G361" s="130" t="s">
        <v>38</v>
      </c>
      <c r="H361" s="131" t="s">
        <v>38</v>
      </c>
      <c r="I361" s="122"/>
      <c r="J361" s="149"/>
      <c r="K361" s="124"/>
      <c r="L361" s="178"/>
      <c r="M361" s="133"/>
      <c r="N361" s="163" t="str">
        <f>IF($C$3="","",IF(P361="","",BF361))</f>
        <v/>
      </c>
      <c r="O361" s="163" t="str">
        <f>IF($C$3="","",IF(AND(OR(F361="",F361="□"),OR(G361="",G361="□"),OR(H361="",H361="□")),"",IF(AND(F361="■",G361="■"),"",IF(AND(OR(F361="■",G361="■"),H361="■"),"",IF(BF361="","",IF(OR(BF361=4,BF361&gt;4),"○","×"))))))</f>
        <v/>
      </c>
      <c r="P361" s="162" t="str">
        <f>IF($C$3="","",IF(AND(OR(F361="",F361="□"),OR(G361="",G361="□"),OR(H361="",H361="□")),"",IF(AND(F361="■",G361="■"),"",IF(AND(OR(F361="■",G361="■"),H361="■"),"",IF(BF361="","",IF(OR(BF361=5,BF361&gt;5),"○","×"))))))</f>
        <v/>
      </c>
      <c r="Q361" s="129" t="s">
        <v>38</v>
      </c>
      <c r="R361" s="130" t="s">
        <v>38</v>
      </c>
      <c r="S361" s="131" t="s">
        <v>38</v>
      </c>
      <c r="T361" s="1"/>
      <c r="U361" s="10"/>
      <c r="V361" s="11"/>
      <c r="W361" s="10"/>
      <c r="X361" s="223" t="str">
        <f t="shared" si="120"/>
        <v/>
      </c>
      <c r="Y361" s="164" t="str">
        <f t="shared" si="102"/>
        <v/>
      </c>
      <c r="Z361" s="131" t="s">
        <v>58</v>
      </c>
      <c r="AA361" s="135" t="s">
        <v>58</v>
      </c>
      <c r="AB361" s="165" t="str">
        <f t="shared" si="103"/>
        <v/>
      </c>
      <c r="AC361" s="280"/>
      <c r="AD361" s="281"/>
      <c r="AF361" s="60" t="str">
        <f>IF($C$3="","",IF(AND(F361="□",G361="□",H361="□"),"",IF(AND(F361="■",G361="■"),"",IF(AND(F361="■",H361="■"),"",IF(AND(G361="■",H361="■"),"",IF(F361="■",$BY$42,IF(G361="■",$BY$39,IF(I361="","",I361))))))))</f>
        <v/>
      </c>
      <c r="AG361" s="61" t="str">
        <f>IF($C$3="","",IF(AND(F361="□",G361="□",H361="□"),"",IF(AND(F361="■",G361="■"),"",IF(AND(F361="■",H361="■"),"",IF(AND(G361="■",H361="■"),"",IF(F361="■",$BY$44,IF(G361="■",$BY$41,IF(K361="","",K361))))))))</f>
        <v/>
      </c>
      <c r="AH361" s="63" t="str">
        <f t="shared" si="104"/>
        <v/>
      </c>
      <c r="AI361" s="63" t="str">
        <f t="shared" si="105"/>
        <v/>
      </c>
      <c r="AJ361" s="64" t="str">
        <f t="shared" si="106"/>
        <v/>
      </c>
      <c r="AK361" s="64" t="str">
        <f t="shared" si="107"/>
        <v/>
      </c>
      <c r="AL361" s="64" t="str">
        <f>IF($C$3="","",IF(AND(F361="□",G361="□",H361="□"),"",IF(AND(F361="■",G361="■"),"",IF(AND(F361="■",H361="■"),"",IF(AND(G361="■",H361="■"),"",IF(F361="■",$BY$23,IF(G361="■",$BY$21,IF(J361="","",J361))))))))</f>
        <v/>
      </c>
      <c r="AM361" s="65" t="str">
        <f t="shared" si="108"/>
        <v/>
      </c>
      <c r="AN361" s="64" t="str">
        <f>IF($C$3="","",IF(AND(F361="□",G361="□",H361="□"),"",IF(AND(F361="■",G361="■"),"",IF(AND(F361="■",H361="■"),"",IF(AND(G361="■",H361="■"),"",IF(F361="■",$BY$24,IF(G361="■",$BY$22,IF(L361="","",L361))))))))</f>
        <v/>
      </c>
      <c r="AO361" s="118"/>
      <c r="AP361" s="64" t="str">
        <f t="shared" si="109"/>
        <v/>
      </c>
      <c r="AQ361" s="64" t="str">
        <f t="shared" si="110"/>
        <v/>
      </c>
      <c r="AR361" s="64" t="str">
        <f t="shared" si="111"/>
        <v/>
      </c>
      <c r="AS361" s="64" t="str">
        <f t="shared" si="112"/>
        <v/>
      </c>
      <c r="AT361" s="64" t="str">
        <f t="shared" si="113"/>
        <v/>
      </c>
      <c r="AW361" s="17" t="str">
        <f t="shared" si="114"/>
        <v/>
      </c>
      <c r="AX361" s="17" t="str">
        <f t="shared" si="115"/>
        <v/>
      </c>
      <c r="AY361" s="17" t="str">
        <f t="shared" si="116"/>
        <v/>
      </c>
      <c r="AZ361" s="17" t="str">
        <f t="shared" si="117"/>
        <v/>
      </c>
      <c r="BA361" s="17" t="str">
        <f t="shared" si="118"/>
        <v/>
      </c>
      <c r="BB361" s="17" t="str">
        <f t="shared" si="119"/>
        <v/>
      </c>
      <c r="BD361" s="17" t="str">
        <f>IF(AND(OR(F361="",F361="□"),OR(G361="",G361="□"),OR(H361="",H361="□")),"",IF(AND(F361="■",G361="■"),"",IF(AND(OR(F361="■",G361="■"),H361="■"),"",IF(F361="■",5,IF(G361="■",4,IF(I361="","",IF($C$3="","",IF($C$3=8,"-",IF($C$3&lt;8,IF(I361&lt;=$BY$25,7,IF(I361&lt;=$BY$26,6,IF(I361&lt;=$BY$27,5,IF(I361&lt;=$BY$28,4,IF(I361&lt;=$BY$29,3,IF(I361&lt;=$BY$30,2,1)))))))))))))))</f>
        <v/>
      </c>
      <c r="BE361" s="17" t="str">
        <f>IF(AND(OR(F361="",F361="□"),OR(G361="",G361="□"),OR(H361="",H361="□")),"",IF(AND(F361="■",G361="■"),"",IF(AND(OR(F361="■",G361="■"),H361="■"),"",IF(F361="■",5,IF(G361="■",4,IF(K361="","",IF($C$3="","",IF($C$3=8,IF(K361&lt;=$BY$33,6,IF(K361&lt;=$BY$34,5,IF(K361&lt;=$BY$35,4,3))),IF(AND($C$3&lt;8,$C$3&gt;4),IF(K361&lt;=$BY$32,7,IF(K361&lt;=$BY$33,6,IF(K361&lt;=$BY$34,5,IF(K361&lt;=$BY$35,4,IF(K361&lt;=$BY$36,3,2))))),IF(C347&lt;5,"-"))))))))))</f>
        <v/>
      </c>
      <c r="BF361" s="17" t="str">
        <f t="shared" si="121"/>
        <v/>
      </c>
      <c r="BH361" s="18" t="str">
        <f>IF(X361="","",IF(50&lt;=Y361,6,IF(AND(40&lt;=Y361,Y361&lt;50),5,IF(AND(30&lt;=Y361,Y361&lt;40),4,IF(AND(20&lt;=Y361,Y361&lt;30),3,IF(AND(10&lt;=Y361,Y361&lt;20),2,IF(AND(0&lt;=Y361,Y361&lt;10),1,IF(Y361&lt;0,0,""))))))))</f>
        <v/>
      </c>
      <c r="BI361" s="18" t="str">
        <f>IF(X361="","",IF(30&lt;=Y361,4,IF(AND(20&lt;=Y361,Y361&lt;30),3,IF(AND(10&lt;=Y361,Y361&lt;20),2,IF(AND(0&lt;=Y361,Y361&lt;10),1,IF(Y361&lt;0,0,""))))))</f>
        <v/>
      </c>
      <c r="BJ361" s="58" t="str">
        <f>IF(AND(OR(Q361="",Q361="□"),OR(R361="",R361="□"),OR(S361="",S361="□")),"",IF(AND(Q361="■",R361="■"),"",IF(AND(OR(Q361="■",R361="■"),S361="■"),"",IF(Q361="■",3,IF(R361="■",1,IF(Z361="■",BH361,BI361))))))</f>
        <v/>
      </c>
    </row>
    <row r="362" spans="1:62" ht="12" customHeight="1" x14ac:dyDescent="0.15">
      <c r="A362" s="66">
        <v>345</v>
      </c>
      <c r="B362" s="4"/>
      <c r="C362" s="2"/>
      <c r="D362" s="2"/>
      <c r="E362" s="8"/>
      <c r="F362" s="129" t="s">
        <v>38</v>
      </c>
      <c r="G362" s="130" t="s">
        <v>38</v>
      </c>
      <c r="H362" s="131" t="s">
        <v>38</v>
      </c>
      <c r="I362" s="122"/>
      <c r="J362" s="149"/>
      <c r="K362" s="124"/>
      <c r="L362" s="178"/>
      <c r="M362" s="133"/>
      <c r="N362" s="163" t="str">
        <f>IF($C$3="","",IF(P362="","",BF362))</f>
        <v/>
      </c>
      <c r="O362" s="163" t="str">
        <f>IF($C$3="","",IF(AND(OR(F362="",F362="□"),OR(G362="",G362="□"),OR(H362="",H362="□")),"",IF(AND(F362="■",G362="■"),"",IF(AND(OR(F362="■",G362="■"),H362="■"),"",IF(BF362="","",IF(OR(BF362=4,BF362&gt;4),"○","×"))))))</f>
        <v/>
      </c>
      <c r="P362" s="162" t="str">
        <f>IF($C$3="","",IF(AND(OR(F362="",F362="□"),OR(G362="",G362="□"),OR(H362="",H362="□")),"",IF(AND(F362="■",G362="■"),"",IF(AND(OR(F362="■",G362="■"),H362="■"),"",IF(BF362="","",IF(OR(BF362=5,BF362&gt;5),"○","×"))))))</f>
        <v/>
      </c>
      <c r="Q362" s="129" t="s">
        <v>38</v>
      </c>
      <c r="R362" s="130" t="s">
        <v>38</v>
      </c>
      <c r="S362" s="131" t="s">
        <v>38</v>
      </c>
      <c r="T362" s="1"/>
      <c r="U362" s="10"/>
      <c r="V362" s="11"/>
      <c r="W362" s="10"/>
      <c r="X362" s="223" t="str">
        <f t="shared" si="120"/>
        <v/>
      </c>
      <c r="Y362" s="164" t="str">
        <f t="shared" si="102"/>
        <v/>
      </c>
      <c r="Z362" s="131" t="s">
        <v>58</v>
      </c>
      <c r="AA362" s="135" t="s">
        <v>58</v>
      </c>
      <c r="AB362" s="165" t="str">
        <f t="shared" si="103"/>
        <v/>
      </c>
      <c r="AC362" s="280"/>
      <c r="AD362" s="281"/>
      <c r="AF362" s="60" t="str">
        <f>IF($C$3="","",IF(AND(F362="□",G362="□",H362="□"),"",IF(AND(F362="■",G362="■"),"",IF(AND(F362="■",H362="■"),"",IF(AND(G362="■",H362="■"),"",IF(F362="■",$BY$42,IF(G362="■",$BY$39,IF(I362="","",I362))))))))</f>
        <v/>
      </c>
      <c r="AG362" s="61" t="str">
        <f>IF($C$3="","",IF(AND(F362="□",G362="□",H362="□"),"",IF(AND(F362="■",G362="■"),"",IF(AND(F362="■",H362="■"),"",IF(AND(G362="■",H362="■"),"",IF(F362="■",$BY$44,IF(G362="■",$BY$41,IF(K362="","",K362))))))))</f>
        <v/>
      </c>
      <c r="AH362" s="63" t="str">
        <f t="shared" si="104"/>
        <v/>
      </c>
      <c r="AI362" s="63" t="str">
        <f t="shared" si="105"/>
        <v/>
      </c>
      <c r="AJ362" s="64" t="str">
        <f t="shared" si="106"/>
        <v/>
      </c>
      <c r="AK362" s="64" t="str">
        <f t="shared" si="107"/>
        <v/>
      </c>
      <c r="AL362" s="64" t="str">
        <f>IF($C$3="","",IF(AND(F362="□",G362="□",H362="□"),"",IF(AND(F362="■",G362="■"),"",IF(AND(F362="■",H362="■"),"",IF(AND(G362="■",H362="■"),"",IF(F362="■",$BY$23,IF(G362="■",$BY$21,IF(J362="","",J362))))))))</f>
        <v/>
      </c>
      <c r="AM362" s="65" t="str">
        <f t="shared" si="108"/>
        <v/>
      </c>
      <c r="AN362" s="64" t="str">
        <f>IF($C$3="","",IF(AND(F362="□",G362="□",H362="□"),"",IF(AND(F362="■",G362="■"),"",IF(AND(F362="■",H362="■"),"",IF(AND(G362="■",H362="■"),"",IF(F362="■",$BY$24,IF(G362="■",$BY$22,IF(L362="","",L362))))))))</f>
        <v/>
      </c>
      <c r="AO362" s="118"/>
      <c r="AP362" s="64" t="str">
        <f t="shared" si="109"/>
        <v/>
      </c>
      <c r="AQ362" s="64" t="str">
        <f t="shared" si="110"/>
        <v/>
      </c>
      <c r="AR362" s="64" t="str">
        <f t="shared" si="111"/>
        <v/>
      </c>
      <c r="AS362" s="64" t="str">
        <f t="shared" si="112"/>
        <v/>
      </c>
      <c r="AT362" s="64" t="str">
        <f t="shared" si="113"/>
        <v/>
      </c>
      <c r="AW362" s="17" t="str">
        <f t="shared" si="114"/>
        <v/>
      </c>
      <c r="AX362" s="17" t="str">
        <f t="shared" si="115"/>
        <v/>
      </c>
      <c r="AY362" s="17" t="str">
        <f t="shared" si="116"/>
        <v/>
      </c>
      <c r="AZ362" s="17" t="str">
        <f t="shared" si="117"/>
        <v/>
      </c>
      <c r="BA362" s="17" t="str">
        <f t="shared" si="118"/>
        <v/>
      </c>
      <c r="BB362" s="17" t="str">
        <f t="shared" si="119"/>
        <v/>
      </c>
      <c r="BD362" s="17" t="str">
        <f>IF(AND(OR(F362="",F362="□"),OR(G362="",G362="□"),OR(H362="",H362="□")),"",IF(AND(F362="■",G362="■"),"",IF(AND(OR(F362="■",G362="■"),H362="■"),"",IF(F362="■",5,IF(G362="■",4,IF(I362="","",IF($C$3="","",IF($C$3=8,"-",IF($C$3&lt;8,IF(I362&lt;=$BY$25,7,IF(I362&lt;=$BY$26,6,IF(I362&lt;=$BY$27,5,IF(I362&lt;=$BY$28,4,IF(I362&lt;=$BY$29,3,IF(I362&lt;=$BY$30,2,1)))))))))))))))</f>
        <v/>
      </c>
      <c r="BE362" s="17" t="str">
        <f>IF(AND(OR(F362="",F362="□"),OR(G362="",G362="□"),OR(H362="",H362="□")),"",IF(AND(F362="■",G362="■"),"",IF(AND(OR(F362="■",G362="■"),H362="■"),"",IF(F362="■",5,IF(G362="■",4,IF(K362="","",IF($C$3="","",IF($C$3=8,IF(K362&lt;=$BY$33,6,IF(K362&lt;=$BY$34,5,IF(K362&lt;=$BY$35,4,3))),IF(AND($C$3&lt;8,$C$3&gt;4),IF(K362&lt;=$BY$32,7,IF(K362&lt;=$BY$33,6,IF(K362&lt;=$BY$34,5,IF(K362&lt;=$BY$35,4,IF(K362&lt;=$BY$36,3,2))))),IF(C348&lt;5,"-"))))))))))</f>
        <v/>
      </c>
      <c r="BF362" s="17" t="str">
        <f t="shared" si="121"/>
        <v/>
      </c>
      <c r="BH362" s="18" t="str">
        <f>IF(X362="","",IF(50&lt;=Y362,6,IF(AND(40&lt;=Y362,Y362&lt;50),5,IF(AND(30&lt;=Y362,Y362&lt;40),4,IF(AND(20&lt;=Y362,Y362&lt;30),3,IF(AND(10&lt;=Y362,Y362&lt;20),2,IF(AND(0&lt;=Y362,Y362&lt;10),1,IF(Y362&lt;0,0,""))))))))</f>
        <v/>
      </c>
      <c r="BI362" s="18" t="str">
        <f>IF(X362="","",IF(30&lt;=Y362,4,IF(AND(20&lt;=Y362,Y362&lt;30),3,IF(AND(10&lt;=Y362,Y362&lt;20),2,IF(AND(0&lt;=Y362,Y362&lt;10),1,IF(Y362&lt;0,0,""))))))</f>
        <v/>
      </c>
      <c r="BJ362" s="58" t="str">
        <f>IF(AND(OR(Q362="",Q362="□"),OR(R362="",R362="□"),OR(S362="",S362="□")),"",IF(AND(Q362="■",R362="■"),"",IF(AND(OR(Q362="■",R362="■"),S362="■"),"",IF(Q362="■",3,IF(R362="■",1,IF(Z362="■",BH362,BI362))))))</f>
        <v/>
      </c>
    </row>
    <row r="363" spans="1:62" ht="12" customHeight="1" x14ac:dyDescent="0.15">
      <c r="A363" s="66">
        <v>346</v>
      </c>
      <c r="B363" s="4"/>
      <c r="C363" s="2"/>
      <c r="D363" s="2"/>
      <c r="E363" s="8"/>
      <c r="F363" s="129" t="s">
        <v>38</v>
      </c>
      <c r="G363" s="130" t="s">
        <v>38</v>
      </c>
      <c r="H363" s="131" t="s">
        <v>38</v>
      </c>
      <c r="I363" s="122"/>
      <c r="J363" s="149"/>
      <c r="K363" s="124"/>
      <c r="L363" s="178"/>
      <c r="M363" s="133"/>
      <c r="N363" s="163" t="str">
        <f>IF($C$3="","",IF(P363="","",BF363))</f>
        <v/>
      </c>
      <c r="O363" s="163" t="str">
        <f>IF($C$3="","",IF(AND(OR(F363="",F363="□"),OR(G363="",G363="□"),OR(H363="",H363="□")),"",IF(AND(F363="■",G363="■"),"",IF(AND(OR(F363="■",G363="■"),H363="■"),"",IF(BF363="","",IF(OR(BF363=4,BF363&gt;4),"○","×"))))))</f>
        <v/>
      </c>
      <c r="P363" s="162" t="str">
        <f>IF($C$3="","",IF(AND(OR(F363="",F363="□"),OR(G363="",G363="□"),OR(H363="",H363="□")),"",IF(AND(F363="■",G363="■"),"",IF(AND(OR(F363="■",G363="■"),H363="■"),"",IF(BF363="","",IF(OR(BF363=5,BF363&gt;5),"○","×"))))))</f>
        <v/>
      </c>
      <c r="Q363" s="129" t="s">
        <v>38</v>
      </c>
      <c r="R363" s="130" t="s">
        <v>38</v>
      </c>
      <c r="S363" s="131" t="s">
        <v>38</v>
      </c>
      <c r="T363" s="1"/>
      <c r="U363" s="10"/>
      <c r="V363" s="11"/>
      <c r="W363" s="10"/>
      <c r="X363" s="223" t="str">
        <f t="shared" si="120"/>
        <v/>
      </c>
      <c r="Y363" s="164" t="str">
        <f t="shared" si="102"/>
        <v/>
      </c>
      <c r="Z363" s="131" t="s">
        <v>58</v>
      </c>
      <c r="AA363" s="135" t="s">
        <v>58</v>
      </c>
      <c r="AB363" s="165" t="str">
        <f t="shared" si="103"/>
        <v/>
      </c>
      <c r="AC363" s="280"/>
      <c r="AD363" s="281"/>
      <c r="AF363" s="60" t="str">
        <f>IF($C$3="","",IF(AND(F363="□",G363="□",H363="□"),"",IF(AND(F363="■",G363="■"),"",IF(AND(F363="■",H363="■"),"",IF(AND(G363="■",H363="■"),"",IF(F363="■",$BY$42,IF(G363="■",$BY$39,IF(I363="","",I363))))))))</f>
        <v/>
      </c>
      <c r="AG363" s="61" t="str">
        <f>IF($C$3="","",IF(AND(F363="□",G363="□",H363="□"),"",IF(AND(F363="■",G363="■"),"",IF(AND(F363="■",H363="■"),"",IF(AND(G363="■",H363="■"),"",IF(F363="■",$BY$44,IF(G363="■",$BY$41,IF(K363="","",K363))))))))</f>
        <v/>
      </c>
      <c r="AH363" s="63" t="str">
        <f t="shared" si="104"/>
        <v/>
      </c>
      <c r="AI363" s="63" t="str">
        <f t="shared" si="105"/>
        <v/>
      </c>
      <c r="AJ363" s="64" t="str">
        <f t="shared" si="106"/>
        <v/>
      </c>
      <c r="AK363" s="64" t="str">
        <f t="shared" si="107"/>
        <v/>
      </c>
      <c r="AL363" s="64" t="str">
        <f>IF($C$3="","",IF(AND(F363="□",G363="□",H363="□"),"",IF(AND(F363="■",G363="■"),"",IF(AND(F363="■",H363="■"),"",IF(AND(G363="■",H363="■"),"",IF(F363="■",$BY$23,IF(G363="■",$BY$21,IF(J363="","",J363))))))))</f>
        <v/>
      </c>
      <c r="AM363" s="65" t="str">
        <f t="shared" si="108"/>
        <v/>
      </c>
      <c r="AN363" s="64" t="str">
        <f>IF($C$3="","",IF(AND(F363="□",G363="□",H363="□"),"",IF(AND(F363="■",G363="■"),"",IF(AND(F363="■",H363="■"),"",IF(AND(G363="■",H363="■"),"",IF(F363="■",$BY$24,IF(G363="■",$BY$22,IF(L363="","",L363))))))))</f>
        <v/>
      </c>
      <c r="AO363" s="118"/>
      <c r="AP363" s="64" t="str">
        <f t="shared" si="109"/>
        <v/>
      </c>
      <c r="AQ363" s="64" t="str">
        <f t="shared" si="110"/>
        <v/>
      </c>
      <c r="AR363" s="64" t="str">
        <f t="shared" si="111"/>
        <v/>
      </c>
      <c r="AS363" s="64" t="str">
        <f t="shared" si="112"/>
        <v/>
      </c>
      <c r="AT363" s="64" t="str">
        <f t="shared" si="113"/>
        <v/>
      </c>
      <c r="AW363" s="17" t="str">
        <f t="shared" si="114"/>
        <v/>
      </c>
      <c r="AX363" s="17" t="str">
        <f t="shared" si="115"/>
        <v/>
      </c>
      <c r="AY363" s="17" t="str">
        <f t="shared" si="116"/>
        <v/>
      </c>
      <c r="AZ363" s="17" t="str">
        <f t="shared" si="117"/>
        <v/>
      </c>
      <c r="BA363" s="17" t="str">
        <f t="shared" si="118"/>
        <v/>
      </c>
      <c r="BB363" s="17" t="str">
        <f t="shared" si="119"/>
        <v/>
      </c>
      <c r="BD363" s="17" t="str">
        <f>IF(AND(OR(F363="",F363="□"),OR(G363="",G363="□"),OR(H363="",H363="□")),"",IF(AND(F363="■",G363="■"),"",IF(AND(OR(F363="■",G363="■"),H363="■"),"",IF(F363="■",5,IF(G363="■",4,IF(I363="","",IF($C$3="","",IF($C$3=8,"-",IF($C$3&lt;8,IF(I363&lt;=$BY$25,7,IF(I363&lt;=$BY$26,6,IF(I363&lt;=$BY$27,5,IF(I363&lt;=$BY$28,4,IF(I363&lt;=$BY$29,3,IF(I363&lt;=$BY$30,2,1)))))))))))))))</f>
        <v/>
      </c>
      <c r="BE363" s="17" t="str">
        <f>IF(AND(OR(F363="",F363="□"),OR(G363="",G363="□"),OR(H363="",H363="□")),"",IF(AND(F363="■",G363="■"),"",IF(AND(OR(F363="■",G363="■"),H363="■"),"",IF(F363="■",5,IF(G363="■",4,IF(K363="","",IF($C$3="","",IF($C$3=8,IF(K363&lt;=$BY$33,6,IF(K363&lt;=$BY$34,5,IF(K363&lt;=$BY$35,4,3))),IF(AND($C$3&lt;8,$C$3&gt;4),IF(K363&lt;=$BY$32,7,IF(K363&lt;=$BY$33,6,IF(K363&lt;=$BY$34,5,IF(K363&lt;=$BY$35,4,IF(K363&lt;=$BY$36,3,2))))),IF(C349&lt;5,"-"))))))))))</f>
        <v/>
      </c>
      <c r="BF363" s="17" t="str">
        <f t="shared" si="121"/>
        <v/>
      </c>
      <c r="BH363" s="18" t="str">
        <f>IF(X363="","",IF(50&lt;=Y363,6,IF(AND(40&lt;=Y363,Y363&lt;50),5,IF(AND(30&lt;=Y363,Y363&lt;40),4,IF(AND(20&lt;=Y363,Y363&lt;30),3,IF(AND(10&lt;=Y363,Y363&lt;20),2,IF(AND(0&lt;=Y363,Y363&lt;10),1,IF(Y363&lt;0,0,""))))))))</f>
        <v/>
      </c>
      <c r="BI363" s="18" t="str">
        <f>IF(X363="","",IF(30&lt;=Y363,4,IF(AND(20&lt;=Y363,Y363&lt;30),3,IF(AND(10&lt;=Y363,Y363&lt;20),2,IF(AND(0&lt;=Y363,Y363&lt;10),1,IF(Y363&lt;0,0,""))))))</f>
        <v/>
      </c>
      <c r="BJ363" s="58" t="str">
        <f>IF(AND(OR(Q363="",Q363="□"),OR(R363="",R363="□"),OR(S363="",S363="□")),"",IF(AND(Q363="■",R363="■"),"",IF(AND(OR(Q363="■",R363="■"),S363="■"),"",IF(Q363="■",3,IF(R363="■",1,IF(Z363="■",BH363,BI363))))))</f>
        <v/>
      </c>
    </row>
    <row r="364" spans="1:62" ht="12" customHeight="1" x14ac:dyDescent="0.15">
      <c r="A364" s="66">
        <v>347</v>
      </c>
      <c r="B364" s="4"/>
      <c r="C364" s="2"/>
      <c r="D364" s="2"/>
      <c r="E364" s="8"/>
      <c r="F364" s="129" t="s">
        <v>38</v>
      </c>
      <c r="G364" s="130" t="s">
        <v>38</v>
      </c>
      <c r="H364" s="131" t="s">
        <v>38</v>
      </c>
      <c r="I364" s="122"/>
      <c r="J364" s="149"/>
      <c r="K364" s="124"/>
      <c r="L364" s="178"/>
      <c r="M364" s="133"/>
      <c r="N364" s="163" t="str">
        <f>IF($C$3="","",IF(P364="","",BF364))</f>
        <v/>
      </c>
      <c r="O364" s="163" t="str">
        <f>IF($C$3="","",IF(AND(OR(F364="",F364="□"),OR(G364="",G364="□"),OR(H364="",H364="□")),"",IF(AND(F364="■",G364="■"),"",IF(AND(OR(F364="■",G364="■"),H364="■"),"",IF(BF364="","",IF(OR(BF364=4,BF364&gt;4),"○","×"))))))</f>
        <v/>
      </c>
      <c r="P364" s="162" t="str">
        <f>IF($C$3="","",IF(AND(OR(F364="",F364="□"),OR(G364="",G364="□"),OR(H364="",H364="□")),"",IF(AND(F364="■",G364="■"),"",IF(AND(OR(F364="■",G364="■"),H364="■"),"",IF(BF364="","",IF(OR(BF364=5,BF364&gt;5),"○","×"))))))</f>
        <v/>
      </c>
      <c r="Q364" s="129" t="s">
        <v>38</v>
      </c>
      <c r="R364" s="130" t="s">
        <v>38</v>
      </c>
      <c r="S364" s="131" t="s">
        <v>38</v>
      </c>
      <c r="T364" s="1"/>
      <c r="U364" s="10"/>
      <c r="V364" s="11"/>
      <c r="W364" s="10"/>
      <c r="X364" s="223" t="str">
        <f t="shared" si="120"/>
        <v/>
      </c>
      <c r="Y364" s="164" t="str">
        <f t="shared" si="102"/>
        <v/>
      </c>
      <c r="Z364" s="131" t="s">
        <v>58</v>
      </c>
      <c r="AA364" s="135" t="s">
        <v>58</v>
      </c>
      <c r="AB364" s="165" t="str">
        <f t="shared" si="103"/>
        <v/>
      </c>
      <c r="AC364" s="280"/>
      <c r="AD364" s="281"/>
      <c r="AF364" s="60" t="str">
        <f>IF($C$3="","",IF(AND(F364="□",G364="□",H364="□"),"",IF(AND(F364="■",G364="■"),"",IF(AND(F364="■",H364="■"),"",IF(AND(G364="■",H364="■"),"",IF(F364="■",$BY$42,IF(G364="■",$BY$39,IF(I364="","",I364))))))))</f>
        <v/>
      </c>
      <c r="AG364" s="61" t="str">
        <f>IF($C$3="","",IF(AND(F364="□",G364="□",H364="□"),"",IF(AND(F364="■",G364="■"),"",IF(AND(F364="■",H364="■"),"",IF(AND(G364="■",H364="■"),"",IF(F364="■",$BY$44,IF(G364="■",$BY$41,IF(K364="","",K364))))))))</f>
        <v/>
      </c>
      <c r="AH364" s="63" t="str">
        <f t="shared" si="104"/>
        <v/>
      </c>
      <c r="AI364" s="63" t="str">
        <f t="shared" si="105"/>
        <v/>
      </c>
      <c r="AJ364" s="64" t="str">
        <f t="shared" si="106"/>
        <v/>
      </c>
      <c r="AK364" s="64" t="str">
        <f t="shared" si="107"/>
        <v/>
      </c>
      <c r="AL364" s="64" t="str">
        <f>IF($C$3="","",IF(AND(F364="□",G364="□",H364="□"),"",IF(AND(F364="■",G364="■"),"",IF(AND(F364="■",H364="■"),"",IF(AND(G364="■",H364="■"),"",IF(F364="■",$BY$23,IF(G364="■",$BY$21,IF(J364="","",J364))))))))</f>
        <v/>
      </c>
      <c r="AM364" s="65" t="str">
        <f t="shared" si="108"/>
        <v/>
      </c>
      <c r="AN364" s="64" t="str">
        <f>IF($C$3="","",IF(AND(F364="□",G364="□",H364="□"),"",IF(AND(F364="■",G364="■"),"",IF(AND(F364="■",H364="■"),"",IF(AND(G364="■",H364="■"),"",IF(F364="■",$BY$24,IF(G364="■",$BY$22,IF(L364="","",L364))))))))</f>
        <v/>
      </c>
      <c r="AO364" s="118"/>
      <c r="AP364" s="64" t="str">
        <f t="shared" si="109"/>
        <v/>
      </c>
      <c r="AQ364" s="64" t="str">
        <f t="shared" si="110"/>
        <v/>
      </c>
      <c r="AR364" s="64" t="str">
        <f t="shared" si="111"/>
        <v/>
      </c>
      <c r="AS364" s="64" t="str">
        <f t="shared" si="112"/>
        <v/>
      </c>
      <c r="AT364" s="64" t="str">
        <f t="shared" si="113"/>
        <v/>
      </c>
      <c r="AW364" s="17" t="str">
        <f t="shared" si="114"/>
        <v/>
      </c>
      <c r="AX364" s="17" t="str">
        <f t="shared" si="115"/>
        <v/>
      </c>
      <c r="AY364" s="17" t="str">
        <f t="shared" si="116"/>
        <v/>
      </c>
      <c r="AZ364" s="17" t="str">
        <f t="shared" si="117"/>
        <v/>
      </c>
      <c r="BA364" s="17" t="str">
        <f t="shared" si="118"/>
        <v/>
      </c>
      <c r="BB364" s="17" t="str">
        <f t="shared" si="119"/>
        <v/>
      </c>
      <c r="BD364" s="17" t="str">
        <f>IF(AND(OR(F364="",F364="□"),OR(G364="",G364="□"),OR(H364="",H364="□")),"",IF(AND(F364="■",G364="■"),"",IF(AND(OR(F364="■",G364="■"),H364="■"),"",IF(F364="■",5,IF(G364="■",4,IF(I364="","",IF($C$3="","",IF($C$3=8,"-",IF($C$3&lt;8,IF(I364&lt;=$BY$25,7,IF(I364&lt;=$BY$26,6,IF(I364&lt;=$BY$27,5,IF(I364&lt;=$BY$28,4,IF(I364&lt;=$BY$29,3,IF(I364&lt;=$BY$30,2,1)))))))))))))))</f>
        <v/>
      </c>
      <c r="BE364" s="17" t="str">
        <f>IF(AND(OR(F364="",F364="□"),OR(G364="",G364="□"),OR(H364="",H364="□")),"",IF(AND(F364="■",G364="■"),"",IF(AND(OR(F364="■",G364="■"),H364="■"),"",IF(F364="■",5,IF(G364="■",4,IF(K364="","",IF($C$3="","",IF($C$3=8,IF(K364&lt;=$BY$33,6,IF(K364&lt;=$BY$34,5,IF(K364&lt;=$BY$35,4,3))),IF(AND($C$3&lt;8,$C$3&gt;4),IF(K364&lt;=$BY$32,7,IF(K364&lt;=$BY$33,6,IF(K364&lt;=$BY$34,5,IF(K364&lt;=$BY$35,4,IF(K364&lt;=$BY$36,3,2))))),IF(C350&lt;5,"-"))))))))))</f>
        <v/>
      </c>
      <c r="BF364" s="17" t="str">
        <f t="shared" si="121"/>
        <v/>
      </c>
      <c r="BH364" s="18" t="str">
        <f>IF(X364="","",IF(50&lt;=Y364,6,IF(AND(40&lt;=Y364,Y364&lt;50),5,IF(AND(30&lt;=Y364,Y364&lt;40),4,IF(AND(20&lt;=Y364,Y364&lt;30),3,IF(AND(10&lt;=Y364,Y364&lt;20),2,IF(AND(0&lt;=Y364,Y364&lt;10),1,IF(Y364&lt;0,0,""))))))))</f>
        <v/>
      </c>
      <c r="BI364" s="18" t="str">
        <f>IF(X364="","",IF(30&lt;=Y364,4,IF(AND(20&lt;=Y364,Y364&lt;30),3,IF(AND(10&lt;=Y364,Y364&lt;20),2,IF(AND(0&lt;=Y364,Y364&lt;10),1,IF(Y364&lt;0,0,""))))))</f>
        <v/>
      </c>
      <c r="BJ364" s="58" t="str">
        <f>IF(AND(OR(Q364="",Q364="□"),OR(R364="",R364="□"),OR(S364="",S364="□")),"",IF(AND(Q364="■",R364="■"),"",IF(AND(OR(Q364="■",R364="■"),S364="■"),"",IF(Q364="■",3,IF(R364="■",1,IF(Z364="■",BH364,BI364))))))</f>
        <v/>
      </c>
    </row>
    <row r="365" spans="1:62" ht="12" customHeight="1" x14ac:dyDescent="0.15">
      <c r="A365" s="66">
        <v>348</v>
      </c>
      <c r="B365" s="4"/>
      <c r="C365" s="2"/>
      <c r="D365" s="2"/>
      <c r="E365" s="8"/>
      <c r="F365" s="129" t="s">
        <v>38</v>
      </c>
      <c r="G365" s="130" t="s">
        <v>38</v>
      </c>
      <c r="H365" s="131" t="s">
        <v>38</v>
      </c>
      <c r="I365" s="122"/>
      <c r="J365" s="149"/>
      <c r="K365" s="124"/>
      <c r="L365" s="178"/>
      <c r="M365" s="133"/>
      <c r="N365" s="163" t="str">
        <f>IF($C$3="","",IF(P365="","",BF365))</f>
        <v/>
      </c>
      <c r="O365" s="163" t="str">
        <f>IF($C$3="","",IF(AND(OR(F365="",F365="□"),OR(G365="",G365="□"),OR(H365="",H365="□")),"",IF(AND(F365="■",G365="■"),"",IF(AND(OR(F365="■",G365="■"),H365="■"),"",IF(BF365="","",IF(OR(BF365=4,BF365&gt;4),"○","×"))))))</f>
        <v/>
      </c>
      <c r="P365" s="162" t="str">
        <f>IF($C$3="","",IF(AND(OR(F365="",F365="□"),OR(G365="",G365="□"),OR(H365="",H365="□")),"",IF(AND(F365="■",G365="■"),"",IF(AND(OR(F365="■",G365="■"),H365="■"),"",IF(BF365="","",IF(OR(BF365=5,BF365&gt;5),"○","×"))))))</f>
        <v/>
      </c>
      <c r="Q365" s="129" t="s">
        <v>38</v>
      </c>
      <c r="R365" s="130" t="s">
        <v>38</v>
      </c>
      <c r="S365" s="131" t="s">
        <v>38</v>
      </c>
      <c r="T365" s="1"/>
      <c r="U365" s="10"/>
      <c r="V365" s="11"/>
      <c r="W365" s="10"/>
      <c r="X365" s="223" t="str">
        <f t="shared" si="120"/>
        <v/>
      </c>
      <c r="Y365" s="164" t="str">
        <f t="shared" si="102"/>
        <v/>
      </c>
      <c r="Z365" s="131" t="s">
        <v>58</v>
      </c>
      <c r="AA365" s="135" t="s">
        <v>58</v>
      </c>
      <c r="AB365" s="165" t="str">
        <f t="shared" si="103"/>
        <v/>
      </c>
      <c r="AC365" s="280"/>
      <c r="AD365" s="281"/>
      <c r="AF365" s="60" t="str">
        <f>IF($C$3="","",IF(AND(F365="□",G365="□",H365="□"),"",IF(AND(F365="■",G365="■"),"",IF(AND(F365="■",H365="■"),"",IF(AND(G365="■",H365="■"),"",IF(F365="■",$BY$42,IF(G365="■",$BY$39,IF(I365="","",I365))))))))</f>
        <v/>
      </c>
      <c r="AG365" s="61" t="str">
        <f>IF($C$3="","",IF(AND(F365="□",G365="□",H365="□"),"",IF(AND(F365="■",G365="■"),"",IF(AND(F365="■",H365="■"),"",IF(AND(G365="■",H365="■"),"",IF(F365="■",$BY$44,IF(G365="■",$BY$41,IF(K365="","",K365))))))))</f>
        <v/>
      </c>
      <c r="AH365" s="63" t="str">
        <f t="shared" si="104"/>
        <v/>
      </c>
      <c r="AI365" s="63" t="str">
        <f t="shared" si="105"/>
        <v/>
      </c>
      <c r="AJ365" s="64" t="str">
        <f t="shared" si="106"/>
        <v/>
      </c>
      <c r="AK365" s="64" t="str">
        <f t="shared" si="107"/>
        <v/>
      </c>
      <c r="AL365" s="64" t="str">
        <f>IF($C$3="","",IF(AND(F365="□",G365="□",H365="□"),"",IF(AND(F365="■",G365="■"),"",IF(AND(F365="■",H365="■"),"",IF(AND(G365="■",H365="■"),"",IF(F365="■",$BY$23,IF(G365="■",$BY$21,IF(J365="","",J365))))))))</f>
        <v/>
      </c>
      <c r="AM365" s="65" t="str">
        <f t="shared" si="108"/>
        <v/>
      </c>
      <c r="AN365" s="64" t="str">
        <f>IF($C$3="","",IF(AND(F365="□",G365="□",H365="□"),"",IF(AND(F365="■",G365="■"),"",IF(AND(F365="■",H365="■"),"",IF(AND(G365="■",H365="■"),"",IF(F365="■",$BY$24,IF(G365="■",$BY$22,IF(L365="","",L365))))))))</f>
        <v/>
      </c>
      <c r="AO365" s="118"/>
      <c r="AP365" s="64" t="str">
        <f t="shared" si="109"/>
        <v/>
      </c>
      <c r="AQ365" s="64" t="str">
        <f t="shared" si="110"/>
        <v/>
      </c>
      <c r="AR365" s="64" t="str">
        <f t="shared" si="111"/>
        <v/>
      </c>
      <c r="AS365" s="64" t="str">
        <f t="shared" si="112"/>
        <v/>
      </c>
      <c r="AT365" s="64" t="str">
        <f t="shared" si="113"/>
        <v/>
      </c>
      <c r="AW365" s="17" t="str">
        <f t="shared" si="114"/>
        <v/>
      </c>
      <c r="AX365" s="17" t="str">
        <f t="shared" si="115"/>
        <v/>
      </c>
      <c r="AY365" s="17" t="str">
        <f t="shared" si="116"/>
        <v/>
      </c>
      <c r="AZ365" s="17" t="str">
        <f t="shared" si="117"/>
        <v/>
      </c>
      <c r="BA365" s="17" t="str">
        <f t="shared" si="118"/>
        <v/>
      </c>
      <c r="BB365" s="17" t="str">
        <f t="shared" si="119"/>
        <v/>
      </c>
      <c r="BD365" s="17" t="str">
        <f>IF(AND(OR(F365="",F365="□"),OR(G365="",G365="□"),OR(H365="",H365="□")),"",IF(AND(F365="■",G365="■"),"",IF(AND(OR(F365="■",G365="■"),H365="■"),"",IF(F365="■",5,IF(G365="■",4,IF(I365="","",IF($C$3="","",IF($C$3=8,"-",IF($C$3&lt;8,IF(I365&lt;=$BY$25,7,IF(I365&lt;=$BY$26,6,IF(I365&lt;=$BY$27,5,IF(I365&lt;=$BY$28,4,IF(I365&lt;=$BY$29,3,IF(I365&lt;=$BY$30,2,1)))))))))))))))</f>
        <v/>
      </c>
      <c r="BE365" s="17" t="str">
        <f>IF(AND(OR(F365="",F365="□"),OR(G365="",G365="□"),OR(H365="",H365="□")),"",IF(AND(F365="■",G365="■"),"",IF(AND(OR(F365="■",G365="■"),H365="■"),"",IF(F365="■",5,IF(G365="■",4,IF(K365="","",IF($C$3="","",IF($C$3=8,IF(K365&lt;=$BY$33,6,IF(K365&lt;=$BY$34,5,IF(K365&lt;=$BY$35,4,3))),IF(AND($C$3&lt;8,$C$3&gt;4),IF(K365&lt;=$BY$32,7,IF(K365&lt;=$BY$33,6,IF(K365&lt;=$BY$34,5,IF(K365&lt;=$BY$35,4,IF(K365&lt;=$BY$36,3,2))))),IF(C351&lt;5,"-"))))))))))</f>
        <v/>
      </c>
      <c r="BF365" s="17" t="str">
        <f t="shared" si="121"/>
        <v/>
      </c>
      <c r="BH365" s="18" t="str">
        <f>IF(X365="","",IF(50&lt;=Y365,6,IF(AND(40&lt;=Y365,Y365&lt;50),5,IF(AND(30&lt;=Y365,Y365&lt;40),4,IF(AND(20&lt;=Y365,Y365&lt;30),3,IF(AND(10&lt;=Y365,Y365&lt;20),2,IF(AND(0&lt;=Y365,Y365&lt;10),1,IF(Y365&lt;0,0,""))))))))</f>
        <v/>
      </c>
      <c r="BI365" s="18" t="str">
        <f>IF(X365="","",IF(30&lt;=Y365,4,IF(AND(20&lt;=Y365,Y365&lt;30),3,IF(AND(10&lt;=Y365,Y365&lt;20),2,IF(AND(0&lt;=Y365,Y365&lt;10),1,IF(Y365&lt;0,0,""))))))</f>
        <v/>
      </c>
      <c r="BJ365" s="58" t="str">
        <f>IF(AND(OR(Q365="",Q365="□"),OR(R365="",R365="□"),OR(S365="",S365="□")),"",IF(AND(Q365="■",R365="■"),"",IF(AND(OR(Q365="■",R365="■"),S365="■"),"",IF(Q365="■",3,IF(R365="■",1,IF(Z365="■",BH365,BI365))))))</f>
        <v/>
      </c>
    </row>
    <row r="366" spans="1:62" ht="12" customHeight="1" x14ac:dyDescent="0.15">
      <c r="A366" s="66">
        <v>349</v>
      </c>
      <c r="B366" s="4"/>
      <c r="C366" s="2"/>
      <c r="D366" s="2"/>
      <c r="E366" s="8"/>
      <c r="F366" s="129" t="s">
        <v>38</v>
      </c>
      <c r="G366" s="130" t="s">
        <v>38</v>
      </c>
      <c r="H366" s="131" t="s">
        <v>38</v>
      </c>
      <c r="I366" s="122"/>
      <c r="J366" s="149"/>
      <c r="K366" s="124"/>
      <c r="L366" s="178"/>
      <c r="M366" s="133"/>
      <c r="N366" s="163" t="str">
        <f>IF($C$3="","",IF(P366="","",BF366))</f>
        <v/>
      </c>
      <c r="O366" s="163" t="str">
        <f>IF($C$3="","",IF(AND(OR(F366="",F366="□"),OR(G366="",G366="□"),OR(H366="",H366="□")),"",IF(AND(F366="■",G366="■"),"",IF(AND(OR(F366="■",G366="■"),H366="■"),"",IF(BF366="","",IF(OR(BF366=4,BF366&gt;4),"○","×"))))))</f>
        <v/>
      </c>
      <c r="P366" s="162" t="str">
        <f>IF($C$3="","",IF(AND(OR(F366="",F366="□"),OR(G366="",G366="□"),OR(H366="",H366="□")),"",IF(AND(F366="■",G366="■"),"",IF(AND(OR(F366="■",G366="■"),H366="■"),"",IF(BF366="","",IF(OR(BF366=5,BF366&gt;5),"○","×"))))))</f>
        <v/>
      </c>
      <c r="Q366" s="129" t="s">
        <v>38</v>
      </c>
      <c r="R366" s="130" t="s">
        <v>38</v>
      </c>
      <c r="S366" s="131" t="s">
        <v>38</v>
      </c>
      <c r="T366" s="1"/>
      <c r="U366" s="10"/>
      <c r="V366" s="11"/>
      <c r="W366" s="10"/>
      <c r="X366" s="223" t="str">
        <f t="shared" si="120"/>
        <v/>
      </c>
      <c r="Y366" s="164" t="str">
        <f t="shared" si="102"/>
        <v/>
      </c>
      <c r="Z366" s="131" t="s">
        <v>58</v>
      </c>
      <c r="AA366" s="135" t="s">
        <v>58</v>
      </c>
      <c r="AB366" s="165" t="str">
        <f t="shared" si="103"/>
        <v/>
      </c>
      <c r="AC366" s="280"/>
      <c r="AD366" s="281"/>
      <c r="AF366" s="60" t="str">
        <f>IF($C$3="","",IF(AND(F366="□",G366="□",H366="□"),"",IF(AND(F366="■",G366="■"),"",IF(AND(F366="■",H366="■"),"",IF(AND(G366="■",H366="■"),"",IF(F366="■",$BY$42,IF(G366="■",$BY$39,IF(I366="","",I366))))))))</f>
        <v/>
      </c>
      <c r="AG366" s="61" t="str">
        <f>IF($C$3="","",IF(AND(F366="□",G366="□",H366="□"),"",IF(AND(F366="■",G366="■"),"",IF(AND(F366="■",H366="■"),"",IF(AND(G366="■",H366="■"),"",IF(F366="■",$BY$44,IF(G366="■",$BY$41,IF(K366="","",K366))))))))</f>
        <v/>
      </c>
      <c r="AH366" s="63" t="str">
        <f t="shared" si="104"/>
        <v/>
      </c>
      <c r="AI366" s="63" t="str">
        <f t="shared" si="105"/>
        <v/>
      </c>
      <c r="AJ366" s="64" t="str">
        <f t="shared" si="106"/>
        <v/>
      </c>
      <c r="AK366" s="64" t="str">
        <f t="shared" si="107"/>
        <v/>
      </c>
      <c r="AL366" s="64" t="str">
        <f>IF($C$3="","",IF(AND(F366="□",G366="□",H366="□"),"",IF(AND(F366="■",G366="■"),"",IF(AND(F366="■",H366="■"),"",IF(AND(G366="■",H366="■"),"",IF(F366="■",$BY$23,IF(G366="■",$BY$21,IF(J366="","",J366))))))))</f>
        <v/>
      </c>
      <c r="AM366" s="65" t="str">
        <f t="shared" si="108"/>
        <v/>
      </c>
      <c r="AN366" s="64" t="str">
        <f>IF($C$3="","",IF(AND(F366="□",G366="□",H366="□"),"",IF(AND(F366="■",G366="■"),"",IF(AND(F366="■",H366="■"),"",IF(AND(G366="■",H366="■"),"",IF(F366="■",$BY$24,IF(G366="■",$BY$22,IF(L366="","",L366))))))))</f>
        <v/>
      </c>
      <c r="AO366" s="118"/>
      <c r="AP366" s="64" t="str">
        <f t="shared" si="109"/>
        <v/>
      </c>
      <c r="AQ366" s="64" t="str">
        <f t="shared" si="110"/>
        <v/>
      </c>
      <c r="AR366" s="64" t="str">
        <f t="shared" si="111"/>
        <v/>
      </c>
      <c r="AS366" s="64" t="str">
        <f t="shared" si="112"/>
        <v/>
      </c>
      <c r="AT366" s="64" t="str">
        <f t="shared" si="113"/>
        <v/>
      </c>
      <c r="AW366" s="17" t="str">
        <f t="shared" si="114"/>
        <v/>
      </c>
      <c r="AX366" s="17" t="str">
        <f t="shared" si="115"/>
        <v/>
      </c>
      <c r="AY366" s="17" t="str">
        <f t="shared" si="116"/>
        <v/>
      </c>
      <c r="AZ366" s="17" t="str">
        <f t="shared" si="117"/>
        <v/>
      </c>
      <c r="BA366" s="17" t="str">
        <f t="shared" si="118"/>
        <v/>
      </c>
      <c r="BB366" s="17" t="str">
        <f t="shared" si="119"/>
        <v/>
      </c>
      <c r="BD366" s="17" t="str">
        <f>IF(AND(OR(F366="",F366="□"),OR(G366="",G366="□"),OR(H366="",H366="□")),"",IF(AND(F366="■",G366="■"),"",IF(AND(OR(F366="■",G366="■"),H366="■"),"",IF(F366="■",5,IF(G366="■",4,IF(I366="","",IF($C$3="","",IF($C$3=8,"-",IF($C$3&lt;8,IF(I366&lt;=$BY$25,7,IF(I366&lt;=$BY$26,6,IF(I366&lt;=$BY$27,5,IF(I366&lt;=$BY$28,4,IF(I366&lt;=$BY$29,3,IF(I366&lt;=$BY$30,2,1)))))))))))))))</f>
        <v/>
      </c>
      <c r="BE366" s="17" t="str">
        <f>IF(AND(OR(F366="",F366="□"),OR(G366="",G366="□"),OR(H366="",H366="□")),"",IF(AND(F366="■",G366="■"),"",IF(AND(OR(F366="■",G366="■"),H366="■"),"",IF(F366="■",5,IF(G366="■",4,IF(K366="","",IF($C$3="","",IF($C$3=8,IF(K366&lt;=$BY$33,6,IF(K366&lt;=$BY$34,5,IF(K366&lt;=$BY$35,4,3))),IF(AND($C$3&lt;8,$C$3&gt;4),IF(K366&lt;=$BY$32,7,IF(K366&lt;=$BY$33,6,IF(K366&lt;=$BY$34,5,IF(K366&lt;=$BY$35,4,IF(K366&lt;=$BY$36,3,2))))),IF(C352&lt;5,"-"))))))))))</f>
        <v/>
      </c>
      <c r="BF366" s="17" t="str">
        <f t="shared" si="121"/>
        <v/>
      </c>
      <c r="BH366" s="18" t="str">
        <f>IF(X366="","",IF(50&lt;=Y366,6,IF(AND(40&lt;=Y366,Y366&lt;50),5,IF(AND(30&lt;=Y366,Y366&lt;40),4,IF(AND(20&lt;=Y366,Y366&lt;30),3,IF(AND(10&lt;=Y366,Y366&lt;20),2,IF(AND(0&lt;=Y366,Y366&lt;10),1,IF(Y366&lt;0,0,""))))))))</f>
        <v/>
      </c>
      <c r="BI366" s="18" t="str">
        <f>IF(X366="","",IF(30&lt;=Y366,4,IF(AND(20&lt;=Y366,Y366&lt;30),3,IF(AND(10&lt;=Y366,Y366&lt;20),2,IF(AND(0&lt;=Y366,Y366&lt;10),1,IF(Y366&lt;0,0,""))))))</f>
        <v/>
      </c>
      <c r="BJ366" s="58" t="str">
        <f>IF(AND(OR(Q366="",Q366="□"),OR(R366="",R366="□"),OR(S366="",S366="□")),"",IF(AND(Q366="■",R366="■"),"",IF(AND(OR(Q366="■",R366="■"),S366="■"),"",IF(Q366="■",3,IF(R366="■",1,IF(Z366="■",BH366,BI366))))))</f>
        <v/>
      </c>
    </row>
    <row r="367" spans="1:62" ht="12" customHeight="1" x14ac:dyDescent="0.15">
      <c r="A367" s="66">
        <v>350</v>
      </c>
      <c r="B367" s="4"/>
      <c r="C367" s="2"/>
      <c r="D367" s="2"/>
      <c r="E367" s="8"/>
      <c r="F367" s="129" t="s">
        <v>38</v>
      </c>
      <c r="G367" s="130" t="s">
        <v>38</v>
      </c>
      <c r="H367" s="131" t="s">
        <v>38</v>
      </c>
      <c r="I367" s="122"/>
      <c r="J367" s="149"/>
      <c r="K367" s="124"/>
      <c r="L367" s="178"/>
      <c r="M367" s="133"/>
      <c r="N367" s="163" t="str">
        <f>IF($C$3="","",IF(P367="","",BF367))</f>
        <v/>
      </c>
      <c r="O367" s="163" t="str">
        <f>IF($C$3="","",IF(AND(OR(F367="",F367="□"),OR(G367="",G367="□"),OR(H367="",H367="□")),"",IF(AND(F367="■",G367="■"),"",IF(AND(OR(F367="■",G367="■"),H367="■"),"",IF(BF367="","",IF(OR(BF367=4,BF367&gt;4),"○","×"))))))</f>
        <v/>
      </c>
      <c r="P367" s="162" t="str">
        <f>IF($C$3="","",IF(AND(OR(F367="",F367="□"),OR(G367="",G367="□"),OR(H367="",H367="□")),"",IF(AND(F367="■",G367="■"),"",IF(AND(OR(F367="■",G367="■"),H367="■"),"",IF(BF367="","",IF(OR(BF367=5,BF367&gt;5),"○","×"))))))</f>
        <v/>
      </c>
      <c r="Q367" s="129" t="s">
        <v>38</v>
      </c>
      <c r="R367" s="130" t="s">
        <v>38</v>
      </c>
      <c r="S367" s="131" t="s">
        <v>38</v>
      </c>
      <c r="T367" s="1"/>
      <c r="U367" s="10"/>
      <c r="V367" s="11"/>
      <c r="W367" s="10"/>
      <c r="X367" s="223" t="str">
        <f t="shared" si="120"/>
        <v/>
      </c>
      <c r="Y367" s="164" t="str">
        <f t="shared" si="102"/>
        <v/>
      </c>
      <c r="Z367" s="131" t="s">
        <v>58</v>
      </c>
      <c r="AA367" s="135" t="s">
        <v>58</v>
      </c>
      <c r="AB367" s="165" t="str">
        <f t="shared" si="103"/>
        <v/>
      </c>
      <c r="AC367" s="280"/>
      <c r="AD367" s="281"/>
      <c r="AF367" s="60" t="str">
        <f>IF($C$3="","",IF(AND(F367="□",G367="□",H367="□"),"",IF(AND(F367="■",G367="■"),"",IF(AND(F367="■",H367="■"),"",IF(AND(G367="■",H367="■"),"",IF(F367="■",$BY$42,IF(G367="■",$BY$39,IF(I367="","",I367))))))))</f>
        <v/>
      </c>
      <c r="AG367" s="61" t="str">
        <f>IF($C$3="","",IF(AND(F367="□",G367="□",H367="□"),"",IF(AND(F367="■",G367="■"),"",IF(AND(F367="■",H367="■"),"",IF(AND(G367="■",H367="■"),"",IF(F367="■",$BY$44,IF(G367="■",$BY$41,IF(K367="","",K367))))))))</f>
        <v/>
      </c>
      <c r="AH367" s="63" t="str">
        <f t="shared" si="104"/>
        <v/>
      </c>
      <c r="AI367" s="63" t="str">
        <f t="shared" si="105"/>
        <v/>
      </c>
      <c r="AJ367" s="64" t="str">
        <f t="shared" si="106"/>
        <v/>
      </c>
      <c r="AK367" s="64" t="str">
        <f t="shared" si="107"/>
        <v/>
      </c>
      <c r="AL367" s="64" t="str">
        <f>IF($C$3="","",IF(AND(F367="□",G367="□",H367="□"),"",IF(AND(F367="■",G367="■"),"",IF(AND(F367="■",H367="■"),"",IF(AND(G367="■",H367="■"),"",IF(F367="■",$BY$23,IF(G367="■",$BY$21,IF(J367="","",J367))))))))</f>
        <v/>
      </c>
      <c r="AM367" s="65" t="str">
        <f t="shared" si="108"/>
        <v/>
      </c>
      <c r="AN367" s="64" t="str">
        <f>IF($C$3="","",IF(AND(F367="□",G367="□",H367="□"),"",IF(AND(F367="■",G367="■"),"",IF(AND(F367="■",H367="■"),"",IF(AND(G367="■",H367="■"),"",IF(F367="■",$BY$24,IF(G367="■",$BY$22,IF(L367="","",L367))))))))</f>
        <v/>
      </c>
      <c r="AO367" s="118"/>
      <c r="AP367" s="64" t="str">
        <f t="shared" si="109"/>
        <v/>
      </c>
      <c r="AQ367" s="64" t="str">
        <f t="shared" si="110"/>
        <v/>
      </c>
      <c r="AR367" s="64" t="str">
        <f t="shared" si="111"/>
        <v/>
      </c>
      <c r="AS367" s="64" t="str">
        <f t="shared" si="112"/>
        <v/>
      </c>
      <c r="AT367" s="64" t="str">
        <f t="shared" si="113"/>
        <v/>
      </c>
      <c r="AW367" s="17" t="str">
        <f t="shared" si="114"/>
        <v/>
      </c>
      <c r="AX367" s="17" t="str">
        <f t="shared" si="115"/>
        <v/>
      </c>
      <c r="AY367" s="17" t="str">
        <f t="shared" si="116"/>
        <v/>
      </c>
      <c r="AZ367" s="17" t="str">
        <f t="shared" si="117"/>
        <v/>
      </c>
      <c r="BA367" s="17" t="str">
        <f t="shared" si="118"/>
        <v/>
      </c>
      <c r="BB367" s="17" t="str">
        <f t="shared" si="119"/>
        <v/>
      </c>
      <c r="BD367" s="17" t="str">
        <f>IF(AND(OR(F367="",F367="□"),OR(G367="",G367="□"),OR(H367="",H367="□")),"",IF(AND(F367="■",G367="■"),"",IF(AND(OR(F367="■",G367="■"),H367="■"),"",IF(F367="■",5,IF(G367="■",4,IF(I367="","",IF($C$3="","",IF($C$3=8,"-",IF($C$3&lt;8,IF(I367&lt;=$BY$25,7,IF(I367&lt;=$BY$26,6,IF(I367&lt;=$BY$27,5,IF(I367&lt;=$BY$28,4,IF(I367&lt;=$BY$29,3,IF(I367&lt;=$BY$30,2,1)))))))))))))))</f>
        <v/>
      </c>
      <c r="BE367" s="17" t="str">
        <f>IF(AND(OR(F367="",F367="□"),OR(G367="",G367="□"),OR(H367="",H367="□")),"",IF(AND(F367="■",G367="■"),"",IF(AND(OR(F367="■",G367="■"),H367="■"),"",IF(F367="■",5,IF(G367="■",4,IF(K367="","",IF($C$3="","",IF($C$3=8,IF(K367&lt;=$BY$33,6,IF(K367&lt;=$BY$34,5,IF(K367&lt;=$BY$35,4,3))),IF(AND($C$3&lt;8,$C$3&gt;4),IF(K367&lt;=$BY$32,7,IF(K367&lt;=$BY$33,6,IF(K367&lt;=$BY$34,5,IF(K367&lt;=$BY$35,4,IF(K367&lt;=$BY$36,3,2))))),IF(C353&lt;5,"-"))))))))))</f>
        <v/>
      </c>
      <c r="BF367" s="17" t="str">
        <f t="shared" si="121"/>
        <v/>
      </c>
      <c r="BH367" s="18" t="str">
        <f>IF(X367="","",IF(50&lt;=Y367,6,IF(AND(40&lt;=Y367,Y367&lt;50),5,IF(AND(30&lt;=Y367,Y367&lt;40),4,IF(AND(20&lt;=Y367,Y367&lt;30),3,IF(AND(10&lt;=Y367,Y367&lt;20),2,IF(AND(0&lt;=Y367,Y367&lt;10),1,IF(Y367&lt;0,0,""))))))))</f>
        <v/>
      </c>
      <c r="BI367" s="18" t="str">
        <f>IF(X367="","",IF(30&lt;=Y367,4,IF(AND(20&lt;=Y367,Y367&lt;30),3,IF(AND(10&lt;=Y367,Y367&lt;20),2,IF(AND(0&lt;=Y367,Y367&lt;10),1,IF(Y367&lt;0,0,""))))))</f>
        <v/>
      </c>
      <c r="BJ367" s="58" t="str">
        <f>IF(AND(OR(Q367="",Q367="□"),OR(R367="",R367="□"),OR(S367="",S367="□")),"",IF(AND(Q367="■",R367="■"),"",IF(AND(OR(Q367="■",R367="■"),S367="■"),"",IF(Q367="■",3,IF(R367="■",1,IF(Z367="■",BH367,BI367))))))</f>
        <v/>
      </c>
    </row>
    <row r="368" spans="1:62" ht="12" customHeight="1" x14ac:dyDescent="0.15">
      <c r="A368" s="66">
        <v>351</v>
      </c>
      <c r="B368" s="4"/>
      <c r="C368" s="2"/>
      <c r="D368" s="2"/>
      <c r="E368" s="8"/>
      <c r="F368" s="129" t="s">
        <v>38</v>
      </c>
      <c r="G368" s="130" t="s">
        <v>38</v>
      </c>
      <c r="H368" s="131" t="s">
        <v>38</v>
      </c>
      <c r="I368" s="122"/>
      <c r="J368" s="149"/>
      <c r="K368" s="124"/>
      <c r="L368" s="178"/>
      <c r="M368" s="133"/>
      <c r="N368" s="163" t="str">
        <f>IF($C$3="","",IF(P368="","",BF368))</f>
        <v/>
      </c>
      <c r="O368" s="163" t="str">
        <f>IF($C$3="","",IF(AND(OR(F368="",F368="□"),OR(G368="",G368="□"),OR(H368="",H368="□")),"",IF(AND(F368="■",G368="■"),"",IF(AND(OR(F368="■",G368="■"),H368="■"),"",IF(BF368="","",IF(OR(BF368=4,BF368&gt;4),"○","×"))))))</f>
        <v/>
      </c>
      <c r="P368" s="162" t="str">
        <f>IF($C$3="","",IF(AND(OR(F368="",F368="□"),OR(G368="",G368="□"),OR(H368="",H368="□")),"",IF(AND(F368="■",G368="■"),"",IF(AND(OR(F368="■",G368="■"),H368="■"),"",IF(BF368="","",IF(OR(BF368=5,BF368&gt;5),"○","×"))))))</f>
        <v/>
      </c>
      <c r="Q368" s="129" t="s">
        <v>38</v>
      </c>
      <c r="R368" s="130" t="s">
        <v>38</v>
      </c>
      <c r="S368" s="131" t="s">
        <v>38</v>
      </c>
      <c r="T368" s="1"/>
      <c r="U368" s="10"/>
      <c r="V368" s="11"/>
      <c r="W368" s="10"/>
      <c r="X368" s="223" t="str">
        <f t="shared" si="120"/>
        <v/>
      </c>
      <c r="Y368" s="164" t="str">
        <f t="shared" si="102"/>
        <v/>
      </c>
      <c r="Z368" s="131" t="s">
        <v>58</v>
      </c>
      <c r="AA368" s="135" t="s">
        <v>58</v>
      </c>
      <c r="AB368" s="165" t="str">
        <f t="shared" si="103"/>
        <v/>
      </c>
      <c r="AC368" s="280"/>
      <c r="AD368" s="281"/>
      <c r="AF368" s="60" t="str">
        <f>IF($C$3="","",IF(AND(F368="□",G368="□",H368="□"),"",IF(AND(F368="■",G368="■"),"",IF(AND(F368="■",H368="■"),"",IF(AND(G368="■",H368="■"),"",IF(F368="■",$BY$42,IF(G368="■",$BY$39,IF(I368="","",I368))))))))</f>
        <v/>
      </c>
      <c r="AG368" s="61" t="str">
        <f>IF($C$3="","",IF(AND(F368="□",G368="□",H368="□"),"",IF(AND(F368="■",G368="■"),"",IF(AND(F368="■",H368="■"),"",IF(AND(G368="■",H368="■"),"",IF(F368="■",$BY$44,IF(G368="■",$BY$41,IF(K368="","",K368))))))))</f>
        <v/>
      </c>
      <c r="AH368" s="63" t="str">
        <f t="shared" si="104"/>
        <v/>
      </c>
      <c r="AI368" s="63" t="str">
        <f t="shared" si="105"/>
        <v/>
      </c>
      <c r="AJ368" s="64" t="str">
        <f t="shared" si="106"/>
        <v/>
      </c>
      <c r="AK368" s="64" t="str">
        <f t="shared" si="107"/>
        <v/>
      </c>
      <c r="AL368" s="64" t="str">
        <f>IF($C$3="","",IF(AND(F368="□",G368="□",H368="□"),"",IF(AND(F368="■",G368="■"),"",IF(AND(F368="■",H368="■"),"",IF(AND(G368="■",H368="■"),"",IF(F368="■",$BY$23,IF(G368="■",$BY$21,IF(J368="","",J368))))))))</f>
        <v/>
      </c>
      <c r="AM368" s="65" t="str">
        <f t="shared" si="108"/>
        <v/>
      </c>
      <c r="AN368" s="64" t="str">
        <f>IF($C$3="","",IF(AND(F368="□",G368="□",H368="□"),"",IF(AND(F368="■",G368="■"),"",IF(AND(F368="■",H368="■"),"",IF(AND(G368="■",H368="■"),"",IF(F368="■",$BY$24,IF(G368="■",$BY$22,IF(L368="","",L368))))))))</f>
        <v/>
      </c>
      <c r="AO368" s="118"/>
      <c r="AP368" s="64" t="str">
        <f t="shared" si="109"/>
        <v/>
      </c>
      <c r="AQ368" s="64" t="str">
        <f t="shared" si="110"/>
        <v/>
      </c>
      <c r="AR368" s="64" t="str">
        <f t="shared" si="111"/>
        <v/>
      </c>
      <c r="AS368" s="64" t="str">
        <f t="shared" si="112"/>
        <v/>
      </c>
      <c r="AT368" s="64" t="str">
        <f t="shared" si="113"/>
        <v/>
      </c>
      <c r="AW368" s="17" t="str">
        <f t="shared" si="114"/>
        <v/>
      </c>
      <c r="AX368" s="17" t="str">
        <f t="shared" si="115"/>
        <v/>
      </c>
      <c r="AY368" s="17" t="str">
        <f t="shared" si="116"/>
        <v/>
      </c>
      <c r="AZ368" s="17" t="str">
        <f t="shared" si="117"/>
        <v/>
      </c>
      <c r="BA368" s="17" t="str">
        <f t="shared" si="118"/>
        <v/>
      </c>
      <c r="BB368" s="17" t="str">
        <f t="shared" si="119"/>
        <v/>
      </c>
      <c r="BD368" s="17" t="str">
        <f>IF(AND(OR(F368="",F368="□"),OR(G368="",G368="□"),OR(H368="",H368="□")),"",IF(AND(F368="■",G368="■"),"",IF(AND(OR(F368="■",G368="■"),H368="■"),"",IF(F368="■",5,IF(G368="■",4,IF(I368="","",IF($C$3="","",IF($C$3=8,"-",IF($C$3&lt;8,IF(I368&lt;=$BY$25,7,IF(I368&lt;=$BY$26,6,IF(I368&lt;=$BY$27,5,IF(I368&lt;=$BY$28,4,IF(I368&lt;=$BY$29,3,IF(I368&lt;=$BY$30,2,1)))))))))))))))</f>
        <v/>
      </c>
      <c r="BE368" s="17" t="str">
        <f>IF(AND(OR(F368="",F368="□"),OR(G368="",G368="□"),OR(H368="",H368="□")),"",IF(AND(F368="■",G368="■"),"",IF(AND(OR(F368="■",G368="■"),H368="■"),"",IF(F368="■",5,IF(G368="■",4,IF(K368="","",IF($C$3="","",IF($C$3=8,IF(K368&lt;=$BY$33,6,IF(K368&lt;=$BY$34,5,IF(K368&lt;=$BY$35,4,3))),IF(AND($C$3&lt;8,$C$3&gt;4),IF(K368&lt;=$BY$32,7,IF(K368&lt;=$BY$33,6,IF(K368&lt;=$BY$34,5,IF(K368&lt;=$BY$35,4,IF(K368&lt;=$BY$36,3,2))))),IF(C354&lt;5,"-"))))))))))</f>
        <v/>
      </c>
      <c r="BF368" s="17" t="str">
        <f t="shared" si="121"/>
        <v/>
      </c>
      <c r="BH368" s="18" t="str">
        <f>IF(X368="","",IF(50&lt;=Y368,6,IF(AND(40&lt;=Y368,Y368&lt;50),5,IF(AND(30&lt;=Y368,Y368&lt;40),4,IF(AND(20&lt;=Y368,Y368&lt;30),3,IF(AND(10&lt;=Y368,Y368&lt;20),2,IF(AND(0&lt;=Y368,Y368&lt;10),1,IF(Y368&lt;0,0,""))))))))</f>
        <v/>
      </c>
      <c r="BI368" s="18" t="str">
        <f>IF(X368="","",IF(30&lt;=Y368,4,IF(AND(20&lt;=Y368,Y368&lt;30),3,IF(AND(10&lt;=Y368,Y368&lt;20),2,IF(AND(0&lt;=Y368,Y368&lt;10),1,IF(Y368&lt;0,0,""))))))</f>
        <v/>
      </c>
      <c r="BJ368" s="58" t="str">
        <f>IF(AND(OR(Q368="",Q368="□"),OR(R368="",R368="□"),OR(S368="",S368="□")),"",IF(AND(Q368="■",R368="■"),"",IF(AND(OR(Q368="■",R368="■"),S368="■"),"",IF(Q368="■",3,IF(R368="■",1,IF(Z368="■",BH368,BI368))))))</f>
        <v/>
      </c>
    </row>
    <row r="369" spans="1:62" ht="12" customHeight="1" x14ac:dyDescent="0.15">
      <c r="A369" s="66">
        <v>352</v>
      </c>
      <c r="B369" s="4"/>
      <c r="C369" s="2"/>
      <c r="D369" s="2"/>
      <c r="E369" s="8"/>
      <c r="F369" s="129" t="s">
        <v>38</v>
      </c>
      <c r="G369" s="130" t="s">
        <v>38</v>
      </c>
      <c r="H369" s="131" t="s">
        <v>38</v>
      </c>
      <c r="I369" s="122"/>
      <c r="J369" s="149"/>
      <c r="K369" s="124"/>
      <c r="L369" s="178"/>
      <c r="M369" s="133"/>
      <c r="N369" s="163" t="str">
        <f>IF($C$3="","",IF(P369="","",BF369))</f>
        <v/>
      </c>
      <c r="O369" s="163" t="str">
        <f>IF($C$3="","",IF(AND(OR(F369="",F369="□"),OR(G369="",G369="□"),OR(H369="",H369="□")),"",IF(AND(F369="■",G369="■"),"",IF(AND(OR(F369="■",G369="■"),H369="■"),"",IF(BF369="","",IF(OR(BF369=4,BF369&gt;4),"○","×"))))))</f>
        <v/>
      </c>
      <c r="P369" s="162" t="str">
        <f>IF($C$3="","",IF(AND(OR(F369="",F369="□"),OR(G369="",G369="□"),OR(H369="",H369="□")),"",IF(AND(F369="■",G369="■"),"",IF(AND(OR(F369="■",G369="■"),H369="■"),"",IF(BF369="","",IF(OR(BF369=5,BF369&gt;5),"○","×"))))))</f>
        <v/>
      </c>
      <c r="Q369" s="129" t="s">
        <v>38</v>
      </c>
      <c r="R369" s="130" t="s">
        <v>38</v>
      </c>
      <c r="S369" s="131" t="s">
        <v>38</v>
      </c>
      <c r="T369" s="1"/>
      <c r="U369" s="10"/>
      <c r="V369" s="11"/>
      <c r="W369" s="10"/>
      <c r="X369" s="223" t="str">
        <f t="shared" si="120"/>
        <v/>
      </c>
      <c r="Y369" s="164" t="str">
        <f t="shared" si="102"/>
        <v/>
      </c>
      <c r="Z369" s="131" t="s">
        <v>58</v>
      </c>
      <c r="AA369" s="135" t="s">
        <v>58</v>
      </c>
      <c r="AB369" s="165" t="str">
        <f t="shared" si="103"/>
        <v/>
      </c>
      <c r="AC369" s="280"/>
      <c r="AD369" s="281"/>
      <c r="AF369" s="60" t="str">
        <f>IF($C$3="","",IF(AND(F369="□",G369="□",H369="□"),"",IF(AND(F369="■",G369="■"),"",IF(AND(F369="■",H369="■"),"",IF(AND(G369="■",H369="■"),"",IF(F369="■",$BY$42,IF(G369="■",$BY$39,IF(I369="","",I369))))))))</f>
        <v/>
      </c>
      <c r="AG369" s="61" t="str">
        <f>IF($C$3="","",IF(AND(F369="□",G369="□",H369="□"),"",IF(AND(F369="■",G369="■"),"",IF(AND(F369="■",H369="■"),"",IF(AND(G369="■",H369="■"),"",IF(F369="■",$BY$44,IF(G369="■",$BY$41,IF(K369="","",K369))))))))</f>
        <v/>
      </c>
      <c r="AH369" s="63" t="str">
        <f t="shared" si="104"/>
        <v/>
      </c>
      <c r="AI369" s="63" t="str">
        <f t="shared" si="105"/>
        <v/>
      </c>
      <c r="AJ369" s="64" t="str">
        <f t="shared" si="106"/>
        <v/>
      </c>
      <c r="AK369" s="64" t="str">
        <f t="shared" si="107"/>
        <v/>
      </c>
      <c r="AL369" s="64" t="str">
        <f>IF($C$3="","",IF(AND(F369="□",G369="□",H369="□"),"",IF(AND(F369="■",G369="■"),"",IF(AND(F369="■",H369="■"),"",IF(AND(G369="■",H369="■"),"",IF(F369="■",$BY$23,IF(G369="■",$BY$21,IF(J369="","",J369))))))))</f>
        <v/>
      </c>
      <c r="AM369" s="65" t="str">
        <f t="shared" si="108"/>
        <v/>
      </c>
      <c r="AN369" s="64" t="str">
        <f>IF($C$3="","",IF(AND(F369="□",G369="□",H369="□"),"",IF(AND(F369="■",G369="■"),"",IF(AND(F369="■",H369="■"),"",IF(AND(G369="■",H369="■"),"",IF(F369="■",$BY$24,IF(G369="■",$BY$22,IF(L369="","",L369))))))))</f>
        <v/>
      </c>
      <c r="AO369" s="118"/>
      <c r="AP369" s="64" t="str">
        <f t="shared" si="109"/>
        <v/>
      </c>
      <c r="AQ369" s="64" t="str">
        <f t="shared" si="110"/>
        <v/>
      </c>
      <c r="AR369" s="64" t="str">
        <f t="shared" si="111"/>
        <v/>
      </c>
      <c r="AS369" s="64" t="str">
        <f t="shared" si="112"/>
        <v/>
      </c>
      <c r="AT369" s="64" t="str">
        <f t="shared" si="113"/>
        <v/>
      </c>
      <c r="AW369" s="17" t="str">
        <f t="shared" si="114"/>
        <v/>
      </c>
      <c r="AX369" s="17" t="str">
        <f t="shared" si="115"/>
        <v/>
      </c>
      <c r="AY369" s="17" t="str">
        <f t="shared" si="116"/>
        <v/>
      </c>
      <c r="AZ369" s="17" t="str">
        <f t="shared" si="117"/>
        <v/>
      </c>
      <c r="BA369" s="17" t="str">
        <f t="shared" si="118"/>
        <v/>
      </c>
      <c r="BB369" s="17" t="str">
        <f t="shared" si="119"/>
        <v/>
      </c>
      <c r="BD369" s="17" t="str">
        <f>IF(AND(OR(F369="",F369="□"),OR(G369="",G369="□"),OR(H369="",H369="□")),"",IF(AND(F369="■",G369="■"),"",IF(AND(OR(F369="■",G369="■"),H369="■"),"",IF(F369="■",5,IF(G369="■",4,IF(I369="","",IF($C$3="","",IF($C$3=8,"-",IF($C$3&lt;8,IF(I369&lt;=$BY$25,7,IF(I369&lt;=$BY$26,6,IF(I369&lt;=$BY$27,5,IF(I369&lt;=$BY$28,4,IF(I369&lt;=$BY$29,3,IF(I369&lt;=$BY$30,2,1)))))))))))))))</f>
        <v/>
      </c>
      <c r="BE369" s="17" t="str">
        <f>IF(AND(OR(F369="",F369="□"),OR(G369="",G369="□"),OR(H369="",H369="□")),"",IF(AND(F369="■",G369="■"),"",IF(AND(OR(F369="■",G369="■"),H369="■"),"",IF(F369="■",5,IF(G369="■",4,IF(K369="","",IF($C$3="","",IF($C$3=8,IF(K369&lt;=$BY$33,6,IF(K369&lt;=$BY$34,5,IF(K369&lt;=$BY$35,4,3))),IF(AND($C$3&lt;8,$C$3&gt;4),IF(K369&lt;=$BY$32,7,IF(K369&lt;=$BY$33,6,IF(K369&lt;=$BY$34,5,IF(K369&lt;=$BY$35,4,IF(K369&lt;=$BY$36,3,2))))),IF(C355&lt;5,"-"))))))))))</f>
        <v/>
      </c>
      <c r="BF369" s="17" t="str">
        <f t="shared" si="121"/>
        <v/>
      </c>
      <c r="BH369" s="18" t="str">
        <f>IF(X369="","",IF(50&lt;=Y369,6,IF(AND(40&lt;=Y369,Y369&lt;50),5,IF(AND(30&lt;=Y369,Y369&lt;40),4,IF(AND(20&lt;=Y369,Y369&lt;30),3,IF(AND(10&lt;=Y369,Y369&lt;20),2,IF(AND(0&lt;=Y369,Y369&lt;10),1,IF(Y369&lt;0,0,""))))))))</f>
        <v/>
      </c>
      <c r="BI369" s="18" t="str">
        <f>IF(X369="","",IF(30&lt;=Y369,4,IF(AND(20&lt;=Y369,Y369&lt;30),3,IF(AND(10&lt;=Y369,Y369&lt;20),2,IF(AND(0&lt;=Y369,Y369&lt;10),1,IF(Y369&lt;0,0,""))))))</f>
        <v/>
      </c>
      <c r="BJ369" s="58" t="str">
        <f>IF(AND(OR(Q369="",Q369="□"),OR(R369="",R369="□"),OR(S369="",S369="□")),"",IF(AND(Q369="■",R369="■"),"",IF(AND(OR(Q369="■",R369="■"),S369="■"),"",IF(Q369="■",3,IF(R369="■",1,IF(Z369="■",BH369,BI369))))))</f>
        <v/>
      </c>
    </row>
    <row r="370" spans="1:62" ht="12" customHeight="1" x14ac:dyDescent="0.15">
      <c r="A370" s="66">
        <v>353</v>
      </c>
      <c r="B370" s="4"/>
      <c r="C370" s="2"/>
      <c r="D370" s="2"/>
      <c r="E370" s="8"/>
      <c r="F370" s="129" t="s">
        <v>38</v>
      </c>
      <c r="G370" s="130" t="s">
        <v>38</v>
      </c>
      <c r="H370" s="131" t="s">
        <v>38</v>
      </c>
      <c r="I370" s="122"/>
      <c r="J370" s="149"/>
      <c r="K370" s="124"/>
      <c r="L370" s="178"/>
      <c r="M370" s="133"/>
      <c r="N370" s="163" t="str">
        <f>IF($C$3="","",IF(P370="","",BF370))</f>
        <v/>
      </c>
      <c r="O370" s="163" t="str">
        <f>IF($C$3="","",IF(AND(OR(F370="",F370="□"),OR(G370="",G370="□"),OR(H370="",H370="□")),"",IF(AND(F370="■",G370="■"),"",IF(AND(OR(F370="■",G370="■"),H370="■"),"",IF(BF370="","",IF(OR(BF370=4,BF370&gt;4),"○","×"))))))</f>
        <v/>
      </c>
      <c r="P370" s="162" t="str">
        <f>IF($C$3="","",IF(AND(OR(F370="",F370="□"),OR(G370="",G370="□"),OR(H370="",H370="□")),"",IF(AND(F370="■",G370="■"),"",IF(AND(OR(F370="■",G370="■"),H370="■"),"",IF(BF370="","",IF(OR(BF370=5,BF370&gt;5),"○","×"))))))</f>
        <v/>
      </c>
      <c r="Q370" s="129" t="s">
        <v>38</v>
      </c>
      <c r="R370" s="130" t="s">
        <v>38</v>
      </c>
      <c r="S370" s="131" t="s">
        <v>38</v>
      </c>
      <c r="T370" s="1"/>
      <c r="U370" s="10"/>
      <c r="V370" s="11"/>
      <c r="W370" s="10"/>
      <c r="X370" s="223" t="str">
        <f t="shared" si="120"/>
        <v/>
      </c>
      <c r="Y370" s="164" t="str">
        <f t="shared" si="102"/>
        <v/>
      </c>
      <c r="Z370" s="131" t="s">
        <v>58</v>
      </c>
      <c r="AA370" s="135" t="s">
        <v>58</v>
      </c>
      <c r="AB370" s="165" t="str">
        <f t="shared" si="103"/>
        <v/>
      </c>
      <c r="AC370" s="280"/>
      <c r="AD370" s="281"/>
      <c r="AF370" s="60" t="str">
        <f>IF($C$3="","",IF(AND(F370="□",G370="□",H370="□"),"",IF(AND(F370="■",G370="■"),"",IF(AND(F370="■",H370="■"),"",IF(AND(G370="■",H370="■"),"",IF(F370="■",$BY$42,IF(G370="■",$BY$39,IF(I370="","",I370))))))))</f>
        <v/>
      </c>
      <c r="AG370" s="61" t="str">
        <f>IF($C$3="","",IF(AND(F370="□",G370="□",H370="□"),"",IF(AND(F370="■",G370="■"),"",IF(AND(F370="■",H370="■"),"",IF(AND(G370="■",H370="■"),"",IF(F370="■",$BY$44,IF(G370="■",$BY$41,IF(K370="","",K370))))))))</f>
        <v/>
      </c>
      <c r="AH370" s="63" t="str">
        <f t="shared" si="104"/>
        <v/>
      </c>
      <c r="AI370" s="63" t="str">
        <f t="shared" si="105"/>
        <v/>
      </c>
      <c r="AJ370" s="64" t="str">
        <f t="shared" si="106"/>
        <v/>
      </c>
      <c r="AK370" s="64" t="str">
        <f t="shared" si="107"/>
        <v/>
      </c>
      <c r="AL370" s="64" t="str">
        <f>IF($C$3="","",IF(AND(F370="□",G370="□",H370="□"),"",IF(AND(F370="■",G370="■"),"",IF(AND(F370="■",H370="■"),"",IF(AND(G370="■",H370="■"),"",IF(F370="■",$BY$23,IF(G370="■",$BY$21,IF(J370="","",J370))))))))</f>
        <v/>
      </c>
      <c r="AM370" s="65" t="str">
        <f t="shared" si="108"/>
        <v/>
      </c>
      <c r="AN370" s="64" t="str">
        <f>IF($C$3="","",IF(AND(F370="□",G370="□",H370="□"),"",IF(AND(F370="■",G370="■"),"",IF(AND(F370="■",H370="■"),"",IF(AND(G370="■",H370="■"),"",IF(F370="■",$BY$24,IF(G370="■",$BY$22,IF(L370="","",L370))))))))</f>
        <v/>
      </c>
      <c r="AO370" s="118"/>
      <c r="AP370" s="64" t="str">
        <f t="shared" si="109"/>
        <v/>
      </c>
      <c r="AQ370" s="64" t="str">
        <f t="shared" si="110"/>
        <v/>
      </c>
      <c r="AR370" s="64" t="str">
        <f t="shared" si="111"/>
        <v/>
      </c>
      <c r="AS370" s="64" t="str">
        <f t="shared" si="112"/>
        <v/>
      </c>
      <c r="AT370" s="64" t="str">
        <f t="shared" si="113"/>
        <v/>
      </c>
      <c r="AW370" s="17" t="str">
        <f t="shared" si="114"/>
        <v/>
      </c>
      <c r="AX370" s="17" t="str">
        <f t="shared" si="115"/>
        <v/>
      </c>
      <c r="AY370" s="17" t="str">
        <f t="shared" si="116"/>
        <v/>
      </c>
      <c r="AZ370" s="17" t="str">
        <f t="shared" si="117"/>
        <v/>
      </c>
      <c r="BA370" s="17" t="str">
        <f t="shared" si="118"/>
        <v/>
      </c>
      <c r="BB370" s="17" t="str">
        <f t="shared" si="119"/>
        <v/>
      </c>
      <c r="BD370" s="17" t="str">
        <f>IF(AND(OR(F370="",F370="□"),OR(G370="",G370="□"),OR(H370="",H370="□")),"",IF(AND(F370="■",G370="■"),"",IF(AND(OR(F370="■",G370="■"),H370="■"),"",IF(F370="■",5,IF(G370="■",4,IF(I370="","",IF($C$3="","",IF($C$3=8,"-",IF($C$3&lt;8,IF(I370&lt;=$BY$25,7,IF(I370&lt;=$BY$26,6,IF(I370&lt;=$BY$27,5,IF(I370&lt;=$BY$28,4,IF(I370&lt;=$BY$29,3,IF(I370&lt;=$BY$30,2,1)))))))))))))))</f>
        <v/>
      </c>
      <c r="BE370" s="17" t="str">
        <f>IF(AND(OR(F370="",F370="□"),OR(G370="",G370="□"),OR(H370="",H370="□")),"",IF(AND(F370="■",G370="■"),"",IF(AND(OR(F370="■",G370="■"),H370="■"),"",IF(F370="■",5,IF(G370="■",4,IF(K370="","",IF($C$3="","",IF($C$3=8,IF(K370&lt;=$BY$33,6,IF(K370&lt;=$BY$34,5,IF(K370&lt;=$BY$35,4,3))),IF(AND($C$3&lt;8,$C$3&gt;4),IF(K370&lt;=$BY$32,7,IF(K370&lt;=$BY$33,6,IF(K370&lt;=$BY$34,5,IF(K370&lt;=$BY$35,4,IF(K370&lt;=$BY$36,3,2))))),IF(C356&lt;5,"-"))))))))))</f>
        <v/>
      </c>
      <c r="BF370" s="17" t="str">
        <f t="shared" si="121"/>
        <v/>
      </c>
      <c r="BH370" s="18" t="str">
        <f>IF(X370="","",IF(50&lt;=Y370,6,IF(AND(40&lt;=Y370,Y370&lt;50),5,IF(AND(30&lt;=Y370,Y370&lt;40),4,IF(AND(20&lt;=Y370,Y370&lt;30),3,IF(AND(10&lt;=Y370,Y370&lt;20),2,IF(AND(0&lt;=Y370,Y370&lt;10),1,IF(Y370&lt;0,0,""))))))))</f>
        <v/>
      </c>
      <c r="BI370" s="18" t="str">
        <f>IF(X370="","",IF(30&lt;=Y370,4,IF(AND(20&lt;=Y370,Y370&lt;30),3,IF(AND(10&lt;=Y370,Y370&lt;20),2,IF(AND(0&lt;=Y370,Y370&lt;10),1,IF(Y370&lt;0,0,""))))))</f>
        <v/>
      </c>
      <c r="BJ370" s="58" t="str">
        <f>IF(AND(OR(Q370="",Q370="□"),OR(R370="",R370="□"),OR(S370="",S370="□")),"",IF(AND(Q370="■",R370="■"),"",IF(AND(OR(Q370="■",R370="■"),S370="■"),"",IF(Q370="■",3,IF(R370="■",1,IF(Z370="■",BH370,BI370))))))</f>
        <v/>
      </c>
    </row>
    <row r="371" spans="1:62" ht="12" customHeight="1" x14ac:dyDescent="0.15">
      <c r="A371" s="66">
        <v>354</v>
      </c>
      <c r="B371" s="4"/>
      <c r="C371" s="2"/>
      <c r="D371" s="2"/>
      <c r="E371" s="8"/>
      <c r="F371" s="129" t="s">
        <v>38</v>
      </c>
      <c r="G371" s="130" t="s">
        <v>38</v>
      </c>
      <c r="H371" s="131" t="s">
        <v>38</v>
      </c>
      <c r="I371" s="122"/>
      <c r="J371" s="149"/>
      <c r="K371" s="124"/>
      <c r="L371" s="178"/>
      <c r="M371" s="133"/>
      <c r="N371" s="163" t="str">
        <f>IF($C$3="","",IF(P371="","",BF371))</f>
        <v/>
      </c>
      <c r="O371" s="163" t="str">
        <f>IF($C$3="","",IF(AND(OR(F371="",F371="□"),OR(G371="",G371="□"),OR(H371="",H371="□")),"",IF(AND(F371="■",G371="■"),"",IF(AND(OR(F371="■",G371="■"),H371="■"),"",IF(BF371="","",IF(OR(BF371=4,BF371&gt;4),"○","×"))))))</f>
        <v/>
      </c>
      <c r="P371" s="162" t="str">
        <f>IF($C$3="","",IF(AND(OR(F371="",F371="□"),OR(G371="",G371="□"),OR(H371="",H371="□")),"",IF(AND(F371="■",G371="■"),"",IF(AND(OR(F371="■",G371="■"),H371="■"),"",IF(BF371="","",IF(OR(BF371=5,BF371&gt;5),"○","×"))))))</f>
        <v/>
      </c>
      <c r="Q371" s="129" t="s">
        <v>38</v>
      </c>
      <c r="R371" s="130" t="s">
        <v>38</v>
      </c>
      <c r="S371" s="131" t="s">
        <v>38</v>
      </c>
      <c r="T371" s="1"/>
      <c r="U371" s="10"/>
      <c r="V371" s="11"/>
      <c r="W371" s="10"/>
      <c r="X371" s="223" t="str">
        <f t="shared" si="120"/>
        <v/>
      </c>
      <c r="Y371" s="164" t="str">
        <f t="shared" si="102"/>
        <v/>
      </c>
      <c r="Z371" s="131" t="s">
        <v>58</v>
      </c>
      <c r="AA371" s="135" t="s">
        <v>58</v>
      </c>
      <c r="AB371" s="165" t="str">
        <f t="shared" si="103"/>
        <v/>
      </c>
      <c r="AC371" s="280"/>
      <c r="AD371" s="281"/>
      <c r="AF371" s="60" t="str">
        <f>IF($C$3="","",IF(AND(F371="□",G371="□",H371="□"),"",IF(AND(F371="■",G371="■"),"",IF(AND(F371="■",H371="■"),"",IF(AND(G371="■",H371="■"),"",IF(F371="■",$BY$42,IF(G371="■",$BY$39,IF(I371="","",I371))))))))</f>
        <v/>
      </c>
      <c r="AG371" s="61" t="str">
        <f>IF($C$3="","",IF(AND(F371="□",G371="□",H371="□"),"",IF(AND(F371="■",G371="■"),"",IF(AND(F371="■",H371="■"),"",IF(AND(G371="■",H371="■"),"",IF(F371="■",$BY$44,IF(G371="■",$BY$41,IF(K371="","",K371))))))))</f>
        <v/>
      </c>
      <c r="AH371" s="63" t="str">
        <f t="shared" si="104"/>
        <v/>
      </c>
      <c r="AI371" s="63" t="str">
        <f t="shared" si="105"/>
        <v/>
      </c>
      <c r="AJ371" s="64" t="str">
        <f t="shared" si="106"/>
        <v/>
      </c>
      <c r="AK371" s="64" t="str">
        <f t="shared" si="107"/>
        <v/>
      </c>
      <c r="AL371" s="64" t="str">
        <f>IF($C$3="","",IF(AND(F371="□",G371="□",H371="□"),"",IF(AND(F371="■",G371="■"),"",IF(AND(F371="■",H371="■"),"",IF(AND(G371="■",H371="■"),"",IF(F371="■",$BY$23,IF(G371="■",$BY$21,IF(J371="","",J371))))))))</f>
        <v/>
      </c>
      <c r="AM371" s="65" t="str">
        <f t="shared" si="108"/>
        <v/>
      </c>
      <c r="AN371" s="64" t="str">
        <f>IF($C$3="","",IF(AND(F371="□",G371="□",H371="□"),"",IF(AND(F371="■",G371="■"),"",IF(AND(F371="■",H371="■"),"",IF(AND(G371="■",H371="■"),"",IF(F371="■",$BY$24,IF(G371="■",$BY$22,IF(L371="","",L371))))))))</f>
        <v/>
      </c>
      <c r="AO371" s="118"/>
      <c r="AP371" s="64" t="str">
        <f t="shared" si="109"/>
        <v/>
      </c>
      <c r="AQ371" s="64" t="str">
        <f t="shared" si="110"/>
        <v/>
      </c>
      <c r="AR371" s="64" t="str">
        <f t="shared" si="111"/>
        <v/>
      </c>
      <c r="AS371" s="64" t="str">
        <f t="shared" si="112"/>
        <v/>
      </c>
      <c r="AT371" s="64" t="str">
        <f t="shared" si="113"/>
        <v/>
      </c>
      <c r="AW371" s="17" t="str">
        <f t="shared" si="114"/>
        <v/>
      </c>
      <c r="AX371" s="17" t="str">
        <f t="shared" si="115"/>
        <v/>
      </c>
      <c r="AY371" s="17" t="str">
        <f t="shared" si="116"/>
        <v/>
      </c>
      <c r="AZ371" s="17" t="str">
        <f t="shared" si="117"/>
        <v/>
      </c>
      <c r="BA371" s="17" t="str">
        <f t="shared" si="118"/>
        <v/>
      </c>
      <c r="BB371" s="17" t="str">
        <f t="shared" si="119"/>
        <v/>
      </c>
      <c r="BD371" s="17" t="str">
        <f>IF(AND(OR(F371="",F371="□"),OR(G371="",G371="□"),OR(H371="",H371="□")),"",IF(AND(F371="■",G371="■"),"",IF(AND(OR(F371="■",G371="■"),H371="■"),"",IF(F371="■",5,IF(G371="■",4,IF(I371="","",IF($C$3="","",IF($C$3=8,"-",IF($C$3&lt;8,IF(I371&lt;=$BY$25,7,IF(I371&lt;=$BY$26,6,IF(I371&lt;=$BY$27,5,IF(I371&lt;=$BY$28,4,IF(I371&lt;=$BY$29,3,IF(I371&lt;=$BY$30,2,1)))))))))))))))</f>
        <v/>
      </c>
      <c r="BE371" s="17" t="str">
        <f>IF(AND(OR(F371="",F371="□"),OR(G371="",G371="□"),OR(H371="",H371="□")),"",IF(AND(F371="■",G371="■"),"",IF(AND(OR(F371="■",G371="■"),H371="■"),"",IF(F371="■",5,IF(G371="■",4,IF(K371="","",IF($C$3="","",IF($C$3=8,IF(K371&lt;=$BY$33,6,IF(K371&lt;=$BY$34,5,IF(K371&lt;=$BY$35,4,3))),IF(AND($C$3&lt;8,$C$3&gt;4),IF(K371&lt;=$BY$32,7,IF(K371&lt;=$BY$33,6,IF(K371&lt;=$BY$34,5,IF(K371&lt;=$BY$35,4,IF(K371&lt;=$BY$36,3,2))))),IF(C357&lt;5,"-"))))))))))</f>
        <v/>
      </c>
      <c r="BF371" s="17" t="str">
        <f t="shared" si="121"/>
        <v/>
      </c>
      <c r="BH371" s="18" t="str">
        <f>IF(X371="","",IF(50&lt;=Y371,6,IF(AND(40&lt;=Y371,Y371&lt;50),5,IF(AND(30&lt;=Y371,Y371&lt;40),4,IF(AND(20&lt;=Y371,Y371&lt;30),3,IF(AND(10&lt;=Y371,Y371&lt;20),2,IF(AND(0&lt;=Y371,Y371&lt;10),1,IF(Y371&lt;0,0,""))))))))</f>
        <v/>
      </c>
      <c r="BI371" s="18" t="str">
        <f>IF(X371="","",IF(30&lt;=Y371,4,IF(AND(20&lt;=Y371,Y371&lt;30),3,IF(AND(10&lt;=Y371,Y371&lt;20),2,IF(AND(0&lt;=Y371,Y371&lt;10),1,IF(Y371&lt;0,0,""))))))</f>
        <v/>
      </c>
      <c r="BJ371" s="58" t="str">
        <f>IF(AND(OR(Q371="",Q371="□"),OR(R371="",R371="□"),OR(S371="",S371="□")),"",IF(AND(Q371="■",R371="■"),"",IF(AND(OR(Q371="■",R371="■"),S371="■"),"",IF(Q371="■",3,IF(R371="■",1,IF(Z371="■",BH371,BI371))))))</f>
        <v/>
      </c>
    </row>
    <row r="372" spans="1:62" ht="12" customHeight="1" x14ac:dyDescent="0.15">
      <c r="A372" s="66">
        <v>355</v>
      </c>
      <c r="B372" s="4"/>
      <c r="C372" s="2"/>
      <c r="D372" s="2"/>
      <c r="E372" s="8"/>
      <c r="F372" s="129" t="s">
        <v>38</v>
      </c>
      <c r="G372" s="130" t="s">
        <v>38</v>
      </c>
      <c r="H372" s="131" t="s">
        <v>38</v>
      </c>
      <c r="I372" s="122"/>
      <c r="J372" s="149"/>
      <c r="K372" s="124"/>
      <c r="L372" s="178"/>
      <c r="M372" s="133"/>
      <c r="N372" s="163" t="str">
        <f>IF($C$3="","",IF(P372="","",BF372))</f>
        <v/>
      </c>
      <c r="O372" s="163" t="str">
        <f>IF($C$3="","",IF(AND(OR(F372="",F372="□"),OR(G372="",G372="□"),OR(H372="",H372="□")),"",IF(AND(F372="■",G372="■"),"",IF(AND(OR(F372="■",G372="■"),H372="■"),"",IF(BF372="","",IF(OR(BF372=4,BF372&gt;4),"○","×"))))))</f>
        <v/>
      </c>
      <c r="P372" s="162" t="str">
        <f>IF($C$3="","",IF(AND(OR(F372="",F372="□"),OR(G372="",G372="□"),OR(H372="",H372="□")),"",IF(AND(F372="■",G372="■"),"",IF(AND(OR(F372="■",G372="■"),H372="■"),"",IF(BF372="","",IF(OR(BF372=5,BF372&gt;5),"○","×"))))))</f>
        <v/>
      </c>
      <c r="Q372" s="129" t="s">
        <v>38</v>
      </c>
      <c r="R372" s="130" t="s">
        <v>38</v>
      </c>
      <c r="S372" s="131" t="s">
        <v>38</v>
      </c>
      <c r="T372" s="1"/>
      <c r="U372" s="10"/>
      <c r="V372" s="11"/>
      <c r="W372" s="10"/>
      <c r="X372" s="223" t="str">
        <f t="shared" si="120"/>
        <v/>
      </c>
      <c r="Y372" s="164" t="str">
        <f t="shared" si="102"/>
        <v/>
      </c>
      <c r="Z372" s="131" t="s">
        <v>58</v>
      </c>
      <c r="AA372" s="135" t="s">
        <v>58</v>
      </c>
      <c r="AB372" s="165" t="str">
        <f t="shared" si="103"/>
        <v/>
      </c>
      <c r="AC372" s="280"/>
      <c r="AD372" s="281"/>
      <c r="AF372" s="60" t="str">
        <f>IF($C$3="","",IF(AND(F372="□",G372="□",H372="□"),"",IF(AND(F372="■",G372="■"),"",IF(AND(F372="■",H372="■"),"",IF(AND(G372="■",H372="■"),"",IF(F372="■",$BY$42,IF(G372="■",$BY$39,IF(I372="","",I372))))))))</f>
        <v/>
      </c>
      <c r="AG372" s="61" t="str">
        <f>IF($C$3="","",IF(AND(F372="□",G372="□",H372="□"),"",IF(AND(F372="■",G372="■"),"",IF(AND(F372="■",H372="■"),"",IF(AND(G372="■",H372="■"),"",IF(F372="■",$BY$44,IF(G372="■",$BY$41,IF(K372="","",K372))))))))</f>
        <v/>
      </c>
      <c r="AH372" s="63" t="str">
        <f t="shared" si="104"/>
        <v/>
      </c>
      <c r="AI372" s="63" t="str">
        <f t="shared" si="105"/>
        <v/>
      </c>
      <c r="AJ372" s="64" t="str">
        <f t="shared" si="106"/>
        <v/>
      </c>
      <c r="AK372" s="64" t="str">
        <f t="shared" si="107"/>
        <v/>
      </c>
      <c r="AL372" s="64" t="str">
        <f>IF($C$3="","",IF(AND(F372="□",G372="□",H372="□"),"",IF(AND(F372="■",G372="■"),"",IF(AND(F372="■",H372="■"),"",IF(AND(G372="■",H372="■"),"",IF(F372="■",$BY$23,IF(G372="■",$BY$21,IF(J372="","",J372))))))))</f>
        <v/>
      </c>
      <c r="AM372" s="65" t="str">
        <f t="shared" si="108"/>
        <v/>
      </c>
      <c r="AN372" s="64" t="str">
        <f>IF($C$3="","",IF(AND(F372="□",G372="□",H372="□"),"",IF(AND(F372="■",G372="■"),"",IF(AND(F372="■",H372="■"),"",IF(AND(G372="■",H372="■"),"",IF(F372="■",$BY$24,IF(G372="■",$BY$22,IF(L372="","",L372))))))))</f>
        <v/>
      </c>
      <c r="AO372" s="118"/>
      <c r="AP372" s="64" t="str">
        <f t="shared" si="109"/>
        <v/>
      </c>
      <c r="AQ372" s="64" t="str">
        <f t="shared" si="110"/>
        <v/>
      </c>
      <c r="AR372" s="64" t="str">
        <f t="shared" si="111"/>
        <v/>
      </c>
      <c r="AS372" s="64" t="str">
        <f t="shared" si="112"/>
        <v/>
      </c>
      <c r="AT372" s="64" t="str">
        <f t="shared" si="113"/>
        <v/>
      </c>
      <c r="AW372" s="17" t="str">
        <f t="shared" si="114"/>
        <v/>
      </c>
      <c r="AX372" s="17" t="str">
        <f t="shared" si="115"/>
        <v/>
      </c>
      <c r="AY372" s="17" t="str">
        <f t="shared" si="116"/>
        <v/>
      </c>
      <c r="AZ372" s="17" t="str">
        <f t="shared" si="117"/>
        <v/>
      </c>
      <c r="BA372" s="17" t="str">
        <f t="shared" si="118"/>
        <v/>
      </c>
      <c r="BB372" s="17" t="str">
        <f t="shared" si="119"/>
        <v/>
      </c>
      <c r="BD372" s="17" t="str">
        <f>IF(AND(OR(F372="",F372="□"),OR(G372="",G372="□"),OR(H372="",H372="□")),"",IF(AND(F372="■",G372="■"),"",IF(AND(OR(F372="■",G372="■"),H372="■"),"",IF(F372="■",5,IF(G372="■",4,IF(I372="","",IF($C$3="","",IF($C$3=8,"-",IF($C$3&lt;8,IF(I372&lt;=$BY$25,7,IF(I372&lt;=$BY$26,6,IF(I372&lt;=$BY$27,5,IF(I372&lt;=$BY$28,4,IF(I372&lt;=$BY$29,3,IF(I372&lt;=$BY$30,2,1)))))))))))))))</f>
        <v/>
      </c>
      <c r="BE372" s="17" t="str">
        <f>IF(AND(OR(F372="",F372="□"),OR(G372="",G372="□"),OR(H372="",H372="□")),"",IF(AND(F372="■",G372="■"),"",IF(AND(OR(F372="■",G372="■"),H372="■"),"",IF(F372="■",5,IF(G372="■",4,IF(K372="","",IF($C$3="","",IF($C$3=8,IF(K372&lt;=$BY$33,6,IF(K372&lt;=$BY$34,5,IF(K372&lt;=$BY$35,4,3))),IF(AND($C$3&lt;8,$C$3&gt;4),IF(K372&lt;=$BY$32,7,IF(K372&lt;=$BY$33,6,IF(K372&lt;=$BY$34,5,IF(K372&lt;=$BY$35,4,IF(K372&lt;=$BY$36,3,2))))),IF(C358&lt;5,"-"))))))))))</f>
        <v/>
      </c>
      <c r="BF372" s="17" t="str">
        <f t="shared" si="121"/>
        <v/>
      </c>
      <c r="BH372" s="18" t="str">
        <f>IF(X372="","",IF(50&lt;=Y372,6,IF(AND(40&lt;=Y372,Y372&lt;50),5,IF(AND(30&lt;=Y372,Y372&lt;40),4,IF(AND(20&lt;=Y372,Y372&lt;30),3,IF(AND(10&lt;=Y372,Y372&lt;20),2,IF(AND(0&lt;=Y372,Y372&lt;10),1,IF(Y372&lt;0,0,""))))))))</f>
        <v/>
      </c>
      <c r="BI372" s="18" t="str">
        <f>IF(X372="","",IF(30&lt;=Y372,4,IF(AND(20&lt;=Y372,Y372&lt;30),3,IF(AND(10&lt;=Y372,Y372&lt;20),2,IF(AND(0&lt;=Y372,Y372&lt;10),1,IF(Y372&lt;0,0,""))))))</f>
        <v/>
      </c>
      <c r="BJ372" s="58" t="str">
        <f>IF(AND(OR(Q372="",Q372="□"),OR(R372="",R372="□"),OR(S372="",S372="□")),"",IF(AND(Q372="■",R372="■"),"",IF(AND(OR(Q372="■",R372="■"),S372="■"),"",IF(Q372="■",3,IF(R372="■",1,IF(Z372="■",BH372,BI372))))))</f>
        <v/>
      </c>
    </row>
    <row r="373" spans="1:62" ht="12" customHeight="1" x14ac:dyDescent="0.15">
      <c r="A373" s="66">
        <v>356</v>
      </c>
      <c r="B373" s="4"/>
      <c r="C373" s="2"/>
      <c r="D373" s="2"/>
      <c r="E373" s="8"/>
      <c r="F373" s="129" t="s">
        <v>38</v>
      </c>
      <c r="G373" s="130" t="s">
        <v>38</v>
      </c>
      <c r="H373" s="131" t="s">
        <v>38</v>
      </c>
      <c r="I373" s="122"/>
      <c r="J373" s="149"/>
      <c r="K373" s="124"/>
      <c r="L373" s="178"/>
      <c r="M373" s="133"/>
      <c r="N373" s="163" t="str">
        <f>IF($C$3="","",IF(P373="","",BF373))</f>
        <v/>
      </c>
      <c r="O373" s="163" t="str">
        <f>IF($C$3="","",IF(AND(OR(F373="",F373="□"),OR(G373="",G373="□"),OR(H373="",H373="□")),"",IF(AND(F373="■",G373="■"),"",IF(AND(OR(F373="■",G373="■"),H373="■"),"",IF(BF373="","",IF(OR(BF373=4,BF373&gt;4),"○","×"))))))</f>
        <v/>
      </c>
      <c r="P373" s="162" t="str">
        <f>IF($C$3="","",IF(AND(OR(F373="",F373="□"),OR(G373="",G373="□"),OR(H373="",H373="□")),"",IF(AND(F373="■",G373="■"),"",IF(AND(OR(F373="■",G373="■"),H373="■"),"",IF(BF373="","",IF(OR(BF373=5,BF373&gt;5),"○","×"))))))</f>
        <v/>
      </c>
      <c r="Q373" s="129" t="s">
        <v>38</v>
      </c>
      <c r="R373" s="130" t="s">
        <v>38</v>
      </c>
      <c r="S373" s="131" t="s">
        <v>38</v>
      </c>
      <c r="T373" s="1"/>
      <c r="U373" s="10"/>
      <c r="V373" s="11"/>
      <c r="W373" s="10"/>
      <c r="X373" s="223" t="str">
        <f t="shared" si="120"/>
        <v/>
      </c>
      <c r="Y373" s="164" t="str">
        <f t="shared" si="102"/>
        <v/>
      </c>
      <c r="Z373" s="131" t="s">
        <v>58</v>
      </c>
      <c r="AA373" s="135" t="s">
        <v>58</v>
      </c>
      <c r="AB373" s="165" t="str">
        <f t="shared" si="103"/>
        <v/>
      </c>
      <c r="AC373" s="280"/>
      <c r="AD373" s="281"/>
      <c r="AF373" s="60" t="str">
        <f>IF($C$3="","",IF(AND(F373="□",G373="□",H373="□"),"",IF(AND(F373="■",G373="■"),"",IF(AND(F373="■",H373="■"),"",IF(AND(G373="■",H373="■"),"",IF(F373="■",$BY$42,IF(G373="■",$BY$39,IF(I373="","",I373))))))))</f>
        <v/>
      </c>
      <c r="AG373" s="61" t="str">
        <f>IF($C$3="","",IF(AND(F373="□",G373="□",H373="□"),"",IF(AND(F373="■",G373="■"),"",IF(AND(F373="■",H373="■"),"",IF(AND(G373="■",H373="■"),"",IF(F373="■",$BY$44,IF(G373="■",$BY$41,IF(K373="","",K373))))))))</f>
        <v/>
      </c>
      <c r="AH373" s="63" t="str">
        <f t="shared" si="104"/>
        <v/>
      </c>
      <c r="AI373" s="63" t="str">
        <f t="shared" si="105"/>
        <v/>
      </c>
      <c r="AJ373" s="64" t="str">
        <f t="shared" si="106"/>
        <v/>
      </c>
      <c r="AK373" s="64" t="str">
        <f t="shared" si="107"/>
        <v/>
      </c>
      <c r="AL373" s="64" t="str">
        <f>IF($C$3="","",IF(AND(F373="□",G373="□",H373="□"),"",IF(AND(F373="■",G373="■"),"",IF(AND(F373="■",H373="■"),"",IF(AND(G373="■",H373="■"),"",IF(F373="■",$BY$23,IF(G373="■",$BY$21,IF(J373="","",J373))))))))</f>
        <v/>
      </c>
      <c r="AM373" s="65" t="str">
        <f t="shared" si="108"/>
        <v/>
      </c>
      <c r="AN373" s="64" t="str">
        <f>IF($C$3="","",IF(AND(F373="□",G373="□",H373="□"),"",IF(AND(F373="■",G373="■"),"",IF(AND(F373="■",H373="■"),"",IF(AND(G373="■",H373="■"),"",IF(F373="■",$BY$24,IF(G373="■",$BY$22,IF(L373="","",L373))))))))</f>
        <v/>
      </c>
      <c r="AO373" s="118"/>
      <c r="AP373" s="64" t="str">
        <f t="shared" si="109"/>
        <v/>
      </c>
      <c r="AQ373" s="64" t="str">
        <f t="shared" si="110"/>
        <v/>
      </c>
      <c r="AR373" s="64" t="str">
        <f t="shared" si="111"/>
        <v/>
      </c>
      <c r="AS373" s="64" t="str">
        <f t="shared" si="112"/>
        <v/>
      </c>
      <c r="AT373" s="64" t="str">
        <f t="shared" si="113"/>
        <v/>
      </c>
      <c r="AW373" s="17" t="str">
        <f t="shared" si="114"/>
        <v/>
      </c>
      <c r="AX373" s="17" t="str">
        <f t="shared" si="115"/>
        <v/>
      </c>
      <c r="AY373" s="17" t="str">
        <f t="shared" si="116"/>
        <v/>
      </c>
      <c r="AZ373" s="17" t="str">
        <f t="shared" si="117"/>
        <v/>
      </c>
      <c r="BA373" s="17" t="str">
        <f t="shared" si="118"/>
        <v/>
      </c>
      <c r="BB373" s="17" t="str">
        <f t="shared" si="119"/>
        <v/>
      </c>
      <c r="BD373" s="17" t="str">
        <f>IF(AND(OR(F373="",F373="□"),OR(G373="",G373="□"),OR(H373="",H373="□")),"",IF(AND(F373="■",G373="■"),"",IF(AND(OR(F373="■",G373="■"),H373="■"),"",IF(F373="■",5,IF(G373="■",4,IF(I373="","",IF($C$3="","",IF($C$3=8,"-",IF($C$3&lt;8,IF(I373&lt;=$BY$25,7,IF(I373&lt;=$BY$26,6,IF(I373&lt;=$BY$27,5,IF(I373&lt;=$BY$28,4,IF(I373&lt;=$BY$29,3,IF(I373&lt;=$BY$30,2,1)))))))))))))))</f>
        <v/>
      </c>
      <c r="BE373" s="17" t="str">
        <f>IF(AND(OR(F373="",F373="□"),OR(G373="",G373="□"),OR(H373="",H373="□")),"",IF(AND(F373="■",G373="■"),"",IF(AND(OR(F373="■",G373="■"),H373="■"),"",IF(F373="■",5,IF(G373="■",4,IF(K373="","",IF($C$3="","",IF($C$3=8,IF(K373&lt;=$BY$33,6,IF(K373&lt;=$BY$34,5,IF(K373&lt;=$BY$35,4,3))),IF(AND($C$3&lt;8,$C$3&gt;4),IF(K373&lt;=$BY$32,7,IF(K373&lt;=$BY$33,6,IF(K373&lt;=$BY$34,5,IF(K373&lt;=$BY$35,4,IF(K373&lt;=$BY$36,3,2))))),IF(C359&lt;5,"-"))))))))))</f>
        <v/>
      </c>
      <c r="BF373" s="17" t="str">
        <f t="shared" si="121"/>
        <v/>
      </c>
      <c r="BH373" s="18" t="str">
        <f>IF(X373="","",IF(50&lt;=Y373,6,IF(AND(40&lt;=Y373,Y373&lt;50),5,IF(AND(30&lt;=Y373,Y373&lt;40),4,IF(AND(20&lt;=Y373,Y373&lt;30),3,IF(AND(10&lt;=Y373,Y373&lt;20),2,IF(AND(0&lt;=Y373,Y373&lt;10),1,IF(Y373&lt;0,0,""))))))))</f>
        <v/>
      </c>
      <c r="BI373" s="18" t="str">
        <f>IF(X373="","",IF(30&lt;=Y373,4,IF(AND(20&lt;=Y373,Y373&lt;30),3,IF(AND(10&lt;=Y373,Y373&lt;20),2,IF(AND(0&lt;=Y373,Y373&lt;10),1,IF(Y373&lt;0,0,""))))))</f>
        <v/>
      </c>
      <c r="BJ373" s="58" t="str">
        <f>IF(AND(OR(Q373="",Q373="□"),OR(R373="",R373="□"),OR(S373="",S373="□")),"",IF(AND(Q373="■",R373="■"),"",IF(AND(OR(Q373="■",R373="■"),S373="■"),"",IF(Q373="■",3,IF(R373="■",1,IF(Z373="■",BH373,BI373))))))</f>
        <v/>
      </c>
    </row>
    <row r="374" spans="1:62" ht="12" customHeight="1" x14ac:dyDescent="0.15">
      <c r="A374" s="66">
        <v>357</v>
      </c>
      <c r="B374" s="4"/>
      <c r="C374" s="2"/>
      <c r="D374" s="2"/>
      <c r="E374" s="8"/>
      <c r="F374" s="129" t="s">
        <v>38</v>
      </c>
      <c r="G374" s="130" t="s">
        <v>38</v>
      </c>
      <c r="H374" s="131" t="s">
        <v>38</v>
      </c>
      <c r="I374" s="122"/>
      <c r="J374" s="149"/>
      <c r="K374" s="124"/>
      <c r="L374" s="178"/>
      <c r="M374" s="133"/>
      <c r="N374" s="163" t="str">
        <f>IF($C$3="","",IF(P374="","",BF374))</f>
        <v/>
      </c>
      <c r="O374" s="163" t="str">
        <f>IF($C$3="","",IF(AND(OR(F374="",F374="□"),OR(G374="",G374="□"),OR(H374="",H374="□")),"",IF(AND(F374="■",G374="■"),"",IF(AND(OR(F374="■",G374="■"),H374="■"),"",IF(BF374="","",IF(OR(BF374=4,BF374&gt;4),"○","×"))))))</f>
        <v/>
      </c>
      <c r="P374" s="162" t="str">
        <f>IF($C$3="","",IF(AND(OR(F374="",F374="□"),OR(G374="",G374="□"),OR(H374="",H374="□")),"",IF(AND(F374="■",G374="■"),"",IF(AND(OR(F374="■",G374="■"),H374="■"),"",IF(BF374="","",IF(OR(BF374=5,BF374&gt;5),"○","×"))))))</f>
        <v/>
      </c>
      <c r="Q374" s="129" t="s">
        <v>38</v>
      </c>
      <c r="R374" s="130" t="s">
        <v>38</v>
      </c>
      <c r="S374" s="131" t="s">
        <v>38</v>
      </c>
      <c r="T374" s="1"/>
      <c r="U374" s="10"/>
      <c r="V374" s="11"/>
      <c r="W374" s="10"/>
      <c r="X374" s="223" t="str">
        <f t="shared" si="120"/>
        <v/>
      </c>
      <c r="Y374" s="164" t="str">
        <f t="shared" si="102"/>
        <v/>
      </c>
      <c r="Z374" s="131" t="s">
        <v>58</v>
      </c>
      <c r="AA374" s="135" t="s">
        <v>58</v>
      </c>
      <c r="AB374" s="165" t="str">
        <f t="shared" si="103"/>
        <v/>
      </c>
      <c r="AC374" s="280"/>
      <c r="AD374" s="281"/>
      <c r="AF374" s="60" t="str">
        <f>IF($C$3="","",IF(AND(F374="□",G374="□",H374="□"),"",IF(AND(F374="■",G374="■"),"",IF(AND(F374="■",H374="■"),"",IF(AND(G374="■",H374="■"),"",IF(F374="■",$BY$42,IF(G374="■",$BY$39,IF(I374="","",I374))))))))</f>
        <v/>
      </c>
      <c r="AG374" s="61" t="str">
        <f>IF($C$3="","",IF(AND(F374="□",G374="□",H374="□"),"",IF(AND(F374="■",G374="■"),"",IF(AND(F374="■",H374="■"),"",IF(AND(G374="■",H374="■"),"",IF(F374="■",$BY$44,IF(G374="■",$BY$41,IF(K374="","",K374))))))))</f>
        <v/>
      </c>
      <c r="AH374" s="63" t="str">
        <f t="shared" si="104"/>
        <v/>
      </c>
      <c r="AI374" s="63" t="str">
        <f t="shared" si="105"/>
        <v/>
      </c>
      <c r="AJ374" s="64" t="str">
        <f t="shared" si="106"/>
        <v/>
      </c>
      <c r="AK374" s="64" t="str">
        <f t="shared" si="107"/>
        <v/>
      </c>
      <c r="AL374" s="64" t="str">
        <f>IF($C$3="","",IF(AND(F374="□",G374="□",H374="□"),"",IF(AND(F374="■",G374="■"),"",IF(AND(F374="■",H374="■"),"",IF(AND(G374="■",H374="■"),"",IF(F374="■",$BY$23,IF(G374="■",$BY$21,IF(J374="","",J374))))))))</f>
        <v/>
      </c>
      <c r="AM374" s="65" t="str">
        <f t="shared" si="108"/>
        <v/>
      </c>
      <c r="AN374" s="64" t="str">
        <f>IF($C$3="","",IF(AND(F374="□",G374="□",H374="□"),"",IF(AND(F374="■",G374="■"),"",IF(AND(F374="■",H374="■"),"",IF(AND(G374="■",H374="■"),"",IF(F374="■",$BY$24,IF(G374="■",$BY$22,IF(L374="","",L374))))))))</f>
        <v/>
      </c>
      <c r="AO374" s="118"/>
      <c r="AP374" s="64" t="str">
        <f t="shared" si="109"/>
        <v/>
      </c>
      <c r="AQ374" s="64" t="str">
        <f t="shared" si="110"/>
        <v/>
      </c>
      <c r="AR374" s="64" t="str">
        <f t="shared" si="111"/>
        <v/>
      </c>
      <c r="AS374" s="64" t="str">
        <f t="shared" si="112"/>
        <v/>
      </c>
      <c r="AT374" s="64" t="str">
        <f t="shared" si="113"/>
        <v/>
      </c>
      <c r="AW374" s="17" t="str">
        <f t="shared" si="114"/>
        <v/>
      </c>
      <c r="AX374" s="17" t="str">
        <f t="shared" si="115"/>
        <v/>
      </c>
      <c r="AY374" s="17" t="str">
        <f t="shared" si="116"/>
        <v/>
      </c>
      <c r="AZ374" s="17" t="str">
        <f t="shared" si="117"/>
        <v/>
      </c>
      <c r="BA374" s="17" t="str">
        <f t="shared" si="118"/>
        <v/>
      </c>
      <c r="BB374" s="17" t="str">
        <f t="shared" si="119"/>
        <v/>
      </c>
      <c r="BD374" s="17" t="str">
        <f>IF(AND(OR(F374="",F374="□"),OR(G374="",G374="□"),OR(H374="",H374="□")),"",IF(AND(F374="■",G374="■"),"",IF(AND(OR(F374="■",G374="■"),H374="■"),"",IF(F374="■",5,IF(G374="■",4,IF(I374="","",IF($C$3="","",IF($C$3=8,"-",IF($C$3&lt;8,IF(I374&lt;=$BY$25,7,IF(I374&lt;=$BY$26,6,IF(I374&lt;=$BY$27,5,IF(I374&lt;=$BY$28,4,IF(I374&lt;=$BY$29,3,IF(I374&lt;=$BY$30,2,1)))))))))))))))</f>
        <v/>
      </c>
      <c r="BE374" s="17" t="str">
        <f>IF(AND(OR(F374="",F374="□"),OR(G374="",G374="□"),OR(H374="",H374="□")),"",IF(AND(F374="■",G374="■"),"",IF(AND(OR(F374="■",G374="■"),H374="■"),"",IF(F374="■",5,IF(G374="■",4,IF(K374="","",IF($C$3="","",IF($C$3=8,IF(K374&lt;=$BY$33,6,IF(K374&lt;=$BY$34,5,IF(K374&lt;=$BY$35,4,3))),IF(AND($C$3&lt;8,$C$3&gt;4),IF(K374&lt;=$BY$32,7,IF(K374&lt;=$BY$33,6,IF(K374&lt;=$BY$34,5,IF(K374&lt;=$BY$35,4,IF(K374&lt;=$BY$36,3,2))))),IF(C360&lt;5,"-"))))))))))</f>
        <v/>
      </c>
      <c r="BF374" s="17" t="str">
        <f t="shared" si="121"/>
        <v/>
      </c>
      <c r="BH374" s="18" t="str">
        <f>IF(X374="","",IF(50&lt;=Y374,6,IF(AND(40&lt;=Y374,Y374&lt;50),5,IF(AND(30&lt;=Y374,Y374&lt;40),4,IF(AND(20&lt;=Y374,Y374&lt;30),3,IF(AND(10&lt;=Y374,Y374&lt;20),2,IF(AND(0&lt;=Y374,Y374&lt;10),1,IF(Y374&lt;0,0,""))))))))</f>
        <v/>
      </c>
      <c r="BI374" s="18" t="str">
        <f>IF(X374="","",IF(30&lt;=Y374,4,IF(AND(20&lt;=Y374,Y374&lt;30),3,IF(AND(10&lt;=Y374,Y374&lt;20),2,IF(AND(0&lt;=Y374,Y374&lt;10),1,IF(Y374&lt;0,0,""))))))</f>
        <v/>
      </c>
      <c r="BJ374" s="58" t="str">
        <f>IF(AND(OR(Q374="",Q374="□"),OR(R374="",R374="□"),OR(S374="",S374="□")),"",IF(AND(Q374="■",R374="■"),"",IF(AND(OR(Q374="■",R374="■"),S374="■"),"",IF(Q374="■",3,IF(R374="■",1,IF(Z374="■",BH374,BI374))))))</f>
        <v/>
      </c>
    </row>
    <row r="375" spans="1:62" ht="12" customHeight="1" x14ac:dyDescent="0.15">
      <c r="A375" s="66">
        <v>358</v>
      </c>
      <c r="B375" s="4"/>
      <c r="C375" s="2"/>
      <c r="D375" s="2"/>
      <c r="E375" s="8"/>
      <c r="F375" s="129" t="s">
        <v>38</v>
      </c>
      <c r="G375" s="130" t="s">
        <v>38</v>
      </c>
      <c r="H375" s="131" t="s">
        <v>38</v>
      </c>
      <c r="I375" s="122"/>
      <c r="J375" s="149"/>
      <c r="K375" s="124"/>
      <c r="L375" s="178"/>
      <c r="M375" s="133"/>
      <c r="N375" s="163" t="str">
        <f>IF($C$3="","",IF(P375="","",BF375))</f>
        <v/>
      </c>
      <c r="O375" s="163" t="str">
        <f>IF($C$3="","",IF(AND(OR(F375="",F375="□"),OR(G375="",G375="□"),OR(H375="",H375="□")),"",IF(AND(F375="■",G375="■"),"",IF(AND(OR(F375="■",G375="■"),H375="■"),"",IF(BF375="","",IF(OR(BF375=4,BF375&gt;4),"○","×"))))))</f>
        <v/>
      </c>
      <c r="P375" s="162" t="str">
        <f>IF($C$3="","",IF(AND(OR(F375="",F375="□"),OR(G375="",G375="□"),OR(H375="",H375="□")),"",IF(AND(F375="■",G375="■"),"",IF(AND(OR(F375="■",G375="■"),H375="■"),"",IF(BF375="","",IF(OR(BF375=5,BF375&gt;5),"○","×"))))))</f>
        <v/>
      </c>
      <c r="Q375" s="129" t="s">
        <v>38</v>
      </c>
      <c r="R375" s="130" t="s">
        <v>38</v>
      </c>
      <c r="S375" s="131" t="s">
        <v>38</v>
      </c>
      <c r="T375" s="1"/>
      <c r="U375" s="10"/>
      <c r="V375" s="11"/>
      <c r="W375" s="10"/>
      <c r="X375" s="223" t="str">
        <f t="shared" si="120"/>
        <v/>
      </c>
      <c r="Y375" s="164" t="str">
        <f t="shared" si="102"/>
        <v/>
      </c>
      <c r="Z375" s="131" t="s">
        <v>58</v>
      </c>
      <c r="AA375" s="135" t="s">
        <v>58</v>
      </c>
      <c r="AB375" s="165" t="str">
        <f t="shared" si="103"/>
        <v/>
      </c>
      <c r="AC375" s="280"/>
      <c r="AD375" s="281"/>
      <c r="AF375" s="60" t="str">
        <f>IF($C$3="","",IF(AND(F375="□",G375="□",H375="□"),"",IF(AND(F375="■",G375="■"),"",IF(AND(F375="■",H375="■"),"",IF(AND(G375="■",H375="■"),"",IF(F375="■",$BY$42,IF(G375="■",$BY$39,IF(I375="","",I375))))))))</f>
        <v/>
      </c>
      <c r="AG375" s="61" t="str">
        <f>IF($C$3="","",IF(AND(F375="□",G375="□",H375="□"),"",IF(AND(F375="■",G375="■"),"",IF(AND(F375="■",H375="■"),"",IF(AND(G375="■",H375="■"),"",IF(F375="■",$BY$44,IF(G375="■",$BY$41,IF(K375="","",K375))))))))</f>
        <v/>
      </c>
      <c r="AH375" s="63" t="str">
        <f t="shared" si="104"/>
        <v/>
      </c>
      <c r="AI375" s="63" t="str">
        <f t="shared" si="105"/>
        <v/>
      </c>
      <c r="AJ375" s="64" t="str">
        <f t="shared" si="106"/>
        <v/>
      </c>
      <c r="AK375" s="64" t="str">
        <f t="shared" si="107"/>
        <v/>
      </c>
      <c r="AL375" s="64" t="str">
        <f>IF($C$3="","",IF(AND(F375="□",G375="□",H375="□"),"",IF(AND(F375="■",G375="■"),"",IF(AND(F375="■",H375="■"),"",IF(AND(G375="■",H375="■"),"",IF(F375="■",$BY$23,IF(G375="■",$BY$21,IF(J375="","",J375))))))))</f>
        <v/>
      </c>
      <c r="AM375" s="65" t="str">
        <f t="shared" si="108"/>
        <v/>
      </c>
      <c r="AN375" s="64" t="str">
        <f>IF($C$3="","",IF(AND(F375="□",G375="□",H375="□"),"",IF(AND(F375="■",G375="■"),"",IF(AND(F375="■",H375="■"),"",IF(AND(G375="■",H375="■"),"",IF(F375="■",$BY$24,IF(G375="■",$BY$22,IF(L375="","",L375))))))))</f>
        <v/>
      </c>
      <c r="AO375" s="118"/>
      <c r="AP375" s="64" t="str">
        <f t="shared" si="109"/>
        <v/>
      </c>
      <c r="AQ375" s="64" t="str">
        <f t="shared" si="110"/>
        <v/>
      </c>
      <c r="AR375" s="64" t="str">
        <f t="shared" si="111"/>
        <v/>
      </c>
      <c r="AS375" s="64" t="str">
        <f t="shared" si="112"/>
        <v/>
      </c>
      <c r="AT375" s="64" t="str">
        <f t="shared" si="113"/>
        <v/>
      </c>
      <c r="AW375" s="17" t="str">
        <f t="shared" si="114"/>
        <v/>
      </c>
      <c r="AX375" s="17" t="str">
        <f t="shared" si="115"/>
        <v/>
      </c>
      <c r="AY375" s="17" t="str">
        <f t="shared" si="116"/>
        <v/>
      </c>
      <c r="AZ375" s="17" t="str">
        <f t="shared" si="117"/>
        <v/>
      </c>
      <c r="BA375" s="17" t="str">
        <f t="shared" si="118"/>
        <v/>
      </c>
      <c r="BB375" s="17" t="str">
        <f t="shared" si="119"/>
        <v/>
      </c>
      <c r="BD375" s="17" t="str">
        <f>IF(AND(OR(F375="",F375="□"),OR(G375="",G375="□"),OR(H375="",H375="□")),"",IF(AND(F375="■",G375="■"),"",IF(AND(OR(F375="■",G375="■"),H375="■"),"",IF(F375="■",5,IF(G375="■",4,IF(I375="","",IF($C$3="","",IF($C$3=8,"-",IF($C$3&lt;8,IF(I375&lt;=$BY$25,7,IF(I375&lt;=$BY$26,6,IF(I375&lt;=$BY$27,5,IF(I375&lt;=$BY$28,4,IF(I375&lt;=$BY$29,3,IF(I375&lt;=$BY$30,2,1)))))))))))))))</f>
        <v/>
      </c>
      <c r="BE375" s="17" t="str">
        <f>IF(AND(OR(F375="",F375="□"),OR(G375="",G375="□"),OR(H375="",H375="□")),"",IF(AND(F375="■",G375="■"),"",IF(AND(OR(F375="■",G375="■"),H375="■"),"",IF(F375="■",5,IF(G375="■",4,IF(K375="","",IF($C$3="","",IF($C$3=8,IF(K375&lt;=$BY$33,6,IF(K375&lt;=$BY$34,5,IF(K375&lt;=$BY$35,4,3))),IF(AND($C$3&lt;8,$C$3&gt;4),IF(K375&lt;=$BY$32,7,IF(K375&lt;=$BY$33,6,IF(K375&lt;=$BY$34,5,IF(K375&lt;=$BY$35,4,IF(K375&lt;=$BY$36,3,2))))),IF(C361&lt;5,"-"))))))))))</f>
        <v/>
      </c>
      <c r="BF375" s="17" t="str">
        <f t="shared" si="121"/>
        <v/>
      </c>
      <c r="BH375" s="18" t="str">
        <f>IF(X375="","",IF(50&lt;=Y375,6,IF(AND(40&lt;=Y375,Y375&lt;50),5,IF(AND(30&lt;=Y375,Y375&lt;40),4,IF(AND(20&lt;=Y375,Y375&lt;30),3,IF(AND(10&lt;=Y375,Y375&lt;20),2,IF(AND(0&lt;=Y375,Y375&lt;10),1,IF(Y375&lt;0,0,""))))))))</f>
        <v/>
      </c>
      <c r="BI375" s="18" t="str">
        <f>IF(X375="","",IF(30&lt;=Y375,4,IF(AND(20&lt;=Y375,Y375&lt;30),3,IF(AND(10&lt;=Y375,Y375&lt;20),2,IF(AND(0&lt;=Y375,Y375&lt;10),1,IF(Y375&lt;0,0,""))))))</f>
        <v/>
      </c>
      <c r="BJ375" s="58" t="str">
        <f>IF(AND(OR(Q375="",Q375="□"),OR(R375="",R375="□"),OR(S375="",S375="□")),"",IF(AND(Q375="■",R375="■"),"",IF(AND(OR(Q375="■",R375="■"),S375="■"),"",IF(Q375="■",3,IF(R375="■",1,IF(Z375="■",BH375,BI375))))))</f>
        <v/>
      </c>
    </row>
    <row r="376" spans="1:62" ht="12" customHeight="1" x14ac:dyDescent="0.15">
      <c r="A376" s="66">
        <v>359</v>
      </c>
      <c r="B376" s="4"/>
      <c r="C376" s="2"/>
      <c r="D376" s="2"/>
      <c r="E376" s="8"/>
      <c r="F376" s="129" t="s">
        <v>38</v>
      </c>
      <c r="G376" s="130" t="s">
        <v>38</v>
      </c>
      <c r="H376" s="131" t="s">
        <v>38</v>
      </c>
      <c r="I376" s="122"/>
      <c r="J376" s="149"/>
      <c r="K376" s="124"/>
      <c r="L376" s="178"/>
      <c r="M376" s="133"/>
      <c r="N376" s="163" t="str">
        <f>IF($C$3="","",IF(P376="","",BF376))</f>
        <v/>
      </c>
      <c r="O376" s="163" t="str">
        <f>IF($C$3="","",IF(AND(OR(F376="",F376="□"),OR(G376="",G376="□"),OR(H376="",H376="□")),"",IF(AND(F376="■",G376="■"),"",IF(AND(OR(F376="■",G376="■"),H376="■"),"",IF(BF376="","",IF(OR(BF376=4,BF376&gt;4),"○","×"))))))</f>
        <v/>
      </c>
      <c r="P376" s="162" t="str">
        <f>IF($C$3="","",IF(AND(OR(F376="",F376="□"),OR(G376="",G376="□"),OR(H376="",H376="□")),"",IF(AND(F376="■",G376="■"),"",IF(AND(OR(F376="■",G376="■"),H376="■"),"",IF(BF376="","",IF(OR(BF376=5,BF376&gt;5),"○","×"))))))</f>
        <v/>
      </c>
      <c r="Q376" s="129" t="s">
        <v>38</v>
      </c>
      <c r="R376" s="130" t="s">
        <v>38</v>
      </c>
      <c r="S376" s="131" t="s">
        <v>38</v>
      </c>
      <c r="T376" s="1"/>
      <c r="U376" s="10"/>
      <c r="V376" s="11"/>
      <c r="W376" s="10"/>
      <c r="X376" s="223" t="str">
        <f t="shared" si="120"/>
        <v/>
      </c>
      <c r="Y376" s="164" t="str">
        <f t="shared" si="102"/>
        <v/>
      </c>
      <c r="Z376" s="131" t="s">
        <v>58</v>
      </c>
      <c r="AA376" s="135" t="s">
        <v>58</v>
      </c>
      <c r="AB376" s="165" t="str">
        <f t="shared" si="103"/>
        <v/>
      </c>
      <c r="AC376" s="280"/>
      <c r="AD376" s="281"/>
      <c r="AF376" s="60" t="str">
        <f>IF($C$3="","",IF(AND(F376="□",G376="□",H376="□"),"",IF(AND(F376="■",G376="■"),"",IF(AND(F376="■",H376="■"),"",IF(AND(G376="■",H376="■"),"",IF(F376="■",$BY$42,IF(G376="■",$BY$39,IF(I376="","",I376))))))))</f>
        <v/>
      </c>
      <c r="AG376" s="61" t="str">
        <f>IF($C$3="","",IF(AND(F376="□",G376="□",H376="□"),"",IF(AND(F376="■",G376="■"),"",IF(AND(F376="■",H376="■"),"",IF(AND(G376="■",H376="■"),"",IF(F376="■",$BY$44,IF(G376="■",$BY$41,IF(K376="","",K376))))))))</f>
        <v/>
      </c>
      <c r="AH376" s="63" t="str">
        <f t="shared" si="104"/>
        <v/>
      </c>
      <c r="AI376" s="63" t="str">
        <f t="shared" si="105"/>
        <v/>
      </c>
      <c r="AJ376" s="64" t="str">
        <f t="shared" si="106"/>
        <v/>
      </c>
      <c r="AK376" s="64" t="str">
        <f t="shared" si="107"/>
        <v/>
      </c>
      <c r="AL376" s="64" t="str">
        <f>IF($C$3="","",IF(AND(F376="□",G376="□",H376="□"),"",IF(AND(F376="■",G376="■"),"",IF(AND(F376="■",H376="■"),"",IF(AND(G376="■",H376="■"),"",IF(F376="■",$BY$23,IF(G376="■",$BY$21,IF(J376="","",J376))))))))</f>
        <v/>
      </c>
      <c r="AM376" s="65" t="str">
        <f t="shared" si="108"/>
        <v/>
      </c>
      <c r="AN376" s="64" t="str">
        <f>IF($C$3="","",IF(AND(F376="□",G376="□",H376="□"),"",IF(AND(F376="■",G376="■"),"",IF(AND(F376="■",H376="■"),"",IF(AND(G376="■",H376="■"),"",IF(F376="■",$BY$24,IF(G376="■",$BY$22,IF(L376="","",L376))))))))</f>
        <v/>
      </c>
      <c r="AO376" s="118"/>
      <c r="AP376" s="64" t="str">
        <f t="shared" si="109"/>
        <v/>
      </c>
      <c r="AQ376" s="64" t="str">
        <f t="shared" si="110"/>
        <v/>
      </c>
      <c r="AR376" s="64" t="str">
        <f t="shared" si="111"/>
        <v/>
      </c>
      <c r="AS376" s="64" t="str">
        <f t="shared" si="112"/>
        <v/>
      </c>
      <c r="AT376" s="64" t="str">
        <f t="shared" si="113"/>
        <v/>
      </c>
      <c r="AW376" s="17" t="str">
        <f t="shared" si="114"/>
        <v/>
      </c>
      <c r="AX376" s="17" t="str">
        <f t="shared" si="115"/>
        <v/>
      </c>
      <c r="AY376" s="17" t="str">
        <f t="shared" si="116"/>
        <v/>
      </c>
      <c r="AZ376" s="17" t="str">
        <f t="shared" si="117"/>
        <v/>
      </c>
      <c r="BA376" s="17" t="str">
        <f t="shared" si="118"/>
        <v/>
      </c>
      <c r="BB376" s="17" t="str">
        <f t="shared" si="119"/>
        <v/>
      </c>
      <c r="BD376" s="17" t="str">
        <f>IF(AND(OR(F376="",F376="□"),OR(G376="",G376="□"),OR(H376="",H376="□")),"",IF(AND(F376="■",G376="■"),"",IF(AND(OR(F376="■",G376="■"),H376="■"),"",IF(F376="■",5,IF(G376="■",4,IF(I376="","",IF($C$3="","",IF($C$3=8,"-",IF($C$3&lt;8,IF(I376&lt;=$BY$25,7,IF(I376&lt;=$BY$26,6,IF(I376&lt;=$BY$27,5,IF(I376&lt;=$BY$28,4,IF(I376&lt;=$BY$29,3,IF(I376&lt;=$BY$30,2,1)))))))))))))))</f>
        <v/>
      </c>
      <c r="BE376" s="17" t="str">
        <f>IF(AND(OR(F376="",F376="□"),OR(G376="",G376="□"),OR(H376="",H376="□")),"",IF(AND(F376="■",G376="■"),"",IF(AND(OR(F376="■",G376="■"),H376="■"),"",IF(F376="■",5,IF(G376="■",4,IF(K376="","",IF($C$3="","",IF($C$3=8,IF(K376&lt;=$BY$33,6,IF(K376&lt;=$BY$34,5,IF(K376&lt;=$BY$35,4,3))),IF(AND($C$3&lt;8,$C$3&gt;4),IF(K376&lt;=$BY$32,7,IF(K376&lt;=$BY$33,6,IF(K376&lt;=$BY$34,5,IF(K376&lt;=$BY$35,4,IF(K376&lt;=$BY$36,3,2))))),IF(C362&lt;5,"-"))))))))))</f>
        <v/>
      </c>
      <c r="BF376" s="17" t="str">
        <f t="shared" si="121"/>
        <v/>
      </c>
      <c r="BH376" s="18" t="str">
        <f>IF(X376="","",IF(50&lt;=Y376,6,IF(AND(40&lt;=Y376,Y376&lt;50),5,IF(AND(30&lt;=Y376,Y376&lt;40),4,IF(AND(20&lt;=Y376,Y376&lt;30),3,IF(AND(10&lt;=Y376,Y376&lt;20),2,IF(AND(0&lt;=Y376,Y376&lt;10),1,IF(Y376&lt;0,0,""))))))))</f>
        <v/>
      </c>
      <c r="BI376" s="18" t="str">
        <f>IF(X376="","",IF(30&lt;=Y376,4,IF(AND(20&lt;=Y376,Y376&lt;30),3,IF(AND(10&lt;=Y376,Y376&lt;20),2,IF(AND(0&lt;=Y376,Y376&lt;10),1,IF(Y376&lt;0,0,""))))))</f>
        <v/>
      </c>
      <c r="BJ376" s="58" t="str">
        <f>IF(AND(OR(Q376="",Q376="□"),OR(R376="",R376="□"),OR(S376="",S376="□")),"",IF(AND(Q376="■",R376="■"),"",IF(AND(OR(Q376="■",R376="■"),S376="■"),"",IF(Q376="■",3,IF(R376="■",1,IF(Z376="■",BH376,BI376))))))</f>
        <v/>
      </c>
    </row>
    <row r="377" spans="1:62" ht="12" customHeight="1" x14ac:dyDescent="0.15">
      <c r="A377" s="66">
        <v>360</v>
      </c>
      <c r="B377" s="4"/>
      <c r="C377" s="2"/>
      <c r="D377" s="2"/>
      <c r="E377" s="8"/>
      <c r="F377" s="129" t="s">
        <v>38</v>
      </c>
      <c r="G377" s="130" t="s">
        <v>38</v>
      </c>
      <c r="H377" s="131" t="s">
        <v>38</v>
      </c>
      <c r="I377" s="122"/>
      <c r="J377" s="149"/>
      <c r="K377" s="124"/>
      <c r="L377" s="178"/>
      <c r="M377" s="133"/>
      <c r="N377" s="163" t="str">
        <f>IF($C$3="","",IF(P377="","",BF377))</f>
        <v/>
      </c>
      <c r="O377" s="163" t="str">
        <f>IF($C$3="","",IF(AND(OR(F377="",F377="□"),OR(G377="",G377="□"),OR(H377="",H377="□")),"",IF(AND(F377="■",G377="■"),"",IF(AND(OR(F377="■",G377="■"),H377="■"),"",IF(BF377="","",IF(OR(BF377=4,BF377&gt;4),"○","×"))))))</f>
        <v/>
      </c>
      <c r="P377" s="162" t="str">
        <f>IF($C$3="","",IF(AND(OR(F377="",F377="□"),OR(G377="",G377="□"),OR(H377="",H377="□")),"",IF(AND(F377="■",G377="■"),"",IF(AND(OR(F377="■",G377="■"),H377="■"),"",IF(BF377="","",IF(OR(BF377=5,BF377&gt;5),"○","×"))))))</f>
        <v/>
      </c>
      <c r="Q377" s="129" t="s">
        <v>38</v>
      </c>
      <c r="R377" s="130" t="s">
        <v>38</v>
      </c>
      <c r="S377" s="131" t="s">
        <v>38</v>
      </c>
      <c r="T377" s="1"/>
      <c r="U377" s="10"/>
      <c r="V377" s="11"/>
      <c r="W377" s="10"/>
      <c r="X377" s="223" t="str">
        <f t="shared" si="120"/>
        <v/>
      </c>
      <c r="Y377" s="164" t="str">
        <f t="shared" si="102"/>
        <v/>
      </c>
      <c r="Z377" s="131" t="s">
        <v>58</v>
      </c>
      <c r="AA377" s="135" t="s">
        <v>58</v>
      </c>
      <c r="AB377" s="165" t="str">
        <f t="shared" si="103"/>
        <v/>
      </c>
      <c r="AC377" s="280"/>
      <c r="AD377" s="281"/>
      <c r="AF377" s="60" t="str">
        <f>IF($C$3="","",IF(AND(F377="□",G377="□",H377="□"),"",IF(AND(F377="■",G377="■"),"",IF(AND(F377="■",H377="■"),"",IF(AND(G377="■",H377="■"),"",IF(F377="■",$BY$42,IF(G377="■",$BY$39,IF(I377="","",I377))))))))</f>
        <v/>
      </c>
      <c r="AG377" s="61" t="str">
        <f>IF($C$3="","",IF(AND(F377="□",G377="□",H377="□"),"",IF(AND(F377="■",G377="■"),"",IF(AND(F377="■",H377="■"),"",IF(AND(G377="■",H377="■"),"",IF(F377="■",$BY$44,IF(G377="■",$BY$41,IF(K377="","",K377))))))))</f>
        <v/>
      </c>
      <c r="AH377" s="63" t="str">
        <f t="shared" si="104"/>
        <v/>
      </c>
      <c r="AI377" s="63" t="str">
        <f t="shared" si="105"/>
        <v/>
      </c>
      <c r="AJ377" s="64" t="str">
        <f t="shared" si="106"/>
        <v/>
      </c>
      <c r="AK377" s="64" t="str">
        <f t="shared" si="107"/>
        <v/>
      </c>
      <c r="AL377" s="64" t="str">
        <f>IF($C$3="","",IF(AND(F377="□",G377="□",H377="□"),"",IF(AND(F377="■",G377="■"),"",IF(AND(F377="■",H377="■"),"",IF(AND(G377="■",H377="■"),"",IF(F377="■",$BY$23,IF(G377="■",$BY$21,IF(J377="","",J377))))))))</f>
        <v/>
      </c>
      <c r="AM377" s="65" t="str">
        <f t="shared" si="108"/>
        <v/>
      </c>
      <c r="AN377" s="64" t="str">
        <f>IF($C$3="","",IF(AND(F377="□",G377="□",H377="□"),"",IF(AND(F377="■",G377="■"),"",IF(AND(F377="■",H377="■"),"",IF(AND(G377="■",H377="■"),"",IF(F377="■",$BY$24,IF(G377="■",$BY$22,IF(L377="","",L377))))))))</f>
        <v/>
      </c>
      <c r="AO377" s="118"/>
      <c r="AP377" s="64" t="str">
        <f t="shared" si="109"/>
        <v/>
      </c>
      <c r="AQ377" s="64" t="str">
        <f t="shared" si="110"/>
        <v/>
      </c>
      <c r="AR377" s="64" t="str">
        <f t="shared" si="111"/>
        <v/>
      </c>
      <c r="AS377" s="64" t="str">
        <f t="shared" si="112"/>
        <v/>
      </c>
      <c r="AT377" s="64" t="str">
        <f t="shared" si="113"/>
        <v/>
      </c>
      <c r="AW377" s="17" t="str">
        <f t="shared" si="114"/>
        <v/>
      </c>
      <c r="AX377" s="17" t="str">
        <f t="shared" si="115"/>
        <v/>
      </c>
      <c r="AY377" s="17" t="str">
        <f t="shared" si="116"/>
        <v/>
      </c>
      <c r="AZ377" s="17" t="str">
        <f t="shared" si="117"/>
        <v/>
      </c>
      <c r="BA377" s="17" t="str">
        <f t="shared" si="118"/>
        <v/>
      </c>
      <c r="BB377" s="17" t="str">
        <f t="shared" si="119"/>
        <v/>
      </c>
      <c r="BD377" s="17" t="str">
        <f>IF(AND(OR(F377="",F377="□"),OR(G377="",G377="□"),OR(H377="",H377="□")),"",IF(AND(F377="■",G377="■"),"",IF(AND(OR(F377="■",G377="■"),H377="■"),"",IF(F377="■",5,IF(G377="■",4,IF(I377="","",IF($C$3="","",IF($C$3=8,"-",IF($C$3&lt;8,IF(I377&lt;=$BY$25,7,IF(I377&lt;=$BY$26,6,IF(I377&lt;=$BY$27,5,IF(I377&lt;=$BY$28,4,IF(I377&lt;=$BY$29,3,IF(I377&lt;=$BY$30,2,1)))))))))))))))</f>
        <v/>
      </c>
      <c r="BE377" s="17" t="str">
        <f>IF(AND(OR(F377="",F377="□"),OR(G377="",G377="□"),OR(H377="",H377="□")),"",IF(AND(F377="■",G377="■"),"",IF(AND(OR(F377="■",G377="■"),H377="■"),"",IF(F377="■",5,IF(G377="■",4,IF(K377="","",IF($C$3="","",IF($C$3=8,IF(K377&lt;=$BY$33,6,IF(K377&lt;=$BY$34,5,IF(K377&lt;=$BY$35,4,3))),IF(AND($C$3&lt;8,$C$3&gt;4),IF(K377&lt;=$BY$32,7,IF(K377&lt;=$BY$33,6,IF(K377&lt;=$BY$34,5,IF(K377&lt;=$BY$35,4,IF(K377&lt;=$BY$36,3,2))))),IF(C363&lt;5,"-"))))))))))</f>
        <v/>
      </c>
      <c r="BF377" s="17" t="str">
        <f t="shared" si="121"/>
        <v/>
      </c>
      <c r="BH377" s="18" t="str">
        <f>IF(X377="","",IF(50&lt;=Y377,6,IF(AND(40&lt;=Y377,Y377&lt;50),5,IF(AND(30&lt;=Y377,Y377&lt;40),4,IF(AND(20&lt;=Y377,Y377&lt;30),3,IF(AND(10&lt;=Y377,Y377&lt;20),2,IF(AND(0&lt;=Y377,Y377&lt;10),1,IF(Y377&lt;0,0,""))))))))</f>
        <v/>
      </c>
      <c r="BI377" s="18" t="str">
        <f>IF(X377="","",IF(30&lt;=Y377,4,IF(AND(20&lt;=Y377,Y377&lt;30),3,IF(AND(10&lt;=Y377,Y377&lt;20),2,IF(AND(0&lt;=Y377,Y377&lt;10),1,IF(Y377&lt;0,0,""))))))</f>
        <v/>
      </c>
      <c r="BJ377" s="58" t="str">
        <f>IF(AND(OR(Q377="",Q377="□"),OR(R377="",R377="□"),OR(S377="",S377="□")),"",IF(AND(Q377="■",R377="■"),"",IF(AND(OR(Q377="■",R377="■"),S377="■"),"",IF(Q377="■",3,IF(R377="■",1,IF(Z377="■",BH377,BI377))))))</f>
        <v/>
      </c>
    </row>
    <row r="378" spans="1:62" ht="12" customHeight="1" x14ac:dyDescent="0.15">
      <c r="A378" s="66">
        <v>361</v>
      </c>
      <c r="B378" s="4"/>
      <c r="C378" s="2"/>
      <c r="D378" s="2"/>
      <c r="E378" s="8"/>
      <c r="F378" s="129" t="s">
        <v>38</v>
      </c>
      <c r="G378" s="130" t="s">
        <v>38</v>
      </c>
      <c r="H378" s="131" t="s">
        <v>38</v>
      </c>
      <c r="I378" s="122"/>
      <c r="J378" s="149"/>
      <c r="K378" s="124"/>
      <c r="L378" s="178"/>
      <c r="M378" s="133"/>
      <c r="N378" s="163" t="str">
        <f>IF($C$3="","",IF(P378="","",BF378))</f>
        <v/>
      </c>
      <c r="O378" s="163" t="str">
        <f>IF($C$3="","",IF(AND(OR(F378="",F378="□"),OR(G378="",G378="□"),OR(H378="",H378="□")),"",IF(AND(F378="■",G378="■"),"",IF(AND(OR(F378="■",G378="■"),H378="■"),"",IF(BF378="","",IF(OR(BF378=4,BF378&gt;4),"○","×"))))))</f>
        <v/>
      </c>
      <c r="P378" s="162" t="str">
        <f>IF($C$3="","",IF(AND(OR(F378="",F378="□"),OR(G378="",G378="□"),OR(H378="",H378="□")),"",IF(AND(F378="■",G378="■"),"",IF(AND(OR(F378="■",G378="■"),H378="■"),"",IF(BF378="","",IF(OR(BF378=5,BF378&gt;5),"○","×"))))))</f>
        <v/>
      </c>
      <c r="Q378" s="129" t="s">
        <v>38</v>
      </c>
      <c r="R378" s="130" t="s">
        <v>38</v>
      </c>
      <c r="S378" s="131" t="s">
        <v>38</v>
      </c>
      <c r="T378" s="1"/>
      <c r="U378" s="10"/>
      <c r="V378" s="11"/>
      <c r="W378" s="10"/>
      <c r="X378" s="223" t="str">
        <f t="shared" si="120"/>
        <v/>
      </c>
      <c r="Y378" s="164" t="str">
        <f t="shared" si="102"/>
        <v/>
      </c>
      <c r="Z378" s="131" t="s">
        <v>58</v>
      </c>
      <c r="AA378" s="135" t="s">
        <v>58</v>
      </c>
      <c r="AB378" s="165" t="str">
        <f t="shared" si="103"/>
        <v/>
      </c>
      <c r="AC378" s="280"/>
      <c r="AD378" s="281"/>
      <c r="AF378" s="60" t="str">
        <f>IF($C$3="","",IF(AND(F378="□",G378="□",H378="□"),"",IF(AND(F378="■",G378="■"),"",IF(AND(F378="■",H378="■"),"",IF(AND(G378="■",H378="■"),"",IF(F378="■",$BY$42,IF(G378="■",$BY$39,IF(I378="","",I378))))))))</f>
        <v/>
      </c>
      <c r="AG378" s="61" t="str">
        <f>IF($C$3="","",IF(AND(F378="□",G378="□",H378="□"),"",IF(AND(F378="■",G378="■"),"",IF(AND(F378="■",H378="■"),"",IF(AND(G378="■",H378="■"),"",IF(F378="■",$BY$44,IF(G378="■",$BY$41,IF(K378="","",K378))))))))</f>
        <v/>
      </c>
      <c r="AH378" s="63" t="str">
        <f t="shared" si="104"/>
        <v/>
      </c>
      <c r="AI378" s="63" t="str">
        <f t="shared" si="105"/>
        <v/>
      </c>
      <c r="AJ378" s="64" t="str">
        <f t="shared" si="106"/>
        <v/>
      </c>
      <c r="AK378" s="64" t="str">
        <f t="shared" si="107"/>
        <v/>
      </c>
      <c r="AL378" s="64" t="str">
        <f>IF($C$3="","",IF(AND(F378="□",G378="□",H378="□"),"",IF(AND(F378="■",G378="■"),"",IF(AND(F378="■",H378="■"),"",IF(AND(G378="■",H378="■"),"",IF(F378="■",$BY$23,IF(G378="■",$BY$21,IF(J378="","",J378))))))))</f>
        <v/>
      </c>
      <c r="AM378" s="65" t="str">
        <f t="shared" si="108"/>
        <v/>
      </c>
      <c r="AN378" s="64" t="str">
        <f>IF($C$3="","",IF(AND(F378="□",G378="□",H378="□"),"",IF(AND(F378="■",G378="■"),"",IF(AND(F378="■",H378="■"),"",IF(AND(G378="■",H378="■"),"",IF(F378="■",$BY$24,IF(G378="■",$BY$22,IF(L378="","",L378))))))))</f>
        <v/>
      </c>
      <c r="AO378" s="118"/>
      <c r="AP378" s="64" t="str">
        <f t="shared" si="109"/>
        <v/>
      </c>
      <c r="AQ378" s="64" t="str">
        <f t="shared" si="110"/>
        <v/>
      </c>
      <c r="AR378" s="64" t="str">
        <f t="shared" si="111"/>
        <v/>
      </c>
      <c r="AS378" s="64" t="str">
        <f t="shared" si="112"/>
        <v/>
      </c>
      <c r="AT378" s="64" t="str">
        <f t="shared" si="113"/>
        <v/>
      </c>
      <c r="AW378" s="17" t="str">
        <f t="shared" si="114"/>
        <v/>
      </c>
      <c r="AX378" s="17" t="str">
        <f t="shared" si="115"/>
        <v/>
      </c>
      <c r="AY378" s="17" t="str">
        <f t="shared" si="116"/>
        <v/>
      </c>
      <c r="AZ378" s="17" t="str">
        <f t="shared" si="117"/>
        <v/>
      </c>
      <c r="BA378" s="17" t="str">
        <f t="shared" si="118"/>
        <v/>
      </c>
      <c r="BB378" s="17" t="str">
        <f t="shared" si="119"/>
        <v/>
      </c>
      <c r="BD378" s="17" t="str">
        <f>IF(AND(OR(F378="",F378="□"),OR(G378="",G378="□"),OR(H378="",H378="□")),"",IF(AND(F378="■",G378="■"),"",IF(AND(OR(F378="■",G378="■"),H378="■"),"",IF(F378="■",5,IF(G378="■",4,IF(I378="","",IF($C$3="","",IF($C$3=8,"-",IF($C$3&lt;8,IF(I378&lt;=$BY$25,7,IF(I378&lt;=$BY$26,6,IF(I378&lt;=$BY$27,5,IF(I378&lt;=$BY$28,4,IF(I378&lt;=$BY$29,3,IF(I378&lt;=$BY$30,2,1)))))))))))))))</f>
        <v/>
      </c>
      <c r="BE378" s="17" t="str">
        <f>IF(AND(OR(F378="",F378="□"),OR(G378="",G378="□"),OR(H378="",H378="□")),"",IF(AND(F378="■",G378="■"),"",IF(AND(OR(F378="■",G378="■"),H378="■"),"",IF(F378="■",5,IF(G378="■",4,IF(K378="","",IF($C$3="","",IF($C$3=8,IF(K378&lt;=$BY$33,6,IF(K378&lt;=$BY$34,5,IF(K378&lt;=$BY$35,4,3))),IF(AND($C$3&lt;8,$C$3&gt;4),IF(K378&lt;=$BY$32,7,IF(K378&lt;=$BY$33,6,IF(K378&lt;=$BY$34,5,IF(K378&lt;=$BY$35,4,IF(K378&lt;=$BY$36,3,2))))),IF(C364&lt;5,"-"))))))))))</f>
        <v/>
      </c>
      <c r="BF378" s="17" t="str">
        <f t="shared" si="121"/>
        <v/>
      </c>
      <c r="BH378" s="18" t="str">
        <f>IF(X378="","",IF(50&lt;=Y378,6,IF(AND(40&lt;=Y378,Y378&lt;50),5,IF(AND(30&lt;=Y378,Y378&lt;40),4,IF(AND(20&lt;=Y378,Y378&lt;30),3,IF(AND(10&lt;=Y378,Y378&lt;20),2,IF(AND(0&lt;=Y378,Y378&lt;10),1,IF(Y378&lt;0,0,""))))))))</f>
        <v/>
      </c>
      <c r="BI378" s="18" t="str">
        <f>IF(X378="","",IF(30&lt;=Y378,4,IF(AND(20&lt;=Y378,Y378&lt;30),3,IF(AND(10&lt;=Y378,Y378&lt;20),2,IF(AND(0&lt;=Y378,Y378&lt;10),1,IF(Y378&lt;0,0,""))))))</f>
        <v/>
      </c>
      <c r="BJ378" s="58" t="str">
        <f>IF(AND(OR(Q378="",Q378="□"),OR(R378="",R378="□"),OR(S378="",S378="□")),"",IF(AND(Q378="■",R378="■"),"",IF(AND(OR(Q378="■",R378="■"),S378="■"),"",IF(Q378="■",3,IF(R378="■",1,IF(Z378="■",BH378,BI378))))))</f>
        <v/>
      </c>
    </row>
    <row r="379" spans="1:62" ht="12" customHeight="1" x14ac:dyDescent="0.15">
      <c r="A379" s="66">
        <v>362</v>
      </c>
      <c r="B379" s="4"/>
      <c r="C379" s="2"/>
      <c r="D379" s="2"/>
      <c r="E379" s="8"/>
      <c r="F379" s="129" t="s">
        <v>38</v>
      </c>
      <c r="G379" s="130" t="s">
        <v>38</v>
      </c>
      <c r="H379" s="131" t="s">
        <v>38</v>
      </c>
      <c r="I379" s="122"/>
      <c r="J379" s="149"/>
      <c r="K379" s="124"/>
      <c r="L379" s="178"/>
      <c r="M379" s="133"/>
      <c r="N379" s="163" t="str">
        <f>IF($C$3="","",IF(P379="","",BF379))</f>
        <v/>
      </c>
      <c r="O379" s="163" t="str">
        <f>IF($C$3="","",IF(AND(OR(F379="",F379="□"),OR(G379="",G379="□"),OR(H379="",H379="□")),"",IF(AND(F379="■",G379="■"),"",IF(AND(OR(F379="■",G379="■"),H379="■"),"",IF(BF379="","",IF(OR(BF379=4,BF379&gt;4),"○","×"))))))</f>
        <v/>
      </c>
      <c r="P379" s="162" t="str">
        <f>IF($C$3="","",IF(AND(OR(F379="",F379="□"),OR(G379="",G379="□"),OR(H379="",H379="□")),"",IF(AND(F379="■",G379="■"),"",IF(AND(OR(F379="■",G379="■"),H379="■"),"",IF(BF379="","",IF(OR(BF379=5,BF379&gt;5),"○","×"))))))</f>
        <v/>
      </c>
      <c r="Q379" s="129" t="s">
        <v>38</v>
      </c>
      <c r="R379" s="130" t="s">
        <v>38</v>
      </c>
      <c r="S379" s="131" t="s">
        <v>38</v>
      </c>
      <c r="T379" s="1"/>
      <c r="U379" s="10"/>
      <c r="V379" s="11"/>
      <c r="W379" s="10"/>
      <c r="X379" s="223" t="str">
        <f t="shared" si="120"/>
        <v/>
      </c>
      <c r="Y379" s="164" t="str">
        <f t="shared" si="102"/>
        <v/>
      </c>
      <c r="Z379" s="131" t="s">
        <v>58</v>
      </c>
      <c r="AA379" s="135" t="s">
        <v>58</v>
      </c>
      <c r="AB379" s="165" t="str">
        <f t="shared" si="103"/>
        <v/>
      </c>
      <c r="AC379" s="280"/>
      <c r="AD379" s="281"/>
      <c r="AF379" s="60" t="str">
        <f>IF($C$3="","",IF(AND(F379="□",G379="□",H379="□"),"",IF(AND(F379="■",G379="■"),"",IF(AND(F379="■",H379="■"),"",IF(AND(G379="■",H379="■"),"",IF(F379="■",$BY$42,IF(G379="■",$BY$39,IF(I379="","",I379))))))))</f>
        <v/>
      </c>
      <c r="AG379" s="61" t="str">
        <f>IF($C$3="","",IF(AND(F379="□",G379="□",H379="□"),"",IF(AND(F379="■",G379="■"),"",IF(AND(F379="■",H379="■"),"",IF(AND(G379="■",H379="■"),"",IF(F379="■",$BY$44,IF(G379="■",$BY$41,IF(K379="","",K379))))))))</f>
        <v/>
      </c>
      <c r="AH379" s="63" t="str">
        <f t="shared" si="104"/>
        <v/>
      </c>
      <c r="AI379" s="63" t="str">
        <f t="shared" si="105"/>
        <v/>
      </c>
      <c r="AJ379" s="64" t="str">
        <f t="shared" si="106"/>
        <v/>
      </c>
      <c r="AK379" s="64" t="str">
        <f t="shared" si="107"/>
        <v/>
      </c>
      <c r="AL379" s="64" t="str">
        <f>IF($C$3="","",IF(AND(F379="□",G379="□",H379="□"),"",IF(AND(F379="■",G379="■"),"",IF(AND(F379="■",H379="■"),"",IF(AND(G379="■",H379="■"),"",IF(F379="■",$BY$23,IF(G379="■",$BY$21,IF(J379="","",J379))))))))</f>
        <v/>
      </c>
      <c r="AM379" s="65" t="str">
        <f t="shared" si="108"/>
        <v/>
      </c>
      <c r="AN379" s="64" t="str">
        <f>IF($C$3="","",IF(AND(F379="□",G379="□",H379="□"),"",IF(AND(F379="■",G379="■"),"",IF(AND(F379="■",H379="■"),"",IF(AND(G379="■",H379="■"),"",IF(F379="■",$BY$24,IF(G379="■",$BY$22,IF(L379="","",L379))))))))</f>
        <v/>
      </c>
      <c r="AO379" s="118"/>
      <c r="AP379" s="64" t="str">
        <f t="shared" si="109"/>
        <v/>
      </c>
      <c r="AQ379" s="64" t="str">
        <f t="shared" si="110"/>
        <v/>
      </c>
      <c r="AR379" s="64" t="str">
        <f t="shared" si="111"/>
        <v/>
      </c>
      <c r="AS379" s="64" t="str">
        <f t="shared" si="112"/>
        <v/>
      </c>
      <c r="AT379" s="64" t="str">
        <f t="shared" si="113"/>
        <v/>
      </c>
      <c r="AW379" s="17" t="str">
        <f t="shared" si="114"/>
        <v/>
      </c>
      <c r="AX379" s="17" t="str">
        <f t="shared" si="115"/>
        <v/>
      </c>
      <c r="AY379" s="17" t="str">
        <f t="shared" si="116"/>
        <v/>
      </c>
      <c r="AZ379" s="17" t="str">
        <f t="shared" si="117"/>
        <v/>
      </c>
      <c r="BA379" s="17" t="str">
        <f t="shared" si="118"/>
        <v/>
      </c>
      <c r="BB379" s="17" t="str">
        <f t="shared" si="119"/>
        <v/>
      </c>
      <c r="BD379" s="17" t="str">
        <f>IF(AND(OR(F379="",F379="□"),OR(G379="",G379="□"),OR(H379="",H379="□")),"",IF(AND(F379="■",G379="■"),"",IF(AND(OR(F379="■",G379="■"),H379="■"),"",IF(F379="■",5,IF(G379="■",4,IF(I379="","",IF($C$3="","",IF($C$3=8,"-",IF($C$3&lt;8,IF(I379&lt;=$BY$25,7,IF(I379&lt;=$BY$26,6,IF(I379&lt;=$BY$27,5,IF(I379&lt;=$BY$28,4,IF(I379&lt;=$BY$29,3,IF(I379&lt;=$BY$30,2,1)))))))))))))))</f>
        <v/>
      </c>
      <c r="BE379" s="17" t="str">
        <f>IF(AND(OR(F379="",F379="□"),OR(G379="",G379="□"),OR(H379="",H379="□")),"",IF(AND(F379="■",G379="■"),"",IF(AND(OR(F379="■",G379="■"),H379="■"),"",IF(F379="■",5,IF(G379="■",4,IF(K379="","",IF($C$3="","",IF($C$3=8,IF(K379&lt;=$BY$33,6,IF(K379&lt;=$BY$34,5,IF(K379&lt;=$BY$35,4,3))),IF(AND($C$3&lt;8,$C$3&gt;4),IF(K379&lt;=$BY$32,7,IF(K379&lt;=$BY$33,6,IF(K379&lt;=$BY$34,5,IF(K379&lt;=$BY$35,4,IF(K379&lt;=$BY$36,3,2))))),IF(C365&lt;5,"-"))))))))))</f>
        <v/>
      </c>
      <c r="BF379" s="17" t="str">
        <f t="shared" si="121"/>
        <v/>
      </c>
      <c r="BH379" s="18" t="str">
        <f>IF(X379="","",IF(50&lt;=Y379,6,IF(AND(40&lt;=Y379,Y379&lt;50),5,IF(AND(30&lt;=Y379,Y379&lt;40),4,IF(AND(20&lt;=Y379,Y379&lt;30),3,IF(AND(10&lt;=Y379,Y379&lt;20),2,IF(AND(0&lt;=Y379,Y379&lt;10),1,IF(Y379&lt;0,0,""))))))))</f>
        <v/>
      </c>
      <c r="BI379" s="18" t="str">
        <f>IF(X379="","",IF(30&lt;=Y379,4,IF(AND(20&lt;=Y379,Y379&lt;30),3,IF(AND(10&lt;=Y379,Y379&lt;20),2,IF(AND(0&lt;=Y379,Y379&lt;10),1,IF(Y379&lt;0,0,""))))))</f>
        <v/>
      </c>
      <c r="BJ379" s="58" t="str">
        <f>IF(AND(OR(Q379="",Q379="□"),OR(R379="",R379="□"),OR(S379="",S379="□")),"",IF(AND(Q379="■",R379="■"),"",IF(AND(OR(Q379="■",R379="■"),S379="■"),"",IF(Q379="■",3,IF(R379="■",1,IF(Z379="■",BH379,BI379))))))</f>
        <v/>
      </c>
    </row>
    <row r="380" spans="1:62" ht="12" customHeight="1" x14ac:dyDescent="0.15">
      <c r="A380" s="66">
        <v>363</v>
      </c>
      <c r="B380" s="4"/>
      <c r="C380" s="2"/>
      <c r="D380" s="2"/>
      <c r="E380" s="8"/>
      <c r="F380" s="129" t="s">
        <v>38</v>
      </c>
      <c r="G380" s="130" t="s">
        <v>38</v>
      </c>
      <c r="H380" s="131" t="s">
        <v>38</v>
      </c>
      <c r="I380" s="122"/>
      <c r="J380" s="149"/>
      <c r="K380" s="124"/>
      <c r="L380" s="178"/>
      <c r="M380" s="133"/>
      <c r="N380" s="163" t="str">
        <f>IF($C$3="","",IF(P380="","",BF380))</f>
        <v/>
      </c>
      <c r="O380" s="163" t="str">
        <f>IF($C$3="","",IF(AND(OR(F380="",F380="□"),OR(G380="",G380="□"),OR(H380="",H380="□")),"",IF(AND(F380="■",G380="■"),"",IF(AND(OR(F380="■",G380="■"),H380="■"),"",IF(BF380="","",IF(OR(BF380=4,BF380&gt;4),"○","×"))))))</f>
        <v/>
      </c>
      <c r="P380" s="162" t="str">
        <f>IF($C$3="","",IF(AND(OR(F380="",F380="□"),OR(G380="",G380="□"),OR(H380="",H380="□")),"",IF(AND(F380="■",G380="■"),"",IF(AND(OR(F380="■",G380="■"),H380="■"),"",IF(BF380="","",IF(OR(BF380=5,BF380&gt;5),"○","×"))))))</f>
        <v/>
      </c>
      <c r="Q380" s="129" t="s">
        <v>38</v>
      </c>
      <c r="R380" s="130" t="s">
        <v>38</v>
      </c>
      <c r="S380" s="131" t="s">
        <v>38</v>
      </c>
      <c r="T380" s="1"/>
      <c r="U380" s="10"/>
      <c r="V380" s="11"/>
      <c r="W380" s="10"/>
      <c r="X380" s="223" t="str">
        <f t="shared" si="120"/>
        <v/>
      </c>
      <c r="Y380" s="164" t="str">
        <f t="shared" si="102"/>
        <v/>
      </c>
      <c r="Z380" s="131" t="s">
        <v>58</v>
      </c>
      <c r="AA380" s="135" t="s">
        <v>58</v>
      </c>
      <c r="AB380" s="165" t="str">
        <f t="shared" si="103"/>
        <v/>
      </c>
      <c r="AC380" s="280"/>
      <c r="AD380" s="281"/>
      <c r="AF380" s="60" t="str">
        <f>IF($C$3="","",IF(AND(F380="□",G380="□",H380="□"),"",IF(AND(F380="■",G380="■"),"",IF(AND(F380="■",H380="■"),"",IF(AND(G380="■",H380="■"),"",IF(F380="■",$BY$42,IF(G380="■",$BY$39,IF(I380="","",I380))))))))</f>
        <v/>
      </c>
      <c r="AG380" s="61" t="str">
        <f>IF($C$3="","",IF(AND(F380="□",G380="□",H380="□"),"",IF(AND(F380="■",G380="■"),"",IF(AND(F380="■",H380="■"),"",IF(AND(G380="■",H380="■"),"",IF(F380="■",$BY$44,IF(G380="■",$BY$41,IF(K380="","",K380))))))))</f>
        <v/>
      </c>
      <c r="AH380" s="63" t="str">
        <f t="shared" si="104"/>
        <v/>
      </c>
      <c r="AI380" s="63" t="str">
        <f t="shared" si="105"/>
        <v/>
      </c>
      <c r="AJ380" s="64" t="str">
        <f t="shared" si="106"/>
        <v/>
      </c>
      <c r="AK380" s="64" t="str">
        <f t="shared" si="107"/>
        <v/>
      </c>
      <c r="AL380" s="64" t="str">
        <f>IF($C$3="","",IF(AND(F380="□",G380="□",H380="□"),"",IF(AND(F380="■",G380="■"),"",IF(AND(F380="■",H380="■"),"",IF(AND(G380="■",H380="■"),"",IF(F380="■",$BY$23,IF(G380="■",$BY$21,IF(J380="","",J380))))))))</f>
        <v/>
      </c>
      <c r="AM380" s="65" t="str">
        <f t="shared" si="108"/>
        <v/>
      </c>
      <c r="AN380" s="64" t="str">
        <f>IF($C$3="","",IF(AND(F380="□",G380="□",H380="□"),"",IF(AND(F380="■",G380="■"),"",IF(AND(F380="■",H380="■"),"",IF(AND(G380="■",H380="■"),"",IF(F380="■",$BY$24,IF(G380="■",$BY$22,IF(L380="","",L380))))))))</f>
        <v/>
      </c>
      <c r="AO380" s="118"/>
      <c r="AP380" s="64" t="str">
        <f t="shared" si="109"/>
        <v/>
      </c>
      <c r="AQ380" s="64" t="str">
        <f t="shared" si="110"/>
        <v/>
      </c>
      <c r="AR380" s="64" t="str">
        <f t="shared" si="111"/>
        <v/>
      </c>
      <c r="AS380" s="64" t="str">
        <f t="shared" si="112"/>
        <v/>
      </c>
      <c r="AT380" s="64" t="str">
        <f t="shared" si="113"/>
        <v/>
      </c>
      <c r="AW380" s="17" t="str">
        <f t="shared" si="114"/>
        <v/>
      </c>
      <c r="AX380" s="17" t="str">
        <f t="shared" si="115"/>
        <v/>
      </c>
      <c r="AY380" s="17" t="str">
        <f t="shared" si="116"/>
        <v/>
      </c>
      <c r="AZ380" s="17" t="str">
        <f t="shared" si="117"/>
        <v/>
      </c>
      <c r="BA380" s="17" t="str">
        <f t="shared" si="118"/>
        <v/>
      </c>
      <c r="BB380" s="17" t="str">
        <f t="shared" si="119"/>
        <v/>
      </c>
      <c r="BD380" s="17" t="str">
        <f>IF(AND(OR(F380="",F380="□"),OR(G380="",G380="□"),OR(H380="",H380="□")),"",IF(AND(F380="■",G380="■"),"",IF(AND(OR(F380="■",G380="■"),H380="■"),"",IF(F380="■",5,IF(G380="■",4,IF(I380="","",IF($C$3="","",IF($C$3=8,"-",IF($C$3&lt;8,IF(I380&lt;=$BY$25,7,IF(I380&lt;=$BY$26,6,IF(I380&lt;=$BY$27,5,IF(I380&lt;=$BY$28,4,IF(I380&lt;=$BY$29,3,IF(I380&lt;=$BY$30,2,1)))))))))))))))</f>
        <v/>
      </c>
      <c r="BE380" s="17" t="str">
        <f>IF(AND(OR(F380="",F380="□"),OR(G380="",G380="□"),OR(H380="",H380="□")),"",IF(AND(F380="■",G380="■"),"",IF(AND(OR(F380="■",G380="■"),H380="■"),"",IF(F380="■",5,IF(G380="■",4,IF(K380="","",IF($C$3="","",IF($C$3=8,IF(K380&lt;=$BY$33,6,IF(K380&lt;=$BY$34,5,IF(K380&lt;=$BY$35,4,3))),IF(AND($C$3&lt;8,$C$3&gt;4),IF(K380&lt;=$BY$32,7,IF(K380&lt;=$BY$33,6,IF(K380&lt;=$BY$34,5,IF(K380&lt;=$BY$35,4,IF(K380&lt;=$BY$36,3,2))))),IF(C366&lt;5,"-"))))))))))</f>
        <v/>
      </c>
      <c r="BF380" s="17" t="str">
        <f t="shared" si="121"/>
        <v/>
      </c>
      <c r="BH380" s="18" t="str">
        <f>IF(X380="","",IF(50&lt;=Y380,6,IF(AND(40&lt;=Y380,Y380&lt;50),5,IF(AND(30&lt;=Y380,Y380&lt;40),4,IF(AND(20&lt;=Y380,Y380&lt;30),3,IF(AND(10&lt;=Y380,Y380&lt;20),2,IF(AND(0&lt;=Y380,Y380&lt;10),1,IF(Y380&lt;0,0,""))))))))</f>
        <v/>
      </c>
      <c r="BI380" s="18" t="str">
        <f>IF(X380="","",IF(30&lt;=Y380,4,IF(AND(20&lt;=Y380,Y380&lt;30),3,IF(AND(10&lt;=Y380,Y380&lt;20),2,IF(AND(0&lt;=Y380,Y380&lt;10),1,IF(Y380&lt;0,0,""))))))</f>
        <v/>
      </c>
      <c r="BJ380" s="58" t="str">
        <f>IF(AND(OR(Q380="",Q380="□"),OR(R380="",R380="□"),OR(S380="",S380="□")),"",IF(AND(Q380="■",R380="■"),"",IF(AND(OR(Q380="■",R380="■"),S380="■"),"",IF(Q380="■",3,IF(R380="■",1,IF(Z380="■",BH380,BI380))))))</f>
        <v/>
      </c>
    </row>
    <row r="381" spans="1:62" ht="12" customHeight="1" x14ac:dyDescent="0.15">
      <c r="A381" s="66">
        <v>364</v>
      </c>
      <c r="B381" s="4"/>
      <c r="C381" s="2"/>
      <c r="D381" s="2"/>
      <c r="E381" s="8"/>
      <c r="F381" s="129" t="s">
        <v>38</v>
      </c>
      <c r="G381" s="130" t="s">
        <v>38</v>
      </c>
      <c r="H381" s="131" t="s">
        <v>38</v>
      </c>
      <c r="I381" s="122"/>
      <c r="J381" s="149"/>
      <c r="K381" s="124"/>
      <c r="L381" s="178"/>
      <c r="M381" s="133"/>
      <c r="N381" s="163" t="str">
        <f>IF($C$3="","",IF(P381="","",BF381))</f>
        <v/>
      </c>
      <c r="O381" s="163" t="str">
        <f>IF($C$3="","",IF(AND(OR(F381="",F381="□"),OR(G381="",G381="□"),OR(H381="",H381="□")),"",IF(AND(F381="■",G381="■"),"",IF(AND(OR(F381="■",G381="■"),H381="■"),"",IF(BF381="","",IF(OR(BF381=4,BF381&gt;4),"○","×"))))))</f>
        <v/>
      </c>
      <c r="P381" s="162" t="str">
        <f>IF($C$3="","",IF(AND(OR(F381="",F381="□"),OR(G381="",G381="□"),OR(H381="",H381="□")),"",IF(AND(F381="■",G381="■"),"",IF(AND(OR(F381="■",G381="■"),H381="■"),"",IF(BF381="","",IF(OR(BF381=5,BF381&gt;5),"○","×"))))))</f>
        <v/>
      </c>
      <c r="Q381" s="129" t="s">
        <v>38</v>
      </c>
      <c r="R381" s="130" t="s">
        <v>38</v>
      </c>
      <c r="S381" s="131" t="s">
        <v>38</v>
      </c>
      <c r="T381" s="1"/>
      <c r="U381" s="10"/>
      <c r="V381" s="11"/>
      <c r="W381" s="10"/>
      <c r="X381" s="223" t="str">
        <f t="shared" si="120"/>
        <v/>
      </c>
      <c r="Y381" s="164" t="str">
        <f t="shared" si="102"/>
        <v/>
      </c>
      <c r="Z381" s="131" t="s">
        <v>58</v>
      </c>
      <c r="AA381" s="135" t="s">
        <v>58</v>
      </c>
      <c r="AB381" s="165" t="str">
        <f t="shared" si="103"/>
        <v/>
      </c>
      <c r="AC381" s="280"/>
      <c r="AD381" s="281"/>
      <c r="AF381" s="60" t="str">
        <f>IF($C$3="","",IF(AND(F381="□",G381="□",H381="□"),"",IF(AND(F381="■",G381="■"),"",IF(AND(F381="■",H381="■"),"",IF(AND(G381="■",H381="■"),"",IF(F381="■",$BY$42,IF(G381="■",$BY$39,IF(I381="","",I381))))))))</f>
        <v/>
      </c>
      <c r="AG381" s="61" t="str">
        <f>IF($C$3="","",IF(AND(F381="□",G381="□",H381="□"),"",IF(AND(F381="■",G381="■"),"",IF(AND(F381="■",H381="■"),"",IF(AND(G381="■",H381="■"),"",IF(F381="■",$BY$44,IF(G381="■",$BY$41,IF(K381="","",K381))))))))</f>
        <v/>
      </c>
      <c r="AH381" s="63" t="str">
        <f t="shared" si="104"/>
        <v/>
      </c>
      <c r="AI381" s="63" t="str">
        <f t="shared" si="105"/>
        <v/>
      </c>
      <c r="AJ381" s="64" t="str">
        <f t="shared" si="106"/>
        <v/>
      </c>
      <c r="AK381" s="64" t="str">
        <f t="shared" si="107"/>
        <v/>
      </c>
      <c r="AL381" s="64" t="str">
        <f>IF($C$3="","",IF(AND(F381="□",G381="□",H381="□"),"",IF(AND(F381="■",G381="■"),"",IF(AND(F381="■",H381="■"),"",IF(AND(G381="■",H381="■"),"",IF(F381="■",$BY$23,IF(G381="■",$BY$21,IF(J381="","",J381))))))))</f>
        <v/>
      </c>
      <c r="AM381" s="65" t="str">
        <f t="shared" si="108"/>
        <v/>
      </c>
      <c r="AN381" s="64" t="str">
        <f>IF($C$3="","",IF(AND(F381="□",G381="□",H381="□"),"",IF(AND(F381="■",G381="■"),"",IF(AND(F381="■",H381="■"),"",IF(AND(G381="■",H381="■"),"",IF(F381="■",$BY$24,IF(G381="■",$BY$22,IF(L381="","",L381))))))))</f>
        <v/>
      </c>
      <c r="AO381" s="118"/>
      <c r="AP381" s="64" t="str">
        <f t="shared" si="109"/>
        <v/>
      </c>
      <c r="AQ381" s="64" t="str">
        <f t="shared" si="110"/>
        <v/>
      </c>
      <c r="AR381" s="64" t="str">
        <f t="shared" si="111"/>
        <v/>
      </c>
      <c r="AS381" s="64" t="str">
        <f t="shared" si="112"/>
        <v/>
      </c>
      <c r="AT381" s="64" t="str">
        <f t="shared" si="113"/>
        <v/>
      </c>
      <c r="AW381" s="17" t="str">
        <f t="shared" si="114"/>
        <v/>
      </c>
      <c r="AX381" s="17" t="str">
        <f t="shared" si="115"/>
        <v/>
      </c>
      <c r="AY381" s="17" t="str">
        <f t="shared" si="116"/>
        <v/>
      </c>
      <c r="AZ381" s="17" t="str">
        <f t="shared" si="117"/>
        <v/>
      </c>
      <c r="BA381" s="17" t="str">
        <f t="shared" si="118"/>
        <v/>
      </c>
      <c r="BB381" s="17" t="str">
        <f t="shared" si="119"/>
        <v/>
      </c>
      <c r="BD381" s="17" t="str">
        <f>IF(AND(OR(F381="",F381="□"),OR(G381="",G381="□"),OR(H381="",H381="□")),"",IF(AND(F381="■",G381="■"),"",IF(AND(OR(F381="■",G381="■"),H381="■"),"",IF(F381="■",5,IF(G381="■",4,IF(I381="","",IF($C$3="","",IF($C$3=8,"-",IF($C$3&lt;8,IF(I381&lt;=$BY$25,7,IF(I381&lt;=$BY$26,6,IF(I381&lt;=$BY$27,5,IF(I381&lt;=$BY$28,4,IF(I381&lt;=$BY$29,3,IF(I381&lt;=$BY$30,2,1)))))))))))))))</f>
        <v/>
      </c>
      <c r="BE381" s="17" t="str">
        <f>IF(AND(OR(F381="",F381="□"),OR(G381="",G381="□"),OR(H381="",H381="□")),"",IF(AND(F381="■",G381="■"),"",IF(AND(OR(F381="■",G381="■"),H381="■"),"",IF(F381="■",5,IF(G381="■",4,IF(K381="","",IF($C$3="","",IF($C$3=8,IF(K381&lt;=$BY$33,6,IF(K381&lt;=$BY$34,5,IF(K381&lt;=$BY$35,4,3))),IF(AND($C$3&lt;8,$C$3&gt;4),IF(K381&lt;=$BY$32,7,IF(K381&lt;=$BY$33,6,IF(K381&lt;=$BY$34,5,IF(K381&lt;=$BY$35,4,IF(K381&lt;=$BY$36,3,2))))),IF(C367&lt;5,"-"))))))))))</f>
        <v/>
      </c>
      <c r="BF381" s="17" t="str">
        <f t="shared" si="121"/>
        <v/>
      </c>
      <c r="BH381" s="18" t="str">
        <f>IF(X381="","",IF(50&lt;=Y381,6,IF(AND(40&lt;=Y381,Y381&lt;50),5,IF(AND(30&lt;=Y381,Y381&lt;40),4,IF(AND(20&lt;=Y381,Y381&lt;30),3,IF(AND(10&lt;=Y381,Y381&lt;20),2,IF(AND(0&lt;=Y381,Y381&lt;10),1,IF(Y381&lt;0,0,""))))))))</f>
        <v/>
      </c>
      <c r="BI381" s="18" t="str">
        <f>IF(X381="","",IF(30&lt;=Y381,4,IF(AND(20&lt;=Y381,Y381&lt;30),3,IF(AND(10&lt;=Y381,Y381&lt;20),2,IF(AND(0&lt;=Y381,Y381&lt;10),1,IF(Y381&lt;0,0,""))))))</f>
        <v/>
      </c>
      <c r="BJ381" s="58" t="str">
        <f>IF(AND(OR(Q381="",Q381="□"),OR(R381="",R381="□"),OR(S381="",S381="□")),"",IF(AND(Q381="■",R381="■"),"",IF(AND(OR(Q381="■",R381="■"),S381="■"),"",IF(Q381="■",3,IF(R381="■",1,IF(Z381="■",BH381,BI381))))))</f>
        <v/>
      </c>
    </row>
    <row r="382" spans="1:62" ht="12" customHeight="1" x14ac:dyDescent="0.15">
      <c r="A382" s="66">
        <v>365</v>
      </c>
      <c r="B382" s="4"/>
      <c r="C382" s="2"/>
      <c r="D382" s="2"/>
      <c r="E382" s="8"/>
      <c r="F382" s="129" t="s">
        <v>38</v>
      </c>
      <c r="G382" s="130" t="s">
        <v>38</v>
      </c>
      <c r="H382" s="131" t="s">
        <v>38</v>
      </c>
      <c r="I382" s="122"/>
      <c r="J382" s="149"/>
      <c r="K382" s="124"/>
      <c r="L382" s="178"/>
      <c r="M382" s="133"/>
      <c r="N382" s="163" t="str">
        <f>IF($C$3="","",IF(P382="","",BF382))</f>
        <v/>
      </c>
      <c r="O382" s="163" t="str">
        <f>IF($C$3="","",IF(AND(OR(F382="",F382="□"),OR(G382="",G382="□"),OR(H382="",H382="□")),"",IF(AND(F382="■",G382="■"),"",IF(AND(OR(F382="■",G382="■"),H382="■"),"",IF(BF382="","",IF(OR(BF382=4,BF382&gt;4),"○","×"))))))</f>
        <v/>
      </c>
      <c r="P382" s="162" t="str">
        <f>IF($C$3="","",IF(AND(OR(F382="",F382="□"),OR(G382="",G382="□"),OR(H382="",H382="□")),"",IF(AND(F382="■",G382="■"),"",IF(AND(OR(F382="■",G382="■"),H382="■"),"",IF(BF382="","",IF(OR(BF382=5,BF382&gt;5),"○","×"))))))</f>
        <v/>
      </c>
      <c r="Q382" s="129" t="s">
        <v>38</v>
      </c>
      <c r="R382" s="130" t="s">
        <v>38</v>
      </c>
      <c r="S382" s="131" t="s">
        <v>38</v>
      </c>
      <c r="T382" s="1"/>
      <c r="U382" s="10"/>
      <c r="V382" s="11"/>
      <c r="W382" s="10"/>
      <c r="X382" s="223" t="str">
        <f t="shared" si="120"/>
        <v/>
      </c>
      <c r="Y382" s="164" t="str">
        <f t="shared" si="102"/>
        <v/>
      </c>
      <c r="Z382" s="131" t="s">
        <v>58</v>
      </c>
      <c r="AA382" s="135" t="s">
        <v>58</v>
      </c>
      <c r="AB382" s="165" t="str">
        <f t="shared" si="103"/>
        <v/>
      </c>
      <c r="AC382" s="280"/>
      <c r="AD382" s="281"/>
      <c r="AF382" s="60" t="str">
        <f>IF($C$3="","",IF(AND(F382="□",G382="□",H382="□"),"",IF(AND(F382="■",G382="■"),"",IF(AND(F382="■",H382="■"),"",IF(AND(G382="■",H382="■"),"",IF(F382="■",$BY$42,IF(G382="■",$BY$39,IF(I382="","",I382))))))))</f>
        <v/>
      </c>
      <c r="AG382" s="61" t="str">
        <f>IF($C$3="","",IF(AND(F382="□",G382="□",H382="□"),"",IF(AND(F382="■",G382="■"),"",IF(AND(F382="■",H382="■"),"",IF(AND(G382="■",H382="■"),"",IF(F382="■",$BY$44,IF(G382="■",$BY$41,IF(K382="","",K382))))))))</f>
        <v/>
      </c>
      <c r="AH382" s="63" t="str">
        <f t="shared" si="104"/>
        <v/>
      </c>
      <c r="AI382" s="63" t="str">
        <f t="shared" si="105"/>
        <v/>
      </c>
      <c r="AJ382" s="64" t="str">
        <f t="shared" si="106"/>
        <v/>
      </c>
      <c r="AK382" s="64" t="str">
        <f t="shared" si="107"/>
        <v/>
      </c>
      <c r="AL382" s="64" t="str">
        <f>IF($C$3="","",IF(AND(F382="□",G382="□",H382="□"),"",IF(AND(F382="■",G382="■"),"",IF(AND(F382="■",H382="■"),"",IF(AND(G382="■",H382="■"),"",IF(F382="■",$BY$23,IF(G382="■",$BY$21,IF(J382="","",J382))))))))</f>
        <v/>
      </c>
      <c r="AM382" s="65" t="str">
        <f t="shared" si="108"/>
        <v/>
      </c>
      <c r="AN382" s="64" t="str">
        <f>IF($C$3="","",IF(AND(F382="□",G382="□",H382="□"),"",IF(AND(F382="■",G382="■"),"",IF(AND(F382="■",H382="■"),"",IF(AND(G382="■",H382="■"),"",IF(F382="■",$BY$24,IF(G382="■",$BY$22,IF(L382="","",L382))))))))</f>
        <v/>
      </c>
      <c r="AO382" s="118"/>
      <c r="AP382" s="64" t="str">
        <f t="shared" si="109"/>
        <v/>
      </c>
      <c r="AQ382" s="64" t="str">
        <f t="shared" si="110"/>
        <v/>
      </c>
      <c r="AR382" s="64" t="str">
        <f t="shared" si="111"/>
        <v/>
      </c>
      <c r="AS382" s="64" t="str">
        <f t="shared" si="112"/>
        <v/>
      </c>
      <c r="AT382" s="64" t="str">
        <f t="shared" si="113"/>
        <v/>
      </c>
      <c r="AW382" s="17" t="str">
        <f t="shared" si="114"/>
        <v/>
      </c>
      <c r="AX382" s="17" t="str">
        <f t="shared" si="115"/>
        <v/>
      </c>
      <c r="AY382" s="17" t="str">
        <f t="shared" si="116"/>
        <v/>
      </c>
      <c r="AZ382" s="17" t="str">
        <f t="shared" si="117"/>
        <v/>
      </c>
      <c r="BA382" s="17" t="str">
        <f t="shared" si="118"/>
        <v/>
      </c>
      <c r="BB382" s="17" t="str">
        <f t="shared" si="119"/>
        <v/>
      </c>
      <c r="BD382" s="17" t="str">
        <f>IF(AND(OR(F382="",F382="□"),OR(G382="",G382="□"),OR(H382="",H382="□")),"",IF(AND(F382="■",G382="■"),"",IF(AND(OR(F382="■",G382="■"),H382="■"),"",IF(F382="■",5,IF(G382="■",4,IF(I382="","",IF($C$3="","",IF($C$3=8,"-",IF($C$3&lt;8,IF(I382&lt;=$BY$25,7,IF(I382&lt;=$BY$26,6,IF(I382&lt;=$BY$27,5,IF(I382&lt;=$BY$28,4,IF(I382&lt;=$BY$29,3,IF(I382&lt;=$BY$30,2,1)))))))))))))))</f>
        <v/>
      </c>
      <c r="BE382" s="17" t="str">
        <f>IF(AND(OR(F382="",F382="□"),OR(G382="",G382="□"),OR(H382="",H382="□")),"",IF(AND(F382="■",G382="■"),"",IF(AND(OR(F382="■",G382="■"),H382="■"),"",IF(F382="■",5,IF(G382="■",4,IF(K382="","",IF($C$3="","",IF($C$3=8,IF(K382&lt;=$BY$33,6,IF(K382&lt;=$BY$34,5,IF(K382&lt;=$BY$35,4,3))),IF(AND($C$3&lt;8,$C$3&gt;4),IF(K382&lt;=$BY$32,7,IF(K382&lt;=$BY$33,6,IF(K382&lt;=$BY$34,5,IF(K382&lt;=$BY$35,4,IF(K382&lt;=$BY$36,3,2))))),IF(C368&lt;5,"-"))))))))))</f>
        <v/>
      </c>
      <c r="BF382" s="17" t="str">
        <f t="shared" si="121"/>
        <v/>
      </c>
      <c r="BH382" s="18" t="str">
        <f>IF(X382="","",IF(50&lt;=Y382,6,IF(AND(40&lt;=Y382,Y382&lt;50),5,IF(AND(30&lt;=Y382,Y382&lt;40),4,IF(AND(20&lt;=Y382,Y382&lt;30),3,IF(AND(10&lt;=Y382,Y382&lt;20),2,IF(AND(0&lt;=Y382,Y382&lt;10),1,IF(Y382&lt;0,0,""))))))))</f>
        <v/>
      </c>
      <c r="BI382" s="18" t="str">
        <f>IF(X382="","",IF(30&lt;=Y382,4,IF(AND(20&lt;=Y382,Y382&lt;30),3,IF(AND(10&lt;=Y382,Y382&lt;20),2,IF(AND(0&lt;=Y382,Y382&lt;10),1,IF(Y382&lt;0,0,""))))))</f>
        <v/>
      </c>
      <c r="BJ382" s="58" t="str">
        <f>IF(AND(OR(Q382="",Q382="□"),OR(R382="",R382="□"),OR(S382="",S382="□")),"",IF(AND(Q382="■",R382="■"),"",IF(AND(OR(Q382="■",R382="■"),S382="■"),"",IF(Q382="■",3,IF(R382="■",1,IF(Z382="■",BH382,BI382))))))</f>
        <v/>
      </c>
    </row>
    <row r="383" spans="1:62" ht="12" customHeight="1" x14ac:dyDescent="0.15">
      <c r="A383" s="66">
        <v>366</v>
      </c>
      <c r="B383" s="4"/>
      <c r="C383" s="2"/>
      <c r="D383" s="2"/>
      <c r="E383" s="8"/>
      <c r="F383" s="129" t="s">
        <v>38</v>
      </c>
      <c r="G383" s="130" t="s">
        <v>38</v>
      </c>
      <c r="H383" s="131" t="s">
        <v>38</v>
      </c>
      <c r="I383" s="122"/>
      <c r="J383" s="149"/>
      <c r="K383" s="124"/>
      <c r="L383" s="178"/>
      <c r="M383" s="133"/>
      <c r="N383" s="163" t="str">
        <f>IF($C$3="","",IF(P383="","",BF383))</f>
        <v/>
      </c>
      <c r="O383" s="163" t="str">
        <f>IF($C$3="","",IF(AND(OR(F383="",F383="□"),OR(G383="",G383="□"),OR(H383="",H383="□")),"",IF(AND(F383="■",G383="■"),"",IF(AND(OR(F383="■",G383="■"),H383="■"),"",IF(BF383="","",IF(OR(BF383=4,BF383&gt;4),"○","×"))))))</f>
        <v/>
      </c>
      <c r="P383" s="162" t="str">
        <f>IF($C$3="","",IF(AND(OR(F383="",F383="□"),OR(G383="",G383="□"),OR(H383="",H383="□")),"",IF(AND(F383="■",G383="■"),"",IF(AND(OR(F383="■",G383="■"),H383="■"),"",IF(BF383="","",IF(OR(BF383=5,BF383&gt;5),"○","×"))))))</f>
        <v/>
      </c>
      <c r="Q383" s="129" t="s">
        <v>38</v>
      </c>
      <c r="R383" s="130" t="s">
        <v>38</v>
      </c>
      <c r="S383" s="131" t="s">
        <v>38</v>
      </c>
      <c r="T383" s="1"/>
      <c r="U383" s="10"/>
      <c r="V383" s="11"/>
      <c r="W383" s="10"/>
      <c r="X383" s="223" t="str">
        <f t="shared" si="120"/>
        <v/>
      </c>
      <c r="Y383" s="164" t="str">
        <f t="shared" si="102"/>
        <v/>
      </c>
      <c r="Z383" s="131" t="s">
        <v>58</v>
      </c>
      <c r="AA383" s="135" t="s">
        <v>58</v>
      </c>
      <c r="AB383" s="165" t="str">
        <f t="shared" si="103"/>
        <v/>
      </c>
      <c r="AC383" s="280"/>
      <c r="AD383" s="281"/>
      <c r="AF383" s="60" t="str">
        <f>IF($C$3="","",IF(AND(F383="□",G383="□",H383="□"),"",IF(AND(F383="■",G383="■"),"",IF(AND(F383="■",H383="■"),"",IF(AND(G383="■",H383="■"),"",IF(F383="■",$BY$42,IF(G383="■",$BY$39,IF(I383="","",I383))))))))</f>
        <v/>
      </c>
      <c r="AG383" s="61" t="str">
        <f>IF($C$3="","",IF(AND(F383="□",G383="□",H383="□"),"",IF(AND(F383="■",G383="■"),"",IF(AND(F383="■",H383="■"),"",IF(AND(G383="■",H383="■"),"",IF(F383="■",$BY$44,IF(G383="■",$BY$41,IF(K383="","",K383))))))))</f>
        <v/>
      </c>
      <c r="AH383" s="63" t="str">
        <f t="shared" si="104"/>
        <v/>
      </c>
      <c r="AI383" s="63" t="str">
        <f t="shared" si="105"/>
        <v/>
      </c>
      <c r="AJ383" s="64" t="str">
        <f t="shared" si="106"/>
        <v/>
      </c>
      <c r="AK383" s="64" t="str">
        <f t="shared" si="107"/>
        <v/>
      </c>
      <c r="AL383" s="64" t="str">
        <f>IF($C$3="","",IF(AND(F383="□",G383="□",H383="□"),"",IF(AND(F383="■",G383="■"),"",IF(AND(F383="■",H383="■"),"",IF(AND(G383="■",H383="■"),"",IF(F383="■",$BY$23,IF(G383="■",$BY$21,IF(J383="","",J383))))))))</f>
        <v/>
      </c>
      <c r="AM383" s="65" t="str">
        <f t="shared" si="108"/>
        <v/>
      </c>
      <c r="AN383" s="64" t="str">
        <f>IF($C$3="","",IF(AND(F383="□",G383="□",H383="□"),"",IF(AND(F383="■",G383="■"),"",IF(AND(F383="■",H383="■"),"",IF(AND(G383="■",H383="■"),"",IF(F383="■",$BY$24,IF(G383="■",$BY$22,IF(L383="","",L383))))))))</f>
        <v/>
      </c>
      <c r="AO383" s="118"/>
      <c r="AP383" s="64" t="str">
        <f t="shared" si="109"/>
        <v/>
      </c>
      <c r="AQ383" s="64" t="str">
        <f t="shared" si="110"/>
        <v/>
      </c>
      <c r="AR383" s="64" t="str">
        <f t="shared" si="111"/>
        <v/>
      </c>
      <c r="AS383" s="64" t="str">
        <f t="shared" si="112"/>
        <v/>
      </c>
      <c r="AT383" s="64" t="str">
        <f t="shared" si="113"/>
        <v/>
      </c>
      <c r="AW383" s="17" t="str">
        <f t="shared" si="114"/>
        <v/>
      </c>
      <c r="AX383" s="17" t="str">
        <f t="shared" si="115"/>
        <v/>
      </c>
      <c r="AY383" s="17" t="str">
        <f t="shared" si="116"/>
        <v/>
      </c>
      <c r="AZ383" s="17" t="str">
        <f t="shared" si="117"/>
        <v/>
      </c>
      <c r="BA383" s="17" t="str">
        <f t="shared" si="118"/>
        <v/>
      </c>
      <c r="BB383" s="17" t="str">
        <f t="shared" si="119"/>
        <v/>
      </c>
      <c r="BD383" s="17" t="str">
        <f>IF(AND(OR(F383="",F383="□"),OR(G383="",G383="□"),OR(H383="",H383="□")),"",IF(AND(F383="■",G383="■"),"",IF(AND(OR(F383="■",G383="■"),H383="■"),"",IF(F383="■",5,IF(G383="■",4,IF(I383="","",IF($C$3="","",IF($C$3=8,"-",IF($C$3&lt;8,IF(I383&lt;=$BY$25,7,IF(I383&lt;=$BY$26,6,IF(I383&lt;=$BY$27,5,IF(I383&lt;=$BY$28,4,IF(I383&lt;=$BY$29,3,IF(I383&lt;=$BY$30,2,1)))))))))))))))</f>
        <v/>
      </c>
      <c r="BE383" s="17" t="str">
        <f>IF(AND(OR(F383="",F383="□"),OR(G383="",G383="□"),OR(H383="",H383="□")),"",IF(AND(F383="■",G383="■"),"",IF(AND(OR(F383="■",G383="■"),H383="■"),"",IF(F383="■",5,IF(G383="■",4,IF(K383="","",IF($C$3="","",IF($C$3=8,IF(K383&lt;=$BY$33,6,IF(K383&lt;=$BY$34,5,IF(K383&lt;=$BY$35,4,3))),IF(AND($C$3&lt;8,$C$3&gt;4),IF(K383&lt;=$BY$32,7,IF(K383&lt;=$BY$33,6,IF(K383&lt;=$BY$34,5,IF(K383&lt;=$BY$35,4,IF(K383&lt;=$BY$36,3,2))))),IF(C369&lt;5,"-"))))))))))</f>
        <v/>
      </c>
      <c r="BF383" s="17" t="str">
        <f t="shared" si="121"/>
        <v/>
      </c>
      <c r="BH383" s="18" t="str">
        <f>IF(X383="","",IF(50&lt;=Y383,6,IF(AND(40&lt;=Y383,Y383&lt;50),5,IF(AND(30&lt;=Y383,Y383&lt;40),4,IF(AND(20&lt;=Y383,Y383&lt;30),3,IF(AND(10&lt;=Y383,Y383&lt;20),2,IF(AND(0&lt;=Y383,Y383&lt;10),1,IF(Y383&lt;0,0,""))))))))</f>
        <v/>
      </c>
      <c r="BI383" s="18" t="str">
        <f>IF(X383="","",IF(30&lt;=Y383,4,IF(AND(20&lt;=Y383,Y383&lt;30),3,IF(AND(10&lt;=Y383,Y383&lt;20),2,IF(AND(0&lt;=Y383,Y383&lt;10),1,IF(Y383&lt;0,0,""))))))</f>
        <v/>
      </c>
      <c r="BJ383" s="58" t="str">
        <f>IF(AND(OR(Q383="",Q383="□"),OR(R383="",R383="□"),OR(S383="",S383="□")),"",IF(AND(Q383="■",R383="■"),"",IF(AND(OR(Q383="■",R383="■"),S383="■"),"",IF(Q383="■",3,IF(R383="■",1,IF(Z383="■",BH383,BI383))))))</f>
        <v/>
      </c>
    </row>
    <row r="384" spans="1:62" ht="12" customHeight="1" x14ac:dyDescent="0.15">
      <c r="A384" s="66">
        <v>367</v>
      </c>
      <c r="B384" s="4"/>
      <c r="C384" s="2"/>
      <c r="D384" s="2"/>
      <c r="E384" s="8"/>
      <c r="F384" s="129" t="s">
        <v>38</v>
      </c>
      <c r="G384" s="130" t="s">
        <v>38</v>
      </c>
      <c r="H384" s="131" t="s">
        <v>38</v>
      </c>
      <c r="I384" s="122"/>
      <c r="J384" s="149"/>
      <c r="K384" s="124"/>
      <c r="L384" s="178"/>
      <c r="M384" s="133"/>
      <c r="N384" s="163" t="str">
        <f>IF($C$3="","",IF(P384="","",BF384))</f>
        <v/>
      </c>
      <c r="O384" s="163" t="str">
        <f>IF($C$3="","",IF(AND(OR(F384="",F384="□"),OR(G384="",G384="□"),OR(H384="",H384="□")),"",IF(AND(F384="■",G384="■"),"",IF(AND(OR(F384="■",G384="■"),H384="■"),"",IF(BF384="","",IF(OR(BF384=4,BF384&gt;4),"○","×"))))))</f>
        <v/>
      </c>
      <c r="P384" s="162" t="str">
        <f>IF($C$3="","",IF(AND(OR(F384="",F384="□"),OR(G384="",G384="□"),OR(H384="",H384="□")),"",IF(AND(F384="■",G384="■"),"",IF(AND(OR(F384="■",G384="■"),H384="■"),"",IF(BF384="","",IF(OR(BF384=5,BF384&gt;5),"○","×"))))))</f>
        <v/>
      </c>
      <c r="Q384" s="129" t="s">
        <v>38</v>
      </c>
      <c r="R384" s="130" t="s">
        <v>38</v>
      </c>
      <c r="S384" s="131" t="s">
        <v>38</v>
      </c>
      <c r="T384" s="1"/>
      <c r="U384" s="10"/>
      <c r="V384" s="11"/>
      <c r="W384" s="10"/>
      <c r="X384" s="223" t="str">
        <f t="shared" si="120"/>
        <v/>
      </c>
      <c r="Y384" s="164" t="str">
        <f t="shared" si="102"/>
        <v/>
      </c>
      <c r="Z384" s="131" t="s">
        <v>58</v>
      </c>
      <c r="AA384" s="135" t="s">
        <v>58</v>
      </c>
      <c r="AB384" s="165" t="str">
        <f t="shared" si="103"/>
        <v/>
      </c>
      <c r="AC384" s="280"/>
      <c r="AD384" s="281"/>
      <c r="AF384" s="60" t="str">
        <f>IF($C$3="","",IF(AND(F384="□",G384="□",H384="□"),"",IF(AND(F384="■",G384="■"),"",IF(AND(F384="■",H384="■"),"",IF(AND(G384="■",H384="■"),"",IF(F384="■",$BY$42,IF(G384="■",$BY$39,IF(I384="","",I384))))))))</f>
        <v/>
      </c>
      <c r="AG384" s="61" t="str">
        <f>IF($C$3="","",IF(AND(F384="□",G384="□",H384="□"),"",IF(AND(F384="■",G384="■"),"",IF(AND(F384="■",H384="■"),"",IF(AND(G384="■",H384="■"),"",IF(F384="■",$BY$44,IF(G384="■",$BY$41,IF(K384="","",K384))))))))</f>
        <v/>
      </c>
      <c r="AH384" s="63" t="str">
        <f t="shared" si="104"/>
        <v/>
      </c>
      <c r="AI384" s="63" t="str">
        <f t="shared" si="105"/>
        <v/>
      </c>
      <c r="AJ384" s="64" t="str">
        <f t="shared" si="106"/>
        <v/>
      </c>
      <c r="AK384" s="64" t="str">
        <f t="shared" si="107"/>
        <v/>
      </c>
      <c r="AL384" s="64" t="str">
        <f>IF($C$3="","",IF(AND(F384="□",G384="□",H384="□"),"",IF(AND(F384="■",G384="■"),"",IF(AND(F384="■",H384="■"),"",IF(AND(G384="■",H384="■"),"",IF(F384="■",$BY$23,IF(G384="■",$BY$21,IF(J384="","",J384))))))))</f>
        <v/>
      </c>
      <c r="AM384" s="65" t="str">
        <f t="shared" si="108"/>
        <v/>
      </c>
      <c r="AN384" s="64" t="str">
        <f>IF($C$3="","",IF(AND(F384="□",G384="□",H384="□"),"",IF(AND(F384="■",G384="■"),"",IF(AND(F384="■",H384="■"),"",IF(AND(G384="■",H384="■"),"",IF(F384="■",$BY$24,IF(G384="■",$BY$22,IF(L384="","",L384))))))))</f>
        <v/>
      </c>
      <c r="AO384" s="118"/>
      <c r="AP384" s="64" t="str">
        <f t="shared" si="109"/>
        <v/>
      </c>
      <c r="AQ384" s="64" t="str">
        <f t="shared" si="110"/>
        <v/>
      </c>
      <c r="AR384" s="64" t="str">
        <f t="shared" si="111"/>
        <v/>
      </c>
      <c r="AS384" s="64" t="str">
        <f t="shared" si="112"/>
        <v/>
      </c>
      <c r="AT384" s="64" t="str">
        <f t="shared" si="113"/>
        <v/>
      </c>
      <c r="AW384" s="17" t="str">
        <f t="shared" si="114"/>
        <v/>
      </c>
      <c r="AX384" s="17" t="str">
        <f t="shared" si="115"/>
        <v/>
      </c>
      <c r="AY384" s="17" t="str">
        <f t="shared" si="116"/>
        <v/>
      </c>
      <c r="AZ384" s="17" t="str">
        <f t="shared" si="117"/>
        <v/>
      </c>
      <c r="BA384" s="17" t="str">
        <f t="shared" si="118"/>
        <v/>
      </c>
      <c r="BB384" s="17" t="str">
        <f t="shared" si="119"/>
        <v/>
      </c>
      <c r="BD384" s="17" t="str">
        <f>IF(AND(OR(F384="",F384="□"),OR(G384="",G384="□"),OR(H384="",H384="□")),"",IF(AND(F384="■",G384="■"),"",IF(AND(OR(F384="■",G384="■"),H384="■"),"",IF(F384="■",5,IF(G384="■",4,IF(I384="","",IF($C$3="","",IF($C$3=8,"-",IF($C$3&lt;8,IF(I384&lt;=$BY$25,7,IF(I384&lt;=$BY$26,6,IF(I384&lt;=$BY$27,5,IF(I384&lt;=$BY$28,4,IF(I384&lt;=$BY$29,3,IF(I384&lt;=$BY$30,2,1)))))))))))))))</f>
        <v/>
      </c>
      <c r="BE384" s="17" t="str">
        <f>IF(AND(OR(F384="",F384="□"),OR(G384="",G384="□"),OR(H384="",H384="□")),"",IF(AND(F384="■",G384="■"),"",IF(AND(OR(F384="■",G384="■"),H384="■"),"",IF(F384="■",5,IF(G384="■",4,IF(K384="","",IF($C$3="","",IF($C$3=8,IF(K384&lt;=$BY$33,6,IF(K384&lt;=$BY$34,5,IF(K384&lt;=$BY$35,4,3))),IF(AND($C$3&lt;8,$C$3&gt;4),IF(K384&lt;=$BY$32,7,IF(K384&lt;=$BY$33,6,IF(K384&lt;=$BY$34,5,IF(K384&lt;=$BY$35,4,IF(K384&lt;=$BY$36,3,2))))),IF(C370&lt;5,"-"))))))))))</f>
        <v/>
      </c>
      <c r="BF384" s="17" t="str">
        <f t="shared" si="121"/>
        <v/>
      </c>
      <c r="BH384" s="18" t="str">
        <f>IF(X384="","",IF(50&lt;=Y384,6,IF(AND(40&lt;=Y384,Y384&lt;50),5,IF(AND(30&lt;=Y384,Y384&lt;40),4,IF(AND(20&lt;=Y384,Y384&lt;30),3,IF(AND(10&lt;=Y384,Y384&lt;20),2,IF(AND(0&lt;=Y384,Y384&lt;10),1,IF(Y384&lt;0,0,""))))))))</f>
        <v/>
      </c>
      <c r="BI384" s="18" t="str">
        <f>IF(X384="","",IF(30&lt;=Y384,4,IF(AND(20&lt;=Y384,Y384&lt;30),3,IF(AND(10&lt;=Y384,Y384&lt;20),2,IF(AND(0&lt;=Y384,Y384&lt;10),1,IF(Y384&lt;0,0,""))))))</f>
        <v/>
      </c>
      <c r="BJ384" s="58" t="str">
        <f>IF(AND(OR(Q384="",Q384="□"),OR(R384="",R384="□"),OR(S384="",S384="□")),"",IF(AND(Q384="■",R384="■"),"",IF(AND(OR(Q384="■",R384="■"),S384="■"),"",IF(Q384="■",3,IF(R384="■",1,IF(Z384="■",BH384,BI384))))))</f>
        <v/>
      </c>
    </row>
    <row r="385" spans="1:62" ht="12" customHeight="1" x14ac:dyDescent="0.15">
      <c r="A385" s="66">
        <v>368</v>
      </c>
      <c r="B385" s="4"/>
      <c r="C385" s="2"/>
      <c r="D385" s="2"/>
      <c r="E385" s="8"/>
      <c r="F385" s="129" t="s">
        <v>38</v>
      </c>
      <c r="G385" s="130" t="s">
        <v>38</v>
      </c>
      <c r="H385" s="131" t="s">
        <v>38</v>
      </c>
      <c r="I385" s="122"/>
      <c r="J385" s="149"/>
      <c r="K385" s="124"/>
      <c r="L385" s="178"/>
      <c r="M385" s="133"/>
      <c r="N385" s="163" t="str">
        <f>IF($C$3="","",IF(P385="","",BF385))</f>
        <v/>
      </c>
      <c r="O385" s="163" t="str">
        <f>IF($C$3="","",IF(AND(OR(F385="",F385="□"),OR(G385="",G385="□"),OR(H385="",H385="□")),"",IF(AND(F385="■",G385="■"),"",IF(AND(OR(F385="■",G385="■"),H385="■"),"",IF(BF385="","",IF(OR(BF385=4,BF385&gt;4),"○","×"))))))</f>
        <v/>
      </c>
      <c r="P385" s="162" t="str">
        <f>IF($C$3="","",IF(AND(OR(F385="",F385="□"),OR(G385="",G385="□"),OR(H385="",H385="□")),"",IF(AND(F385="■",G385="■"),"",IF(AND(OR(F385="■",G385="■"),H385="■"),"",IF(BF385="","",IF(OR(BF385=5,BF385&gt;5),"○","×"))))))</f>
        <v/>
      </c>
      <c r="Q385" s="129" t="s">
        <v>38</v>
      </c>
      <c r="R385" s="130" t="s">
        <v>38</v>
      </c>
      <c r="S385" s="131" t="s">
        <v>38</v>
      </c>
      <c r="T385" s="1"/>
      <c r="U385" s="10"/>
      <c r="V385" s="11"/>
      <c r="W385" s="10"/>
      <c r="X385" s="223" t="str">
        <f t="shared" si="120"/>
        <v/>
      </c>
      <c r="Y385" s="164" t="str">
        <f t="shared" si="102"/>
        <v/>
      </c>
      <c r="Z385" s="131" t="s">
        <v>58</v>
      </c>
      <c r="AA385" s="135" t="s">
        <v>58</v>
      </c>
      <c r="AB385" s="165" t="str">
        <f t="shared" si="103"/>
        <v/>
      </c>
      <c r="AC385" s="280"/>
      <c r="AD385" s="281"/>
      <c r="AF385" s="60" t="str">
        <f>IF($C$3="","",IF(AND(F385="□",G385="□",H385="□"),"",IF(AND(F385="■",G385="■"),"",IF(AND(F385="■",H385="■"),"",IF(AND(G385="■",H385="■"),"",IF(F385="■",$BY$42,IF(G385="■",$BY$39,IF(I385="","",I385))))))))</f>
        <v/>
      </c>
      <c r="AG385" s="61" t="str">
        <f>IF($C$3="","",IF(AND(F385="□",G385="□",H385="□"),"",IF(AND(F385="■",G385="■"),"",IF(AND(F385="■",H385="■"),"",IF(AND(G385="■",H385="■"),"",IF(F385="■",$BY$44,IF(G385="■",$BY$41,IF(K385="","",K385))))))))</f>
        <v/>
      </c>
      <c r="AH385" s="63" t="str">
        <f t="shared" si="104"/>
        <v/>
      </c>
      <c r="AI385" s="63" t="str">
        <f t="shared" si="105"/>
        <v/>
      </c>
      <c r="AJ385" s="64" t="str">
        <f t="shared" si="106"/>
        <v/>
      </c>
      <c r="AK385" s="64" t="str">
        <f t="shared" si="107"/>
        <v/>
      </c>
      <c r="AL385" s="64" t="str">
        <f>IF($C$3="","",IF(AND(F385="□",G385="□",H385="□"),"",IF(AND(F385="■",G385="■"),"",IF(AND(F385="■",H385="■"),"",IF(AND(G385="■",H385="■"),"",IF(F385="■",$BY$23,IF(G385="■",$BY$21,IF(J385="","",J385))))))))</f>
        <v/>
      </c>
      <c r="AM385" s="65" t="str">
        <f t="shared" si="108"/>
        <v/>
      </c>
      <c r="AN385" s="64" t="str">
        <f>IF($C$3="","",IF(AND(F385="□",G385="□",H385="□"),"",IF(AND(F385="■",G385="■"),"",IF(AND(F385="■",H385="■"),"",IF(AND(G385="■",H385="■"),"",IF(F385="■",$BY$24,IF(G385="■",$BY$22,IF(L385="","",L385))))))))</f>
        <v/>
      </c>
      <c r="AO385" s="118"/>
      <c r="AP385" s="64" t="str">
        <f t="shared" si="109"/>
        <v/>
      </c>
      <c r="AQ385" s="64" t="str">
        <f t="shared" si="110"/>
        <v/>
      </c>
      <c r="AR385" s="64" t="str">
        <f t="shared" si="111"/>
        <v/>
      </c>
      <c r="AS385" s="64" t="str">
        <f t="shared" si="112"/>
        <v/>
      </c>
      <c r="AT385" s="64" t="str">
        <f t="shared" si="113"/>
        <v/>
      </c>
      <c r="AW385" s="17" t="str">
        <f t="shared" si="114"/>
        <v/>
      </c>
      <c r="AX385" s="17" t="str">
        <f t="shared" si="115"/>
        <v/>
      </c>
      <c r="AY385" s="17" t="str">
        <f t="shared" si="116"/>
        <v/>
      </c>
      <c r="AZ385" s="17" t="str">
        <f t="shared" si="117"/>
        <v/>
      </c>
      <c r="BA385" s="17" t="str">
        <f t="shared" si="118"/>
        <v/>
      </c>
      <c r="BB385" s="17" t="str">
        <f t="shared" si="119"/>
        <v/>
      </c>
      <c r="BD385" s="17" t="str">
        <f>IF(AND(OR(F385="",F385="□"),OR(G385="",G385="□"),OR(H385="",H385="□")),"",IF(AND(F385="■",G385="■"),"",IF(AND(OR(F385="■",G385="■"),H385="■"),"",IF(F385="■",5,IF(G385="■",4,IF(I385="","",IF($C$3="","",IF($C$3=8,"-",IF($C$3&lt;8,IF(I385&lt;=$BY$25,7,IF(I385&lt;=$BY$26,6,IF(I385&lt;=$BY$27,5,IF(I385&lt;=$BY$28,4,IF(I385&lt;=$BY$29,3,IF(I385&lt;=$BY$30,2,1)))))))))))))))</f>
        <v/>
      </c>
      <c r="BE385" s="17" t="str">
        <f>IF(AND(OR(F385="",F385="□"),OR(G385="",G385="□"),OR(H385="",H385="□")),"",IF(AND(F385="■",G385="■"),"",IF(AND(OR(F385="■",G385="■"),H385="■"),"",IF(F385="■",5,IF(G385="■",4,IF(K385="","",IF($C$3="","",IF($C$3=8,IF(K385&lt;=$BY$33,6,IF(K385&lt;=$BY$34,5,IF(K385&lt;=$BY$35,4,3))),IF(AND($C$3&lt;8,$C$3&gt;4),IF(K385&lt;=$BY$32,7,IF(K385&lt;=$BY$33,6,IF(K385&lt;=$BY$34,5,IF(K385&lt;=$BY$35,4,IF(K385&lt;=$BY$36,3,2))))),IF(C371&lt;5,"-"))))))))))</f>
        <v/>
      </c>
      <c r="BF385" s="17" t="str">
        <f t="shared" si="121"/>
        <v/>
      </c>
      <c r="BH385" s="18" t="str">
        <f>IF(X385="","",IF(50&lt;=Y385,6,IF(AND(40&lt;=Y385,Y385&lt;50),5,IF(AND(30&lt;=Y385,Y385&lt;40),4,IF(AND(20&lt;=Y385,Y385&lt;30),3,IF(AND(10&lt;=Y385,Y385&lt;20),2,IF(AND(0&lt;=Y385,Y385&lt;10),1,IF(Y385&lt;0,0,""))))))))</f>
        <v/>
      </c>
      <c r="BI385" s="18" t="str">
        <f>IF(X385="","",IF(30&lt;=Y385,4,IF(AND(20&lt;=Y385,Y385&lt;30),3,IF(AND(10&lt;=Y385,Y385&lt;20),2,IF(AND(0&lt;=Y385,Y385&lt;10),1,IF(Y385&lt;0,0,""))))))</f>
        <v/>
      </c>
      <c r="BJ385" s="58" t="str">
        <f>IF(AND(OR(Q385="",Q385="□"),OR(R385="",R385="□"),OR(S385="",S385="□")),"",IF(AND(Q385="■",R385="■"),"",IF(AND(OR(Q385="■",R385="■"),S385="■"),"",IF(Q385="■",3,IF(R385="■",1,IF(Z385="■",BH385,BI385))))))</f>
        <v/>
      </c>
    </row>
    <row r="386" spans="1:62" ht="12" customHeight="1" x14ac:dyDescent="0.15">
      <c r="A386" s="66">
        <v>369</v>
      </c>
      <c r="B386" s="4"/>
      <c r="C386" s="2"/>
      <c r="D386" s="2"/>
      <c r="E386" s="8"/>
      <c r="F386" s="129" t="s">
        <v>38</v>
      </c>
      <c r="G386" s="130" t="s">
        <v>38</v>
      </c>
      <c r="H386" s="131" t="s">
        <v>38</v>
      </c>
      <c r="I386" s="122"/>
      <c r="J386" s="149"/>
      <c r="K386" s="124"/>
      <c r="L386" s="178"/>
      <c r="M386" s="133"/>
      <c r="N386" s="163" t="str">
        <f>IF($C$3="","",IF(P386="","",BF386))</f>
        <v/>
      </c>
      <c r="O386" s="163" t="str">
        <f>IF($C$3="","",IF(AND(OR(F386="",F386="□"),OR(G386="",G386="□"),OR(H386="",H386="□")),"",IF(AND(F386="■",G386="■"),"",IF(AND(OR(F386="■",G386="■"),H386="■"),"",IF(BF386="","",IF(OR(BF386=4,BF386&gt;4),"○","×"))))))</f>
        <v/>
      </c>
      <c r="P386" s="162" t="str">
        <f>IF($C$3="","",IF(AND(OR(F386="",F386="□"),OR(G386="",G386="□"),OR(H386="",H386="□")),"",IF(AND(F386="■",G386="■"),"",IF(AND(OR(F386="■",G386="■"),H386="■"),"",IF(BF386="","",IF(OR(BF386=5,BF386&gt;5),"○","×"))))))</f>
        <v/>
      </c>
      <c r="Q386" s="129" t="s">
        <v>38</v>
      </c>
      <c r="R386" s="130" t="s">
        <v>38</v>
      </c>
      <c r="S386" s="131" t="s">
        <v>38</v>
      </c>
      <c r="T386" s="1"/>
      <c r="U386" s="10"/>
      <c r="V386" s="11"/>
      <c r="W386" s="10"/>
      <c r="X386" s="223" t="str">
        <f t="shared" si="120"/>
        <v/>
      </c>
      <c r="Y386" s="164" t="str">
        <f t="shared" si="102"/>
        <v/>
      </c>
      <c r="Z386" s="131" t="s">
        <v>58</v>
      </c>
      <c r="AA386" s="135" t="s">
        <v>58</v>
      </c>
      <c r="AB386" s="165" t="str">
        <f t="shared" si="103"/>
        <v/>
      </c>
      <c r="AC386" s="280"/>
      <c r="AD386" s="281"/>
      <c r="AF386" s="60" t="str">
        <f>IF($C$3="","",IF(AND(F386="□",G386="□",H386="□"),"",IF(AND(F386="■",G386="■"),"",IF(AND(F386="■",H386="■"),"",IF(AND(G386="■",H386="■"),"",IF(F386="■",$BY$42,IF(G386="■",$BY$39,IF(I386="","",I386))))))))</f>
        <v/>
      </c>
      <c r="AG386" s="61" t="str">
        <f>IF($C$3="","",IF(AND(F386="□",G386="□",H386="□"),"",IF(AND(F386="■",G386="■"),"",IF(AND(F386="■",H386="■"),"",IF(AND(G386="■",H386="■"),"",IF(F386="■",$BY$44,IF(G386="■",$BY$41,IF(K386="","",K386))))))))</f>
        <v/>
      </c>
      <c r="AH386" s="63" t="str">
        <f t="shared" si="104"/>
        <v/>
      </c>
      <c r="AI386" s="63" t="str">
        <f t="shared" si="105"/>
        <v/>
      </c>
      <c r="AJ386" s="64" t="str">
        <f t="shared" si="106"/>
        <v/>
      </c>
      <c r="AK386" s="64" t="str">
        <f t="shared" si="107"/>
        <v/>
      </c>
      <c r="AL386" s="64" t="str">
        <f>IF($C$3="","",IF(AND(F386="□",G386="□",H386="□"),"",IF(AND(F386="■",G386="■"),"",IF(AND(F386="■",H386="■"),"",IF(AND(G386="■",H386="■"),"",IF(F386="■",$BY$23,IF(G386="■",$BY$21,IF(J386="","",J386))))))))</f>
        <v/>
      </c>
      <c r="AM386" s="65" t="str">
        <f t="shared" si="108"/>
        <v/>
      </c>
      <c r="AN386" s="64" t="str">
        <f>IF($C$3="","",IF(AND(F386="□",G386="□",H386="□"),"",IF(AND(F386="■",G386="■"),"",IF(AND(F386="■",H386="■"),"",IF(AND(G386="■",H386="■"),"",IF(F386="■",$BY$24,IF(G386="■",$BY$22,IF(L386="","",L386))))))))</f>
        <v/>
      </c>
      <c r="AO386" s="118"/>
      <c r="AP386" s="64" t="str">
        <f t="shared" si="109"/>
        <v/>
      </c>
      <c r="AQ386" s="64" t="str">
        <f t="shared" si="110"/>
        <v/>
      </c>
      <c r="AR386" s="64" t="str">
        <f t="shared" si="111"/>
        <v/>
      </c>
      <c r="AS386" s="64" t="str">
        <f t="shared" si="112"/>
        <v/>
      </c>
      <c r="AT386" s="64" t="str">
        <f t="shared" si="113"/>
        <v/>
      </c>
      <c r="AW386" s="17" t="str">
        <f t="shared" si="114"/>
        <v/>
      </c>
      <c r="AX386" s="17" t="str">
        <f t="shared" si="115"/>
        <v/>
      </c>
      <c r="AY386" s="17" t="str">
        <f t="shared" si="116"/>
        <v/>
      </c>
      <c r="AZ386" s="17" t="str">
        <f t="shared" si="117"/>
        <v/>
      </c>
      <c r="BA386" s="17" t="str">
        <f t="shared" si="118"/>
        <v/>
      </c>
      <c r="BB386" s="17" t="str">
        <f t="shared" si="119"/>
        <v/>
      </c>
      <c r="BD386" s="17" t="str">
        <f>IF(AND(OR(F386="",F386="□"),OR(G386="",G386="□"),OR(H386="",H386="□")),"",IF(AND(F386="■",G386="■"),"",IF(AND(OR(F386="■",G386="■"),H386="■"),"",IF(F386="■",5,IF(G386="■",4,IF(I386="","",IF($C$3="","",IF($C$3=8,"-",IF($C$3&lt;8,IF(I386&lt;=$BY$25,7,IF(I386&lt;=$BY$26,6,IF(I386&lt;=$BY$27,5,IF(I386&lt;=$BY$28,4,IF(I386&lt;=$BY$29,3,IF(I386&lt;=$BY$30,2,1)))))))))))))))</f>
        <v/>
      </c>
      <c r="BE386" s="17" t="str">
        <f>IF(AND(OR(F386="",F386="□"),OR(G386="",G386="□"),OR(H386="",H386="□")),"",IF(AND(F386="■",G386="■"),"",IF(AND(OR(F386="■",G386="■"),H386="■"),"",IF(F386="■",5,IF(G386="■",4,IF(K386="","",IF($C$3="","",IF($C$3=8,IF(K386&lt;=$BY$33,6,IF(K386&lt;=$BY$34,5,IF(K386&lt;=$BY$35,4,3))),IF(AND($C$3&lt;8,$C$3&gt;4),IF(K386&lt;=$BY$32,7,IF(K386&lt;=$BY$33,6,IF(K386&lt;=$BY$34,5,IF(K386&lt;=$BY$35,4,IF(K386&lt;=$BY$36,3,2))))),IF(C372&lt;5,"-"))))))))))</f>
        <v/>
      </c>
      <c r="BF386" s="17" t="str">
        <f t="shared" si="121"/>
        <v/>
      </c>
      <c r="BH386" s="18" t="str">
        <f>IF(X386="","",IF(50&lt;=Y386,6,IF(AND(40&lt;=Y386,Y386&lt;50),5,IF(AND(30&lt;=Y386,Y386&lt;40),4,IF(AND(20&lt;=Y386,Y386&lt;30),3,IF(AND(10&lt;=Y386,Y386&lt;20),2,IF(AND(0&lt;=Y386,Y386&lt;10),1,IF(Y386&lt;0,0,""))))))))</f>
        <v/>
      </c>
      <c r="BI386" s="18" t="str">
        <f>IF(X386="","",IF(30&lt;=Y386,4,IF(AND(20&lt;=Y386,Y386&lt;30),3,IF(AND(10&lt;=Y386,Y386&lt;20),2,IF(AND(0&lt;=Y386,Y386&lt;10),1,IF(Y386&lt;0,0,""))))))</f>
        <v/>
      </c>
      <c r="BJ386" s="58" t="str">
        <f>IF(AND(OR(Q386="",Q386="□"),OR(R386="",R386="□"),OR(S386="",S386="□")),"",IF(AND(Q386="■",R386="■"),"",IF(AND(OR(Q386="■",R386="■"),S386="■"),"",IF(Q386="■",3,IF(R386="■",1,IF(Z386="■",BH386,BI386))))))</f>
        <v/>
      </c>
    </row>
    <row r="387" spans="1:62" ht="12" customHeight="1" x14ac:dyDescent="0.15">
      <c r="A387" s="66">
        <v>370</v>
      </c>
      <c r="B387" s="4"/>
      <c r="C387" s="2"/>
      <c r="D387" s="2"/>
      <c r="E387" s="8"/>
      <c r="F387" s="129" t="s">
        <v>38</v>
      </c>
      <c r="G387" s="130" t="s">
        <v>38</v>
      </c>
      <c r="H387" s="131" t="s">
        <v>38</v>
      </c>
      <c r="I387" s="122"/>
      <c r="J387" s="149"/>
      <c r="K387" s="124"/>
      <c r="L387" s="178"/>
      <c r="M387" s="133"/>
      <c r="N387" s="163" t="str">
        <f>IF($C$3="","",IF(P387="","",BF387))</f>
        <v/>
      </c>
      <c r="O387" s="163" t="str">
        <f>IF($C$3="","",IF(AND(OR(F387="",F387="□"),OR(G387="",G387="□"),OR(H387="",H387="□")),"",IF(AND(F387="■",G387="■"),"",IF(AND(OR(F387="■",G387="■"),H387="■"),"",IF(BF387="","",IF(OR(BF387=4,BF387&gt;4),"○","×"))))))</f>
        <v/>
      </c>
      <c r="P387" s="162" t="str">
        <f>IF($C$3="","",IF(AND(OR(F387="",F387="□"),OR(G387="",G387="□"),OR(H387="",H387="□")),"",IF(AND(F387="■",G387="■"),"",IF(AND(OR(F387="■",G387="■"),H387="■"),"",IF(BF387="","",IF(OR(BF387=5,BF387&gt;5),"○","×"))))))</f>
        <v/>
      </c>
      <c r="Q387" s="129" t="s">
        <v>38</v>
      </c>
      <c r="R387" s="130" t="s">
        <v>38</v>
      </c>
      <c r="S387" s="131" t="s">
        <v>38</v>
      </c>
      <c r="T387" s="1"/>
      <c r="U387" s="10"/>
      <c r="V387" s="11"/>
      <c r="W387" s="10"/>
      <c r="X387" s="223" t="str">
        <f t="shared" si="120"/>
        <v/>
      </c>
      <c r="Y387" s="164" t="str">
        <f t="shared" si="102"/>
        <v/>
      </c>
      <c r="Z387" s="131" t="s">
        <v>58</v>
      </c>
      <c r="AA387" s="135" t="s">
        <v>58</v>
      </c>
      <c r="AB387" s="165" t="str">
        <f t="shared" si="103"/>
        <v/>
      </c>
      <c r="AC387" s="280"/>
      <c r="AD387" s="281"/>
      <c r="AF387" s="60" t="str">
        <f>IF($C$3="","",IF(AND(F387="□",G387="□",H387="□"),"",IF(AND(F387="■",G387="■"),"",IF(AND(F387="■",H387="■"),"",IF(AND(G387="■",H387="■"),"",IF(F387="■",$BY$42,IF(G387="■",$BY$39,IF(I387="","",I387))))))))</f>
        <v/>
      </c>
      <c r="AG387" s="61" t="str">
        <f>IF($C$3="","",IF(AND(F387="□",G387="□",H387="□"),"",IF(AND(F387="■",G387="■"),"",IF(AND(F387="■",H387="■"),"",IF(AND(G387="■",H387="■"),"",IF(F387="■",$BY$44,IF(G387="■",$BY$41,IF(K387="","",K387))))))))</f>
        <v/>
      </c>
      <c r="AH387" s="63" t="str">
        <f t="shared" si="104"/>
        <v/>
      </c>
      <c r="AI387" s="63" t="str">
        <f t="shared" si="105"/>
        <v/>
      </c>
      <c r="AJ387" s="64" t="str">
        <f t="shared" si="106"/>
        <v/>
      </c>
      <c r="AK387" s="64" t="str">
        <f t="shared" si="107"/>
        <v/>
      </c>
      <c r="AL387" s="64" t="str">
        <f>IF($C$3="","",IF(AND(F387="□",G387="□",H387="□"),"",IF(AND(F387="■",G387="■"),"",IF(AND(F387="■",H387="■"),"",IF(AND(G387="■",H387="■"),"",IF(F387="■",$BY$23,IF(G387="■",$BY$21,IF(J387="","",J387))))))))</f>
        <v/>
      </c>
      <c r="AM387" s="65" t="str">
        <f t="shared" si="108"/>
        <v/>
      </c>
      <c r="AN387" s="64" t="str">
        <f>IF($C$3="","",IF(AND(F387="□",G387="□",H387="□"),"",IF(AND(F387="■",G387="■"),"",IF(AND(F387="■",H387="■"),"",IF(AND(G387="■",H387="■"),"",IF(F387="■",$BY$24,IF(G387="■",$BY$22,IF(L387="","",L387))))))))</f>
        <v/>
      </c>
      <c r="AO387" s="118"/>
      <c r="AP387" s="64" t="str">
        <f t="shared" si="109"/>
        <v/>
      </c>
      <c r="AQ387" s="64" t="str">
        <f t="shared" si="110"/>
        <v/>
      </c>
      <c r="AR387" s="64" t="str">
        <f t="shared" si="111"/>
        <v/>
      </c>
      <c r="AS387" s="64" t="str">
        <f t="shared" si="112"/>
        <v/>
      </c>
      <c r="AT387" s="64" t="str">
        <f t="shared" si="113"/>
        <v/>
      </c>
      <c r="AW387" s="17" t="str">
        <f t="shared" si="114"/>
        <v/>
      </c>
      <c r="AX387" s="17" t="str">
        <f t="shared" si="115"/>
        <v/>
      </c>
      <c r="AY387" s="17" t="str">
        <f t="shared" si="116"/>
        <v/>
      </c>
      <c r="AZ387" s="17" t="str">
        <f t="shared" si="117"/>
        <v/>
      </c>
      <c r="BA387" s="17" t="str">
        <f t="shared" si="118"/>
        <v/>
      </c>
      <c r="BB387" s="17" t="str">
        <f t="shared" si="119"/>
        <v/>
      </c>
      <c r="BD387" s="17" t="str">
        <f>IF(AND(OR(F387="",F387="□"),OR(G387="",G387="□"),OR(H387="",H387="□")),"",IF(AND(F387="■",G387="■"),"",IF(AND(OR(F387="■",G387="■"),H387="■"),"",IF(F387="■",5,IF(G387="■",4,IF(I387="","",IF($C$3="","",IF($C$3=8,"-",IF($C$3&lt;8,IF(I387&lt;=$BY$25,7,IF(I387&lt;=$BY$26,6,IF(I387&lt;=$BY$27,5,IF(I387&lt;=$BY$28,4,IF(I387&lt;=$BY$29,3,IF(I387&lt;=$BY$30,2,1)))))))))))))))</f>
        <v/>
      </c>
      <c r="BE387" s="17" t="str">
        <f>IF(AND(OR(F387="",F387="□"),OR(G387="",G387="□"),OR(H387="",H387="□")),"",IF(AND(F387="■",G387="■"),"",IF(AND(OR(F387="■",G387="■"),H387="■"),"",IF(F387="■",5,IF(G387="■",4,IF(K387="","",IF($C$3="","",IF($C$3=8,IF(K387&lt;=$BY$33,6,IF(K387&lt;=$BY$34,5,IF(K387&lt;=$BY$35,4,3))),IF(AND($C$3&lt;8,$C$3&gt;4),IF(K387&lt;=$BY$32,7,IF(K387&lt;=$BY$33,6,IF(K387&lt;=$BY$34,5,IF(K387&lt;=$BY$35,4,IF(K387&lt;=$BY$36,3,2))))),IF(C373&lt;5,"-"))))))))))</f>
        <v/>
      </c>
      <c r="BF387" s="17" t="str">
        <f t="shared" si="121"/>
        <v/>
      </c>
      <c r="BH387" s="18" t="str">
        <f>IF(X387="","",IF(50&lt;=Y387,6,IF(AND(40&lt;=Y387,Y387&lt;50),5,IF(AND(30&lt;=Y387,Y387&lt;40),4,IF(AND(20&lt;=Y387,Y387&lt;30),3,IF(AND(10&lt;=Y387,Y387&lt;20),2,IF(AND(0&lt;=Y387,Y387&lt;10),1,IF(Y387&lt;0,0,""))))))))</f>
        <v/>
      </c>
      <c r="BI387" s="18" t="str">
        <f>IF(X387="","",IF(30&lt;=Y387,4,IF(AND(20&lt;=Y387,Y387&lt;30),3,IF(AND(10&lt;=Y387,Y387&lt;20),2,IF(AND(0&lt;=Y387,Y387&lt;10),1,IF(Y387&lt;0,0,""))))))</f>
        <v/>
      </c>
      <c r="BJ387" s="58" t="str">
        <f>IF(AND(OR(Q387="",Q387="□"),OR(R387="",R387="□"),OR(S387="",S387="□")),"",IF(AND(Q387="■",R387="■"),"",IF(AND(OR(Q387="■",R387="■"),S387="■"),"",IF(Q387="■",3,IF(R387="■",1,IF(Z387="■",BH387,BI387))))))</f>
        <v/>
      </c>
    </row>
    <row r="388" spans="1:62" ht="12" customHeight="1" x14ac:dyDescent="0.15">
      <c r="A388" s="66">
        <v>371</v>
      </c>
      <c r="B388" s="4"/>
      <c r="C388" s="2"/>
      <c r="D388" s="2"/>
      <c r="E388" s="8"/>
      <c r="F388" s="129" t="s">
        <v>38</v>
      </c>
      <c r="G388" s="130" t="s">
        <v>38</v>
      </c>
      <c r="H388" s="131" t="s">
        <v>38</v>
      </c>
      <c r="I388" s="122"/>
      <c r="J388" s="149"/>
      <c r="K388" s="124"/>
      <c r="L388" s="178"/>
      <c r="M388" s="133"/>
      <c r="N388" s="163" t="str">
        <f>IF($C$3="","",IF(P388="","",BF388))</f>
        <v/>
      </c>
      <c r="O388" s="163" t="str">
        <f>IF($C$3="","",IF(AND(OR(F388="",F388="□"),OR(G388="",G388="□"),OR(H388="",H388="□")),"",IF(AND(F388="■",G388="■"),"",IF(AND(OR(F388="■",G388="■"),H388="■"),"",IF(BF388="","",IF(OR(BF388=4,BF388&gt;4),"○","×"))))))</f>
        <v/>
      </c>
      <c r="P388" s="162" t="str">
        <f>IF($C$3="","",IF(AND(OR(F388="",F388="□"),OR(G388="",G388="□"),OR(H388="",H388="□")),"",IF(AND(F388="■",G388="■"),"",IF(AND(OR(F388="■",G388="■"),H388="■"),"",IF(BF388="","",IF(OR(BF388=5,BF388&gt;5),"○","×"))))))</f>
        <v/>
      </c>
      <c r="Q388" s="129" t="s">
        <v>38</v>
      </c>
      <c r="R388" s="130" t="s">
        <v>38</v>
      </c>
      <c r="S388" s="131" t="s">
        <v>38</v>
      </c>
      <c r="T388" s="1"/>
      <c r="U388" s="10"/>
      <c r="V388" s="11"/>
      <c r="W388" s="10"/>
      <c r="X388" s="223" t="str">
        <f t="shared" si="120"/>
        <v/>
      </c>
      <c r="Y388" s="164" t="str">
        <f t="shared" si="102"/>
        <v/>
      </c>
      <c r="Z388" s="131" t="s">
        <v>58</v>
      </c>
      <c r="AA388" s="135" t="s">
        <v>58</v>
      </c>
      <c r="AB388" s="165" t="str">
        <f t="shared" si="103"/>
        <v/>
      </c>
      <c r="AC388" s="280"/>
      <c r="AD388" s="281"/>
      <c r="AF388" s="60" t="str">
        <f>IF($C$3="","",IF(AND(F388="□",G388="□",H388="□"),"",IF(AND(F388="■",G388="■"),"",IF(AND(F388="■",H388="■"),"",IF(AND(G388="■",H388="■"),"",IF(F388="■",$BY$42,IF(G388="■",$BY$39,IF(I388="","",I388))))))))</f>
        <v/>
      </c>
      <c r="AG388" s="61" t="str">
        <f>IF($C$3="","",IF(AND(F388="□",G388="□",H388="□"),"",IF(AND(F388="■",G388="■"),"",IF(AND(F388="■",H388="■"),"",IF(AND(G388="■",H388="■"),"",IF(F388="■",$BY$44,IF(G388="■",$BY$41,IF(K388="","",K388))))))))</f>
        <v/>
      </c>
      <c r="AH388" s="63" t="str">
        <f t="shared" si="104"/>
        <v/>
      </c>
      <c r="AI388" s="63" t="str">
        <f t="shared" si="105"/>
        <v/>
      </c>
      <c r="AJ388" s="64" t="str">
        <f t="shared" si="106"/>
        <v/>
      </c>
      <c r="AK388" s="64" t="str">
        <f t="shared" si="107"/>
        <v/>
      </c>
      <c r="AL388" s="64" t="str">
        <f>IF($C$3="","",IF(AND(F388="□",G388="□",H388="□"),"",IF(AND(F388="■",G388="■"),"",IF(AND(F388="■",H388="■"),"",IF(AND(G388="■",H388="■"),"",IF(F388="■",$BY$23,IF(G388="■",$BY$21,IF(J388="","",J388))))))))</f>
        <v/>
      </c>
      <c r="AM388" s="65" t="str">
        <f t="shared" si="108"/>
        <v/>
      </c>
      <c r="AN388" s="64" t="str">
        <f>IF($C$3="","",IF(AND(F388="□",G388="□",H388="□"),"",IF(AND(F388="■",G388="■"),"",IF(AND(F388="■",H388="■"),"",IF(AND(G388="■",H388="■"),"",IF(F388="■",$BY$24,IF(G388="■",$BY$22,IF(L388="","",L388))))))))</f>
        <v/>
      </c>
      <c r="AO388" s="118"/>
      <c r="AP388" s="64" t="str">
        <f t="shared" si="109"/>
        <v/>
      </c>
      <c r="AQ388" s="64" t="str">
        <f t="shared" si="110"/>
        <v/>
      </c>
      <c r="AR388" s="64" t="str">
        <f t="shared" si="111"/>
        <v/>
      </c>
      <c r="AS388" s="64" t="str">
        <f t="shared" si="112"/>
        <v/>
      </c>
      <c r="AT388" s="64" t="str">
        <f t="shared" si="113"/>
        <v/>
      </c>
      <c r="AW388" s="17" t="str">
        <f t="shared" si="114"/>
        <v/>
      </c>
      <c r="AX388" s="17" t="str">
        <f t="shared" si="115"/>
        <v/>
      </c>
      <c r="AY388" s="17" t="str">
        <f t="shared" si="116"/>
        <v/>
      </c>
      <c r="AZ388" s="17" t="str">
        <f t="shared" si="117"/>
        <v/>
      </c>
      <c r="BA388" s="17" t="str">
        <f t="shared" si="118"/>
        <v/>
      </c>
      <c r="BB388" s="17" t="str">
        <f t="shared" si="119"/>
        <v/>
      </c>
      <c r="BD388" s="17" t="str">
        <f>IF(AND(OR(F388="",F388="□"),OR(G388="",G388="□"),OR(H388="",H388="□")),"",IF(AND(F388="■",G388="■"),"",IF(AND(OR(F388="■",G388="■"),H388="■"),"",IF(F388="■",5,IF(G388="■",4,IF(I388="","",IF($C$3="","",IF($C$3=8,"-",IF($C$3&lt;8,IF(I388&lt;=$BY$25,7,IF(I388&lt;=$BY$26,6,IF(I388&lt;=$BY$27,5,IF(I388&lt;=$BY$28,4,IF(I388&lt;=$BY$29,3,IF(I388&lt;=$BY$30,2,1)))))))))))))))</f>
        <v/>
      </c>
      <c r="BE388" s="17" t="str">
        <f>IF(AND(OR(F388="",F388="□"),OR(G388="",G388="□"),OR(H388="",H388="□")),"",IF(AND(F388="■",G388="■"),"",IF(AND(OR(F388="■",G388="■"),H388="■"),"",IF(F388="■",5,IF(G388="■",4,IF(K388="","",IF($C$3="","",IF($C$3=8,IF(K388&lt;=$BY$33,6,IF(K388&lt;=$BY$34,5,IF(K388&lt;=$BY$35,4,3))),IF(AND($C$3&lt;8,$C$3&gt;4),IF(K388&lt;=$BY$32,7,IF(K388&lt;=$BY$33,6,IF(K388&lt;=$BY$34,5,IF(K388&lt;=$BY$35,4,IF(K388&lt;=$BY$36,3,2))))),IF(C374&lt;5,"-"))))))))))</f>
        <v/>
      </c>
      <c r="BF388" s="17" t="str">
        <f t="shared" si="121"/>
        <v/>
      </c>
      <c r="BH388" s="18" t="str">
        <f>IF(X388="","",IF(50&lt;=Y388,6,IF(AND(40&lt;=Y388,Y388&lt;50),5,IF(AND(30&lt;=Y388,Y388&lt;40),4,IF(AND(20&lt;=Y388,Y388&lt;30),3,IF(AND(10&lt;=Y388,Y388&lt;20),2,IF(AND(0&lt;=Y388,Y388&lt;10),1,IF(Y388&lt;0,0,""))))))))</f>
        <v/>
      </c>
      <c r="BI388" s="18" t="str">
        <f>IF(X388="","",IF(30&lt;=Y388,4,IF(AND(20&lt;=Y388,Y388&lt;30),3,IF(AND(10&lt;=Y388,Y388&lt;20),2,IF(AND(0&lt;=Y388,Y388&lt;10),1,IF(Y388&lt;0,0,""))))))</f>
        <v/>
      </c>
      <c r="BJ388" s="58" t="str">
        <f>IF(AND(OR(Q388="",Q388="□"),OR(R388="",R388="□"),OR(S388="",S388="□")),"",IF(AND(Q388="■",R388="■"),"",IF(AND(OR(Q388="■",R388="■"),S388="■"),"",IF(Q388="■",3,IF(R388="■",1,IF(Z388="■",BH388,BI388))))))</f>
        <v/>
      </c>
    </row>
    <row r="389" spans="1:62" ht="12" customHeight="1" x14ac:dyDescent="0.15">
      <c r="A389" s="66">
        <v>372</v>
      </c>
      <c r="B389" s="4"/>
      <c r="C389" s="2"/>
      <c r="D389" s="2"/>
      <c r="E389" s="8"/>
      <c r="F389" s="129" t="s">
        <v>38</v>
      </c>
      <c r="G389" s="130" t="s">
        <v>38</v>
      </c>
      <c r="H389" s="131" t="s">
        <v>38</v>
      </c>
      <c r="I389" s="122"/>
      <c r="J389" s="149"/>
      <c r="K389" s="124"/>
      <c r="L389" s="178"/>
      <c r="M389" s="133"/>
      <c r="N389" s="163" t="str">
        <f>IF($C$3="","",IF(P389="","",BF389))</f>
        <v/>
      </c>
      <c r="O389" s="163" t="str">
        <f>IF($C$3="","",IF(AND(OR(F389="",F389="□"),OR(G389="",G389="□"),OR(H389="",H389="□")),"",IF(AND(F389="■",G389="■"),"",IF(AND(OR(F389="■",G389="■"),H389="■"),"",IF(BF389="","",IF(OR(BF389=4,BF389&gt;4),"○","×"))))))</f>
        <v/>
      </c>
      <c r="P389" s="162" t="str">
        <f>IF($C$3="","",IF(AND(OR(F389="",F389="□"),OR(G389="",G389="□"),OR(H389="",H389="□")),"",IF(AND(F389="■",G389="■"),"",IF(AND(OR(F389="■",G389="■"),H389="■"),"",IF(BF389="","",IF(OR(BF389=5,BF389&gt;5),"○","×"))))))</f>
        <v/>
      </c>
      <c r="Q389" s="129" t="s">
        <v>38</v>
      </c>
      <c r="R389" s="130" t="s">
        <v>38</v>
      </c>
      <c r="S389" s="131" t="s">
        <v>38</v>
      </c>
      <c r="T389" s="1"/>
      <c r="U389" s="10"/>
      <c r="V389" s="11"/>
      <c r="W389" s="10"/>
      <c r="X389" s="223" t="str">
        <f t="shared" si="120"/>
        <v/>
      </c>
      <c r="Y389" s="164" t="str">
        <f t="shared" si="102"/>
        <v/>
      </c>
      <c r="Z389" s="131" t="s">
        <v>58</v>
      </c>
      <c r="AA389" s="135" t="s">
        <v>58</v>
      </c>
      <c r="AB389" s="165" t="str">
        <f t="shared" si="103"/>
        <v/>
      </c>
      <c r="AC389" s="280"/>
      <c r="AD389" s="281"/>
      <c r="AF389" s="60" t="str">
        <f>IF($C$3="","",IF(AND(F389="□",G389="□",H389="□"),"",IF(AND(F389="■",G389="■"),"",IF(AND(F389="■",H389="■"),"",IF(AND(G389="■",H389="■"),"",IF(F389="■",$BY$42,IF(G389="■",$BY$39,IF(I389="","",I389))))))))</f>
        <v/>
      </c>
      <c r="AG389" s="61" t="str">
        <f>IF($C$3="","",IF(AND(F389="□",G389="□",H389="□"),"",IF(AND(F389="■",G389="■"),"",IF(AND(F389="■",H389="■"),"",IF(AND(G389="■",H389="■"),"",IF(F389="■",$BY$44,IF(G389="■",$BY$41,IF(K389="","",K389))))))))</f>
        <v/>
      </c>
      <c r="AH389" s="63" t="str">
        <f t="shared" si="104"/>
        <v/>
      </c>
      <c r="AI389" s="63" t="str">
        <f t="shared" si="105"/>
        <v/>
      </c>
      <c r="AJ389" s="64" t="str">
        <f t="shared" si="106"/>
        <v/>
      </c>
      <c r="AK389" s="64" t="str">
        <f t="shared" si="107"/>
        <v/>
      </c>
      <c r="AL389" s="64" t="str">
        <f>IF($C$3="","",IF(AND(F389="□",G389="□",H389="□"),"",IF(AND(F389="■",G389="■"),"",IF(AND(F389="■",H389="■"),"",IF(AND(G389="■",H389="■"),"",IF(F389="■",$BY$23,IF(G389="■",$BY$21,IF(J389="","",J389))))))))</f>
        <v/>
      </c>
      <c r="AM389" s="65" t="str">
        <f t="shared" si="108"/>
        <v/>
      </c>
      <c r="AN389" s="64" t="str">
        <f>IF($C$3="","",IF(AND(F389="□",G389="□",H389="□"),"",IF(AND(F389="■",G389="■"),"",IF(AND(F389="■",H389="■"),"",IF(AND(G389="■",H389="■"),"",IF(F389="■",$BY$24,IF(G389="■",$BY$22,IF(L389="","",L389))))))))</f>
        <v/>
      </c>
      <c r="AO389" s="118"/>
      <c r="AP389" s="64" t="str">
        <f t="shared" si="109"/>
        <v/>
      </c>
      <c r="AQ389" s="64" t="str">
        <f t="shared" si="110"/>
        <v/>
      </c>
      <c r="AR389" s="64" t="str">
        <f t="shared" si="111"/>
        <v/>
      </c>
      <c r="AS389" s="64" t="str">
        <f t="shared" si="112"/>
        <v/>
      </c>
      <c r="AT389" s="64" t="str">
        <f t="shared" si="113"/>
        <v/>
      </c>
      <c r="AW389" s="17" t="str">
        <f t="shared" si="114"/>
        <v/>
      </c>
      <c r="AX389" s="17" t="str">
        <f t="shared" si="115"/>
        <v/>
      </c>
      <c r="AY389" s="17" t="str">
        <f t="shared" si="116"/>
        <v/>
      </c>
      <c r="AZ389" s="17" t="str">
        <f t="shared" si="117"/>
        <v/>
      </c>
      <c r="BA389" s="17" t="str">
        <f t="shared" si="118"/>
        <v/>
      </c>
      <c r="BB389" s="17" t="str">
        <f t="shared" si="119"/>
        <v/>
      </c>
      <c r="BD389" s="17" t="str">
        <f>IF(AND(OR(F389="",F389="□"),OR(G389="",G389="□"),OR(H389="",H389="□")),"",IF(AND(F389="■",G389="■"),"",IF(AND(OR(F389="■",G389="■"),H389="■"),"",IF(F389="■",5,IF(G389="■",4,IF(I389="","",IF($C$3="","",IF($C$3=8,"-",IF($C$3&lt;8,IF(I389&lt;=$BY$25,7,IF(I389&lt;=$BY$26,6,IF(I389&lt;=$BY$27,5,IF(I389&lt;=$BY$28,4,IF(I389&lt;=$BY$29,3,IF(I389&lt;=$BY$30,2,1)))))))))))))))</f>
        <v/>
      </c>
      <c r="BE389" s="17" t="str">
        <f>IF(AND(OR(F389="",F389="□"),OR(G389="",G389="□"),OR(H389="",H389="□")),"",IF(AND(F389="■",G389="■"),"",IF(AND(OR(F389="■",G389="■"),H389="■"),"",IF(F389="■",5,IF(G389="■",4,IF(K389="","",IF($C$3="","",IF($C$3=8,IF(K389&lt;=$BY$33,6,IF(K389&lt;=$BY$34,5,IF(K389&lt;=$BY$35,4,3))),IF(AND($C$3&lt;8,$C$3&gt;4),IF(K389&lt;=$BY$32,7,IF(K389&lt;=$BY$33,6,IF(K389&lt;=$BY$34,5,IF(K389&lt;=$BY$35,4,IF(K389&lt;=$BY$36,3,2))))),IF(C375&lt;5,"-"))))))))))</f>
        <v/>
      </c>
      <c r="BF389" s="17" t="str">
        <f t="shared" si="121"/>
        <v/>
      </c>
      <c r="BH389" s="18" t="str">
        <f>IF(X389="","",IF(50&lt;=Y389,6,IF(AND(40&lt;=Y389,Y389&lt;50),5,IF(AND(30&lt;=Y389,Y389&lt;40),4,IF(AND(20&lt;=Y389,Y389&lt;30),3,IF(AND(10&lt;=Y389,Y389&lt;20),2,IF(AND(0&lt;=Y389,Y389&lt;10),1,IF(Y389&lt;0,0,""))))))))</f>
        <v/>
      </c>
      <c r="BI389" s="18" t="str">
        <f>IF(X389="","",IF(30&lt;=Y389,4,IF(AND(20&lt;=Y389,Y389&lt;30),3,IF(AND(10&lt;=Y389,Y389&lt;20),2,IF(AND(0&lt;=Y389,Y389&lt;10),1,IF(Y389&lt;0,0,""))))))</f>
        <v/>
      </c>
      <c r="BJ389" s="58" t="str">
        <f>IF(AND(OR(Q389="",Q389="□"),OR(R389="",R389="□"),OR(S389="",S389="□")),"",IF(AND(Q389="■",R389="■"),"",IF(AND(OR(Q389="■",R389="■"),S389="■"),"",IF(Q389="■",3,IF(R389="■",1,IF(Z389="■",BH389,BI389))))))</f>
        <v/>
      </c>
    </row>
    <row r="390" spans="1:62" ht="12" customHeight="1" x14ac:dyDescent="0.15">
      <c r="A390" s="66">
        <v>373</v>
      </c>
      <c r="B390" s="4"/>
      <c r="C390" s="2"/>
      <c r="D390" s="2"/>
      <c r="E390" s="8"/>
      <c r="F390" s="129" t="s">
        <v>38</v>
      </c>
      <c r="G390" s="130" t="s">
        <v>38</v>
      </c>
      <c r="H390" s="131" t="s">
        <v>38</v>
      </c>
      <c r="I390" s="122"/>
      <c r="J390" s="149"/>
      <c r="K390" s="124"/>
      <c r="L390" s="178"/>
      <c r="M390" s="133"/>
      <c r="N390" s="163" t="str">
        <f>IF($C$3="","",IF(P390="","",BF390))</f>
        <v/>
      </c>
      <c r="O390" s="163" t="str">
        <f>IF($C$3="","",IF(AND(OR(F390="",F390="□"),OR(G390="",G390="□"),OR(H390="",H390="□")),"",IF(AND(F390="■",G390="■"),"",IF(AND(OR(F390="■",G390="■"),H390="■"),"",IF(BF390="","",IF(OR(BF390=4,BF390&gt;4),"○","×"))))))</f>
        <v/>
      </c>
      <c r="P390" s="162" t="str">
        <f>IF($C$3="","",IF(AND(OR(F390="",F390="□"),OR(G390="",G390="□"),OR(H390="",H390="□")),"",IF(AND(F390="■",G390="■"),"",IF(AND(OR(F390="■",G390="■"),H390="■"),"",IF(BF390="","",IF(OR(BF390=5,BF390&gt;5),"○","×"))))))</f>
        <v/>
      </c>
      <c r="Q390" s="129" t="s">
        <v>38</v>
      </c>
      <c r="R390" s="130" t="s">
        <v>38</v>
      </c>
      <c r="S390" s="131" t="s">
        <v>38</v>
      </c>
      <c r="T390" s="1"/>
      <c r="U390" s="10"/>
      <c r="V390" s="11"/>
      <c r="W390" s="10"/>
      <c r="X390" s="223" t="str">
        <f t="shared" si="120"/>
        <v/>
      </c>
      <c r="Y390" s="164" t="str">
        <f t="shared" si="102"/>
        <v/>
      </c>
      <c r="Z390" s="131" t="s">
        <v>58</v>
      </c>
      <c r="AA390" s="135" t="s">
        <v>58</v>
      </c>
      <c r="AB390" s="165" t="str">
        <f t="shared" si="103"/>
        <v/>
      </c>
      <c r="AC390" s="280"/>
      <c r="AD390" s="281"/>
      <c r="AF390" s="60" t="str">
        <f>IF($C$3="","",IF(AND(F390="□",G390="□",H390="□"),"",IF(AND(F390="■",G390="■"),"",IF(AND(F390="■",H390="■"),"",IF(AND(G390="■",H390="■"),"",IF(F390="■",$BY$42,IF(G390="■",$BY$39,IF(I390="","",I390))))))))</f>
        <v/>
      </c>
      <c r="AG390" s="61" t="str">
        <f>IF($C$3="","",IF(AND(F390="□",G390="□",H390="□"),"",IF(AND(F390="■",G390="■"),"",IF(AND(F390="■",H390="■"),"",IF(AND(G390="■",H390="■"),"",IF(F390="■",$BY$44,IF(G390="■",$BY$41,IF(K390="","",K390))))))))</f>
        <v/>
      </c>
      <c r="AH390" s="63" t="str">
        <f t="shared" si="104"/>
        <v/>
      </c>
      <c r="AI390" s="63" t="str">
        <f t="shared" si="105"/>
        <v/>
      </c>
      <c r="AJ390" s="64" t="str">
        <f t="shared" si="106"/>
        <v/>
      </c>
      <c r="AK390" s="64" t="str">
        <f t="shared" si="107"/>
        <v/>
      </c>
      <c r="AL390" s="64" t="str">
        <f>IF($C$3="","",IF(AND(F390="□",G390="□",H390="□"),"",IF(AND(F390="■",G390="■"),"",IF(AND(F390="■",H390="■"),"",IF(AND(G390="■",H390="■"),"",IF(F390="■",$BY$23,IF(G390="■",$BY$21,IF(J390="","",J390))))))))</f>
        <v/>
      </c>
      <c r="AM390" s="65" t="str">
        <f t="shared" si="108"/>
        <v/>
      </c>
      <c r="AN390" s="64" t="str">
        <f>IF($C$3="","",IF(AND(F390="□",G390="□",H390="□"),"",IF(AND(F390="■",G390="■"),"",IF(AND(F390="■",H390="■"),"",IF(AND(G390="■",H390="■"),"",IF(F390="■",$BY$24,IF(G390="■",$BY$22,IF(L390="","",L390))))))))</f>
        <v/>
      </c>
      <c r="AO390" s="118"/>
      <c r="AP390" s="64" t="str">
        <f t="shared" si="109"/>
        <v/>
      </c>
      <c r="AQ390" s="64" t="str">
        <f t="shared" si="110"/>
        <v/>
      </c>
      <c r="AR390" s="64" t="str">
        <f t="shared" si="111"/>
        <v/>
      </c>
      <c r="AS390" s="64" t="str">
        <f t="shared" si="112"/>
        <v/>
      </c>
      <c r="AT390" s="64" t="str">
        <f t="shared" si="113"/>
        <v/>
      </c>
      <c r="AW390" s="17" t="str">
        <f t="shared" si="114"/>
        <v/>
      </c>
      <c r="AX390" s="17" t="str">
        <f t="shared" si="115"/>
        <v/>
      </c>
      <c r="AY390" s="17" t="str">
        <f t="shared" si="116"/>
        <v/>
      </c>
      <c r="AZ390" s="17" t="str">
        <f t="shared" si="117"/>
        <v/>
      </c>
      <c r="BA390" s="17" t="str">
        <f t="shared" si="118"/>
        <v/>
      </c>
      <c r="BB390" s="17" t="str">
        <f t="shared" si="119"/>
        <v/>
      </c>
      <c r="BD390" s="17" t="str">
        <f>IF(AND(OR(F390="",F390="□"),OR(G390="",G390="□"),OR(H390="",H390="□")),"",IF(AND(F390="■",G390="■"),"",IF(AND(OR(F390="■",G390="■"),H390="■"),"",IF(F390="■",5,IF(G390="■",4,IF(I390="","",IF($C$3="","",IF($C$3=8,"-",IF($C$3&lt;8,IF(I390&lt;=$BY$25,7,IF(I390&lt;=$BY$26,6,IF(I390&lt;=$BY$27,5,IF(I390&lt;=$BY$28,4,IF(I390&lt;=$BY$29,3,IF(I390&lt;=$BY$30,2,1)))))))))))))))</f>
        <v/>
      </c>
      <c r="BE390" s="17" t="str">
        <f>IF(AND(OR(F390="",F390="□"),OR(G390="",G390="□"),OR(H390="",H390="□")),"",IF(AND(F390="■",G390="■"),"",IF(AND(OR(F390="■",G390="■"),H390="■"),"",IF(F390="■",5,IF(G390="■",4,IF(K390="","",IF($C$3="","",IF($C$3=8,IF(K390&lt;=$BY$33,6,IF(K390&lt;=$BY$34,5,IF(K390&lt;=$BY$35,4,3))),IF(AND($C$3&lt;8,$C$3&gt;4),IF(K390&lt;=$BY$32,7,IF(K390&lt;=$BY$33,6,IF(K390&lt;=$BY$34,5,IF(K390&lt;=$BY$35,4,IF(K390&lt;=$BY$36,3,2))))),IF(C376&lt;5,"-"))))))))))</f>
        <v/>
      </c>
      <c r="BF390" s="17" t="str">
        <f t="shared" si="121"/>
        <v/>
      </c>
      <c r="BH390" s="18" t="str">
        <f>IF(X390="","",IF(50&lt;=Y390,6,IF(AND(40&lt;=Y390,Y390&lt;50),5,IF(AND(30&lt;=Y390,Y390&lt;40),4,IF(AND(20&lt;=Y390,Y390&lt;30),3,IF(AND(10&lt;=Y390,Y390&lt;20),2,IF(AND(0&lt;=Y390,Y390&lt;10),1,IF(Y390&lt;0,0,""))))))))</f>
        <v/>
      </c>
      <c r="BI390" s="18" t="str">
        <f>IF(X390="","",IF(30&lt;=Y390,4,IF(AND(20&lt;=Y390,Y390&lt;30),3,IF(AND(10&lt;=Y390,Y390&lt;20),2,IF(AND(0&lt;=Y390,Y390&lt;10),1,IF(Y390&lt;0,0,""))))))</f>
        <v/>
      </c>
      <c r="BJ390" s="58" t="str">
        <f>IF(AND(OR(Q390="",Q390="□"),OR(R390="",R390="□"),OR(S390="",S390="□")),"",IF(AND(Q390="■",R390="■"),"",IF(AND(OR(Q390="■",R390="■"),S390="■"),"",IF(Q390="■",3,IF(R390="■",1,IF(Z390="■",BH390,BI390))))))</f>
        <v/>
      </c>
    </row>
    <row r="391" spans="1:62" ht="12" customHeight="1" x14ac:dyDescent="0.15">
      <c r="A391" s="66">
        <v>374</v>
      </c>
      <c r="B391" s="4"/>
      <c r="C391" s="2"/>
      <c r="D391" s="2"/>
      <c r="E391" s="8"/>
      <c r="F391" s="129" t="s">
        <v>38</v>
      </c>
      <c r="G391" s="130" t="s">
        <v>38</v>
      </c>
      <c r="H391" s="131" t="s">
        <v>38</v>
      </c>
      <c r="I391" s="122"/>
      <c r="J391" s="149"/>
      <c r="K391" s="124"/>
      <c r="L391" s="178"/>
      <c r="M391" s="133"/>
      <c r="N391" s="163" t="str">
        <f>IF($C$3="","",IF(P391="","",BF391))</f>
        <v/>
      </c>
      <c r="O391" s="163" t="str">
        <f>IF($C$3="","",IF(AND(OR(F391="",F391="□"),OR(G391="",G391="□"),OR(H391="",H391="□")),"",IF(AND(F391="■",G391="■"),"",IF(AND(OR(F391="■",G391="■"),H391="■"),"",IF(BF391="","",IF(OR(BF391=4,BF391&gt;4),"○","×"))))))</f>
        <v/>
      </c>
      <c r="P391" s="162" t="str">
        <f>IF($C$3="","",IF(AND(OR(F391="",F391="□"),OR(G391="",G391="□"),OR(H391="",H391="□")),"",IF(AND(F391="■",G391="■"),"",IF(AND(OR(F391="■",G391="■"),H391="■"),"",IF(BF391="","",IF(OR(BF391=5,BF391&gt;5),"○","×"))))))</f>
        <v/>
      </c>
      <c r="Q391" s="129" t="s">
        <v>38</v>
      </c>
      <c r="R391" s="130" t="s">
        <v>38</v>
      </c>
      <c r="S391" s="131" t="s">
        <v>38</v>
      </c>
      <c r="T391" s="1"/>
      <c r="U391" s="10"/>
      <c r="V391" s="11"/>
      <c r="W391" s="10"/>
      <c r="X391" s="223" t="str">
        <f t="shared" si="120"/>
        <v/>
      </c>
      <c r="Y391" s="164" t="str">
        <f t="shared" si="102"/>
        <v/>
      </c>
      <c r="Z391" s="131" t="s">
        <v>58</v>
      </c>
      <c r="AA391" s="135" t="s">
        <v>58</v>
      </c>
      <c r="AB391" s="165" t="str">
        <f t="shared" si="103"/>
        <v/>
      </c>
      <c r="AC391" s="280"/>
      <c r="AD391" s="281"/>
      <c r="AF391" s="60" t="str">
        <f>IF($C$3="","",IF(AND(F391="□",G391="□",H391="□"),"",IF(AND(F391="■",G391="■"),"",IF(AND(F391="■",H391="■"),"",IF(AND(G391="■",H391="■"),"",IF(F391="■",$BY$42,IF(G391="■",$BY$39,IF(I391="","",I391))))))))</f>
        <v/>
      </c>
      <c r="AG391" s="61" t="str">
        <f>IF($C$3="","",IF(AND(F391="□",G391="□",H391="□"),"",IF(AND(F391="■",G391="■"),"",IF(AND(F391="■",H391="■"),"",IF(AND(G391="■",H391="■"),"",IF(F391="■",$BY$44,IF(G391="■",$BY$41,IF(K391="","",K391))))))))</f>
        <v/>
      </c>
      <c r="AH391" s="63" t="str">
        <f t="shared" si="104"/>
        <v/>
      </c>
      <c r="AI391" s="63" t="str">
        <f t="shared" si="105"/>
        <v/>
      </c>
      <c r="AJ391" s="64" t="str">
        <f t="shared" si="106"/>
        <v/>
      </c>
      <c r="AK391" s="64" t="str">
        <f t="shared" si="107"/>
        <v/>
      </c>
      <c r="AL391" s="64" t="str">
        <f>IF($C$3="","",IF(AND(F391="□",G391="□",H391="□"),"",IF(AND(F391="■",G391="■"),"",IF(AND(F391="■",H391="■"),"",IF(AND(G391="■",H391="■"),"",IF(F391="■",$BY$23,IF(G391="■",$BY$21,IF(J391="","",J391))))))))</f>
        <v/>
      </c>
      <c r="AM391" s="65" t="str">
        <f t="shared" si="108"/>
        <v/>
      </c>
      <c r="AN391" s="64" t="str">
        <f>IF($C$3="","",IF(AND(F391="□",G391="□",H391="□"),"",IF(AND(F391="■",G391="■"),"",IF(AND(F391="■",H391="■"),"",IF(AND(G391="■",H391="■"),"",IF(F391="■",$BY$24,IF(G391="■",$BY$22,IF(L391="","",L391))))))))</f>
        <v/>
      </c>
      <c r="AO391" s="118"/>
      <c r="AP391" s="64" t="str">
        <f t="shared" si="109"/>
        <v/>
      </c>
      <c r="AQ391" s="64" t="str">
        <f t="shared" si="110"/>
        <v/>
      </c>
      <c r="AR391" s="64" t="str">
        <f t="shared" si="111"/>
        <v/>
      </c>
      <c r="AS391" s="64" t="str">
        <f t="shared" si="112"/>
        <v/>
      </c>
      <c r="AT391" s="64" t="str">
        <f t="shared" si="113"/>
        <v/>
      </c>
      <c r="AW391" s="17" t="str">
        <f t="shared" si="114"/>
        <v/>
      </c>
      <c r="AX391" s="17" t="str">
        <f t="shared" si="115"/>
        <v/>
      </c>
      <c r="AY391" s="17" t="str">
        <f t="shared" si="116"/>
        <v/>
      </c>
      <c r="AZ391" s="17" t="str">
        <f t="shared" si="117"/>
        <v/>
      </c>
      <c r="BA391" s="17" t="str">
        <f t="shared" si="118"/>
        <v/>
      </c>
      <c r="BB391" s="17" t="str">
        <f t="shared" si="119"/>
        <v/>
      </c>
      <c r="BD391" s="17" t="str">
        <f>IF(AND(OR(F391="",F391="□"),OR(G391="",G391="□"),OR(H391="",H391="□")),"",IF(AND(F391="■",G391="■"),"",IF(AND(OR(F391="■",G391="■"),H391="■"),"",IF(F391="■",5,IF(G391="■",4,IF(I391="","",IF($C$3="","",IF($C$3=8,"-",IF($C$3&lt;8,IF(I391&lt;=$BY$25,7,IF(I391&lt;=$BY$26,6,IF(I391&lt;=$BY$27,5,IF(I391&lt;=$BY$28,4,IF(I391&lt;=$BY$29,3,IF(I391&lt;=$BY$30,2,1)))))))))))))))</f>
        <v/>
      </c>
      <c r="BE391" s="17" t="str">
        <f>IF(AND(OR(F391="",F391="□"),OR(G391="",G391="□"),OR(H391="",H391="□")),"",IF(AND(F391="■",G391="■"),"",IF(AND(OR(F391="■",G391="■"),H391="■"),"",IF(F391="■",5,IF(G391="■",4,IF(K391="","",IF($C$3="","",IF($C$3=8,IF(K391&lt;=$BY$33,6,IF(K391&lt;=$BY$34,5,IF(K391&lt;=$BY$35,4,3))),IF(AND($C$3&lt;8,$C$3&gt;4),IF(K391&lt;=$BY$32,7,IF(K391&lt;=$BY$33,6,IF(K391&lt;=$BY$34,5,IF(K391&lt;=$BY$35,4,IF(K391&lt;=$BY$36,3,2))))),IF(C377&lt;5,"-"))))))))))</f>
        <v/>
      </c>
      <c r="BF391" s="17" t="str">
        <f t="shared" si="121"/>
        <v/>
      </c>
      <c r="BH391" s="18" t="str">
        <f>IF(X391="","",IF(50&lt;=Y391,6,IF(AND(40&lt;=Y391,Y391&lt;50),5,IF(AND(30&lt;=Y391,Y391&lt;40),4,IF(AND(20&lt;=Y391,Y391&lt;30),3,IF(AND(10&lt;=Y391,Y391&lt;20),2,IF(AND(0&lt;=Y391,Y391&lt;10),1,IF(Y391&lt;0,0,""))))))))</f>
        <v/>
      </c>
      <c r="BI391" s="18" t="str">
        <f>IF(X391="","",IF(30&lt;=Y391,4,IF(AND(20&lt;=Y391,Y391&lt;30),3,IF(AND(10&lt;=Y391,Y391&lt;20),2,IF(AND(0&lt;=Y391,Y391&lt;10),1,IF(Y391&lt;0,0,""))))))</f>
        <v/>
      </c>
      <c r="BJ391" s="58" t="str">
        <f>IF(AND(OR(Q391="",Q391="□"),OR(R391="",R391="□"),OR(S391="",S391="□")),"",IF(AND(Q391="■",R391="■"),"",IF(AND(OR(Q391="■",R391="■"),S391="■"),"",IF(Q391="■",3,IF(R391="■",1,IF(Z391="■",BH391,BI391))))))</f>
        <v/>
      </c>
    </row>
    <row r="392" spans="1:62" ht="12" customHeight="1" x14ac:dyDescent="0.15">
      <c r="A392" s="66">
        <v>375</v>
      </c>
      <c r="B392" s="4"/>
      <c r="C392" s="2"/>
      <c r="D392" s="2"/>
      <c r="E392" s="8"/>
      <c r="F392" s="129" t="s">
        <v>38</v>
      </c>
      <c r="G392" s="130" t="s">
        <v>38</v>
      </c>
      <c r="H392" s="131" t="s">
        <v>38</v>
      </c>
      <c r="I392" s="122"/>
      <c r="J392" s="149"/>
      <c r="K392" s="124"/>
      <c r="L392" s="178"/>
      <c r="M392" s="133"/>
      <c r="N392" s="163" t="str">
        <f>IF($C$3="","",IF(P392="","",BF392))</f>
        <v/>
      </c>
      <c r="O392" s="163" t="str">
        <f>IF($C$3="","",IF(AND(OR(F392="",F392="□"),OR(G392="",G392="□"),OR(H392="",H392="□")),"",IF(AND(F392="■",G392="■"),"",IF(AND(OR(F392="■",G392="■"),H392="■"),"",IF(BF392="","",IF(OR(BF392=4,BF392&gt;4),"○","×"))))))</f>
        <v/>
      </c>
      <c r="P392" s="162" t="str">
        <f>IF($C$3="","",IF(AND(OR(F392="",F392="□"),OR(G392="",G392="□"),OR(H392="",H392="□")),"",IF(AND(F392="■",G392="■"),"",IF(AND(OR(F392="■",G392="■"),H392="■"),"",IF(BF392="","",IF(OR(BF392=5,BF392&gt;5),"○","×"))))))</f>
        <v/>
      </c>
      <c r="Q392" s="129" t="s">
        <v>38</v>
      </c>
      <c r="R392" s="130" t="s">
        <v>38</v>
      </c>
      <c r="S392" s="131" t="s">
        <v>38</v>
      </c>
      <c r="T392" s="1"/>
      <c r="U392" s="10"/>
      <c r="V392" s="11"/>
      <c r="W392" s="10"/>
      <c r="X392" s="223" t="str">
        <f t="shared" si="120"/>
        <v/>
      </c>
      <c r="Y392" s="164" t="str">
        <f t="shared" si="102"/>
        <v/>
      </c>
      <c r="Z392" s="131" t="s">
        <v>58</v>
      </c>
      <c r="AA392" s="135" t="s">
        <v>58</v>
      </c>
      <c r="AB392" s="165" t="str">
        <f t="shared" si="103"/>
        <v/>
      </c>
      <c r="AC392" s="280"/>
      <c r="AD392" s="281"/>
      <c r="AF392" s="60" t="str">
        <f>IF($C$3="","",IF(AND(F392="□",G392="□",H392="□"),"",IF(AND(F392="■",G392="■"),"",IF(AND(F392="■",H392="■"),"",IF(AND(G392="■",H392="■"),"",IF(F392="■",$BY$42,IF(G392="■",$BY$39,IF(I392="","",I392))))))))</f>
        <v/>
      </c>
      <c r="AG392" s="61" t="str">
        <f>IF($C$3="","",IF(AND(F392="□",G392="□",H392="□"),"",IF(AND(F392="■",G392="■"),"",IF(AND(F392="■",H392="■"),"",IF(AND(G392="■",H392="■"),"",IF(F392="■",$BY$44,IF(G392="■",$BY$41,IF(K392="","",K392))))))))</f>
        <v/>
      </c>
      <c r="AH392" s="63" t="str">
        <f t="shared" si="104"/>
        <v/>
      </c>
      <c r="AI392" s="63" t="str">
        <f t="shared" si="105"/>
        <v/>
      </c>
      <c r="AJ392" s="64" t="str">
        <f t="shared" si="106"/>
        <v/>
      </c>
      <c r="AK392" s="64" t="str">
        <f t="shared" si="107"/>
        <v/>
      </c>
      <c r="AL392" s="64" t="str">
        <f>IF($C$3="","",IF(AND(F392="□",G392="□",H392="□"),"",IF(AND(F392="■",G392="■"),"",IF(AND(F392="■",H392="■"),"",IF(AND(G392="■",H392="■"),"",IF(F392="■",$BY$23,IF(G392="■",$BY$21,IF(J392="","",J392))))))))</f>
        <v/>
      </c>
      <c r="AM392" s="65" t="str">
        <f t="shared" si="108"/>
        <v/>
      </c>
      <c r="AN392" s="64" t="str">
        <f>IF($C$3="","",IF(AND(F392="□",G392="□",H392="□"),"",IF(AND(F392="■",G392="■"),"",IF(AND(F392="■",H392="■"),"",IF(AND(G392="■",H392="■"),"",IF(F392="■",$BY$24,IF(G392="■",$BY$22,IF(L392="","",L392))))))))</f>
        <v/>
      </c>
      <c r="AO392" s="118"/>
      <c r="AP392" s="64" t="str">
        <f t="shared" si="109"/>
        <v/>
      </c>
      <c r="AQ392" s="64" t="str">
        <f t="shared" si="110"/>
        <v/>
      </c>
      <c r="AR392" s="64" t="str">
        <f t="shared" si="111"/>
        <v/>
      </c>
      <c r="AS392" s="64" t="str">
        <f t="shared" si="112"/>
        <v/>
      </c>
      <c r="AT392" s="64" t="str">
        <f t="shared" si="113"/>
        <v/>
      </c>
      <c r="AW392" s="17" t="str">
        <f t="shared" si="114"/>
        <v/>
      </c>
      <c r="AX392" s="17" t="str">
        <f t="shared" si="115"/>
        <v/>
      </c>
      <c r="AY392" s="17" t="str">
        <f t="shared" si="116"/>
        <v/>
      </c>
      <c r="AZ392" s="17" t="str">
        <f t="shared" si="117"/>
        <v/>
      </c>
      <c r="BA392" s="17" t="str">
        <f t="shared" si="118"/>
        <v/>
      </c>
      <c r="BB392" s="17" t="str">
        <f t="shared" si="119"/>
        <v/>
      </c>
      <c r="BD392" s="17" t="str">
        <f>IF(AND(OR(F392="",F392="□"),OR(G392="",G392="□"),OR(H392="",H392="□")),"",IF(AND(F392="■",G392="■"),"",IF(AND(OR(F392="■",G392="■"),H392="■"),"",IF(F392="■",5,IF(G392="■",4,IF(I392="","",IF($C$3="","",IF($C$3=8,"-",IF($C$3&lt;8,IF(I392&lt;=$BY$25,7,IF(I392&lt;=$BY$26,6,IF(I392&lt;=$BY$27,5,IF(I392&lt;=$BY$28,4,IF(I392&lt;=$BY$29,3,IF(I392&lt;=$BY$30,2,1)))))))))))))))</f>
        <v/>
      </c>
      <c r="BE392" s="17" t="str">
        <f>IF(AND(OR(F392="",F392="□"),OR(G392="",G392="□"),OR(H392="",H392="□")),"",IF(AND(F392="■",G392="■"),"",IF(AND(OR(F392="■",G392="■"),H392="■"),"",IF(F392="■",5,IF(G392="■",4,IF(K392="","",IF($C$3="","",IF($C$3=8,IF(K392&lt;=$BY$33,6,IF(K392&lt;=$BY$34,5,IF(K392&lt;=$BY$35,4,3))),IF(AND($C$3&lt;8,$C$3&gt;4),IF(K392&lt;=$BY$32,7,IF(K392&lt;=$BY$33,6,IF(K392&lt;=$BY$34,5,IF(K392&lt;=$BY$35,4,IF(K392&lt;=$BY$36,3,2))))),IF(C378&lt;5,"-"))))))))))</f>
        <v/>
      </c>
      <c r="BF392" s="17" t="str">
        <f t="shared" si="121"/>
        <v/>
      </c>
      <c r="BH392" s="18" t="str">
        <f>IF(X392="","",IF(50&lt;=Y392,6,IF(AND(40&lt;=Y392,Y392&lt;50),5,IF(AND(30&lt;=Y392,Y392&lt;40),4,IF(AND(20&lt;=Y392,Y392&lt;30),3,IF(AND(10&lt;=Y392,Y392&lt;20),2,IF(AND(0&lt;=Y392,Y392&lt;10),1,IF(Y392&lt;0,0,""))))))))</f>
        <v/>
      </c>
      <c r="BI392" s="18" t="str">
        <f>IF(X392="","",IF(30&lt;=Y392,4,IF(AND(20&lt;=Y392,Y392&lt;30),3,IF(AND(10&lt;=Y392,Y392&lt;20),2,IF(AND(0&lt;=Y392,Y392&lt;10),1,IF(Y392&lt;0,0,""))))))</f>
        <v/>
      </c>
      <c r="BJ392" s="58" t="str">
        <f>IF(AND(OR(Q392="",Q392="□"),OR(R392="",R392="□"),OR(S392="",S392="□")),"",IF(AND(Q392="■",R392="■"),"",IF(AND(OR(Q392="■",R392="■"),S392="■"),"",IF(Q392="■",3,IF(R392="■",1,IF(Z392="■",BH392,BI392))))))</f>
        <v/>
      </c>
    </row>
    <row r="393" spans="1:62" ht="12" customHeight="1" x14ac:dyDescent="0.15">
      <c r="A393" s="66">
        <v>376</v>
      </c>
      <c r="B393" s="4"/>
      <c r="C393" s="2"/>
      <c r="D393" s="2"/>
      <c r="E393" s="8"/>
      <c r="F393" s="129" t="s">
        <v>38</v>
      </c>
      <c r="G393" s="130" t="s">
        <v>38</v>
      </c>
      <c r="H393" s="131" t="s">
        <v>38</v>
      </c>
      <c r="I393" s="122"/>
      <c r="J393" s="149"/>
      <c r="K393" s="124"/>
      <c r="L393" s="178"/>
      <c r="M393" s="133"/>
      <c r="N393" s="163" t="str">
        <f>IF($C$3="","",IF(P393="","",BF393))</f>
        <v/>
      </c>
      <c r="O393" s="163" t="str">
        <f>IF($C$3="","",IF(AND(OR(F393="",F393="□"),OR(G393="",G393="□"),OR(H393="",H393="□")),"",IF(AND(F393="■",G393="■"),"",IF(AND(OR(F393="■",G393="■"),H393="■"),"",IF(BF393="","",IF(OR(BF393=4,BF393&gt;4),"○","×"))))))</f>
        <v/>
      </c>
      <c r="P393" s="162" t="str">
        <f>IF($C$3="","",IF(AND(OR(F393="",F393="□"),OR(G393="",G393="□"),OR(H393="",H393="□")),"",IF(AND(F393="■",G393="■"),"",IF(AND(OR(F393="■",G393="■"),H393="■"),"",IF(BF393="","",IF(OR(BF393=5,BF393&gt;5),"○","×"))))))</f>
        <v/>
      </c>
      <c r="Q393" s="129" t="s">
        <v>38</v>
      </c>
      <c r="R393" s="130" t="s">
        <v>38</v>
      </c>
      <c r="S393" s="131" t="s">
        <v>38</v>
      </c>
      <c r="T393" s="1"/>
      <c r="U393" s="10"/>
      <c r="V393" s="11"/>
      <c r="W393" s="10"/>
      <c r="X393" s="223" t="str">
        <f t="shared" si="120"/>
        <v/>
      </c>
      <c r="Y393" s="164" t="str">
        <f t="shared" si="102"/>
        <v/>
      </c>
      <c r="Z393" s="131" t="s">
        <v>58</v>
      </c>
      <c r="AA393" s="135" t="s">
        <v>58</v>
      </c>
      <c r="AB393" s="165" t="str">
        <f t="shared" si="103"/>
        <v/>
      </c>
      <c r="AC393" s="280"/>
      <c r="AD393" s="281"/>
      <c r="AF393" s="60" t="str">
        <f>IF($C$3="","",IF(AND(F393="□",G393="□",H393="□"),"",IF(AND(F393="■",G393="■"),"",IF(AND(F393="■",H393="■"),"",IF(AND(G393="■",H393="■"),"",IF(F393="■",$BY$42,IF(G393="■",$BY$39,IF(I393="","",I393))))))))</f>
        <v/>
      </c>
      <c r="AG393" s="61" t="str">
        <f>IF($C$3="","",IF(AND(F393="□",G393="□",H393="□"),"",IF(AND(F393="■",G393="■"),"",IF(AND(F393="■",H393="■"),"",IF(AND(G393="■",H393="■"),"",IF(F393="■",$BY$44,IF(G393="■",$BY$41,IF(K393="","",K393))))))))</f>
        <v/>
      </c>
      <c r="AH393" s="63" t="str">
        <f t="shared" si="104"/>
        <v/>
      </c>
      <c r="AI393" s="63" t="str">
        <f t="shared" si="105"/>
        <v/>
      </c>
      <c r="AJ393" s="64" t="str">
        <f t="shared" si="106"/>
        <v/>
      </c>
      <c r="AK393" s="64" t="str">
        <f t="shared" si="107"/>
        <v/>
      </c>
      <c r="AL393" s="64" t="str">
        <f>IF($C$3="","",IF(AND(F393="□",G393="□",H393="□"),"",IF(AND(F393="■",G393="■"),"",IF(AND(F393="■",H393="■"),"",IF(AND(G393="■",H393="■"),"",IF(F393="■",$BY$23,IF(G393="■",$BY$21,IF(J393="","",J393))))))))</f>
        <v/>
      </c>
      <c r="AM393" s="65" t="str">
        <f t="shared" si="108"/>
        <v/>
      </c>
      <c r="AN393" s="64" t="str">
        <f>IF($C$3="","",IF(AND(F393="□",G393="□",H393="□"),"",IF(AND(F393="■",G393="■"),"",IF(AND(F393="■",H393="■"),"",IF(AND(G393="■",H393="■"),"",IF(F393="■",$BY$24,IF(G393="■",$BY$22,IF(L393="","",L393))))))))</f>
        <v/>
      </c>
      <c r="AO393" s="118"/>
      <c r="AP393" s="64" t="str">
        <f t="shared" si="109"/>
        <v/>
      </c>
      <c r="AQ393" s="64" t="str">
        <f t="shared" si="110"/>
        <v/>
      </c>
      <c r="AR393" s="64" t="str">
        <f t="shared" si="111"/>
        <v/>
      </c>
      <c r="AS393" s="64" t="str">
        <f t="shared" si="112"/>
        <v/>
      </c>
      <c r="AT393" s="64" t="str">
        <f t="shared" si="113"/>
        <v/>
      </c>
      <c r="AW393" s="17" t="str">
        <f t="shared" si="114"/>
        <v/>
      </c>
      <c r="AX393" s="17" t="str">
        <f t="shared" si="115"/>
        <v/>
      </c>
      <c r="AY393" s="17" t="str">
        <f t="shared" si="116"/>
        <v/>
      </c>
      <c r="AZ393" s="17" t="str">
        <f t="shared" si="117"/>
        <v/>
      </c>
      <c r="BA393" s="17" t="str">
        <f t="shared" si="118"/>
        <v/>
      </c>
      <c r="BB393" s="17" t="str">
        <f t="shared" si="119"/>
        <v/>
      </c>
      <c r="BD393" s="17" t="str">
        <f>IF(AND(OR(F393="",F393="□"),OR(G393="",G393="□"),OR(H393="",H393="□")),"",IF(AND(F393="■",G393="■"),"",IF(AND(OR(F393="■",G393="■"),H393="■"),"",IF(F393="■",5,IF(G393="■",4,IF(I393="","",IF($C$3="","",IF($C$3=8,"-",IF($C$3&lt;8,IF(I393&lt;=$BY$25,7,IF(I393&lt;=$BY$26,6,IF(I393&lt;=$BY$27,5,IF(I393&lt;=$BY$28,4,IF(I393&lt;=$BY$29,3,IF(I393&lt;=$BY$30,2,1)))))))))))))))</f>
        <v/>
      </c>
      <c r="BE393" s="17" t="str">
        <f>IF(AND(OR(F393="",F393="□"),OR(G393="",G393="□"),OR(H393="",H393="□")),"",IF(AND(F393="■",G393="■"),"",IF(AND(OR(F393="■",G393="■"),H393="■"),"",IF(F393="■",5,IF(G393="■",4,IF(K393="","",IF($C$3="","",IF($C$3=8,IF(K393&lt;=$BY$33,6,IF(K393&lt;=$BY$34,5,IF(K393&lt;=$BY$35,4,3))),IF(AND($C$3&lt;8,$C$3&gt;4),IF(K393&lt;=$BY$32,7,IF(K393&lt;=$BY$33,6,IF(K393&lt;=$BY$34,5,IF(K393&lt;=$BY$35,4,IF(K393&lt;=$BY$36,3,2))))),IF(C379&lt;5,"-"))))))))))</f>
        <v/>
      </c>
      <c r="BF393" s="17" t="str">
        <f t="shared" si="121"/>
        <v/>
      </c>
      <c r="BH393" s="18" t="str">
        <f>IF(X393="","",IF(50&lt;=Y393,6,IF(AND(40&lt;=Y393,Y393&lt;50),5,IF(AND(30&lt;=Y393,Y393&lt;40),4,IF(AND(20&lt;=Y393,Y393&lt;30),3,IF(AND(10&lt;=Y393,Y393&lt;20),2,IF(AND(0&lt;=Y393,Y393&lt;10),1,IF(Y393&lt;0,0,""))))))))</f>
        <v/>
      </c>
      <c r="BI393" s="18" t="str">
        <f>IF(X393="","",IF(30&lt;=Y393,4,IF(AND(20&lt;=Y393,Y393&lt;30),3,IF(AND(10&lt;=Y393,Y393&lt;20),2,IF(AND(0&lt;=Y393,Y393&lt;10),1,IF(Y393&lt;0,0,""))))))</f>
        <v/>
      </c>
      <c r="BJ393" s="58" t="str">
        <f>IF(AND(OR(Q393="",Q393="□"),OR(R393="",R393="□"),OR(S393="",S393="□")),"",IF(AND(Q393="■",R393="■"),"",IF(AND(OR(Q393="■",R393="■"),S393="■"),"",IF(Q393="■",3,IF(R393="■",1,IF(Z393="■",BH393,BI393))))))</f>
        <v/>
      </c>
    </row>
    <row r="394" spans="1:62" ht="12" customHeight="1" x14ac:dyDescent="0.15">
      <c r="A394" s="66">
        <v>377</v>
      </c>
      <c r="B394" s="4"/>
      <c r="C394" s="2"/>
      <c r="D394" s="2"/>
      <c r="E394" s="8"/>
      <c r="F394" s="129" t="s">
        <v>38</v>
      </c>
      <c r="G394" s="130" t="s">
        <v>38</v>
      </c>
      <c r="H394" s="131" t="s">
        <v>38</v>
      </c>
      <c r="I394" s="122"/>
      <c r="J394" s="149"/>
      <c r="K394" s="124"/>
      <c r="L394" s="178"/>
      <c r="M394" s="133"/>
      <c r="N394" s="163" t="str">
        <f>IF($C$3="","",IF(P394="","",BF394))</f>
        <v/>
      </c>
      <c r="O394" s="163" t="str">
        <f>IF($C$3="","",IF(AND(OR(F394="",F394="□"),OR(G394="",G394="□"),OR(H394="",H394="□")),"",IF(AND(F394="■",G394="■"),"",IF(AND(OR(F394="■",G394="■"),H394="■"),"",IF(BF394="","",IF(OR(BF394=4,BF394&gt;4),"○","×"))))))</f>
        <v/>
      </c>
      <c r="P394" s="162" t="str">
        <f>IF($C$3="","",IF(AND(OR(F394="",F394="□"),OR(G394="",G394="□"),OR(H394="",H394="□")),"",IF(AND(F394="■",G394="■"),"",IF(AND(OR(F394="■",G394="■"),H394="■"),"",IF(BF394="","",IF(OR(BF394=5,BF394&gt;5),"○","×"))))))</f>
        <v/>
      </c>
      <c r="Q394" s="129" t="s">
        <v>38</v>
      </c>
      <c r="R394" s="130" t="s">
        <v>38</v>
      </c>
      <c r="S394" s="131" t="s">
        <v>38</v>
      </c>
      <c r="T394" s="1"/>
      <c r="U394" s="10"/>
      <c r="V394" s="11"/>
      <c r="W394" s="10"/>
      <c r="X394" s="223" t="str">
        <f t="shared" si="120"/>
        <v/>
      </c>
      <c r="Y394" s="164" t="str">
        <f t="shared" si="102"/>
        <v/>
      </c>
      <c r="Z394" s="131" t="s">
        <v>58</v>
      </c>
      <c r="AA394" s="135" t="s">
        <v>58</v>
      </c>
      <c r="AB394" s="165" t="str">
        <f t="shared" si="103"/>
        <v/>
      </c>
      <c r="AC394" s="280"/>
      <c r="AD394" s="281"/>
      <c r="AF394" s="60" t="str">
        <f>IF($C$3="","",IF(AND(F394="□",G394="□",H394="□"),"",IF(AND(F394="■",G394="■"),"",IF(AND(F394="■",H394="■"),"",IF(AND(G394="■",H394="■"),"",IF(F394="■",$BY$42,IF(G394="■",$BY$39,IF(I394="","",I394))))))))</f>
        <v/>
      </c>
      <c r="AG394" s="61" t="str">
        <f>IF($C$3="","",IF(AND(F394="□",G394="□",H394="□"),"",IF(AND(F394="■",G394="■"),"",IF(AND(F394="■",H394="■"),"",IF(AND(G394="■",H394="■"),"",IF(F394="■",$BY$44,IF(G394="■",$BY$41,IF(K394="","",K394))))))))</f>
        <v/>
      </c>
      <c r="AH394" s="63" t="str">
        <f t="shared" si="104"/>
        <v/>
      </c>
      <c r="AI394" s="63" t="str">
        <f t="shared" si="105"/>
        <v/>
      </c>
      <c r="AJ394" s="64" t="str">
        <f t="shared" si="106"/>
        <v/>
      </c>
      <c r="AK394" s="64" t="str">
        <f t="shared" si="107"/>
        <v/>
      </c>
      <c r="AL394" s="64" t="str">
        <f>IF($C$3="","",IF(AND(F394="□",G394="□",H394="□"),"",IF(AND(F394="■",G394="■"),"",IF(AND(F394="■",H394="■"),"",IF(AND(G394="■",H394="■"),"",IF(F394="■",$BY$23,IF(G394="■",$BY$21,IF(J394="","",J394))))))))</f>
        <v/>
      </c>
      <c r="AM394" s="65" t="str">
        <f t="shared" si="108"/>
        <v/>
      </c>
      <c r="AN394" s="64" t="str">
        <f>IF($C$3="","",IF(AND(F394="□",G394="□",H394="□"),"",IF(AND(F394="■",G394="■"),"",IF(AND(F394="■",H394="■"),"",IF(AND(G394="■",H394="■"),"",IF(F394="■",$BY$24,IF(G394="■",$BY$22,IF(L394="","",L394))))))))</f>
        <v/>
      </c>
      <c r="AO394" s="118"/>
      <c r="AP394" s="64" t="str">
        <f t="shared" si="109"/>
        <v/>
      </c>
      <c r="AQ394" s="64" t="str">
        <f t="shared" si="110"/>
        <v/>
      </c>
      <c r="AR394" s="64" t="str">
        <f t="shared" si="111"/>
        <v/>
      </c>
      <c r="AS394" s="64" t="str">
        <f t="shared" si="112"/>
        <v/>
      </c>
      <c r="AT394" s="64" t="str">
        <f t="shared" si="113"/>
        <v/>
      </c>
      <c r="AW394" s="17" t="str">
        <f t="shared" si="114"/>
        <v/>
      </c>
      <c r="AX394" s="17" t="str">
        <f t="shared" si="115"/>
        <v/>
      </c>
      <c r="AY394" s="17" t="str">
        <f t="shared" si="116"/>
        <v/>
      </c>
      <c r="AZ394" s="17" t="str">
        <f t="shared" si="117"/>
        <v/>
      </c>
      <c r="BA394" s="17" t="str">
        <f t="shared" si="118"/>
        <v/>
      </c>
      <c r="BB394" s="17" t="str">
        <f t="shared" si="119"/>
        <v/>
      </c>
      <c r="BD394" s="17" t="str">
        <f>IF(AND(OR(F394="",F394="□"),OR(G394="",G394="□"),OR(H394="",H394="□")),"",IF(AND(F394="■",G394="■"),"",IF(AND(OR(F394="■",G394="■"),H394="■"),"",IF(F394="■",5,IF(G394="■",4,IF(I394="","",IF($C$3="","",IF($C$3=8,"-",IF($C$3&lt;8,IF(I394&lt;=$BY$25,7,IF(I394&lt;=$BY$26,6,IF(I394&lt;=$BY$27,5,IF(I394&lt;=$BY$28,4,IF(I394&lt;=$BY$29,3,IF(I394&lt;=$BY$30,2,1)))))))))))))))</f>
        <v/>
      </c>
      <c r="BE394" s="17" t="str">
        <f>IF(AND(OR(F394="",F394="□"),OR(G394="",G394="□"),OR(H394="",H394="□")),"",IF(AND(F394="■",G394="■"),"",IF(AND(OR(F394="■",G394="■"),H394="■"),"",IF(F394="■",5,IF(G394="■",4,IF(K394="","",IF($C$3="","",IF($C$3=8,IF(K394&lt;=$BY$33,6,IF(K394&lt;=$BY$34,5,IF(K394&lt;=$BY$35,4,3))),IF(AND($C$3&lt;8,$C$3&gt;4),IF(K394&lt;=$BY$32,7,IF(K394&lt;=$BY$33,6,IF(K394&lt;=$BY$34,5,IF(K394&lt;=$BY$35,4,IF(K394&lt;=$BY$36,3,2))))),IF(C380&lt;5,"-"))))))))))</f>
        <v/>
      </c>
      <c r="BF394" s="17" t="str">
        <f t="shared" si="121"/>
        <v/>
      </c>
      <c r="BH394" s="18" t="str">
        <f>IF(X394="","",IF(50&lt;=Y394,6,IF(AND(40&lt;=Y394,Y394&lt;50),5,IF(AND(30&lt;=Y394,Y394&lt;40),4,IF(AND(20&lt;=Y394,Y394&lt;30),3,IF(AND(10&lt;=Y394,Y394&lt;20),2,IF(AND(0&lt;=Y394,Y394&lt;10),1,IF(Y394&lt;0,0,""))))))))</f>
        <v/>
      </c>
      <c r="BI394" s="18" t="str">
        <f>IF(X394="","",IF(30&lt;=Y394,4,IF(AND(20&lt;=Y394,Y394&lt;30),3,IF(AND(10&lt;=Y394,Y394&lt;20),2,IF(AND(0&lt;=Y394,Y394&lt;10),1,IF(Y394&lt;0,0,""))))))</f>
        <v/>
      </c>
      <c r="BJ394" s="58" t="str">
        <f>IF(AND(OR(Q394="",Q394="□"),OR(R394="",R394="□"),OR(S394="",S394="□")),"",IF(AND(Q394="■",R394="■"),"",IF(AND(OR(Q394="■",R394="■"),S394="■"),"",IF(Q394="■",3,IF(R394="■",1,IF(Z394="■",BH394,BI394))))))</f>
        <v/>
      </c>
    </row>
    <row r="395" spans="1:62" ht="12" customHeight="1" x14ac:dyDescent="0.15">
      <c r="A395" s="66">
        <v>378</v>
      </c>
      <c r="B395" s="4"/>
      <c r="C395" s="2"/>
      <c r="D395" s="2"/>
      <c r="E395" s="8"/>
      <c r="F395" s="129" t="s">
        <v>38</v>
      </c>
      <c r="G395" s="130" t="s">
        <v>38</v>
      </c>
      <c r="H395" s="131" t="s">
        <v>38</v>
      </c>
      <c r="I395" s="122"/>
      <c r="J395" s="149"/>
      <c r="K395" s="124"/>
      <c r="L395" s="178"/>
      <c r="M395" s="133"/>
      <c r="N395" s="163" t="str">
        <f>IF($C$3="","",IF(P395="","",BF395))</f>
        <v/>
      </c>
      <c r="O395" s="163" t="str">
        <f>IF($C$3="","",IF(AND(OR(F395="",F395="□"),OR(G395="",G395="□"),OR(H395="",H395="□")),"",IF(AND(F395="■",G395="■"),"",IF(AND(OR(F395="■",G395="■"),H395="■"),"",IF(BF395="","",IF(OR(BF395=4,BF395&gt;4),"○","×"))))))</f>
        <v/>
      </c>
      <c r="P395" s="162" t="str">
        <f>IF($C$3="","",IF(AND(OR(F395="",F395="□"),OR(G395="",G395="□"),OR(H395="",H395="□")),"",IF(AND(F395="■",G395="■"),"",IF(AND(OR(F395="■",G395="■"),H395="■"),"",IF(BF395="","",IF(OR(BF395=5,BF395&gt;5),"○","×"))))))</f>
        <v/>
      </c>
      <c r="Q395" s="129" t="s">
        <v>38</v>
      </c>
      <c r="R395" s="130" t="s">
        <v>38</v>
      </c>
      <c r="S395" s="131" t="s">
        <v>38</v>
      </c>
      <c r="T395" s="1"/>
      <c r="U395" s="10"/>
      <c r="V395" s="11"/>
      <c r="W395" s="10"/>
      <c r="X395" s="223" t="str">
        <f t="shared" si="120"/>
        <v/>
      </c>
      <c r="Y395" s="164" t="str">
        <f t="shared" si="102"/>
        <v/>
      </c>
      <c r="Z395" s="131" t="s">
        <v>58</v>
      </c>
      <c r="AA395" s="135" t="s">
        <v>58</v>
      </c>
      <c r="AB395" s="165" t="str">
        <f t="shared" si="103"/>
        <v/>
      </c>
      <c r="AC395" s="280"/>
      <c r="AD395" s="281"/>
      <c r="AF395" s="60" t="str">
        <f>IF($C$3="","",IF(AND(F395="□",G395="□",H395="□"),"",IF(AND(F395="■",G395="■"),"",IF(AND(F395="■",H395="■"),"",IF(AND(G395="■",H395="■"),"",IF(F395="■",$BY$42,IF(G395="■",$BY$39,IF(I395="","",I395))))))))</f>
        <v/>
      </c>
      <c r="AG395" s="61" t="str">
        <f>IF($C$3="","",IF(AND(F395="□",G395="□",H395="□"),"",IF(AND(F395="■",G395="■"),"",IF(AND(F395="■",H395="■"),"",IF(AND(G395="■",H395="■"),"",IF(F395="■",$BY$44,IF(G395="■",$BY$41,IF(K395="","",K395))))))))</f>
        <v/>
      </c>
      <c r="AH395" s="63" t="str">
        <f t="shared" si="104"/>
        <v/>
      </c>
      <c r="AI395" s="63" t="str">
        <f t="shared" si="105"/>
        <v/>
      </c>
      <c r="AJ395" s="64" t="str">
        <f t="shared" si="106"/>
        <v/>
      </c>
      <c r="AK395" s="64" t="str">
        <f t="shared" si="107"/>
        <v/>
      </c>
      <c r="AL395" s="64" t="str">
        <f>IF($C$3="","",IF(AND(F395="□",G395="□",H395="□"),"",IF(AND(F395="■",G395="■"),"",IF(AND(F395="■",H395="■"),"",IF(AND(G395="■",H395="■"),"",IF(F395="■",$BY$23,IF(G395="■",$BY$21,IF(J395="","",J395))))))))</f>
        <v/>
      </c>
      <c r="AM395" s="65" t="str">
        <f t="shared" si="108"/>
        <v/>
      </c>
      <c r="AN395" s="64" t="str">
        <f>IF($C$3="","",IF(AND(F395="□",G395="□",H395="□"),"",IF(AND(F395="■",G395="■"),"",IF(AND(F395="■",H395="■"),"",IF(AND(G395="■",H395="■"),"",IF(F395="■",$BY$24,IF(G395="■",$BY$22,IF(L395="","",L395))))))))</f>
        <v/>
      </c>
      <c r="AO395" s="118"/>
      <c r="AP395" s="64" t="str">
        <f t="shared" si="109"/>
        <v/>
      </c>
      <c r="AQ395" s="64" t="str">
        <f t="shared" si="110"/>
        <v/>
      </c>
      <c r="AR395" s="64" t="str">
        <f t="shared" si="111"/>
        <v/>
      </c>
      <c r="AS395" s="64" t="str">
        <f t="shared" si="112"/>
        <v/>
      </c>
      <c r="AT395" s="64" t="str">
        <f t="shared" si="113"/>
        <v/>
      </c>
      <c r="AW395" s="17" t="str">
        <f t="shared" si="114"/>
        <v/>
      </c>
      <c r="AX395" s="17" t="str">
        <f t="shared" si="115"/>
        <v/>
      </c>
      <c r="AY395" s="17" t="str">
        <f t="shared" si="116"/>
        <v/>
      </c>
      <c r="AZ395" s="17" t="str">
        <f t="shared" si="117"/>
        <v/>
      </c>
      <c r="BA395" s="17" t="str">
        <f t="shared" si="118"/>
        <v/>
      </c>
      <c r="BB395" s="17" t="str">
        <f t="shared" si="119"/>
        <v/>
      </c>
      <c r="BD395" s="17" t="str">
        <f>IF(AND(OR(F395="",F395="□"),OR(G395="",G395="□"),OR(H395="",H395="□")),"",IF(AND(F395="■",G395="■"),"",IF(AND(OR(F395="■",G395="■"),H395="■"),"",IF(F395="■",5,IF(G395="■",4,IF(I395="","",IF($C$3="","",IF($C$3=8,"-",IF($C$3&lt;8,IF(I395&lt;=$BY$25,7,IF(I395&lt;=$BY$26,6,IF(I395&lt;=$BY$27,5,IF(I395&lt;=$BY$28,4,IF(I395&lt;=$BY$29,3,IF(I395&lt;=$BY$30,2,1)))))))))))))))</f>
        <v/>
      </c>
      <c r="BE395" s="17" t="str">
        <f>IF(AND(OR(F395="",F395="□"),OR(G395="",G395="□"),OR(H395="",H395="□")),"",IF(AND(F395="■",G395="■"),"",IF(AND(OR(F395="■",G395="■"),H395="■"),"",IF(F395="■",5,IF(G395="■",4,IF(K395="","",IF($C$3="","",IF($C$3=8,IF(K395&lt;=$BY$33,6,IF(K395&lt;=$BY$34,5,IF(K395&lt;=$BY$35,4,3))),IF(AND($C$3&lt;8,$C$3&gt;4),IF(K395&lt;=$BY$32,7,IF(K395&lt;=$BY$33,6,IF(K395&lt;=$BY$34,5,IF(K395&lt;=$BY$35,4,IF(K395&lt;=$BY$36,3,2))))),IF(C381&lt;5,"-"))))))))))</f>
        <v/>
      </c>
      <c r="BF395" s="17" t="str">
        <f t="shared" si="121"/>
        <v/>
      </c>
      <c r="BH395" s="18" t="str">
        <f>IF(X395="","",IF(50&lt;=Y395,6,IF(AND(40&lt;=Y395,Y395&lt;50),5,IF(AND(30&lt;=Y395,Y395&lt;40),4,IF(AND(20&lt;=Y395,Y395&lt;30),3,IF(AND(10&lt;=Y395,Y395&lt;20),2,IF(AND(0&lt;=Y395,Y395&lt;10),1,IF(Y395&lt;0,0,""))))))))</f>
        <v/>
      </c>
      <c r="BI395" s="18" t="str">
        <f>IF(X395="","",IF(30&lt;=Y395,4,IF(AND(20&lt;=Y395,Y395&lt;30),3,IF(AND(10&lt;=Y395,Y395&lt;20),2,IF(AND(0&lt;=Y395,Y395&lt;10),1,IF(Y395&lt;0,0,""))))))</f>
        <v/>
      </c>
      <c r="BJ395" s="58" t="str">
        <f>IF(AND(OR(Q395="",Q395="□"),OR(R395="",R395="□"),OR(S395="",S395="□")),"",IF(AND(Q395="■",R395="■"),"",IF(AND(OR(Q395="■",R395="■"),S395="■"),"",IF(Q395="■",3,IF(R395="■",1,IF(Z395="■",BH395,BI395))))))</f>
        <v/>
      </c>
    </row>
    <row r="396" spans="1:62" ht="12" customHeight="1" x14ac:dyDescent="0.15">
      <c r="A396" s="66">
        <v>379</v>
      </c>
      <c r="B396" s="4"/>
      <c r="C396" s="2"/>
      <c r="D396" s="2"/>
      <c r="E396" s="8"/>
      <c r="F396" s="129" t="s">
        <v>38</v>
      </c>
      <c r="G396" s="130" t="s">
        <v>38</v>
      </c>
      <c r="H396" s="131" t="s">
        <v>38</v>
      </c>
      <c r="I396" s="122"/>
      <c r="J396" s="149"/>
      <c r="K396" s="124"/>
      <c r="L396" s="178"/>
      <c r="M396" s="133"/>
      <c r="N396" s="163" t="str">
        <f>IF($C$3="","",IF(P396="","",BF396))</f>
        <v/>
      </c>
      <c r="O396" s="163" t="str">
        <f>IF($C$3="","",IF(AND(OR(F396="",F396="□"),OR(G396="",G396="□"),OR(H396="",H396="□")),"",IF(AND(F396="■",G396="■"),"",IF(AND(OR(F396="■",G396="■"),H396="■"),"",IF(BF396="","",IF(OR(BF396=4,BF396&gt;4),"○","×"))))))</f>
        <v/>
      </c>
      <c r="P396" s="162" t="str">
        <f>IF($C$3="","",IF(AND(OR(F396="",F396="□"),OR(G396="",G396="□"),OR(H396="",H396="□")),"",IF(AND(F396="■",G396="■"),"",IF(AND(OR(F396="■",G396="■"),H396="■"),"",IF(BF396="","",IF(OR(BF396=5,BF396&gt;5),"○","×"))))))</f>
        <v/>
      </c>
      <c r="Q396" s="129" t="s">
        <v>38</v>
      </c>
      <c r="R396" s="130" t="s">
        <v>38</v>
      </c>
      <c r="S396" s="131" t="s">
        <v>38</v>
      </c>
      <c r="T396" s="1"/>
      <c r="U396" s="10"/>
      <c r="V396" s="11"/>
      <c r="W396" s="10"/>
      <c r="X396" s="223" t="str">
        <f t="shared" si="120"/>
        <v/>
      </c>
      <c r="Y396" s="164" t="str">
        <f t="shared" si="102"/>
        <v/>
      </c>
      <c r="Z396" s="131" t="s">
        <v>58</v>
      </c>
      <c r="AA396" s="135" t="s">
        <v>58</v>
      </c>
      <c r="AB396" s="165" t="str">
        <f t="shared" si="103"/>
        <v/>
      </c>
      <c r="AC396" s="280"/>
      <c r="AD396" s="281"/>
      <c r="AF396" s="60" t="str">
        <f>IF($C$3="","",IF(AND(F396="□",G396="□",H396="□"),"",IF(AND(F396="■",G396="■"),"",IF(AND(F396="■",H396="■"),"",IF(AND(G396="■",H396="■"),"",IF(F396="■",$BY$42,IF(G396="■",$BY$39,IF(I396="","",I396))))))))</f>
        <v/>
      </c>
      <c r="AG396" s="61" t="str">
        <f>IF($C$3="","",IF(AND(F396="□",G396="□",H396="□"),"",IF(AND(F396="■",G396="■"),"",IF(AND(F396="■",H396="■"),"",IF(AND(G396="■",H396="■"),"",IF(F396="■",$BY$44,IF(G396="■",$BY$41,IF(K396="","",K396))))))))</f>
        <v/>
      </c>
      <c r="AH396" s="63" t="str">
        <f t="shared" si="104"/>
        <v/>
      </c>
      <c r="AI396" s="63" t="str">
        <f t="shared" si="105"/>
        <v/>
      </c>
      <c r="AJ396" s="64" t="str">
        <f t="shared" si="106"/>
        <v/>
      </c>
      <c r="AK396" s="64" t="str">
        <f t="shared" si="107"/>
        <v/>
      </c>
      <c r="AL396" s="64" t="str">
        <f>IF($C$3="","",IF(AND(F396="□",G396="□",H396="□"),"",IF(AND(F396="■",G396="■"),"",IF(AND(F396="■",H396="■"),"",IF(AND(G396="■",H396="■"),"",IF(F396="■",$BY$23,IF(G396="■",$BY$21,IF(J396="","",J396))))))))</f>
        <v/>
      </c>
      <c r="AM396" s="65" t="str">
        <f t="shared" si="108"/>
        <v/>
      </c>
      <c r="AN396" s="64" t="str">
        <f>IF($C$3="","",IF(AND(F396="□",G396="□",H396="□"),"",IF(AND(F396="■",G396="■"),"",IF(AND(F396="■",H396="■"),"",IF(AND(G396="■",H396="■"),"",IF(F396="■",$BY$24,IF(G396="■",$BY$22,IF(L396="","",L396))))))))</f>
        <v/>
      </c>
      <c r="AO396" s="118"/>
      <c r="AP396" s="64" t="str">
        <f t="shared" si="109"/>
        <v/>
      </c>
      <c r="AQ396" s="64" t="str">
        <f t="shared" si="110"/>
        <v/>
      </c>
      <c r="AR396" s="64" t="str">
        <f t="shared" si="111"/>
        <v/>
      </c>
      <c r="AS396" s="64" t="str">
        <f t="shared" si="112"/>
        <v/>
      </c>
      <c r="AT396" s="64" t="str">
        <f t="shared" si="113"/>
        <v/>
      </c>
      <c r="AW396" s="17" t="str">
        <f t="shared" si="114"/>
        <v/>
      </c>
      <c r="AX396" s="17" t="str">
        <f t="shared" si="115"/>
        <v/>
      </c>
      <c r="AY396" s="17" t="str">
        <f t="shared" si="116"/>
        <v/>
      </c>
      <c r="AZ396" s="17" t="str">
        <f t="shared" si="117"/>
        <v/>
      </c>
      <c r="BA396" s="17" t="str">
        <f t="shared" si="118"/>
        <v/>
      </c>
      <c r="BB396" s="17" t="str">
        <f t="shared" si="119"/>
        <v/>
      </c>
      <c r="BD396" s="17" t="str">
        <f>IF(AND(OR(F396="",F396="□"),OR(G396="",G396="□"),OR(H396="",H396="□")),"",IF(AND(F396="■",G396="■"),"",IF(AND(OR(F396="■",G396="■"),H396="■"),"",IF(F396="■",5,IF(G396="■",4,IF(I396="","",IF($C$3="","",IF($C$3=8,"-",IF($C$3&lt;8,IF(I396&lt;=$BY$25,7,IF(I396&lt;=$BY$26,6,IF(I396&lt;=$BY$27,5,IF(I396&lt;=$BY$28,4,IF(I396&lt;=$BY$29,3,IF(I396&lt;=$BY$30,2,1)))))))))))))))</f>
        <v/>
      </c>
      <c r="BE396" s="17" t="str">
        <f>IF(AND(OR(F396="",F396="□"),OR(G396="",G396="□"),OR(H396="",H396="□")),"",IF(AND(F396="■",G396="■"),"",IF(AND(OR(F396="■",G396="■"),H396="■"),"",IF(F396="■",5,IF(G396="■",4,IF(K396="","",IF($C$3="","",IF($C$3=8,IF(K396&lt;=$BY$33,6,IF(K396&lt;=$BY$34,5,IF(K396&lt;=$BY$35,4,3))),IF(AND($C$3&lt;8,$C$3&gt;4),IF(K396&lt;=$BY$32,7,IF(K396&lt;=$BY$33,6,IF(K396&lt;=$BY$34,5,IF(K396&lt;=$BY$35,4,IF(K396&lt;=$BY$36,3,2))))),IF(C382&lt;5,"-"))))))))))</f>
        <v/>
      </c>
      <c r="BF396" s="17" t="str">
        <f t="shared" si="121"/>
        <v/>
      </c>
      <c r="BH396" s="18" t="str">
        <f>IF(X396="","",IF(50&lt;=Y396,6,IF(AND(40&lt;=Y396,Y396&lt;50),5,IF(AND(30&lt;=Y396,Y396&lt;40),4,IF(AND(20&lt;=Y396,Y396&lt;30),3,IF(AND(10&lt;=Y396,Y396&lt;20),2,IF(AND(0&lt;=Y396,Y396&lt;10),1,IF(Y396&lt;0,0,""))))))))</f>
        <v/>
      </c>
      <c r="BI396" s="18" t="str">
        <f>IF(X396="","",IF(30&lt;=Y396,4,IF(AND(20&lt;=Y396,Y396&lt;30),3,IF(AND(10&lt;=Y396,Y396&lt;20),2,IF(AND(0&lt;=Y396,Y396&lt;10),1,IF(Y396&lt;0,0,""))))))</f>
        <v/>
      </c>
      <c r="BJ396" s="58" t="str">
        <f>IF(AND(OR(Q396="",Q396="□"),OR(R396="",R396="□"),OR(S396="",S396="□")),"",IF(AND(Q396="■",R396="■"),"",IF(AND(OR(Q396="■",R396="■"),S396="■"),"",IF(Q396="■",3,IF(R396="■",1,IF(Z396="■",BH396,BI396))))))</f>
        <v/>
      </c>
    </row>
    <row r="397" spans="1:62" ht="12" customHeight="1" x14ac:dyDescent="0.15">
      <c r="A397" s="66">
        <v>380</v>
      </c>
      <c r="B397" s="4"/>
      <c r="C397" s="2"/>
      <c r="D397" s="2"/>
      <c r="E397" s="8"/>
      <c r="F397" s="129" t="s">
        <v>38</v>
      </c>
      <c r="G397" s="130" t="s">
        <v>38</v>
      </c>
      <c r="H397" s="131" t="s">
        <v>38</v>
      </c>
      <c r="I397" s="122"/>
      <c r="J397" s="149"/>
      <c r="K397" s="124"/>
      <c r="L397" s="178"/>
      <c r="M397" s="133"/>
      <c r="N397" s="163" t="str">
        <f>IF($C$3="","",IF(P397="","",BF397))</f>
        <v/>
      </c>
      <c r="O397" s="163" t="str">
        <f>IF($C$3="","",IF(AND(OR(F397="",F397="□"),OR(G397="",G397="□"),OR(H397="",H397="□")),"",IF(AND(F397="■",G397="■"),"",IF(AND(OR(F397="■",G397="■"),H397="■"),"",IF(BF397="","",IF(OR(BF397=4,BF397&gt;4),"○","×"))))))</f>
        <v/>
      </c>
      <c r="P397" s="162" t="str">
        <f>IF($C$3="","",IF(AND(OR(F397="",F397="□"),OR(G397="",G397="□"),OR(H397="",H397="□")),"",IF(AND(F397="■",G397="■"),"",IF(AND(OR(F397="■",G397="■"),H397="■"),"",IF(BF397="","",IF(OR(BF397=5,BF397&gt;5),"○","×"))))))</f>
        <v/>
      </c>
      <c r="Q397" s="129" t="s">
        <v>38</v>
      </c>
      <c r="R397" s="130" t="s">
        <v>38</v>
      </c>
      <c r="S397" s="131" t="s">
        <v>38</v>
      </c>
      <c r="T397" s="1"/>
      <c r="U397" s="10"/>
      <c r="V397" s="11"/>
      <c r="W397" s="10"/>
      <c r="X397" s="223" t="str">
        <f t="shared" si="120"/>
        <v/>
      </c>
      <c r="Y397" s="164" t="str">
        <f t="shared" si="102"/>
        <v/>
      </c>
      <c r="Z397" s="131" t="s">
        <v>58</v>
      </c>
      <c r="AA397" s="135" t="s">
        <v>58</v>
      </c>
      <c r="AB397" s="165" t="str">
        <f t="shared" si="103"/>
        <v/>
      </c>
      <c r="AC397" s="280"/>
      <c r="AD397" s="281"/>
      <c r="AF397" s="60" t="str">
        <f>IF($C$3="","",IF(AND(F397="□",G397="□",H397="□"),"",IF(AND(F397="■",G397="■"),"",IF(AND(F397="■",H397="■"),"",IF(AND(G397="■",H397="■"),"",IF(F397="■",$BY$42,IF(G397="■",$BY$39,IF(I397="","",I397))))))))</f>
        <v/>
      </c>
      <c r="AG397" s="61" t="str">
        <f>IF($C$3="","",IF(AND(F397="□",G397="□",H397="□"),"",IF(AND(F397="■",G397="■"),"",IF(AND(F397="■",H397="■"),"",IF(AND(G397="■",H397="■"),"",IF(F397="■",$BY$44,IF(G397="■",$BY$41,IF(K397="","",K397))))))))</f>
        <v/>
      </c>
      <c r="AH397" s="63" t="str">
        <f t="shared" si="104"/>
        <v/>
      </c>
      <c r="AI397" s="63" t="str">
        <f t="shared" si="105"/>
        <v/>
      </c>
      <c r="AJ397" s="64" t="str">
        <f t="shared" si="106"/>
        <v/>
      </c>
      <c r="AK397" s="64" t="str">
        <f t="shared" si="107"/>
        <v/>
      </c>
      <c r="AL397" s="64" t="str">
        <f>IF($C$3="","",IF(AND(F397="□",G397="□",H397="□"),"",IF(AND(F397="■",G397="■"),"",IF(AND(F397="■",H397="■"),"",IF(AND(G397="■",H397="■"),"",IF(F397="■",$BY$23,IF(G397="■",$BY$21,IF(J397="","",J397))))))))</f>
        <v/>
      </c>
      <c r="AM397" s="65" t="str">
        <f t="shared" si="108"/>
        <v/>
      </c>
      <c r="AN397" s="64" t="str">
        <f>IF($C$3="","",IF(AND(F397="□",G397="□",H397="□"),"",IF(AND(F397="■",G397="■"),"",IF(AND(F397="■",H397="■"),"",IF(AND(G397="■",H397="■"),"",IF(F397="■",$BY$24,IF(G397="■",$BY$22,IF(L397="","",L397))))))))</f>
        <v/>
      </c>
      <c r="AO397" s="118"/>
      <c r="AP397" s="64" t="str">
        <f t="shared" si="109"/>
        <v/>
      </c>
      <c r="AQ397" s="64" t="str">
        <f t="shared" si="110"/>
        <v/>
      </c>
      <c r="AR397" s="64" t="str">
        <f t="shared" si="111"/>
        <v/>
      </c>
      <c r="AS397" s="64" t="str">
        <f t="shared" si="112"/>
        <v/>
      </c>
      <c r="AT397" s="64" t="str">
        <f t="shared" si="113"/>
        <v/>
      </c>
      <c r="AW397" s="17" t="str">
        <f t="shared" si="114"/>
        <v/>
      </c>
      <c r="AX397" s="17" t="str">
        <f t="shared" si="115"/>
        <v/>
      </c>
      <c r="AY397" s="17" t="str">
        <f t="shared" si="116"/>
        <v/>
      </c>
      <c r="AZ397" s="17" t="str">
        <f t="shared" si="117"/>
        <v/>
      </c>
      <c r="BA397" s="17" t="str">
        <f t="shared" si="118"/>
        <v/>
      </c>
      <c r="BB397" s="17" t="str">
        <f t="shared" si="119"/>
        <v/>
      </c>
      <c r="BD397" s="17" t="str">
        <f>IF(AND(OR(F397="",F397="□"),OR(G397="",G397="□"),OR(H397="",H397="□")),"",IF(AND(F397="■",G397="■"),"",IF(AND(OR(F397="■",G397="■"),H397="■"),"",IF(F397="■",5,IF(G397="■",4,IF(I397="","",IF($C$3="","",IF($C$3=8,"-",IF($C$3&lt;8,IF(I397&lt;=$BY$25,7,IF(I397&lt;=$BY$26,6,IF(I397&lt;=$BY$27,5,IF(I397&lt;=$BY$28,4,IF(I397&lt;=$BY$29,3,IF(I397&lt;=$BY$30,2,1)))))))))))))))</f>
        <v/>
      </c>
      <c r="BE397" s="17" t="str">
        <f>IF(AND(OR(F397="",F397="□"),OR(G397="",G397="□"),OR(H397="",H397="□")),"",IF(AND(F397="■",G397="■"),"",IF(AND(OR(F397="■",G397="■"),H397="■"),"",IF(F397="■",5,IF(G397="■",4,IF(K397="","",IF($C$3="","",IF($C$3=8,IF(K397&lt;=$BY$33,6,IF(K397&lt;=$BY$34,5,IF(K397&lt;=$BY$35,4,3))),IF(AND($C$3&lt;8,$C$3&gt;4),IF(K397&lt;=$BY$32,7,IF(K397&lt;=$BY$33,6,IF(K397&lt;=$BY$34,5,IF(K397&lt;=$BY$35,4,IF(K397&lt;=$BY$36,3,2))))),IF(C383&lt;5,"-"))))))))))</f>
        <v/>
      </c>
      <c r="BF397" s="17" t="str">
        <f t="shared" si="121"/>
        <v/>
      </c>
      <c r="BH397" s="18" t="str">
        <f>IF(X397="","",IF(50&lt;=Y397,6,IF(AND(40&lt;=Y397,Y397&lt;50),5,IF(AND(30&lt;=Y397,Y397&lt;40),4,IF(AND(20&lt;=Y397,Y397&lt;30),3,IF(AND(10&lt;=Y397,Y397&lt;20),2,IF(AND(0&lt;=Y397,Y397&lt;10),1,IF(Y397&lt;0,0,""))))))))</f>
        <v/>
      </c>
      <c r="BI397" s="18" t="str">
        <f>IF(X397="","",IF(30&lt;=Y397,4,IF(AND(20&lt;=Y397,Y397&lt;30),3,IF(AND(10&lt;=Y397,Y397&lt;20),2,IF(AND(0&lt;=Y397,Y397&lt;10),1,IF(Y397&lt;0,0,""))))))</f>
        <v/>
      </c>
      <c r="BJ397" s="58" t="str">
        <f>IF(AND(OR(Q397="",Q397="□"),OR(R397="",R397="□"),OR(S397="",S397="□")),"",IF(AND(Q397="■",R397="■"),"",IF(AND(OR(Q397="■",R397="■"),S397="■"),"",IF(Q397="■",3,IF(R397="■",1,IF(Z397="■",BH397,BI397))))))</f>
        <v/>
      </c>
    </row>
    <row r="398" spans="1:62" ht="12" customHeight="1" x14ac:dyDescent="0.15">
      <c r="A398" s="66">
        <v>381</v>
      </c>
      <c r="B398" s="4"/>
      <c r="C398" s="2"/>
      <c r="D398" s="2"/>
      <c r="E398" s="8"/>
      <c r="F398" s="129" t="s">
        <v>38</v>
      </c>
      <c r="G398" s="130" t="s">
        <v>38</v>
      </c>
      <c r="H398" s="131" t="s">
        <v>38</v>
      </c>
      <c r="I398" s="122"/>
      <c r="J398" s="149"/>
      <c r="K398" s="124"/>
      <c r="L398" s="178"/>
      <c r="M398" s="133"/>
      <c r="N398" s="163" t="str">
        <f>IF($C$3="","",IF(P398="","",BF398))</f>
        <v/>
      </c>
      <c r="O398" s="163" t="str">
        <f>IF($C$3="","",IF(AND(OR(F398="",F398="□"),OR(G398="",G398="□"),OR(H398="",H398="□")),"",IF(AND(F398="■",G398="■"),"",IF(AND(OR(F398="■",G398="■"),H398="■"),"",IF(BF398="","",IF(OR(BF398=4,BF398&gt;4),"○","×"))))))</f>
        <v/>
      </c>
      <c r="P398" s="162" t="str">
        <f>IF($C$3="","",IF(AND(OR(F398="",F398="□"),OR(G398="",G398="□"),OR(H398="",H398="□")),"",IF(AND(F398="■",G398="■"),"",IF(AND(OR(F398="■",G398="■"),H398="■"),"",IF(BF398="","",IF(OR(BF398=5,BF398&gt;5),"○","×"))))))</f>
        <v/>
      </c>
      <c r="Q398" s="129" t="s">
        <v>38</v>
      </c>
      <c r="R398" s="130" t="s">
        <v>38</v>
      </c>
      <c r="S398" s="131" t="s">
        <v>38</v>
      </c>
      <c r="T398" s="1"/>
      <c r="U398" s="10"/>
      <c r="V398" s="11"/>
      <c r="W398" s="10"/>
      <c r="X398" s="223" t="str">
        <f t="shared" si="120"/>
        <v/>
      </c>
      <c r="Y398" s="164" t="str">
        <f t="shared" si="102"/>
        <v/>
      </c>
      <c r="Z398" s="131" t="s">
        <v>58</v>
      </c>
      <c r="AA398" s="135" t="s">
        <v>58</v>
      </c>
      <c r="AB398" s="165" t="str">
        <f t="shared" si="103"/>
        <v/>
      </c>
      <c r="AC398" s="280"/>
      <c r="AD398" s="281"/>
      <c r="AF398" s="60" t="str">
        <f>IF($C$3="","",IF(AND(F398="□",G398="□",H398="□"),"",IF(AND(F398="■",G398="■"),"",IF(AND(F398="■",H398="■"),"",IF(AND(G398="■",H398="■"),"",IF(F398="■",$BY$42,IF(G398="■",$BY$39,IF(I398="","",I398))))))))</f>
        <v/>
      </c>
      <c r="AG398" s="61" t="str">
        <f>IF($C$3="","",IF(AND(F398="□",G398="□",H398="□"),"",IF(AND(F398="■",G398="■"),"",IF(AND(F398="■",H398="■"),"",IF(AND(G398="■",H398="■"),"",IF(F398="■",$BY$44,IF(G398="■",$BY$41,IF(K398="","",K398))))))))</f>
        <v/>
      </c>
      <c r="AH398" s="63" t="str">
        <f t="shared" si="104"/>
        <v/>
      </c>
      <c r="AI398" s="63" t="str">
        <f t="shared" si="105"/>
        <v/>
      </c>
      <c r="AJ398" s="64" t="str">
        <f t="shared" si="106"/>
        <v/>
      </c>
      <c r="AK398" s="64" t="str">
        <f t="shared" si="107"/>
        <v/>
      </c>
      <c r="AL398" s="64" t="str">
        <f>IF($C$3="","",IF(AND(F398="□",G398="□",H398="□"),"",IF(AND(F398="■",G398="■"),"",IF(AND(F398="■",H398="■"),"",IF(AND(G398="■",H398="■"),"",IF(F398="■",$BY$23,IF(G398="■",$BY$21,IF(J398="","",J398))))))))</f>
        <v/>
      </c>
      <c r="AM398" s="65" t="str">
        <f t="shared" si="108"/>
        <v/>
      </c>
      <c r="AN398" s="64" t="str">
        <f>IF($C$3="","",IF(AND(F398="□",G398="□",H398="□"),"",IF(AND(F398="■",G398="■"),"",IF(AND(F398="■",H398="■"),"",IF(AND(G398="■",H398="■"),"",IF(F398="■",$BY$24,IF(G398="■",$BY$22,IF(L398="","",L398))))))))</f>
        <v/>
      </c>
      <c r="AO398" s="118"/>
      <c r="AP398" s="64" t="str">
        <f t="shared" si="109"/>
        <v/>
      </c>
      <c r="AQ398" s="64" t="str">
        <f t="shared" si="110"/>
        <v/>
      </c>
      <c r="AR398" s="64" t="str">
        <f t="shared" si="111"/>
        <v/>
      </c>
      <c r="AS398" s="64" t="str">
        <f t="shared" si="112"/>
        <v/>
      </c>
      <c r="AT398" s="64" t="str">
        <f t="shared" si="113"/>
        <v/>
      </c>
      <c r="AW398" s="17" t="str">
        <f t="shared" si="114"/>
        <v/>
      </c>
      <c r="AX398" s="17" t="str">
        <f t="shared" si="115"/>
        <v/>
      </c>
      <c r="AY398" s="17" t="str">
        <f t="shared" si="116"/>
        <v/>
      </c>
      <c r="AZ398" s="17" t="str">
        <f t="shared" si="117"/>
        <v/>
      </c>
      <c r="BA398" s="17" t="str">
        <f t="shared" si="118"/>
        <v/>
      </c>
      <c r="BB398" s="17" t="str">
        <f t="shared" si="119"/>
        <v/>
      </c>
      <c r="BD398" s="17" t="str">
        <f>IF(AND(OR(F398="",F398="□"),OR(G398="",G398="□"),OR(H398="",H398="□")),"",IF(AND(F398="■",G398="■"),"",IF(AND(OR(F398="■",G398="■"),H398="■"),"",IF(F398="■",5,IF(G398="■",4,IF(I398="","",IF($C$3="","",IF($C$3=8,"-",IF($C$3&lt;8,IF(I398&lt;=$BY$25,7,IF(I398&lt;=$BY$26,6,IF(I398&lt;=$BY$27,5,IF(I398&lt;=$BY$28,4,IF(I398&lt;=$BY$29,3,IF(I398&lt;=$BY$30,2,1)))))))))))))))</f>
        <v/>
      </c>
      <c r="BE398" s="17" t="str">
        <f>IF(AND(OR(F398="",F398="□"),OR(G398="",G398="□"),OR(H398="",H398="□")),"",IF(AND(F398="■",G398="■"),"",IF(AND(OR(F398="■",G398="■"),H398="■"),"",IF(F398="■",5,IF(G398="■",4,IF(K398="","",IF($C$3="","",IF($C$3=8,IF(K398&lt;=$BY$33,6,IF(K398&lt;=$BY$34,5,IF(K398&lt;=$BY$35,4,3))),IF(AND($C$3&lt;8,$C$3&gt;4),IF(K398&lt;=$BY$32,7,IF(K398&lt;=$BY$33,6,IF(K398&lt;=$BY$34,5,IF(K398&lt;=$BY$35,4,IF(K398&lt;=$BY$36,3,2))))),IF(C384&lt;5,"-"))))))))))</f>
        <v/>
      </c>
      <c r="BF398" s="17" t="str">
        <f t="shared" si="121"/>
        <v/>
      </c>
      <c r="BH398" s="18" t="str">
        <f>IF(X398="","",IF(50&lt;=Y398,6,IF(AND(40&lt;=Y398,Y398&lt;50),5,IF(AND(30&lt;=Y398,Y398&lt;40),4,IF(AND(20&lt;=Y398,Y398&lt;30),3,IF(AND(10&lt;=Y398,Y398&lt;20),2,IF(AND(0&lt;=Y398,Y398&lt;10),1,IF(Y398&lt;0,0,""))))))))</f>
        <v/>
      </c>
      <c r="BI398" s="18" t="str">
        <f>IF(X398="","",IF(30&lt;=Y398,4,IF(AND(20&lt;=Y398,Y398&lt;30),3,IF(AND(10&lt;=Y398,Y398&lt;20),2,IF(AND(0&lt;=Y398,Y398&lt;10),1,IF(Y398&lt;0,0,""))))))</f>
        <v/>
      </c>
      <c r="BJ398" s="58" t="str">
        <f>IF(AND(OR(Q398="",Q398="□"),OR(R398="",R398="□"),OR(S398="",S398="□")),"",IF(AND(Q398="■",R398="■"),"",IF(AND(OR(Q398="■",R398="■"),S398="■"),"",IF(Q398="■",3,IF(R398="■",1,IF(Z398="■",BH398,BI398))))))</f>
        <v/>
      </c>
    </row>
    <row r="399" spans="1:62" ht="12" customHeight="1" x14ac:dyDescent="0.15">
      <c r="A399" s="66">
        <v>382</v>
      </c>
      <c r="B399" s="4"/>
      <c r="C399" s="2"/>
      <c r="D399" s="2"/>
      <c r="E399" s="8"/>
      <c r="F399" s="129" t="s">
        <v>38</v>
      </c>
      <c r="G399" s="130" t="s">
        <v>38</v>
      </c>
      <c r="H399" s="131" t="s">
        <v>38</v>
      </c>
      <c r="I399" s="122"/>
      <c r="J399" s="149"/>
      <c r="K399" s="124"/>
      <c r="L399" s="178"/>
      <c r="M399" s="133"/>
      <c r="N399" s="163" t="str">
        <f>IF($C$3="","",IF(P399="","",BF399))</f>
        <v/>
      </c>
      <c r="O399" s="163" t="str">
        <f>IF($C$3="","",IF(AND(OR(F399="",F399="□"),OR(G399="",G399="□"),OR(H399="",H399="□")),"",IF(AND(F399="■",G399="■"),"",IF(AND(OR(F399="■",G399="■"),H399="■"),"",IF(BF399="","",IF(OR(BF399=4,BF399&gt;4),"○","×"))))))</f>
        <v/>
      </c>
      <c r="P399" s="162" t="str">
        <f>IF($C$3="","",IF(AND(OR(F399="",F399="□"),OR(G399="",G399="□"),OR(H399="",H399="□")),"",IF(AND(F399="■",G399="■"),"",IF(AND(OR(F399="■",G399="■"),H399="■"),"",IF(BF399="","",IF(OR(BF399=5,BF399&gt;5),"○","×"))))))</f>
        <v/>
      </c>
      <c r="Q399" s="129" t="s">
        <v>38</v>
      </c>
      <c r="R399" s="130" t="s">
        <v>38</v>
      </c>
      <c r="S399" s="131" t="s">
        <v>38</v>
      </c>
      <c r="T399" s="1"/>
      <c r="U399" s="10"/>
      <c r="V399" s="11"/>
      <c r="W399" s="10"/>
      <c r="X399" s="223" t="str">
        <f t="shared" si="120"/>
        <v/>
      </c>
      <c r="Y399" s="164" t="str">
        <f t="shared" si="102"/>
        <v/>
      </c>
      <c r="Z399" s="131" t="s">
        <v>58</v>
      </c>
      <c r="AA399" s="135" t="s">
        <v>58</v>
      </c>
      <c r="AB399" s="165" t="str">
        <f t="shared" si="103"/>
        <v/>
      </c>
      <c r="AC399" s="280"/>
      <c r="AD399" s="281"/>
      <c r="AF399" s="60" t="str">
        <f>IF($C$3="","",IF(AND(F399="□",G399="□",H399="□"),"",IF(AND(F399="■",G399="■"),"",IF(AND(F399="■",H399="■"),"",IF(AND(G399="■",H399="■"),"",IF(F399="■",$BY$42,IF(G399="■",$BY$39,IF(I399="","",I399))))))))</f>
        <v/>
      </c>
      <c r="AG399" s="61" t="str">
        <f>IF($C$3="","",IF(AND(F399="□",G399="□",H399="□"),"",IF(AND(F399="■",G399="■"),"",IF(AND(F399="■",H399="■"),"",IF(AND(G399="■",H399="■"),"",IF(F399="■",$BY$44,IF(G399="■",$BY$41,IF(K399="","",K399))))))))</f>
        <v/>
      </c>
      <c r="AH399" s="63" t="str">
        <f t="shared" si="104"/>
        <v/>
      </c>
      <c r="AI399" s="63" t="str">
        <f t="shared" si="105"/>
        <v/>
      </c>
      <c r="AJ399" s="64" t="str">
        <f t="shared" si="106"/>
        <v/>
      </c>
      <c r="AK399" s="64" t="str">
        <f t="shared" si="107"/>
        <v/>
      </c>
      <c r="AL399" s="64" t="str">
        <f>IF($C$3="","",IF(AND(F399="□",G399="□",H399="□"),"",IF(AND(F399="■",G399="■"),"",IF(AND(F399="■",H399="■"),"",IF(AND(G399="■",H399="■"),"",IF(F399="■",$BY$23,IF(G399="■",$BY$21,IF(J399="","",J399))))))))</f>
        <v/>
      </c>
      <c r="AM399" s="65" t="str">
        <f t="shared" si="108"/>
        <v/>
      </c>
      <c r="AN399" s="64" t="str">
        <f>IF($C$3="","",IF(AND(F399="□",G399="□",H399="□"),"",IF(AND(F399="■",G399="■"),"",IF(AND(F399="■",H399="■"),"",IF(AND(G399="■",H399="■"),"",IF(F399="■",$BY$24,IF(G399="■",$BY$22,IF(L399="","",L399))))))))</f>
        <v/>
      </c>
      <c r="AO399" s="118"/>
      <c r="AP399" s="64" t="str">
        <f t="shared" si="109"/>
        <v/>
      </c>
      <c r="AQ399" s="64" t="str">
        <f t="shared" si="110"/>
        <v/>
      </c>
      <c r="AR399" s="64" t="str">
        <f t="shared" si="111"/>
        <v/>
      </c>
      <c r="AS399" s="64" t="str">
        <f t="shared" si="112"/>
        <v/>
      </c>
      <c r="AT399" s="64" t="str">
        <f t="shared" si="113"/>
        <v/>
      </c>
      <c r="AW399" s="17" t="str">
        <f t="shared" si="114"/>
        <v/>
      </c>
      <c r="AX399" s="17" t="str">
        <f t="shared" si="115"/>
        <v/>
      </c>
      <c r="AY399" s="17" t="str">
        <f t="shared" si="116"/>
        <v/>
      </c>
      <c r="AZ399" s="17" t="str">
        <f t="shared" si="117"/>
        <v/>
      </c>
      <c r="BA399" s="17" t="str">
        <f t="shared" si="118"/>
        <v/>
      </c>
      <c r="BB399" s="17" t="str">
        <f t="shared" si="119"/>
        <v/>
      </c>
      <c r="BD399" s="17" t="str">
        <f>IF(AND(OR(F399="",F399="□"),OR(G399="",G399="□"),OR(H399="",H399="□")),"",IF(AND(F399="■",G399="■"),"",IF(AND(OR(F399="■",G399="■"),H399="■"),"",IF(F399="■",5,IF(G399="■",4,IF(I399="","",IF($C$3="","",IF($C$3=8,"-",IF($C$3&lt;8,IF(I399&lt;=$BY$25,7,IF(I399&lt;=$BY$26,6,IF(I399&lt;=$BY$27,5,IF(I399&lt;=$BY$28,4,IF(I399&lt;=$BY$29,3,IF(I399&lt;=$BY$30,2,1)))))))))))))))</f>
        <v/>
      </c>
      <c r="BE399" s="17" t="str">
        <f>IF(AND(OR(F399="",F399="□"),OR(G399="",G399="□"),OR(H399="",H399="□")),"",IF(AND(F399="■",G399="■"),"",IF(AND(OR(F399="■",G399="■"),H399="■"),"",IF(F399="■",5,IF(G399="■",4,IF(K399="","",IF($C$3="","",IF($C$3=8,IF(K399&lt;=$BY$33,6,IF(K399&lt;=$BY$34,5,IF(K399&lt;=$BY$35,4,3))),IF(AND($C$3&lt;8,$C$3&gt;4),IF(K399&lt;=$BY$32,7,IF(K399&lt;=$BY$33,6,IF(K399&lt;=$BY$34,5,IF(K399&lt;=$BY$35,4,IF(K399&lt;=$BY$36,3,2))))),IF(C385&lt;5,"-"))))))))))</f>
        <v/>
      </c>
      <c r="BF399" s="17" t="str">
        <f t="shared" si="121"/>
        <v/>
      </c>
      <c r="BH399" s="18" t="str">
        <f>IF(X399="","",IF(50&lt;=Y399,6,IF(AND(40&lt;=Y399,Y399&lt;50),5,IF(AND(30&lt;=Y399,Y399&lt;40),4,IF(AND(20&lt;=Y399,Y399&lt;30),3,IF(AND(10&lt;=Y399,Y399&lt;20),2,IF(AND(0&lt;=Y399,Y399&lt;10),1,IF(Y399&lt;0,0,""))))))))</f>
        <v/>
      </c>
      <c r="BI399" s="18" t="str">
        <f>IF(X399="","",IF(30&lt;=Y399,4,IF(AND(20&lt;=Y399,Y399&lt;30),3,IF(AND(10&lt;=Y399,Y399&lt;20),2,IF(AND(0&lt;=Y399,Y399&lt;10),1,IF(Y399&lt;0,0,""))))))</f>
        <v/>
      </c>
      <c r="BJ399" s="58" t="str">
        <f>IF(AND(OR(Q399="",Q399="□"),OR(R399="",R399="□"),OR(S399="",S399="□")),"",IF(AND(Q399="■",R399="■"),"",IF(AND(OR(Q399="■",R399="■"),S399="■"),"",IF(Q399="■",3,IF(R399="■",1,IF(Z399="■",BH399,BI399))))))</f>
        <v/>
      </c>
    </row>
    <row r="400" spans="1:62" ht="12" customHeight="1" x14ac:dyDescent="0.15">
      <c r="A400" s="66">
        <v>383</v>
      </c>
      <c r="B400" s="4"/>
      <c r="C400" s="2"/>
      <c r="D400" s="2"/>
      <c r="E400" s="8"/>
      <c r="F400" s="129" t="s">
        <v>38</v>
      </c>
      <c r="G400" s="130" t="s">
        <v>38</v>
      </c>
      <c r="H400" s="131" t="s">
        <v>38</v>
      </c>
      <c r="I400" s="122"/>
      <c r="J400" s="149"/>
      <c r="K400" s="124"/>
      <c r="L400" s="178"/>
      <c r="M400" s="133"/>
      <c r="N400" s="163" t="str">
        <f>IF($C$3="","",IF(P400="","",BF400))</f>
        <v/>
      </c>
      <c r="O400" s="163" t="str">
        <f>IF($C$3="","",IF(AND(OR(F400="",F400="□"),OR(G400="",G400="□"),OR(H400="",H400="□")),"",IF(AND(F400="■",G400="■"),"",IF(AND(OR(F400="■",G400="■"),H400="■"),"",IF(BF400="","",IF(OR(BF400=4,BF400&gt;4),"○","×"))))))</f>
        <v/>
      </c>
      <c r="P400" s="162" t="str">
        <f>IF($C$3="","",IF(AND(OR(F400="",F400="□"),OR(G400="",G400="□"),OR(H400="",H400="□")),"",IF(AND(F400="■",G400="■"),"",IF(AND(OR(F400="■",G400="■"),H400="■"),"",IF(BF400="","",IF(OR(BF400=5,BF400&gt;5),"○","×"))))))</f>
        <v/>
      </c>
      <c r="Q400" s="129" t="s">
        <v>38</v>
      </c>
      <c r="R400" s="130" t="s">
        <v>38</v>
      </c>
      <c r="S400" s="131" t="s">
        <v>38</v>
      </c>
      <c r="T400" s="1"/>
      <c r="U400" s="10"/>
      <c r="V400" s="11"/>
      <c r="W400" s="10"/>
      <c r="X400" s="223" t="str">
        <f t="shared" si="120"/>
        <v/>
      </c>
      <c r="Y400" s="164" t="str">
        <f t="shared" si="102"/>
        <v/>
      </c>
      <c r="Z400" s="131" t="s">
        <v>58</v>
      </c>
      <c r="AA400" s="135" t="s">
        <v>58</v>
      </c>
      <c r="AB400" s="165" t="str">
        <f t="shared" si="103"/>
        <v/>
      </c>
      <c r="AC400" s="280"/>
      <c r="AD400" s="281"/>
      <c r="AF400" s="60" t="str">
        <f>IF($C$3="","",IF(AND(F400="□",G400="□",H400="□"),"",IF(AND(F400="■",G400="■"),"",IF(AND(F400="■",H400="■"),"",IF(AND(G400="■",H400="■"),"",IF(F400="■",$BY$42,IF(G400="■",$BY$39,IF(I400="","",I400))))))))</f>
        <v/>
      </c>
      <c r="AG400" s="61" t="str">
        <f>IF($C$3="","",IF(AND(F400="□",G400="□",H400="□"),"",IF(AND(F400="■",G400="■"),"",IF(AND(F400="■",H400="■"),"",IF(AND(G400="■",H400="■"),"",IF(F400="■",$BY$44,IF(G400="■",$BY$41,IF(K400="","",K400))))))))</f>
        <v/>
      </c>
      <c r="AH400" s="63" t="str">
        <f t="shared" si="104"/>
        <v/>
      </c>
      <c r="AI400" s="63" t="str">
        <f t="shared" si="105"/>
        <v/>
      </c>
      <c r="AJ400" s="64" t="str">
        <f t="shared" si="106"/>
        <v/>
      </c>
      <c r="AK400" s="64" t="str">
        <f t="shared" si="107"/>
        <v/>
      </c>
      <c r="AL400" s="64" t="str">
        <f>IF($C$3="","",IF(AND(F400="□",G400="□",H400="□"),"",IF(AND(F400="■",G400="■"),"",IF(AND(F400="■",H400="■"),"",IF(AND(G400="■",H400="■"),"",IF(F400="■",$BY$23,IF(G400="■",$BY$21,IF(J400="","",J400))))))))</f>
        <v/>
      </c>
      <c r="AM400" s="65" t="str">
        <f t="shared" si="108"/>
        <v/>
      </c>
      <c r="AN400" s="64" t="str">
        <f>IF($C$3="","",IF(AND(F400="□",G400="□",H400="□"),"",IF(AND(F400="■",G400="■"),"",IF(AND(F400="■",H400="■"),"",IF(AND(G400="■",H400="■"),"",IF(F400="■",$BY$24,IF(G400="■",$BY$22,IF(L400="","",L400))))))))</f>
        <v/>
      </c>
      <c r="AO400" s="118"/>
      <c r="AP400" s="64" t="str">
        <f t="shared" si="109"/>
        <v/>
      </c>
      <c r="AQ400" s="64" t="str">
        <f t="shared" si="110"/>
        <v/>
      </c>
      <c r="AR400" s="64" t="str">
        <f t="shared" si="111"/>
        <v/>
      </c>
      <c r="AS400" s="64" t="str">
        <f t="shared" si="112"/>
        <v/>
      </c>
      <c r="AT400" s="64" t="str">
        <f t="shared" si="113"/>
        <v/>
      </c>
      <c r="AW400" s="17" t="str">
        <f t="shared" si="114"/>
        <v/>
      </c>
      <c r="AX400" s="17" t="str">
        <f t="shared" si="115"/>
        <v/>
      </c>
      <c r="AY400" s="17" t="str">
        <f t="shared" si="116"/>
        <v/>
      </c>
      <c r="AZ400" s="17" t="str">
        <f t="shared" si="117"/>
        <v/>
      </c>
      <c r="BA400" s="17" t="str">
        <f t="shared" si="118"/>
        <v/>
      </c>
      <c r="BB400" s="17" t="str">
        <f t="shared" si="119"/>
        <v/>
      </c>
      <c r="BD400" s="17" t="str">
        <f>IF(AND(OR(F400="",F400="□"),OR(G400="",G400="□"),OR(H400="",H400="□")),"",IF(AND(F400="■",G400="■"),"",IF(AND(OR(F400="■",G400="■"),H400="■"),"",IF(F400="■",5,IF(G400="■",4,IF(I400="","",IF($C$3="","",IF($C$3=8,"-",IF($C$3&lt;8,IF(I400&lt;=$BY$25,7,IF(I400&lt;=$BY$26,6,IF(I400&lt;=$BY$27,5,IF(I400&lt;=$BY$28,4,IF(I400&lt;=$BY$29,3,IF(I400&lt;=$BY$30,2,1)))))))))))))))</f>
        <v/>
      </c>
      <c r="BE400" s="17" t="str">
        <f>IF(AND(OR(F400="",F400="□"),OR(G400="",G400="□"),OR(H400="",H400="□")),"",IF(AND(F400="■",G400="■"),"",IF(AND(OR(F400="■",G400="■"),H400="■"),"",IF(F400="■",5,IF(G400="■",4,IF(K400="","",IF($C$3="","",IF($C$3=8,IF(K400&lt;=$BY$33,6,IF(K400&lt;=$BY$34,5,IF(K400&lt;=$BY$35,4,3))),IF(AND($C$3&lt;8,$C$3&gt;4),IF(K400&lt;=$BY$32,7,IF(K400&lt;=$BY$33,6,IF(K400&lt;=$BY$34,5,IF(K400&lt;=$BY$35,4,IF(K400&lt;=$BY$36,3,2))))),IF(C386&lt;5,"-"))))))))))</f>
        <v/>
      </c>
      <c r="BF400" s="17" t="str">
        <f t="shared" si="121"/>
        <v/>
      </c>
      <c r="BH400" s="18" t="str">
        <f>IF(X400="","",IF(50&lt;=Y400,6,IF(AND(40&lt;=Y400,Y400&lt;50),5,IF(AND(30&lt;=Y400,Y400&lt;40),4,IF(AND(20&lt;=Y400,Y400&lt;30),3,IF(AND(10&lt;=Y400,Y400&lt;20),2,IF(AND(0&lt;=Y400,Y400&lt;10),1,IF(Y400&lt;0,0,""))))))))</f>
        <v/>
      </c>
      <c r="BI400" s="18" t="str">
        <f>IF(X400="","",IF(30&lt;=Y400,4,IF(AND(20&lt;=Y400,Y400&lt;30),3,IF(AND(10&lt;=Y400,Y400&lt;20),2,IF(AND(0&lt;=Y400,Y400&lt;10),1,IF(Y400&lt;0,0,""))))))</f>
        <v/>
      </c>
      <c r="BJ400" s="58" t="str">
        <f>IF(AND(OR(Q400="",Q400="□"),OR(R400="",R400="□"),OR(S400="",S400="□")),"",IF(AND(Q400="■",R400="■"),"",IF(AND(OR(Q400="■",R400="■"),S400="■"),"",IF(Q400="■",3,IF(R400="■",1,IF(Z400="■",BH400,BI400))))))</f>
        <v/>
      </c>
    </row>
    <row r="401" spans="1:62" ht="12" customHeight="1" x14ac:dyDescent="0.15">
      <c r="A401" s="66">
        <v>384</v>
      </c>
      <c r="B401" s="4"/>
      <c r="C401" s="2"/>
      <c r="D401" s="2"/>
      <c r="E401" s="8"/>
      <c r="F401" s="129" t="s">
        <v>38</v>
      </c>
      <c r="G401" s="130" t="s">
        <v>38</v>
      </c>
      <c r="H401" s="131" t="s">
        <v>38</v>
      </c>
      <c r="I401" s="122"/>
      <c r="J401" s="149"/>
      <c r="K401" s="124"/>
      <c r="L401" s="178"/>
      <c r="M401" s="133"/>
      <c r="N401" s="163" t="str">
        <f>IF($C$3="","",IF(P401="","",BF401))</f>
        <v/>
      </c>
      <c r="O401" s="163" t="str">
        <f>IF($C$3="","",IF(AND(OR(F401="",F401="□"),OR(G401="",G401="□"),OR(H401="",H401="□")),"",IF(AND(F401="■",G401="■"),"",IF(AND(OR(F401="■",G401="■"),H401="■"),"",IF(BF401="","",IF(OR(BF401=4,BF401&gt;4),"○","×"))))))</f>
        <v/>
      </c>
      <c r="P401" s="162" t="str">
        <f>IF($C$3="","",IF(AND(OR(F401="",F401="□"),OR(G401="",G401="□"),OR(H401="",H401="□")),"",IF(AND(F401="■",G401="■"),"",IF(AND(OR(F401="■",G401="■"),H401="■"),"",IF(BF401="","",IF(OR(BF401=5,BF401&gt;5),"○","×"))))))</f>
        <v/>
      </c>
      <c r="Q401" s="129" t="s">
        <v>38</v>
      </c>
      <c r="R401" s="130" t="s">
        <v>38</v>
      </c>
      <c r="S401" s="131" t="s">
        <v>38</v>
      </c>
      <c r="T401" s="1"/>
      <c r="U401" s="10"/>
      <c r="V401" s="11"/>
      <c r="W401" s="10"/>
      <c r="X401" s="223" t="str">
        <f t="shared" si="120"/>
        <v/>
      </c>
      <c r="Y401" s="164" t="str">
        <f t="shared" si="102"/>
        <v/>
      </c>
      <c r="Z401" s="131" t="s">
        <v>58</v>
      </c>
      <c r="AA401" s="135" t="s">
        <v>58</v>
      </c>
      <c r="AB401" s="165" t="str">
        <f t="shared" si="103"/>
        <v/>
      </c>
      <c r="AC401" s="280"/>
      <c r="AD401" s="281"/>
      <c r="AF401" s="60" t="str">
        <f>IF($C$3="","",IF(AND(F401="□",G401="□",H401="□"),"",IF(AND(F401="■",G401="■"),"",IF(AND(F401="■",H401="■"),"",IF(AND(G401="■",H401="■"),"",IF(F401="■",$BY$42,IF(G401="■",$BY$39,IF(I401="","",I401))))))))</f>
        <v/>
      </c>
      <c r="AG401" s="61" t="str">
        <f>IF($C$3="","",IF(AND(F401="□",G401="□",H401="□"),"",IF(AND(F401="■",G401="■"),"",IF(AND(F401="■",H401="■"),"",IF(AND(G401="■",H401="■"),"",IF(F401="■",$BY$44,IF(G401="■",$BY$41,IF(K401="","",K401))))))))</f>
        <v/>
      </c>
      <c r="AH401" s="63" t="str">
        <f t="shared" si="104"/>
        <v/>
      </c>
      <c r="AI401" s="63" t="str">
        <f t="shared" si="105"/>
        <v/>
      </c>
      <c r="AJ401" s="64" t="str">
        <f t="shared" si="106"/>
        <v/>
      </c>
      <c r="AK401" s="64" t="str">
        <f t="shared" si="107"/>
        <v/>
      </c>
      <c r="AL401" s="64" t="str">
        <f>IF($C$3="","",IF(AND(F401="□",G401="□",H401="□"),"",IF(AND(F401="■",G401="■"),"",IF(AND(F401="■",H401="■"),"",IF(AND(G401="■",H401="■"),"",IF(F401="■",$BY$23,IF(G401="■",$BY$21,IF(J401="","",J401))))))))</f>
        <v/>
      </c>
      <c r="AM401" s="65" t="str">
        <f t="shared" si="108"/>
        <v/>
      </c>
      <c r="AN401" s="64" t="str">
        <f>IF($C$3="","",IF(AND(F401="□",G401="□",H401="□"),"",IF(AND(F401="■",G401="■"),"",IF(AND(F401="■",H401="■"),"",IF(AND(G401="■",H401="■"),"",IF(F401="■",$BY$24,IF(G401="■",$BY$22,IF(L401="","",L401))))))))</f>
        <v/>
      </c>
      <c r="AO401" s="118"/>
      <c r="AP401" s="64" t="str">
        <f t="shared" si="109"/>
        <v/>
      </c>
      <c r="AQ401" s="64" t="str">
        <f t="shared" si="110"/>
        <v/>
      </c>
      <c r="AR401" s="64" t="str">
        <f t="shared" si="111"/>
        <v/>
      </c>
      <c r="AS401" s="64" t="str">
        <f t="shared" si="112"/>
        <v/>
      </c>
      <c r="AT401" s="64" t="str">
        <f t="shared" si="113"/>
        <v/>
      </c>
      <c r="AW401" s="17" t="str">
        <f t="shared" si="114"/>
        <v/>
      </c>
      <c r="AX401" s="17" t="str">
        <f t="shared" si="115"/>
        <v/>
      </c>
      <c r="AY401" s="17" t="str">
        <f t="shared" si="116"/>
        <v/>
      </c>
      <c r="AZ401" s="17" t="str">
        <f t="shared" si="117"/>
        <v/>
      </c>
      <c r="BA401" s="17" t="str">
        <f t="shared" si="118"/>
        <v/>
      </c>
      <c r="BB401" s="17" t="str">
        <f t="shared" si="119"/>
        <v/>
      </c>
      <c r="BD401" s="17" t="str">
        <f>IF(AND(OR(F401="",F401="□"),OR(G401="",G401="□"),OR(H401="",H401="□")),"",IF(AND(F401="■",G401="■"),"",IF(AND(OR(F401="■",G401="■"),H401="■"),"",IF(F401="■",5,IF(G401="■",4,IF(I401="","",IF($C$3="","",IF($C$3=8,"-",IF($C$3&lt;8,IF(I401&lt;=$BY$25,7,IF(I401&lt;=$BY$26,6,IF(I401&lt;=$BY$27,5,IF(I401&lt;=$BY$28,4,IF(I401&lt;=$BY$29,3,IF(I401&lt;=$BY$30,2,1)))))))))))))))</f>
        <v/>
      </c>
      <c r="BE401" s="17" t="str">
        <f>IF(AND(OR(F401="",F401="□"),OR(G401="",G401="□"),OR(H401="",H401="□")),"",IF(AND(F401="■",G401="■"),"",IF(AND(OR(F401="■",G401="■"),H401="■"),"",IF(F401="■",5,IF(G401="■",4,IF(K401="","",IF($C$3="","",IF($C$3=8,IF(K401&lt;=$BY$33,6,IF(K401&lt;=$BY$34,5,IF(K401&lt;=$BY$35,4,3))),IF(AND($C$3&lt;8,$C$3&gt;4),IF(K401&lt;=$BY$32,7,IF(K401&lt;=$BY$33,6,IF(K401&lt;=$BY$34,5,IF(K401&lt;=$BY$35,4,IF(K401&lt;=$BY$36,3,2))))),IF(C387&lt;5,"-"))))))))))</f>
        <v/>
      </c>
      <c r="BF401" s="17" t="str">
        <f t="shared" si="121"/>
        <v/>
      </c>
      <c r="BH401" s="18" t="str">
        <f>IF(X401="","",IF(50&lt;=Y401,6,IF(AND(40&lt;=Y401,Y401&lt;50),5,IF(AND(30&lt;=Y401,Y401&lt;40),4,IF(AND(20&lt;=Y401,Y401&lt;30),3,IF(AND(10&lt;=Y401,Y401&lt;20),2,IF(AND(0&lt;=Y401,Y401&lt;10),1,IF(Y401&lt;0,0,""))))))))</f>
        <v/>
      </c>
      <c r="BI401" s="18" t="str">
        <f>IF(X401="","",IF(30&lt;=Y401,4,IF(AND(20&lt;=Y401,Y401&lt;30),3,IF(AND(10&lt;=Y401,Y401&lt;20),2,IF(AND(0&lt;=Y401,Y401&lt;10),1,IF(Y401&lt;0,0,""))))))</f>
        <v/>
      </c>
      <c r="BJ401" s="58" t="str">
        <f>IF(AND(OR(Q401="",Q401="□"),OR(R401="",R401="□"),OR(S401="",S401="□")),"",IF(AND(Q401="■",R401="■"),"",IF(AND(OR(Q401="■",R401="■"),S401="■"),"",IF(Q401="■",3,IF(R401="■",1,IF(Z401="■",BH401,BI401))))))</f>
        <v/>
      </c>
    </row>
    <row r="402" spans="1:62" ht="12" customHeight="1" x14ac:dyDescent="0.15">
      <c r="A402" s="66">
        <v>385</v>
      </c>
      <c r="B402" s="4"/>
      <c r="C402" s="2"/>
      <c r="D402" s="2"/>
      <c r="E402" s="8"/>
      <c r="F402" s="129" t="s">
        <v>38</v>
      </c>
      <c r="G402" s="130" t="s">
        <v>38</v>
      </c>
      <c r="H402" s="131" t="s">
        <v>38</v>
      </c>
      <c r="I402" s="122"/>
      <c r="J402" s="149"/>
      <c r="K402" s="124"/>
      <c r="L402" s="178"/>
      <c r="M402" s="133"/>
      <c r="N402" s="163" t="str">
        <f>IF($C$3="","",IF(P402="","",BF402))</f>
        <v/>
      </c>
      <c r="O402" s="163" t="str">
        <f>IF($C$3="","",IF(AND(OR(F402="",F402="□"),OR(G402="",G402="□"),OR(H402="",H402="□")),"",IF(AND(F402="■",G402="■"),"",IF(AND(OR(F402="■",G402="■"),H402="■"),"",IF(BF402="","",IF(OR(BF402=4,BF402&gt;4),"○","×"))))))</f>
        <v/>
      </c>
      <c r="P402" s="162" t="str">
        <f>IF($C$3="","",IF(AND(OR(F402="",F402="□"),OR(G402="",G402="□"),OR(H402="",H402="□")),"",IF(AND(F402="■",G402="■"),"",IF(AND(OR(F402="■",G402="■"),H402="■"),"",IF(BF402="","",IF(OR(BF402=5,BF402&gt;5),"○","×"))))))</f>
        <v/>
      </c>
      <c r="Q402" s="129" t="s">
        <v>38</v>
      </c>
      <c r="R402" s="130" t="s">
        <v>38</v>
      </c>
      <c r="S402" s="131" t="s">
        <v>38</v>
      </c>
      <c r="T402" s="1"/>
      <c r="U402" s="10"/>
      <c r="V402" s="11"/>
      <c r="W402" s="10"/>
      <c r="X402" s="223" t="str">
        <f t="shared" si="120"/>
        <v/>
      </c>
      <c r="Y402" s="164" t="str">
        <f t="shared" ref="Y402:Y465" si="122">IFERROR((1-X402)*100,"")</f>
        <v/>
      </c>
      <c r="Z402" s="131" t="s">
        <v>58</v>
      </c>
      <c r="AA402" s="135" t="s">
        <v>58</v>
      </c>
      <c r="AB402" s="165" t="str">
        <f t="shared" ref="AB402:AB465" si="123">BJ402</f>
        <v/>
      </c>
      <c r="AC402" s="280"/>
      <c r="AD402" s="281"/>
      <c r="AF402" s="60" t="str">
        <f>IF($C$3="","",IF(AND(F402="□",G402="□",H402="□"),"",IF(AND(F402="■",G402="■"),"",IF(AND(F402="■",H402="■"),"",IF(AND(G402="■",H402="■"),"",IF(F402="■",$BY$42,IF(G402="■",$BY$39,IF(I402="","",I402))))))))</f>
        <v/>
      </c>
      <c r="AG402" s="61" t="str">
        <f>IF($C$3="","",IF(AND(F402="□",G402="□",H402="□"),"",IF(AND(F402="■",G402="■"),"",IF(AND(F402="■",H402="■"),"",IF(AND(G402="■",H402="■"),"",IF(F402="■",$BY$44,IF(G402="■",$BY$41,IF(K402="","",K402))))))))</f>
        <v/>
      </c>
      <c r="AH402" s="63" t="str">
        <f t="shared" ref="AH402:AH465" si="124">IF(C402="","",C402)</f>
        <v/>
      </c>
      <c r="AI402" s="63" t="str">
        <f t="shared" ref="AI402:AI465" si="125">IF(D402="","",D402)</f>
        <v/>
      </c>
      <c r="AJ402" s="64" t="str">
        <f t="shared" ref="AJ402:AJ465" si="126">IF(E402="","",E402)</f>
        <v/>
      </c>
      <c r="AK402" s="64" t="str">
        <f t="shared" ref="AK402:AK465" si="127">AF402</f>
        <v/>
      </c>
      <c r="AL402" s="64" t="str">
        <f>IF($C$3="","",IF(AND(F402="□",G402="□",H402="□"),"",IF(AND(F402="■",G402="■"),"",IF(AND(F402="■",H402="■"),"",IF(AND(G402="■",H402="■"),"",IF(F402="■",$BY$23,IF(G402="■",$BY$21,IF(J402="","",J402))))))))</f>
        <v/>
      </c>
      <c r="AM402" s="65" t="str">
        <f t="shared" ref="AM402:AM465" si="128">AG402</f>
        <v/>
      </c>
      <c r="AN402" s="64" t="str">
        <f>IF($C$3="","",IF(AND(F402="□",G402="□",H402="□"),"",IF(AND(F402="■",G402="■"),"",IF(AND(F402="■",H402="■"),"",IF(AND(G402="■",H402="■"),"",IF(F402="■",$BY$24,IF(G402="■",$BY$22,IF(L402="","",L402))))))))</f>
        <v/>
      </c>
      <c r="AO402" s="118"/>
      <c r="AP402" s="64" t="str">
        <f t="shared" ref="AP402:AP465" si="129">IF(AND(AZ402="",BA402="",BB402=""),"",IF(AZ402="●","",IF(BA402="●","",IF(BB402="●",T402,""))))</f>
        <v/>
      </c>
      <c r="AQ402" s="64" t="str">
        <f t="shared" ref="AQ402:AQ465" si="130">IF(AND(AZ402="",BA402="",BB402=""),"",IF(AZ402="●","",IF(BA402="●","",IF(BB402="●",U402,""))))</f>
        <v/>
      </c>
      <c r="AR402" s="64" t="str">
        <f t="shared" ref="AR402:AR465" si="131">IF(AND(AZ402="",BA402="",BB402=""),"",IF(AZ402="●","",IF(BA402="●","",IF(BB402="●",V402,""))))</f>
        <v/>
      </c>
      <c r="AS402" s="64" t="str">
        <f t="shared" ref="AS402:AS465" si="132">IF(AND(AZ402="",BA402="",BB402=""),"",IF(AZ402="●","",IF(BA402="●","",IF(BB402="●",W402,""))))</f>
        <v/>
      </c>
      <c r="AT402" s="64" t="str">
        <f t="shared" ref="AT402:AT465" si="133">IF(AND(AZ402="",BA402="",BB402=""),"",IF(AZ402="●",0.8,IF(BA402="●",1,IF(BB402="●",IF(OR(V402="",W402=""),"",ROUNDUP(V402/W402,2)),""))))</f>
        <v/>
      </c>
      <c r="AW402" s="17" t="str">
        <f t="shared" ref="AW402:AW465" si="134">IF(AND(F402="□",G402="□",H402="□"),"",IF(AND(F402="■",G402="■"),"",IF(AND(F402="■",H402="■"),"",IF(AND(G402="■",H402="■"),"",IF(F402="■","●","")))))</f>
        <v/>
      </c>
      <c r="AX402" s="17" t="str">
        <f t="shared" ref="AX402:AX465" si="135">IF(AND(F402="□",G402="□",H402="□"),"",IF(AND(F402="■",G402="■"),"",IF(AND(F402="■",H402="■"),"",IF(AND(G402="■",H402="■"),"",IF(G402="■","●","")))))</f>
        <v/>
      </c>
      <c r="AY402" s="17" t="str">
        <f t="shared" ref="AY402:AY465" si="136">IF(AND(F402="□",G402="□",H402="□"),"",IF(AND(F402="■",G402="■"),"",IF(AND(F402="■",H402="■"),"",IF(AND(G402="■",H402="■"),"",IF(H402="■","●","")))))</f>
        <v/>
      </c>
      <c r="AZ402" s="17" t="str">
        <f t="shared" ref="AZ402:AZ465" si="137">IF(AND(Q402="□",R402="□",S402="□"),"",IF(AND(Q402="■",R402="■"),"",IF(AND(Q402="■",S402="■"),"",IF(AND(R402="■",S402="■"),"",IF(Q402="■","●","")))))</f>
        <v/>
      </c>
      <c r="BA402" s="17" t="str">
        <f t="shared" ref="BA402:BA465" si="138">IF(AND(Q402="□",R402="□",S402="□"),"",IF(AND(Q402="■",R402="■"),"",IF(AND(Q402="■",S402="■"),"",IF(AND(R402="■",S402="■"),"",IF(R402="■","●","")))))</f>
        <v/>
      </c>
      <c r="BB402" s="17" t="str">
        <f t="shared" ref="BB402:BB465" si="139">IF(AND(Q402="□",R402="□",S402="□"),"",IF(AND(Q402="■",R402="■"),"",IF(AND(Q402="■",S402="■"),"",IF(AND(R402="■",S402="■"),"",IF(S402="■","●","")))))</f>
        <v/>
      </c>
      <c r="BD402" s="17" t="str">
        <f>IF(AND(OR(F402="",F402="□"),OR(G402="",G402="□"),OR(H402="",H402="□")),"",IF(AND(F402="■",G402="■"),"",IF(AND(OR(F402="■",G402="■"),H402="■"),"",IF(F402="■",5,IF(G402="■",4,IF(I402="","",IF($C$3="","",IF($C$3=8,"-",IF($C$3&lt;8,IF(I402&lt;=$BY$25,7,IF(I402&lt;=$BY$26,6,IF(I402&lt;=$BY$27,5,IF(I402&lt;=$BY$28,4,IF(I402&lt;=$BY$29,3,IF(I402&lt;=$BY$30,2,1)))))))))))))))</f>
        <v/>
      </c>
      <c r="BE402" s="17" t="str">
        <f>IF(AND(OR(F402="",F402="□"),OR(G402="",G402="□"),OR(H402="",H402="□")),"",IF(AND(F402="■",G402="■"),"",IF(AND(OR(F402="■",G402="■"),H402="■"),"",IF(F402="■",5,IF(G402="■",4,IF(K402="","",IF($C$3="","",IF($C$3=8,IF(K402&lt;=$BY$33,6,IF(K402&lt;=$BY$34,5,IF(K402&lt;=$BY$35,4,3))),IF(AND($C$3&lt;8,$C$3&gt;4),IF(K402&lt;=$BY$32,7,IF(K402&lt;=$BY$33,6,IF(K402&lt;=$BY$34,5,IF(K402&lt;=$BY$35,4,IF(K402&lt;=$BY$36,3,2))))),IF(C388&lt;5,"-"))))))))))</f>
        <v/>
      </c>
      <c r="BF402" s="17" t="str">
        <f t="shared" si="121"/>
        <v/>
      </c>
      <c r="BH402" s="18" t="str">
        <f>IF(X402="","",IF(50&lt;=Y402,6,IF(AND(40&lt;=Y402,Y402&lt;50),5,IF(AND(30&lt;=Y402,Y402&lt;40),4,IF(AND(20&lt;=Y402,Y402&lt;30),3,IF(AND(10&lt;=Y402,Y402&lt;20),2,IF(AND(0&lt;=Y402,Y402&lt;10),1,IF(Y402&lt;0,0,""))))))))</f>
        <v/>
      </c>
      <c r="BI402" s="18" t="str">
        <f>IF(X402="","",IF(30&lt;=Y402,4,IF(AND(20&lt;=Y402,Y402&lt;30),3,IF(AND(10&lt;=Y402,Y402&lt;20),2,IF(AND(0&lt;=Y402,Y402&lt;10),1,IF(Y402&lt;0,0,""))))))</f>
        <v/>
      </c>
      <c r="BJ402" s="58" t="str">
        <f>IF(AND(OR(Q402="",Q402="□"),OR(R402="",R402="□"),OR(S402="",S402="□")),"",IF(AND(Q402="■",R402="■"),"",IF(AND(OR(Q402="■",R402="■"),S402="■"),"",IF(Q402="■",3,IF(R402="■",1,IF(Z402="■",BH402,BI402))))))</f>
        <v/>
      </c>
    </row>
    <row r="403" spans="1:62" ht="12" customHeight="1" x14ac:dyDescent="0.15">
      <c r="A403" s="66">
        <v>386</v>
      </c>
      <c r="B403" s="4"/>
      <c r="C403" s="2"/>
      <c r="D403" s="2"/>
      <c r="E403" s="8"/>
      <c r="F403" s="129" t="s">
        <v>38</v>
      </c>
      <c r="G403" s="130" t="s">
        <v>38</v>
      </c>
      <c r="H403" s="131" t="s">
        <v>38</v>
      </c>
      <c r="I403" s="122"/>
      <c r="J403" s="149"/>
      <c r="K403" s="124"/>
      <c r="L403" s="178"/>
      <c r="M403" s="133"/>
      <c r="N403" s="163" t="str">
        <f>IF($C$3="","",IF(P403="","",BF403))</f>
        <v/>
      </c>
      <c r="O403" s="163" t="str">
        <f>IF($C$3="","",IF(AND(OR(F403="",F403="□"),OR(G403="",G403="□"),OR(H403="",H403="□")),"",IF(AND(F403="■",G403="■"),"",IF(AND(OR(F403="■",G403="■"),H403="■"),"",IF(BF403="","",IF(OR(BF403=4,BF403&gt;4),"○","×"))))))</f>
        <v/>
      </c>
      <c r="P403" s="162" t="str">
        <f>IF($C$3="","",IF(AND(OR(F403="",F403="□"),OR(G403="",G403="□"),OR(H403="",H403="□")),"",IF(AND(F403="■",G403="■"),"",IF(AND(OR(F403="■",G403="■"),H403="■"),"",IF(BF403="","",IF(OR(BF403=5,BF403&gt;5),"○","×"))))))</f>
        <v/>
      </c>
      <c r="Q403" s="129" t="s">
        <v>38</v>
      </c>
      <c r="R403" s="130" t="s">
        <v>38</v>
      </c>
      <c r="S403" s="131" t="s">
        <v>38</v>
      </c>
      <c r="T403" s="1"/>
      <c r="U403" s="10"/>
      <c r="V403" s="11"/>
      <c r="W403" s="10"/>
      <c r="X403" s="223" t="str">
        <f t="shared" ref="X403:X466" si="140">AT403</f>
        <v/>
      </c>
      <c r="Y403" s="164" t="str">
        <f t="shared" si="122"/>
        <v/>
      </c>
      <c r="Z403" s="131" t="s">
        <v>58</v>
      </c>
      <c r="AA403" s="135" t="s">
        <v>58</v>
      </c>
      <c r="AB403" s="165" t="str">
        <f t="shared" si="123"/>
        <v/>
      </c>
      <c r="AC403" s="280"/>
      <c r="AD403" s="281"/>
      <c r="AF403" s="60" t="str">
        <f>IF($C$3="","",IF(AND(F403="□",G403="□",H403="□"),"",IF(AND(F403="■",G403="■"),"",IF(AND(F403="■",H403="■"),"",IF(AND(G403="■",H403="■"),"",IF(F403="■",$BY$42,IF(G403="■",$BY$39,IF(I403="","",I403))))))))</f>
        <v/>
      </c>
      <c r="AG403" s="61" t="str">
        <f>IF($C$3="","",IF(AND(F403="□",G403="□",H403="□"),"",IF(AND(F403="■",G403="■"),"",IF(AND(F403="■",H403="■"),"",IF(AND(G403="■",H403="■"),"",IF(F403="■",$BY$44,IF(G403="■",$BY$41,IF(K403="","",K403))))))))</f>
        <v/>
      </c>
      <c r="AH403" s="63" t="str">
        <f t="shared" si="124"/>
        <v/>
      </c>
      <c r="AI403" s="63" t="str">
        <f t="shared" si="125"/>
        <v/>
      </c>
      <c r="AJ403" s="64" t="str">
        <f t="shared" si="126"/>
        <v/>
      </c>
      <c r="AK403" s="64" t="str">
        <f t="shared" si="127"/>
        <v/>
      </c>
      <c r="AL403" s="64" t="str">
        <f>IF($C$3="","",IF(AND(F403="□",G403="□",H403="□"),"",IF(AND(F403="■",G403="■"),"",IF(AND(F403="■",H403="■"),"",IF(AND(G403="■",H403="■"),"",IF(F403="■",$BY$23,IF(G403="■",$BY$21,IF(J403="","",J403))))))))</f>
        <v/>
      </c>
      <c r="AM403" s="65" t="str">
        <f t="shared" si="128"/>
        <v/>
      </c>
      <c r="AN403" s="64" t="str">
        <f>IF($C$3="","",IF(AND(F403="□",G403="□",H403="□"),"",IF(AND(F403="■",G403="■"),"",IF(AND(F403="■",H403="■"),"",IF(AND(G403="■",H403="■"),"",IF(F403="■",$BY$24,IF(G403="■",$BY$22,IF(L403="","",L403))))))))</f>
        <v/>
      </c>
      <c r="AO403" s="118"/>
      <c r="AP403" s="64" t="str">
        <f t="shared" si="129"/>
        <v/>
      </c>
      <c r="AQ403" s="64" t="str">
        <f t="shared" si="130"/>
        <v/>
      </c>
      <c r="AR403" s="64" t="str">
        <f t="shared" si="131"/>
        <v/>
      </c>
      <c r="AS403" s="64" t="str">
        <f t="shared" si="132"/>
        <v/>
      </c>
      <c r="AT403" s="64" t="str">
        <f t="shared" si="133"/>
        <v/>
      </c>
      <c r="AW403" s="17" t="str">
        <f t="shared" si="134"/>
        <v/>
      </c>
      <c r="AX403" s="17" t="str">
        <f t="shared" si="135"/>
        <v/>
      </c>
      <c r="AY403" s="17" t="str">
        <f t="shared" si="136"/>
        <v/>
      </c>
      <c r="AZ403" s="17" t="str">
        <f t="shared" si="137"/>
        <v/>
      </c>
      <c r="BA403" s="17" t="str">
        <f t="shared" si="138"/>
        <v/>
      </c>
      <c r="BB403" s="17" t="str">
        <f t="shared" si="139"/>
        <v/>
      </c>
      <c r="BD403" s="17" t="str">
        <f>IF(AND(OR(F403="",F403="□"),OR(G403="",G403="□"),OR(H403="",H403="□")),"",IF(AND(F403="■",G403="■"),"",IF(AND(OR(F403="■",G403="■"),H403="■"),"",IF(F403="■",5,IF(G403="■",4,IF(I403="","",IF($C$3="","",IF($C$3=8,"-",IF($C$3&lt;8,IF(I403&lt;=$BY$25,7,IF(I403&lt;=$BY$26,6,IF(I403&lt;=$BY$27,5,IF(I403&lt;=$BY$28,4,IF(I403&lt;=$BY$29,3,IF(I403&lt;=$BY$30,2,1)))))))))))))))</f>
        <v/>
      </c>
      <c r="BE403" s="17" t="str">
        <f>IF(AND(OR(F403="",F403="□"),OR(G403="",G403="□"),OR(H403="",H403="□")),"",IF(AND(F403="■",G403="■"),"",IF(AND(OR(F403="■",G403="■"),H403="■"),"",IF(F403="■",5,IF(G403="■",4,IF(K403="","",IF($C$3="","",IF($C$3=8,IF(K403&lt;=$BY$33,6,IF(K403&lt;=$BY$34,5,IF(K403&lt;=$BY$35,4,3))),IF(AND($C$3&lt;8,$C$3&gt;4),IF(K403&lt;=$BY$32,7,IF(K403&lt;=$BY$33,6,IF(K403&lt;=$BY$34,5,IF(K403&lt;=$BY$35,4,IF(K403&lt;=$BY$36,3,2))))),IF(C389&lt;5,"-"))))))))))</f>
        <v/>
      </c>
      <c r="BF403" s="17" t="str">
        <f t="shared" ref="BF403:BF466" si="141">IF(OR(BD403="",BE403=""),"",MIN(BD403:BE403))</f>
        <v/>
      </c>
      <c r="BH403" s="18" t="str">
        <f>IF(X403="","",IF(50&lt;=Y403,6,IF(AND(40&lt;=Y403,Y403&lt;50),5,IF(AND(30&lt;=Y403,Y403&lt;40),4,IF(AND(20&lt;=Y403,Y403&lt;30),3,IF(AND(10&lt;=Y403,Y403&lt;20),2,IF(AND(0&lt;=Y403,Y403&lt;10),1,IF(Y403&lt;0,0,""))))))))</f>
        <v/>
      </c>
      <c r="BI403" s="18" t="str">
        <f>IF(X403="","",IF(30&lt;=Y403,4,IF(AND(20&lt;=Y403,Y403&lt;30),3,IF(AND(10&lt;=Y403,Y403&lt;20),2,IF(AND(0&lt;=Y403,Y403&lt;10),1,IF(Y403&lt;0,0,""))))))</f>
        <v/>
      </c>
      <c r="BJ403" s="58" t="str">
        <f>IF(AND(OR(Q403="",Q403="□"),OR(R403="",R403="□"),OR(S403="",S403="□")),"",IF(AND(Q403="■",R403="■"),"",IF(AND(OR(Q403="■",R403="■"),S403="■"),"",IF(Q403="■",3,IF(R403="■",1,IF(Z403="■",BH403,BI403))))))</f>
        <v/>
      </c>
    </row>
    <row r="404" spans="1:62" ht="12" customHeight="1" x14ac:dyDescent="0.15">
      <c r="A404" s="66">
        <v>387</v>
      </c>
      <c r="B404" s="4"/>
      <c r="C404" s="2"/>
      <c r="D404" s="2"/>
      <c r="E404" s="8"/>
      <c r="F404" s="129" t="s">
        <v>38</v>
      </c>
      <c r="G404" s="130" t="s">
        <v>38</v>
      </c>
      <c r="H404" s="131" t="s">
        <v>38</v>
      </c>
      <c r="I404" s="122"/>
      <c r="J404" s="149"/>
      <c r="K404" s="124"/>
      <c r="L404" s="178"/>
      <c r="M404" s="133"/>
      <c r="N404" s="163" t="str">
        <f>IF($C$3="","",IF(P404="","",BF404))</f>
        <v/>
      </c>
      <c r="O404" s="163" t="str">
        <f>IF($C$3="","",IF(AND(OR(F404="",F404="□"),OR(G404="",G404="□"),OR(H404="",H404="□")),"",IF(AND(F404="■",G404="■"),"",IF(AND(OR(F404="■",G404="■"),H404="■"),"",IF(BF404="","",IF(OR(BF404=4,BF404&gt;4),"○","×"))))))</f>
        <v/>
      </c>
      <c r="P404" s="162" t="str">
        <f>IF($C$3="","",IF(AND(OR(F404="",F404="□"),OR(G404="",G404="□"),OR(H404="",H404="□")),"",IF(AND(F404="■",G404="■"),"",IF(AND(OR(F404="■",G404="■"),H404="■"),"",IF(BF404="","",IF(OR(BF404=5,BF404&gt;5),"○","×"))))))</f>
        <v/>
      </c>
      <c r="Q404" s="129" t="s">
        <v>38</v>
      </c>
      <c r="R404" s="130" t="s">
        <v>38</v>
      </c>
      <c r="S404" s="131" t="s">
        <v>38</v>
      </c>
      <c r="T404" s="1"/>
      <c r="U404" s="10"/>
      <c r="V404" s="11"/>
      <c r="W404" s="10"/>
      <c r="X404" s="223" t="str">
        <f t="shared" si="140"/>
        <v/>
      </c>
      <c r="Y404" s="164" t="str">
        <f t="shared" si="122"/>
        <v/>
      </c>
      <c r="Z404" s="131" t="s">
        <v>58</v>
      </c>
      <c r="AA404" s="135" t="s">
        <v>58</v>
      </c>
      <c r="AB404" s="165" t="str">
        <f t="shared" si="123"/>
        <v/>
      </c>
      <c r="AC404" s="280"/>
      <c r="AD404" s="281"/>
      <c r="AF404" s="60" t="str">
        <f>IF($C$3="","",IF(AND(F404="□",G404="□",H404="□"),"",IF(AND(F404="■",G404="■"),"",IF(AND(F404="■",H404="■"),"",IF(AND(G404="■",H404="■"),"",IF(F404="■",$BY$42,IF(G404="■",$BY$39,IF(I404="","",I404))))))))</f>
        <v/>
      </c>
      <c r="AG404" s="61" t="str">
        <f>IF($C$3="","",IF(AND(F404="□",G404="□",H404="□"),"",IF(AND(F404="■",G404="■"),"",IF(AND(F404="■",H404="■"),"",IF(AND(G404="■",H404="■"),"",IF(F404="■",$BY$44,IF(G404="■",$BY$41,IF(K404="","",K404))))))))</f>
        <v/>
      </c>
      <c r="AH404" s="63" t="str">
        <f t="shared" si="124"/>
        <v/>
      </c>
      <c r="AI404" s="63" t="str">
        <f t="shared" si="125"/>
        <v/>
      </c>
      <c r="AJ404" s="64" t="str">
        <f t="shared" si="126"/>
        <v/>
      </c>
      <c r="AK404" s="64" t="str">
        <f t="shared" si="127"/>
        <v/>
      </c>
      <c r="AL404" s="64" t="str">
        <f>IF($C$3="","",IF(AND(F404="□",G404="□",H404="□"),"",IF(AND(F404="■",G404="■"),"",IF(AND(F404="■",H404="■"),"",IF(AND(G404="■",H404="■"),"",IF(F404="■",$BY$23,IF(G404="■",$BY$21,IF(J404="","",J404))))))))</f>
        <v/>
      </c>
      <c r="AM404" s="65" t="str">
        <f t="shared" si="128"/>
        <v/>
      </c>
      <c r="AN404" s="64" t="str">
        <f>IF($C$3="","",IF(AND(F404="□",G404="□",H404="□"),"",IF(AND(F404="■",G404="■"),"",IF(AND(F404="■",H404="■"),"",IF(AND(G404="■",H404="■"),"",IF(F404="■",$BY$24,IF(G404="■",$BY$22,IF(L404="","",L404))))))))</f>
        <v/>
      </c>
      <c r="AO404" s="118"/>
      <c r="AP404" s="64" t="str">
        <f t="shared" si="129"/>
        <v/>
      </c>
      <c r="AQ404" s="64" t="str">
        <f t="shared" si="130"/>
        <v/>
      </c>
      <c r="AR404" s="64" t="str">
        <f t="shared" si="131"/>
        <v/>
      </c>
      <c r="AS404" s="64" t="str">
        <f t="shared" si="132"/>
        <v/>
      </c>
      <c r="AT404" s="64" t="str">
        <f t="shared" si="133"/>
        <v/>
      </c>
      <c r="AW404" s="17" t="str">
        <f t="shared" si="134"/>
        <v/>
      </c>
      <c r="AX404" s="17" t="str">
        <f t="shared" si="135"/>
        <v/>
      </c>
      <c r="AY404" s="17" t="str">
        <f t="shared" si="136"/>
        <v/>
      </c>
      <c r="AZ404" s="17" t="str">
        <f t="shared" si="137"/>
        <v/>
      </c>
      <c r="BA404" s="17" t="str">
        <f t="shared" si="138"/>
        <v/>
      </c>
      <c r="BB404" s="17" t="str">
        <f t="shared" si="139"/>
        <v/>
      </c>
      <c r="BD404" s="17" t="str">
        <f>IF(AND(OR(F404="",F404="□"),OR(G404="",G404="□"),OR(H404="",H404="□")),"",IF(AND(F404="■",G404="■"),"",IF(AND(OR(F404="■",G404="■"),H404="■"),"",IF(F404="■",5,IF(G404="■",4,IF(I404="","",IF($C$3="","",IF($C$3=8,"-",IF($C$3&lt;8,IF(I404&lt;=$BY$25,7,IF(I404&lt;=$BY$26,6,IF(I404&lt;=$BY$27,5,IF(I404&lt;=$BY$28,4,IF(I404&lt;=$BY$29,3,IF(I404&lt;=$BY$30,2,1)))))))))))))))</f>
        <v/>
      </c>
      <c r="BE404" s="17" t="str">
        <f>IF(AND(OR(F404="",F404="□"),OR(G404="",G404="□"),OR(H404="",H404="□")),"",IF(AND(F404="■",G404="■"),"",IF(AND(OR(F404="■",G404="■"),H404="■"),"",IF(F404="■",5,IF(G404="■",4,IF(K404="","",IF($C$3="","",IF($C$3=8,IF(K404&lt;=$BY$33,6,IF(K404&lt;=$BY$34,5,IF(K404&lt;=$BY$35,4,3))),IF(AND($C$3&lt;8,$C$3&gt;4),IF(K404&lt;=$BY$32,7,IF(K404&lt;=$BY$33,6,IF(K404&lt;=$BY$34,5,IF(K404&lt;=$BY$35,4,IF(K404&lt;=$BY$36,3,2))))),IF(C390&lt;5,"-"))))))))))</f>
        <v/>
      </c>
      <c r="BF404" s="17" t="str">
        <f t="shared" si="141"/>
        <v/>
      </c>
      <c r="BH404" s="18" t="str">
        <f>IF(X404="","",IF(50&lt;=Y404,6,IF(AND(40&lt;=Y404,Y404&lt;50),5,IF(AND(30&lt;=Y404,Y404&lt;40),4,IF(AND(20&lt;=Y404,Y404&lt;30),3,IF(AND(10&lt;=Y404,Y404&lt;20),2,IF(AND(0&lt;=Y404,Y404&lt;10),1,IF(Y404&lt;0,0,""))))))))</f>
        <v/>
      </c>
      <c r="BI404" s="18" t="str">
        <f>IF(X404="","",IF(30&lt;=Y404,4,IF(AND(20&lt;=Y404,Y404&lt;30),3,IF(AND(10&lt;=Y404,Y404&lt;20),2,IF(AND(0&lt;=Y404,Y404&lt;10),1,IF(Y404&lt;0,0,""))))))</f>
        <v/>
      </c>
      <c r="BJ404" s="58" t="str">
        <f>IF(AND(OR(Q404="",Q404="□"),OR(R404="",R404="□"),OR(S404="",S404="□")),"",IF(AND(Q404="■",R404="■"),"",IF(AND(OR(Q404="■",R404="■"),S404="■"),"",IF(Q404="■",3,IF(R404="■",1,IF(Z404="■",BH404,BI404))))))</f>
        <v/>
      </c>
    </row>
    <row r="405" spans="1:62" ht="12" customHeight="1" x14ac:dyDescent="0.15">
      <c r="A405" s="66">
        <v>388</v>
      </c>
      <c r="B405" s="4"/>
      <c r="C405" s="2"/>
      <c r="D405" s="2"/>
      <c r="E405" s="8"/>
      <c r="F405" s="129" t="s">
        <v>38</v>
      </c>
      <c r="G405" s="130" t="s">
        <v>38</v>
      </c>
      <c r="H405" s="131" t="s">
        <v>38</v>
      </c>
      <c r="I405" s="122"/>
      <c r="J405" s="149"/>
      <c r="K405" s="124"/>
      <c r="L405" s="178"/>
      <c r="M405" s="133"/>
      <c r="N405" s="163" t="str">
        <f>IF($C$3="","",IF(P405="","",BF405))</f>
        <v/>
      </c>
      <c r="O405" s="163" t="str">
        <f>IF($C$3="","",IF(AND(OR(F405="",F405="□"),OR(G405="",G405="□"),OR(H405="",H405="□")),"",IF(AND(F405="■",G405="■"),"",IF(AND(OR(F405="■",G405="■"),H405="■"),"",IF(BF405="","",IF(OR(BF405=4,BF405&gt;4),"○","×"))))))</f>
        <v/>
      </c>
      <c r="P405" s="162" t="str">
        <f>IF($C$3="","",IF(AND(OR(F405="",F405="□"),OR(G405="",G405="□"),OR(H405="",H405="□")),"",IF(AND(F405="■",G405="■"),"",IF(AND(OR(F405="■",G405="■"),H405="■"),"",IF(BF405="","",IF(OR(BF405=5,BF405&gt;5),"○","×"))))))</f>
        <v/>
      </c>
      <c r="Q405" s="129" t="s">
        <v>38</v>
      </c>
      <c r="R405" s="130" t="s">
        <v>38</v>
      </c>
      <c r="S405" s="131" t="s">
        <v>38</v>
      </c>
      <c r="T405" s="1"/>
      <c r="U405" s="10"/>
      <c r="V405" s="11"/>
      <c r="W405" s="10"/>
      <c r="X405" s="223" t="str">
        <f t="shared" si="140"/>
        <v/>
      </c>
      <c r="Y405" s="164" t="str">
        <f t="shared" si="122"/>
        <v/>
      </c>
      <c r="Z405" s="131" t="s">
        <v>58</v>
      </c>
      <c r="AA405" s="135" t="s">
        <v>58</v>
      </c>
      <c r="AB405" s="165" t="str">
        <f t="shared" si="123"/>
        <v/>
      </c>
      <c r="AC405" s="280"/>
      <c r="AD405" s="281"/>
      <c r="AF405" s="60" t="str">
        <f>IF($C$3="","",IF(AND(F405="□",G405="□",H405="□"),"",IF(AND(F405="■",G405="■"),"",IF(AND(F405="■",H405="■"),"",IF(AND(G405="■",H405="■"),"",IF(F405="■",$BY$42,IF(G405="■",$BY$39,IF(I405="","",I405))))))))</f>
        <v/>
      </c>
      <c r="AG405" s="61" t="str">
        <f>IF($C$3="","",IF(AND(F405="□",G405="□",H405="□"),"",IF(AND(F405="■",G405="■"),"",IF(AND(F405="■",H405="■"),"",IF(AND(G405="■",H405="■"),"",IF(F405="■",$BY$44,IF(G405="■",$BY$41,IF(K405="","",K405))))))))</f>
        <v/>
      </c>
      <c r="AH405" s="63" t="str">
        <f t="shared" si="124"/>
        <v/>
      </c>
      <c r="AI405" s="63" t="str">
        <f t="shared" si="125"/>
        <v/>
      </c>
      <c r="AJ405" s="64" t="str">
        <f t="shared" si="126"/>
        <v/>
      </c>
      <c r="AK405" s="64" t="str">
        <f t="shared" si="127"/>
        <v/>
      </c>
      <c r="AL405" s="64" t="str">
        <f>IF($C$3="","",IF(AND(F405="□",G405="□",H405="□"),"",IF(AND(F405="■",G405="■"),"",IF(AND(F405="■",H405="■"),"",IF(AND(G405="■",H405="■"),"",IF(F405="■",$BY$23,IF(G405="■",$BY$21,IF(J405="","",J405))))))))</f>
        <v/>
      </c>
      <c r="AM405" s="65" t="str">
        <f t="shared" si="128"/>
        <v/>
      </c>
      <c r="AN405" s="64" t="str">
        <f>IF($C$3="","",IF(AND(F405="□",G405="□",H405="□"),"",IF(AND(F405="■",G405="■"),"",IF(AND(F405="■",H405="■"),"",IF(AND(G405="■",H405="■"),"",IF(F405="■",$BY$24,IF(G405="■",$BY$22,IF(L405="","",L405))))))))</f>
        <v/>
      </c>
      <c r="AO405" s="118"/>
      <c r="AP405" s="64" t="str">
        <f t="shared" si="129"/>
        <v/>
      </c>
      <c r="AQ405" s="64" t="str">
        <f t="shared" si="130"/>
        <v/>
      </c>
      <c r="AR405" s="64" t="str">
        <f t="shared" si="131"/>
        <v/>
      </c>
      <c r="AS405" s="64" t="str">
        <f t="shared" si="132"/>
        <v/>
      </c>
      <c r="AT405" s="64" t="str">
        <f t="shared" si="133"/>
        <v/>
      </c>
      <c r="AW405" s="17" t="str">
        <f t="shared" si="134"/>
        <v/>
      </c>
      <c r="AX405" s="17" t="str">
        <f t="shared" si="135"/>
        <v/>
      </c>
      <c r="AY405" s="17" t="str">
        <f t="shared" si="136"/>
        <v/>
      </c>
      <c r="AZ405" s="17" t="str">
        <f t="shared" si="137"/>
        <v/>
      </c>
      <c r="BA405" s="17" t="str">
        <f t="shared" si="138"/>
        <v/>
      </c>
      <c r="BB405" s="17" t="str">
        <f t="shared" si="139"/>
        <v/>
      </c>
      <c r="BD405" s="17" t="str">
        <f>IF(AND(OR(F405="",F405="□"),OR(G405="",G405="□"),OR(H405="",H405="□")),"",IF(AND(F405="■",G405="■"),"",IF(AND(OR(F405="■",G405="■"),H405="■"),"",IF(F405="■",5,IF(G405="■",4,IF(I405="","",IF($C$3="","",IF($C$3=8,"-",IF($C$3&lt;8,IF(I405&lt;=$BY$25,7,IF(I405&lt;=$BY$26,6,IF(I405&lt;=$BY$27,5,IF(I405&lt;=$BY$28,4,IF(I405&lt;=$BY$29,3,IF(I405&lt;=$BY$30,2,1)))))))))))))))</f>
        <v/>
      </c>
      <c r="BE405" s="17" t="str">
        <f>IF(AND(OR(F405="",F405="□"),OR(G405="",G405="□"),OR(H405="",H405="□")),"",IF(AND(F405="■",G405="■"),"",IF(AND(OR(F405="■",G405="■"),H405="■"),"",IF(F405="■",5,IF(G405="■",4,IF(K405="","",IF($C$3="","",IF($C$3=8,IF(K405&lt;=$BY$33,6,IF(K405&lt;=$BY$34,5,IF(K405&lt;=$BY$35,4,3))),IF(AND($C$3&lt;8,$C$3&gt;4),IF(K405&lt;=$BY$32,7,IF(K405&lt;=$BY$33,6,IF(K405&lt;=$BY$34,5,IF(K405&lt;=$BY$35,4,IF(K405&lt;=$BY$36,3,2))))),IF(C391&lt;5,"-"))))))))))</f>
        <v/>
      </c>
      <c r="BF405" s="17" t="str">
        <f t="shared" si="141"/>
        <v/>
      </c>
      <c r="BH405" s="18" t="str">
        <f>IF(X405="","",IF(50&lt;=Y405,6,IF(AND(40&lt;=Y405,Y405&lt;50),5,IF(AND(30&lt;=Y405,Y405&lt;40),4,IF(AND(20&lt;=Y405,Y405&lt;30),3,IF(AND(10&lt;=Y405,Y405&lt;20),2,IF(AND(0&lt;=Y405,Y405&lt;10),1,IF(Y405&lt;0,0,""))))))))</f>
        <v/>
      </c>
      <c r="BI405" s="18" t="str">
        <f>IF(X405="","",IF(30&lt;=Y405,4,IF(AND(20&lt;=Y405,Y405&lt;30),3,IF(AND(10&lt;=Y405,Y405&lt;20),2,IF(AND(0&lt;=Y405,Y405&lt;10),1,IF(Y405&lt;0,0,""))))))</f>
        <v/>
      </c>
      <c r="BJ405" s="58" t="str">
        <f>IF(AND(OR(Q405="",Q405="□"),OR(R405="",R405="□"),OR(S405="",S405="□")),"",IF(AND(Q405="■",R405="■"),"",IF(AND(OR(Q405="■",R405="■"),S405="■"),"",IF(Q405="■",3,IF(R405="■",1,IF(Z405="■",BH405,BI405))))))</f>
        <v/>
      </c>
    </row>
    <row r="406" spans="1:62" ht="12" customHeight="1" x14ac:dyDescent="0.15">
      <c r="A406" s="66">
        <v>389</v>
      </c>
      <c r="B406" s="4"/>
      <c r="C406" s="2"/>
      <c r="D406" s="2"/>
      <c r="E406" s="8"/>
      <c r="F406" s="129" t="s">
        <v>38</v>
      </c>
      <c r="G406" s="130" t="s">
        <v>38</v>
      </c>
      <c r="H406" s="131" t="s">
        <v>38</v>
      </c>
      <c r="I406" s="122"/>
      <c r="J406" s="149"/>
      <c r="K406" s="124"/>
      <c r="L406" s="178"/>
      <c r="M406" s="133"/>
      <c r="N406" s="163" t="str">
        <f>IF($C$3="","",IF(P406="","",BF406))</f>
        <v/>
      </c>
      <c r="O406" s="163" t="str">
        <f>IF($C$3="","",IF(AND(OR(F406="",F406="□"),OR(G406="",G406="□"),OR(H406="",H406="□")),"",IF(AND(F406="■",G406="■"),"",IF(AND(OR(F406="■",G406="■"),H406="■"),"",IF(BF406="","",IF(OR(BF406=4,BF406&gt;4),"○","×"))))))</f>
        <v/>
      </c>
      <c r="P406" s="162" t="str">
        <f>IF($C$3="","",IF(AND(OR(F406="",F406="□"),OR(G406="",G406="□"),OR(H406="",H406="□")),"",IF(AND(F406="■",G406="■"),"",IF(AND(OR(F406="■",G406="■"),H406="■"),"",IF(BF406="","",IF(OR(BF406=5,BF406&gt;5),"○","×"))))))</f>
        <v/>
      </c>
      <c r="Q406" s="129" t="s">
        <v>38</v>
      </c>
      <c r="R406" s="130" t="s">
        <v>38</v>
      </c>
      <c r="S406" s="131" t="s">
        <v>38</v>
      </c>
      <c r="T406" s="1"/>
      <c r="U406" s="10"/>
      <c r="V406" s="11"/>
      <c r="W406" s="10"/>
      <c r="X406" s="223" t="str">
        <f t="shared" si="140"/>
        <v/>
      </c>
      <c r="Y406" s="164" t="str">
        <f t="shared" si="122"/>
        <v/>
      </c>
      <c r="Z406" s="131" t="s">
        <v>58</v>
      </c>
      <c r="AA406" s="135" t="s">
        <v>58</v>
      </c>
      <c r="AB406" s="165" t="str">
        <f t="shared" si="123"/>
        <v/>
      </c>
      <c r="AC406" s="280"/>
      <c r="AD406" s="281"/>
      <c r="AF406" s="60" t="str">
        <f>IF($C$3="","",IF(AND(F406="□",G406="□",H406="□"),"",IF(AND(F406="■",G406="■"),"",IF(AND(F406="■",H406="■"),"",IF(AND(G406="■",H406="■"),"",IF(F406="■",$BY$42,IF(G406="■",$BY$39,IF(I406="","",I406))))))))</f>
        <v/>
      </c>
      <c r="AG406" s="61" t="str">
        <f>IF($C$3="","",IF(AND(F406="□",G406="□",H406="□"),"",IF(AND(F406="■",G406="■"),"",IF(AND(F406="■",H406="■"),"",IF(AND(G406="■",H406="■"),"",IF(F406="■",$BY$44,IF(G406="■",$BY$41,IF(K406="","",K406))))))))</f>
        <v/>
      </c>
      <c r="AH406" s="63" t="str">
        <f t="shared" si="124"/>
        <v/>
      </c>
      <c r="AI406" s="63" t="str">
        <f t="shared" si="125"/>
        <v/>
      </c>
      <c r="AJ406" s="64" t="str">
        <f t="shared" si="126"/>
        <v/>
      </c>
      <c r="AK406" s="64" t="str">
        <f t="shared" si="127"/>
        <v/>
      </c>
      <c r="AL406" s="64" t="str">
        <f>IF($C$3="","",IF(AND(F406="□",G406="□",H406="□"),"",IF(AND(F406="■",G406="■"),"",IF(AND(F406="■",H406="■"),"",IF(AND(G406="■",H406="■"),"",IF(F406="■",$BY$23,IF(G406="■",$BY$21,IF(J406="","",J406))))))))</f>
        <v/>
      </c>
      <c r="AM406" s="65" t="str">
        <f t="shared" si="128"/>
        <v/>
      </c>
      <c r="AN406" s="64" t="str">
        <f>IF($C$3="","",IF(AND(F406="□",G406="□",H406="□"),"",IF(AND(F406="■",G406="■"),"",IF(AND(F406="■",H406="■"),"",IF(AND(G406="■",H406="■"),"",IF(F406="■",$BY$24,IF(G406="■",$BY$22,IF(L406="","",L406))))))))</f>
        <v/>
      </c>
      <c r="AO406" s="118"/>
      <c r="AP406" s="64" t="str">
        <f t="shared" si="129"/>
        <v/>
      </c>
      <c r="AQ406" s="64" t="str">
        <f t="shared" si="130"/>
        <v/>
      </c>
      <c r="AR406" s="64" t="str">
        <f t="shared" si="131"/>
        <v/>
      </c>
      <c r="AS406" s="64" t="str">
        <f t="shared" si="132"/>
        <v/>
      </c>
      <c r="AT406" s="64" t="str">
        <f t="shared" si="133"/>
        <v/>
      </c>
      <c r="AW406" s="17" t="str">
        <f t="shared" si="134"/>
        <v/>
      </c>
      <c r="AX406" s="17" t="str">
        <f t="shared" si="135"/>
        <v/>
      </c>
      <c r="AY406" s="17" t="str">
        <f t="shared" si="136"/>
        <v/>
      </c>
      <c r="AZ406" s="17" t="str">
        <f t="shared" si="137"/>
        <v/>
      </c>
      <c r="BA406" s="17" t="str">
        <f t="shared" si="138"/>
        <v/>
      </c>
      <c r="BB406" s="17" t="str">
        <f t="shared" si="139"/>
        <v/>
      </c>
      <c r="BD406" s="17" t="str">
        <f>IF(AND(OR(F406="",F406="□"),OR(G406="",G406="□"),OR(H406="",H406="□")),"",IF(AND(F406="■",G406="■"),"",IF(AND(OR(F406="■",G406="■"),H406="■"),"",IF(F406="■",5,IF(G406="■",4,IF(I406="","",IF($C$3="","",IF($C$3=8,"-",IF($C$3&lt;8,IF(I406&lt;=$BY$25,7,IF(I406&lt;=$BY$26,6,IF(I406&lt;=$BY$27,5,IF(I406&lt;=$BY$28,4,IF(I406&lt;=$BY$29,3,IF(I406&lt;=$BY$30,2,1)))))))))))))))</f>
        <v/>
      </c>
      <c r="BE406" s="17" t="str">
        <f>IF(AND(OR(F406="",F406="□"),OR(G406="",G406="□"),OR(H406="",H406="□")),"",IF(AND(F406="■",G406="■"),"",IF(AND(OR(F406="■",G406="■"),H406="■"),"",IF(F406="■",5,IF(G406="■",4,IF(K406="","",IF($C$3="","",IF($C$3=8,IF(K406&lt;=$BY$33,6,IF(K406&lt;=$BY$34,5,IF(K406&lt;=$BY$35,4,3))),IF(AND($C$3&lt;8,$C$3&gt;4),IF(K406&lt;=$BY$32,7,IF(K406&lt;=$BY$33,6,IF(K406&lt;=$BY$34,5,IF(K406&lt;=$BY$35,4,IF(K406&lt;=$BY$36,3,2))))),IF(C392&lt;5,"-"))))))))))</f>
        <v/>
      </c>
      <c r="BF406" s="17" t="str">
        <f t="shared" si="141"/>
        <v/>
      </c>
      <c r="BH406" s="18" t="str">
        <f>IF(X406="","",IF(50&lt;=Y406,6,IF(AND(40&lt;=Y406,Y406&lt;50),5,IF(AND(30&lt;=Y406,Y406&lt;40),4,IF(AND(20&lt;=Y406,Y406&lt;30),3,IF(AND(10&lt;=Y406,Y406&lt;20),2,IF(AND(0&lt;=Y406,Y406&lt;10),1,IF(Y406&lt;0,0,""))))))))</f>
        <v/>
      </c>
      <c r="BI406" s="18" t="str">
        <f>IF(X406="","",IF(30&lt;=Y406,4,IF(AND(20&lt;=Y406,Y406&lt;30),3,IF(AND(10&lt;=Y406,Y406&lt;20),2,IF(AND(0&lt;=Y406,Y406&lt;10),1,IF(Y406&lt;0,0,""))))))</f>
        <v/>
      </c>
      <c r="BJ406" s="58" t="str">
        <f>IF(AND(OR(Q406="",Q406="□"),OR(R406="",R406="□"),OR(S406="",S406="□")),"",IF(AND(Q406="■",R406="■"),"",IF(AND(OR(Q406="■",R406="■"),S406="■"),"",IF(Q406="■",3,IF(R406="■",1,IF(Z406="■",BH406,BI406))))))</f>
        <v/>
      </c>
    </row>
    <row r="407" spans="1:62" ht="12" customHeight="1" x14ac:dyDescent="0.15">
      <c r="A407" s="66">
        <v>390</v>
      </c>
      <c r="B407" s="4"/>
      <c r="C407" s="2"/>
      <c r="D407" s="2"/>
      <c r="E407" s="8"/>
      <c r="F407" s="129" t="s">
        <v>38</v>
      </c>
      <c r="G407" s="130" t="s">
        <v>38</v>
      </c>
      <c r="H407" s="131" t="s">
        <v>38</v>
      </c>
      <c r="I407" s="122"/>
      <c r="J407" s="149"/>
      <c r="K407" s="124"/>
      <c r="L407" s="178"/>
      <c r="M407" s="133"/>
      <c r="N407" s="163" t="str">
        <f>IF($C$3="","",IF(P407="","",BF407))</f>
        <v/>
      </c>
      <c r="O407" s="163" t="str">
        <f>IF($C$3="","",IF(AND(OR(F407="",F407="□"),OR(G407="",G407="□"),OR(H407="",H407="□")),"",IF(AND(F407="■",G407="■"),"",IF(AND(OR(F407="■",G407="■"),H407="■"),"",IF(BF407="","",IF(OR(BF407=4,BF407&gt;4),"○","×"))))))</f>
        <v/>
      </c>
      <c r="P407" s="162" t="str">
        <f>IF($C$3="","",IF(AND(OR(F407="",F407="□"),OR(G407="",G407="□"),OR(H407="",H407="□")),"",IF(AND(F407="■",G407="■"),"",IF(AND(OR(F407="■",G407="■"),H407="■"),"",IF(BF407="","",IF(OR(BF407=5,BF407&gt;5),"○","×"))))))</f>
        <v/>
      </c>
      <c r="Q407" s="129" t="s">
        <v>38</v>
      </c>
      <c r="R407" s="130" t="s">
        <v>38</v>
      </c>
      <c r="S407" s="131" t="s">
        <v>38</v>
      </c>
      <c r="T407" s="1"/>
      <c r="U407" s="10"/>
      <c r="V407" s="11"/>
      <c r="W407" s="10"/>
      <c r="X407" s="223" t="str">
        <f t="shared" si="140"/>
        <v/>
      </c>
      <c r="Y407" s="164" t="str">
        <f t="shared" si="122"/>
        <v/>
      </c>
      <c r="Z407" s="131" t="s">
        <v>58</v>
      </c>
      <c r="AA407" s="135" t="s">
        <v>58</v>
      </c>
      <c r="AB407" s="165" t="str">
        <f t="shared" si="123"/>
        <v/>
      </c>
      <c r="AC407" s="280"/>
      <c r="AD407" s="281"/>
      <c r="AF407" s="60" t="str">
        <f>IF($C$3="","",IF(AND(F407="□",G407="□",H407="□"),"",IF(AND(F407="■",G407="■"),"",IF(AND(F407="■",H407="■"),"",IF(AND(G407="■",H407="■"),"",IF(F407="■",$BY$42,IF(G407="■",$BY$39,IF(I407="","",I407))))))))</f>
        <v/>
      </c>
      <c r="AG407" s="61" t="str">
        <f>IF($C$3="","",IF(AND(F407="□",G407="□",H407="□"),"",IF(AND(F407="■",G407="■"),"",IF(AND(F407="■",H407="■"),"",IF(AND(G407="■",H407="■"),"",IF(F407="■",$BY$44,IF(G407="■",$BY$41,IF(K407="","",K407))))))))</f>
        <v/>
      </c>
      <c r="AH407" s="63" t="str">
        <f t="shared" si="124"/>
        <v/>
      </c>
      <c r="AI407" s="63" t="str">
        <f t="shared" si="125"/>
        <v/>
      </c>
      <c r="AJ407" s="64" t="str">
        <f t="shared" si="126"/>
        <v/>
      </c>
      <c r="AK407" s="64" t="str">
        <f t="shared" si="127"/>
        <v/>
      </c>
      <c r="AL407" s="64" t="str">
        <f>IF($C$3="","",IF(AND(F407="□",G407="□",H407="□"),"",IF(AND(F407="■",G407="■"),"",IF(AND(F407="■",H407="■"),"",IF(AND(G407="■",H407="■"),"",IF(F407="■",$BY$23,IF(G407="■",$BY$21,IF(J407="","",J407))))))))</f>
        <v/>
      </c>
      <c r="AM407" s="65" t="str">
        <f t="shared" si="128"/>
        <v/>
      </c>
      <c r="AN407" s="64" t="str">
        <f>IF($C$3="","",IF(AND(F407="□",G407="□",H407="□"),"",IF(AND(F407="■",G407="■"),"",IF(AND(F407="■",H407="■"),"",IF(AND(G407="■",H407="■"),"",IF(F407="■",$BY$24,IF(G407="■",$BY$22,IF(L407="","",L407))))))))</f>
        <v/>
      </c>
      <c r="AO407" s="118"/>
      <c r="AP407" s="64" t="str">
        <f t="shared" si="129"/>
        <v/>
      </c>
      <c r="AQ407" s="64" t="str">
        <f t="shared" si="130"/>
        <v/>
      </c>
      <c r="AR407" s="64" t="str">
        <f t="shared" si="131"/>
        <v/>
      </c>
      <c r="AS407" s="64" t="str">
        <f t="shared" si="132"/>
        <v/>
      </c>
      <c r="AT407" s="64" t="str">
        <f t="shared" si="133"/>
        <v/>
      </c>
      <c r="AW407" s="17" t="str">
        <f t="shared" si="134"/>
        <v/>
      </c>
      <c r="AX407" s="17" t="str">
        <f t="shared" si="135"/>
        <v/>
      </c>
      <c r="AY407" s="17" t="str">
        <f t="shared" si="136"/>
        <v/>
      </c>
      <c r="AZ407" s="17" t="str">
        <f t="shared" si="137"/>
        <v/>
      </c>
      <c r="BA407" s="17" t="str">
        <f t="shared" si="138"/>
        <v/>
      </c>
      <c r="BB407" s="17" t="str">
        <f t="shared" si="139"/>
        <v/>
      </c>
      <c r="BD407" s="17" t="str">
        <f>IF(AND(OR(F407="",F407="□"),OR(G407="",G407="□"),OR(H407="",H407="□")),"",IF(AND(F407="■",G407="■"),"",IF(AND(OR(F407="■",G407="■"),H407="■"),"",IF(F407="■",5,IF(G407="■",4,IF(I407="","",IF($C$3="","",IF($C$3=8,"-",IF($C$3&lt;8,IF(I407&lt;=$BY$25,7,IF(I407&lt;=$BY$26,6,IF(I407&lt;=$BY$27,5,IF(I407&lt;=$BY$28,4,IF(I407&lt;=$BY$29,3,IF(I407&lt;=$BY$30,2,1)))))))))))))))</f>
        <v/>
      </c>
      <c r="BE407" s="17" t="str">
        <f>IF(AND(OR(F407="",F407="□"),OR(G407="",G407="□"),OR(H407="",H407="□")),"",IF(AND(F407="■",G407="■"),"",IF(AND(OR(F407="■",G407="■"),H407="■"),"",IF(F407="■",5,IF(G407="■",4,IF(K407="","",IF($C$3="","",IF($C$3=8,IF(K407&lt;=$BY$33,6,IF(K407&lt;=$BY$34,5,IF(K407&lt;=$BY$35,4,3))),IF(AND($C$3&lt;8,$C$3&gt;4),IF(K407&lt;=$BY$32,7,IF(K407&lt;=$BY$33,6,IF(K407&lt;=$BY$34,5,IF(K407&lt;=$BY$35,4,IF(K407&lt;=$BY$36,3,2))))),IF(C393&lt;5,"-"))))))))))</f>
        <v/>
      </c>
      <c r="BF407" s="17" t="str">
        <f t="shared" si="141"/>
        <v/>
      </c>
      <c r="BH407" s="18" t="str">
        <f>IF(X407="","",IF(50&lt;=Y407,6,IF(AND(40&lt;=Y407,Y407&lt;50),5,IF(AND(30&lt;=Y407,Y407&lt;40),4,IF(AND(20&lt;=Y407,Y407&lt;30),3,IF(AND(10&lt;=Y407,Y407&lt;20),2,IF(AND(0&lt;=Y407,Y407&lt;10),1,IF(Y407&lt;0,0,""))))))))</f>
        <v/>
      </c>
      <c r="BI407" s="18" t="str">
        <f>IF(X407="","",IF(30&lt;=Y407,4,IF(AND(20&lt;=Y407,Y407&lt;30),3,IF(AND(10&lt;=Y407,Y407&lt;20),2,IF(AND(0&lt;=Y407,Y407&lt;10),1,IF(Y407&lt;0,0,""))))))</f>
        <v/>
      </c>
      <c r="BJ407" s="58" t="str">
        <f>IF(AND(OR(Q407="",Q407="□"),OR(R407="",R407="□"),OR(S407="",S407="□")),"",IF(AND(Q407="■",R407="■"),"",IF(AND(OR(Q407="■",R407="■"),S407="■"),"",IF(Q407="■",3,IF(R407="■",1,IF(Z407="■",BH407,BI407))))))</f>
        <v/>
      </c>
    </row>
    <row r="408" spans="1:62" ht="12" customHeight="1" x14ac:dyDescent="0.15">
      <c r="A408" s="66">
        <v>391</v>
      </c>
      <c r="B408" s="4"/>
      <c r="C408" s="2"/>
      <c r="D408" s="2"/>
      <c r="E408" s="8"/>
      <c r="F408" s="129" t="s">
        <v>38</v>
      </c>
      <c r="G408" s="130" t="s">
        <v>38</v>
      </c>
      <c r="H408" s="131" t="s">
        <v>38</v>
      </c>
      <c r="I408" s="122"/>
      <c r="J408" s="149"/>
      <c r="K408" s="124"/>
      <c r="L408" s="178"/>
      <c r="M408" s="133"/>
      <c r="N408" s="163" t="str">
        <f>IF($C$3="","",IF(P408="","",BF408))</f>
        <v/>
      </c>
      <c r="O408" s="163" t="str">
        <f>IF($C$3="","",IF(AND(OR(F408="",F408="□"),OR(G408="",G408="□"),OR(H408="",H408="□")),"",IF(AND(F408="■",G408="■"),"",IF(AND(OR(F408="■",G408="■"),H408="■"),"",IF(BF408="","",IF(OR(BF408=4,BF408&gt;4),"○","×"))))))</f>
        <v/>
      </c>
      <c r="P408" s="162" t="str">
        <f>IF($C$3="","",IF(AND(OR(F408="",F408="□"),OR(G408="",G408="□"),OR(H408="",H408="□")),"",IF(AND(F408="■",G408="■"),"",IF(AND(OR(F408="■",G408="■"),H408="■"),"",IF(BF408="","",IF(OR(BF408=5,BF408&gt;5),"○","×"))))))</f>
        <v/>
      </c>
      <c r="Q408" s="129" t="s">
        <v>38</v>
      </c>
      <c r="R408" s="130" t="s">
        <v>38</v>
      </c>
      <c r="S408" s="131" t="s">
        <v>38</v>
      </c>
      <c r="T408" s="1"/>
      <c r="U408" s="10"/>
      <c r="V408" s="11"/>
      <c r="W408" s="10"/>
      <c r="X408" s="223" t="str">
        <f t="shared" si="140"/>
        <v/>
      </c>
      <c r="Y408" s="164" t="str">
        <f t="shared" si="122"/>
        <v/>
      </c>
      <c r="Z408" s="131" t="s">
        <v>58</v>
      </c>
      <c r="AA408" s="135" t="s">
        <v>58</v>
      </c>
      <c r="AB408" s="165" t="str">
        <f t="shared" si="123"/>
        <v/>
      </c>
      <c r="AC408" s="280"/>
      <c r="AD408" s="281"/>
      <c r="AF408" s="60" t="str">
        <f>IF($C$3="","",IF(AND(F408="□",G408="□",H408="□"),"",IF(AND(F408="■",G408="■"),"",IF(AND(F408="■",H408="■"),"",IF(AND(G408="■",H408="■"),"",IF(F408="■",$BY$42,IF(G408="■",$BY$39,IF(I408="","",I408))))))))</f>
        <v/>
      </c>
      <c r="AG408" s="61" t="str">
        <f>IF($C$3="","",IF(AND(F408="□",G408="□",H408="□"),"",IF(AND(F408="■",G408="■"),"",IF(AND(F408="■",H408="■"),"",IF(AND(G408="■",H408="■"),"",IF(F408="■",$BY$44,IF(G408="■",$BY$41,IF(K408="","",K408))))))))</f>
        <v/>
      </c>
      <c r="AH408" s="63" t="str">
        <f t="shared" si="124"/>
        <v/>
      </c>
      <c r="AI408" s="63" t="str">
        <f t="shared" si="125"/>
        <v/>
      </c>
      <c r="AJ408" s="64" t="str">
        <f t="shared" si="126"/>
        <v/>
      </c>
      <c r="AK408" s="64" t="str">
        <f t="shared" si="127"/>
        <v/>
      </c>
      <c r="AL408" s="64" t="str">
        <f>IF($C$3="","",IF(AND(F408="□",G408="□",H408="□"),"",IF(AND(F408="■",G408="■"),"",IF(AND(F408="■",H408="■"),"",IF(AND(G408="■",H408="■"),"",IF(F408="■",$BY$23,IF(G408="■",$BY$21,IF(J408="","",J408))))))))</f>
        <v/>
      </c>
      <c r="AM408" s="65" t="str">
        <f t="shared" si="128"/>
        <v/>
      </c>
      <c r="AN408" s="64" t="str">
        <f>IF($C$3="","",IF(AND(F408="□",G408="□",H408="□"),"",IF(AND(F408="■",G408="■"),"",IF(AND(F408="■",H408="■"),"",IF(AND(G408="■",H408="■"),"",IF(F408="■",$BY$24,IF(G408="■",$BY$22,IF(L408="","",L408))))))))</f>
        <v/>
      </c>
      <c r="AO408" s="118"/>
      <c r="AP408" s="64" t="str">
        <f t="shared" si="129"/>
        <v/>
      </c>
      <c r="AQ408" s="64" t="str">
        <f t="shared" si="130"/>
        <v/>
      </c>
      <c r="AR408" s="64" t="str">
        <f t="shared" si="131"/>
        <v/>
      </c>
      <c r="AS408" s="64" t="str">
        <f t="shared" si="132"/>
        <v/>
      </c>
      <c r="AT408" s="64" t="str">
        <f t="shared" si="133"/>
        <v/>
      </c>
      <c r="AW408" s="17" t="str">
        <f t="shared" si="134"/>
        <v/>
      </c>
      <c r="AX408" s="17" t="str">
        <f t="shared" si="135"/>
        <v/>
      </c>
      <c r="AY408" s="17" t="str">
        <f t="shared" si="136"/>
        <v/>
      </c>
      <c r="AZ408" s="17" t="str">
        <f t="shared" si="137"/>
        <v/>
      </c>
      <c r="BA408" s="17" t="str">
        <f t="shared" si="138"/>
        <v/>
      </c>
      <c r="BB408" s="17" t="str">
        <f t="shared" si="139"/>
        <v/>
      </c>
      <c r="BD408" s="17" t="str">
        <f>IF(AND(OR(F408="",F408="□"),OR(G408="",G408="□"),OR(H408="",H408="□")),"",IF(AND(F408="■",G408="■"),"",IF(AND(OR(F408="■",G408="■"),H408="■"),"",IF(F408="■",5,IF(G408="■",4,IF(I408="","",IF($C$3="","",IF($C$3=8,"-",IF($C$3&lt;8,IF(I408&lt;=$BY$25,7,IF(I408&lt;=$BY$26,6,IF(I408&lt;=$BY$27,5,IF(I408&lt;=$BY$28,4,IF(I408&lt;=$BY$29,3,IF(I408&lt;=$BY$30,2,1)))))))))))))))</f>
        <v/>
      </c>
      <c r="BE408" s="17" t="str">
        <f>IF(AND(OR(F408="",F408="□"),OR(G408="",G408="□"),OR(H408="",H408="□")),"",IF(AND(F408="■",G408="■"),"",IF(AND(OR(F408="■",G408="■"),H408="■"),"",IF(F408="■",5,IF(G408="■",4,IF(K408="","",IF($C$3="","",IF($C$3=8,IF(K408&lt;=$BY$33,6,IF(K408&lt;=$BY$34,5,IF(K408&lt;=$BY$35,4,3))),IF(AND($C$3&lt;8,$C$3&gt;4),IF(K408&lt;=$BY$32,7,IF(K408&lt;=$BY$33,6,IF(K408&lt;=$BY$34,5,IF(K408&lt;=$BY$35,4,IF(K408&lt;=$BY$36,3,2))))),IF(C394&lt;5,"-"))))))))))</f>
        <v/>
      </c>
      <c r="BF408" s="17" t="str">
        <f t="shared" si="141"/>
        <v/>
      </c>
      <c r="BH408" s="18" t="str">
        <f>IF(X408="","",IF(50&lt;=Y408,6,IF(AND(40&lt;=Y408,Y408&lt;50),5,IF(AND(30&lt;=Y408,Y408&lt;40),4,IF(AND(20&lt;=Y408,Y408&lt;30),3,IF(AND(10&lt;=Y408,Y408&lt;20),2,IF(AND(0&lt;=Y408,Y408&lt;10),1,IF(Y408&lt;0,0,""))))))))</f>
        <v/>
      </c>
      <c r="BI408" s="18" t="str">
        <f>IF(X408="","",IF(30&lt;=Y408,4,IF(AND(20&lt;=Y408,Y408&lt;30),3,IF(AND(10&lt;=Y408,Y408&lt;20),2,IF(AND(0&lt;=Y408,Y408&lt;10),1,IF(Y408&lt;0,0,""))))))</f>
        <v/>
      </c>
      <c r="BJ408" s="58" t="str">
        <f>IF(AND(OR(Q408="",Q408="□"),OR(R408="",R408="□"),OR(S408="",S408="□")),"",IF(AND(Q408="■",R408="■"),"",IF(AND(OR(Q408="■",R408="■"),S408="■"),"",IF(Q408="■",3,IF(R408="■",1,IF(Z408="■",BH408,BI408))))))</f>
        <v/>
      </c>
    </row>
    <row r="409" spans="1:62" ht="12" customHeight="1" x14ac:dyDescent="0.15">
      <c r="A409" s="66">
        <v>392</v>
      </c>
      <c r="B409" s="4"/>
      <c r="C409" s="2"/>
      <c r="D409" s="2"/>
      <c r="E409" s="8"/>
      <c r="F409" s="129" t="s">
        <v>38</v>
      </c>
      <c r="G409" s="130" t="s">
        <v>38</v>
      </c>
      <c r="H409" s="131" t="s">
        <v>38</v>
      </c>
      <c r="I409" s="122"/>
      <c r="J409" s="149"/>
      <c r="K409" s="124"/>
      <c r="L409" s="178"/>
      <c r="M409" s="133"/>
      <c r="N409" s="163" t="str">
        <f>IF($C$3="","",IF(P409="","",BF409))</f>
        <v/>
      </c>
      <c r="O409" s="163" t="str">
        <f>IF($C$3="","",IF(AND(OR(F409="",F409="□"),OR(G409="",G409="□"),OR(H409="",H409="□")),"",IF(AND(F409="■",G409="■"),"",IF(AND(OR(F409="■",G409="■"),H409="■"),"",IF(BF409="","",IF(OR(BF409=4,BF409&gt;4),"○","×"))))))</f>
        <v/>
      </c>
      <c r="P409" s="162" t="str">
        <f>IF($C$3="","",IF(AND(OR(F409="",F409="□"),OR(G409="",G409="□"),OR(H409="",H409="□")),"",IF(AND(F409="■",G409="■"),"",IF(AND(OR(F409="■",G409="■"),H409="■"),"",IF(BF409="","",IF(OR(BF409=5,BF409&gt;5),"○","×"))))))</f>
        <v/>
      </c>
      <c r="Q409" s="129" t="s">
        <v>38</v>
      </c>
      <c r="R409" s="130" t="s">
        <v>38</v>
      </c>
      <c r="S409" s="131" t="s">
        <v>38</v>
      </c>
      <c r="T409" s="1"/>
      <c r="U409" s="10"/>
      <c r="V409" s="11"/>
      <c r="W409" s="10"/>
      <c r="X409" s="223" t="str">
        <f t="shared" si="140"/>
        <v/>
      </c>
      <c r="Y409" s="164" t="str">
        <f t="shared" si="122"/>
        <v/>
      </c>
      <c r="Z409" s="131" t="s">
        <v>58</v>
      </c>
      <c r="AA409" s="135" t="s">
        <v>58</v>
      </c>
      <c r="AB409" s="165" t="str">
        <f t="shared" si="123"/>
        <v/>
      </c>
      <c r="AC409" s="280"/>
      <c r="AD409" s="281"/>
      <c r="AF409" s="60" t="str">
        <f>IF($C$3="","",IF(AND(F409="□",G409="□",H409="□"),"",IF(AND(F409="■",G409="■"),"",IF(AND(F409="■",H409="■"),"",IF(AND(G409="■",H409="■"),"",IF(F409="■",$BY$42,IF(G409="■",$BY$39,IF(I409="","",I409))))))))</f>
        <v/>
      </c>
      <c r="AG409" s="61" t="str">
        <f>IF($C$3="","",IF(AND(F409="□",G409="□",H409="□"),"",IF(AND(F409="■",G409="■"),"",IF(AND(F409="■",H409="■"),"",IF(AND(G409="■",H409="■"),"",IF(F409="■",$BY$44,IF(G409="■",$BY$41,IF(K409="","",K409))))))))</f>
        <v/>
      </c>
      <c r="AH409" s="63" t="str">
        <f t="shared" si="124"/>
        <v/>
      </c>
      <c r="AI409" s="63" t="str">
        <f t="shared" si="125"/>
        <v/>
      </c>
      <c r="AJ409" s="64" t="str">
        <f t="shared" si="126"/>
        <v/>
      </c>
      <c r="AK409" s="64" t="str">
        <f t="shared" si="127"/>
        <v/>
      </c>
      <c r="AL409" s="64" t="str">
        <f>IF($C$3="","",IF(AND(F409="□",G409="□",H409="□"),"",IF(AND(F409="■",G409="■"),"",IF(AND(F409="■",H409="■"),"",IF(AND(G409="■",H409="■"),"",IF(F409="■",$BY$23,IF(G409="■",$BY$21,IF(J409="","",J409))))))))</f>
        <v/>
      </c>
      <c r="AM409" s="65" t="str">
        <f t="shared" si="128"/>
        <v/>
      </c>
      <c r="AN409" s="64" t="str">
        <f>IF($C$3="","",IF(AND(F409="□",G409="□",H409="□"),"",IF(AND(F409="■",G409="■"),"",IF(AND(F409="■",H409="■"),"",IF(AND(G409="■",H409="■"),"",IF(F409="■",$BY$24,IF(G409="■",$BY$22,IF(L409="","",L409))))))))</f>
        <v/>
      </c>
      <c r="AO409" s="118"/>
      <c r="AP409" s="64" t="str">
        <f t="shared" si="129"/>
        <v/>
      </c>
      <c r="AQ409" s="64" t="str">
        <f t="shared" si="130"/>
        <v/>
      </c>
      <c r="AR409" s="64" t="str">
        <f t="shared" si="131"/>
        <v/>
      </c>
      <c r="AS409" s="64" t="str">
        <f t="shared" si="132"/>
        <v/>
      </c>
      <c r="AT409" s="64" t="str">
        <f t="shared" si="133"/>
        <v/>
      </c>
      <c r="AW409" s="17" t="str">
        <f t="shared" si="134"/>
        <v/>
      </c>
      <c r="AX409" s="17" t="str">
        <f t="shared" si="135"/>
        <v/>
      </c>
      <c r="AY409" s="17" t="str">
        <f t="shared" si="136"/>
        <v/>
      </c>
      <c r="AZ409" s="17" t="str">
        <f t="shared" si="137"/>
        <v/>
      </c>
      <c r="BA409" s="17" t="str">
        <f t="shared" si="138"/>
        <v/>
      </c>
      <c r="BB409" s="17" t="str">
        <f t="shared" si="139"/>
        <v/>
      </c>
      <c r="BD409" s="17" t="str">
        <f>IF(AND(OR(F409="",F409="□"),OR(G409="",G409="□"),OR(H409="",H409="□")),"",IF(AND(F409="■",G409="■"),"",IF(AND(OR(F409="■",G409="■"),H409="■"),"",IF(F409="■",5,IF(G409="■",4,IF(I409="","",IF($C$3="","",IF($C$3=8,"-",IF($C$3&lt;8,IF(I409&lt;=$BY$25,7,IF(I409&lt;=$BY$26,6,IF(I409&lt;=$BY$27,5,IF(I409&lt;=$BY$28,4,IF(I409&lt;=$BY$29,3,IF(I409&lt;=$BY$30,2,1)))))))))))))))</f>
        <v/>
      </c>
      <c r="BE409" s="17" t="str">
        <f>IF(AND(OR(F409="",F409="□"),OR(G409="",G409="□"),OR(H409="",H409="□")),"",IF(AND(F409="■",G409="■"),"",IF(AND(OR(F409="■",G409="■"),H409="■"),"",IF(F409="■",5,IF(G409="■",4,IF(K409="","",IF($C$3="","",IF($C$3=8,IF(K409&lt;=$BY$33,6,IF(K409&lt;=$BY$34,5,IF(K409&lt;=$BY$35,4,3))),IF(AND($C$3&lt;8,$C$3&gt;4),IF(K409&lt;=$BY$32,7,IF(K409&lt;=$BY$33,6,IF(K409&lt;=$BY$34,5,IF(K409&lt;=$BY$35,4,IF(K409&lt;=$BY$36,3,2))))),IF(C395&lt;5,"-"))))))))))</f>
        <v/>
      </c>
      <c r="BF409" s="17" t="str">
        <f t="shared" si="141"/>
        <v/>
      </c>
      <c r="BH409" s="18" t="str">
        <f>IF(X409="","",IF(50&lt;=Y409,6,IF(AND(40&lt;=Y409,Y409&lt;50),5,IF(AND(30&lt;=Y409,Y409&lt;40),4,IF(AND(20&lt;=Y409,Y409&lt;30),3,IF(AND(10&lt;=Y409,Y409&lt;20),2,IF(AND(0&lt;=Y409,Y409&lt;10),1,IF(Y409&lt;0,0,""))))))))</f>
        <v/>
      </c>
      <c r="BI409" s="18" t="str">
        <f>IF(X409="","",IF(30&lt;=Y409,4,IF(AND(20&lt;=Y409,Y409&lt;30),3,IF(AND(10&lt;=Y409,Y409&lt;20),2,IF(AND(0&lt;=Y409,Y409&lt;10),1,IF(Y409&lt;0,0,""))))))</f>
        <v/>
      </c>
      <c r="BJ409" s="58" t="str">
        <f>IF(AND(OR(Q409="",Q409="□"),OR(R409="",R409="□"),OR(S409="",S409="□")),"",IF(AND(Q409="■",R409="■"),"",IF(AND(OR(Q409="■",R409="■"),S409="■"),"",IF(Q409="■",3,IF(R409="■",1,IF(Z409="■",BH409,BI409))))))</f>
        <v/>
      </c>
    </row>
    <row r="410" spans="1:62" ht="12" customHeight="1" x14ac:dyDescent="0.15">
      <c r="A410" s="66">
        <v>393</v>
      </c>
      <c r="B410" s="4"/>
      <c r="C410" s="2"/>
      <c r="D410" s="2"/>
      <c r="E410" s="8"/>
      <c r="F410" s="129" t="s">
        <v>38</v>
      </c>
      <c r="G410" s="130" t="s">
        <v>38</v>
      </c>
      <c r="H410" s="131" t="s">
        <v>38</v>
      </c>
      <c r="I410" s="122"/>
      <c r="J410" s="149"/>
      <c r="K410" s="124"/>
      <c r="L410" s="178"/>
      <c r="M410" s="133"/>
      <c r="N410" s="163" t="str">
        <f>IF($C$3="","",IF(P410="","",BF410))</f>
        <v/>
      </c>
      <c r="O410" s="163" t="str">
        <f>IF($C$3="","",IF(AND(OR(F410="",F410="□"),OR(G410="",G410="□"),OR(H410="",H410="□")),"",IF(AND(F410="■",G410="■"),"",IF(AND(OR(F410="■",G410="■"),H410="■"),"",IF(BF410="","",IF(OR(BF410=4,BF410&gt;4),"○","×"))))))</f>
        <v/>
      </c>
      <c r="P410" s="162" t="str">
        <f>IF($C$3="","",IF(AND(OR(F410="",F410="□"),OR(G410="",G410="□"),OR(H410="",H410="□")),"",IF(AND(F410="■",G410="■"),"",IF(AND(OR(F410="■",G410="■"),H410="■"),"",IF(BF410="","",IF(OR(BF410=5,BF410&gt;5),"○","×"))))))</f>
        <v/>
      </c>
      <c r="Q410" s="129" t="s">
        <v>38</v>
      </c>
      <c r="R410" s="130" t="s">
        <v>38</v>
      </c>
      <c r="S410" s="131" t="s">
        <v>38</v>
      </c>
      <c r="T410" s="1"/>
      <c r="U410" s="10"/>
      <c r="V410" s="11"/>
      <c r="W410" s="10"/>
      <c r="X410" s="223" t="str">
        <f t="shared" si="140"/>
        <v/>
      </c>
      <c r="Y410" s="164" t="str">
        <f t="shared" si="122"/>
        <v/>
      </c>
      <c r="Z410" s="131" t="s">
        <v>58</v>
      </c>
      <c r="AA410" s="135" t="s">
        <v>58</v>
      </c>
      <c r="AB410" s="165" t="str">
        <f t="shared" si="123"/>
        <v/>
      </c>
      <c r="AC410" s="280"/>
      <c r="AD410" s="281"/>
      <c r="AF410" s="60" t="str">
        <f>IF($C$3="","",IF(AND(F410="□",G410="□",H410="□"),"",IF(AND(F410="■",G410="■"),"",IF(AND(F410="■",H410="■"),"",IF(AND(G410="■",H410="■"),"",IF(F410="■",$BY$42,IF(G410="■",$BY$39,IF(I410="","",I410))))))))</f>
        <v/>
      </c>
      <c r="AG410" s="61" t="str">
        <f>IF($C$3="","",IF(AND(F410="□",G410="□",H410="□"),"",IF(AND(F410="■",G410="■"),"",IF(AND(F410="■",H410="■"),"",IF(AND(G410="■",H410="■"),"",IF(F410="■",$BY$44,IF(G410="■",$BY$41,IF(K410="","",K410))))))))</f>
        <v/>
      </c>
      <c r="AH410" s="63" t="str">
        <f t="shared" si="124"/>
        <v/>
      </c>
      <c r="AI410" s="63" t="str">
        <f t="shared" si="125"/>
        <v/>
      </c>
      <c r="AJ410" s="64" t="str">
        <f t="shared" si="126"/>
        <v/>
      </c>
      <c r="AK410" s="64" t="str">
        <f t="shared" si="127"/>
        <v/>
      </c>
      <c r="AL410" s="64" t="str">
        <f>IF($C$3="","",IF(AND(F410="□",G410="□",H410="□"),"",IF(AND(F410="■",G410="■"),"",IF(AND(F410="■",H410="■"),"",IF(AND(G410="■",H410="■"),"",IF(F410="■",$BY$23,IF(G410="■",$BY$21,IF(J410="","",J410))))))))</f>
        <v/>
      </c>
      <c r="AM410" s="65" t="str">
        <f t="shared" si="128"/>
        <v/>
      </c>
      <c r="AN410" s="64" t="str">
        <f>IF($C$3="","",IF(AND(F410="□",G410="□",H410="□"),"",IF(AND(F410="■",G410="■"),"",IF(AND(F410="■",H410="■"),"",IF(AND(G410="■",H410="■"),"",IF(F410="■",$BY$24,IF(G410="■",$BY$22,IF(L410="","",L410))))))))</f>
        <v/>
      </c>
      <c r="AO410" s="118"/>
      <c r="AP410" s="64" t="str">
        <f t="shared" si="129"/>
        <v/>
      </c>
      <c r="AQ410" s="64" t="str">
        <f t="shared" si="130"/>
        <v/>
      </c>
      <c r="AR410" s="64" t="str">
        <f t="shared" si="131"/>
        <v/>
      </c>
      <c r="AS410" s="64" t="str">
        <f t="shared" si="132"/>
        <v/>
      </c>
      <c r="AT410" s="64" t="str">
        <f t="shared" si="133"/>
        <v/>
      </c>
      <c r="AW410" s="17" t="str">
        <f t="shared" si="134"/>
        <v/>
      </c>
      <c r="AX410" s="17" t="str">
        <f t="shared" si="135"/>
        <v/>
      </c>
      <c r="AY410" s="17" t="str">
        <f t="shared" si="136"/>
        <v/>
      </c>
      <c r="AZ410" s="17" t="str">
        <f t="shared" si="137"/>
        <v/>
      </c>
      <c r="BA410" s="17" t="str">
        <f t="shared" si="138"/>
        <v/>
      </c>
      <c r="BB410" s="17" t="str">
        <f t="shared" si="139"/>
        <v/>
      </c>
      <c r="BD410" s="17" t="str">
        <f>IF(AND(OR(F410="",F410="□"),OR(G410="",G410="□"),OR(H410="",H410="□")),"",IF(AND(F410="■",G410="■"),"",IF(AND(OR(F410="■",G410="■"),H410="■"),"",IF(F410="■",5,IF(G410="■",4,IF(I410="","",IF($C$3="","",IF($C$3=8,"-",IF($C$3&lt;8,IF(I410&lt;=$BY$25,7,IF(I410&lt;=$BY$26,6,IF(I410&lt;=$BY$27,5,IF(I410&lt;=$BY$28,4,IF(I410&lt;=$BY$29,3,IF(I410&lt;=$BY$30,2,1)))))))))))))))</f>
        <v/>
      </c>
      <c r="BE410" s="17" t="str">
        <f>IF(AND(OR(F410="",F410="□"),OR(G410="",G410="□"),OR(H410="",H410="□")),"",IF(AND(F410="■",G410="■"),"",IF(AND(OR(F410="■",G410="■"),H410="■"),"",IF(F410="■",5,IF(G410="■",4,IF(K410="","",IF($C$3="","",IF($C$3=8,IF(K410&lt;=$BY$33,6,IF(K410&lt;=$BY$34,5,IF(K410&lt;=$BY$35,4,3))),IF(AND($C$3&lt;8,$C$3&gt;4),IF(K410&lt;=$BY$32,7,IF(K410&lt;=$BY$33,6,IF(K410&lt;=$BY$34,5,IF(K410&lt;=$BY$35,4,IF(K410&lt;=$BY$36,3,2))))),IF(C396&lt;5,"-"))))))))))</f>
        <v/>
      </c>
      <c r="BF410" s="17" t="str">
        <f t="shared" si="141"/>
        <v/>
      </c>
      <c r="BH410" s="18" t="str">
        <f>IF(X410="","",IF(50&lt;=Y410,6,IF(AND(40&lt;=Y410,Y410&lt;50),5,IF(AND(30&lt;=Y410,Y410&lt;40),4,IF(AND(20&lt;=Y410,Y410&lt;30),3,IF(AND(10&lt;=Y410,Y410&lt;20),2,IF(AND(0&lt;=Y410,Y410&lt;10),1,IF(Y410&lt;0,0,""))))))))</f>
        <v/>
      </c>
      <c r="BI410" s="18" t="str">
        <f>IF(X410="","",IF(30&lt;=Y410,4,IF(AND(20&lt;=Y410,Y410&lt;30),3,IF(AND(10&lt;=Y410,Y410&lt;20),2,IF(AND(0&lt;=Y410,Y410&lt;10),1,IF(Y410&lt;0,0,""))))))</f>
        <v/>
      </c>
      <c r="BJ410" s="58" t="str">
        <f>IF(AND(OR(Q410="",Q410="□"),OR(R410="",R410="□"),OR(S410="",S410="□")),"",IF(AND(Q410="■",R410="■"),"",IF(AND(OR(Q410="■",R410="■"),S410="■"),"",IF(Q410="■",3,IF(R410="■",1,IF(Z410="■",BH410,BI410))))))</f>
        <v/>
      </c>
    </row>
    <row r="411" spans="1:62" ht="12" customHeight="1" x14ac:dyDescent="0.15">
      <c r="A411" s="66">
        <v>394</v>
      </c>
      <c r="B411" s="4"/>
      <c r="C411" s="2"/>
      <c r="D411" s="2"/>
      <c r="E411" s="8"/>
      <c r="F411" s="129" t="s">
        <v>38</v>
      </c>
      <c r="G411" s="130" t="s">
        <v>38</v>
      </c>
      <c r="H411" s="131" t="s">
        <v>38</v>
      </c>
      <c r="I411" s="122"/>
      <c r="J411" s="149"/>
      <c r="K411" s="124"/>
      <c r="L411" s="178"/>
      <c r="M411" s="133"/>
      <c r="N411" s="163" t="str">
        <f>IF($C$3="","",IF(P411="","",BF411))</f>
        <v/>
      </c>
      <c r="O411" s="163" t="str">
        <f>IF($C$3="","",IF(AND(OR(F411="",F411="□"),OR(G411="",G411="□"),OR(H411="",H411="□")),"",IF(AND(F411="■",G411="■"),"",IF(AND(OR(F411="■",G411="■"),H411="■"),"",IF(BF411="","",IF(OR(BF411=4,BF411&gt;4),"○","×"))))))</f>
        <v/>
      </c>
      <c r="P411" s="162" t="str">
        <f>IF($C$3="","",IF(AND(OR(F411="",F411="□"),OR(G411="",G411="□"),OR(H411="",H411="□")),"",IF(AND(F411="■",G411="■"),"",IF(AND(OR(F411="■",G411="■"),H411="■"),"",IF(BF411="","",IF(OR(BF411=5,BF411&gt;5),"○","×"))))))</f>
        <v/>
      </c>
      <c r="Q411" s="129" t="s">
        <v>38</v>
      </c>
      <c r="R411" s="130" t="s">
        <v>38</v>
      </c>
      <c r="S411" s="131" t="s">
        <v>38</v>
      </c>
      <c r="T411" s="1"/>
      <c r="U411" s="10"/>
      <c r="V411" s="11"/>
      <c r="W411" s="10"/>
      <c r="X411" s="223" t="str">
        <f t="shared" si="140"/>
        <v/>
      </c>
      <c r="Y411" s="164" t="str">
        <f t="shared" si="122"/>
        <v/>
      </c>
      <c r="Z411" s="131" t="s">
        <v>58</v>
      </c>
      <c r="AA411" s="135" t="s">
        <v>58</v>
      </c>
      <c r="AB411" s="165" t="str">
        <f t="shared" si="123"/>
        <v/>
      </c>
      <c r="AC411" s="280"/>
      <c r="AD411" s="281"/>
      <c r="AF411" s="60" t="str">
        <f>IF($C$3="","",IF(AND(F411="□",G411="□",H411="□"),"",IF(AND(F411="■",G411="■"),"",IF(AND(F411="■",H411="■"),"",IF(AND(G411="■",H411="■"),"",IF(F411="■",$BY$42,IF(G411="■",$BY$39,IF(I411="","",I411))))))))</f>
        <v/>
      </c>
      <c r="AG411" s="61" t="str">
        <f>IF($C$3="","",IF(AND(F411="□",G411="□",H411="□"),"",IF(AND(F411="■",G411="■"),"",IF(AND(F411="■",H411="■"),"",IF(AND(G411="■",H411="■"),"",IF(F411="■",$BY$44,IF(G411="■",$BY$41,IF(K411="","",K411))))))))</f>
        <v/>
      </c>
      <c r="AH411" s="63" t="str">
        <f t="shared" si="124"/>
        <v/>
      </c>
      <c r="AI411" s="63" t="str">
        <f t="shared" si="125"/>
        <v/>
      </c>
      <c r="AJ411" s="64" t="str">
        <f t="shared" si="126"/>
        <v/>
      </c>
      <c r="AK411" s="64" t="str">
        <f t="shared" si="127"/>
        <v/>
      </c>
      <c r="AL411" s="64" t="str">
        <f>IF($C$3="","",IF(AND(F411="□",G411="□",H411="□"),"",IF(AND(F411="■",G411="■"),"",IF(AND(F411="■",H411="■"),"",IF(AND(G411="■",H411="■"),"",IF(F411="■",$BY$23,IF(G411="■",$BY$21,IF(J411="","",J411))))))))</f>
        <v/>
      </c>
      <c r="AM411" s="65" t="str">
        <f t="shared" si="128"/>
        <v/>
      </c>
      <c r="AN411" s="64" t="str">
        <f>IF($C$3="","",IF(AND(F411="□",G411="□",H411="□"),"",IF(AND(F411="■",G411="■"),"",IF(AND(F411="■",H411="■"),"",IF(AND(G411="■",H411="■"),"",IF(F411="■",$BY$24,IF(G411="■",$BY$22,IF(L411="","",L411))))))))</f>
        <v/>
      </c>
      <c r="AO411" s="118"/>
      <c r="AP411" s="64" t="str">
        <f t="shared" si="129"/>
        <v/>
      </c>
      <c r="AQ411" s="64" t="str">
        <f t="shared" si="130"/>
        <v/>
      </c>
      <c r="AR411" s="64" t="str">
        <f t="shared" si="131"/>
        <v/>
      </c>
      <c r="AS411" s="64" t="str">
        <f t="shared" si="132"/>
        <v/>
      </c>
      <c r="AT411" s="64" t="str">
        <f t="shared" si="133"/>
        <v/>
      </c>
      <c r="AW411" s="17" t="str">
        <f t="shared" si="134"/>
        <v/>
      </c>
      <c r="AX411" s="17" t="str">
        <f t="shared" si="135"/>
        <v/>
      </c>
      <c r="AY411" s="17" t="str">
        <f t="shared" si="136"/>
        <v/>
      </c>
      <c r="AZ411" s="17" t="str">
        <f t="shared" si="137"/>
        <v/>
      </c>
      <c r="BA411" s="17" t="str">
        <f t="shared" si="138"/>
        <v/>
      </c>
      <c r="BB411" s="17" t="str">
        <f t="shared" si="139"/>
        <v/>
      </c>
      <c r="BD411" s="17" t="str">
        <f>IF(AND(OR(F411="",F411="□"),OR(G411="",G411="□"),OR(H411="",H411="□")),"",IF(AND(F411="■",G411="■"),"",IF(AND(OR(F411="■",G411="■"),H411="■"),"",IF(F411="■",5,IF(G411="■",4,IF(I411="","",IF($C$3="","",IF($C$3=8,"-",IF($C$3&lt;8,IF(I411&lt;=$BY$25,7,IF(I411&lt;=$BY$26,6,IF(I411&lt;=$BY$27,5,IF(I411&lt;=$BY$28,4,IF(I411&lt;=$BY$29,3,IF(I411&lt;=$BY$30,2,1)))))))))))))))</f>
        <v/>
      </c>
      <c r="BE411" s="17" t="str">
        <f>IF(AND(OR(F411="",F411="□"),OR(G411="",G411="□"),OR(H411="",H411="□")),"",IF(AND(F411="■",G411="■"),"",IF(AND(OR(F411="■",G411="■"),H411="■"),"",IF(F411="■",5,IF(G411="■",4,IF(K411="","",IF($C$3="","",IF($C$3=8,IF(K411&lt;=$BY$33,6,IF(K411&lt;=$BY$34,5,IF(K411&lt;=$BY$35,4,3))),IF(AND($C$3&lt;8,$C$3&gt;4),IF(K411&lt;=$BY$32,7,IF(K411&lt;=$BY$33,6,IF(K411&lt;=$BY$34,5,IF(K411&lt;=$BY$35,4,IF(K411&lt;=$BY$36,3,2))))),IF(C397&lt;5,"-"))))))))))</f>
        <v/>
      </c>
      <c r="BF411" s="17" t="str">
        <f t="shared" si="141"/>
        <v/>
      </c>
      <c r="BH411" s="18" t="str">
        <f>IF(X411="","",IF(50&lt;=Y411,6,IF(AND(40&lt;=Y411,Y411&lt;50),5,IF(AND(30&lt;=Y411,Y411&lt;40),4,IF(AND(20&lt;=Y411,Y411&lt;30),3,IF(AND(10&lt;=Y411,Y411&lt;20),2,IF(AND(0&lt;=Y411,Y411&lt;10),1,IF(Y411&lt;0,0,""))))))))</f>
        <v/>
      </c>
      <c r="BI411" s="18" t="str">
        <f>IF(X411="","",IF(30&lt;=Y411,4,IF(AND(20&lt;=Y411,Y411&lt;30),3,IF(AND(10&lt;=Y411,Y411&lt;20),2,IF(AND(0&lt;=Y411,Y411&lt;10),1,IF(Y411&lt;0,0,""))))))</f>
        <v/>
      </c>
      <c r="BJ411" s="58" t="str">
        <f>IF(AND(OR(Q411="",Q411="□"),OR(R411="",R411="□"),OR(S411="",S411="□")),"",IF(AND(Q411="■",R411="■"),"",IF(AND(OR(Q411="■",R411="■"),S411="■"),"",IF(Q411="■",3,IF(R411="■",1,IF(Z411="■",BH411,BI411))))))</f>
        <v/>
      </c>
    </row>
    <row r="412" spans="1:62" ht="12" customHeight="1" x14ac:dyDescent="0.15">
      <c r="A412" s="66">
        <v>395</v>
      </c>
      <c r="B412" s="4"/>
      <c r="C412" s="2"/>
      <c r="D412" s="2"/>
      <c r="E412" s="8"/>
      <c r="F412" s="129" t="s">
        <v>38</v>
      </c>
      <c r="G412" s="130" t="s">
        <v>38</v>
      </c>
      <c r="H412" s="131" t="s">
        <v>38</v>
      </c>
      <c r="I412" s="122"/>
      <c r="J412" s="149"/>
      <c r="K412" s="124"/>
      <c r="L412" s="178"/>
      <c r="M412" s="133"/>
      <c r="N412" s="163" t="str">
        <f>IF($C$3="","",IF(P412="","",BF412))</f>
        <v/>
      </c>
      <c r="O412" s="163" t="str">
        <f>IF($C$3="","",IF(AND(OR(F412="",F412="□"),OR(G412="",G412="□"),OR(H412="",H412="□")),"",IF(AND(F412="■",G412="■"),"",IF(AND(OR(F412="■",G412="■"),H412="■"),"",IF(BF412="","",IF(OR(BF412=4,BF412&gt;4),"○","×"))))))</f>
        <v/>
      </c>
      <c r="P412" s="162" t="str">
        <f>IF($C$3="","",IF(AND(OR(F412="",F412="□"),OR(G412="",G412="□"),OR(H412="",H412="□")),"",IF(AND(F412="■",G412="■"),"",IF(AND(OR(F412="■",G412="■"),H412="■"),"",IF(BF412="","",IF(OR(BF412=5,BF412&gt;5),"○","×"))))))</f>
        <v/>
      </c>
      <c r="Q412" s="129" t="s">
        <v>38</v>
      </c>
      <c r="R412" s="130" t="s">
        <v>38</v>
      </c>
      <c r="S412" s="131" t="s">
        <v>38</v>
      </c>
      <c r="T412" s="1"/>
      <c r="U412" s="10"/>
      <c r="V412" s="11"/>
      <c r="W412" s="10"/>
      <c r="X412" s="223" t="str">
        <f t="shared" si="140"/>
        <v/>
      </c>
      <c r="Y412" s="164" t="str">
        <f t="shared" si="122"/>
        <v/>
      </c>
      <c r="Z412" s="131" t="s">
        <v>58</v>
      </c>
      <c r="AA412" s="135" t="s">
        <v>58</v>
      </c>
      <c r="AB412" s="165" t="str">
        <f t="shared" si="123"/>
        <v/>
      </c>
      <c r="AC412" s="280"/>
      <c r="AD412" s="281"/>
      <c r="AF412" s="60" t="str">
        <f>IF($C$3="","",IF(AND(F412="□",G412="□",H412="□"),"",IF(AND(F412="■",G412="■"),"",IF(AND(F412="■",H412="■"),"",IF(AND(G412="■",H412="■"),"",IF(F412="■",$BY$42,IF(G412="■",$BY$39,IF(I412="","",I412))))))))</f>
        <v/>
      </c>
      <c r="AG412" s="61" t="str">
        <f>IF($C$3="","",IF(AND(F412="□",G412="□",H412="□"),"",IF(AND(F412="■",G412="■"),"",IF(AND(F412="■",H412="■"),"",IF(AND(G412="■",H412="■"),"",IF(F412="■",$BY$44,IF(G412="■",$BY$41,IF(K412="","",K412))))))))</f>
        <v/>
      </c>
      <c r="AH412" s="63" t="str">
        <f t="shared" si="124"/>
        <v/>
      </c>
      <c r="AI412" s="63" t="str">
        <f t="shared" si="125"/>
        <v/>
      </c>
      <c r="AJ412" s="64" t="str">
        <f t="shared" si="126"/>
        <v/>
      </c>
      <c r="AK412" s="64" t="str">
        <f t="shared" si="127"/>
        <v/>
      </c>
      <c r="AL412" s="64" t="str">
        <f>IF($C$3="","",IF(AND(F412="□",G412="□",H412="□"),"",IF(AND(F412="■",G412="■"),"",IF(AND(F412="■",H412="■"),"",IF(AND(G412="■",H412="■"),"",IF(F412="■",$BY$23,IF(G412="■",$BY$21,IF(J412="","",J412))))))))</f>
        <v/>
      </c>
      <c r="AM412" s="65" t="str">
        <f t="shared" si="128"/>
        <v/>
      </c>
      <c r="AN412" s="64" t="str">
        <f>IF($C$3="","",IF(AND(F412="□",G412="□",H412="□"),"",IF(AND(F412="■",G412="■"),"",IF(AND(F412="■",H412="■"),"",IF(AND(G412="■",H412="■"),"",IF(F412="■",$BY$24,IF(G412="■",$BY$22,IF(L412="","",L412))))))))</f>
        <v/>
      </c>
      <c r="AO412" s="118"/>
      <c r="AP412" s="64" t="str">
        <f t="shared" si="129"/>
        <v/>
      </c>
      <c r="AQ412" s="64" t="str">
        <f t="shared" si="130"/>
        <v/>
      </c>
      <c r="AR412" s="64" t="str">
        <f t="shared" si="131"/>
        <v/>
      </c>
      <c r="AS412" s="64" t="str">
        <f t="shared" si="132"/>
        <v/>
      </c>
      <c r="AT412" s="64" t="str">
        <f t="shared" si="133"/>
        <v/>
      </c>
      <c r="AW412" s="17" t="str">
        <f t="shared" si="134"/>
        <v/>
      </c>
      <c r="AX412" s="17" t="str">
        <f t="shared" si="135"/>
        <v/>
      </c>
      <c r="AY412" s="17" t="str">
        <f t="shared" si="136"/>
        <v/>
      </c>
      <c r="AZ412" s="17" t="str">
        <f t="shared" si="137"/>
        <v/>
      </c>
      <c r="BA412" s="17" t="str">
        <f t="shared" si="138"/>
        <v/>
      </c>
      <c r="BB412" s="17" t="str">
        <f t="shared" si="139"/>
        <v/>
      </c>
      <c r="BD412" s="17" t="str">
        <f>IF(AND(OR(F412="",F412="□"),OR(G412="",G412="□"),OR(H412="",H412="□")),"",IF(AND(F412="■",G412="■"),"",IF(AND(OR(F412="■",G412="■"),H412="■"),"",IF(F412="■",5,IF(G412="■",4,IF(I412="","",IF($C$3="","",IF($C$3=8,"-",IF($C$3&lt;8,IF(I412&lt;=$BY$25,7,IF(I412&lt;=$BY$26,6,IF(I412&lt;=$BY$27,5,IF(I412&lt;=$BY$28,4,IF(I412&lt;=$BY$29,3,IF(I412&lt;=$BY$30,2,1)))))))))))))))</f>
        <v/>
      </c>
      <c r="BE412" s="17" t="str">
        <f>IF(AND(OR(F412="",F412="□"),OR(G412="",G412="□"),OR(H412="",H412="□")),"",IF(AND(F412="■",G412="■"),"",IF(AND(OR(F412="■",G412="■"),H412="■"),"",IF(F412="■",5,IF(G412="■",4,IF(K412="","",IF($C$3="","",IF($C$3=8,IF(K412&lt;=$BY$33,6,IF(K412&lt;=$BY$34,5,IF(K412&lt;=$BY$35,4,3))),IF(AND($C$3&lt;8,$C$3&gt;4),IF(K412&lt;=$BY$32,7,IF(K412&lt;=$BY$33,6,IF(K412&lt;=$BY$34,5,IF(K412&lt;=$BY$35,4,IF(K412&lt;=$BY$36,3,2))))),IF(C398&lt;5,"-"))))))))))</f>
        <v/>
      </c>
      <c r="BF412" s="17" t="str">
        <f t="shared" si="141"/>
        <v/>
      </c>
      <c r="BH412" s="18" t="str">
        <f>IF(X412="","",IF(50&lt;=Y412,6,IF(AND(40&lt;=Y412,Y412&lt;50),5,IF(AND(30&lt;=Y412,Y412&lt;40),4,IF(AND(20&lt;=Y412,Y412&lt;30),3,IF(AND(10&lt;=Y412,Y412&lt;20),2,IF(AND(0&lt;=Y412,Y412&lt;10),1,IF(Y412&lt;0,0,""))))))))</f>
        <v/>
      </c>
      <c r="BI412" s="18" t="str">
        <f>IF(X412="","",IF(30&lt;=Y412,4,IF(AND(20&lt;=Y412,Y412&lt;30),3,IF(AND(10&lt;=Y412,Y412&lt;20),2,IF(AND(0&lt;=Y412,Y412&lt;10),1,IF(Y412&lt;0,0,""))))))</f>
        <v/>
      </c>
      <c r="BJ412" s="58" t="str">
        <f>IF(AND(OR(Q412="",Q412="□"),OR(R412="",R412="□"),OR(S412="",S412="□")),"",IF(AND(Q412="■",R412="■"),"",IF(AND(OR(Q412="■",R412="■"),S412="■"),"",IF(Q412="■",3,IF(R412="■",1,IF(Z412="■",BH412,BI412))))))</f>
        <v/>
      </c>
    </row>
    <row r="413" spans="1:62" ht="12" customHeight="1" x14ac:dyDescent="0.15">
      <c r="A413" s="66">
        <v>396</v>
      </c>
      <c r="B413" s="4"/>
      <c r="C413" s="2"/>
      <c r="D413" s="2"/>
      <c r="E413" s="8"/>
      <c r="F413" s="129" t="s">
        <v>38</v>
      </c>
      <c r="G413" s="130" t="s">
        <v>38</v>
      </c>
      <c r="H413" s="131" t="s">
        <v>38</v>
      </c>
      <c r="I413" s="122"/>
      <c r="J413" s="149"/>
      <c r="K413" s="124"/>
      <c r="L413" s="178"/>
      <c r="M413" s="133"/>
      <c r="N413" s="163" t="str">
        <f>IF($C$3="","",IF(P413="","",BF413))</f>
        <v/>
      </c>
      <c r="O413" s="163" t="str">
        <f>IF($C$3="","",IF(AND(OR(F413="",F413="□"),OR(G413="",G413="□"),OR(H413="",H413="□")),"",IF(AND(F413="■",G413="■"),"",IF(AND(OR(F413="■",G413="■"),H413="■"),"",IF(BF413="","",IF(OR(BF413=4,BF413&gt;4),"○","×"))))))</f>
        <v/>
      </c>
      <c r="P413" s="162" t="str">
        <f>IF($C$3="","",IF(AND(OR(F413="",F413="□"),OR(G413="",G413="□"),OR(H413="",H413="□")),"",IF(AND(F413="■",G413="■"),"",IF(AND(OR(F413="■",G413="■"),H413="■"),"",IF(BF413="","",IF(OR(BF413=5,BF413&gt;5),"○","×"))))))</f>
        <v/>
      </c>
      <c r="Q413" s="129" t="s">
        <v>38</v>
      </c>
      <c r="R413" s="130" t="s">
        <v>38</v>
      </c>
      <c r="S413" s="131" t="s">
        <v>38</v>
      </c>
      <c r="T413" s="1"/>
      <c r="U413" s="10"/>
      <c r="V413" s="11"/>
      <c r="W413" s="10"/>
      <c r="X413" s="223" t="str">
        <f t="shared" si="140"/>
        <v/>
      </c>
      <c r="Y413" s="164" t="str">
        <f t="shared" si="122"/>
        <v/>
      </c>
      <c r="Z413" s="131" t="s">
        <v>58</v>
      </c>
      <c r="AA413" s="135" t="s">
        <v>58</v>
      </c>
      <c r="AB413" s="165" t="str">
        <f t="shared" si="123"/>
        <v/>
      </c>
      <c r="AC413" s="280"/>
      <c r="AD413" s="281"/>
      <c r="AF413" s="60" t="str">
        <f>IF($C$3="","",IF(AND(F413="□",G413="□",H413="□"),"",IF(AND(F413="■",G413="■"),"",IF(AND(F413="■",H413="■"),"",IF(AND(G413="■",H413="■"),"",IF(F413="■",$BY$42,IF(G413="■",$BY$39,IF(I413="","",I413))))))))</f>
        <v/>
      </c>
      <c r="AG413" s="61" t="str">
        <f>IF($C$3="","",IF(AND(F413="□",G413="□",H413="□"),"",IF(AND(F413="■",G413="■"),"",IF(AND(F413="■",H413="■"),"",IF(AND(G413="■",H413="■"),"",IF(F413="■",$BY$44,IF(G413="■",$BY$41,IF(K413="","",K413))))))))</f>
        <v/>
      </c>
      <c r="AH413" s="63" t="str">
        <f t="shared" si="124"/>
        <v/>
      </c>
      <c r="AI413" s="63" t="str">
        <f t="shared" si="125"/>
        <v/>
      </c>
      <c r="AJ413" s="64" t="str">
        <f t="shared" si="126"/>
        <v/>
      </c>
      <c r="AK413" s="64" t="str">
        <f t="shared" si="127"/>
        <v/>
      </c>
      <c r="AL413" s="64" t="str">
        <f>IF($C$3="","",IF(AND(F413="□",G413="□",H413="□"),"",IF(AND(F413="■",G413="■"),"",IF(AND(F413="■",H413="■"),"",IF(AND(G413="■",H413="■"),"",IF(F413="■",$BY$23,IF(G413="■",$BY$21,IF(J413="","",J413))))))))</f>
        <v/>
      </c>
      <c r="AM413" s="65" t="str">
        <f t="shared" si="128"/>
        <v/>
      </c>
      <c r="AN413" s="64" t="str">
        <f>IF($C$3="","",IF(AND(F413="□",G413="□",H413="□"),"",IF(AND(F413="■",G413="■"),"",IF(AND(F413="■",H413="■"),"",IF(AND(G413="■",H413="■"),"",IF(F413="■",$BY$24,IF(G413="■",$BY$22,IF(L413="","",L413))))))))</f>
        <v/>
      </c>
      <c r="AO413" s="118"/>
      <c r="AP413" s="64" t="str">
        <f t="shared" si="129"/>
        <v/>
      </c>
      <c r="AQ413" s="64" t="str">
        <f t="shared" si="130"/>
        <v/>
      </c>
      <c r="AR413" s="64" t="str">
        <f t="shared" si="131"/>
        <v/>
      </c>
      <c r="AS413" s="64" t="str">
        <f t="shared" si="132"/>
        <v/>
      </c>
      <c r="AT413" s="64" t="str">
        <f t="shared" si="133"/>
        <v/>
      </c>
      <c r="AW413" s="17" t="str">
        <f t="shared" si="134"/>
        <v/>
      </c>
      <c r="AX413" s="17" t="str">
        <f t="shared" si="135"/>
        <v/>
      </c>
      <c r="AY413" s="17" t="str">
        <f t="shared" si="136"/>
        <v/>
      </c>
      <c r="AZ413" s="17" t="str">
        <f t="shared" si="137"/>
        <v/>
      </c>
      <c r="BA413" s="17" t="str">
        <f t="shared" si="138"/>
        <v/>
      </c>
      <c r="BB413" s="17" t="str">
        <f t="shared" si="139"/>
        <v/>
      </c>
      <c r="BD413" s="17" t="str">
        <f>IF(AND(OR(F413="",F413="□"),OR(G413="",G413="□"),OR(H413="",H413="□")),"",IF(AND(F413="■",G413="■"),"",IF(AND(OR(F413="■",G413="■"),H413="■"),"",IF(F413="■",5,IF(G413="■",4,IF(I413="","",IF($C$3="","",IF($C$3=8,"-",IF($C$3&lt;8,IF(I413&lt;=$BY$25,7,IF(I413&lt;=$BY$26,6,IF(I413&lt;=$BY$27,5,IF(I413&lt;=$BY$28,4,IF(I413&lt;=$BY$29,3,IF(I413&lt;=$BY$30,2,1)))))))))))))))</f>
        <v/>
      </c>
      <c r="BE413" s="17" t="str">
        <f>IF(AND(OR(F413="",F413="□"),OR(G413="",G413="□"),OR(H413="",H413="□")),"",IF(AND(F413="■",G413="■"),"",IF(AND(OR(F413="■",G413="■"),H413="■"),"",IF(F413="■",5,IF(G413="■",4,IF(K413="","",IF($C$3="","",IF($C$3=8,IF(K413&lt;=$BY$33,6,IF(K413&lt;=$BY$34,5,IF(K413&lt;=$BY$35,4,3))),IF(AND($C$3&lt;8,$C$3&gt;4),IF(K413&lt;=$BY$32,7,IF(K413&lt;=$BY$33,6,IF(K413&lt;=$BY$34,5,IF(K413&lt;=$BY$35,4,IF(K413&lt;=$BY$36,3,2))))),IF(C399&lt;5,"-"))))))))))</f>
        <v/>
      </c>
      <c r="BF413" s="17" t="str">
        <f t="shared" si="141"/>
        <v/>
      </c>
      <c r="BH413" s="18" t="str">
        <f>IF(X413="","",IF(50&lt;=Y413,6,IF(AND(40&lt;=Y413,Y413&lt;50),5,IF(AND(30&lt;=Y413,Y413&lt;40),4,IF(AND(20&lt;=Y413,Y413&lt;30),3,IF(AND(10&lt;=Y413,Y413&lt;20),2,IF(AND(0&lt;=Y413,Y413&lt;10),1,IF(Y413&lt;0,0,""))))))))</f>
        <v/>
      </c>
      <c r="BI413" s="18" t="str">
        <f>IF(X413="","",IF(30&lt;=Y413,4,IF(AND(20&lt;=Y413,Y413&lt;30),3,IF(AND(10&lt;=Y413,Y413&lt;20),2,IF(AND(0&lt;=Y413,Y413&lt;10),1,IF(Y413&lt;0,0,""))))))</f>
        <v/>
      </c>
      <c r="BJ413" s="58" t="str">
        <f>IF(AND(OR(Q413="",Q413="□"),OR(R413="",R413="□"),OR(S413="",S413="□")),"",IF(AND(Q413="■",R413="■"),"",IF(AND(OR(Q413="■",R413="■"),S413="■"),"",IF(Q413="■",3,IF(R413="■",1,IF(Z413="■",BH413,BI413))))))</f>
        <v/>
      </c>
    </row>
    <row r="414" spans="1:62" ht="12" customHeight="1" x14ac:dyDescent="0.15">
      <c r="A414" s="66">
        <v>397</v>
      </c>
      <c r="B414" s="4"/>
      <c r="C414" s="2"/>
      <c r="D414" s="2"/>
      <c r="E414" s="8"/>
      <c r="F414" s="129" t="s">
        <v>38</v>
      </c>
      <c r="G414" s="130" t="s">
        <v>38</v>
      </c>
      <c r="H414" s="131" t="s">
        <v>38</v>
      </c>
      <c r="I414" s="122"/>
      <c r="J414" s="149"/>
      <c r="K414" s="124"/>
      <c r="L414" s="178"/>
      <c r="M414" s="133"/>
      <c r="N414" s="163" t="str">
        <f>IF($C$3="","",IF(P414="","",BF414))</f>
        <v/>
      </c>
      <c r="O414" s="163" t="str">
        <f>IF($C$3="","",IF(AND(OR(F414="",F414="□"),OR(G414="",G414="□"),OR(H414="",H414="□")),"",IF(AND(F414="■",G414="■"),"",IF(AND(OR(F414="■",G414="■"),H414="■"),"",IF(BF414="","",IF(OR(BF414=4,BF414&gt;4),"○","×"))))))</f>
        <v/>
      </c>
      <c r="P414" s="162" t="str">
        <f>IF($C$3="","",IF(AND(OR(F414="",F414="□"),OR(G414="",G414="□"),OR(H414="",H414="□")),"",IF(AND(F414="■",G414="■"),"",IF(AND(OR(F414="■",G414="■"),H414="■"),"",IF(BF414="","",IF(OR(BF414=5,BF414&gt;5),"○","×"))))))</f>
        <v/>
      </c>
      <c r="Q414" s="129" t="s">
        <v>38</v>
      </c>
      <c r="R414" s="130" t="s">
        <v>38</v>
      </c>
      <c r="S414" s="131" t="s">
        <v>38</v>
      </c>
      <c r="T414" s="1"/>
      <c r="U414" s="10"/>
      <c r="V414" s="11"/>
      <c r="W414" s="10"/>
      <c r="X414" s="223" t="str">
        <f t="shared" si="140"/>
        <v/>
      </c>
      <c r="Y414" s="164" t="str">
        <f t="shared" si="122"/>
        <v/>
      </c>
      <c r="Z414" s="131" t="s">
        <v>58</v>
      </c>
      <c r="AA414" s="135" t="s">
        <v>58</v>
      </c>
      <c r="AB414" s="165" t="str">
        <f t="shared" si="123"/>
        <v/>
      </c>
      <c r="AC414" s="280"/>
      <c r="AD414" s="281"/>
      <c r="AF414" s="60" t="str">
        <f>IF($C$3="","",IF(AND(F414="□",G414="□",H414="□"),"",IF(AND(F414="■",G414="■"),"",IF(AND(F414="■",H414="■"),"",IF(AND(G414="■",H414="■"),"",IF(F414="■",$BY$42,IF(G414="■",$BY$39,IF(I414="","",I414))))))))</f>
        <v/>
      </c>
      <c r="AG414" s="61" t="str">
        <f>IF($C$3="","",IF(AND(F414="□",G414="□",H414="□"),"",IF(AND(F414="■",G414="■"),"",IF(AND(F414="■",H414="■"),"",IF(AND(G414="■",H414="■"),"",IF(F414="■",$BY$44,IF(G414="■",$BY$41,IF(K414="","",K414))))))))</f>
        <v/>
      </c>
      <c r="AH414" s="63" t="str">
        <f t="shared" si="124"/>
        <v/>
      </c>
      <c r="AI414" s="63" t="str">
        <f t="shared" si="125"/>
        <v/>
      </c>
      <c r="AJ414" s="64" t="str">
        <f t="shared" si="126"/>
        <v/>
      </c>
      <c r="AK414" s="64" t="str">
        <f t="shared" si="127"/>
        <v/>
      </c>
      <c r="AL414" s="64" t="str">
        <f>IF($C$3="","",IF(AND(F414="□",G414="□",H414="□"),"",IF(AND(F414="■",G414="■"),"",IF(AND(F414="■",H414="■"),"",IF(AND(G414="■",H414="■"),"",IF(F414="■",$BY$23,IF(G414="■",$BY$21,IF(J414="","",J414))))))))</f>
        <v/>
      </c>
      <c r="AM414" s="65" t="str">
        <f t="shared" si="128"/>
        <v/>
      </c>
      <c r="AN414" s="64" t="str">
        <f>IF($C$3="","",IF(AND(F414="□",G414="□",H414="□"),"",IF(AND(F414="■",G414="■"),"",IF(AND(F414="■",H414="■"),"",IF(AND(G414="■",H414="■"),"",IF(F414="■",$BY$24,IF(G414="■",$BY$22,IF(L414="","",L414))))))))</f>
        <v/>
      </c>
      <c r="AO414" s="118"/>
      <c r="AP414" s="64" t="str">
        <f t="shared" si="129"/>
        <v/>
      </c>
      <c r="AQ414" s="64" t="str">
        <f t="shared" si="130"/>
        <v/>
      </c>
      <c r="AR414" s="64" t="str">
        <f t="shared" si="131"/>
        <v/>
      </c>
      <c r="AS414" s="64" t="str">
        <f t="shared" si="132"/>
        <v/>
      </c>
      <c r="AT414" s="64" t="str">
        <f t="shared" si="133"/>
        <v/>
      </c>
      <c r="AW414" s="17" t="str">
        <f t="shared" si="134"/>
        <v/>
      </c>
      <c r="AX414" s="17" t="str">
        <f t="shared" si="135"/>
        <v/>
      </c>
      <c r="AY414" s="17" t="str">
        <f t="shared" si="136"/>
        <v/>
      </c>
      <c r="AZ414" s="17" t="str">
        <f t="shared" si="137"/>
        <v/>
      </c>
      <c r="BA414" s="17" t="str">
        <f t="shared" si="138"/>
        <v/>
      </c>
      <c r="BB414" s="17" t="str">
        <f t="shared" si="139"/>
        <v/>
      </c>
      <c r="BD414" s="17" t="str">
        <f>IF(AND(OR(F414="",F414="□"),OR(G414="",G414="□"),OR(H414="",H414="□")),"",IF(AND(F414="■",G414="■"),"",IF(AND(OR(F414="■",G414="■"),H414="■"),"",IF(F414="■",5,IF(G414="■",4,IF(I414="","",IF($C$3="","",IF($C$3=8,"-",IF($C$3&lt;8,IF(I414&lt;=$BY$25,7,IF(I414&lt;=$BY$26,6,IF(I414&lt;=$BY$27,5,IF(I414&lt;=$BY$28,4,IF(I414&lt;=$BY$29,3,IF(I414&lt;=$BY$30,2,1)))))))))))))))</f>
        <v/>
      </c>
      <c r="BE414" s="17" t="str">
        <f>IF(AND(OR(F414="",F414="□"),OR(G414="",G414="□"),OR(H414="",H414="□")),"",IF(AND(F414="■",G414="■"),"",IF(AND(OR(F414="■",G414="■"),H414="■"),"",IF(F414="■",5,IF(G414="■",4,IF(K414="","",IF($C$3="","",IF($C$3=8,IF(K414&lt;=$BY$33,6,IF(K414&lt;=$BY$34,5,IF(K414&lt;=$BY$35,4,3))),IF(AND($C$3&lt;8,$C$3&gt;4),IF(K414&lt;=$BY$32,7,IF(K414&lt;=$BY$33,6,IF(K414&lt;=$BY$34,5,IF(K414&lt;=$BY$35,4,IF(K414&lt;=$BY$36,3,2))))),IF(C400&lt;5,"-"))))))))))</f>
        <v/>
      </c>
      <c r="BF414" s="17" t="str">
        <f t="shared" si="141"/>
        <v/>
      </c>
      <c r="BH414" s="18" t="str">
        <f>IF(X414="","",IF(50&lt;=Y414,6,IF(AND(40&lt;=Y414,Y414&lt;50),5,IF(AND(30&lt;=Y414,Y414&lt;40),4,IF(AND(20&lt;=Y414,Y414&lt;30),3,IF(AND(10&lt;=Y414,Y414&lt;20),2,IF(AND(0&lt;=Y414,Y414&lt;10),1,IF(Y414&lt;0,0,""))))))))</f>
        <v/>
      </c>
      <c r="BI414" s="18" t="str">
        <f>IF(X414="","",IF(30&lt;=Y414,4,IF(AND(20&lt;=Y414,Y414&lt;30),3,IF(AND(10&lt;=Y414,Y414&lt;20),2,IF(AND(0&lt;=Y414,Y414&lt;10),1,IF(Y414&lt;0,0,""))))))</f>
        <v/>
      </c>
      <c r="BJ414" s="58" t="str">
        <f>IF(AND(OR(Q414="",Q414="□"),OR(R414="",R414="□"),OR(S414="",S414="□")),"",IF(AND(Q414="■",R414="■"),"",IF(AND(OR(Q414="■",R414="■"),S414="■"),"",IF(Q414="■",3,IF(R414="■",1,IF(Z414="■",BH414,BI414))))))</f>
        <v/>
      </c>
    </row>
    <row r="415" spans="1:62" ht="12" customHeight="1" x14ac:dyDescent="0.15">
      <c r="A415" s="66">
        <v>398</v>
      </c>
      <c r="B415" s="4"/>
      <c r="C415" s="2"/>
      <c r="D415" s="2"/>
      <c r="E415" s="8"/>
      <c r="F415" s="129" t="s">
        <v>38</v>
      </c>
      <c r="G415" s="130" t="s">
        <v>38</v>
      </c>
      <c r="H415" s="131" t="s">
        <v>38</v>
      </c>
      <c r="I415" s="122"/>
      <c r="J415" s="149"/>
      <c r="K415" s="124"/>
      <c r="L415" s="178"/>
      <c r="M415" s="133"/>
      <c r="N415" s="163" t="str">
        <f>IF($C$3="","",IF(P415="","",BF415))</f>
        <v/>
      </c>
      <c r="O415" s="163" t="str">
        <f>IF($C$3="","",IF(AND(OR(F415="",F415="□"),OR(G415="",G415="□"),OR(H415="",H415="□")),"",IF(AND(F415="■",G415="■"),"",IF(AND(OR(F415="■",G415="■"),H415="■"),"",IF(BF415="","",IF(OR(BF415=4,BF415&gt;4),"○","×"))))))</f>
        <v/>
      </c>
      <c r="P415" s="162" t="str">
        <f>IF($C$3="","",IF(AND(OR(F415="",F415="□"),OR(G415="",G415="□"),OR(H415="",H415="□")),"",IF(AND(F415="■",G415="■"),"",IF(AND(OR(F415="■",G415="■"),H415="■"),"",IF(BF415="","",IF(OR(BF415=5,BF415&gt;5),"○","×"))))))</f>
        <v/>
      </c>
      <c r="Q415" s="129" t="s">
        <v>38</v>
      </c>
      <c r="R415" s="130" t="s">
        <v>38</v>
      </c>
      <c r="S415" s="131" t="s">
        <v>38</v>
      </c>
      <c r="T415" s="1"/>
      <c r="U415" s="10"/>
      <c r="V415" s="11"/>
      <c r="W415" s="10"/>
      <c r="X415" s="223" t="str">
        <f t="shared" si="140"/>
        <v/>
      </c>
      <c r="Y415" s="164" t="str">
        <f t="shared" si="122"/>
        <v/>
      </c>
      <c r="Z415" s="131" t="s">
        <v>58</v>
      </c>
      <c r="AA415" s="135" t="s">
        <v>58</v>
      </c>
      <c r="AB415" s="165" t="str">
        <f t="shared" si="123"/>
        <v/>
      </c>
      <c r="AC415" s="280"/>
      <c r="AD415" s="281"/>
      <c r="AF415" s="60" t="str">
        <f>IF($C$3="","",IF(AND(F415="□",G415="□",H415="□"),"",IF(AND(F415="■",G415="■"),"",IF(AND(F415="■",H415="■"),"",IF(AND(G415="■",H415="■"),"",IF(F415="■",$BY$42,IF(G415="■",$BY$39,IF(I415="","",I415))))))))</f>
        <v/>
      </c>
      <c r="AG415" s="61" t="str">
        <f>IF($C$3="","",IF(AND(F415="□",G415="□",H415="□"),"",IF(AND(F415="■",G415="■"),"",IF(AND(F415="■",H415="■"),"",IF(AND(G415="■",H415="■"),"",IF(F415="■",$BY$44,IF(G415="■",$BY$41,IF(K415="","",K415))))))))</f>
        <v/>
      </c>
      <c r="AH415" s="63" t="str">
        <f t="shared" si="124"/>
        <v/>
      </c>
      <c r="AI415" s="63" t="str">
        <f t="shared" si="125"/>
        <v/>
      </c>
      <c r="AJ415" s="64" t="str">
        <f t="shared" si="126"/>
        <v/>
      </c>
      <c r="AK415" s="64" t="str">
        <f t="shared" si="127"/>
        <v/>
      </c>
      <c r="AL415" s="64" t="str">
        <f>IF($C$3="","",IF(AND(F415="□",G415="□",H415="□"),"",IF(AND(F415="■",G415="■"),"",IF(AND(F415="■",H415="■"),"",IF(AND(G415="■",H415="■"),"",IF(F415="■",$BY$23,IF(G415="■",$BY$21,IF(J415="","",J415))))))))</f>
        <v/>
      </c>
      <c r="AM415" s="65" t="str">
        <f t="shared" si="128"/>
        <v/>
      </c>
      <c r="AN415" s="64" t="str">
        <f>IF($C$3="","",IF(AND(F415="□",G415="□",H415="□"),"",IF(AND(F415="■",G415="■"),"",IF(AND(F415="■",H415="■"),"",IF(AND(G415="■",H415="■"),"",IF(F415="■",$BY$24,IF(G415="■",$BY$22,IF(L415="","",L415))))))))</f>
        <v/>
      </c>
      <c r="AO415" s="118"/>
      <c r="AP415" s="64" t="str">
        <f t="shared" si="129"/>
        <v/>
      </c>
      <c r="AQ415" s="64" t="str">
        <f t="shared" si="130"/>
        <v/>
      </c>
      <c r="AR415" s="64" t="str">
        <f t="shared" si="131"/>
        <v/>
      </c>
      <c r="AS415" s="64" t="str">
        <f t="shared" si="132"/>
        <v/>
      </c>
      <c r="AT415" s="64" t="str">
        <f t="shared" si="133"/>
        <v/>
      </c>
      <c r="AW415" s="17" t="str">
        <f t="shared" si="134"/>
        <v/>
      </c>
      <c r="AX415" s="17" t="str">
        <f t="shared" si="135"/>
        <v/>
      </c>
      <c r="AY415" s="17" t="str">
        <f t="shared" si="136"/>
        <v/>
      </c>
      <c r="AZ415" s="17" t="str">
        <f t="shared" si="137"/>
        <v/>
      </c>
      <c r="BA415" s="17" t="str">
        <f t="shared" si="138"/>
        <v/>
      </c>
      <c r="BB415" s="17" t="str">
        <f t="shared" si="139"/>
        <v/>
      </c>
      <c r="BD415" s="17" t="str">
        <f>IF(AND(OR(F415="",F415="□"),OR(G415="",G415="□"),OR(H415="",H415="□")),"",IF(AND(F415="■",G415="■"),"",IF(AND(OR(F415="■",G415="■"),H415="■"),"",IF(F415="■",5,IF(G415="■",4,IF(I415="","",IF($C$3="","",IF($C$3=8,"-",IF($C$3&lt;8,IF(I415&lt;=$BY$25,7,IF(I415&lt;=$BY$26,6,IF(I415&lt;=$BY$27,5,IF(I415&lt;=$BY$28,4,IF(I415&lt;=$BY$29,3,IF(I415&lt;=$BY$30,2,1)))))))))))))))</f>
        <v/>
      </c>
      <c r="BE415" s="17" t="str">
        <f>IF(AND(OR(F415="",F415="□"),OR(G415="",G415="□"),OR(H415="",H415="□")),"",IF(AND(F415="■",G415="■"),"",IF(AND(OR(F415="■",G415="■"),H415="■"),"",IF(F415="■",5,IF(G415="■",4,IF(K415="","",IF($C$3="","",IF($C$3=8,IF(K415&lt;=$BY$33,6,IF(K415&lt;=$BY$34,5,IF(K415&lt;=$BY$35,4,3))),IF(AND($C$3&lt;8,$C$3&gt;4),IF(K415&lt;=$BY$32,7,IF(K415&lt;=$BY$33,6,IF(K415&lt;=$BY$34,5,IF(K415&lt;=$BY$35,4,IF(K415&lt;=$BY$36,3,2))))),IF(C401&lt;5,"-"))))))))))</f>
        <v/>
      </c>
      <c r="BF415" s="17" t="str">
        <f t="shared" si="141"/>
        <v/>
      </c>
      <c r="BH415" s="18" t="str">
        <f>IF(X415="","",IF(50&lt;=Y415,6,IF(AND(40&lt;=Y415,Y415&lt;50),5,IF(AND(30&lt;=Y415,Y415&lt;40),4,IF(AND(20&lt;=Y415,Y415&lt;30),3,IF(AND(10&lt;=Y415,Y415&lt;20),2,IF(AND(0&lt;=Y415,Y415&lt;10),1,IF(Y415&lt;0,0,""))))))))</f>
        <v/>
      </c>
      <c r="BI415" s="18" t="str">
        <f>IF(X415="","",IF(30&lt;=Y415,4,IF(AND(20&lt;=Y415,Y415&lt;30),3,IF(AND(10&lt;=Y415,Y415&lt;20),2,IF(AND(0&lt;=Y415,Y415&lt;10),1,IF(Y415&lt;0,0,""))))))</f>
        <v/>
      </c>
      <c r="BJ415" s="58" t="str">
        <f>IF(AND(OR(Q415="",Q415="□"),OR(R415="",R415="□"),OR(S415="",S415="□")),"",IF(AND(Q415="■",R415="■"),"",IF(AND(OR(Q415="■",R415="■"),S415="■"),"",IF(Q415="■",3,IF(R415="■",1,IF(Z415="■",BH415,BI415))))))</f>
        <v/>
      </c>
    </row>
    <row r="416" spans="1:62" ht="12" customHeight="1" x14ac:dyDescent="0.15">
      <c r="A416" s="66">
        <v>399</v>
      </c>
      <c r="B416" s="4"/>
      <c r="C416" s="2"/>
      <c r="D416" s="2"/>
      <c r="E416" s="8"/>
      <c r="F416" s="129" t="s">
        <v>38</v>
      </c>
      <c r="G416" s="130" t="s">
        <v>38</v>
      </c>
      <c r="H416" s="131" t="s">
        <v>38</v>
      </c>
      <c r="I416" s="122"/>
      <c r="J416" s="149"/>
      <c r="K416" s="124"/>
      <c r="L416" s="178"/>
      <c r="M416" s="133"/>
      <c r="N416" s="163" t="str">
        <f>IF($C$3="","",IF(P416="","",BF416))</f>
        <v/>
      </c>
      <c r="O416" s="163" t="str">
        <f>IF($C$3="","",IF(AND(OR(F416="",F416="□"),OR(G416="",G416="□"),OR(H416="",H416="□")),"",IF(AND(F416="■",G416="■"),"",IF(AND(OR(F416="■",G416="■"),H416="■"),"",IF(BF416="","",IF(OR(BF416=4,BF416&gt;4),"○","×"))))))</f>
        <v/>
      </c>
      <c r="P416" s="162" t="str">
        <f>IF($C$3="","",IF(AND(OR(F416="",F416="□"),OR(G416="",G416="□"),OR(H416="",H416="□")),"",IF(AND(F416="■",G416="■"),"",IF(AND(OR(F416="■",G416="■"),H416="■"),"",IF(BF416="","",IF(OR(BF416=5,BF416&gt;5),"○","×"))))))</f>
        <v/>
      </c>
      <c r="Q416" s="129" t="s">
        <v>38</v>
      </c>
      <c r="R416" s="130" t="s">
        <v>38</v>
      </c>
      <c r="S416" s="131" t="s">
        <v>38</v>
      </c>
      <c r="T416" s="1"/>
      <c r="U416" s="10"/>
      <c r="V416" s="11"/>
      <c r="W416" s="10"/>
      <c r="X416" s="223" t="str">
        <f t="shared" si="140"/>
        <v/>
      </c>
      <c r="Y416" s="164" t="str">
        <f t="shared" si="122"/>
        <v/>
      </c>
      <c r="Z416" s="131" t="s">
        <v>58</v>
      </c>
      <c r="AA416" s="135" t="s">
        <v>58</v>
      </c>
      <c r="AB416" s="165" t="str">
        <f t="shared" si="123"/>
        <v/>
      </c>
      <c r="AC416" s="280"/>
      <c r="AD416" s="281"/>
      <c r="AF416" s="60" t="str">
        <f>IF($C$3="","",IF(AND(F416="□",G416="□",H416="□"),"",IF(AND(F416="■",G416="■"),"",IF(AND(F416="■",H416="■"),"",IF(AND(G416="■",H416="■"),"",IF(F416="■",$BY$42,IF(G416="■",$BY$39,IF(I416="","",I416))))))))</f>
        <v/>
      </c>
      <c r="AG416" s="61" t="str">
        <f>IF($C$3="","",IF(AND(F416="□",G416="□",H416="□"),"",IF(AND(F416="■",G416="■"),"",IF(AND(F416="■",H416="■"),"",IF(AND(G416="■",H416="■"),"",IF(F416="■",$BY$44,IF(G416="■",$BY$41,IF(K416="","",K416))))))))</f>
        <v/>
      </c>
      <c r="AH416" s="63" t="str">
        <f t="shared" si="124"/>
        <v/>
      </c>
      <c r="AI416" s="63" t="str">
        <f t="shared" si="125"/>
        <v/>
      </c>
      <c r="AJ416" s="64" t="str">
        <f t="shared" si="126"/>
        <v/>
      </c>
      <c r="AK416" s="64" t="str">
        <f t="shared" si="127"/>
        <v/>
      </c>
      <c r="AL416" s="64" t="str">
        <f>IF($C$3="","",IF(AND(F416="□",G416="□",H416="□"),"",IF(AND(F416="■",G416="■"),"",IF(AND(F416="■",H416="■"),"",IF(AND(G416="■",H416="■"),"",IF(F416="■",$BY$23,IF(G416="■",$BY$21,IF(J416="","",J416))))))))</f>
        <v/>
      </c>
      <c r="AM416" s="65" t="str">
        <f t="shared" si="128"/>
        <v/>
      </c>
      <c r="AN416" s="64" t="str">
        <f>IF($C$3="","",IF(AND(F416="□",G416="□",H416="□"),"",IF(AND(F416="■",G416="■"),"",IF(AND(F416="■",H416="■"),"",IF(AND(G416="■",H416="■"),"",IF(F416="■",$BY$24,IF(G416="■",$BY$22,IF(L416="","",L416))))))))</f>
        <v/>
      </c>
      <c r="AO416" s="118"/>
      <c r="AP416" s="64" t="str">
        <f t="shared" si="129"/>
        <v/>
      </c>
      <c r="AQ416" s="64" t="str">
        <f t="shared" si="130"/>
        <v/>
      </c>
      <c r="AR416" s="64" t="str">
        <f t="shared" si="131"/>
        <v/>
      </c>
      <c r="AS416" s="64" t="str">
        <f t="shared" si="132"/>
        <v/>
      </c>
      <c r="AT416" s="64" t="str">
        <f t="shared" si="133"/>
        <v/>
      </c>
      <c r="AW416" s="17" t="str">
        <f t="shared" si="134"/>
        <v/>
      </c>
      <c r="AX416" s="17" t="str">
        <f t="shared" si="135"/>
        <v/>
      </c>
      <c r="AY416" s="17" t="str">
        <f t="shared" si="136"/>
        <v/>
      </c>
      <c r="AZ416" s="17" t="str">
        <f t="shared" si="137"/>
        <v/>
      </c>
      <c r="BA416" s="17" t="str">
        <f t="shared" si="138"/>
        <v/>
      </c>
      <c r="BB416" s="17" t="str">
        <f t="shared" si="139"/>
        <v/>
      </c>
      <c r="BD416" s="17" t="str">
        <f>IF(AND(OR(F416="",F416="□"),OR(G416="",G416="□"),OR(H416="",H416="□")),"",IF(AND(F416="■",G416="■"),"",IF(AND(OR(F416="■",G416="■"),H416="■"),"",IF(F416="■",5,IF(G416="■",4,IF(I416="","",IF($C$3="","",IF($C$3=8,"-",IF($C$3&lt;8,IF(I416&lt;=$BY$25,7,IF(I416&lt;=$BY$26,6,IF(I416&lt;=$BY$27,5,IF(I416&lt;=$BY$28,4,IF(I416&lt;=$BY$29,3,IF(I416&lt;=$BY$30,2,1)))))))))))))))</f>
        <v/>
      </c>
      <c r="BE416" s="17" t="str">
        <f>IF(AND(OR(F416="",F416="□"),OR(G416="",G416="□"),OR(H416="",H416="□")),"",IF(AND(F416="■",G416="■"),"",IF(AND(OR(F416="■",G416="■"),H416="■"),"",IF(F416="■",5,IF(G416="■",4,IF(K416="","",IF($C$3="","",IF($C$3=8,IF(K416&lt;=$BY$33,6,IF(K416&lt;=$BY$34,5,IF(K416&lt;=$BY$35,4,3))),IF(AND($C$3&lt;8,$C$3&gt;4),IF(K416&lt;=$BY$32,7,IF(K416&lt;=$BY$33,6,IF(K416&lt;=$BY$34,5,IF(K416&lt;=$BY$35,4,IF(K416&lt;=$BY$36,3,2))))),IF(C402&lt;5,"-"))))))))))</f>
        <v/>
      </c>
      <c r="BF416" s="17" t="str">
        <f t="shared" si="141"/>
        <v/>
      </c>
      <c r="BH416" s="18" t="str">
        <f>IF(X416="","",IF(50&lt;=Y416,6,IF(AND(40&lt;=Y416,Y416&lt;50),5,IF(AND(30&lt;=Y416,Y416&lt;40),4,IF(AND(20&lt;=Y416,Y416&lt;30),3,IF(AND(10&lt;=Y416,Y416&lt;20),2,IF(AND(0&lt;=Y416,Y416&lt;10),1,IF(Y416&lt;0,0,""))))))))</f>
        <v/>
      </c>
      <c r="BI416" s="18" t="str">
        <f>IF(X416="","",IF(30&lt;=Y416,4,IF(AND(20&lt;=Y416,Y416&lt;30),3,IF(AND(10&lt;=Y416,Y416&lt;20),2,IF(AND(0&lt;=Y416,Y416&lt;10),1,IF(Y416&lt;0,0,""))))))</f>
        <v/>
      </c>
      <c r="BJ416" s="58" t="str">
        <f>IF(AND(OR(Q416="",Q416="□"),OR(R416="",R416="□"),OR(S416="",S416="□")),"",IF(AND(Q416="■",R416="■"),"",IF(AND(OR(Q416="■",R416="■"),S416="■"),"",IF(Q416="■",3,IF(R416="■",1,IF(Z416="■",BH416,BI416))))))</f>
        <v/>
      </c>
    </row>
    <row r="417" spans="1:62" ht="12" customHeight="1" x14ac:dyDescent="0.15">
      <c r="A417" s="66">
        <v>400</v>
      </c>
      <c r="B417" s="4"/>
      <c r="C417" s="2"/>
      <c r="D417" s="2"/>
      <c r="E417" s="8"/>
      <c r="F417" s="129" t="s">
        <v>38</v>
      </c>
      <c r="G417" s="130" t="s">
        <v>38</v>
      </c>
      <c r="H417" s="131" t="s">
        <v>38</v>
      </c>
      <c r="I417" s="122"/>
      <c r="J417" s="149"/>
      <c r="K417" s="124"/>
      <c r="L417" s="178"/>
      <c r="M417" s="133"/>
      <c r="N417" s="163" t="str">
        <f>IF($C$3="","",IF(P417="","",BF417))</f>
        <v/>
      </c>
      <c r="O417" s="163" t="str">
        <f>IF($C$3="","",IF(AND(OR(F417="",F417="□"),OR(G417="",G417="□"),OR(H417="",H417="□")),"",IF(AND(F417="■",G417="■"),"",IF(AND(OR(F417="■",G417="■"),H417="■"),"",IF(BF417="","",IF(OR(BF417=4,BF417&gt;4),"○","×"))))))</f>
        <v/>
      </c>
      <c r="P417" s="162" t="str">
        <f>IF($C$3="","",IF(AND(OR(F417="",F417="□"),OR(G417="",G417="□"),OR(H417="",H417="□")),"",IF(AND(F417="■",G417="■"),"",IF(AND(OR(F417="■",G417="■"),H417="■"),"",IF(BF417="","",IF(OR(BF417=5,BF417&gt;5),"○","×"))))))</f>
        <v/>
      </c>
      <c r="Q417" s="129" t="s">
        <v>38</v>
      </c>
      <c r="R417" s="130" t="s">
        <v>38</v>
      </c>
      <c r="S417" s="131" t="s">
        <v>38</v>
      </c>
      <c r="T417" s="1"/>
      <c r="U417" s="10"/>
      <c r="V417" s="11"/>
      <c r="W417" s="10"/>
      <c r="X417" s="223" t="str">
        <f t="shared" si="140"/>
        <v/>
      </c>
      <c r="Y417" s="164" t="str">
        <f t="shared" si="122"/>
        <v/>
      </c>
      <c r="Z417" s="131" t="s">
        <v>58</v>
      </c>
      <c r="AA417" s="135" t="s">
        <v>58</v>
      </c>
      <c r="AB417" s="165" t="str">
        <f t="shared" si="123"/>
        <v/>
      </c>
      <c r="AC417" s="280"/>
      <c r="AD417" s="281"/>
      <c r="AF417" s="60" t="str">
        <f>IF($C$3="","",IF(AND(F417="□",G417="□",H417="□"),"",IF(AND(F417="■",G417="■"),"",IF(AND(F417="■",H417="■"),"",IF(AND(G417="■",H417="■"),"",IF(F417="■",$BY$42,IF(G417="■",$BY$39,IF(I417="","",I417))))))))</f>
        <v/>
      </c>
      <c r="AG417" s="61" t="str">
        <f>IF($C$3="","",IF(AND(F417="□",G417="□",H417="□"),"",IF(AND(F417="■",G417="■"),"",IF(AND(F417="■",H417="■"),"",IF(AND(G417="■",H417="■"),"",IF(F417="■",$BY$44,IF(G417="■",$BY$41,IF(K417="","",K417))))))))</f>
        <v/>
      </c>
      <c r="AH417" s="63" t="str">
        <f t="shared" si="124"/>
        <v/>
      </c>
      <c r="AI417" s="63" t="str">
        <f t="shared" si="125"/>
        <v/>
      </c>
      <c r="AJ417" s="64" t="str">
        <f t="shared" si="126"/>
        <v/>
      </c>
      <c r="AK417" s="64" t="str">
        <f t="shared" si="127"/>
        <v/>
      </c>
      <c r="AL417" s="64" t="str">
        <f>IF($C$3="","",IF(AND(F417="□",G417="□",H417="□"),"",IF(AND(F417="■",G417="■"),"",IF(AND(F417="■",H417="■"),"",IF(AND(G417="■",H417="■"),"",IF(F417="■",$BY$23,IF(G417="■",$BY$21,IF(J417="","",J417))))))))</f>
        <v/>
      </c>
      <c r="AM417" s="65" t="str">
        <f t="shared" si="128"/>
        <v/>
      </c>
      <c r="AN417" s="64" t="str">
        <f>IF($C$3="","",IF(AND(F417="□",G417="□",H417="□"),"",IF(AND(F417="■",G417="■"),"",IF(AND(F417="■",H417="■"),"",IF(AND(G417="■",H417="■"),"",IF(F417="■",$BY$24,IF(G417="■",$BY$22,IF(L417="","",L417))))))))</f>
        <v/>
      </c>
      <c r="AO417" s="118"/>
      <c r="AP417" s="64" t="str">
        <f t="shared" si="129"/>
        <v/>
      </c>
      <c r="AQ417" s="64" t="str">
        <f t="shared" si="130"/>
        <v/>
      </c>
      <c r="AR417" s="64" t="str">
        <f t="shared" si="131"/>
        <v/>
      </c>
      <c r="AS417" s="64" t="str">
        <f t="shared" si="132"/>
        <v/>
      </c>
      <c r="AT417" s="64" t="str">
        <f t="shared" si="133"/>
        <v/>
      </c>
      <c r="AW417" s="17" t="str">
        <f t="shared" si="134"/>
        <v/>
      </c>
      <c r="AX417" s="17" t="str">
        <f t="shared" si="135"/>
        <v/>
      </c>
      <c r="AY417" s="17" t="str">
        <f t="shared" si="136"/>
        <v/>
      </c>
      <c r="AZ417" s="17" t="str">
        <f t="shared" si="137"/>
        <v/>
      </c>
      <c r="BA417" s="17" t="str">
        <f t="shared" si="138"/>
        <v/>
      </c>
      <c r="BB417" s="17" t="str">
        <f t="shared" si="139"/>
        <v/>
      </c>
      <c r="BD417" s="17" t="str">
        <f>IF(AND(OR(F417="",F417="□"),OR(G417="",G417="□"),OR(H417="",H417="□")),"",IF(AND(F417="■",G417="■"),"",IF(AND(OR(F417="■",G417="■"),H417="■"),"",IF(F417="■",5,IF(G417="■",4,IF(I417="","",IF($C$3="","",IF($C$3=8,"-",IF($C$3&lt;8,IF(I417&lt;=$BY$25,7,IF(I417&lt;=$BY$26,6,IF(I417&lt;=$BY$27,5,IF(I417&lt;=$BY$28,4,IF(I417&lt;=$BY$29,3,IF(I417&lt;=$BY$30,2,1)))))))))))))))</f>
        <v/>
      </c>
      <c r="BE417" s="17" t="str">
        <f>IF(AND(OR(F417="",F417="□"),OR(G417="",G417="□"),OR(H417="",H417="□")),"",IF(AND(F417="■",G417="■"),"",IF(AND(OR(F417="■",G417="■"),H417="■"),"",IF(F417="■",5,IF(G417="■",4,IF(K417="","",IF($C$3="","",IF($C$3=8,IF(K417&lt;=$BY$33,6,IF(K417&lt;=$BY$34,5,IF(K417&lt;=$BY$35,4,3))),IF(AND($C$3&lt;8,$C$3&gt;4),IF(K417&lt;=$BY$32,7,IF(K417&lt;=$BY$33,6,IF(K417&lt;=$BY$34,5,IF(K417&lt;=$BY$35,4,IF(K417&lt;=$BY$36,3,2))))),IF(C403&lt;5,"-"))))))))))</f>
        <v/>
      </c>
      <c r="BF417" s="17" t="str">
        <f t="shared" si="141"/>
        <v/>
      </c>
      <c r="BH417" s="18" t="str">
        <f>IF(X417="","",IF(50&lt;=Y417,6,IF(AND(40&lt;=Y417,Y417&lt;50),5,IF(AND(30&lt;=Y417,Y417&lt;40),4,IF(AND(20&lt;=Y417,Y417&lt;30),3,IF(AND(10&lt;=Y417,Y417&lt;20),2,IF(AND(0&lt;=Y417,Y417&lt;10),1,IF(Y417&lt;0,0,""))))))))</f>
        <v/>
      </c>
      <c r="BI417" s="18" t="str">
        <f>IF(X417="","",IF(30&lt;=Y417,4,IF(AND(20&lt;=Y417,Y417&lt;30),3,IF(AND(10&lt;=Y417,Y417&lt;20),2,IF(AND(0&lt;=Y417,Y417&lt;10),1,IF(Y417&lt;0,0,""))))))</f>
        <v/>
      </c>
      <c r="BJ417" s="58" t="str">
        <f>IF(AND(OR(Q417="",Q417="□"),OR(R417="",R417="□"),OR(S417="",S417="□")),"",IF(AND(Q417="■",R417="■"),"",IF(AND(OR(Q417="■",R417="■"),S417="■"),"",IF(Q417="■",3,IF(R417="■",1,IF(Z417="■",BH417,BI417))))))</f>
        <v/>
      </c>
    </row>
    <row r="418" spans="1:62" ht="12" customHeight="1" x14ac:dyDescent="0.15">
      <c r="A418" s="66">
        <v>401</v>
      </c>
      <c r="B418" s="4"/>
      <c r="C418" s="2"/>
      <c r="D418" s="2"/>
      <c r="E418" s="8"/>
      <c r="F418" s="129" t="s">
        <v>38</v>
      </c>
      <c r="G418" s="130" t="s">
        <v>38</v>
      </c>
      <c r="H418" s="131" t="s">
        <v>38</v>
      </c>
      <c r="I418" s="122"/>
      <c r="J418" s="149"/>
      <c r="K418" s="124"/>
      <c r="L418" s="178"/>
      <c r="M418" s="133"/>
      <c r="N418" s="163" t="str">
        <f>IF($C$3="","",IF(P418="","",BF418))</f>
        <v/>
      </c>
      <c r="O418" s="163" t="str">
        <f>IF($C$3="","",IF(AND(OR(F418="",F418="□"),OR(G418="",G418="□"),OR(H418="",H418="□")),"",IF(AND(F418="■",G418="■"),"",IF(AND(OR(F418="■",G418="■"),H418="■"),"",IF(BF418="","",IF(OR(BF418=4,BF418&gt;4),"○","×"))))))</f>
        <v/>
      </c>
      <c r="P418" s="162" t="str">
        <f>IF($C$3="","",IF(AND(OR(F418="",F418="□"),OR(G418="",G418="□"),OR(H418="",H418="□")),"",IF(AND(F418="■",G418="■"),"",IF(AND(OR(F418="■",G418="■"),H418="■"),"",IF(BF418="","",IF(OR(BF418=5,BF418&gt;5),"○","×"))))))</f>
        <v/>
      </c>
      <c r="Q418" s="129" t="s">
        <v>38</v>
      </c>
      <c r="R418" s="130" t="s">
        <v>38</v>
      </c>
      <c r="S418" s="131" t="s">
        <v>38</v>
      </c>
      <c r="T418" s="1"/>
      <c r="U418" s="10"/>
      <c r="V418" s="11"/>
      <c r="W418" s="10"/>
      <c r="X418" s="223" t="str">
        <f t="shared" si="140"/>
        <v/>
      </c>
      <c r="Y418" s="164" t="str">
        <f t="shared" si="122"/>
        <v/>
      </c>
      <c r="Z418" s="131" t="s">
        <v>58</v>
      </c>
      <c r="AA418" s="135" t="s">
        <v>58</v>
      </c>
      <c r="AB418" s="165" t="str">
        <f t="shared" si="123"/>
        <v/>
      </c>
      <c r="AC418" s="280"/>
      <c r="AD418" s="281"/>
      <c r="AF418" s="60" t="str">
        <f>IF($C$3="","",IF(AND(F418="□",G418="□",H418="□"),"",IF(AND(F418="■",G418="■"),"",IF(AND(F418="■",H418="■"),"",IF(AND(G418="■",H418="■"),"",IF(F418="■",$BY$42,IF(G418="■",$BY$39,IF(I418="","",I418))))))))</f>
        <v/>
      </c>
      <c r="AG418" s="61" t="str">
        <f>IF($C$3="","",IF(AND(F418="□",G418="□",H418="□"),"",IF(AND(F418="■",G418="■"),"",IF(AND(F418="■",H418="■"),"",IF(AND(G418="■",H418="■"),"",IF(F418="■",$BY$44,IF(G418="■",$BY$41,IF(K418="","",K418))))))))</f>
        <v/>
      </c>
      <c r="AH418" s="63" t="str">
        <f t="shared" si="124"/>
        <v/>
      </c>
      <c r="AI418" s="63" t="str">
        <f t="shared" si="125"/>
        <v/>
      </c>
      <c r="AJ418" s="64" t="str">
        <f t="shared" si="126"/>
        <v/>
      </c>
      <c r="AK418" s="64" t="str">
        <f t="shared" si="127"/>
        <v/>
      </c>
      <c r="AL418" s="64" t="str">
        <f>IF($C$3="","",IF(AND(F418="□",G418="□",H418="□"),"",IF(AND(F418="■",G418="■"),"",IF(AND(F418="■",H418="■"),"",IF(AND(G418="■",H418="■"),"",IF(F418="■",$BY$23,IF(G418="■",$BY$21,IF(J418="","",J418))))))))</f>
        <v/>
      </c>
      <c r="AM418" s="65" t="str">
        <f t="shared" si="128"/>
        <v/>
      </c>
      <c r="AN418" s="64" t="str">
        <f>IF($C$3="","",IF(AND(F418="□",G418="□",H418="□"),"",IF(AND(F418="■",G418="■"),"",IF(AND(F418="■",H418="■"),"",IF(AND(G418="■",H418="■"),"",IF(F418="■",$BY$24,IF(G418="■",$BY$22,IF(L418="","",L418))))))))</f>
        <v/>
      </c>
      <c r="AO418" s="118"/>
      <c r="AP418" s="64" t="str">
        <f t="shared" si="129"/>
        <v/>
      </c>
      <c r="AQ418" s="64" t="str">
        <f t="shared" si="130"/>
        <v/>
      </c>
      <c r="AR418" s="64" t="str">
        <f t="shared" si="131"/>
        <v/>
      </c>
      <c r="AS418" s="64" t="str">
        <f t="shared" si="132"/>
        <v/>
      </c>
      <c r="AT418" s="64" t="str">
        <f t="shared" si="133"/>
        <v/>
      </c>
      <c r="AW418" s="17" t="str">
        <f t="shared" si="134"/>
        <v/>
      </c>
      <c r="AX418" s="17" t="str">
        <f t="shared" si="135"/>
        <v/>
      </c>
      <c r="AY418" s="17" t="str">
        <f t="shared" si="136"/>
        <v/>
      </c>
      <c r="AZ418" s="17" t="str">
        <f t="shared" si="137"/>
        <v/>
      </c>
      <c r="BA418" s="17" t="str">
        <f t="shared" si="138"/>
        <v/>
      </c>
      <c r="BB418" s="17" t="str">
        <f t="shared" si="139"/>
        <v/>
      </c>
      <c r="BD418" s="17" t="str">
        <f>IF(AND(OR(F418="",F418="□"),OR(G418="",G418="□"),OR(H418="",H418="□")),"",IF(AND(F418="■",G418="■"),"",IF(AND(OR(F418="■",G418="■"),H418="■"),"",IF(F418="■",5,IF(G418="■",4,IF(I418="","",IF($C$3="","",IF($C$3=8,"-",IF($C$3&lt;8,IF(I418&lt;=$BY$25,7,IF(I418&lt;=$BY$26,6,IF(I418&lt;=$BY$27,5,IF(I418&lt;=$BY$28,4,IF(I418&lt;=$BY$29,3,IF(I418&lt;=$BY$30,2,1)))))))))))))))</f>
        <v/>
      </c>
      <c r="BE418" s="17" t="str">
        <f>IF(AND(OR(F418="",F418="□"),OR(G418="",G418="□"),OR(H418="",H418="□")),"",IF(AND(F418="■",G418="■"),"",IF(AND(OR(F418="■",G418="■"),H418="■"),"",IF(F418="■",5,IF(G418="■",4,IF(K418="","",IF($C$3="","",IF($C$3=8,IF(K418&lt;=$BY$33,6,IF(K418&lt;=$BY$34,5,IF(K418&lt;=$BY$35,4,3))),IF(AND($C$3&lt;8,$C$3&gt;4),IF(K418&lt;=$BY$32,7,IF(K418&lt;=$BY$33,6,IF(K418&lt;=$BY$34,5,IF(K418&lt;=$BY$35,4,IF(K418&lt;=$BY$36,3,2))))),IF(C404&lt;5,"-"))))))))))</f>
        <v/>
      </c>
      <c r="BF418" s="17" t="str">
        <f t="shared" si="141"/>
        <v/>
      </c>
      <c r="BH418" s="18" t="str">
        <f>IF(X418="","",IF(50&lt;=Y418,6,IF(AND(40&lt;=Y418,Y418&lt;50),5,IF(AND(30&lt;=Y418,Y418&lt;40),4,IF(AND(20&lt;=Y418,Y418&lt;30),3,IF(AND(10&lt;=Y418,Y418&lt;20),2,IF(AND(0&lt;=Y418,Y418&lt;10),1,IF(Y418&lt;0,0,""))))))))</f>
        <v/>
      </c>
      <c r="BI418" s="18" t="str">
        <f>IF(X418="","",IF(30&lt;=Y418,4,IF(AND(20&lt;=Y418,Y418&lt;30),3,IF(AND(10&lt;=Y418,Y418&lt;20),2,IF(AND(0&lt;=Y418,Y418&lt;10),1,IF(Y418&lt;0,0,""))))))</f>
        <v/>
      </c>
      <c r="BJ418" s="58" t="str">
        <f>IF(AND(OR(Q418="",Q418="□"),OR(R418="",R418="□"),OR(S418="",S418="□")),"",IF(AND(Q418="■",R418="■"),"",IF(AND(OR(Q418="■",R418="■"),S418="■"),"",IF(Q418="■",3,IF(R418="■",1,IF(Z418="■",BH418,BI418))))))</f>
        <v/>
      </c>
    </row>
    <row r="419" spans="1:62" ht="12" customHeight="1" x14ac:dyDescent="0.15">
      <c r="A419" s="66">
        <v>402</v>
      </c>
      <c r="B419" s="4"/>
      <c r="C419" s="2"/>
      <c r="D419" s="2"/>
      <c r="E419" s="8"/>
      <c r="F419" s="129" t="s">
        <v>38</v>
      </c>
      <c r="G419" s="130" t="s">
        <v>38</v>
      </c>
      <c r="H419" s="131" t="s">
        <v>38</v>
      </c>
      <c r="I419" s="122"/>
      <c r="J419" s="149"/>
      <c r="K419" s="124"/>
      <c r="L419" s="178"/>
      <c r="M419" s="133"/>
      <c r="N419" s="163" t="str">
        <f>IF($C$3="","",IF(P419="","",BF419))</f>
        <v/>
      </c>
      <c r="O419" s="163" t="str">
        <f>IF($C$3="","",IF(AND(OR(F419="",F419="□"),OR(G419="",G419="□"),OR(H419="",H419="□")),"",IF(AND(F419="■",G419="■"),"",IF(AND(OR(F419="■",G419="■"),H419="■"),"",IF(BF419="","",IF(OR(BF419=4,BF419&gt;4),"○","×"))))))</f>
        <v/>
      </c>
      <c r="P419" s="162" t="str">
        <f>IF($C$3="","",IF(AND(OR(F419="",F419="□"),OR(G419="",G419="□"),OR(H419="",H419="□")),"",IF(AND(F419="■",G419="■"),"",IF(AND(OR(F419="■",G419="■"),H419="■"),"",IF(BF419="","",IF(OR(BF419=5,BF419&gt;5),"○","×"))))))</f>
        <v/>
      </c>
      <c r="Q419" s="129" t="s">
        <v>38</v>
      </c>
      <c r="R419" s="130" t="s">
        <v>38</v>
      </c>
      <c r="S419" s="131" t="s">
        <v>38</v>
      </c>
      <c r="T419" s="1"/>
      <c r="U419" s="10"/>
      <c r="V419" s="11"/>
      <c r="W419" s="10"/>
      <c r="X419" s="223" t="str">
        <f t="shared" si="140"/>
        <v/>
      </c>
      <c r="Y419" s="164" t="str">
        <f t="shared" si="122"/>
        <v/>
      </c>
      <c r="Z419" s="131" t="s">
        <v>58</v>
      </c>
      <c r="AA419" s="135" t="s">
        <v>58</v>
      </c>
      <c r="AB419" s="165" t="str">
        <f t="shared" si="123"/>
        <v/>
      </c>
      <c r="AC419" s="280"/>
      <c r="AD419" s="281"/>
      <c r="AF419" s="60" t="str">
        <f>IF($C$3="","",IF(AND(F419="□",G419="□",H419="□"),"",IF(AND(F419="■",G419="■"),"",IF(AND(F419="■",H419="■"),"",IF(AND(G419="■",H419="■"),"",IF(F419="■",$BY$42,IF(G419="■",$BY$39,IF(I419="","",I419))))))))</f>
        <v/>
      </c>
      <c r="AG419" s="61" t="str">
        <f>IF($C$3="","",IF(AND(F419="□",G419="□",H419="□"),"",IF(AND(F419="■",G419="■"),"",IF(AND(F419="■",H419="■"),"",IF(AND(G419="■",H419="■"),"",IF(F419="■",$BY$44,IF(G419="■",$BY$41,IF(K419="","",K419))))))))</f>
        <v/>
      </c>
      <c r="AH419" s="63" t="str">
        <f t="shared" si="124"/>
        <v/>
      </c>
      <c r="AI419" s="63" t="str">
        <f t="shared" si="125"/>
        <v/>
      </c>
      <c r="AJ419" s="64" t="str">
        <f t="shared" si="126"/>
        <v/>
      </c>
      <c r="AK419" s="64" t="str">
        <f t="shared" si="127"/>
        <v/>
      </c>
      <c r="AL419" s="64" t="str">
        <f>IF($C$3="","",IF(AND(F419="□",G419="□",H419="□"),"",IF(AND(F419="■",G419="■"),"",IF(AND(F419="■",H419="■"),"",IF(AND(G419="■",H419="■"),"",IF(F419="■",$BY$23,IF(G419="■",$BY$21,IF(J419="","",J419))))))))</f>
        <v/>
      </c>
      <c r="AM419" s="65" t="str">
        <f t="shared" si="128"/>
        <v/>
      </c>
      <c r="AN419" s="64" t="str">
        <f>IF($C$3="","",IF(AND(F419="□",G419="□",H419="□"),"",IF(AND(F419="■",G419="■"),"",IF(AND(F419="■",H419="■"),"",IF(AND(G419="■",H419="■"),"",IF(F419="■",$BY$24,IF(G419="■",$BY$22,IF(L419="","",L419))))))))</f>
        <v/>
      </c>
      <c r="AO419" s="118"/>
      <c r="AP419" s="64" t="str">
        <f t="shared" si="129"/>
        <v/>
      </c>
      <c r="AQ419" s="64" t="str">
        <f t="shared" si="130"/>
        <v/>
      </c>
      <c r="AR419" s="64" t="str">
        <f t="shared" si="131"/>
        <v/>
      </c>
      <c r="AS419" s="64" t="str">
        <f t="shared" si="132"/>
        <v/>
      </c>
      <c r="AT419" s="64" t="str">
        <f t="shared" si="133"/>
        <v/>
      </c>
      <c r="AW419" s="17" t="str">
        <f t="shared" si="134"/>
        <v/>
      </c>
      <c r="AX419" s="17" t="str">
        <f t="shared" si="135"/>
        <v/>
      </c>
      <c r="AY419" s="17" t="str">
        <f t="shared" si="136"/>
        <v/>
      </c>
      <c r="AZ419" s="17" t="str">
        <f t="shared" si="137"/>
        <v/>
      </c>
      <c r="BA419" s="17" t="str">
        <f t="shared" si="138"/>
        <v/>
      </c>
      <c r="BB419" s="17" t="str">
        <f t="shared" si="139"/>
        <v/>
      </c>
      <c r="BD419" s="17" t="str">
        <f>IF(AND(OR(F419="",F419="□"),OR(G419="",G419="□"),OR(H419="",H419="□")),"",IF(AND(F419="■",G419="■"),"",IF(AND(OR(F419="■",G419="■"),H419="■"),"",IF(F419="■",5,IF(G419="■",4,IF(I419="","",IF($C$3="","",IF($C$3=8,"-",IF($C$3&lt;8,IF(I419&lt;=$BY$25,7,IF(I419&lt;=$BY$26,6,IF(I419&lt;=$BY$27,5,IF(I419&lt;=$BY$28,4,IF(I419&lt;=$BY$29,3,IF(I419&lt;=$BY$30,2,1)))))))))))))))</f>
        <v/>
      </c>
      <c r="BE419" s="17" t="str">
        <f>IF(AND(OR(F419="",F419="□"),OR(G419="",G419="□"),OR(H419="",H419="□")),"",IF(AND(F419="■",G419="■"),"",IF(AND(OR(F419="■",G419="■"),H419="■"),"",IF(F419="■",5,IF(G419="■",4,IF(K419="","",IF($C$3="","",IF($C$3=8,IF(K419&lt;=$BY$33,6,IF(K419&lt;=$BY$34,5,IF(K419&lt;=$BY$35,4,3))),IF(AND($C$3&lt;8,$C$3&gt;4),IF(K419&lt;=$BY$32,7,IF(K419&lt;=$BY$33,6,IF(K419&lt;=$BY$34,5,IF(K419&lt;=$BY$35,4,IF(K419&lt;=$BY$36,3,2))))),IF(C405&lt;5,"-"))))))))))</f>
        <v/>
      </c>
      <c r="BF419" s="17" t="str">
        <f t="shared" si="141"/>
        <v/>
      </c>
      <c r="BH419" s="18" t="str">
        <f>IF(X419="","",IF(50&lt;=Y419,6,IF(AND(40&lt;=Y419,Y419&lt;50),5,IF(AND(30&lt;=Y419,Y419&lt;40),4,IF(AND(20&lt;=Y419,Y419&lt;30),3,IF(AND(10&lt;=Y419,Y419&lt;20),2,IF(AND(0&lt;=Y419,Y419&lt;10),1,IF(Y419&lt;0,0,""))))))))</f>
        <v/>
      </c>
      <c r="BI419" s="18" t="str">
        <f>IF(X419="","",IF(30&lt;=Y419,4,IF(AND(20&lt;=Y419,Y419&lt;30),3,IF(AND(10&lt;=Y419,Y419&lt;20),2,IF(AND(0&lt;=Y419,Y419&lt;10),1,IF(Y419&lt;0,0,""))))))</f>
        <v/>
      </c>
      <c r="BJ419" s="58" t="str">
        <f>IF(AND(OR(Q419="",Q419="□"),OR(R419="",R419="□"),OR(S419="",S419="□")),"",IF(AND(Q419="■",R419="■"),"",IF(AND(OR(Q419="■",R419="■"),S419="■"),"",IF(Q419="■",3,IF(R419="■",1,IF(Z419="■",BH419,BI419))))))</f>
        <v/>
      </c>
    </row>
    <row r="420" spans="1:62" ht="12" customHeight="1" x14ac:dyDescent="0.15">
      <c r="A420" s="66">
        <v>403</v>
      </c>
      <c r="B420" s="4"/>
      <c r="C420" s="2"/>
      <c r="D420" s="2"/>
      <c r="E420" s="8"/>
      <c r="F420" s="129" t="s">
        <v>38</v>
      </c>
      <c r="G420" s="130" t="s">
        <v>38</v>
      </c>
      <c r="H420" s="131" t="s">
        <v>38</v>
      </c>
      <c r="I420" s="122"/>
      <c r="J420" s="149"/>
      <c r="K420" s="124"/>
      <c r="L420" s="178"/>
      <c r="M420" s="133"/>
      <c r="N420" s="163" t="str">
        <f>IF($C$3="","",IF(P420="","",BF420))</f>
        <v/>
      </c>
      <c r="O420" s="163" t="str">
        <f>IF($C$3="","",IF(AND(OR(F420="",F420="□"),OR(G420="",G420="□"),OR(H420="",H420="□")),"",IF(AND(F420="■",G420="■"),"",IF(AND(OR(F420="■",G420="■"),H420="■"),"",IF(BF420="","",IF(OR(BF420=4,BF420&gt;4),"○","×"))))))</f>
        <v/>
      </c>
      <c r="P420" s="162" t="str">
        <f>IF($C$3="","",IF(AND(OR(F420="",F420="□"),OR(G420="",G420="□"),OR(H420="",H420="□")),"",IF(AND(F420="■",G420="■"),"",IF(AND(OR(F420="■",G420="■"),H420="■"),"",IF(BF420="","",IF(OR(BF420=5,BF420&gt;5),"○","×"))))))</f>
        <v/>
      </c>
      <c r="Q420" s="129" t="s">
        <v>38</v>
      </c>
      <c r="R420" s="130" t="s">
        <v>38</v>
      </c>
      <c r="S420" s="131" t="s">
        <v>38</v>
      </c>
      <c r="T420" s="1"/>
      <c r="U420" s="10"/>
      <c r="V420" s="11"/>
      <c r="W420" s="10"/>
      <c r="X420" s="223" t="str">
        <f t="shared" si="140"/>
        <v/>
      </c>
      <c r="Y420" s="164" t="str">
        <f t="shared" si="122"/>
        <v/>
      </c>
      <c r="Z420" s="131" t="s">
        <v>58</v>
      </c>
      <c r="AA420" s="135" t="s">
        <v>58</v>
      </c>
      <c r="AB420" s="165" t="str">
        <f t="shared" si="123"/>
        <v/>
      </c>
      <c r="AC420" s="280"/>
      <c r="AD420" s="281"/>
      <c r="AF420" s="60" t="str">
        <f>IF($C$3="","",IF(AND(F420="□",G420="□",H420="□"),"",IF(AND(F420="■",G420="■"),"",IF(AND(F420="■",H420="■"),"",IF(AND(G420="■",H420="■"),"",IF(F420="■",$BY$42,IF(G420="■",$BY$39,IF(I420="","",I420))))))))</f>
        <v/>
      </c>
      <c r="AG420" s="61" t="str">
        <f>IF($C$3="","",IF(AND(F420="□",G420="□",H420="□"),"",IF(AND(F420="■",G420="■"),"",IF(AND(F420="■",H420="■"),"",IF(AND(G420="■",H420="■"),"",IF(F420="■",$BY$44,IF(G420="■",$BY$41,IF(K420="","",K420))))))))</f>
        <v/>
      </c>
      <c r="AH420" s="63" t="str">
        <f t="shared" si="124"/>
        <v/>
      </c>
      <c r="AI420" s="63" t="str">
        <f t="shared" si="125"/>
        <v/>
      </c>
      <c r="AJ420" s="64" t="str">
        <f t="shared" si="126"/>
        <v/>
      </c>
      <c r="AK420" s="64" t="str">
        <f t="shared" si="127"/>
        <v/>
      </c>
      <c r="AL420" s="64" t="str">
        <f>IF($C$3="","",IF(AND(F420="□",G420="□",H420="□"),"",IF(AND(F420="■",G420="■"),"",IF(AND(F420="■",H420="■"),"",IF(AND(G420="■",H420="■"),"",IF(F420="■",$BY$23,IF(G420="■",$BY$21,IF(J420="","",J420))))))))</f>
        <v/>
      </c>
      <c r="AM420" s="65" t="str">
        <f t="shared" si="128"/>
        <v/>
      </c>
      <c r="AN420" s="64" t="str">
        <f>IF($C$3="","",IF(AND(F420="□",G420="□",H420="□"),"",IF(AND(F420="■",G420="■"),"",IF(AND(F420="■",H420="■"),"",IF(AND(G420="■",H420="■"),"",IF(F420="■",$BY$24,IF(G420="■",$BY$22,IF(L420="","",L420))))))))</f>
        <v/>
      </c>
      <c r="AO420" s="118"/>
      <c r="AP420" s="64" t="str">
        <f t="shared" si="129"/>
        <v/>
      </c>
      <c r="AQ420" s="64" t="str">
        <f t="shared" si="130"/>
        <v/>
      </c>
      <c r="AR420" s="64" t="str">
        <f t="shared" si="131"/>
        <v/>
      </c>
      <c r="AS420" s="64" t="str">
        <f t="shared" si="132"/>
        <v/>
      </c>
      <c r="AT420" s="64" t="str">
        <f t="shared" si="133"/>
        <v/>
      </c>
      <c r="AW420" s="17" t="str">
        <f t="shared" si="134"/>
        <v/>
      </c>
      <c r="AX420" s="17" t="str">
        <f t="shared" si="135"/>
        <v/>
      </c>
      <c r="AY420" s="17" t="str">
        <f t="shared" si="136"/>
        <v/>
      </c>
      <c r="AZ420" s="17" t="str">
        <f t="shared" si="137"/>
        <v/>
      </c>
      <c r="BA420" s="17" t="str">
        <f t="shared" si="138"/>
        <v/>
      </c>
      <c r="BB420" s="17" t="str">
        <f t="shared" si="139"/>
        <v/>
      </c>
      <c r="BD420" s="17" t="str">
        <f>IF(AND(OR(F420="",F420="□"),OR(G420="",G420="□"),OR(H420="",H420="□")),"",IF(AND(F420="■",G420="■"),"",IF(AND(OR(F420="■",G420="■"),H420="■"),"",IF(F420="■",5,IF(G420="■",4,IF(I420="","",IF($C$3="","",IF($C$3=8,"-",IF($C$3&lt;8,IF(I420&lt;=$BY$25,7,IF(I420&lt;=$BY$26,6,IF(I420&lt;=$BY$27,5,IF(I420&lt;=$BY$28,4,IF(I420&lt;=$BY$29,3,IF(I420&lt;=$BY$30,2,1)))))))))))))))</f>
        <v/>
      </c>
      <c r="BE420" s="17" t="str">
        <f>IF(AND(OR(F420="",F420="□"),OR(G420="",G420="□"),OR(H420="",H420="□")),"",IF(AND(F420="■",G420="■"),"",IF(AND(OR(F420="■",G420="■"),H420="■"),"",IF(F420="■",5,IF(G420="■",4,IF(K420="","",IF($C$3="","",IF($C$3=8,IF(K420&lt;=$BY$33,6,IF(K420&lt;=$BY$34,5,IF(K420&lt;=$BY$35,4,3))),IF(AND($C$3&lt;8,$C$3&gt;4),IF(K420&lt;=$BY$32,7,IF(K420&lt;=$BY$33,6,IF(K420&lt;=$BY$34,5,IF(K420&lt;=$BY$35,4,IF(K420&lt;=$BY$36,3,2))))),IF(C406&lt;5,"-"))))))))))</f>
        <v/>
      </c>
      <c r="BF420" s="17" t="str">
        <f t="shared" si="141"/>
        <v/>
      </c>
      <c r="BH420" s="18" t="str">
        <f>IF(X420="","",IF(50&lt;=Y420,6,IF(AND(40&lt;=Y420,Y420&lt;50),5,IF(AND(30&lt;=Y420,Y420&lt;40),4,IF(AND(20&lt;=Y420,Y420&lt;30),3,IF(AND(10&lt;=Y420,Y420&lt;20),2,IF(AND(0&lt;=Y420,Y420&lt;10),1,IF(Y420&lt;0,0,""))))))))</f>
        <v/>
      </c>
      <c r="BI420" s="18" t="str">
        <f>IF(X420="","",IF(30&lt;=Y420,4,IF(AND(20&lt;=Y420,Y420&lt;30),3,IF(AND(10&lt;=Y420,Y420&lt;20),2,IF(AND(0&lt;=Y420,Y420&lt;10),1,IF(Y420&lt;0,0,""))))))</f>
        <v/>
      </c>
      <c r="BJ420" s="58" t="str">
        <f>IF(AND(OR(Q420="",Q420="□"),OR(R420="",R420="□"),OR(S420="",S420="□")),"",IF(AND(Q420="■",R420="■"),"",IF(AND(OR(Q420="■",R420="■"),S420="■"),"",IF(Q420="■",3,IF(R420="■",1,IF(Z420="■",BH420,BI420))))))</f>
        <v/>
      </c>
    </row>
    <row r="421" spans="1:62" ht="12" customHeight="1" x14ac:dyDescent="0.15">
      <c r="A421" s="66">
        <v>404</v>
      </c>
      <c r="B421" s="4"/>
      <c r="C421" s="2"/>
      <c r="D421" s="2"/>
      <c r="E421" s="8"/>
      <c r="F421" s="129" t="s">
        <v>38</v>
      </c>
      <c r="G421" s="130" t="s">
        <v>38</v>
      </c>
      <c r="H421" s="131" t="s">
        <v>38</v>
      </c>
      <c r="I421" s="122"/>
      <c r="J421" s="149"/>
      <c r="K421" s="124"/>
      <c r="L421" s="178"/>
      <c r="M421" s="133"/>
      <c r="N421" s="163" t="str">
        <f>IF($C$3="","",IF(P421="","",BF421))</f>
        <v/>
      </c>
      <c r="O421" s="163" t="str">
        <f>IF($C$3="","",IF(AND(OR(F421="",F421="□"),OR(G421="",G421="□"),OR(H421="",H421="□")),"",IF(AND(F421="■",G421="■"),"",IF(AND(OR(F421="■",G421="■"),H421="■"),"",IF(BF421="","",IF(OR(BF421=4,BF421&gt;4),"○","×"))))))</f>
        <v/>
      </c>
      <c r="P421" s="162" t="str">
        <f>IF($C$3="","",IF(AND(OR(F421="",F421="□"),OR(G421="",G421="□"),OR(H421="",H421="□")),"",IF(AND(F421="■",G421="■"),"",IF(AND(OR(F421="■",G421="■"),H421="■"),"",IF(BF421="","",IF(OR(BF421=5,BF421&gt;5),"○","×"))))))</f>
        <v/>
      </c>
      <c r="Q421" s="129" t="s">
        <v>38</v>
      </c>
      <c r="R421" s="130" t="s">
        <v>38</v>
      </c>
      <c r="S421" s="131" t="s">
        <v>38</v>
      </c>
      <c r="T421" s="1"/>
      <c r="U421" s="10"/>
      <c r="V421" s="11"/>
      <c r="W421" s="10"/>
      <c r="X421" s="223" t="str">
        <f t="shared" si="140"/>
        <v/>
      </c>
      <c r="Y421" s="164" t="str">
        <f t="shared" si="122"/>
        <v/>
      </c>
      <c r="Z421" s="131" t="s">
        <v>58</v>
      </c>
      <c r="AA421" s="135" t="s">
        <v>58</v>
      </c>
      <c r="AB421" s="165" t="str">
        <f t="shared" si="123"/>
        <v/>
      </c>
      <c r="AC421" s="280"/>
      <c r="AD421" s="281"/>
      <c r="AF421" s="60" t="str">
        <f>IF($C$3="","",IF(AND(F421="□",G421="□",H421="□"),"",IF(AND(F421="■",G421="■"),"",IF(AND(F421="■",H421="■"),"",IF(AND(G421="■",H421="■"),"",IF(F421="■",$BY$42,IF(G421="■",$BY$39,IF(I421="","",I421))))))))</f>
        <v/>
      </c>
      <c r="AG421" s="61" t="str">
        <f>IF($C$3="","",IF(AND(F421="□",G421="□",H421="□"),"",IF(AND(F421="■",G421="■"),"",IF(AND(F421="■",H421="■"),"",IF(AND(G421="■",H421="■"),"",IF(F421="■",$BY$44,IF(G421="■",$BY$41,IF(K421="","",K421))))))))</f>
        <v/>
      </c>
      <c r="AH421" s="63" t="str">
        <f t="shared" si="124"/>
        <v/>
      </c>
      <c r="AI421" s="63" t="str">
        <f t="shared" si="125"/>
        <v/>
      </c>
      <c r="AJ421" s="64" t="str">
        <f t="shared" si="126"/>
        <v/>
      </c>
      <c r="AK421" s="64" t="str">
        <f t="shared" si="127"/>
        <v/>
      </c>
      <c r="AL421" s="64" t="str">
        <f>IF($C$3="","",IF(AND(F421="□",G421="□",H421="□"),"",IF(AND(F421="■",G421="■"),"",IF(AND(F421="■",H421="■"),"",IF(AND(G421="■",H421="■"),"",IF(F421="■",$BY$23,IF(G421="■",$BY$21,IF(J421="","",J421))))))))</f>
        <v/>
      </c>
      <c r="AM421" s="65" t="str">
        <f t="shared" si="128"/>
        <v/>
      </c>
      <c r="AN421" s="64" t="str">
        <f>IF($C$3="","",IF(AND(F421="□",G421="□",H421="□"),"",IF(AND(F421="■",G421="■"),"",IF(AND(F421="■",H421="■"),"",IF(AND(G421="■",H421="■"),"",IF(F421="■",$BY$24,IF(G421="■",$BY$22,IF(L421="","",L421))))))))</f>
        <v/>
      </c>
      <c r="AO421" s="118"/>
      <c r="AP421" s="64" t="str">
        <f t="shared" si="129"/>
        <v/>
      </c>
      <c r="AQ421" s="64" t="str">
        <f t="shared" si="130"/>
        <v/>
      </c>
      <c r="AR421" s="64" t="str">
        <f t="shared" si="131"/>
        <v/>
      </c>
      <c r="AS421" s="64" t="str">
        <f t="shared" si="132"/>
        <v/>
      </c>
      <c r="AT421" s="64" t="str">
        <f t="shared" si="133"/>
        <v/>
      </c>
      <c r="AW421" s="17" t="str">
        <f t="shared" si="134"/>
        <v/>
      </c>
      <c r="AX421" s="17" t="str">
        <f t="shared" si="135"/>
        <v/>
      </c>
      <c r="AY421" s="17" t="str">
        <f t="shared" si="136"/>
        <v/>
      </c>
      <c r="AZ421" s="17" t="str">
        <f t="shared" si="137"/>
        <v/>
      </c>
      <c r="BA421" s="17" t="str">
        <f t="shared" si="138"/>
        <v/>
      </c>
      <c r="BB421" s="17" t="str">
        <f t="shared" si="139"/>
        <v/>
      </c>
      <c r="BD421" s="17" t="str">
        <f>IF(AND(OR(F421="",F421="□"),OR(G421="",G421="□"),OR(H421="",H421="□")),"",IF(AND(F421="■",G421="■"),"",IF(AND(OR(F421="■",G421="■"),H421="■"),"",IF(F421="■",5,IF(G421="■",4,IF(I421="","",IF($C$3="","",IF($C$3=8,"-",IF($C$3&lt;8,IF(I421&lt;=$BY$25,7,IF(I421&lt;=$BY$26,6,IF(I421&lt;=$BY$27,5,IF(I421&lt;=$BY$28,4,IF(I421&lt;=$BY$29,3,IF(I421&lt;=$BY$30,2,1)))))))))))))))</f>
        <v/>
      </c>
      <c r="BE421" s="17" t="str">
        <f>IF(AND(OR(F421="",F421="□"),OR(G421="",G421="□"),OR(H421="",H421="□")),"",IF(AND(F421="■",G421="■"),"",IF(AND(OR(F421="■",G421="■"),H421="■"),"",IF(F421="■",5,IF(G421="■",4,IF(K421="","",IF($C$3="","",IF($C$3=8,IF(K421&lt;=$BY$33,6,IF(K421&lt;=$BY$34,5,IF(K421&lt;=$BY$35,4,3))),IF(AND($C$3&lt;8,$C$3&gt;4),IF(K421&lt;=$BY$32,7,IF(K421&lt;=$BY$33,6,IF(K421&lt;=$BY$34,5,IF(K421&lt;=$BY$35,4,IF(K421&lt;=$BY$36,3,2))))),IF(C407&lt;5,"-"))))))))))</f>
        <v/>
      </c>
      <c r="BF421" s="17" t="str">
        <f t="shared" si="141"/>
        <v/>
      </c>
      <c r="BH421" s="18" t="str">
        <f>IF(X421="","",IF(50&lt;=Y421,6,IF(AND(40&lt;=Y421,Y421&lt;50),5,IF(AND(30&lt;=Y421,Y421&lt;40),4,IF(AND(20&lt;=Y421,Y421&lt;30),3,IF(AND(10&lt;=Y421,Y421&lt;20),2,IF(AND(0&lt;=Y421,Y421&lt;10),1,IF(Y421&lt;0,0,""))))))))</f>
        <v/>
      </c>
      <c r="BI421" s="18" t="str">
        <f>IF(X421="","",IF(30&lt;=Y421,4,IF(AND(20&lt;=Y421,Y421&lt;30),3,IF(AND(10&lt;=Y421,Y421&lt;20),2,IF(AND(0&lt;=Y421,Y421&lt;10),1,IF(Y421&lt;0,0,""))))))</f>
        <v/>
      </c>
      <c r="BJ421" s="58" t="str">
        <f>IF(AND(OR(Q421="",Q421="□"),OR(R421="",R421="□"),OR(S421="",S421="□")),"",IF(AND(Q421="■",R421="■"),"",IF(AND(OR(Q421="■",R421="■"),S421="■"),"",IF(Q421="■",3,IF(R421="■",1,IF(Z421="■",BH421,BI421))))))</f>
        <v/>
      </c>
    </row>
    <row r="422" spans="1:62" ht="12" customHeight="1" x14ac:dyDescent="0.15">
      <c r="A422" s="66">
        <v>405</v>
      </c>
      <c r="B422" s="4"/>
      <c r="C422" s="2"/>
      <c r="D422" s="2"/>
      <c r="E422" s="8"/>
      <c r="F422" s="129" t="s">
        <v>38</v>
      </c>
      <c r="G422" s="130" t="s">
        <v>38</v>
      </c>
      <c r="H422" s="131" t="s">
        <v>38</v>
      </c>
      <c r="I422" s="122"/>
      <c r="J422" s="149"/>
      <c r="K422" s="124"/>
      <c r="L422" s="178"/>
      <c r="M422" s="133"/>
      <c r="N422" s="163" t="str">
        <f>IF($C$3="","",IF(P422="","",BF422))</f>
        <v/>
      </c>
      <c r="O422" s="163" t="str">
        <f>IF($C$3="","",IF(AND(OR(F422="",F422="□"),OR(G422="",G422="□"),OR(H422="",H422="□")),"",IF(AND(F422="■",G422="■"),"",IF(AND(OR(F422="■",G422="■"),H422="■"),"",IF(BF422="","",IF(OR(BF422=4,BF422&gt;4),"○","×"))))))</f>
        <v/>
      </c>
      <c r="P422" s="162" t="str">
        <f>IF($C$3="","",IF(AND(OR(F422="",F422="□"),OR(G422="",G422="□"),OR(H422="",H422="□")),"",IF(AND(F422="■",G422="■"),"",IF(AND(OR(F422="■",G422="■"),H422="■"),"",IF(BF422="","",IF(OR(BF422=5,BF422&gt;5),"○","×"))))))</f>
        <v/>
      </c>
      <c r="Q422" s="129" t="s">
        <v>38</v>
      </c>
      <c r="R422" s="130" t="s">
        <v>38</v>
      </c>
      <c r="S422" s="131" t="s">
        <v>38</v>
      </c>
      <c r="T422" s="1"/>
      <c r="U422" s="10"/>
      <c r="V422" s="11"/>
      <c r="W422" s="10"/>
      <c r="X422" s="223" t="str">
        <f t="shared" si="140"/>
        <v/>
      </c>
      <c r="Y422" s="164" t="str">
        <f t="shared" si="122"/>
        <v/>
      </c>
      <c r="Z422" s="131" t="s">
        <v>58</v>
      </c>
      <c r="AA422" s="135" t="s">
        <v>58</v>
      </c>
      <c r="AB422" s="165" t="str">
        <f t="shared" si="123"/>
        <v/>
      </c>
      <c r="AC422" s="280"/>
      <c r="AD422" s="281"/>
      <c r="AF422" s="60" t="str">
        <f>IF($C$3="","",IF(AND(F422="□",G422="□",H422="□"),"",IF(AND(F422="■",G422="■"),"",IF(AND(F422="■",H422="■"),"",IF(AND(G422="■",H422="■"),"",IF(F422="■",$BY$42,IF(G422="■",$BY$39,IF(I422="","",I422))))))))</f>
        <v/>
      </c>
      <c r="AG422" s="61" t="str">
        <f>IF($C$3="","",IF(AND(F422="□",G422="□",H422="□"),"",IF(AND(F422="■",G422="■"),"",IF(AND(F422="■",H422="■"),"",IF(AND(G422="■",H422="■"),"",IF(F422="■",$BY$44,IF(G422="■",$BY$41,IF(K422="","",K422))))))))</f>
        <v/>
      </c>
      <c r="AH422" s="63" t="str">
        <f t="shared" si="124"/>
        <v/>
      </c>
      <c r="AI422" s="63" t="str">
        <f t="shared" si="125"/>
        <v/>
      </c>
      <c r="AJ422" s="64" t="str">
        <f t="shared" si="126"/>
        <v/>
      </c>
      <c r="AK422" s="64" t="str">
        <f t="shared" si="127"/>
        <v/>
      </c>
      <c r="AL422" s="64" t="str">
        <f>IF($C$3="","",IF(AND(F422="□",G422="□",H422="□"),"",IF(AND(F422="■",G422="■"),"",IF(AND(F422="■",H422="■"),"",IF(AND(G422="■",H422="■"),"",IF(F422="■",$BY$23,IF(G422="■",$BY$21,IF(J422="","",J422))))))))</f>
        <v/>
      </c>
      <c r="AM422" s="65" t="str">
        <f t="shared" si="128"/>
        <v/>
      </c>
      <c r="AN422" s="64" t="str">
        <f>IF($C$3="","",IF(AND(F422="□",G422="□",H422="□"),"",IF(AND(F422="■",G422="■"),"",IF(AND(F422="■",H422="■"),"",IF(AND(G422="■",H422="■"),"",IF(F422="■",$BY$24,IF(G422="■",$BY$22,IF(L422="","",L422))))))))</f>
        <v/>
      </c>
      <c r="AO422" s="118"/>
      <c r="AP422" s="64" t="str">
        <f t="shared" si="129"/>
        <v/>
      </c>
      <c r="AQ422" s="64" t="str">
        <f t="shared" si="130"/>
        <v/>
      </c>
      <c r="AR422" s="64" t="str">
        <f t="shared" si="131"/>
        <v/>
      </c>
      <c r="AS422" s="64" t="str">
        <f t="shared" si="132"/>
        <v/>
      </c>
      <c r="AT422" s="64" t="str">
        <f t="shared" si="133"/>
        <v/>
      </c>
      <c r="AW422" s="17" t="str">
        <f t="shared" si="134"/>
        <v/>
      </c>
      <c r="AX422" s="17" t="str">
        <f t="shared" si="135"/>
        <v/>
      </c>
      <c r="AY422" s="17" t="str">
        <f t="shared" si="136"/>
        <v/>
      </c>
      <c r="AZ422" s="17" t="str">
        <f t="shared" si="137"/>
        <v/>
      </c>
      <c r="BA422" s="17" t="str">
        <f t="shared" si="138"/>
        <v/>
      </c>
      <c r="BB422" s="17" t="str">
        <f t="shared" si="139"/>
        <v/>
      </c>
      <c r="BD422" s="17" t="str">
        <f>IF(AND(OR(F422="",F422="□"),OR(G422="",G422="□"),OR(H422="",H422="□")),"",IF(AND(F422="■",G422="■"),"",IF(AND(OR(F422="■",G422="■"),H422="■"),"",IF(F422="■",5,IF(G422="■",4,IF(I422="","",IF($C$3="","",IF($C$3=8,"-",IF($C$3&lt;8,IF(I422&lt;=$BY$25,7,IF(I422&lt;=$BY$26,6,IF(I422&lt;=$BY$27,5,IF(I422&lt;=$BY$28,4,IF(I422&lt;=$BY$29,3,IF(I422&lt;=$BY$30,2,1)))))))))))))))</f>
        <v/>
      </c>
      <c r="BE422" s="17" t="str">
        <f>IF(AND(OR(F422="",F422="□"),OR(G422="",G422="□"),OR(H422="",H422="□")),"",IF(AND(F422="■",G422="■"),"",IF(AND(OR(F422="■",G422="■"),H422="■"),"",IF(F422="■",5,IF(G422="■",4,IF(K422="","",IF($C$3="","",IF($C$3=8,IF(K422&lt;=$BY$33,6,IF(K422&lt;=$BY$34,5,IF(K422&lt;=$BY$35,4,3))),IF(AND($C$3&lt;8,$C$3&gt;4),IF(K422&lt;=$BY$32,7,IF(K422&lt;=$BY$33,6,IF(K422&lt;=$BY$34,5,IF(K422&lt;=$BY$35,4,IF(K422&lt;=$BY$36,3,2))))),IF(C408&lt;5,"-"))))))))))</f>
        <v/>
      </c>
      <c r="BF422" s="17" t="str">
        <f t="shared" si="141"/>
        <v/>
      </c>
      <c r="BH422" s="18" t="str">
        <f>IF(X422="","",IF(50&lt;=Y422,6,IF(AND(40&lt;=Y422,Y422&lt;50),5,IF(AND(30&lt;=Y422,Y422&lt;40),4,IF(AND(20&lt;=Y422,Y422&lt;30),3,IF(AND(10&lt;=Y422,Y422&lt;20),2,IF(AND(0&lt;=Y422,Y422&lt;10),1,IF(Y422&lt;0,0,""))))))))</f>
        <v/>
      </c>
      <c r="BI422" s="18" t="str">
        <f>IF(X422="","",IF(30&lt;=Y422,4,IF(AND(20&lt;=Y422,Y422&lt;30),3,IF(AND(10&lt;=Y422,Y422&lt;20),2,IF(AND(0&lt;=Y422,Y422&lt;10),1,IF(Y422&lt;0,0,""))))))</f>
        <v/>
      </c>
      <c r="BJ422" s="58" t="str">
        <f>IF(AND(OR(Q422="",Q422="□"),OR(R422="",R422="□"),OR(S422="",S422="□")),"",IF(AND(Q422="■",R422="■"),"",IF(AND(OR(Q422="■",R422="■"),S422="■"),"",IF(Q422="■",3,IF(R422="■",1,IF(Z422="■",BH422,BI422))))))</f>
        <v/>
      </c>
    </row>
    <row r="423" spans="1:62" ht="12" customHeight="1" x14ac:dyDescent="0.15">
      <c r="A423" s="66">
        <v>406</v>
      </c>
      <c r="B423" s="4"/>
      <c r="C423" s="2"/>
      <c r="D423" s="2"/>
      <c r="E423" s="8"/>
      <c r="F423" s="129" t="s">
        <v>38</v>
      </c>
      <c r="G423" s="130" t="s">
        <v>38</v>
      </c>
      <c r="H423" s="131" t="s">
        <v>38</v>
      </c>
      <c r="I423" s="122"/>
      <c r="J423" s="149"/>
      <c r="K423" s="124"/>
      <c r="L423" s="178"/>
      <c r="M423" s="133"/>
      <c r="N423" s="163" t="str">
        <f>IF($C$3="","",IF(P423="","",BF423))</f>
        <v/>
      </c>
      <c r="O423" s="163" t="str">
        <f>IF($C$3="","",IF(AND(OR(F423="",F423="□"),OR(G423="",G423="□"),OR(H423="",H423="□")),"",IF(AND(F423="■",G423="■"),"",IF(AND(OR(F423="■",G423="■"),H423="■"),"",IF(BF423="","",IF(OR(BF423=4,BF423&gt;4),"○","×"))))))</f>
        <v/>
      </c>
      <c r="P423" s="162" t="str">
        <f>IF($C$3="","",IF(AND(OR(F423="",F423="□"),OR(G423="",G423="□"),OR(H423="",H423="□")),"",IF(AND(F423="■",G423="■"),"",IF(AND(OR(F423="■",G423="■"),H423="■"),"",IF(BF423="","",IF(OR(BF423=5,BF423&gt;5),"○","×"))))))</f>
        <v/>
      </c>
      <c r="Q423" s="129" t="s">
        <v>38</v>
      </c>
      <c r="R423" s="130" t="s">
        <v>38</v>
      </c>
      <c r="S423" s="131" t="s">
        <v>38</v>
      </c>
      <c r="T423" s="1"/>
      <c r="U423" s="10"/>
      <c r="V423" s="11"/>
      <c r="W423" s="10"/>
      <c r="X423" s="223" t="str">
        <f t="shared" si="140"/>
        <v/>
      </c>
      <c r="Y423" s="164" t="str">
        <f t="shared" si="122"/>
        <v/>
      </c>
      <c r="Z423" s="131" t="s">
        <v>58</v>
      </c>
      <c r="AA423" s="135" t="s">
        <v>58</v>
      </c>
      <c r="AB423" s="165" t="str">
        <f t="shared" si="123"/>
        <v/>
      </c>
      <c r="AC423" s="280"/>
      <c r="AD423" s="281"/>
      <c r="AF423" s="60" t="str">
        <f>IF($C$3="","",IF(AND(F423="□",G423="□",H423="□"),"",IF(AND(F423="■",G423="■"),"",IF(AND(F423="■",H423="■"),"",IF(AND(G423="■",H423="■"),"",IF(F423="■",$BY$42,IF(G423="■",$BY$39,IF(I423="","",I423))))))))</f>
        <v/>
      </c>
      <c r="AG423" s="61" t="str">
        <f>IF($C$3="","",IF(AND(F423="□",G423="□",H423="□"),"",IF(AND(F423="■",G423="■"),"",IF(AND(F423="■",H423="■"),"",IF(AND(G423="■",H423="■"),"",IF(F423="■",$BY$44,IF(G423="■",$BY$41,IF(K423="","",K423))))))))</f>
        <v/>
      </c>
      <c r="AH423" s="63" t="str">
        <f t="shared" si="124"/>
        <v/>
      </c>
      <c r="AI423" s="63" t="str">
        <f t="shared" si="125"/>
        <v/>
      </c>
      <c r="AJ423" s="64" t="str">
        <f t="shared" si="126"/>
        <v/>
      </c>
      <c r="AK423" s="64" t="str">
        <f t="shared" si="127"/>
        <v/>
      </c>
      <c r="AL423" s="64" t="str">
        <f>IF($C$3="","",IF(AND(F423="□",G423="□",H423="□"),"",IF(AND(F423="■",G423="■"),"",IF(AND(F423="■",H423="■"),"",IF(AND(G423="■",H423="■"),"",IF(F423="■",$BY$23,IF(G423="■",$BY$21,IF(J423="","",J423))))))))</f>
        <v/>
      </c>
      <c r="AM423" s="65" t="str">
        <f t="shared" si="128"/>
        <v/>
      </c>
      <c r="AN423" s="64" t="str">
        <f>IF($C$3="","",IF(AND(F423="□",G423="□",H423="□"),"",IF(AND(F423="■",G423="■"),"",IF(AND(F423="■",H423="■"),"",IF(AND(G423="■",H423="■"),"",IF(F423="■",$BY$24,IF(G423="■",$BY$22,IF(L423="","",L423))))))))</f>
        <v/>
      </c>
      <c r="AO423" s="118"/>
      <c r="AP423" s="64" t="str">
        <f t="shared" si="129"/>
        <v/>
      </c>
      <c r="AQ423" s="64" t="str">
        <f t="shared" si="130"/>
        <v/>
      </c>
      <c r="AR423" s="64" t="str">
        <f t="shared" si="131"/>
        <v/>
      </c>
      <c r="AS423" s="64" t="str">
        <f t="shared" si="132"/>
        <v/>
      </c>
      <c r="AT423" s="64" t="str">
        <f t="shared" si="133"/>
        <v/>
      </c>
      <c r="AW423" s="17" t="str">
        <f t="shared" si="134"/>
        <v/>
      </c>
      <c r="AX423" s="17" t="str">
        <f t="shared" si="135"/>
        <v/>
      </c>
      <c r="AY423" s="17" t="str">
        <f t="shared" si="136"/>
        <v/>
      </c>
      <c r="AZ423" s="17" t="str">
        <f t="shared" si="137"/>
        <v/>
      </c>
      <c r="BA423" s="17" t="str">
        <f t="shared" si="138"/>
        <v/>
      </c>
      <c r="BB423" s="17" t="str">
        <f t="shared" si="139"/>
        <v/>
      </c>
      <c r="BD423" s="17" t="str">
        <f>IF(AND(OR(F423="",F423="□"),OR(G423="",G423="□"),OR(H423="",H423="□")),"",IF(AND(F423="■",G423="■"),"",IF(AND(OR(F423="■",G423="■"),H423="■"),"",IF(F423="■",5,IF(G423="■",4,IF(I423="","",IF($C$3="","",IF($C$3=8,"-",IF($C$3&lt;8,IF(I423&lt;=$BY$25,7,IF(I423&lt;=$BY$26,6,IF(I423&lt;=$BY$27,5,IF(I423&lt;=$BY$28,4,IF(I423&lt;=$BY$29,3,IF(I423&lt;=$BY$30,2,1)))))))))))))))</f>
        <v/>
      </c>
      <c r="BE423" s="17" t="str">
        <f>IF(AND(OR(F423="",F423="□"),OR(G423="",G423="□"),OR(H423="",H423="□")),"",IF(AND(F423="■",G423="■"),"",IF(AND(OR(F423="■",G423="■"),H423="■"),"",IF(F423="■",5,IF(G423="■",4,IF(K423="","",IF($C$3="","",IF($C$3=8,IF(K423&lt;=$BY$33,6,IF(K423&lt;=$BY$34,5,IF(K423&lt;=$BY$35,4,3))),IF(AND($C$3&lt;8,$C$3&gt;4),IF(K423&lt;=$BY$32,7,IF(K423&lt;=$BY$33,6,IF(K423&lt;=$BY$34,5,IF(K423&lt;=$BY$35,4,IF(K423&lt;=$BY$36,3,2))))),IF(C409&lt;5,"-"))))))))))</f>
        <v/>
      </c>
      <c r="BF423" s="17" t="str">
        <f t="shared" si="141"/>
        <v/>
      </c>
      <c r="BH423" s="18" t="str">
        <f>IF(X423="","",IF(50&lt;=Y423,6,IF(AND(40&lt;=Y423,Y423&lt;50),5,IF(AND(30&lt;=Y423,Y423&lt;40),4,IF(AND(20&lt;=Y423,Y423&lt;30),3,IF(AND(10&lt;=Y423,Y423&lt;20),2,IF(AND(0&lt;=Y423,Y423&lt;10),1,IF(Y423&lt;0,0,""))))))))</f>
        <v/>
      </c>
      <c r="BI423" s="18" t="str">
        <f>IF(X423="","",IF(30&lt;=Y423,4,IF(AND(20&lt;=Y423,Y423&lt;30),3,IF(AND(10&lt;=Y423,Y423&lt;20),2,IF(AND(0&lt;=Y423,Y423&lt;10),1,IF(Y423&lt;0,0,""))))))</f>
        <v/>
      </c>
      <c r="BJ423" s="58" t="str">
        <f>IF(AND(OR(Q423="",Q423="□"),OR(R423="",R423="□"),OR(S423="",S423="□")),"",IF(AND(Q423="■",R423="■"),"",IF(AND(OR(Q423="■",R423="■"),S423="■"),"",IF(Q423="■",3,IF(R423="■",1,IF(Z423="■",BH423,BI423))))))</f>
        <v/>
      </c>
    </row>
    <row r="424" spans="1:62" ht="12" customHeight="1" x14ac:dyDescent="0.15">
      <c r="A424" s="66">
        <v>407</v>
      </c>
      <c r="B424" s="4"/>
      <c r="C424" s="2"/>
      <c r="D424" s="2"/>
      <c r="E424" s="8"/>
      <c r="F424" s="129" t="s">
        <v>38</v>
      </c>
      <c r="G424" s="130" t="s">
        <v>38</v>
      </c>
      <c r="H424" s="131" t="s">
        <v>38</v>
      </c>
      <c r="I424" s="122"/>
      <c r="J424" s="149"/>
      <c r="K424" s="124"/>
      <c r="L424" s="178"/>
      <c r="M424" s="133"/>
      <c r="N424" s="163" t="str">
        <f>IF($C$3="","",IF(P424="","",BF424))</f>
        <v/>
      </c>
      <c r="O424" s="163" t="str">
        <f>IF($C$3="","",IF(AND(OR(F424="",F424="□"),OR(G424="",G424="□"),OR(H424="",H424="□")),"",IF(AND(F424="■",G424="■"),"",IF(AND(OR(F424="■",G424="■"),H424="■"),"",IF(BF424="","",IF(OR(BF424=4,BF424&gt;4),"○","×"))))))</f>
        <v/>
      </c>
      <c r="P424" s="162" t="str">
        <f>IF($C$3="","",IF(AND(OR(F424="",F424="□"),OR(G424="",G424="□"),OR(H424="",H424="□")),"",IF(AND(F424="■",G424="■"),"",IF(AND(OR(F424="■",G424="■"),H424="■"),"",IF(BF424="","",IF(OR(BF424=5,BF424&gt;5),"○","×"))))))</f>
        <v/>
      </c>
      <c r="Q424" s="129" t="s">
        <v>38</v>
      </c>
      <c r="R424" s="130" t="s">
        <v>38</v>
      </c>
      <c r="S424" s="131" t="s">
        <v>38</v>
      </c>
      <c r="T424" s="1"/>
      <c r="U424" s="10"/>
      <c r="V424" s="11"/>
      <c r="W424" s="10"/>
      <c r="X424" s="223" t="str">
        <f t="shared" si="140"/>
        <v/>
      </c>
      <c r="Y424" s="164" t="str">
        <f t="shared" si="122"/>
        <v/>
      </c>
      <c r="Z424" s="131" t="s">
        <v>58</v>
      </c>
      <c r="AA424" s="135" t="s">
        <v>58</v>
      </c>
      <c r="AB424" s="165" t="str">
        <f t="shared" si="123"/>
        <v/>
      </c>
      <c r="AC424" s="280"/>
      <c r="AD424" s="281"/>
      <c r="AF424" s="60" t="str">
        <f>IF($C$3="","",IF(AND(F424="□",G424="□",H424="□"),"",IF(AND(F424="■",G424="■"),"",IF(AND(F424="■",H424="■"),"",IF(AND(G424="■",H424="■"),"",IF(F424="■",$BY$42,IF(G424="■",$BY$39,IF(I424="","",I424))))))))</f>
        <v/>
      </c>
      <c r="AG424" s="61" t="str">
        <f>IF($C$3="","",IF(AND(F424="□",G424="□",H424="□"),"",IF(AND(F424="■",G424="■"),"",IF(AND(F424="■",H424="■"),"",IF(AND(G424="■",H424="■"),"",IF(F424="■",$BY$44,IF(G424="■",$BY$41,IF(K424="","",K424))))))))</f>
        <v/>
      </c>
      <c r="AH424" s="63" t="str">
        <f t="shared" si="124"/>
        <v/>
      </c>
      <c r="AI424" s="63" t="str">
        <f t="shared" si="125"/>
        <v/>
      </c>
      <c r="AJ424" s="64" t="str">
        <f t="shared" si="126"/>
        <v/>
      </c>
      <c r="AK424" s="64" t="str">
        <f t="shared" si="127"/>
        <v/>
      </c>
      <c r="AL424" s="64" t="str">
        <f>IF($C$3="","",IF(AND(F424="□",G424="□",H424="□"),"",IF(AND(F424="■",G424="■"),"",IF(AND(F424="■",H424="■"),"",IF(AND(G424="■",H424="■"),"",IF(F424="■",$BY$23,IF(G424="■",$BY$21,IF(J424="","",J424))))))))</f>
        <v/>
      </c>
      <c r="AM424" s="65" t="str">
        <f t="shared" si="128"/>
        <v/>
      </c>
      <c r="AN424" s="64" t="str">
        <f>IF($C$3="","",IF(AND(F424="□",G424="□",H424="□"),"",IF(AND(F424="■",G424="■"),"",IF(AND(F424="■",H424="■"),"",IF(AND(G424="■",H424="■"),"",IF(F424="■",$BY$24,IF(G424="■",$BY$22,IF(L424="","",L424))))))))</f>
        <v/>
      </c>
      <c r="AO424" s="118"/>
      <c r="AP424" s="64" t="str">
        <f t="shared" si="129"/>
        <v/>
      </c>
      <c r="AQ424" s="64" t="str">
        <f t="shared" si="130"/>
        <v/>
      </c>
      <c r="AR424" s="64" t="str">
        <f t="shared" si="131"/>
        <v/>
      </c>
      <c r="AS424" s="64" t="str">
        <f t="shared" si="132"/>
        <v/>
      </c>
      <c r="AT424" s="64" t="str">
        <f t="shared" si="133"/>
        <v/>
      </c>
      <c r="AW424" s="17" t="str">
        <f t="shared" si="134"/>
        <v/>
      </c>
      <c r="AX424" s="17" t="str">
        <f t="shared" si="135"/>
        <v/>
      </c>
      <c r="AY424" s="17" t="str">
        <f t="shared" si="136"/>
        <v/>
      </c>
      <c r="AZ424" s="17" t="str">
        <f t="shared" si="137"/>
        <v/>
      </c>
      <c r="BA424" s="17" t="str">
        <f t="shared" si="138"/>
        <v/>
      </c>
      <c r="BB424" s="17" t="str">
        <f t="shared" si="139"/>
        <v/>
      </c>
      <c r="BD424" s="17" t="str">
        <f>IF(AND(OR(F424="",F424="□"),OR(G424="",G424="□"),OR(H424="",H424="□")),"",IF(AND(F424="■",G424="■"),"",IF(AND(OR(F424="■",G424="■"),H424="■"),"",IF(F424="■",5,IF(G424="■",4,IF(I424="","",IF($C$3="","",IF($C$3=8,"-",IF($C$3&lt;8,IF(I424&lt;=$BY$25,7,IF(I424&lt;=$BY$26,6,IF(I424&lt;=$BY$27,5,IF(I424&lt;=$BY$28,4,IF(I424&lt;=$BY$29,3,IF(I424&lt;=$BY$30,2,1)))))))))))))))</f>
        <v/>
      </c>
      <c r="BE424" s="17" t="str">
        <f>IF(AND(OR(F424="",F424="□"),OR(G424="",G424="□"),OR(H424="",H424="□")),"",IF(AND(F424="■",G424="■"),"",IF(AND(OR(F424="■",G424="■"),H424="■"),"",IF(F424="■",5,IF(G424="■",4,IF(K424="","",IF($C$3="","",IF($C$3=8,IF(K424&lt;=$BY$33,6,IF(K424&lt;=$BY$34,5,IF(K424&lt;=$BY$35,4,3))),IF(AND($C$3&lt;8,$C$3&gt;4),IF(K424&lt;=$BY$32,7,IF(K424&lt;=$BY$33,6,IF(K424&lt;=$BY$34,5,IF(K424&lt;=$BY$35,4,IF(K424&lt;=$BY$36,3,2))))),IF(C410&lt;5,"-"))))))))))</f>
        <v/>
      </c>
      <c r="BF424" s="17" t="str">
        <f t="shared" si="141"/>
        <v/>
      </c>
      <c r="BH424" s="18" t="str">
        <f>IF(X424="","",IF(50&lt;=Y424,6,IF(AND(40&lt;=Y424,Y424&lt;50),5,IF(AND(30&lt;=Y424,Y424&lt;40),4,IF(AND(20&lt;=Y424,Y424&lt;30),3,IF(AND(10&lt;=Y424,Y424&lt;20),2,IF(AND(0&lt;=Y424,Y424&lt;10),1,IF(Y424&lt;0,0,""))))))))</f>
        <v/>
      </c>
      <c r="BI424" s="18" t="str">
        <f>IF(X424="","",IF(30&lt;=Y424,4,IF(AND(20&lt;=Y424,Y424&lt;30),3,IF(AND(10&lt;=Y424,Y424&lt;20),2,IF(AND(0&lt;=Y424,Y424&lt;10),1,IF(Y424&lt;0,0,""))))))</f>
        <v/>
      </c>
      <c r="BJ424" s="58" t="str">
        <f>IF(AND(OR(Q424="",Q424="□"),OR(R424="",R424="□"),OR(S424="",S424="□")),"",IF(AND(Q424="■",R424="■"),"",IF(AND(OR(Q424="■",R424="■"),S424="■"),"",IF(Q424="■",3,IF(R424="■",1,IF(Z424="■",BH424,BI424))))))</f>
        <v/>
      </c>
    </row>
    <row r="425" spans="1:62" ht="12" customHeight="1" x14ac:dyDescent="0.15">
      <c r="A425" s="66">
        <v>408</v>
      </c>
      <c r="B425" s="4"/>
      <c r="C425" s="2"/>
      <c r="D425" s="2"/>
      <c r="E425" s="8"/>
      <c r="F425" s="129" t="s">
        <v>38</v>
      </c>
      <c r="G425" s="130" t="s">
        <v>38</v>
      </c>
      <c r="H425" s="131" t="s">
        <v>38</v>
      </c>
      <c r="I425" s="122"/>
      <c r="J425" s="149"/>
      <c r="K425" s="124"/>
      <c r="L425" s="178"/>
      <c r="M425" s="133"/>
      <c r="N425" s="163" t="str">
        <f>IF($C$3="","",IF(P425="","",BF425))</f>
        <v/>
      </c>
      <c r="O425" s="163" t="str">
        <f>IF($C$3="","",IF(AND(OR(F425="",F425="□"),OR(G425="",G425="□"),OR(H425="",H425="□")),"",IF(AND(F425="■",G425="■"),"",IF(AND(OR(F425="■",G425="■"),H425="■"),"",IF(BF425="","",IF(OR(BF425=4,BF425&gt;4),"○","×"))))))</f>
        <v/>
      </c>
      <c r="P425" s="162" t="str">
        <f>IF($C$3="","",IF(AND(OR(F425="",F425="□"),OR(G425="",G425="□"),OR(H425="",H425="□")),"",IF(AND(F425="■",G425="■"),"",IF(AND(OR(F425="■",G425="■"),H425="■"),"",IF(BF425="","",IF(OR(BF425=5,BF425&gt;5),"○","×"))))))</f>
        <v/>
      </c>
      <c r="Q425" s="129" t="s">
        <v>38</v>
      </c>
      <c r="R425" s="130" t="s">
        <v>38</v>
      </c>
      <c r="S425" s="131" t="s">
        <v>38</v>
      </c>
      <c r="T425" s="1"/>
      <c r="U425" s="10"/>
      <c r="V425" s="11"/>
      <c r="W425" s="10"/>
      <c r="X425" s="223" t="str">
        <f t="shared" si="140"/>
        <v/>
      </c>
      <c r="Y425" s="164" t="str">
        <f t="shared" si="122"/>
        <v/>
      </c>
      <c r="Z425" s="131" t="s">
        <v>58</v>
      </c>
      <c r="AA425" s="135" t="s">
        <v>58</v>
      </c>
      <c r="AB425" s="165" t="str">
        <f t="shared" si="123"/>
        <v/>
      </c>
      <c r="AC425" s="280"/>
      <c r="AD425" s="281"/>
      <c r="AF425" s="60" t="str">
        <f>IF($C$3="","",IF(AND(F425="□",G425="□",H425="□"),"",IF(AND(F425="■",G425="■"),"",IF(AND(F425="■",H425="■"),"",IF(AND(G425="■",H425="■"),"",IF(F425="■",$BY$42,IF(G425="■",$BY$39,IF(I425="","",I425))))))))</f>
        <v/>
      </c>
      <c r="AG425" s="61" t="str">
        <f>IF($C$3="","",IF(AND(F425="□",G425="□",H425="□"),"",IF(AND(F425="■",G425="■"),"",IF(AND(F425="■",H425="■"),"",IF(AND(G425="■",H425="■"),"",IF(F425="■",$BY$44,IF(G425="■",$BY$41,IF(K425="","",K425))))))))</f>
        <v/>
      </c>
      <c r="AH425" s="63" t="str">
        <f t="shared" si="124"/>
        <v/>
      </c>
      <c r="AI425" s="63" t="str">
        <f t="shared" si="125"/>
        <v/>
      </c>
      <c r="AJ425" s="64" t="str">
        <f t="shared" si="126"/>
        <v/>
      </c>
      <c r="AK425" s="64" t="str">
        <f t="shared" si="127"/>
        <v/>
      </c>
      <c r="AL425" s="64" t="str">
        <f>IF($C$3="","",IF(AND(F425="□",G425="□",H425="□"),"",IF(AND(F425="■",G425="■"),"",IF(AND(F425="■",H425="■"),"",IF(AND(G425="■",H425="■"),"",IF(F425="■",$BY$23,IF(G425="■",$BY$21,IF(J425="","",J425))))))))</f>
        <v/>
      </c>
      <c r="AM425" s="65" t="str">
        <f t="shared" si="128"/>
        <v/>
      </c>
      <c r="AN425" s="64" t="str">
        <f>IF($C$3="","",IF(AND(F425="□",G425="□",H425="□"),"",IF(AND(F425="■",G425="■"),"",IF(AND(F425="■",H425="■"),"",IF(AND(G425="■",H425="■"),"",IF(F425="■",$BY$24,IF(G425="■",$BY$22,IF(L425="","",L425))))))))</f>
        <v/>
      </c>
      <c r="AO425" s="118"/>
      <c r="AP425" s="64" t="str">
        <f t="shared" si="129"/>
        <v/>
      </c>
      <c r="AQ425" s="64" t="str">
        <f t="shared" si="130"/>
        <v/>
      </c>
      <c r="AR425" s="64" t="str">
        <f t="shared" si="131"/>
        <v/>
      </c>
      <c r="AS425" s="64" t="str">
        <f t="shared" si="132"/>
        <v/>
      </c>
      <c r="AT425" s="64" t="str">
        <f t="shared" si="133"/>
        <v/>
      </c>
      <c r="AW425" s="17" t="str">
        <f t="shared" si="134"/>
        <v/>
      </c>
      <c r="AX425" s="17" t="str">
        <f t="shared" si="135"/>
        <v/>
      </c>
      <c r="AY425" s="17" t="str">
        <f t="shared" si="136"/>
        <v/>
      </c>
      <c r="AZ425" s="17" t="str">
        <f t="shared" si="137"/>
        <v/>
      </c>
      <c r="BA425" s="17" t="str">
        <f t="shared" si="138"/>
        <v/>
      </c>
      <c r="BB425" s="17" t="str">
        <f t="shared" si="139"/>
        <v/>
      </c>
      <c r="BD425" s="17" t="str">
        <f>IF(AND(OR(F425="",F425="□"),OR(G425="",G425="□"),OR(H425="",H425="□")),"",IF(AND(F425="■",G425="■"),"",IF(AND(OR(F425="■",G425="■"),H425="■"),"",IF(F425="■",5,IF(G425="■",4,IF(I425="","",IF($C$3="","",IF($C$3=8,"-",IF($C$3&lt;8,IF(I425&lt;=$BY$25,7,IF(I425&lt;=$BY$26,6,IF(I425&lt;=$BY$27,5,IF(I425&lt;=$BY$28,4,IF(I425&lt;=$BY$29,3,IF(I425&lt;=$BY$30,2,1)))))))))))))))</f>
        <v/>
      </c>
      <c r="BE425" s="17" t="str">
        <f>IF(AND(OR(F425="",F425="□"),OR(G425="",G425="□"),OR(H425="",H425="□")),"",IF(AND(F425="■",G425="■"),"",IF(AND(OR(F425="■",G425="■"),H425="■"),"",IF(F425="■",5,IF(G425="■",4,IF(K425="","",IF($C$3="","",IF($C$3=8,IF(K425&lt;=$BY$33,6,IF(K425&lt;=$BY$34,5,IF(K425&lt;=$BY$35,4,3))),IF(AND($C$3&lt;8,$C$3&gt;4),IF(K425&lt;=$BY$32,7,IF(K425&lt;=$BY$33,6,IF(K425&lt;=$BY$34,5,IF(K425&lt;=$BY$35,4,IF(K425&lt;=$BY$36,3,2))))),IF(C411&lt;5,"-"))))))))))</f>
        <v/>
      </c>
      <c r="BF425" s="17" t="str">
        <f t="shared" si="141"/>
        <v/>
      </c>
      <c r="BH425" s="18" t="str">
        <f>IF(X425="","",IF(50&lt;=Y425,6,IF(AND(40&lt;=Y425,Y425&lt;50),5,IF(AND(30&lt;=Y425,Y425&lt;40),4,IF(AND(20&lt;=Y425,Y425&lt;30),3,IF(AND(10&lt;=Y425,Y425&lt;20),2,IF(AND(0&lt;=Y425,Y425&lt;10),1,IF(Y425&lt;0,0,""))))))))</f>
        <v/>
      </c>
      <c r="BI425" s="18" t="str">
        <f>IF(X425="","",IF(30&lt;=Y425,4,IF(AND(20&lt;=Y425,Y425&lt;30),3,IF(AND(10&lt;=Y425,Y425&lt;20),2,IF(AND(0&lt;=Y425,Y425&lt;10),1,IF(Y425&lt;0,0,""))))))</f>
        <v/>
      </c>
      <c r="BJ425" s="58" t="str">
        <f>IF(AND(OR(Q425="",Q425="□"),OR(R425="",R425="□"),OR(S425="",S425="□")),"",IF(AND(Q425="■",R425="■"),"",IF(AND(OR(Q425="■",R425="■"),S425="■"),"",IF(Q425="■",3,IF(R425="■",1,IF(Z425="■",BH425,BI425))))))</f>
        <v/>
      </c>
    </row>
    <row r="426" spans="1:62" ht="12" customHeight="1" x14ac:dyDescent="0.15">
      <c r="A426" s="66">
        <v>409</v>
      </c>
      <c r="B426" s="4"/>
      <c r="C426" s="2"/>
      <c r="D426" s="2"/>
      <c r="E426" s="8"/>
      <c r="F426" s="129" t="s">
        <v>38</v>
      </c>
      <c r="G426" s="130" t="s">
        <v>38</v>
      </c>
      <c r="H426" s="131" t="s">
        <v>38</v>
      </c>
      <c r="I426" s="122"/>
      <c r="J426" s="149"/>
      <c r="K426" s="124"/>
      <c r="L426" s="178"/>
      <c r="M426" s="133"/>
      <c r="N426" s="163" t="str">
        <f>IF($C$3="","",IF(P426="","",BF426))</f>
        <v/>
      </c>
      <c r="O426" s="163" t="str">
        <f>IF($C$3="","",IF(AND(OR(F426="",F426="□"),OR(G426="",G426="□"),OR(H426="",H426="□")),"",IF(AND(F426="■",G426="■"),"",IF(AND(OR(F426="■",G426="■"),H426="■"),"",IF(BF426="","",IF(OR(BF426=4,BF426&gt;4),"○","×"))))))</f>
        <v/>
      </c>
      <c r="P426" s="162" t="str">
        <f>IF($C$3="","",IF(AND(OR(F426="",F426="□"),OR(G426="",G426="□"),OR(H426="",H426="□")),"",IF(AND(F426="■",G426="■"),"",IF(AND(OR(F426="■",G426="■"),H426="■"),"",IF(BF426="","",IF(OR(BF426=5,BF426&gt;5),"○","×"))))))</f>
        <v/>
      </c>
      <c r="Q426" s="129" t="s">
        <v>38</v>
      </c>
      <c r="R426" s="130" t="s">
        <v>38</v>
      </c>
      <c r="S426" s="131" t="s">
        <v>38</v>
      </c>
      <c r="T426" s="1"/>
      <c r="U426" s="10"/>
      <c r="V426" s="11"/>
      <c r="W426" s="10"/>
      <c r="X426" s="223" t="str">
        <f t="shared" si="140"/>
        <v/>
      </c>
      <c r="Y426" s="164" t="str">
        <f t="shared" si="122"/>
        <v/>
      </c>
      <c r="Z426" s="131" t="s">
        <v>58</v>
      </c>
      <c r="AA426" s="135" t="s">
        <v>58</v>
      </c>
      <c r="AB426" s="165" t="str">
        <f t="shared" si="123"/>
        <v/>
      </c>
      <c r="AC426" s="280"/>
      <c r="AD426" s="281"/>
      <c r="AF426" s="60" t="str">
        <f>IF($C$3="","",IF(AND(F426="□",G426="□",H426="□"),"",IF(AND(F426="■",G426="■"),"",IF(AND(F426="■",H426="■"),"",IF(AND(G426="■",H426="■"),"",IF(F426="■",$BY$42,IF(G426="■",$BY$39,IF(I426="","",I426))))))))</f>
        <v/>
      </c>
      <c r="AG426" s="61" t="str">
        <f>IF($C$3="","",IF(AND(F426="□",G426="□",H426="□"),"",IF(AND(F426="■",G426="■"),"",IF(AND(F426="■",H426="■"),"",IF(AND(G426="■",H426="■"),"",IF(F426="■",$BY$44,IF(G426="■",$BY$41,IF(K426="","",K426))))))))</f>
        <v/>
      </c>
      <c r="AH426" s="63" t="str">
        <f t="shared" si="124"/>
        <v/>
      </c>
      <c r="AI426" s="63" t="str">
        <f t="shared" si="125"/>
        <v/>
      </c>
      <c r="AJ426" s="64" t="str">
        <f t="shared" si="126"/>
        <v/>
      </c>
      <c r="AK426" s="64" t="str">
        <f t="shared" si="127"/>
        <v/>
      </c>
      <c r="AL426" s="64" t="str">
        <f>IF($C$3="","",IF(AND(F426="□",G426="□",H426="□"),"",IF(AND(F426="■",G426="■"),"",IF(AND(F426="■",H426="■"),"",IF(AND(G426="■",H426="■"),"",IF(F426="■",$BY$23,IF(G426="■",$BY$21,IF(J426="","",J426))))))))</f>
        <v/>
      </c>
      <c r="AM426" s="65" t="str">
        <f t="shared" si="128"/>
        <v/>
      </c>
      <c r="AN426" s="64" t="str">
        <f>IF($C$3="","",IF(AND(F426="□",G426="□",H426="□"),"",IF(AND(F426="■",G426="■"),"",IF(AND(F426="■",H426="■"),"",IF(AND(G426="■",H426="■"),"",IF(F426="■",$BY$24,IF(G426="■",$BY$22,IF(L426="","",L426))))))))</f>
        <v/>
      </c>
      <c r="AO426" s="118"/>
      <c r="AP426" s="64" t="str">
        <f t="shared" si="129"/>
        <v/>
      </c>
      <c r="AQ426" s="64" t="str">
        <f t="shared" si="130"/>
        <v/>
      </c>
      <c r="AR426" s="64" t="str">
        <f t="shared" si="131"/>
        <v/>
      </c>
      <c r="AS426" s="64" t="str">
        <f t="shared" si="132"/>
        <v/>
      </c>
      <c r="AT426" s="64" t="str">
        <f t="shared" si="133"/>
        <v/>
      </c>
      <c r="AW426" s="17" t="str">
        <f t="shared" si="134"/>
        <v/>
      </c>
      <c r="AX426" s="17" t="str">
        <f t="shared" si="135"/>
        <v/>
      </c>
      <c r="AY426" s="17" t="str">
        <f t="shared" si="136"/>
        <v/>
      </c>
      <c r="AZ426" s="17" t="str">
        <f t="shared" si="137"/>
        <v/>
      </c>
      <c r="BA426" s="17" t="str">
        <f t="shared" si="138"/>
        <v/>
      </c>
      <c r="BB426" s="17" t="str">
        <f t="shared" si="139"/>
        <v/>
      </c>
      <c r="BD426" s="17" t="str">
        <f>IF(AND(OR(F426="",F426="□"),OR(G426="",G426="□"),OR(H426="",H426="□")),"",IF(AND(F426="■",G426="■"),"",IF(AND(OR(F426="■",G426="■"),H426="■"),"",IF(F426="■",5,IF(G426="■",4,IF(I426="","",IF($C$3="","",IF($C$3=8,"-",IF($C$3&lt;8,IF(I426&lt;=$BY$25,7,IF(I426&lt;=$BY$26,6,IF(I426&lt;=$BY$27,5,IF(I426&lt;=$BY$28,4,IF(I426&lt;=$BY$29,3,IF(I426&lt;=$BY$30,2,1)))))))))))))))</f>
        <v/>
      </c>
      <c r="BE426" s="17" t="str">
        <f>IF(AND(OR(F426="",F426="□"),OR(G426="",G426="□"),OR(H426="",H426="□")),"",IF(AND(F426="■",G426="■"),"",IF(AND(OR(F426="■",G426="■"),H426="■"),"",IF(F426="■",5,IF(G426="■",4,IF(K426="","",IF($C$3="","",IF($C$3=8,IF(K426&lt;=$BY$33,6,IF(K426&lt;=$BY$34,5,IF(K426&lt;=$BY$35,4,3))),IF(AND($C$3&lt;8,$C$3&gt;4),IF(K426&lt;=$BY$32,7,IF(K426&lt;=$BY$33,6,IF(K426&lt;=$BY$34,5,IF(K426&lt;=$BY$35,4,IF(K426&lt;=$BY$36,3,2))))),IF(C412&lt;5,"-"))))))))))</f>
        <v/>
      </c>
      <c r="BF426" s="17" t="str">
        <f t="shared" si="141"/>
        <v/>
      </c>
      <c r="BH426" s="18" t="str">
        <f>IF(X426="","",IF(50&lt;=Y426,6,IF(AND(40&lt;=Y426,Y426&lt;50),5,IF(AND(30&lt;=Y426,Y426&lt;40),4,IF(AND(20&lt;=Y426,Y426&lt;30),3,IF(AND(10&lt;=Y426,Y426&lt;20),2,IF(AND(0&lt;=Y426,Y426&lt;10),1,IF(Y426&lt;0,0,""))))))))</f>
        <v/>
      </c>
      <c r="BI426" s="18" t="str">
        <f>IF(X426="","",IF(30&lt;=Y426,4,IF(AND(20&lt;=Y426,Y426&lt;30),3,IF(AND(10&lt;=Y426,Y426&lt;20),2,IF(AND(0&lt;=Y426,Y426&lt;10),1,IF(Y426&lt;0,0,""))))))</f>
        <v/>
      </c>
      <c r="BJ426" s="58" t="str">
        <f>IF(AND(OR(Q426="",Q426="□"),OR(R426="",R426="□"),OR(S426="",S426="□")),"",IF(AND(Q426="■",R426="■"),"",IF(AND(OR(Q426="■",R426="■"),S426="■"),"",IF(Q426="■",3,IF(R426="■",1,IF(Z426="■",BH426,BI426))))))</f>
        <v/>
      </c>
    </row>
    <row r="427" spans="1:62" ht="12" customHeight="1" x14ac:dyDescent="0.15">
      <c r="A427" s="66">
        <v>410</v>
      </c>
      <c r="B427" s="4"/>
      <c r="C427" s="2"/>
      <c r="D427" s="2"/>
      <c r="E427" s="8"/>
      <c r="F427" s="129" t="s">
        <v>38</v>
      </c>
      <c r="G427" s="130" t="s">
        <v>38</v>
      </c>
      <c r="H427" s="131" t="s">
        <v>38</v>
      </c>
      <c r="I427" s="122"/>
      <c r="J427" s="149"/>
      <c r="K427" s="124"/>
      <c r="L427" s="178"/>
      <c r="M427" s="133"/>
      <c r="N427" s="163" t="str">
        <f>IF($C$3="","",IF(P427="","",BF427))</f>
        <v/>
      </c>
      <c r="O427" s="163" t="str">
        <f>IF($C$3="","",IF(AND(OR(F427="",F427="□"),OR(G427="",G427="□"),OR(H427="",H427="□")),"",IF(AND(F427="■",G427="■"),"",IF(AND(OR(F427="■",G427="■"),H427="■"),"",IF(BF427="","",IF(OR(BF427=4,BF427&gt;4),"○","×"))))))</f>
        <v/>
      </c>
      <c r="P427" s="162" t="str">
        <f>IF($C$3="","",IF(AND(OR(F427="",F427="□"),OR(G427="",G427="□"),OR(H427="",H427="□")),"",IF(AND(F427="■",G427="■"),"",IF(AND(OR(F427="■",G427="■"),H427="■"),"",IF(BF427="","",IF(OR(BF427=5,BF427&gt;5),"○","×"))))))</f>
        <v/>
      </c>
      <c r="Q427" s="129" t="s">
        <v>38</v>
      </c>
      <c r="R427" s="130" t="s">
        <v>38</v>
      </c>
      <c r="S427" s="131" t="s">
        <v>38</v>
      </c>
      <c r="T427" s="1"/>
      <c r="U427" s="10"/>
      <c r="V427" s="11"/>
      <c r="W427" s="10"/>
      <c r="X427" s="223" t="str">
        <f t="shared" si="140"/>
        <v/>
      </c>
      <c r="Y427" s="164" t="str">
        <f t="shared" si="122"/>
        <v/>
      </c>
      <c r="Z427" s="131" t="s">
        <v>58</v>
      </c>
      <c r="AA427" s="135" t="s">
        <v>58</v>
      </c>
      <c r="AB427" s="165" t="str">
        <f t="shared" si="123"/>
        <v/>
      </c>
      <c r="AC427" s="280"/>
      <c r="AD427" s="281"/>
      <c r="AF427" s="60" t="str">
        <f>IF($C$3="","",IF(AND(F427="□",G427="□",H427="□"),"",IF(AND(F427="■",G427="■"),"",IF(AND(F427="■",H427="■"),"",IF(AND(G427="■",H427="■"),"",IF(F427="■",$BY$42,IF(G427="■",$BY$39,IF(I427="","",I427))))))))</f>
        <v/>
      </c>
      <c r="AG427" s="61" t="str">
        <f>IF($C$3="","",IF(AND(F427="□",G427="□",H427="□"),"",IF(AND(F427="■",G427="■"),"",IF(AND(F427="■",H427="■"),"",IF(AND(G427="■",H427="■"),"",IF(F427="■",$BY$44,IF(G427="■",$BY$41,IF(K427="","",K427))))))))</f>
        <v/>
      </c>
      <c r="AH427" s="63" t="str">
        <f t="shared" si="124"/>
        <v/>
      </c>
      <c r="AI427" s="63" t="str">
        <f t="shared" si="125"/>
        <v/>
      </c>
      <c r="AJ427" s="64" t="str">
        <f t="shared" si="126"/>
        <v/>
      </c>
      <c r="AK427" s="64" t="str">
        <f t="shared" si="127"/>
        <v/>
      </c>
      <c r="AL427" s="64" t="str">
        <f>IF($C$3="","",IF(AND(F427="□",G427="□",H427="□"),"",IF(AND(F427="■",G427="■"),"",IF(AND(F427="■",H427="■"),"",IF(AND(G427="■",H427="■"),"",IF(F427="■",$BY$23,IF(G427="■",$BY$21,IF(J427="","",J427))))))))</f>
        <v/>
      </c>
      <c r="AM427" s="65" t="str">
        <f t="shared" si="128"/>
        <v/>
      </c>
      <c r="AN427" s="64" t="str">
        <f>IF($C$3="","",IF(AND(F427="□",G427="□",H427="□"),"",IF(AND(F427="■",G427="■"),"",IF(AND(F427="■",H427="■"),"",IF(AND(G427="■",H427="■"),"",IF(F427="■",$BY$24,IF(G427="■",$BY$22,IF(L427="","",L427))))))))</f>
        <v/>
      </c>
      <c r="AO427" s="118"/>
      <c r="AP427" s="64" t="str">
        <f t="shared" si="129"/>
        <v/>
      </c>
      <c r="AQ427" s="64" t="str">
        <f t="shared" si="130"/>
        <v/>
      </c>
      <c r="AR427" s="64" t="str">
        <f t="shared" si="131"/>
        <v/>
      </c>
      <c r="AS427" s="64" t="str">
        <f t="shared" si="132"/>
        <v/>
      </c>
      <c r="AT427" s="64" t="str">
        <f t="shared" si="133"/>
        <v/>
      </c>
      <c r="AW427" s="17" t="str">
        <f t="shared" si="134"/>
        <v/>
      </c>
      <c r="AX427" s="17" t="str">
        <f t="shared" si="135"/>
        <v/>
      </c>
      <c r="AY427" s="17" t="str">
        <f t="shared" si="136"/>
        <v/>
      </c>
      <c r="AZ427" s="17" t="str">
        <f t="shared" si="137"/>
        <v/>
      </c>
      <c r="BA427" s="17" t="str">
        <f t="shared" si="138"/>
        <v/>
      </c>
      <c r="BB427" s="17" t="str">
        <f t="shared" si="139"/>
        <v/>
      </c>
      <c r="BD427" s="17" t="str">
        <f>IF(AND(OR(F427="",F427="□"),OR(G427="",G427="□"),OR(H427="",H427="□")),"",IF(AND(F427="■",G427="■"),"",IF(AND(OR(F427="■",G427="■"),H427="■"),"",IF(F427="■",5,IF(G427="■",4,IF(I427="","",IF($C$3="","",IF($C$3=8,"-",IF($C$3&lt;8,IF(I427&lt;=$BY$25,7,IF(I427&lt;=$BY$26,6,IF(I427&lt;=$BY$27,5,IF(I427&lt;=$BY$28,4,IF(I427&lt;=$BY$29,3,IF(I427&lt;=$BY$30,2,1)))))))))))))))</f>
        <v/>
      </c>
      <c r="BE427" s="17" t="str">
        <f>IF(AND(OR(F427="",F427="□"),OR(G427="",G427="□"),OR(H427="",H427="□")),"",IF(AND(F427="■",G427="■"),"",IF(AND(OR(F427="■",G427="■"),H427="■"),"",IF(F427="■",5,IF(G427="■",4,IF(K427="","",IF($C$3="","",IF($C$3=8,IF(K427&lt;=$BY$33,6,IF(K427&lt;=$BY$34,5,IF(K427&lt;=$BY$35,4,3))),IF(AND($C$3&lt;8,$C$3&gt;4),IF(K427&lt;=$BY$32,7,IF(K427&lt;=$BY$33,6,IF(K427&lt;=$BY$34,5,IF(K427&lt;=$BY$35,4,IF(K427&lt;=$BY$36,3,2))))),IF(C413&lt;5,"-"))))))))))</f>
        <v/>
      </c>
      <c r="BF427" s="17" t="str">
        <f t="shared" si="141"/>
        <v/>
      </c>
      <c r="BH427" s="18" t="str">
        <f>IF(X427="","",IF(50&lt;=Y427,6,IF(AND(40&lt;=Y427,Y427&lt;50),5,IF(AND(30&lt;=Y427,Y427&lt;40),4,IF(AND(20&lt;=Y427,Y427&lt;30),3,IF(AND(10&lt;=Y427,Y427&lt;20),2,IF(AND(0&lt;=Y427,Y427&lt;10),1,IF(Y427&lt;0,0,""))))))))</f>
        <v/>
      </c>
      <c r="BI427" s="18" t="str">
        <f>IF(X427="","",IF(30&lt;=Y427,4,IF(AND(20&lt;=Y427,Y427&lt;30),3,IF(AND(10&lt;=Y427,Y427&lt;20),2,IF(AND(0&lt;=Y427,Y427&lt;10),1,IF(Y427&lt;0,0,""))))))</f>
        <v/>
      </c>
      <c r="BJ427" s="58" t="str">
        <f>IF(AND(OR(Q427="",Q427="□"),OR(R427="",R427="□"),OR(S427="",S427="□")),"",IF(AND(Q427="■",R427="■"),"",IF(AND(OR(Q427="■",R427="■"),S427="■"),"",IF(Q427="■",3,IF(R427="■",1,IF(Z427="■",BH427,BI427))))))</f>
        <v/>
      </c>
    </row>
    <row r="428" spans="1:62" ht="12" customHeight="1" x14ac:dyDescent="0.15">
      <c r="A428" s="66">
        <v>411</v>
      </c>
      <c r="B428" s="4"/>
      <c r="C428" s="2"/>
      <c r="D428" s="2"/>
      <c r="E428" s="8"/>
      <c r="F428" s="129" t="s">
        <v>38</v>
      </c>
      <c r="G428" s="130" t="s">
        <v>38</v>
      </c>
      <c r="H428" s="131" t="s">
        <v>38</v>
      </c>
      <c r="I428" s="122"/>
      <c r="J428" s="149"/>
      <c r="K428" s="124"/>
      <c r="L428" s="178"/>
      <c r="M428" s="133"/>
      <c r="N428" s="163" t="str">
        <f>IF($C$3="","",IF(P428="","",BF428))</f>
        <v/>
      </c>
      <c r="O428" s="163" t="str">
        <f>IF($C$3="","",IF(AND(OR(F428="",F428="□"),OR(G428="",G428="□"),OR(H428="",H428="□")),"",IF(AND(F428="■",G428="■"),"",IF(AND(OR(F428="■",G428="■"),H428="■"),"",IF(BF428="","",IF(OR(BF428=4,BF428&gt;4),"○","×"))))))</f>
        <v/>
      </c>
      <c r="P428" s="162" t="str">
        <f>IF($C$3="","",IF(AND(OR(F428="",F428="□"),OR(G428="",G428="□"),OR(H428="",H428="□")),"",IF(AND(F428="■",G428="■"),"",IF(AND(OR(F428="■",G428="■"),H428="■"),"",IF(BF428="","",IF(OR(BF428=5,BF428&gt;5),"○","×"))))))</f>
        <v/>
      </c>
      <c r="Q428" s="129" t="s">
        <v>38</v>
      </c>
      <c r="R428" s="130" t="s">
        <v>38</v>
      </c>
      <c r="S428" s="131" t="s">
        <v>38</v>
      </c>
      <c r="T428" s="1"/>
      <c r="U428" s="10"/>
      <c r="V428" s="11"/>
      <c r="W428" s="10"/>
      <c r="X428" s="223" t="str">
        <f t="shared" si="140"/>
        <v/>
      </c>
      <c r="Y428" s="164" t="str">
        <f t="shared" si="122"/>
        <v/>
      </c>
      <c r="Z428" s="131" t="s">
        <v>58</v>
      </c>
      <c r="AA428" s="135" t="s">
        <v>58</v>
      </c>
      <c r="AB428" s="165" t="str">
        <f t="shared" si="123"/>
        <v/>
      </c>
      <c r="AC428" s="280"/>
      <c r="AD428" s="281"/>
      <c r="AF428" s="60" t="str">
        <f>IF($C$3="","",IF(AND(F428="□",G428="□",H428="□"),"",IF(AND(F428="■",G428="■"),"",IF(AND(F428="■",H428="■"),"",IF(AND(G428="■",H428="■"),"",IF(F428="■",$BY$42,IF(G428="■",$BY$39,IF(I428="","",I428))))))))</f>
        <v/>
      </c>
      <c r="AG428" s="61" t="str">
        <f>IF($C$3="","",IF(AND(F428="□",G428="□",H428="□"),"",IF(AND(F428="■",G428="■"),"",IF(AND(F428="■",H428="■"),"",IF(AND(G428="■",H428="■"),"",IF(F428="■",$BY$44,IF(G428="■",$BY$41,IF(K428="","",K428))))))))</f>
        <v/>
      </c>
      <c r="AH428" s="63" t="str">
        <f t="shared" si="124"/>
        <v/>
      </c>
      <c r="AI428" s="63" t="str">
        <f t="shared" si="125"/>
        <v/>
      </c>
      <c r="AJ428" s="64" t="str">
        <f t="shared" si="126"/>
        <v/>
      </c>
      <c r="AK428" s="64" t="str">
        <f t="shared" si="127"/>
        <v/>
      </c>
      <c r="AL428" s="64" t="str">
        <f>IF($C$3="","",IF(AND(F428="□",G428="□",H428="□"),"",IF(AND(F428="■",G428="■"),"",IF(AND(F428="■",H428="■"),"",IF(AND(G428="■",H428="■"),"",IF(F428="■",$BY$23,IF(G428="■",$BY$21,IF(J428="","",J428))))))))</f>
        <v/>
      </c>
      <c r="AM428" s="65" t="str">
        <f t="shared" si="128"/>
        <v/>
      </c>
      <c r="AN428" s="64" t="str">
        <f>IF($C$3="","",IF(AND(F428="□",G428="□",H428="□"),"",IF(AND(F428="■",G428="■"),"",IF(AND(F428="■",H428="■"),"",IF(AND(G428="■",H428="■"),"",IF(F428="■",$BY$24,IF(G428="■",$BY$22,IF(L428="","",L428))))))))</f>
        <v/>
      </c>
      <c r="AO428" s="118"/>
      <c r="AP428" s="64" t="str">
        <f t="shared" si="129"/>
        <v/>
      </c>
      <c r="AQ428" s="64" t="str">
        <f t="shared" si="130"/>
        <v/>
      </c>
      <c r="AR428" s="64" t="str">
        <f t="shared" si="131"/>
        <v/>
      </c>
      <c r="AS428" s="64" t="str">
        <f t="shared" si="132"/>
        <v/>
      </c>
      <c r="AT428" s="64" t="str">
        <f t="shared" si="133"/>
        <v/>
      </c>
      <c r="AW428" s="17" t="str">
        <f t="shared" si="134"/>
        <v/>
      </c>
      <c r="AX428" s="17" t="str">
        <f t="shared" si="135"/>
        <v/>
      </c>
      <c r="AY428" s="17" t="str">
        <f t="shared" si="136"/>
        <v/>
      </c>
      <c r="AZ428" s="17" t="str">
        <f t="shared" si="137"/>
        <v/>
      </c>
      <c r="BA428" s="17" t="str">
        <f t="shared" si="138"/>
        <v/>
      </c>
      <c r="BB428" s="17" t="str">
        <f t="shared" si="139"/>
        <v/>
      </c>
      <c r="BD428" s="17" t="str">
        <f>IF(AND(OR(F428="",F428="□"),OR(G428="",G428="□"),OR(H428="",H428="□")),"",IF(AND(F428="■",G428="■"),"",IF(AND(OR(F428="■",G428="■"),H428="■"),"",IF(F428="■",5,IF(G428="■",4,IF(I428="","",IF($C$3="","",IF($C$3=8,"-",IF($C$3&lt;8,IF(I428&lt;=$BY$25,7,IF(I428&lt;=$BY$26,6,IF(I428&lt;=$BY$27,5,IF(I428&lt;=$BY$28,4,IF(I428&lt;=$BY$29,3,IF(I428&lt;=$BY$30,2,1)))))))))))))))</f>
        <v/>
      </c>
      <c r="BE428" s="17" t="str">
        <f>IF(AND(OR(F428="",F428="□"),OR(G428="",G428="□"),OR(H428="",H428="□")),"",IF(AND(F428="■",G428="■"),"",IF(AND(OR(F428="■",G428="■"),H428="■"),"",IF(F428="■",5,IF(G428="■",4,IF(K428="","",IF($C$3="","",IF($C$3=8,IF(K428&lt;=$BY$33,6,IF(K428&lt;=$BY$34,5,IF(K428&lt;=$BY$35,4,3))),IF(AND($C$3&lt;8,$C$3&gt;4),IF(K428&lt;=$BY$32,7,IF(K428&lt;=$BY$33,6,IF(K428&lt;=$BY$34,5,IF(K428&lt;=$BY$35,4,IF(K428&lt;=$BY$36,3,2))))),IF(C414&lt;5,"-"))))))))))</f>
        <v/>
      </c>
      <c r="BF428" s="17" t="str">
        <f t="shared" si="141"/>
        <v/>
      </c>
      <c r="BH428" s="18" t="str">
        <f>IF(X428="","",IF(50&lt;=Y428,6,IF(AND(40&lt;=Y428,Y428&lt;50),5,IF(AND(30&lt;=Y428,Y428&lt;40),4,IF(AND(20&lt;=Y428,Y428&lt;30),3,IF(AND(10&lt;=Y428,Y428&lt;20),2,IF(AND(0&lt;=Y428,Y428&lt;10),1,IF(Y428&lt;0,0,""))))))))</f>
        <v/>
      </c>
      <c r="BI428" s="18" t="str">
        <f>IF(X428="","",IF(30&lt;=Y428,4,IF(AND(20&lt;=Y428,Y428&lt;30),3,IF(AND(10&lt;=Y428,Y428&lt;20),2,IF(AND(0&lt;=Y428,Y428&lt;10),1,IF(Y428&lt;0,0,""))))))</f>
        <v/>
      </c>
      <c r="BJ428" s="58" t="str">
        <f>IF(AND(OR(Q428="",Q428="□"),OR(R428="",R428="□"),OR(S428="",S428="□")),"",IF(AND(Q428="■",R428="■"),"",IF(AND(OR(Q428="■",R428="■"),S428="■"),"",IF(Q428="■",3,IF(R428="■",1,IF(Z428="■",BH428,BI428))))))</f>
        <v/>
      </c>
    </row>
    <row r="429" spans="1:62" ht="12" customHeight="1" x14ac:dyDescent="0.15">
      <c r="A429" s="66">
        <v>412</v>
      </c>
      <c r="B429" s="4"/>
      <c r="C429" s="2"/>
      <c r="D429" s="2"/>
      <c r="E429" s="8"/>
      <c r="F429" s="129" t="s">
        <v>38</v>
      </c>
      <c r="G429" s="130" t="s">
        <v>38</v>
      </c>
      <c r="H429" s="131" t="s">
        <v>38</v>
      </c>
      <c r="I429" s="122"/>
      <c r="J429" s="149"/>
      <c r="K429" s="124"/>
      <c r="L429" s="178"/>
      <c r="M429" s="133"/>
      <c r="N429" s="163" t="str">
        <f>IF($C$3="","",IF(P429="","",BF429))</f>
        <v/>
      </c>
      <c r="O429" s="163" t="str">
        <f>IF($C$3="","",IF(AND(OR(F429="",F429="□"),OR(G429="",G429="□"),OR(H429="",H429="□")),"",IF(AND(F429="■",G429="■"),"",IF(AND(OR(F429="■",G429="■"),H429="■"),"",IF(BF429="","",IF(OR(BF429=4,BF429&gt;4),"○","×"))))))</f>
        <v/>
      </c>
      <c r="P429" s="162" t="str">
        <f>IF($C$3="","",IF(AND(OR(F429="",F429="□"),OR(G429="",G429="□"),OR(H429="",H429="□")),"",IF(AND(F429="■",G429="■"),"",IF(AND(OR(F429="■",G429="■"),H429="■"),"",IF(BF429="","",IF(OR(BF429=5,BF429&gt;5),"○","×"))))))</f>
        <v/>
      </c>
      <c r="Q429" s="129" t="s">
        <v>38</v>
      </c>
      <c r="R429" s="130" t="s">
        <v>38</v>
      </c>
      <c r="S429" s="131" t="s">
        <v>38</v>
      </c>
      <c r="T429" s="1"/>
      <c r="U429" s="10"/>
      <c r="V429" s="11"/>
      <c r="W429" s="10"/>
      <c r="X429" s="223" t="str">
        <f t="shared" si="140"/>
        <v/>
      </c>
      <c r="Y429" s="164" t="str">
        <f t="shared" si="122"/>
        <v/>
      </c>
      <c r="Z429" s="131" t="s">
        <v>58</v>
      </c>
      <c r="AA429" s="135" t="s">
        <v>58</v>
      </c>
      <c r="AB429" s="165" t="str">
        <f t="shared" si="123"/>
        <v/>
      </c>
      <c r="AC429" s="280"/>
      <c r="AD429" s="281"/>
      <c r="AF429" s="60" t="str">
        <f>IF($C$3="","",IF(AND(F429="□",G429="□",H429="□"),"",IF(AND(F429="■",G429="■"),"",IF(AND(F429="■",H429="■"),"",IF(AND(G429="■",H429="■"),"",IF(F429="■",$BY$42,IF(G429="■",$BY$39,IF(I429="","",I429))))))))</f>
        <v/>
      </c>
      <c r="AG429" s="61" t="str">
        <f>IF($C$3="","",IF(AND(F429="□",G429="□",H429="□"),"",IF(AND(F429="■",G429="■"),"",IF(AND(F429="■",H429="■"),"",IF(AND(G429="■",H429="■"),"",IF(F429="■",$BY$44,IF(G429="■",$BY$41,IF(K429="","",K429))))))))</f>
        <v/>
      </c>
      <c r="AH429" s="63" t="str">
        <f t="shared" si="124"/>
        <v/>
      </c>
      <c r="AI429" s="63" t="str">
        <f t="shared" si="125"/>
        <v/>
      </c>
      <c r="AJ429" s="64" t="str">
        <f t="shared" si="126"/>
        <v/>
      </c>
      <c r="AK429" s="64" t="str">
        <f t="shared" si="127"/>
        <v/>
      </c>
      <c r="AL429" s="64" t="str">
        <f>IF($C$3="","",IF(AND(F429="□",G429="□",H429="□"),"",IF(AND(F429="■",G429="■"),"",IF(AND(F429="■",H429="■"),"",IF(AND(G429="■",H429="■"),"",IF(F429="■",$BY$23,IF(G429="■",$BY$21,IF(J429="","",J429))))))))</f>
        <v/>
      </c>
      <c r="AM429" s="65" t="str">
        <f t="shared" si="128"/>
        <v/>
      </c>
      <c r="AN429" s="64" t="str">
        <f>IF($C$3="","",IF(AND(F429="□",G429="□",H429="□"),"",IF(AND(F429="■",G429="■"),"",IF(AND(F429="■",H429="■"),"",IF(AND(G429="■",H429="■"),"",IF(F429="■",$BY$24,IF(G429="■",$BY$22,IF(L429="","",L429))))))))</f>
        <v/>
      </c>
      <c r="AO429" s="118"/>
      <c r="AP429" s="64" t="str">
        <f t="shared" si="129"/>
        <v/>
      </c>
      <c r="AQ429" s="64" t="str">
        <f t="shared" si="130"/>
        <v/>
      </c>
      <c r="AR429" s="64" t="str">
        <f t="shared" si="131"/>
        <v/>
      </c>
      <c r="AS429" s="64" t="str">
        <f t="shared" si="132"/>
        <v/>
      </c>
      <c r="AT429" s="64" t="str">
        <f t="shared" si="133"/>
        <v/>
      </c>
      <c r="AW429" s="17" t="str">
        <f t="shared" si="134"/>
        <v/>
      </c>
      <c r="AX429" s="17" t="str">
        <f t="shared" si="135"/>
        <v/>
      </c>
      <c r="AY429" s="17" t="str">
        <f t="shared" si="136"/>
        <v/>
      </c>
      <c r="AZ429" s="17" t="str">
        <f t="shared" si="137"/>
        <v/>
      </c>
      <c r="BA429" s="17" t="str">
        <f t="shared" si="138"/>
        <v/>
      </c>
      <c r="BB429" s="17" t="str">
        <f t="shared" si="139"/>
        <v/>
      </c>
      <c r="BD429" s="17" t="str">
        <f>IF(AND(OR(F429="",F429="□"),OR(G429="",G429="□"),OR(H429="",H429="□")),"",IF(AND(F429="■",G429="■"),"",IF(AND(OR(F429="■",G429="■"),H429="■"),"",IF(F429="■",5,IF(G429="■",4,IF(I429="","",IF($C$3="","",IF($C$3=8,"-",IF($C$3&lt;8,IF(I429&lt;=$BY$25,7,IF(I429&lt;=$BY$26,6,IF(I429&lt;=$BY$27,5,IF(I429&lt;=$BY$28,4,IF(I429&lt;=$BY$29,3,IF(I429&lt;=$BY$30,2,1)))))))))))))))</f>
        <v/>
      </c>
      <c r="BE429" s="17" t="str">
        <f>IF(AND(OR(F429="",F429="□"),OR(G429="",G429="□"),OR(H429="",H429="□")),"",IF(AND(F429="■",G429="■"),"",IF(AND(OR(F429="■",G429="■"),H429="■"),"",IF(F429="■",5,IF(G429="■",4,IF(K429="","",IF($C$3="","",IF($C$3=8,IF(K429&lt;=$BY$33,6,IF(K429&lt;=$BY$34,5,IF(K429&lt;=$BY$35,4,3))),IF(AND($C$3&lt;8,$C$3&gt;4),IF(K429&lt;=$BY$32,7,IF(K429&lt;=$BY$33,6,IF(K429&lt;=$BY$34,5,IF(K429&lt;=$BY$35,4,IF(K429&lt;=$BY$36,3,2))))),IF(C415&lt;5,"-"))))))))))</f>
        <v/>
      </c>
      <c r="BF429" s="17" t="str">
        <f t="shared" si="141"/>
        <v/>
      </c>
      <c r="BH429" s="18" t="str">
        <f>IF(X429="","",IF(50&lt;=Y429,6,IF(AND(40&lt;=Y429,Y429&lt;50),5,IF(AND(30&lt;=Y429,Y429&lt;40),4,IF(AND(20&lt;=Y429,Y429&lt;30),3,IF(AND(10&lt;=Y429,Y429&lt;20),2,IF(AND(0&lt;=Y429,Y429&lt;10),1,IF(Y429&lt;0,0,""))))))))</f>
        <v/>
      </c>
      <c r="BI429" s="18" t="str">
        <f>IF(X429="","",IF(30&lt;=Y429,4,IF(AND(20&lt;=Y429,Y429&lt;30),3,IF(AND(10&lt;=Y429,Y429&lt;20),2,IF(AND(0&lt;=Y429,Y429&lt;10),1,IF(Y429&lt;0,0,""))))))</f>
        <v/>
      </c>
      <c r="BJ429" s="58" t="str">
        <f>IF(AND(OR(Q429="",Q429="□"),OR(R429="",R429="□"),OR(S429="",S429="□")),"",IF(AND(Q429="■",R429="■"),"",IF(AND(OR(Q429="■",R429="■"),S429="■"),"",IF(Q429="■",3,IF(R429="■",1,IF(Z429="■",BH429,BI429))))))</f>
        <v/>
      </c>
    </row>
    <row r="430" spans="1:62" ht="12" customHeight="1" x14ac:dyDescent="0.15">
      <c r="A430" s="66">
        <v>413</v>
      </c>
      <c r="B430" s="4"/>
      <c r="C430" s="2"/>
      <c r="D430" s="2"/>
      <c r="E430" s="8"/>
      <c r="F430" s="129" t="s">
        <v>38</v>
      </c>
      <c r="G430" s="130" t="s">
        <v>38</v>
      </c>
      <c r="H430" s="131" t="s">
        <v>38</v>
      </c>
      <c r="I430" s="122"/>
      <c r="J430" s="149"/>
      <c r="K430" s="124"/>
      <c r="L430" s="178"/>
      <c r="M430" s="133"/>
      <c r="N430" s="163" t="str">
        <f>IF($C$3="","",IF(P430="","",BF430))</f>
        <v/>
      </c>
      <c r="O430" s="163" t="str">
        <f>IF($C$3="","",IF(AND(OR(F430="",F430="□"),OR(G430="",G430="□"),OR(H430="",H430="□")),"",IF(AND(F430="■",G430="■"),"",IF(AND(OR(F430="■",G430="■"),H430="■"),"",IF(BF430="","",IF(OR(BF430=4,BF430&gt;4),"○","×"))))))</f>
        <v/>
      </c>
      <c r="P430" s="162" t="str">
        <f>IF($C$3="","",IF(AND(OR(F430="",F430="□"),OR(G430="",G430="□"),OR(H430="",H430="□")),"",IF(AND(F430="■",G430="■"),"",IF(AND(OR(F430="■",G430="■"),H430="■"),"",IF(BF430="","",IF(OR(BF430=5,BF430&gt;5),"○","×"))))))</f>
        <v/>
      </c>
      <c r="Q430" s="129" t="s">
        <v>38</v>
      </c>
      <c r="R430" s="130" t="s">
        <v>38</v>
      </c>
      <c r="S430" s="131" t="s">
        <v>38</v>
      </c>
      <c r="T430" s="1"/>
      <c r="U430" s="10"/>
      <c r="V430" s="11"/>
      <c r="W430" s="10"/>
      <c r="X430" s="223" t="str">
        <f t="shared" si="140"/>
        <v/>
      </c>
      <c r="Y430" s="164" t="str">
        <f t="shared" si="122"/>
        <v/>
      </c>
      <c r="Z430" s="131" t="s">
        <v>58</v>
      </c>
      <c r="AA430" s="135" t="s">
        <v>58</v>
      </c>
      <c r="AB430" s="165" t="str">
        <f t="shared" si="123"/>
        <v/>
      </c>
      <c r="AC430" s="280"/>
      <c r="AD430" s="281"/>
      <c r="AF430" s="60" t="str">
        <f>IF($C$3="","",IF(AND(F430="□",G430="□",H430="□"),"",IF(AND(F430="■",G430="■"),"",IF(AND(F430="■",H430="■"),"",IF(AND(G430="■",H430="■"),"",IF(F430="■",$BY$42,IF(G430="■",$BY$39,IF(I430="","",I430))))))))</f>
        <v/>
      </c>
      <c r="AG430" s="61" t="str">
        <f>IF($C$3="","",IF(AND(F430="□",G430="□",H430="□"),"",IF(AND(F430="■",G430="■"),"",IF(AND(F430="■",H430="■"),"",IF(AND(G430="■",H430="■"),"",IF(F430="■",$BY$44,IF(G430="■",$BY$41,IF(K430="","",K430))))))))</f>
        <v/>
      </c>
      <c r="AH430" s="63" t="str">
        <f t="shared" si="124"/>
        <v/>
      </c>
      <c r="AI430" s="63" t="str">
        <f t="shared" si="125"/>
        <v/>
      </c>
      <c r="AJ430" s="64" t="str">
        <f t="shared" si="126"/>
        <v/>
      </c>
      <c r="AK430" s="64" t="str">
        <f t="shared" si="127"/>
        <v/>
      </c>
      <c r="AL430" s="64" t="str">
        <f>IF($C$3="","",IF(AND(F430="□",G430="□",H430="□"),"",IF(AND(F430="■",G430="■"),"",IF(AND(F430="■",H430="■"),"",IF(AND(G430="■",H430="■"),"",IF(F430="■",$BY$23,IF(G430="■",$BY$21,IF(J430="","",J430))))))))</f>
        <v/>
      </c>
      <c r="AM430" s="65" t="str">
        <f t="shared" si="128"/>
        <v/>
      </c>
      <c r="AN430" s="64" t="str">
        <f>IF($C$3="","",IF(AND(F430="□",G430="□",H430="□"),"",IF(AND(F430="■",G430="■"),"",IF(AND(F430="■",H430="■"),"",IF(AND(G430="■",H430="■"),"",IF(F430="■",$BY$24,IF(G430="■",$BY$22,IF(L430="","",L430))))))))</f>
        <v/>
      </c>
      <c r="AO430" s="118"/>
      <c r="AP430" s="64" t="str">
        <f t="shared" si="129"/>
        <v/>
      </c>
      <c r="AQ430" s="64" t="str">
        <f t="shared" si="130"/>
        <v/>
      </c>
      <c r="AR430" s="64" t="str">
        <f t="shared" si="131"/>
        <v/>
      </c>
      <c r="AS430" s="64" t="str">
        <f t="shared" si="132"/>
        <v/>
      </c>
      <c r="AT430" s="64" t="str">
        <f t="shared" si="133"/>
        <v/>
      </c>
      <c r="AW430" s="17" t="str">
        <f t="shared" si="134"/>
        <v/>
      </c>
      <c r="AX430" s="17" t="str">
        <f t="shared" si="135"/>
        <v/>
      </c>
      <c r="AY430" s="17" t="str">
        <f t="shared" si="136"/>
        <v/>
      </c>
      <c r="AZ430" s="17" t="str">
        <f t="shared" si="137"/>
        <v/>
      </c>
      <c r="BA430" s="17" t="str">
        <f t="shared" si="138"/>
        <v/>
      </c>
      <c r="BB430" s="17" t="str">
        <f t="shared" si="139"/>
        <v/>
      </c>
      <c r="BD430" s="17" t="str">
        <f>IF(AND(OR(F430="",F430="□"),OR(G430="",G430="□"),OR(H430="",H430="□")),"",IF(AND(F430="■",G430="■"),"",IF(AND(OR(F430="■",G430="■"),H430="■"),"",IF(F430="■",5,IF(G430="■",4,IF(I430="","",IF($C$3="","",IF($C$3=8,"-",IF($C$3&lt;8,IF(I430&lt;=$BY$25,7,IF(I430&lt;=$BY$26,6,IF(I430&lt;=$BY$27,5,IF(I430&lt;=$BY$28,4,IF(I430&lt;=$BY$29,3,IF(I430&lt;=$BY$30,2,1)))))))))))))))</f>
        <v/>
      </c>
      <c r="BE430" s="17" t="str">
        <f>IF(AND(OR(F430="",F430="□"),OR(G430="",G430="□"),OR(H430="",H430="□")),"",IF(AND(F430="■",G430="■"),"",IF(AND(OR(F430="■",G430="■"),H430="■"),"",IF(F430="■",5,IF(G430="■",4,IF(K430="","",IF($C$3="","",IF($C$3=8,IF(K430&lt;=$BY$33,6,IF(K430&lt;=$BY$34,5,IF(K430&lt;=$BY$35,4,3))),IF(AND($C$3&lt;8,$C$3&gt;4),IF(K430&lt;=$BY$32,7,IF(K430&lt;=$BY$33,6,IF(K430&lt;=$BY$34,5,IF(K430&lt;=$BY$35,4,IF(K430&lt;=$BY$36,3,2))))),IF(C416&lt;5,"-"))))))))))</f>
        <v/>
      </c>
      <c r="BF430" s="17" t="str">
        <f t="shared" si="141"/>
        <v/>
      </c>
      <c r="BH430" s="18" t="str">
        <f>IF(X430="","",IF(50&lt;=Y430,6,IF(AND(40&lt;=Y430,Y430&lt;50),5,IF(AND(30&lt;=Y430,Y430&lt;40),4,IF(AND(20&lt;=Y430,Y430&lt;30),3,IF(AND(10&lt;=Y430,Y430&lt;20),2,IF(AND(0&lt;=Y430,Y430&lt;10),1,IF(Y430&lt;0,0,""))))))))</f>
        <v/>
      </c>
      <c r="BI430" s="18" t="str">
        <f>IF(X430="","",IF(30&lt;=Y430,4,IF(AND(20&lt;=Y430,Y430&lt;30),3,IF(AND(10&lt;=Y430,Y430&lt;20),2,IF(AND(0&lt;=Y430,Y430&lt;10),1,IF(Y430&lt;0,0,""))))))</f>
        <v/>
      </c>
      <c r="BJ430" s="58" t="str">
        <f>IF(AND(OR(Q430="",Q430="□"),OR(R430="",R430="□"),OR(S430="",S430="□")),"",IF(AND(Q430="■",R430="■"),"",IF(AND(OR(Q430="■",R430="■"),S430="■"),"",IF(Q430="■",3,IF(R430="■",1,IF(Z430="■",BH430,BI430))))))</f>
        <v/>
      </c>
    </row>
    <row r="431" spans="1:62" ht="12" customHeight="1" x14ac:dyDescent="0.15">
      <c r="A431" s="66">
        <v>414</v>
      </c>
      <c r="B431" s="4"/>
      <c r="C431" s="2"/>
      <c r="D431" s="2"/>
      <c r="E431" s="8"/>
      <c r="F431" s="129" t="s">
        <v>38</v>
      </c>
      <c r="G431" s="130" t="s">
        <v>38</v>
      </c>
      <c r="H431" s="131" t="s">
        <v>38</v>
      </c>
      <c r="I431" s="122"/>
      <c r="J431" s="149"/>
      <c r="K431" s="124"/>
      <c r="L431" s="178"/>
      <c r="M431" s="133"/>
      <c r="N431" s="163" t="str">
        <f>IF($C$3="","",IF(P431="","",BF431))</f>
        <v/>
      </c>
      <c r="O431" s="163" t="str">
        <f>IF($C$3="","",IF(AND(OR(F431="",F431="□"),OR(G431="",G431="□"),OR(H431="",H431="□")),"",IF(AND(F431="■",G431="■"),"",IF(AND(OR(F431="■",G431="■"),H431="■"),"",IF(BF431="","",IF(OR(BF431=4,BF431&gt;4),"○","×"))))))</f>
        <v/>
      </c>
      <c r="P431" s="162" t="str">
        <f>IF($C$3="","",IF(AND(OR(F431="",F431="□"),OR(G431="",G431="□"),OR(H431="",H431="□")),"",IF(AND(F431="■",G431="■"),"",IF(AND(OR(F431="■",G431="■"),H431="■"),"",IF(BF431="","",IF(OR(BF431=5,BF431&gt;5),"○","×"))))))</f>
        <v/>
      </c>
      <c r="Q431" s="129" t="s">
        <v>38</v>
      </c>
      <c r="R431" s="130" t="s">
        <v>38</v>
      </c>
      <c r="S431" s="131" t="s">
        <v>38</v>
      </c>
      <c r="T431" s="1"/>
      <c r="U431" s="10"/>
      <c r="V431" s="11"/>
      <c r="W431" s="10"/>
      <c r="X431" s="223" t="str">
        <f t="shared" si="140"/>
        <v/>
      </c>
      <c r="Y431" s="164" t="str">
        <f t="shared" si="122"/>
        <v/>
      </c>
      <c r="Z431" s="131" t="s">
        <v>58</v>
      </c>
      <c r="AA431" s="135" t="s">
        <v>58</v>
      </c>
      <c r="AB431" s="165" t="str">
        <f t="shared" si="123"/>
        <v/>
      </c>
      <c r="AC431" s="280"/>
      <c r="AD431" s="281"/>
      <c r="AF431" s="60" t="str">
        <f>IF($C$3="","",IF(AND(F431="□",G431="□",H431="□"),"",IF(AND(F431="■",G431="■"),"",IF(AND(F431="■",H431="■"),"",IF(AND(G431="■",H431="■"),"",IF(F431="■",$BY$42,IF(G431="■",$BY$39,IF(I431="","",I431))))))))</f>
        <v/>
      </c>
      <c r="AG431" s="61" t="str">
        <f>IF($C$3="","",IF(AND(F431="□",G431="□",H431="□"),"",IF(AND(F431="■",G431="■"),"",IF(AND(F431="■",H431="■"),"",IF(AND(G431="■",H431="■"),"",IF(F431="■",$BY$44,IF(G431="■",$BY$41,IF(K431="","",K431))))))))</f>
        <v/>
      </c>
      <c r="AH431" s="63" t="str">
        <f t="shared" si="124"/>
        <v/>
      </c>
      <c r="AI431" s="63" t="str">
        <f t="shared" si="125"/>
        <v/>
      </c>
      <c r="AJ431" s="64" t="str">
        <f t="shared" si="126"/>
        <v/>
      </c>
      <c r="AK431" s="64" t="str">
        <f t="shared" si="127"/>
        <v/>
      </c>
      <c r="AL431" s="64" t="str">
        <f>IF($C$3="","",IF(AND(F431="□",G431="□",H431="□"),"",IF(AND(F431="■",G431="■"),"",IF(AND(F431="■",H431="■"),"",IF(AND(G431="■",H431="■"),"",IF(F431="■",$BY$23,IF(G431="■",$BY$21,IF(J431="","",J431))))))))</f>
        <v/>
      </c>
      <c r="AM431" s="65" t="str">
        <f t="shared" si="128"/>
        <v/>
      </c>
      <c r="AN431" s="64" t="str">
        <f>IF($C$3="","",IF(AND(F431="□",G431="□",H431="□"),"",IF(AND(F431="■",G431="■"),"",IF(AND(F431="■",H431="■"),"",IF(AND(G431="■",H431="■"),"",IF(F431="■",$BY$24,IF(G431="■",$BY$22,IF(L431="","",L431))))))))</f>
        <v/>
      </c>
      <c r="AO431" s="118"/>
      <c r="AP431" s="64" t="str">
        <f t="shared" si="129"/>
        <v/>
      </c>
      <c r="AQ431" s="64" t="str">
        <f t="shared" si="130"/>
        <v/>
      </c>
      <c r="AR431" s="64" t="str">
        <f t="shared" si="131"/>
        <v/>
      </c>
      <c r="AS431" s="64" t="str">
        <f t="shared" si="132"/>
        <v/>
      </c>
      <c r="AT431" s="64" t="str">
        <f t="shared" si="133"/>
        <v/>
      </c>
      <c r="AW431" s="17" t="str">
        <f t="shared" si="134"/>
        <v/>
      </c>
      <c r="AX431" s="17" t="str">
        <f t="shared" si="135"/>
        <v/>
      </c>
      <c r="AY431" s="17" t="str">
        <f t="shared" si="136"/>
        <v/>
      </c>
      <c r="AZ431" s="17" t="str">
        <f t="shared" si="137"/>
        <v/>
      </c>
      <c r="BA431" s="17" t="str">
        <f t="shared" si="138"/>
        <v/>
      </c>
      <c r="BB431" s="17" t="str">
        <f t="shared" si="139"/>
        <v/>
      </c>
      <c r="BD431" s="17" t="str">
        <f>IF(AND(OR(F431="",F431="□"),OR(G431="",G431="□"),OR(H431="",H431="□")),"",IF(AND(F431="■",G431="■"),"",IF(AND(OR(F431="■",G431="■"),H431="■"),"",IF(F431="■",5,IF(G431="■",4,IF(I431="","",IF($C$3="","",IF($C$3=8,"-",IF($C$3&lt;8,IF(I431&lt;=$BY$25,7,IF(I431&lt;=$BY$26,6,IF(I431&lt;=$BY$27,5,IF(I431&lt;=$BY$28,4,IF(I431&lt;=$BY$29,3,IF(I431&lt;=$BY$30,2,1)))))))))))))))</f>
        <v/>
      </c>
      <c r="BE431" s="17" t="str">
        <f>IF(AND(OR(F431="",F431="□"),OR(G431="",G431="□"),OR(H431="",H431="□")),"",IF(AND(F431="■",G431="■"),"",IF(AND(OR(F431="■",G431="■"),H431="■"),"",IF(F431="■",5,IF(G431="■",4,IF(K431="","",IF($C$3="","",IF($C$3=8,IF(K431&lt;=$BY$33,6,IF(K431&lt;=$BY$34,5,IF(K431&lt;=$BY$35,4,3))),IF(AND($C$3&lt;8,$C$3&gt;4),IF(K431&lt;=$BY$32,7,IF(K431&lt;=$BY$33,6,IF(K431&lt;=$BY$34,5,IF(K431&lt;=$BY$35,4,IF(K431&lt;=$BY$36,3,2))))),IF(C417&lt;5,"-"))))))))))</f>
        <v/>
      </c>
      <c r="BF431" s="17" t="str">
        <f t="shared" si="141"/>
        <v/>
      </c>
      <c r="BH431" s="18" t="str">
        <f>IF(X431="","",IF(50&lt;=Y431,6,IF(AND(40&lt;=Y431,Y431&lt;50),5,IF(AND(30&lt;=Y431,Y431&lt;40),4,IF(AND(20&lt;=Y431,Y431&lt;30),3,IF(AND(10&lt;=Y431,Y431&lt;20),2,IF(AND(0&lt;=Y431,Y431&lt;10),1,IF(Y431&lt;0,0,""))))))))</f>
        <v/>
      </c>
      <c r="BI431" s="18" t="str">
        <f>IF(X431="","",IF(30&lt;=Y431,4,IF(AND(20&lt;=Y431,Y431&lt;30),3,IF(AND(10&lt;=Y431,Y431&lt;20),2,IF(AND(0&lt;=Y431,Y431&lt;10),1,IF(Y431&lt;0,0,""))))))</f>
        <v/>
      </c>
      <c r="BJ431" s="58" t="str">
        <f>IF(AND(OR(Q431="",Q431="□"),OR(R431="",R431="□"),OR(S431="",S431="□")),"",IF(AND(Q431="■",R431="■"),"",IF(AND(OR(Q431="■",R431="■"),S431="■"),"",IF(Q431="■",3,IF(R431="■",1,IF(Z431="■",BH431,BI431))))))</f>
        <v/>
      </c>
    </row>
    <row r="432" spans="1:62" ht="12" customHeight="1" x14ac:dyDescent="0.15">
      <c r="A432" s="66">
        <v>415</v>
      </c>
      <c r="B432" s="4"/>
      <c r="C432" s="2"/>
      <c r="D432" s="2"/>
      <c r="E432" s="8"/>
      <c r="F432" s="129" t="s">
        <v>38</v>
      </c>
      <c r="G432" s="130" t="s">
        <v>38</v>
      </c>
      <c r="H432" s="131" t="s">
        <v>38</v>
      </c>
      <c r="I432" s="122"/>
      <c r="J432" s="149"/>
      <c r="K432" s="124"/>
      <c r="L432" s="178"/>
      <c r="M432" s="133"/>
      <c r="N432" s="163" t="str">
        <f>IF($C$3="","",IF(P432="","",BF432))</f>
        <v/>
      </c>
      <c r="O432" s="163" t="str">
        <f>IF($C$3="","",IF(AND(OR(F432="",F432="□"),OR(G432="",G432="□"),OR(H432="",H432="□")),"",IF(AND(F432="■",G432="■"),"",IF(AND(OR(F432="■",G432="■"),H432="■"),"",IF(BF432="","",IF(OR(BF432=4,BF432&gt;4),"○","×"))))))</f>
        <v/>
      </c>
      <c r="P432" s="162" t="str">
        <f>IF($C$3="","",IF(AND(OR(F432="",F432="□"),OR(G432="",G432="□"),OR(H432="",H432="□")),"",IF(AND(F432="■",G432="■"),"",IF(AND(OR(F432="■",G432="■"),H432="■"),"",IF(BF432="","",IF(OR(BF432=5,BF432&gt;5),"○","×"))))))</f>
        <v/>
      </c>
      <c r="Q432" s="129" t="s">
        <v>38</v>
      </c>
      <c r="R432" s="130" t="s">
        <v>38</v>
      </c>
      <c r="S432" s="131" t="s">
        <v>38</v>
      </c>
      <c r="T432" s="1"/>
      <c r="U432" s="10"/>
      <c r="V432" s="11"/>
      <c r="W432" s="10"/>
      <c r="X432" s="223" t="str">
        <f t="shared" si="140"/>
        <v/>
      </c>
      <c r="Y432" s="164" t="str">
        <f t="shared" si="122"/>
        <v/>
      </c>
      <c r="Z432" s="131" t="s">
        <v>58</v>
      </c>
      <c r="AA432" s="135" t="s">
        <v>58</v>
      </c>
      <c r="AB432" s="165" t="str">
        <f t="shared" si="123"/>
        <v/>
      </c>
      <c r="AC432" s="280"/>
      <c r="AD432" s="281"/>
      <c r="AF432" s="60" t="str">
        <f>IF($C$3="","",IF(AND(F432="□",G432="□",H432="□"),"",IF(AND(F432="■",G432="■"),"",IF(AND(F432="■",H432="■"),"",IF(AND(G432="■",H432="■"),"",IF(F432="■",$BY$42,IF(G432="■",$BY$39,IF(I432="","",I432))))))))</f>
        <v/>
      </c>
      <c r="AG432" s="61" t="str">
        <f>IF($C$3="","",IF(AND(F432="□",G432="□",H432="□"),"",IF(AND(F432="■",G432="■"),"",IF(AND(F432="■",H432="■"),"",IF(AND(G432="■",H432="■"),"",IF(F432="■",$BY$44,IF(G432="■",$BY$41,IF(K432="","",K432))))))))</f>
        <v/>
      </c>
      <c r="AH432" s="63" t="str">
        <f t="shared" si="124"/>
        <v/>
      </c>
      <c r="AI432" s="63" t="str">
        <f t="shared" si="125"/>
        <v/>
      </c>
      <c r="AJ432" s="64" t="str">
        <f t="shared" si="126"/>
        <v/>
      </c>
      <c r="AK432" s="64" t="str">
        <f t="shared" si="127"/>
        <v/>
      </c>
      <c r="AL432" s="64" t="str">
        <f>IF($C$3="","",IF(AND(F432="□",G432="□",H432="□"),"",IF(AND(F432="■",G432="■"),"",IF(AND(F432="■",H432="■"),"",IF(AND(G432="■",H432="■"),"",IF(F432="■",$BY$23,IF(G432="■",$BY$21,IF(J432="","",J432))))))))</f>
        <v/>
      </c>
      <c r="AM432" s="65" t="str">
        <f t="shared" si="128"/>
        <v/>
      </c>
      <c r="AN432" s="64" t="str">
        <f>IF($C$3="","",IF(AND(F432="□",G432="□",H432="□"),"",IF(AND(F432="■",G432="■"),"",IF(AND(F432="■",H432="■"),"",IF(AND(G432="■",H432="■"),"",IF(F432="■",$BY$24,IF(G432="■",$BY$22,IF(L432="","",L432))))))))</f>
        <v/>
      </c>
      <c r="AO432" s="118"/>
      <c r="AP432" s="64" t="str">
        <f t="shared" si="129"/>
        <v/>
      </c>
      <c r="AQ432" s="64" t="str">
        <f t="shared" si="130"/>
        <v/>
      </c>
      <c r="AR432" s="64" t="str">
        <f t="shared" si="131"/>
        <v/>
      </c>
      <c r="AS432" s="64" t="str">
        <f t="shared" si="132"/>
        <v/>
      </c>
      <c r="AT432" s="64" t="str">
        <f t="shared" si="133"/>
        <v/>
      </c>
      <c r="AW432" s="17" t="str">
        <f t="shared" si="134"/>
        <v/>
      </c>
      <c r="AX432" s="17" t="str">
        <f t="shared" si="135"/>
        <v/>
      </c>
      <c r="AY432" s="17" t="str">
        <f t="shared" si="136"/>
        <v/>
      </c>
      <c r="AZ432" s="17" t="str">
        <f t="shared" si="137"/>
        <v/>
      </c>
      <c r="BA432" s="17" t="str">
        <f t="shared" si="138"/>
        <v/>
      </c>
      <c r="BB432" s="17" t="str">
        <f t="shared" si="139"/>
        <v/>
      </c>
      <c r="BD432" s="17" t="str">
        <f>IF(AND(OR(F432="",F432="□"),OR(G432="",G432="□"),OR(H432="",H432="□")),"",IF(AND(F432="■",G432="■"),"",IF(AND(OR(F432="■",G432="■"),H432="■"),"",IF(F432="■",5,IF(G432="■",4,IF(I432="","",IF($C$3="","",IF($C$3=8,"-",IF($C$3&lt;8,IF(I432&lt;=$BY$25,7,IF(I432&lt;=$BY$26,6,IF(I432&lt;=$BY$27,5,IF(I432&lt;=$BY$28,4,IF(I432&lt;=$BY$29,3,IF(I432&lt;=$BY$30,2,1)))))))))))))))</f>
        <v/>
      </c>
      <c r="BE432" s="17" t="str">
        <f>IF(AND(OR(F432="",F432="□"),OR(G432="",G432="□"),OR(H432="",H432="□")),"",IF(AND(F432="■",G432="■"),"",IF(AND(OR(F432="■",G432="■"),H432="■"),"",IF(F432="■",5,IF(G432="■",4,IF(K432="","",IF($C$3="","",IF($C$3=8,IF(K432&lt;=$BY$33,6,IF(K432&lt;=$BY$34,5,IF(K432&lt;=$BY$35,4,3))),IF(AND($C$3&lt;8,$C$3&gt;4),IF(K432&lt;=$BY$32,7,IF(K432&lt;=$BY$33,6,IF(K432&lt;=$BY$34,5,IF(K432&lt;=$BY$35,4,IF(K432&lt;=$BY$36,3,2))))),IF(C418&lt;5,"-"))))))))))</f>
        <v/>
      </c>
      <c r="BF432" s="17" t="str">
        <f t="shared" si="141"/>
        <v/>
      </c>
      <c r="BH432" s="18" t="str">
        <f>IF(X432="","",IF(50&lt;=Y432,6,IF(AND(40&lt;=Y432,Y432&lt;50),5,IF(AND(30&lt;=Y432,Y432&lt;40),4,IF(AND(20&lt;=Y432,Y432&lt;30),3,IF(AND(10&lt;=Y432,Y432&lt;20),2,IF(AND(0&lt;=Y432,Y432&lt;10),1,IF(Y432&lt;0,0,""))))))))</f>
        <v/>
      </c>
      <c r="BI432" s="18" t="str">
        <f>IF(X432="","",IF(30&lt;=Y432,4,IF(AND(20&lt;=Y432,Y432&lt;30),3,IF(AND(10&lt;=Y432,Y432&lt;20),2,IF(AND(0&lt;=Y432,Y432&lt;10),1,IF(Y432&lt;0,0,""))))))</f>
        <v/>
      </c>
      <c r="BJ432" s="58" t="str">
        <f>IF(AND(OR(Q432="",Q432="□"),OR(R432="",R432="□"),OR(S432="",S432="□")),"",IF(AND(Q432="■",R432="■"),"",IF(AND(OR(Q432="■",R432="■"),S432="■"),"",IF(Q432="■",3,IF(R432="■",1,IF(Z432="■",BH432,BI432))))))</f>
        <v/>
      </c>
    </row>
    <row r="433" spans="1:62" ht="12" customHeight="1" x14ac:dyDescent="0.15">
      <c r="A433" s="66">
        <v>416</v>
      </c>
      <c r="B433" s="4"/>
      <c r="C433" s="2"/>
      <c r="D433" s="2"/>
      <c r="E433" s="8"/>
      <c r="F433" s="129" t="s">
        <v>38</v>
      </c>
      <c r="G433" s="130" t="s">
        <v>38</v>
      </c>
      <c r="H433" s="131" t="s">
        <v>38</v>
      </c>
      <c r="I433" s="122"/>
      <c r="J433" s="149"/>
      <c r="K433" s="124"/>
      <c r="L433" s="178"/>
      <c r="M433" s="133"/>
      <c r="N433" s="163" t="str">
        <f>IF($C$3="","",IF(P433="","",BF433))</f>
        <v/>
      </c>
      <c r="O433" s="163" t="str">
        <f>IF($C$3="","",IF(AND(OR(F433="",F433="□"),OR(G433="",G433="□"),OR(H433="",H433="□")),"",IF(AND(F433="■",G433="■"),"",IF(AND(OR(F433="■",G433="■"),H433="■"),"",IF(BF433="","",IF(OR(BF433=4,BF433&gt;4),"○","×"))))))</f>
        <v/>
      </c>
      <c r="P433" s="162" t="str">
        <f>IF($C$3="","",IF(AND(OR(F433="",F433="□"),OR(G433="",G433="□"),OR(H433="",H433="□")),"",IF(AND(F433="■",G433="■"),"",IF(AND(OR(F433="■",G433="■"),H433="■"),"",IF(BF433="","",IF(OR(BF433=5,BF433&gt;5),"○","×"))))))</f>
        <v/>
      </c>
      <c r="Q433" s="129" t="s">
        <v>38</v>
      </c>
      <c r="R433" s="130" t="s">
        <v>38</v>
      </c>
      <c r="S433" s="131" t="s">
        <v>38</v>
      </c>
      <c r="T433" s="1"/>
      <c r="U433" s="10"/>
      <c r="V433" s="11"/>
      <c r="W433" s="10"/>
      <c r="X433" s="223" t="str">
        <f t="shared" si="140"/>
        <v/>
      </c>
      <c r="Y433" s="164" t="str">
        <f t="shared" si="122"/>
        <v/>
      </c>
      <c r="Z433" s="131" t="s">
        <v>58</v>
      </c>
      <c r="AA433" s="135" t="s">
        <v>58</v>
      </c>
      <c r="AB433" s="165" t="str">
        <f t="shared" si="123"/>
        <v/>
      </c>
      <c r="AC433" s="280"/>
      <c r="AD433" s="281"/>
      <c r="AF433" s="60" t="str">
        <f>IF($C$3="","",IF(AND(F433="□",G433="□",H433="□"),"",IF(AND(F433="■",G433="■"),"",IF(AND(F433="■",H433="■"),"",IF(AND(G433="■",H433="■"),"",IF(F433="■",$BY$42,IF(G433="■",$BY$39,IF(I433="","",I433))))))))</f>
        <v/>
      </c>
      <c r="AG433" s="61" t="str">
        <f>IF($C$3="","",IF(AND(F433="□",G433="□",H433="□"),"",IF(AND(F433="■",G433="■"),"",IF(AND(F433="■",H433="■"),"",IF(AND(G433="■",H433="■"),"",IF(F433="■",$BY$44,IF(G433="■",$BY$41,IF(K433="","",K433))))))))</f>
        <v/>
      </c>
      <c r="AH433" s="63" t="str">
        <f t="shared" si="124"/>
        <v/>
      </c>
      <c r="AI433" s="63" t="str">
        <f t="shared" si="125"/>
        <v/>
      </c>
      <c r="AJ433" s="64" t="str">
        <f t="shared" si="126"/>
        <v/>
      </c>
      <c r="AK433" s="64" t="str">
        <f t="shared" si="127"/>
        <v/>
      </c>
      <c r="AL433" s="64" t="str">
        <f>IF($C$3="","",IF(AND(F433="□",G433="□",H433="□"),"",IF(AND(F433="■",G433="■"),"",IF(AND(F433="■",H433="■"),"",IF(AND(G433="■",H433="■"),"",IF(F433="■",$BY$23,IF(G433="■",$BY$21,IF(J433="","",J433))))))))</f>
        <v/>
      </c>
      <c r="AM433" s="65" t="str">
        <f t="shared" si="128"/>
        <v/>
      </c>
      <c r="AN433" s="64" t="str">
        <f>IF($C$3="","",IF(AND(F433="□",G433="□",H433="□"),"",IF(AND(F433="■",G433="■"),"",IF(AND(F433="■",H433="■"),"",IF(AND(G433="■",H433="■"),"",IF(F433="■",$BY$24,IF(G433="■",$BY$22,IF(L433="","",L433))))))))</f>
        <v/>
      </c>
      <c r="AO433" s="118"/>
      <c r="AP433" s="64" t="str">
        <f t="shared" si="129"/>
        <v/>
      </c>
      <c r="AQ433" s="64" t="str">
        <f t="shared" si="130"/>
        <v/>
      </c>
      <c r="AR433" s="64" t="str">
        <f t="shared" si="131"/>
        <v/>
      </c>
      <c r="AS433" s="64" t="str">
        <f t="shared" si="132"/>
        <v/>
      </c>
      <c r="AT433" s="64" t="str">
        <f t="shared" si="133"/>
        <v/>
      </c>
      <c r="AW433" s="17" t="str">
        <f t="shared" si="134"/>
        <v/>
      </c>
      <c r="AX433" s="17" t="str">
        <f t="shared" si="135"/>
        <v/>
      </c>
      <c r="AY433" s="17" t="str">
        <f t="shared" si="136"/>
        <v/>
      </c>
      <c r="AZ433" s="17" t="str">
        <f t="shared" si="137"/>
        <v/>
      </c>
      <c r="BA433" s="17" t="str">
        <f t="shared" si="138"/>
        <v/>
      </c>
      <c r="BB433" s="17" t="str">
        <f t="shared" si="139"/>
        <v/>
      </c>
      <c r="BD433" s="17" t="str">
        <f>IF(AND(OR(F433="",F433="□"),OR(G433="",G433="□"),OR(H433="",H433="□")),"",IF(AND(F433="■",G433="■"),"",IF(AND(OR(F433="■",G433="■"),H433="■"),"",IF(F433="■",5,IF(G433="■",4,IF(I433="","",IF($C$3="","",IF($C$3=8,"-",IF($C$3&lt;8,IF(I433&lt;=$BY$25,7,IF(I433&lt;=$BY$26,6,IF(I433&lt;=$BY$27,5,IF(I433&lt;=$BY$28,4,IF(I433&lt;=$BY$29,3,IF(I433&lt;=$BY$30,2,1)))))))))))))))</f>
        <v/>
      </c>
      <c r="BE433" s="17" t="str">
        <f>IF(AND(OR(F433="",F433="□"),OR(G433="",G433="□"),OR(H433="",H433="□")),"",IF(AND(F433="■",G433="■"),"",IF(AND(OR(F433="■",G433="■"),H433="■"),"",IF(F433="■",5,IF(G433="■",4,IF(K433="","",IF($C$3="","",IF($C$3=8,IF(K433&lt;=$BY$33,6,IF(K433&lt;=$BY$34,5,IF(K433&lt;=$BY$35,4,3))),IF(AND($C$3&lt;8,$C$3&gt;4),IF(K433&lt;=$BY$32,7,IF(K433&lt;=$BY$33,6,IF(K433&lt;=$BY$34,5,IF(K433&lt;=$BY$35,4,IF(K433&lt;=$BY$36,3,2))))),IF(C419&lt;5,"-"))))))))))</f>
        <v/>
      </c>
      <c r="BF433" s="17" t="str">
        <f t="shared" si="141"/>
        <v/>
      </c>
      <c r="BH433" s="18" t="str">
        <f>IF(X433="","",IF(50&lt;=Y433,6,IF(AND(40&lt;=Y433,Y433&lt;50),5,IF(AND(30&lt;=Y433,Y433&lt;40),4,IF(AND(20&lt;=Y433,Y433&lt;30),3,IF(AND(10&lt;=Y433,Y433&lt;20),2,IF(AND(0&lt;=Y433,Y433&lt;10),1,IF(Y433&lt;0,0,""))))))))</f>
        <v/>
      </c>
      <c r="BI433" s="18" t="str">
        <f>IF(X433="","",IF(30&lt;=Y433,4,IF(AND(20&lt;=Y433,Y433&lt;30),3,IF(AND(10&lt;=Y433,Y433&lt;20),2,IF(AND(0&lt;=Y433,Y433&lt;10),1,IF(Y433&lt;0,0,""))))))</f>
        <v/>
      </c>
      <c r="BJ433" s="58" t="str">
        <f>IF(AND(OR(Q433="",Q433="□"),OR(R433="",R433="□"),OR(S433="",S433="□")),"",IF(AND(Q433="■",R433="■"),"",IF(AND(OR(Q433="■",R433="■"),S433="■"),"",IF(Q433="■",3,IF(R433="■",1,IF(Z433="■",BH433,BI433))))))</f>
        <v/>
      </c>
    </row>
    <row r="434" spans="1:62" ht="12" customHeight="1" x14ac:dyDescent="0.15">
      <c r="A434" s="66">
        <v>417</v>
      </c>
      <c r="B434" s="4"/>
      <c r="C434" s="2"/>
      <c r="D434" s="2"/>
      <c r="E434" s="8"/>
      <c r="F434" s="129" t="s">
        <v>38</v>
      </c>
      <c r="G434" s="130" t="s">
        <v>38</v>
      </c>
      <c r="H434" s="131" t="s">
        <v>38</v>
      </c>
      <c r="I434" s="122"/>
      <c r="J434" s="149"/>
      <c r="K434" s="124"/>
      <c r="L434" s="178"/>
      <c r="M434" s="133"/>
      <c r="N434" s="163" t="str">
        <f>IF($C$3="","",IF(P434="","",BF434))</f>
        <v/>
      </c>
      <c r="O434" s="163" t="str">
        <f>IF($C$3="","",IF(AND(OR(F434="",F434="□"),OR(G434="",G434="□"),OR(H434="",H434="□")),"",IF(AND(F434="■",G434="■"),"",IF(AND(OR(F434="■",G434="■"),H434="■"),"",IF(BF434="","",IF(OR(BF434=4,BF434&gt;4),"○","×"))))))</f>
        <v/>
      </c>
      <c r="P434" s="162" t="str">
        <f>IF($C$3="","",IF(AND(OR(F434="",F434="□"),OR(G434="",G434="□"),OR(H434="",H434="□")),"",IF(AND(F434="■",G434="■"),"",IF(AND(OR(F434="■",G434="■"),H434="■"),"",IF(BF434="","",IF(OR(BF434=5,BF434&gt;5),"○","×"))))))</f>
        <v/>
      </c>
      <c r="Q434" s="129" t="s">
        <v>38</v>
      </c>
      <c r="R434" s="130" t="s">
        <v>38</v>
      </c>
      <c r="S434" s="131" t="s">
        <v>38</v>
      </c>
      <c r="T434" s="1"/>
      <c r="U434" s="10"/>
      <c r="V434" s="11"/>
      <c r="W434" s="10"/>
      <c r="X434" s="223" t="str">
        <f t="shared" si="140"/>
        <v/>
      </c>
      <c r="Y434" s="164" t="str">
        <f t="shared" si="122"/>
        <v/>
      </c>
      <c r="Z434" s="131" t="s">
        <v>58</v>
      </c>
      <c r="AA434" s="135" t="s">
        <v>58</v>
      </c>
      <c r="AB434" s="165" t="str">
        <f t="shared" si="123"/>
        <v/>
      </c>
      <c r="AC434" s="280"/>
      <c r="AD434" s="281"/>
      <c r="AF434" s="60" t="str">
        <f>IF($C$3="","",IF(AND(F434="□",G434="□",H434="□"),"",IF(AND(F434="■",G434="■"),"",IF(AND(F434="■",H434="■"),"",IF(AND(G434="■",H434="■"),"",IF(F434="■",$BY$42,IF(G434="■",$BY$39,IF(I434="","",I434))))))))</f>
        <v/>
      </c>
      <c r="AG434" s="61" t="str">
        <f>IF($C$3="","",IF(AND(F434="□",G434="□",H434="□"),"",IF(AND(F434="■",G434="■"),"",IF(AND(F434="■",H434="■"),"",IF(AND(G434="■",H434="■"),"",IF(F434="■",$BY$44,IF(G434="■",$BY$41,IF(K434="","",K434))))))))</f>
        <v/>
      </c>
      <c r="AH434" s="63" t="str">
        <f t="shared" si="124"/>
        <v/>
      </c>
      <c r="AI434" s="63" t="str">
        <f t="shared" si="125"/>
        <v/>
      </c>
      <c r="AJ434" s="64" t="str">
        <f t="shared" si="126"/>
        <v/>
      </c>
      <c r="AK434" s="64" t="str">
        <f t="shared" si="127"/>
        <v/>
      </c>
      <c r="AL434" s="64" t="str">
        <f>IF($C$3="","",IF(AND(F434="□",G434="□",H434="□"),"",IF(AND(F434="■",G434="■"),"",IF(AND(F434="■",H434="■"),"",IF(AND(G434="■",H434="■"),"",IF(F434="■",$BY$23,IF(G434="■",$BY$21,IF(J434="","",J434))))))))</f>
        <v/>
      </c>
      <c r="AM434" s="65" t="str">
        <f t="shared" si="128"/>
        <v/>
      </c>
      <c r="AN434" s="64" t="str">
        <f>IF($C$3="","",IF(AND(F434="□",G434="□",H434="□"),"",IF(AND(F434="■",G434="■"),"",IF(AND(F434="■",H434="■"),"",IF(AND(G434="■",H434="■"),"",IF(F434="■",$BY$24,IF(G434="■",$BY$22,IF(L434="","",L434))))))))</f>
        <v/>
      </c>
      <c r="AO434" s="118"/>
      <c r="AP434" s="64" t="str">
        <f t="shared" si="129"/>
        <v/>
      </c>
      <c r="AQ434" s="64" t="str">
        <f t="shared" si="130"/>
        <v/>
      </c>
      <c r="AR434" s="64" t="str">
        <f t="shared" si="131"/>
        <v/>
      </c>
      <c r="AS434" s="64" t="str">
        <f t="shared" si="132"/>
        <v/>
      </c>
      <c r="AT434" s="64" t="str">
        <f t="shared" si="133"/>
        <v/>
      </c>
      <c r="AW434" s="17" t="str">
        <f t="shared" si="134"/>
        <v/>
      </c>
      <c r="AX434" s="17" t="str">
        <f t="shared" si="135"/>
        <v/>
      </c>
      <c r="AY434" s="17" t="str">
        <f t="shared" si="136"/>
        <v/>
      </c>
      <c r="AZ434" s="17" t="str">
        <f t="shared" si="137"/>
        <v/>
      </c>
      <c r="BA434" s="17" t="str">
        <f t="shared" si="138"/>
        <v/>
      </c>
      <c r="BB434" s="17" t="str">
        <f t="shared" si="139"/>
        <v/>
      </c>
      <c r="BD434" s="17" t="str">
        <f>IF(AND(OR(F434="",F434="□"),OR(G434="",G434="□"),OR(H434="",H434="□")),"",IF(AND(F434="■",G434="■"),"",IF(AND(OR(F434="■",G434="■"),H434="■"),"",IF(F434="■",5,IF(G434="■",4,IF(I434="","",IF($C$3="","",IF($C$3=8,"-",IF($C$3&lt;8,IF(I434&lt;=$BY$25,7,IF(I434&lt;=$BY$26,6,IF(I434&lt;=$BY$27,5,IF(I434&lt;=$BY$28,4,IF(I434&lt;=$BY$29,3,IF(I434&lt;=$BY$30,2,1)))))))))))))))</f>
        <v/>
      </c>
      <c r="BE434" s="17" t="str">
        <f>IF(AND(OR(F434="",F434="□"),OR(G434="",G434="□"),OR(H434="",H434="□")),"",IF(AND(F434="■",G434="■"),"",IF(AND(OR(F434="■",G434="■"),H434="■"),"",IF(F434="■",5,IF(G434="■",4,IF(K434="","",IF($C$3="","",IF($C$3=8,IF(K434&lt;=$BY$33,6,IF(K434&lt;=$BY$34,5,IF(K434&lt;=$BY$35,4,3))),IF(AND($C$3&lt;8,$C$3&gt;4),IF(K434&lt;=$BY$32,7,IF(K434&lt;=$BY$33,6,IF(K434&lt;=$BY$34,5,IF(K434&lt;=$BY$35,4,IF(K434&lt;=$BY$36,3,2))))),IF(C420&lt;5,"-"))))))))))</f>
        <v/>
      </c>
      <c r="BF434" s="17" t="str">
        <f t="shared" si="141"/>
        <v/>
      </c>
      <c r="BH434" s="18" t="str">
        <f>IF(X434="","",IF(50&lt;=Y434,6,IF(AND(40&lt;=Y434,Y434&lt;50),5,IF(AND(30&lt;=Y434,Y434&lt;40),4,IF(AND(20&lt;=Y434,Y434&lt;30),3,IF(AND(10&lt;=Y434,Y434&lt;20),2,IF(AND(0&lt;=Y434,Y434&lt;10),1,IF(Y434&lt;0,0,""))))))))</f>
        <v/>
      </c>
      <c r="BI434" s="18" t="str">
        <f>IF(X434="","",IF(30&lt;=Y434,4,IF(AND(20&lt;=Y434,Y434&lt;30),3,IF(AND(10&lt;=Y434,Y434&lt;20),2,IF(AND(0&lt;=Y434,Y434&lt;10),1,IF(Y434&lt;0,0,""))))))</f>
        <v/>
      </c>
      <c r="BJ434" s="58" t="str">
        <f>IF(AND(OR(Q434="",Q434="□"),OR(R434="",R434="□"),OR(S434="",S434="□")),"",IF(AND(Q434="■",R434="■"),"",IF(AND(OR(Q434="■",R434="■"),S434="■"),"",IF(Q434="■",3,IF(R434="■",1,IF(Z434="■",BH434,BI434))))))</f>
        <v/>
      </c>
    </row>
    <row r="435" spans="1:62" ht="12" customHeight="1" x14ac:dyDescent="0.15">
      <c r="A435" s="66">
        <v>418</v>
      </c>
      <c r="B435" s="4"/>
      <c r="C435" s="2"/>
      <c r="D435" s="2"/>
      <c r="E435" s="8"/>
      <c r="F435" s="129" t="s">
        <v>38</v>
      </c>
      <c r="G435" s="130" t="s">
        <v>38</v>
      </c>
      <c r="H435" s="131" t="s">
        <v>38</v>
      </c>
      <c r="I435" s="122"/>
      <c r="J435" s="149"/>
      <c r="K435" s="124"/>
      <c r="L435" s="178"/>
      <c r="M435" s="133"/>
      <c r="N435" s="163" t="str">
        <f>IF($C$3="","",IF(P435="","",BF435))</f>
        <v/>
      </c>
      <c r="O435" s="163" t="str">
        <f>IF($C$3="","",IF(AND(OR(F435="",F435="□"),OR(G435="",G435="□"),OR(H435="",H435="□")),"",IF(AND(F435="■",G435="■"),"",IF(AND(OR(F435="■",G435="■"),H435="■"),"",IF(BF435="","",IF(OR(BF435=4,BF435&gt;4),"○","×"))))))</f>
        <v/>
      </c>
      <c r="P435" s="162" t="str">
        <f>IF($C$3="","",IF(AND(OR(F435="",F435="□"),OR(G435="",G435="□"),OR(H435="",H435="□")),"",IF(AND(F435="■",G435="■"),"",IF(AND(OR(F435="■",G435="■"),H435="■"),"",IF(BF435="","",IF(OR(BF435=5,BF435&gt;5),"○","×"))))))</f>
        <v/>
      </c>
      <c r="Q435" s="129" t="s">
        <v>38</v>
      </c>
      <c r="R435" s="130" t="s">
        <v>38</v>
      </c>
      <c r="S435" s="131" t="s">
        <v>38</v>
      </c>
      <c r="T435" s="1"/>
      <c r="U435" s="10"/>
      <c r="V435" s="11"/>
      <c r="W435" s="10"/>
      <c r="X435" s="223" t="str">
        <f t="shared" si="140"/>
        <v/>
      </c>
      <c r="Y435" s="164" t="str">
        <f t="shared" si="122"/>
        <v/>
      </c>
      <c r="Z435" s="131" t="s">
        <v>58</v>
      </c>
      <c r="AA435" s="135" t="s">
        <v>58</v>
      </c>
      <c r="AB435" s="165" t="str">
        <f t="shared" si="123"/>
        <v/>
      </c>
      <c r="AC435" s="280"/>
      <c r="AD435" s="281"/>
      <c r="AF435" s="60" t="str">
        <f>IF($C$3="","",IF(AND(F435="□",G435="□",H435="□"),"",IF(AND(F435="■",G435="■"),"",IF(AND(F435="■",H435="■"),"",IF(AND(G435="■",H435="■"),"",IF(F435="■",$BY$42,IF(G435="■",$BY$39,IF(I435="","",I435))))))))</f>
        <v/>
      </c>
      <c r="AG435" s="61" t="str">
        <f>IF($C$3="","",IF(AND(F435="□",G435="□",H435="□"),"",IF(AND(F435="■",G435="■"),"",IF(AND(F435="■",H435="■"),"",IF(AND(G435="■",H435="■"),"",IF(F435="■",$BY$44,IF(G435="■",$BY$41,IF(K435="","",K435))))))))</f>
        <v/>
      </c>
      <c r="AH435" s="63" t="str">
        <f t="shared" si="124"/>
        <v/>
      </c>
      <c r="AI435" s="63" t="str">
        <f t="shared" si="125"/>
        <v/>
      </c>
      <c r="AJ435" s="64" t="str">
        <f t="shared" si="126"/>
        <v/>
      </c>
      <c r="AK435" s="64" t="str">
        <f t="shared" si="127"/>
        <v/>
      </c>
      <c r="AL435" s="64" t="str">
        <f>IF($C$3="","",IF(AND(F435="□",G435="□",H435="□"),"",IF(AND(F435="■",G435="■"),"",IF(AND(F435="■",H435="■"),"",IF(AND(G435="■",H435="■"),"",IF(F435="■",$BY$23,IF(G435="■",$BY$21,IF(J435="","",J435))))))))</f>
        <v/>
      </c>
      <c r="AM435" s="65" t="str">
        <f t="shared" si="128"/>
        <v/>
      </c>
      <c r="AN435" s="64" t="str">
        <f>IF($C$3="","",IF(AND(F435="□",G435="□",H435="□"),"",IF(AND(F435="■",G435="■"),"",IF(AND(F435="■",H435="■"),"",IF(AND(G435="■",H435="■"),"",IF(F435="■",$BY$24,IF(G435="■",$BY$22,IF(L435="","",L435))))))))</f>
        <v/>
      </c>
      <c r="AO435" s="118"/>
      <c r="AP435" s="64" t="str">
        <f t="shared" si="129"/>
        <v/>
      </c>
      <c r="AQ435" s="64" t="str">
        <f t="shared" si="130"/>
        <v/>
      </c>
      <c r="AR435" s="64" t="str">
        <f t="shared" si="131"/>
        <v/>
      </c>
      <c r="AS435" s="64" t="str">
        <f t="shared" si="132"/>
        <v/>
      </c>
      <c r="AT435" s="64" t="str">
        <f t="shared" si="133"/>
        <v/>
      </c>
      <c r="AW435" s="17" t="str">
        <f t="shared" si="134"/>
        <v/>
      </c>
      <c r="AX435" s="17" t="str">
        <f t="shared" si="135"/>
        <v/>
      </c>
      <c r="AY435" s="17" t="str">
        <f t="shared" si="136"/>
        <v/>
      </c>
      <c r="AZ435" s="17" t="str">
        <f t="shared" si="137"/>
        <v/>
      </c>
      <c r="BA435" s="17" t="str">
        <f t="shared" si="138"/>
        <v/>
      </c>
      <c r="BB435" s="17" t="str">
        <f t="shared" si="139"/>
        <v/>
      </c>
      <c r="BD435" s="17" t="str">
        <f>IF(AND(OR(F435="",F435="□"),OR(G435="",G435="□"),OR(H435="",H435="□")),"",IF(AND(F435="■",G435="■"),"",IF(AND(OR(F435="■",G435="■"),H435="■"),"",IF(F435="■",5,IF(G435="■",4,IF(I435="","",IF($C$3="","",IF($C$3=8,"-",IF($C$3&lt;8,IF(I435&lt;=$BY$25,7,IF(I435&lt;=$BY$26,6,IF(I435&lt;=$BY$27,5,IF(I435&lt;=$BY$28,4,IF(I435&lt;=$BY$29,3,IF(I435&lt;=$BY$30,2,1)))))))))))))))</f>
        <v/>
      </c>
      <c r="BE435" s="17" t="str">
        <f>IF(AND(OR(F435="",F435="□"),OR(G435="",G435="□"),OR(H435="",H435="□")),"",IF(AND(F435="■",G435="■"),"",IF(AND(OR(F435="■",G435="■"),H435="■"),"",IF(F435="■",5,IF(G435="■",4,IF(K435="","",IF($C$3="","",IF($C$3=8,IF(K435&lt;=$BY$33,6,IF(K435&lt;=$BY$34,5,IF(K435&lt;=$BY$35,4,3))),IF(AND($C$3&lt;8,$C$3&gt;4),IF(K435&lt;=$BY$32,7,IF(K435&lt;=$BY$33,6,IF(K435&lt;=$BY$34,5,IF(K435&lt;=$BY$35,4,IF(K435&lt;=$BY$36,3,2))))),IF(C421&lt;5,"-"))))))))))</f>
        <v/>
      </c>
      <c r="BF435" s="17" t="str">
        <f t="shared" si="141"/>
        <v/>
      </c>
      <c r="BH435" s="18" t="str">
        <f>IF(X435="","",IF(50&lt;=Y435,6,IF(AND(40&lt;=Y435,Y435&lt;50),5,IF(AND(30&lt;=Y435,Y435&lt;40),4,IF(AND(20&lt;=Y435,Y435&lt;30),3,IF(AND(10&lt;=Y435,Y435&lt;20),2,IF(AND(0&lt;=Y435,Y435&lt;10),1,IF(Y435&lt;0,0,""))))))))</f>
        <v/>
      </c>
      <c r="BI435" s="18" t="str">
        <f>IF(X435="","",IF(30&lt;=Y435,4,IF(AND(20&lt;=Y435,Y435&lt;30),3,IF(AND(10&lt;=Y435,Y435&lt;20),2,IF(AND(0&lt;=Y435,Y435&lt;10),1,IF(Y435&lt;0,0,""))))))</f>
        <v/>
      </c>
      <c r="BJ435" s="58" t="str">
        <f>IF(AND(OR(Q435="",Q435="□"),OR(R435="",R435="□"),OR(S435="",S435="□")),"",IF(AND(Q435="■",R435="■"),"",IF(AND(OR(Q435="■",R435="■"),S435="■"),"",IF(Q435="■",3,IF(R435="■",1,IF(Z435="■",BH435,BI435))))))</f>
        <v/>
      </c>
    </row>
    <row r="436" spans="1:62" ht="12" customHeight="1" x14ac:dyDescent="0.15">
      <c r="A436" s="66">
        <v>419</v>
      </c>
      <c r="B436" s="4"/>
      <c r="C436" s="2"/>
      <c r="D436" s="2"/>
      <c r="E436" s="8"/>
      <c r="F436" s="129" t="s">
        <v>38</v>
      </c>
      <c r="G436" s="130" t="s">
        <v>38</v>
      </c>
      <c r="H436" s="131" t="s">
        <v>38</v>
      </c>
      <c r="I436" s="122"/>
      <c r="J436" s="149"/>
      <c r="K436" s="124"/>
      <c r="L436" s="178"/>
      <c r="M436" s="133"/>
      <c r="N436" s="163" t="str">
        <f>IF($C$3="","",IF(P436="","",BF436))</f>
        <v/>
      </c>
      <c r="O436" s="163" t="str">
        <f>IF($C$3="","",IF(AND(OR(F436="",F436="□"),OR(G436="",G436="□"),OR(H436="",H436="□")),"",IF(AND(F436="■",G436="■"),"",IF(AND(OR(F436="■",G436="■"),H436="■"),"",IF(BF436="","",IF(OR(BF436=4,BF436&gt;4),"○","×"))))))</f>
        <v/>
      </c>
      <c r="P436" s="162" t="str">
        <f>IF($C$3="","",IF(AND(OR(F436="",F436="□"),OR(G436="",G436="□"),OR(H436="",H436="□")),"",IF(AND(F436="■",G436="■"),"",IF(AND(OR(F436="■",G436="■"),H436="■"),"",IF(BF436="","",IF(OR(BF436=5,BF436&gt;5),"○","×"))))))</f>
        <v/>
      </c>
      <c r="Q436" s="129" t="s">
        <v>38</v>
      </c>
      <c r="R436" s="130" t="s">
        <v>38</v>
      </c>
      <c r="S436" s="131" t="s">
        <v>38</v>
      </c>
      <c r="T436" s="1"/>
      <c r="U436" s="10"/>
      <c r="V436" s="11"/>
      <c r="W436" s="10"/>
      <c r="X436" s="223" t="str">
        <f t="shared" si="140"/>
        <v/>
      </c>
      <c r="Y436" s="164" t="str">
        <f t="shared" si="122"/>
        <v/>
      </c>
      <c r="Z436" s="131" t="s">
        <v>58</v>
      </c>
      <c r="AA436" s="135" t="s">
        <v>58</v>
      </c>
      <c r="AB436" s="165" t="str">
        <f t="shared" si="123"/>
        <v/>
      </c>
      <c r="AC436" s="280"/>
      <c r="AD436" s="281"/>
      <c r="AF436" s="60" t="str">
        <f>IF($C$3="","",IF(AND(F436="□",G436="□",H436="□"),"",IF(AND(F436="■",G436="■"),"",IF(AND(F436="■",H436="■"),"",IF(AND(G436="■",H436="■"),"",IF(F436="■",$BY$42,IF(G436="■",$BY$39,IF(I436="","",I436))))))))</f>
        <v/>
      </c>
      <c r="AG436" s="61" t="str">
        <f>IF($C$3="","",IF(AND(F436="□",G436="□",H436="□"),"",IF(AND(F436="■",G436="■"),"",IF(AND(F436="■",H436="■"),"",IF(AND(G436="■",H436="■"),"",IF(F436="■",$BY$44,IF(G436="■",$BY$41,IF(K436="","",K436))))))))</f>
        <v/>
      </c>
      <c r="AH436" s="63" t="str">
        <f t="shared" si="124"/>
        <v/>
      </c>
      <c r="AI436" s="63" t="str">
        <f t="shared" si="125"/>
        <v/>
      </c>
      <c r="AJ436" s="64" t="str">
        <f t="shared" si="126"/>
        <v/>
      </c>
      <c r="AK436" s="64" t="str">
        <f t="shared" si="127"/>
        <v/>
      </c>
      <c r="AL436" s="64" t="str">
        <f>IF($C$3="","",IF(AND(F436="□",G436="□",H436="□"),"",IF(AND(F436="■",G436="■"),"",IF(AND(F436="■",H436="■"),"",IF(AND(G436="■",H436="■"),"",IF(F436="■",$BY$23,IF(G436="■",$BY$21,IF(J436="","",J436))))))))</f>
        <v/>
      </c>
      <c r="AM436" s="65" t="str">
        <f t="shared" si="128"/>
        <v/>
      </c>
      <c r="AN436" s="64" t="str">
        <f>IF($C$3="","",IF(AND(F436="□",G436="□",H436="□"),"",IF(AND(F436="■",G436="■"),"",IF(AND(F436="■",H436="■"),"",IF(AND(G436="■",H436="■"),"",IF(F436="■",$BY$24,IF(G436="■",$BY$22,IF(L436="","",L436))))))))</f>
        <v/>
      </c>
      <c r="AO436" s="118"/>
      <c r="AP436" s="64" t="str">
        <f t="shared" si="129"/>
        <v/>
      </c>
      <c r="AQ436" s="64" t="str">
        <f t="shared" si="130"/>
        <v/>
      </c>
      <c r="AR436" s="64" t="str">
        <f t="shared" si="131"/>
        <v/>
      </c>
      <c r="AS436" s="64" t="str">
        <f t="shared" si="132"/>
        <v/>
      </c>
      <c r="AT436" s="64" t="str">
        <f t="shared" si="133"/>
        <v/>
      </c>
      <c r="AW436" s="17" t="str">
        <f t="shared" si="134"/>
        <v/>
      </c>
      <c r="AX436" s="17" t="str">
        <f t="shared" si="135"/>
        <v/>
      </c>
      <c r="AY436" s="17" t="str">
        <f t="shared" si="136"/>
        <v/>
      </c>
      <c r="AZ436" s="17" t="str">
        <f t="shared" si="137"/>
        <v/>
      </c>
      <c r="BA436" s="17" t="str">
        <f t="shared" si="138"/>
        <v/>
      </c>
      <c r="BB436" s="17" t="str">
        <f t="shared" si="139"/>
        <v/>
      </c>
      <c r="BD436" s="17" t="str">
        <f>IF(AND(OR(F436="",F436="□"),OR(G436="",G436="□"),OR(H436="",H436="□")),"",IF(AND(F436="■",G436="■"),"",IF(AND(OR(F436="■",G436="■"),H436="■"),"",IF(F436="■",5,IF(G436="■",4,IF(I436="","",IF($C$3="","",IF($C$3=8,"-",IF($C$3&lt;8,IF(I436&lt;=$BY$25,7,IF(I436&lt;=$BY$26,6,IF(I436&lt;=$BY$27,5,IF(I436&lt;=$BY$28,4,IF(I436&lt;=$BY$29,3,IF(I436&lt;=$BY$30,2,1)))))))))))))))</f>
        <v/>
      </c>
      <c r="BE436" s="17" t="str">
        <f>IF(AND(OR(F436="",F436="□"),OR(G436="",G436="□"),OR(H436="",H436="□")),"",IF(AND(F436="■",G436="■"),"",IF(AND(OR(F436="■",G436="■"),H436="■"),"",IF(F436="■",5,IF(G436="■",4,IF(K436="","",IF($C$3="","",IF($C$3=8,IF(K436&lt;=$BY$33,6,IF(K436&lt;=$BY$34,5,IF(K436&lt;=$BY$35,4,3))),IF(AND($C$3&lt;8,$C$3&gt;4),IF(K436&lt;=$BY$32,7,IF(K436&lt;=$BY$33,6,IF(K436&lt;=$BY$34,5,IF(K436&lt;=$BY$35,4,IF(K436&lt;=$BY$36,3,2))))),IF(C422&lt;5,"-"))))))))))</f>
        <v/>
      </c>
      <c r="BF436" s="17" t="str">
        <f t="shared" si="141"/>
        <v/>
      </c>
      <c r="BH436" s="18" t="str">
        <f>IF(X436="","",IF(50&lt;=Y436,6,IF(AND(40&lt;=Y436,Y436&lt;50),5,IF(AND(30&lt;=Y436,Y436&lt;40),4,IF(AND(20&lt;=Y436,Y436&lt;30),3,IF(AND(10&lt;=Y436,Y436&lt;20),2,IF(AND(0&lt;=Y436,Y436&lt;10),1,IF(Y436&lt;0,0,""))))))))</f>
        <v/>
      </c>
      <c r="BI436" s="18" t="str">
        <f>IF(X436="","",IF(30&lt;=Y436,4,IF(AND(20&lt;=Y436,Y436&lt;30),3,IF(AND(10&lt;=Y436,Y436&lt;20),2,IF(AND(0&lt;=Y436,Y436&lt;10),1,IF(Y436&lt;0,0,""))))))</f>
        <v/>
      </c>
      <c r="BJ436" s="58" t="str">
        <f>IF(AND(OR(Q436="",Q436="□"),OR(R436="",R436="□"),OR(S436="",S436="□")),"",IF(AND(Q436="■",R436="■"),"",IF(AND(OR(Q436="■",R436="■"),S436="■"),"",IF(Q436="■",3,IF(R436="■",1,IF(Z436="■",BH436,BI436))))))</f>
        <v/>
      </c>
    </row>
    <row r="437" spans="1:62" ht="12" customHeight="1" x14ac:dyDescent="0.15">
      <c r="A437" s="66">
        <v>420</v>
      </c>
      <c r="B437" s="4"/>
      <c r="C437" s="2"/>
      <c r="D437" s="2"/>
      <c r="E437" s="8"/>
      <c r="F437" s="129" t="s">
        <v>38</v>
      </c>
      <c r="G437" s="130" t="s">
        <v>38</v>
      </c>
      <c r="H437" s="131" t="s">
        <v>38</v>
      </c>
      <c r="I437" s="122"/>
      <c r="J437" s="149"/>
      <c r="K437" s="124"/>
      <c r="L437" s="178"/>
      <c r="M437" s="133"/>
      <c r="N437" s="163" t="str">
        <f>IF($C$3="","",IF(P437="","",BF437))</f>
        <v/>
      </c>
      <c r="O437" s="163" t="str">
        <f>IF($C$3="","",IF(AND(OR(F437="",F437="□"),OR(G437="",G437="□"),OR(H437="",H437="□")),"",IF(AND(F437="■",G437="■"),"",IF(AND(OR(F437="■",G437="■"),H437="■"),"",IF(BF437="","",IF(OR(BF437=4,BF437&gt;4),"○","×"))))))</f>
        <v/>
      </c>
      <c r="P437" s="162" t="str">
        <f>IF($C$3="","",IF(AND(OR(F437="",F437="□"),OR(G437="",G437="□"),OR(H437="",H437="□")),"",IF(AND(F437="■",G437="■"),"",IF(AND(OR(F437="■",G437="■"),H437="■"),"",IF(BF437="","",IF(OR(BF437=5,BF437&gt;5),"○","×"))))))</f>
        <v/>
      </c>
      <c r="Q437" s="129" t="s">
        <v>38</v>
      </c>
      <c r="R437" s="130" t="s">
        <v>38</v>
      </c>
      <c r="S437" s="131" t="s">
        <v>38</v>
      </c>
      <c r="T437" s="1"/>
      <c r="U437" s="10"/>
      <c r="V437" s="11"/>
      <c r="W437" s="10"/>
      <c r="X437" s="223" t="str">
        <f t="shared" si="140"/>
        <v/>
      </c>
      <c r="Y437" s="164" t="str">
        <f t="shared" si="122"/>
        <v/>
      </c>
      <c r="Z437" s="131" t="s">
        <v>58</v>
      </c>
      <c r="AA437" s="135" t="s">
        <v>58</v>
      </c>
      <c r="AB437" s="165" t="str">
        <f t="shared" si="123"/>
        <v/>
      </c>
      <c r="AC437" s="280"/>
      <c r="AD437" s="281"/>
      <c r="AF437" s="60" t="str">
        <f>IF($C$3="","",IF(AND(F437="□",G437="□",H437="□"),"",IF(AND(F437="■",G437="■"),"",IF(AND(F437="■",H437="■"),"",IF(AND(G437="■",H437="■"),"",IF(F437="■",$BY$42,IF(G437="■",$BY$39,IF(I437="","",I437))))))))</f>
        <v/>
      </c>
      <c r="AG437" s="61" t="str">
        <f>IF($C$3="","",IF(AND(F437="□",G437="□",H437="□"),"",IF(AND(F437="■",G437="■"),"",IF(AND(F437="■",H437="■"),"",IF(AND(G437="■",H437="■"),"",IF(F437="■",$BY$44,IF(G437="■",$BY$41,IF(K437="","",K437))))))))</f>
        <v/>
      </c>
      <c r="AH437" s="63" t="str">
        <f t="shared" si="124"/>
        <v/>
      </c>
      <c r="AI437" s="63" t="str">
        <f t="shared" si="125"/>
        <v/>
      </c>
      <c r="AJ437" s="64" t="str">
        <f t="shared" si="126"/>
        <v/>
      </c>
      <c r="AK437" s="64" t="str">
        <f t="shared" si="127"/>
        <v/>
      </c>
      <c r="AL437" s="64" t="str">
        <f>IF($C$3="","",IF(AND(F437="□",G437="□",H437="□"),"",IF(AND(F437="■",G437="■"),"",IF(AND(F437="■",H437="■"),"",IF(AND(G437="■",H437="■"),"",IF(F437="■",$BY$23,IF(G437="■",$BY$21,IF(J437="","",J437))))))))</f>
        <v/>
      </c>
      <c r="AM437" s="65" t="str">
        <f t="shared" si="128"/>
        <v/>
      </c>
      <c r="AN437" s="64" t="str">
        <f>IF($C$3="","",IF(AND(F437="□",G437="□",H437="□"),"",IF(AND(F437="■",G437="■"),"",IF(AND(F437="■",H437="■"),"",IF(AND(G437="■",H437="■"),"",IF(F437="■",$BY$24,IF(G437="■",$BY$22,IF(L437="","",L437))))))))</f>
        <v/>
      </c>
      <c r="AO437" s="118"/>
      <c r="AP437" s="64" t="str">
        <f t="shared" si="129"/>
        <v/>
      </c>
      <c r="AQ437" s="64" t="str">
        <f t="shared" si="130"/>
        <v/>
      </c>
      <c r="AR437" s="64" t="str">
        <f t="shared" si="131"/>
        <v/>
      </c>
      <c r="AS437" s="64" t="str">
        <f t="shared" si="132"/>
        <v/>
      </c>
      <c r="AT437" s="64" t="str">
        <f t="shared" si="133"/>
        <v/>
      </c>
      <c r="AW437" s="17" t="str">
        <f t="shared" si="134"/>
        <v/>
      </c>
      <c r="AX437" s="17" t="str">
        <f t="shared" si="135"/>
        <v/>
      </c>
      <c r="AY437" s="17" t="str">
        <f t="shared" si="136"/>
        <v/>
      </c>
      <c r="AZ437" s="17" t="str">
        <f t="shared" si="137"/>
        <v/>
      </c>
      <c r="BA437" s="17" t="str">
        <f t="shared" si="138"/>
        <v/>
      </c>
      <c r="BB437" s="17" t="str">
        <f t="shared" si="139"/>
        <v/>
      </c>
      <c r="BD437" s="17" t="str">
        <f>IF(AND(OR(F437="",F437="□"),OR(G437="",G437="□"),OR(H437="",H437="□")),"",IF(AND(F437="■",G437="■"),"",IF(AND(OR(F437="■",G437="■"),H437="■"),"",IF(F437="■",5,IF(G437="■",4,IF(I437="","",IF($C$3="","",IF($C$3=8,"-",IF($C$3&lt;8,IF(I437&lt;=$BY$25,7,IF(I437&lt;=$BY$26,6,IF(I437&lt;=$BY$27,5,IF(I437&lt;=$BY$28,4,IF(I437&lt;=$BY$29,3,IF(I437&lt;=$BY$30,2,1)))))))))))))))</f>
        <v/>
      </c>
      <c r="BE437" s="17" t="str">
        <f>IF(AND(OR(F437="",F437="□"),OR(G437="",G437="□"),OR(H437="",H437="□")),"",IF(AND(F437="■",G437="■"),"",IF(AND(OR(F437="■",G437="■"),H437="■"),"",IF(F437="■",5,IF(G437="■",4,IF(K437="","",IF($C$3="","",IF($C$3=8,IF(K437&lt;=$BY$33,6,IF(K437&lt;=$BY$34,5,IF(K437&lt;=$BY$35,4,3))),IF(AND($C$3&lt;8,$C$3&gt;4),IF(K437&lt;=$BY$32,7,IF(K437&lt;=$BY$33,6,IF(K437&lt;=$BY$34,5,IF(K437&lt;=$BY$35,4,IF(K437&lt;=$BY$36,3,2))))),IF(C423&lt;5,"-"))))))))))</f>
        <v/>
      </c>
      <c r="BF437" s="17" t="str">
        <f t="shared" si="141"/>
        <v/>
      </c>
      <c r="BH437" s="18" t="str">
        <f>IF(X437="","",IF(50&lt;=Y437,6,IF(AND(40&lt;=Y437,Y437&lt;50),5,IF(AND(30&lt;=Y437,Y437&lt;40),4,IF(AND(20&lt;=Y437,Y437&lt;30),3,IF(AND(10&lt;=Y437,Y437&lt;20),2,IF(AND(0&lt;=Y437,Y437&lt;10),1,IF(Y437&lt;0,0,""))))))))</f>
        <v/>
      </c>
      <c r="BI437" s="18" t="str">
        <f>IF(X437="","",IF(30&lt;=Y437,4,IF(AND(20&lt;=Y437,Y437&lt;30),3,IF(AND(10&lt;=Y437,Y437&lt;20),2,IF(AND(0&lt;=Y437,Y437&lt;10),1,IF(Y437&lt;0,0,""))))))</f>
        <v/>
      </c>
      <c r="BJ437" s="58" t="str">
        <f>IF(AND(OR(Q437="",Q437="□"),OR(R437="",R437="□"),OR(S437="",S437="□")),"",IF(AND(Q437="■",R437="■"),"",IF(AND(OR(Q437="■",R437="■"),S437="■"),"",IF(Q437="■",3,IF(R437="■",1,IF(Z437="■",BH437,BI437))))))</f>
        <v/>
      </c>
    </row>
    <row r="438" spans="1:62" ht="12" customHeight="1" x14ac:dyDescent="0.15">
      <c r="A438" s="66">
        <v>421</v>
      </c>
      <c r="B438" s="4"/>
      <c r="C438" s="2"/>
      <c r="D438" s="2"/>
      <c r="E438" s="8"/>
      <c r="F438" s="129" t="s">
        <v>38</v>
      </c>
      <c r="G438" s="130" t="s">
        <v>38</v>
      </c>
      <c r="H438" s="131" t="s">
        <v>38</v>
      </c>
      <c r="I438" s="122"/>
      <c r="J438" s="149"/>
      <c r="K438" s="124"/>
      <c r="L438" s="178"/>
      <c r="M438" s="133"/>
      <c r="N438" s="163" t="str">
        <f>IF($C$3="","",IF(P438="","",BF438))</f>
        <v/>
      </c>
      <c r="O438" s="163" t="str">
        <f>IF($C$3="","",IF(AND(OR(F438="",F438="□"),OR(G438="",G438="□"),OR(H438="",H438="□")),"",IF(AND(F438="■",G438="■"),"",IF(AND(OR(F438="■",G438="■"),H438="■"),"",IF(BF438="","",IF(OR(BF438=4,BF438&gt;4),"○","×"))))))</f>
        <v/>
      </c>
      <c r="P438" s="162" t="str">
        <f>IF($C$3="","",IF(AND(OR(F438="",F438="□"),OR(G438="",G438="□"),OR(H438="",H438="□")),"",IF(AND(F438="■",G438="■"),"",IF(AND(OR(F438="■",G438="■"),H438="■"),"",IF(BF438="","",IF(OR(BF438=5,BF438&gt;5),"○","×"))))))</f>
        <v/>
      </c>
      <c r="Q438" s="129" t="s">
        <v>38</v>
      </c>
      <c r="R438" s="130" t="s">
        <v>38</v>
      </c>
      <c r="S438" s="131" t="s">
        <v>38</v>
      </c>
      <c r="T438" s="1"/>
      <c r="U438" s="10"/>
      <c r="V438" s="11"/>
      <c r="W438" s="10"/>
      <c r="X438" s="223" t="str">
        <f t="shared" si="140"/>
        <v/>
      </c>
      <c r="Y438" s="164" t="str">
        <f t="shared" si="122"/>
        <v/>
      </c>
      <c r="Z438" s="131" t="s">
        <v>58</v>
      </c>
      <c r="AA438" s="135" t="s">
        <v>58</v>
      </c>
      <c r="AB438" s="165" t="str">
        <f t="shared" si="123"/>
        <v/>
      </c>
      <c r="AC438" s="280"/>
      <c r="AD438" s="281"/>
      <c r="AF438" s="60" t="str">
        <f>IF($C$3="","",IF(AND(F438="□",G438="□",H438="□"),"",IF(AND(F438="■",G438="■"),"",IF(AND(F438="■",H438="■"),"",IF(AND(G438="■",H438="■"),"",IF(F438="■",$BY$42,IF(G438="■",$BY$39,IF(I438="","",I438))))))))</f>
        <v/>
      </c>
      <c r="AG438" s="61" t="str">
        <f>IF($C$3="","",IF(AND(F438="□",G438="□",H438="□"),"",IF(AND(F438="■",G438="■"),"",IF(AND(F438="■",H438="■"),"",IF(AND(G438="■",H438="■"),"",IF(F438="■",$BY$44,IF(G438="■",$BY$41,IF(K438="","",K438))))))))</f>
        <v/>
      </c>
      <c r="AH438" s="63" t="str">
        <f t="shared" si="124"/>
        <v/>
      </c>
      <c r="AI438" s="63" t="str">
        <f t="shared" si="125"/>
        <v/>
      </c>
      <c r="AJ438" s="64" t="str">
        <f t="shared" si="126"/>
        <v/>
      </c>
      <c r="AK438" s="64" t="str">
        <f t="shared" si="127"/>
        <v/>
      </c>
      <c r="AL438" s="64" t="str">
        <f>IF($C$3="","",IF(AND(F438="□",G438="□",H438="□"),"",IF(AND(F438="■",G438="■"),"",IF(AND(F438="■",H438="■"),"",IF(AND(G438="■",H438="■"),"",IF(F438="■",$BY$23,IF(G438="■",$BY$21,IF(J438="","",J438))))))))</f>
        <v/>
      </c>
      <c r="AM438" s="65" t="str">
        <f t="shared" si="128"/>
        <v/>
      </c>
      <c r="AN438" s="64" t="str">
        <f>IF($C$3="","",IF(AND(F438="□",G438="□",H438="□"),"",IF(AND(F438="■",G438="■"),"",IF(AND(F438="■",H438="■"),"",IF(AND(G438="■",H438="■"),"",IF(F438="■",$BY$24,IF(G438="■",$BY$22,IF(L438="","",L438))))))))</f>
        <v/>
      </c>
      <c r="AO438" s="118"/>
      <c r="AP438" s="64" t="str">
        <f t="shared" si="129"/>
        <v/>
      </c>
      <c r="AQ438" s="64" t="str">
        <f t="shared" si="130"/>
        <v/>
      </c>
      <c r="AR438" s="64" t="str">
        <f t="shared" si="131"/>
        <v/>
      </c>
      <c r="AS438" s="64" t="str">
        <f t="shared" si="132"/>
        <v/>
      </c>
      <c r="AT438" s="64" t="str">
        <f t="shared" si="133"/>
        <v/>
      </c>
      <c r="AW438" s="17" t="str">
        <f t="shared" si="134"/>
        <v/>
      </c>
      <c r="AX438" s="17" t="str">
        <f t="shared" si="135"/>
        <v/>
      </c>
      <c r="AY438" s="17" t="str">
        <f t="shared" si="136"/>
        <v/>
      </c>
      <c r="AZ438" s="17" t="str">
        <f t="shared" si="137"/>
        <v/>
      </c>
      <c r="BA438" s="17" t="str">
        <f t="shared" si="138"/>
        <v/>
      </c>
      <c r="BB438" s="17" t="str">
        <f t="shared" si="139"/>
        <v/>
      </c>
      <c r="BD438" s="17" t="str">
        <f>IF(AND(OR(F438="",F438="□"),OR(G438="",G438="□"),OR(H438="",H438="□")),"",IF(AND(F438="■",G438="■"),"",IF(AND(OR(F438="■",G438="■"),H438="■"),"",IF(F438="■",5,IF(G438="■",4,IF(I438="","",IF($C$3="","",IF($C$3=8,"-",IF($C$3&lt;8,IF(I438&lt;=$BY$25,7,IF(I438&lt;=$BY$26,6,IF(I438&lt;=$BY$27,5,IF(I438&lt;=$BY$28,4,IF(I438&lt;=$BY$29,3,IF(I438&lt;=$BY$30,2,1)))))))))))))))</f>
        <v/>
      </c>
      <c r="BE438" s="17" t="str">
        <f>IF(AND(OR(F438="",F438="□"),OR(G438="",G438="□"),OR(H438="",H438="□")),"",IF(AND(F438="■",G438="■"),"",IF(AND(OR(F438="■",G438="■"),H438="■"),"",IF(F438="■",5,IF(G438="■",4,IF(K438="","",IF($C$3="","",IF($C$3=8,IF(K438&lt;=$BY$33,6,IF(K438&lt;=$BY$34,5,IF(K438&lt;=$BY$35,4,3))),IF(AND($C$3&lt;8,$C$3&gt;4),IF(K438&lt;=$BY$32,7,IF(K438&lt;=$BY$33,6,IF(K438&lt;=$BY$34,5,IF(K438&lt;=$BY$35,4,IF(K438&lt;=$BY$36,3,2))))),IF(C424&lt;5,"-"))))))))))</f>
        <v/>
      </c>
      <c r="BF438" s="17" t="str">
        <f t="shared" si="141"/>
        <v/>
      </c>
      <c r="BH438" s="18" t="str">
        <f>IF(X438="","",IF(50&lt;=Y438,6,IF(AND(40&lt;=Y438,Y438&lt;50),5,IF(AND(30&lt;=Y438,Y438&lt;40),4,IF(AND(20&lt;=Y438,Y438&lt;30),3,IF(AND(10&lt;=Y438,Y438&lt;20),2,IF(AND(0&lt;=Y438,Y438&lt;10),1,IF(Y438&lt;0,0,""))))))))</f>
        <v/>
      </c>
      <c r="BI438" s="18" t="str">
        <f>IF(X438="","",IF(30&lt;=Y438,4,IF(AND(20&lt;=Y438,Y438&lt;30),3,IF(AND(10&lt;=Y438,Y438&lt;20),2,IF(AND(0&lt;=Y438,Y438&lt;10),1,IF(Y438&lt;0,0,""))))))</f>
        <v/>
      </c>
      <c r="BJ438" s="58" t="str">
        <f>IF(AND(OR(Q438="",Q438="□"),OR(R438="",R438="□"),OR(S438="",S438="□")),"",IF(AND(Q438="■",R438="■"),"",IF(AND(OR(Q438="■",R438="■"),S438="■"),"",IF(Q438="■",3,IF(R438="■",1,IF(Z438="■",BH438,BI438))))))</f>
        <v/>
      </c>
    </row>
    <row r="439" spans="1:62" ht="12" customHeight="1" x14ac:dyDescent="0.15">
      <c r="A439" s="66">
        <v>422</v>
      </c>
      <c r="B439" s="4"/>
      <c r="C439" s="2"/>
      <c r="D439" s="2"/>
      <c r="E439" s="8"/>
      <c r="F439" s="129" t="s">
        <v>38</v>
      </c>
      <c r="G439" s="130" t="s">
        <v>38</v>
      </c>
      <c r="H439" s="131" t="s">
        <v>38</v>
      </c>
      <c r="I439" s="122"/>
      <c r="J439" s="149"/>
      <c r="K439" s="124"/>
      <c r="L439" s="178"/>
      <c r="M439" s="133"/>
      <c r="N439" s="163" t="str">
        <f>IF($C$3="","",IF(P439="","",BF439))</f>
        <v/>
      </c>
      <c r="O439" s="163" t="str">
        <f>IF($C$3="","",IF(AND(OR(F439="",F439="□"),OR(G439="",G439="□"),OR(H439="",H439="□")),"",IF(AND(F439="■",G439="■"),"",IF(AND(OR(F439="■",G439="■"),H439="■"),"",IF(BF439="","",IF(OR(BF439=4,BF439&gt;4),"○","×"))))))</f>
        <v/>
      </c>
      <c r="P439" s="162" t="str">
        <f>IF($C$3="","",IF(AND(OR(F439="",F439="□"),OR(G439="",G439="□"),OR(H439="",H439="□")),"",IF(AND(F439="■",G439="■"),"",IF(AND(OR(F439="■",G439="■"),H439="■"),"",IF(BF439="","",IF(OR(BF439=5,BF439&gt;5),"○","×"))))))</f>
        <v/>
      </c>
      <c r="Q439" s="129" t="s">
        <v>38</v>
      </c>
      <c r="R439" s="130" t="s">
        <v>38</v>
      </c>
      <c r="S439" s="131" t="s">
        <v>38</v>
      </c>
      <c r="T439" s="1"/>
      <c r="U439" s="10"/>
      <c r="V439" s="11"/>
      <c r="W439" s="10"/>
      <c r="X439" s="223" t="str">
        <f t="shared" si="140"/>
        <v/>
      </c>
      <c r="Y439" s="164" t="str">
        <f t="shared" si="122"/>
        <v/>
      </c>
      <c r="Z439" s="131" t="s">
        <v>58</v>
      </c>
      <c r="AA439" s="135" t="s">
        <v>58</v>
      </c>
      <c r="AB439" s="165" t="str">
        <f t="shared" si="123"/>
        <v/>
      </c>
      <c r="AC439" s="280"/>
      <c r="AD439" s="281"/>
      <c r="AF439" s="60" t="str">
        <f>IF($C$3="","",IF(AND(F439="□",G439="□",H439="□"),"",IF(AND(F439="■",G439="■"),"",IF(AND(F439="■",H439="■"),"",IF(AND(G439="■",H439="■"),"",IF(F439="■",$BY$42,IF(G439="■",$BY$39,IF(I439="","",I439))))))))</f>
        <v/>
      </c>
      <c r="AG439" s="61" t="str">
        <f>IF($C$3="","",IF(AND(F439="□",G439="□",H439="□"),"",IF(AND(F439="■",G439="■"),"",IF(AND(F439="■",H439="■"),"",IF(AND(G439="■",H439="■"),"",IF(F439="■",$BY$44,IF(G439="■",$BY$41,IF(K439="","",K439))))))))</f>
        <v/>
      </c>
      <c r="AH439" s="63" t="str">
        <f t="shared" si="124"/>
        <v/>
      </c>
      <c r="AI439" s="63" t="str">
        <f t="shared" si="125"/>
        <v/>
      </c>
      <c r="AJ439" s="64" t="str">
        <f t="shared" si="126"/>
        <v/>
      </c>
      <c r="AK439" s="64" t="str">
        <f t="shared" si="127"/>
        <v/>
      </c>
      <c r="AL439" s="64" t="str">
        <f>IF($C$3="","",IF(AND(F439="□",G439="□",H439="□"),"",IF(AND(F439="■",G439="■"),"",IF(AND(F439="■",H439="■"),"",IF(AND(G439="■",H439="■"),"",IF(F439="■",$BY$23,IF(G439="■",$BY$21,IF(J439="","",J439))))))))</f>
        <v/>
      </c>
      <c r="AM439" s="65" t="str">
        <f t="shared" si="128"/>
        <v/>
      </c>
      <c r="AN439" s="64" t="str">
        <f>IF($C$3="","",IF(AND(F439="□",G439="□",H439="□"),"",IF(AND(F439="■",G439="■"),"",IF(AND(F439="■",H439="■"),"",IF(AND(G439="■",H439="■"),"",IF(F439="■",$BY$24,IF(G439="■",$BY$22,IF(L439="","",L439))))))))</f>
        <v/>
      </c>
      <c r="AO439" s="118"/>
      <c r="AP439" s="64" t="str">
        <f t="shared" si="129"/>
        <v/>
      </c>
      <c r="AQ439" s="64" t="str">
        <f t="shared" si="130"/>
        <v/>
      </c>
      <c r="AR439" s="64" t="str">
        <f t="shared" si="131"/>
        <v/>
      </c>
      <c r="AS439" s="64" t="str">
        <f t="shared" si="132"/>
        <v/>
      </c>
      <c r="AT439" s="64" t="str">
        <f t="shared" si="133"/>
        <v/>
      </c>
      <c r="AW439" s="17" t="str">
        <f t="shared" si="134"/>
        <v/>
      </c>
      <c r="AX439" s="17" t="str">
        <f t="shared" si="135"/>
        <v/>
      </c>
      <c r="AY439" s="17" t="str">
        <f t="shared" si="136"/>
        <v/>
      </c>
      <c r="AZ439" s="17" t="str">
        <f t="shared" si="137"/>
        <v/>
      </c>
      <c r="BA439" s="17" t="str">
        <f t="shared" si="138"/>
        <v/>
      </c>
      <c r="BB439" s="17" t="str">
        <f t="shared" si="139"/>
        <v/>
      </c>
      <c r="BD439" s="17" t="str">
        <f>IF(AND(OR(F439="",F439="□"),OR(G439="",G439="□"),OR(H439="",H439="□")),"",IF(AND(F439="■",G439="■"),"",IF(AND(OR(F439="■",G439="■"),H439="■"),"",IF(F439="■",5,IF(G439="■",4,IF(I439="","",IF($C$3="","",IF($C$3=8,"-",IF($C$3&lt;8,IF(I439&lt;=$BY$25,7,IF(I439&lt;=$BY$26,6,IF(I439&lt;=$BY$27,5,IF(I439&lt;=$BY$28,4,IF(I439&lt;=$BY$29,3,IF(I439&lt;=$BY$30,2,1)))))))))))))))</f>
        <v/>
      </c>
      <c r="BE439" s="17" t="str">
        <f>IF(AND(OR(F439="",F439="□"),OR(G439="",G439="□"),OR(H439="",H439="□")),"",IF(AND(F439="■",G439="■"),"",IF(AND(OR(F439="■",G439="■"),H439="■"),"",IF(F439="■",5,IF(G439="■",4,IF(K439="","",IF($C$3="","",IF($C$3=8,IF(K439&lt;=$BY$33,6,IF(K439&lt;=$BY$34,5,IF(K439&lt;=$BY$35,4,3))),IF(AND($C$3&lt;8,$C$3&gt;4),IF(K439&lt;=$BY$32,7,IF(K439&lt;=$BY$33,6,IF(K439&lt;=$BY$34,5,IF(K439&lt;=$BY$35,4,IF(K439&lt;=$BY$36,3,2))))),IF(C425&lt;5,"-"))))))))))</f>
        <v/>
      </c>
      <c r="BF439" s="17" t="str">
        <f t="shared" si="141"/>
        <v/>
      </c>
      <c r="BH439" s="18" t="str">
        <f>IF(X439="","",IF(50&lt;=Y439,6,IF(AND(40&lt;=Y439,Y439&lt;50),5,IF(AND(30&lt;=Y439,Y439&lt;40),4,IF(AND(20&lt;=Y439,Y439&lt;30),3,IF(AND(10&lt;=Y439,Y439&lt;20),2,IF(AND(0&lt;=Y439,Y439&lt;10),1,IF(Y439&lt;0,0,""))))))))</f>
        <v/>
      </c>
      <c r="BI439" s="18" t="str">
        <f>IF(X439="","",IF(30&lt;=Y439,4,IF(AND(20&lt;=Y439,Y439&lt;30),3,IF(AND(10&lt;=Y439,Y439&lt;20),2,IF(AND(0&lt;=Y439,Y439&lt;10),1,IF(Y439&lt;0,0,""))))))</f>
        <v/>
      </c>
      <c r="BJ439" s="58" t="str">
        <f>IF(AND(OR(Q439="",Q439="□"),OR(R439="",R439="□"),OR(S439="",S439="□")),"",IF(AND(Q439="■",R439="■"),"",IF(AND(OR(Q439="■",R439="■"),S439="■"),"",IF(Q439="■",3,IF(R439="■",1,IF(Z439="■",BH439,BI439))))))</f>
        <v/>
      </c>
    </row>
    <row r="440" spans="1:62" ht="12" customHeight="1" x14ac:dyDescent="0.15">
      <c r="A440" s="66">
        <v>423</v>
      </c>
      <c r="B440" s="4"/>
      <c r="C440" s="2"/>
      <c r="D440" s="2"/>
      <c r="E440" s="8"/>
      <c r="F440" s="129" t="s">
        <v>38</v>
      </c>
      <c r="G440" s="130" t="s">
        <v>38</v>
      </c>
      <c r="H440" s="131" t="s">
        <v>38</v>
      </c>
      <c r="I440" s="122"/>
      <c r="J440" s="149"/>
      <c r="K440" s="124"/>
      <c r="L440" s="178"/>
      <c r="M440" s="133"/>
      <c r="N440" s="163" t="str">
        <f>IF($C$3="","",IF(P440="","",BF440))</f>
        <v/>
      </c>
      <c r="O440" s="163" t="str">
        <f>IF($C$3="","",IF(AND(OR(F440="",F440="□"),OR(G440="",G440="□"),OR(H440="",H440="□")),"",IF(AND(F440="■",G440="■"),"",IF(AND(OR(F440="■",G440="■"),H440="■"),"",IF(BF440="","",IF(OR(BF440=4,BF440&gt;4),"○","×"))))))</f>
        <v/>
      </c>
      <c r="P440" s="162" t="str">
        <f>IF($C$3="","",IF(AND(OR(F440="",F440="□"),OR(G440="",G440="□"),OR(H440="",H440="□")),"",IF(AND(F440="■",G440="■"),"",IF(AND(OR(F440="■",G440="■"),H440="■"),"",IF(BF440="","",IF(OR(BF440=5,BF440&gt;5),"○","×"))))))</f>
        <v/>
      </c>
      <c r="Q440" s="129" t="s">
        <v>38</v>
      </c>
      <c r="R440" s="130" t="s">
        <v>38</v>
      </c>
      <c r="S440" s="131" t="s">
        <v>38</v>
      </c>
      <c r="T440" s="1"/>
      <c r="U440" s="10"/>
      <c r="V440" s="11"/>
      <c r="W440" s="10"/>
      <c r="X440" s="223" t="str">
        <f t="shared" si="140"/>
        <v/>
      </c>
      <c r="Y440" s="164" t="str">
        <f t="shared" si="122"/>
        <v/>
      </c>
      <c r="Z440" s="131" t="s">
        <v>58</v>
      </c>
      <c r="AA440" s="135" t="s">
        <v>58</v>
      </c>
      <c r="AB440" s="165" t="str">
        <f t="shared" si="123"/>
        <v/>
      </c>
      <c r="AC440" s="280"/>
      <c r="AD440" s="281"/>
      <c r="AF440" s="60" t="str">
        <f>IF($C$3="","",IF(AND(F440="□",G440="□",H440="□"),"",IF(AND(F440="■",G440="■"),"",IF(AND(F440="■",H440="■"),"",IF(AND(G440="■",H440="■"),"",IF(F440="■",$BY$42,IF(G440="■",$BY$39,IF(I440="","",I440))))))))</f>
        <v/>
      </c>
      <c r="AG440" s="61" t="str">
        <f>IF($C$3="","",IF(AND(F440="□",G440="□",H440="□"),"",IF(AND(F440="■",G440="■"),"",IF(AND(F440="■",H440="■"),"",IF(AND(G440="■",H440="■"),"",IF(F440="■",$BY$44,IF(G440="■",$BY$41,IF(K440="","",K440))))))))</f>
        <v/>
      </c>
      <c r="AH440" s="63" t="str">
        <f t="shared" si="124"/>
        <v/>
      </c>
      <c r="AI440" s="63" t="str">
        <f t="shared" si="125"/>
        <v/>
      </c>
      <c r="AJ440" s="64" t="str">
        <f t="shared" si="126"/>
        <v/>
      </c>
      <c r="AK440" s="64" t="str">
        <f t="shared" si="127"/>
        <v/>
      </c>
      <c r="AL440" s="64" t="str">
        <f>IF($C$3="","",IF(AND(F440="□",G440="□",H440="□"),"",IF(AND(F440="■",G440="■"),"",IF(AND(F440="■",H440="■"),"",IF(AND(G440="■",H440="■"),"",IF(F440="■",$BY$23,IF(G440="■",$BY$21,IF(J440="","",J440))))))))</f>
        <v/>
      </c>
      <c r="AM440" s="65" t="str">
        <f t="shared" si="128"/>
        <v/>
      </c>
      <c r="AN440" s="64" t="str">
        <f>IF($C$3="","",IF(AND(F440="□",G440="□",H440="□"),"",IF(AND(F440="■",G440="■"),"",IF(AND(F440="■",H440="■"),"",IF(AND(G440="■",H440="■"),"",IF(F440="■",$BY$24,IF(G440="■",$BY$22,IF(L440="","",L440))))))))</f>
        <v/>
      </c>
      <c r="AO440" s="118"/>
      <c r="AP440" s="64" t="str">
        <f t="shared" si="129"/>
        <v/>
      </c>
      <c r="AQ440" s="64" t="str">
        <f t="shared" si="130"/>
        <v/>
      </c>
      <c r="AR440" s="64" t="str">
        <f t="shared" si="131"/>
        <v/>
      </c>
      <c r="AS440" s="64" t="str">
        <f t="shared" si="132"/>
        <v/>
      </c>
      <c r="AT440" s="64" t="str">
        <f t="shared" si="133"/>
        <v/>
      </c>
      <c r="AW440" s="17" t="str">
        <f t="shared" si="134"/>
        <v/>
      </c>
      <c r="AX440" s="17" t="str">
        <f t="shared" si="135"/>
        <v/>
      </c>
      <c r="AY440" s="17" t="str">
        <f t="shared" si="136"/>
        <v/>
      </c>
      <c r="AZ440" s="17" t="str">
        <f t="shared" si="137"/>
        <v/>
      </c>
      <c r="BA440" s="17" t="str">
        <f t="shared" si="138"/>
        <v/>
      </c>
      <c r="BB440" s="17" t="str">
        <f t="shared" si="139"/>
        <v/>
      </c>
      <c r="BD440" s="17" t="str">
        <f>IF(AND(OR(F440="",F440="□"),OR(G440="",G440="□"),OR(H440="",H440="□")),"",IF(AND(F440="■",G440="■"),"",IF(AND(OR(F440="■",G440="■"),H440="■"),"",IF(F440="■",5,IF(G440="■",4,IF(I440="","",IF($C$3="","",IF($C$3=8,"-",IF($C$3&lt;8,IF(I440&lt;=$BY$25,7,IF(I440&lt;=$BY$26,6,IF(I440&lt;=$BY$27,5,IF(I440&lt;=$BY$28,4,IF(I440&lt;=$BY$29,3,IF(I440&lt;=$BY$30,2,1)))))))))))))))</f>
        <v/>
      </c>
      <c r="BE440" s="17" t="str">
        <f>IF(AND(OR(F440="",F440="□"),OR(G440="",G440="□"),OR(H440="",H440="□")),"",IF(AND(F440="■",G440="■"),"",IF(AND(OR(F440="■",G440="■"),H440="■"),"",IF(F440="■",5,IF(G440="■",4,IF(K440="","",IF($C$3="","",IF($C$3=8,IF(K440&lt;=$BY$33,6,IF(K440&lt;=$BY$34,5,IF(K440&lt;=$BY$35,4,3))),IF(AND($C$3&lt;8,$C$3&gt;4),IF(K440&lt;=$BY$32,7,IF(K440&lt;=$BY$33,6,IF(K440&lt;=$BY$34,5,IF(K440&lt;=$BY$35,4,IF(K440&lt;=$BY$36,3,2))))),IF(C426&lt;5,"-"))))))))))</f>
        <v/>
      </c>
      <c r="BF440" s="17" t="str">
        <f t="shared" si="141"/>
        <v/>
      </c>
      <c r="BH440" s="18" t="str">
        <f>IF(X440="","",IF(50&lt;=Y440,6,IF(AND(40&lt;=Y440,Y440&lt;50),5,IF(AND(30&lt;=Y440,Y440&lt;40),4,IF(AND(20&lt;=Y440,Y440&lt;30),3,IF(AND(10&lt;=Y440,Y440&lt;20),2,IF(AND(0&lt;=Y440,Y440&lt;10),1,IF(Y440&lt;0,0,""))))))))</f>
        <v/>
      </c>
      <c r="BI440" s="18" t="str">
        <f>IF(X440="","",IF(30&lt;=Y440,4,IF(AND(20&lt;=Y440,Y440&lt;30),3,IF(AND(10&lt;=Y440,Y440&lt;20),2,IF(AND(0&lt;=Y440,Y440&lt;10),1,IF(Y440&lt;0,0,""))))))</f>
        <v/>
      </c>
      <c r="BJ440" s="58" t="str">
        <f>IF(AND(OR(Q440="",Q440="□"),OR(R440="",R440="□"),OR(S440="",S440="□")),"",IF(AND(Q440="■",R440="■"),"",IF(AND(OR(Q440="■",R440="■"),S440="■"),"",IF(Q440="■",3,IF(R440="■",1,IF(Z440="■",BH440,BI440))))))</f>
        <v/>
      </c>
    </row>
    <row r="441" spans="1:62" ht="12" customHeight="1" x14ac:dyDescent="0.15">
      <c r="A441" s="66">
        <v>424</v>
      </c>
      <c r="B441" s="4"/>
      <c r="C441" s="2"/>
      <c r="D441" s="2"/>
      <c r="E441" s="8"/>
      <c r="F441" s="129" t="s">
        <v>38</v>
      </c>
      <c r="G441" s="130" t="s">
        <v>38</v>
      </c>
      <c r="H441" s="131" t="s">
        <v>38</v>
      </c>
      <c r="I441" s="122"/>
      <c r="J441" s="149"/>
      <c r="K441" s="124"/>
      <c r="L441" s="178"/>
      <c r="M441" s="133"/>
      <c r="N441" s="163" t="str">
        <f>IF($C$3="","",IF(P441="","",BF441))</f>
        <v/>
      </c>
      <c r="O441" s="163" t="str">
        <f>IF($C$3="","",IF(AND(OR(F441="",F441="□"),OR(G441="",G441="□"),OR(H441="",H441="□")),"",IF(AND(F441="■",G441="■"),"",IF(AND(OR(F441="■",G441="■"),H441="■"),"",IF(BF441="","",IF(OR(BF441=4,BF441&gt;4),"○","×"))))))</f>
        <v/>
      </c>
      <c r="P441" s="162" t="str">
        <f>IF($C$3="","",IF(AND(OR(F441="",F441="□"),OR(G441="",G441="□"),OR(H441="",H441="□")),"",IF(AND(F441="■",G441="■"),"",IF(AND(OR(F441="■",G441="■"),H441="■"),"",IF(BF441="","",IF(OR(BF441=5,BF441&gt;5),"○","×"))))))</f>
        <v/>
      </c>
      <c r="Q441" s="129" t="s">
        <v>38</v>
      </c>
      <c r="R441" s="130" t="s">
        <v>38</v>
      </c>
      <c r="S441" s="131" t="s">
        <v>38</v>
      </c>
      <c r="T441" s="1"/>
      <c r="U441" s="10"/>
      <c r="V441" s="11"/>
      <c r="W441" s="10"/>
      <c r="X441" s="223" t="str">
        <f t="shared" si="140"/>
        <v/>
      </c>
      <c r="Y441" s="164" t="str">
        <f t="shared" si="122"/>
        <v/>
      </c>
      <c r="Z441" s="131" t="s">
        <v>58</v>
      </c>
      <c r="AA441" s="135" t="s">
        <v>58</v>
      </c>
      <c r="AB441" s="165" t="str">
        <f t="shared" si="123"/>
        <v/>
      </c>
      <c r="AC441" s="280"/>
      <c r="AD441" s="281"/>
      <c r="AF441" s="60" t="str">
        <f>IF($C$3="","",IF(AND(F441="□",G441="□",H441="□"),"",IF(AND(F441="■",G441="■"),"",IF(AND(F441="■",H441="■"),"",IF(AND(G441="■",H441="■"),"",IF(F441="■",$BY$42,IF(G441="■",$BY$39,IF(I441="","",I441))))))))</f>
        <v/>
      </c>
      <c r="AG441" s="61" t="str">
        <f>IF($C$3="","",IF(AND(F441="□",G441="□",H441="□"),"",IF(AND(F441="■",G441="■"),"",IF(AND(F441="■",H441="■"),"",IF(AND(G441="■",H441="■"),"",IF(F441="■",$BY$44,IF(G441="■",$BY$41,IF(K441="","",K441))))))))</f>
        <v/>
      </c>
      <c r="AH441" s="63" t="str">
        <f t="shared" si="124"/>
        <v/>
      </c>
      <c r="AI441" s="63" t="str">
        <f t="shared" si="125"/>
        <v/>
      </c>
      <c r="AJ441" s="64" t="str">
        <f t="shared" si="126"/>
        <v/>
      </c>
      <c r="AK441" s="64" t="str">
        <f t="shared" si="127"/>
        <v/>
      </c>
      <c r="AL441" s="64" t="str">
        <f>IF($C$3="","",IF(AND(F441="□",G441="□",H441="□"),"",IF(AND(F441="■",G441="■"),"",IF(AND(F441="■",H441="■"),"",IF(AND(G441="■",H441="■"),"",IF(F441="■",$BY$23,IF(G441="■",$BY$21,IF(J441="","",J441))))))))</f>
        <v/>
      </c>
      <c r="AM441" s="65" t="str">
        <f t="shared" si="128"/>
        <v/>
      </c>
      <c r="AN441" s="64" t="str">
        <f>IF($C$3="","",IF(AND(F441="□",G441="□",H441="□"),"",IF(AND(F441="■",G441="■"),"",IF(AND(F441="■",H441="■"),"",IF(AND(G441="■",H441="■"),"",IF(F441="■",$BY$24,IF(G441="■",$BY$22,IF(L441="","",L441))))))))</f>
        <v/>
      </c>
      <c r="AO441" s="118"/>
      <c r="AP441" s="64" t="str">
        <f t="shared" si="129"/>
        <v/>
      </c>
      <c r="AQ441" s="64" t="str">
        <f t="shared" si="130"/>
        <v/>
      </c>
      <c r="AR441" s="64" t="str">
        <f t="shared" si="131"/>
        <v/>
      </c>
      <c r="AS441" s="64" t="str">
        <f t="shared" si="132"/>
        <v/>
      </c>
      <c r="AT441" s="64" t="str">
        <f t="shared" si="133"/>
        <v/>
      </c>
      <c r="AW441" s="17" t="str">
        <f t="shared" si="134"/>
        <v/>
      </c>
      <c r="AX441" s="17" t="str">
        <f t="shared" si="135"/>
        <v/>
      </c>
      <c r="AY441" s="17" t="str">
        <f t="shared" si="136"/>
        <v/>
      </c>
      <c r="AZ441" s="17" t="str">
        <f t="shared" si="137"/>
        <v/>
      </c>
      <c r="BA441" s="17" t="str">
        <f t="shared" si="138"/>
        <v/>
      </c>
      <c r="BB441" s="17" t="str">
        <f t="shared" si="139"/>
        <v/>
      </c>
      <c r="BD441" s="17" t="str">
        <f>IF(AND(OR(F441="",F441="□"),OR(G441="",G441="□"),OR(H441="",H441="□")),"",IF(AND(F441="■",G441="■"),"",IF(AND(OR(F441="■",G441="■"),H441="■"),"",IF(F441="■",5,IF(G441="■",4,IF(I441="","",IF($C$3="","",IF($C$3=8,"-",IF($C$3&lt;8,IF(I441&lt;=$BY$25,7,IF(I441&lt;=$BY$26,6,IF(I441&lt;=$BY$27,5,IF(I441&lt;=$BY$28,4,IF(I441&lt;=$BY$29,3,IF(I441&lt;=$BY$30,2,1)))))))))))))))</f>
        <v/>
      </c>
      <c r="BE441" s="17" t="str">
        <f>IF(AND(OR(F441="",F441="□"),OR(G441="",G441="□"),OR(H441="",H441="□")),"",IF(AND(F441="■",G441="■"),"",IF(AND(OR(F441="■",G441="■"),H441="■"),"",IF(F441="■",5,IF(G441="■",4,IF(K441="","",IF($C$3="","",IF($C$3=8,IF(K441&lt;=$BY$33,6,IF(K441&lt;=$BY$34,5,IF(K441&lt;=$BY$35,4,3))),IF(AND($C$3&lt;8,$C$3&gt;4),IF(K441&lt;=$BY$32,7,IF(K441&lt;=$BY$33,6,IF(K441&lt;=$BY$34,5,IF(K441&lt;=$BY$35,4,IF(K441&lt;=$BY$36,3,2))))),IF(C427&lt;5,"-"))))))))))</f>
        <v/>
      </c>
      <c r="BF441" s="17" t="str">
        <f t="shared" si="141"/>
        <v/>
      </c>
      <c r="BH441" s="18" t="str">
        <f>IF(X441="","",IF(50&lt;=Y441,6,IF(AND(40&lt;=Y441,Y441&lt;50),5,IF(AND(30&lt;=Y441,Y441&lt;40),4,IF(AND(20&lt;=Y441,Y441&lt;30),3,IF(AND(10&lt;=Y441,Y441&lt;20),2,IF(AND(0&lt;=Y441,Y441&lt;10),1,IF(Y441&lt;0,0,""))))))))</f>
        <v/>
      </c>
      <c r="BI441" s="18" t="str">
        <f>IF(X441="","",IF(30&lt;=Y441,4,IF(AND(20&lt;=Y441,Y441&lt;30),3,IF(AND(10&lt;=Y441,Y441&lt;20),2,IF(AND(0&lt;=Y441,Y441&lt;10),1,IF(Y441&lt;0,0,""))))))</f>
        <v/>
      </c>
      <c r="BJ441" s="58" t="str">
        <f>IF(AND(OR(Q441="",Q441="□"),OR(R441="",R441="□"),OR(S441="",S441="□")),"",IF(AND(Q441="■",R441="■"),"",IF(AND(OR(Q441="■",R441="■"),S441="■"),"",IF(Q441="■",3,IF(R441="■",1,IF(Z441="■",BH441,BI441))))))</f>
        <v/>
      </c>
    </row>
    <row r="442" spans="1:62" ht="12" customHeight="1" x14ac:dyDescent="0.15">
      <c r="A442" s="66">
        <v>425</v>
      </c>
      <c r="B442" s="4"/>
      <c r="C442" s="2"/>
      <c r="D442" s="2"/>
      <c r="E442" s="8"/>
      <c r="F442" s="129" t="s">
        <v>38</v>
      </c>
      <c r="G442" s="130" t="s">
        <v>38</v>
      </c>
      <c r="H442" s="131" t="s">
        <v>38</v>
      </c>
      <c r="I442" s="122"/>
      <c r="J442" s="149"/>
      <c r="K442" s="124"/>
      <c r="L442" s="178"/>
      <c r="M442" s="133"/>
      <c r="N442" s="163" t="str">
        <f>IF($C$3="","",IF(P442="","",BF442))</f>
        <v/>
      </c>
      <c r="O442" s="163" t="str">
        <f>IF($C$3="","",IF(AND(OR(F442="",F442="□"),OR(G442="",G442="□"),OR(H442="",H442="□")),"",IF(AND(F442="■",G442="■"),"",IF(AND(OR(F442="■",G442="■"),H442="■"),"",IF(BF442="","",IF(OR(BF442=4,BF442&gt;4),"○","×"))))))</f>
        <v/>
      </c>
      <c r="P442" s="162" t="str">
        <f>IF($C$3="","",IF(AND(OR(F442="",F442="□"),OR(G442="",G442="□"),OR(H442="",H442="□")),"",IF(AND(F442="■",G442="■"),"",IF(AND(OR(F442="■",G442="■"),H442="■"),"",IF(BF442="","",IF(OR(BF442=5,BF442&gt;5),"○","×"))))))</f>
        <v/>
      </c>
      <c r="Q442" s="129" t="s">
        <v>38</v>
      </c>
      <c r="R442" s="130" t="s">
        <v>38</v>
      </c>
      <c r="S442" s="131" t="s">
        <v>38</v>
      </c>
      <c r="T442" s="1"/>
      <c r="U442" s="10"/>
      <c r="V442" s="11"/>
      <c r="W442" s="10"/>
      <c r="X442" s="223" t="str">
        <f t="shared" si="140"/>
        <v/>
      </c>
      <c r="Y442" s="164" t="str">
        <f t="shared" si="122"/>
        <v/>
      </c>
      <c r="Z442" s="131" t="s">
        <v>58</v>
      </c>
      <c r="AA442" s="135" t="s">
        <v>58</v>
      </c>
      <c r="AB442" s="165" t="str">
        <f t="shared" si="123"/>
        <v/>
      </c>
      <c r="AC442" s="280"/>
      <c r="AD442" s="281"/>
      <c r="AF442" s="60" t="str">
        <f>IF($C$3="","",IF(AND(F442="□",G442="□",H442="□"),"",IF(AND(F442="■",G442="■"),"",IF(AND(F442="■",H442="■"),"",IF(AND(G442="■",H442="■"),"",IF(F442="■",$BY$42,IF(G442="■",$BY$39,IF(I442="","",I442))))))))</f>
        <v/>
      </c>
      <c r="AG442" s="61" t="str">
        <f>IF($C$3="","",IF(AND(F442="□",G442="□",H442="□"),"",IF(AND(F442="■",G442="■"),"",IF(AND(F442="■",H442="■"),"",IF(AND(G442="■",H442="■"),"",IF(F442="■",$BY$44,IF(G442="■",$BY$41,IF(K442="","",K442))))))))</f>
        <v/>
      </c>
      <c r="AH442" s="63" t="str">
        <f t="shared" si="124"/>
        <v/>
      </c>
      <c r="AI442" s="63" t="str">
        <f t="shared" si="125"/>
        <v/>
      </c>
      <c r="AJ442" s="64" t="str">
        <f t="shared" si="126"/>
        <v/>
      </c>
      <c r="AK442" s="64" t="str">
        <f t="shared" si="127"/>
        <v/>
      </c>
      <c r="AL442" s="64" t="str">
        <f>IF($C$3="","",IF(AND(F442="□",G442="□",H442="□"),"",IF(AND(F442="■",G442="■"),"",IF(AND(F442="■",H442="■"),"",IF(AND(G442="■",H442="■"),"",IF(F442="■",$BY$23,IF(G442="■",$BY$21,IF(J442="","",J442))))))))</f>
        <v/>
      </c>
      <c r="AM442" s="65" t="str">
        <f t="shared" si="128"/>
        <v/>
      </c>
      <c r="AN442" s="64" t="str">
        <f>IF($C$3="","",IF(AND(F442="□",G442="□",H442="□"),"",IF(AND(F442="■",G442="■"),"",IF(AND(F442="■",H442="■"),"",IF(AND(G442="■",H442="■"),"",IF(F442="■",$BY$24,IF(G442="■",$BY$22,IF(L442="","",L442))))))))</f>
        <v/>
      </c>
      <c r="AO442" s="118"/>
      <c r="AP442" s="64" t="str">
        <f t="shared" si="129"/>
        <v/>
      </c>
      <c r="AQ442" s="64" t="str">
        <f t="shared" si="130"/>
        <v/>
      </c>
      <c r="AR442" s="64" t="str">
        <f t="shared" si="131"/>
        <v/>
      </c>
      <c r="AS442" s="64" t="str">
        <f t="shared" si="132"/>
        <v/>
      </c>
      <c r="AT442" s="64" t="str">
        <f t="shared" si="133"/>
        <v/>
      </c>
      <c r="AW442" s="17" t="str">
        <f t="shared" si="134"/>
        <v/>
      </c>
      <c r="AX442" s="17" t="str">
        <f t="shared" si="135"/>
        <v/>
      </c>
      <c r="AY442" s="17" t="str">
        <f t="shared" si="136"/>
        <v/>
      </c>
      <c r="AZ442" s="17" t="str">
        <f t="shared" si="137"/>
        <v/>
      </c>
      <c r="BA442" s="17" t="str">
        <f t="shared" si="138"/>
        <v/>
      </c>
      <c r="BB442" s="17" t="str">
        <f t="shared" si="139"/>
        <v/>
      </c>
      <c r="BD442" s="17" t="str">
        <f>IF(AND(OR(F442="",F442="□"),OR(G442="",G442="□"),OR(H442="",H442="□")),"",IF(AND(F442="■",G442="■"),"",IF(AND(OR(F442="■",G442="■"),H442="■"),"",IF(F442="■",5,IF(G442="■",4,IF(I442="","",IF($C$3="","",IF($C$3=8,"-",IF($C$3&lt;8,IF(I442&lt;=$BY$25,7,IF(I442&lt;=$BY$26,6,IF(I442&lt;=$BY$27,5,IF(I442&lt;=$BY$28,4,IF(I442&lt;=$BY$29,3,IF(I442&lt;=$BY$30,2,1)))))))))))))))</f>
        <v/>
      </c>
      <c r="BE442" s="17" t="str">
        <f>IF(AND(OR(F442="",F442="□"),OR(G442="",G442="□"),OR(H442="",H442="□")),"",IF(AND(F442="■",G442="■"),"",IF(AND(OR(F442="■",G442="■"),H442="■"),"",IF(F442="■",5,IF(G442="■",4,IF(K442="","",IF($C$3="","",IF($C$3=8,IF(K442&lt;=$BY$33,6,IF(K442&lt;=$BY$34,5,IF(K442&lt;=$BY$35,4,3))),IF(AND($C$3&lt;8,$C$3&gt;4),IF(K442&lt;=$BY$32,7,IF(K442&lt;=$BY$33,6,IF(K442&lt;=$BY$34,5,IF(K442&lt;=$BY$35,4,IF(K442&lt;=$BY$36,3,2))))),IF(C428&lt;5,"-"))))))))))</f>
        <v/>
      </c>
      <c r="BF442" s="17" t="str">
        <f t="shared" si="141"/>
        <v/>
      </c>
      <c r="BH442" s="18" t="str">
        <f>IF(X442="","",IF(50&lt;=Y442,6,IF(AND(40&lt;=Y442,Y442&lt;50),5,IF(AND(30&lt;=Y442,Y442&lt;40),4,IF(AND(20&lt;=Y442,Y442&lt;30),3,IF(AND(10&lt;=Y442,Y442&lt;20),2,IF(AND(0&lt;=Y442,Y442&lt;10),1,IF(Y442&lt;0,0,""))))))))</f>
        <v/>
      </c>
      <c r="BI442" s="18" t="str">
        <f>IF(X442="","",IF(30&lt;=Y442,4,IF(AND(20&lt;=Y442,Y442&lt;30),3,IF(AND(10&lt;=Y442,Y442&lt;20),2,IF(AND(0&lt;=Y442,Y442&lt;10),1,IF(Y442&lt;0,0,""))))))</f>
        <v/>
      </c>
      <c r="BJ442" s="58" t="str">
        <f>IF(AND(OR(Q442="",Q442="□"),OR(R442="",R442="□"),OR(S442="",S442="□")),"",IF(AND(Q442="■",R442="■"),"",IF(AND(OR(Q442="■",R442="■"),S442="■"),"",IF(Q442="■",3,IF(R442="■",1,IF(Z442="■",BH442,BI442))))))</f>
        <v/>
      </c>
    </row>
    <row r="443" spans="1:62" ht="12" customHeight="1" x14ac:dyDescent="0.15">
      <c r="A443" s="66">
        <v>426</v>
      </c>
      <c r="B443" s="4"/>
      <c r="C443" s="2"/>
      <c r="D443" s="2"/>
      <c r="E443" s="8"/>
      <c r="F443" s="129" t="s">
        <v>38</v>
      </c>
      <c r="G443" s="130" t="s">
        <v>38</v>
      </c>
      <c r="H443" s="131" t="s">
        <v>38</v>
      </c>
      <c r="I443" s="122"/>
      <c r="J443" s="149"/>
      <c r="K443" s="124"/>
      <c r="L443" s="178"/>
      <c r="M443" s="133"/>
      <c r="N443" s="163" t="str">
        <f>IF($C$3="","",IF(P443="","",BF443))</f>
        <v/>
      </c>
      <c r="O443" s="163" t="str">
        <f>IF($C$3="","",IF(AND(OR(F443="",F443="□"),OR(G443="",G443="□"),OR(H443="",H443="□")),"",IF(AND(F443="■",G443="■"),"",IF(AND(OR(F443="■",G443="■"),H443="■"),"",IF(BF443="","",IF(OR(BF443=4,BF443&gt;4),"○","×"))))))</f>
        <v/>
      </c>
      <c r="P443" s="162" t="str">
        <f>IF($C$3="","",IF(AND(OR(F443="",F443="□"),OR(G443="",G443="□"),OR(H443="",H443="□")),"",IF(AND(F443="■",G443="■"),"",IF(AND(OR(F443="■",G443="■"),H443="■"),"",IF(BF443="","",IF(OR(BF443=5,BF443&gt;5),"○","×"))))))</f>
        <v/>
      </c>
      <c r="Q443" s="129" t="s">
        <v>38</v>
      </c>
      <c r="R443" s="130" t="s">
        <v>38</v>
      </c>
      <c r="S443" s="131" t="s">
        <v>38</v>
      </c>
      <c r="T443" s="1"/>
      <c r="U443" s="10"/>
      <c r="V443" s="11"/>
      <c r="W443" s="10"/>
      <c r="X443" s="223" t="str">
        <f t="shared" si="140"/>
        <v/>
      </c>
      <c r="Y443" s="164" t="str">
        <f t="shared" si="122"/>
        <v/>
      </c>
      <c r="Z443" s="131" t="s">
        <v>58</v>
      </c>
      <c r="AA443" s="135" t="s">
        <v>58</v>
      </c>
      <c r="AB443" s="165" t="str">
        <f t="shared" si="123"/>
        <v/>
      </c>
      <c r="AC443" s="280"/>
      <c r="AD443" s="281"/>
      <c r="AF443" s="60" t="str">
        <f>IF($C$3="","",IF(AND(F443="□",G443="□",H443="□"),"",IF(AND(F443="■",G443="■"),"",IF(AND(F443="■",H443="■"),"",IF(AND(G443="■",H443="■"),"",IF(F443="■",$BY$42,IF(G443="■",$BY$39,IF(I443="","",I443))))))))</f>
        <v/>
      </c>
      <c r="AG443" s="61" t="str">
        <f>IF($C$3="","",IF(AND(F443="□",G443="□",H443="□"),"",IF(AND(F443="■",G443="■"),"",IF(AND(F443="■",H443="■"),"",IF(AND(G443="■",H443="■"),"",IF(F443="■",$BY$44,IF(G443="■",$BY$41,IF(K443="","",K443))))))))</f>
        <v/>
      </c>
      <c r="AH443" s="63" t="str">
        <f t="shared" si="124"/>
        <v/>
      </c>
      <c r="AI443" s="63" t="str">
        <f t="shared" si="125"/>
        <v/>
      </c>
      <c r="AJ443" s="64" t="str">
        <f t="shared" si="126"/>
        <v/>
      </c>
      <c r="AK443" s="64" t="str">
        <f t="shared" si="127"/>
        <v/>
      </c>
      <c r="AL443" s="64" t="str">
        <f>IF($C$3="","",IF(AND(F443="□",G443="□",H443="□"),"",IF(AND(F443="■",G443="■"),"",IF(AND(F443="■",H443="■"),"",IF(AND(G443="■",H443="■"),"",IF(F443="■",$BY$23,IF(G443="■",$BY$21,IF(J443="","",J443))))))))</f>
        <v/>
      </c>
      <c r="AM443" s="65" t="str">
        <f t="shared" si="128"/>
        <v/>
      </c>
      <c r="AN443" s="64" t="str">
        <f>IF($C$3="","",IF(AND(F443="□",G443="□",H443="□"),"",IF(AND(F443="■",G443="■"),"",IF(AND(F443="■",H443="■"),"",IF(AND(G443="■",H443="■"),"",IF(F443="■",$BY$24,IF(G443="■",$BY$22,IF(L443="","",L443))))))))</f>
        <v/>
      </c>
      <c r="AO443" s="118"/>
      <c r="AP443" s="64" t="str">
        <f t="shared" si="129"/>
        <v/>
      </c>
      <c r="AQ443" s="64" t="str">
        <f t="shared" si="130"/>
        <v/>
      </c>
      <c r="AR443" s="64" t="str">
        <f t="shared" si="131"/>
        <v/>
      </c>
      <c r="AS443" s="64" t="str">
        <f t="shared" si="132"/>
        <v/>
      </c>
      <c r="AT443" s="64" t="str">
        <f t="shared" si="133"/>
        <v/>
      </c>
      <c r="AW443" s="17" t="str">
        <f t="shared" si="134"/>
        <v/>
      </c>
      <c r="AX443" s="17" t="str">
        <f t="shared" si="135"/>
        <v/>
      </c>
      <c r="AY443" s="17" t="str">
        <f t="shared" si="136"/>
        <v/>
      </c>
      <c r="AZ443" s="17" t="str">
        <f t="shared" si="137"/>
        <v/>
      </c>
      <c r="BA443" s="17" t="str">
        <f t="shared" si="138"/>
        <v/>
      </c>
      <c r="BB443" s="17" t="str">
        <f t="shared" si="139"/>
        <v/>
      </c>
      <c r="BD443" s="17" t="str">
        <f>IF(AND(OR(F443="",F443="□"),OR(G443="",G443="□"),OR(H443="",H443="□")),"",IF(AND(F443="■",G443="■"),"",IF(AND(OR(F443="■",G443="■"),H443="■"),"",IF(F443="■",5,IF(G443="■",4,IF(I443="","",IF($C$3="","",IF($C$3=8,"-",IF($C$3&lt;8,IF(I443&lt;=$BY$25,7,IF(I443&lt;=$BY$26,6,IF(I443&lt;=$BY$27,5,IF(I443&lt;=$BY$28,4,IF(I443&lt;=$BY$29,3,IF(I443&lt;=$BY$30,2,1)))))))))))))))</f>
        <v/>
      </c>
      <c r="BE443" s="17" t="str">
        <f>IF(AND(OR(F443="",F443="□"),OR(G443="",G443="□"),OR(H443="",H443="□")),"",IF(AND(F443="■",G443="■"),"",IF(AND(OR(F443="■",G443="■"),H443="■"),"",IF(F443="■",5,IF(G443="■",4,IF(K443="","",IF($C$3="","",IF($C$3=8,IF(K443&lt;=$BY$33,6,IF(K443&lt;=$BY$34,5,IF(K443&lt;=$BY$35,4,3))),IF(AND($C$3&lt;8,$C$3&gt;4),IF(K443&lt;=$BY$32,7,IF(K443&lt;=$BY$33,6,IF(K443&lt;=$BY$34,5,IF(K443&lt;=$BY$35,4,IF(K443&lt;=$BY$36,3,2))))),IF(C429&lt;5,"-"))))))))))</f>
        <v/>
      </c>
      <c r="BF443" s="17" t="str">
        <f t="shared" si="141"/>
        <v/>
      </c>
      <c r="BH443" s="18" t="str">
        <f>IF(X443="","",IF(50&lt;=Y443,6,IF(AND(40&lt;=Y443,Y443&lt;50),5,IF(AND(30&lt;=Y443,Y443&lt;40),4,IF(AND(20&lt;=Y443,Y443&lt;30),3,IF(AND(10&lt;=Y443,Y443&lt;20),2,IF(AND(0&lt;=Y443,Y443&lt;10),1,IF(Y443&lt;0,0,""))))))))</f>
        <v/>
      </c>
      <c r="BI443" s="18" t="str">
        <f>IF(X443="","",IF(30&lt;=Y443,4,IF(AND(20&lt;=Y443,Y443&lt;30),3,IF(AND(10&lt;=Y443,Y443&lt;20),2,IF(AND(0&lt;=Y443,Y443&lt;10),1,IF(Y443&lt;0,0,""))))))</f>
        <v/>
      </c>
      <c r="BJ443" s="58" t="str">
        <f>IF(AND(OR(Q443="",Q443="□"),OR(R443="",R443="□"),OR(S443="",S443="□")),"",IF(AND(Q443="■",R443="■"),"",IF(AND(OR(Q443="■",R443="■"),S443="■"),"",IF(Q443="■",3,IF(R443="■",1,IF(Z443="■",BH443,BI443))))))</f>
        <v/>
      </c>
    </row>
    <row r="444" spans="1:62" ht="12" customHeight="1" x14ac:dyDescent="0.15">
      <c r="A444" s="66">
        <v>427</v>
      </c>
      <c r="B444" s="4"/>
      <c r="C444" s="2"/>
      <c r="D444" s="2"/>
      <c r="E444" s="8"/>
      <c r="F444" s="129" t="s">
        <v>38</v>
      </c>
      <c r="G444" s="130" t="s">
        <v>38</v>
      </c>
      <c r="H444" s="131" t="s">
        <v>38</v>
      </c>
      <c r="I444" s="122"/>
      <c r="J444" s="149"/>
      <c r="K444" s="124"/>
      <c r="L444" s="178"/>
      <c r="M444" s="133"/>
      <c r="N444" s="163" t="str">
        <f>IF($C$3="","",IF(P444="","",BF444))</f>
        <v/>
      </c>
      <c r="O444" s="163" t="str">
        <f>IF($C$3="","",IF(AND(OR(F444="",F444="□"),OR(G444="",G444="□"),OR(H444="",H444="□")),"",IF(AND(F444="■",G444="■"),"",IF(AND(OR(F444="■",G444="■"),H444="■"),"",IF(BF444="","",IF(OR(BF444=4,BF444&gt;4),"○","×"))))))</f>
        <v/>
      </c>
      <c r="P444" s="162" t="str">
        <f>IF($C$3="","",IF(AND(OR(F444="",F444="□"),OR(G444="",G444="□"),OR(H444="",H444="□")),"",IF(AND(F444="■",G444="■"),"",IF(AND(OR(F444="■",G444="■"),H444="■"),"",IF(BF444="","",IF(OR(BF444=5,BF444&gt;5),"○","×"))))))</f>
        <v/>
      </c>
      <c r="Q444" s="129" t="s">
        <v>38</v>
      </c>
      <c r="R444" s="130" t="s">
        <v>38</v>
      </c>
      <c r="S444" s="131" t="s">
        <v>38</v>
      </c>
      <c r="T444" s="1"/>
      <c r="U444" s="10"/>
      <c r="V444" s="11"/>
      <c r="W444" s="10"/>
      <c r="X444" s="223" t="str">
        <f t="shared" si="140"/>
        <v/>
      </c>
      <c r="Y444" s="164" t="str">
        <f t="shared" si="122"/>
        <v/>
      </c>
      <c r="Z444" s="131" t="s">
        <v>58</v>
      </c>
      <c r="AA444" s="135" t="s">
        <v>58</v>
      </c>
      <c r="AB444" s="165" t="str">
        <f t="shared" si="123"/>
        <v/>
      </c>
      <c r="AC444" s="280"/>
      <c r="AD444" s="281"/>
      <c r="AF444" s="60" t="str">
        <f>IF($C$3="","",IF(AND(F444="□",G444="□",H444="□"),"",IF(AND(F444="■",G444="■"),"",IF(AND(F444="■",H444="■"),"",IF(AND(G444="■",H444="■"),"",IF(F444="■",$BY$42,IF(G444="■",$BY$39,IF(I444="","",I444))))))))</f>
        <v/>
      </c>
      <c r="AG444" s="61" t="str">
        <f>IF($C$3="","",IF(AND(F444="□",G444="□",H444="□"),"",IF(AND(F444="■",G444="■"),"",IF(AND(F444="■",H444="■"),"",IF(AND(G444="■",H444="■"),"",IF(F444="■",$BY$44,IF(G444="■",$BY$41,IF(K444="","",K444))))))))</f>
        <v/>
      </c>
      <c r="AH444" s="63" t="str">
        <f t="shared" si="124"/>
        <v/>
      </c>
      <c r="AI444" s="63" t="str">
        <f t="shared" si="125"/>
        <v/>
      </c>
      <c r="AJ444" s="64" t="str">
        <f t="shared" si="126"/>
        <v/>
      </c>
      <c r="AK444" s="64" t="str">
        <f t="shared" si="127"/>
        <v/>
      </c>
      <c r="AL444" s="64" t="str">
        <f>IF($C$3="","",IF(AND(F444="□",G444="□",H444="□"),"",IF(AND(F444="■",G444="■"),"",IF(AND(F444="■",H444="■"),"",IF(AND(G444="■",H444="■"),"",IF(F444="■",$BY$23,IF(G444="■",$BY$21,IF(J444="","",J444))))))))</f>
        <v/>
      </c>
      <c r="AM444" s="65" t="str">
        <f t="shared" si="128"/>
        <v/>
      </c>
      <c r="AN444" s="64" t="str">
        <f>IF($C$3="","",IF(AND(F444="□",G444="□",H444="□"),"",IF(AND(F444="■",G444="■"),"",IF(AND(F444="■",H444="■"),"",IF(AND(G444="■",H444="■"),"",IF(F444="■",$BY$24,IF(G444="■",$BY$22,IF(L444="","",L444))))))))</f>
        <v/>
      </c>
      <c r="AO444" s="118"/>
      <c r="AP444" s="64" t="str">
        <f t="shared" si="129"/>
        <v/>
      </c>
      <c r="AQ444" s="64" t="str">
        <f t="shared" si="130"/>
        <v/>
      </c>
      <c r="AR444" s="64" t="str">
        <f t="shared" si="131"/>
        <v/>
      </c>
      <c r="AS444" s="64" t="str">
        <f t="shared" si="132"/>
        <v/>
      </c>
      <c r="AT444" s="64" t="str">
        <f t="shared" si="133"/>
        <v/>
      </c>
      <c r="AW444" s="17" t="str">
        <f t="shared" si="134"/>
        <v/>
      </c>
      <c r="AX444" s="17" t="str">
        <f t="shared" si="135"/>
        <v/>
      </c>
      <c r="AY444" s="17" t="str">
        <f t="shared" si="136"/>
        <v/>
      </c>
      <c r="AZ444" s="17" t="str">
        <f t="shared" si="137"/>
        <v/>
      </c>
      <c r="BA444" s="17" t="str">
        <f t="shared" si="138"/>
        <v/>
      </c>
      <c r="BB444" s="17" t="str">
        <f t="shared" si="139"/>
        <v/>
      </c>
      <c r="BD444" s="17" t="str">
        <f>IF(AND(OR(F444="",F444="□"),OR(G444="",G444="□"),OR(H444="",H444="□")),"",IF(AND(F444="■",G444="■"),"",IF(AND(OR(F444="■",G444="■"),H444="■"),"",IF(F444="■",5,IF(G444="■",4,IF(I444="","",IF($C$3="","",IF($C$3=8,"-",IF($C$3&lt;8,IF(I444&lt;=$BY$25,7,IF(I444&lt;=$BY$26,6,IF(I444&lt;=$BY$27,5,IF(I444&lt;=$BY$28,4,IF(I444&lt;=$BY$29,3,IF(I444&lt;=$BY$30,2,1)))))))))))))))</f>
        <v/>
      </c>
      <c r="BE444" s="17" t="str">
        <f>IF(AND(OR(F444="",F444="□"),OR(G444="",G444="□"),OR(H444="",H444="□")),"",IF(AND(F444="■",G444="■"),"",IF(AND(OR(F444="■",G444="■"),H444="■"),"",IF(F444="■",5,IF(G444="■",4,IF(K444="","",IF($C$3="","",IF($C$3=8,IF(K444&lt;=$BY$33,6,IF(K444&lt;=$BY$34,5,IF(K444&lt;=$BY$35,4,3))),IF(AND($C$3&lt;8,$C$3&gt;4),IF(K444&lt;=$BY$32,7,IF(K444&lt;=$BY$33,6,IF(K444&lt;=$BY$34,5,IF(K444&lt;=$BY$35,4,IF(K444&lt;=$BY$36,3,2))))),IF(C430&lt;5,"-"))))))))))</f>
        <v/>
      </c>
      <c r="BF444" s="17" t="str">
        <f t="shared" si="141"/>
        <v/>
      </c>
      <c r="BH444" s="18" t="str">
        <f>IF(X444="","",IF(50&lt;=Y444,6,IF(AND(40&lt;=Y444,Y444&lt;50),5,IF(AND(30&lt;=Y444,Y444&lt;40),4,IF(AND(20&lt;=Y444,Y444&lt;30),3,IF(AND(10&lt;=Y444,Y444&lt;20),2,IF(AND(0&lt;=Y444,Y444&lt;10),1,IF(Y444&lt;0,0,""))))))))</f>
        <v/>
      </c>
      <c r="BI444" s="18" t="str">
        <f>IF(X444="","",IF(30&lt;=Y444,4,IF(AND(20&lt;=Y444,Y444&lt;30),3,IF(AND(10&lt;=Y444,Y444&lt;20),2,IF(AND(0&lt;=Y444,Y444&lt;10),1,IF(Y444&lt;0,0,""))))))</f>
        <v/>
      </c>
      <c r="BJ444" s="58" t="str">
        <f>IF(AND(OR(Q444="",Q444="□"),OR(R444="",R444="□"),OR(S444="",S444="□")),"",IF(AND(Q444="■",R444="■"),"",IF(AND(OR(Q444="■",R444="■"),S444="■"),"",IF(Q444="■",3,IF(R444="■",1,IF(Z444="■",BH444,BI444))))))</f>
        <v/>
      </c>
    </row>
    <row r="445" spans="1:62" ht="12" customHeight="1" x14ac:dyDescent="0.15">
      <c r="A445" s="66">
        <v>428</v>
      </c>
      <c r="B445" s="4"/>
      <c r="C445" s="2"/>
      <c r="D445" s="2"/>
      <c r="E445" s="8"/>
      <c r="F445" s="129" t="s">
        <v>38</v>
      </c>
      <c r="G445" s="130" t="s">
        <v>38</v>
      </c>
      <c r="H445" s="131" t="s">
        <v>38</v>
      </c>
      <c r="I445" s="122"/>
      <c r="J445" s="149"/>
      <c r="K445" s="124"/>
      <c r="L445" s="178"/>
      <c r="M445" s="133"/>
      <c r="N445" s="163" t="str">
        <f>IF($C$3="","",IF(P445="","",BF445))</f>
        <v/>
      </c>
      <c r="O445" s="163" t="str">
        <f>IF($C$3="","",IF(AND(OR(F445="",F445="□"),OR(G445="",G445="□"),OR(H445="",H445="□")),"",IF(AND(F445="■",G445="■"),"",IF(AND(OR(F445="■",G445="■"),H445="■"),"",IF(BF445="","",IF(OR(BF445=4,BF445&gt;4),"○","×"))))))</f>
        <v/>
      </c>
      <c r="P445" s="162" t="str">
        <f>IF($C$3="","",IF(AND(OR(F445="",F445="□"),OR(G445="",G445="□"),OR(H445="",H445="□")),"",IF(AND(F445="■",G445="■"),"",IF(AND(OR(F445="■",G445="■"),H445="■"),"",IF(BF445="","",IF(OR(BF445=5,BF445&gt;5),"○","×"))))))</f>
        <v/>
      </c>
      <c r="Q445" s="129" t="s">
        <v>38</v>
      </c>
      <c r="R445" s="130" t="s">
        <v>38</v>
      </c>
      <c r="S445" s="131" t="s">
        <v>38</v>
      </c>
      <c r="T445" s="1"/>
      <c r="U445" s="10"/>
      <c r="V445" s="11"/>
      <c r="W445" s="10"/>
      <c r="X445" s="223" t="str">
        <f t="shared" si="140"/>
        <v/>
      </c>
      <c r="Y445" s="164" t="str">
        <f t="shared" si="122"/>
        <v/>
      </c>
      <c r="Z445" s="131" t="s">
        <v>58</v>
      </c>
      <c r="AA445" s="135" t="s">
        <v>58</v>
      </c>
      <c r="AB445" s="165" t="str">
        <f t="shared" si="123"/>
        <v/>
      </c>
      <c r="AC445" s="280"/>
      <c r="AD445" s="281"/>
      <c r="AF445" s="60" t="str">
        <f>IF($C$3="","",IF(AND(F445="□",G445="□",H445="□"),"",IF(AND(F445="■",G445="■"),"",IF(AND(F445="■",H445="■"),"",IF(AND(G445="■",H445="■"),"",IF(F445="■",$BY$42,IF(G445="■",$BY$39,IF(I445="","",I445))))))))</f>
        <v/>
      </c>
      <c r="AG445" s="61" t="str">
        <f>IF($C$3="","",IF(AND(F445="□",G445="□",H445="□"),"",IF(AND(F445="■",G445="■"),"",IF(AND(F445="■",H445="■"),"",IF(AND(G445="■",H445="■"),"",IF(F445="■",$BY$44,IF(G445="■",$BY$41,IF(K445="","",K445))))))))</f>
        <v/>
      </c>
      <c r="AH445" s="63" t="str">
        <f t="shared" si="124"/>
        <v/>
      </c>
      <c r="AI445" s="63" t="str">
        <f t="shared" si="125"/>
        <v/>
      </c>
      <c r="AJ445" s="64" t="str">
        <f t="shared" si="126"/>
        <v/>
      </c>
      <c r="AK445" s="64" t="str">
        <f t="shared" si="127"/>
        <v/>
      </c>
      <c r="AL445" s="64" t="str">
        <f>IF($C$3="","",IF(AND(F445="□",G445="□",H445="□"),"",IF(AND(F445="■",G445="■"),"",IF(AND(F445="■",H445="■"),"",IF(AND(G445="■",H445="■"),"",IF(F445="■",$BY$23,IF(G445="■",$BY$21,IF(J445="","",J445))))))))</f>
        <v/>
      </c>
      <c r="AM445" s="65" t="str">
        <f t="shared" si="128"/>
        <v/>
      </c>
      <c r="AN445" s="64" t="str">
        <f>IF($C$3="","",IF(AND(F445="□",G445="□",H445="□"),"",IF(AND(F445="■",G445="■"),"",IF(AND(F445="■",H445="■"),"",IF(AND(G445="■",H445="■"),"",IF(F445="■",$BY$24,IF(G445="■",$BY$22,IF(L445="","",L445))))))))</f>
        <v/>
      </c>
      <c r="AO445" s="118"/>
      <c r="AP445" s="64" t="str">
        <f t="shared" si="129"/>
        <v/>
      </c>
      <c r="AQ445" s="64" t="str">
        <f t="shared" si="130"/>
        <v/>
      </c>
      <c r="AR445" s="64" t="str">
        <f t="shared" si="131"/>
        <v/>
      </c>
      <c r="AS445" s="64" t="str">
        <f t="shared" si="132"/>
        <v/>
      </c>
      <c r="AT445" s="64" t="str">
        <f t="shared" si="133"/>
        <v/>
      </c>
      <c r="AW445" s="17" t="str">
        <f t="shared" si="134"/>
        <v/>
      </c>
      <c r="AX445" s="17" t="str">
        <f t="shared" si="135"/>
        <v/>
      </c>
      <c r="AY445" s="17" t="str">
        <f t="shared" si="136"/>
        <v/>
      </c>
      <c r="AZ445" s="17" t="str">
        <f t="shared" si="137"/>
        <v/>
      </c>
      <c r="BA445" s="17" t="str">
        <f t="shared" si="138"/>
        <v/>
      </c>
      <c r="BB445" s="17" t="str">
        <f t="shared" si="139"/>
        <v/>
      </c>
      <c r="BD445" s="17" t="str">
        <f>IF(AND(OR(F445="",F445="□"),OR(G445="",G445="□"),OR(H445="",H445="□")),"",IF(AND(F445="■",G445="■"),"",IF(AND(OR(F445="■",G445="■"),H445="■"),"",IF(F445="■",5,IF(G445="■",4,IF(I445="","",IF($C$3="","",IF($C$3=8,"-",IF($C$3&lt;8,IF(I445&lt;=$BY$25,7,IF(I445&lt;=$BY$26,6,IF(I445&lt;=$BY$27,5,IF(I445&lt;=$BY$28,4,IF(I445&lt;=$BY$29,3,IF(I445&lt;=$BY$30,2,1)))))))))))))))</f>
        <v/>
      </c>
      <c r="BE445" s="17" t="str">
        <f>IF(AND(OR(F445="",F445="□"),OR(G445="",G445="□"),OR(H445="",H445="□")),"",IF(AND(F445="■",G445="■"),"",IF(AND(OR(F445="■",G445="■"),H445="■"),"",IF(F445="■",5,IF(G445="■",4,IF(K445="","",IF($C$3="","",IF($C$3=8,IF(K445&lt;=$BY$33,6,IF(K445&lt;=$BY$34,5,IF(K445&lt;=$BY$35,4,3))),IF(AND($C$3&lt;8,$C$3&gt;4),IF(K445&lt;=$BY$32,7,IF(K445&lt;=$BY$33,6,IF(K445&lt;=$BY$34,5,IF(K445&lt;=$BY$35,4,IF(K445&lt;=$BY$36,3,2))))),IF(C431&lt;5,"-"))))))))))</f>
        <v/>
      </c>
      <c r="BF445" s="17" t="str">
        <f t="shared" si="141"/>
        <v/>
      </c>
      <c r="BH445" s="18" t="str">
        <f>IF(X445="","",IF(50&lt;=Y445,6,IF(AND(40&lt;=Y445,Y445&lt;50),5,IF(AND(30&lt;=Y445,Y445&lt;40),4,IF(AND(20&lt;=Y445,Y445&lt;30),3,IF(AND(10&lt;=Y445,Y445&lt;20),2,IF(AND(0&lt;=Y445,Y445&lt;10),1,IF(Y445&lt;0,0,""))))))))</f>
        <v/>
      </c>
      <c r="BI445" s="18" t="str">
        <f>IF(X445="","",IF(30&lt;=Y445,4,IF(AND(20&lt;=Y445,Y445&lt;30),3,IF(AND(10&lt;=Y445,Y445&lt;20),2,IF(AND(0&lt;=Y445,Y445&lt;10),1,IF(Y445&lt;0,0,""))))))</f>
        <v/>
      </c>
      <c r="BJ445" s="58" t="str">
        <f>IF(AND(OR(Q445="",Q445="□"),OR(R445="",R445="□"),OR(S445="",S445="□")),"",IF(AND(Q445="■",R445="■"),"",IF(AND(OR(Q445="■",R445="■"),S445="■"),"",IF(Q445="■",3,IF(R445="■",1,IF(Z445="■",BH445,BI445))))))</f>
        <v/>
      </c>
    </row>
    <row r="446" spans="1:62" ht="12" customHeight="1" x14ac:dyDescent="0.15">
      <c r="A446" s="66">
        <v>429</v>
      </c>
      <c r="B446" s="4"/>
      <c r="C446" s="2"/>
      <c r="D446" s="2"/>
      <c r="E446" s="8"/>
      <c r="F446" s="129" t="s">
        <v>38</v>
      </c>
      <c r="G446" s="130" t="s">
        <v>38</v>
      </c>
      <c r="H446" s="131" t="s">
        <v>38</v>
      </c>
      <c r="I446" s="122"/>
      <c r="J446" s="149"/>
      <c r="K446" s="124"/>
      <c r="L446" s="178"/>
      <c r="M446" s="133"/>
      <c r="N446" s="163" t="str">
        <f>IF($C$3="","",IF(P446="","",BF446))</f>
        <v/>
      </c>
      <c r="O446" s="163" t="str">
        <f>IF($C$3="","",IF(AND(OR(F446="",F446="□"),OR(G446="",G446="□"),OR(H446="",H446="□")),"",IF(AND(F446="■",G446="■"),"",IF(AND(OR(F446="■",G446="■"),H446="■"),"",IF(BF446="","",IF(OR(BF446=4,BF446&gt;4),"○","×"))))))</f>
        <v/>
      </c>
      <c r="P446" s="162" t="str">
        <f>IF($C$3="","",IF(AND(OR(F446="",F446="□"),OR(G446="",G446="□"),OR(H446="",H446="□")),"",IF(AND(F446="■",G446="■"),"",IF(AND(OR(F446="■",G446="■"),H446="■"),"",IF(BF446="","",IF(OR(BF446=5,BF446&gt;5),"○","×"))))))</f>
        <v/>
      </c>
      <c r="Q446" s="129" t="s">
        <v>38</v>
      </c>
      <c r="R446" s="130" t="s">
        <v>38</v>
      </c>
      <c r="S446" s="131" t="s">
        <v>38</v>
      </c>
      <c r="T446" s="1"/>
      <c r="U446" s="10"/>
      <c r="V446" s="11"/>
      <c r="W446" s="10"/>
      <c r="X446" s="223" t="str">
        <f t="shared" si="140"/>
        <v/>
      </c>
      <c r="Y446" s="164" t="str">
        <f t="shared" si="122"/>
        <v/>
      </c>
      <c r="Z446" s="131" t="s">
        <v>58</v>
      </c>
      <c r="AA446" s="135" t="s">
        <v>58</v>
      </c>
      <c r="AB446" s="165" t="str">
        <f t="shared" si="123"/>
        <v/>
      </c>
      <c r="AC446" s="280"/>
      <c r="AD446" s="281"/>
      <c r="AF446" s="60" t="str">
        <f>IF($C$3="","",IF(AND(F446="□",G446="□",H446="□"),"",IF(AND(F446="■",G446="■"),"",IF(AND(F446="■",H446="■"),"",IF(AND(G446="■",H446="■"),"",IF(F446="■",$BY$42,IF(G446="■",$BY$39,IF(I446="","",I446))))))))</f>
        <v/>
      </c>
      <c r="AG446" s="61" t="str">
        <f>IF($C$3="","",IF(AND(F446="□",G446="□",H446="□"),"",IF(AND(F446="■",G446="■"),"",IF(AND(F446="■",H446="■"),"",IF(AND(G446="■",H446="■"),"",IF(F446="■",$BY$44,IF(G446="■",$BY$41,IF(K446="","",K446))))))))</f>
        <v/>
      </c>
      <c r="AH446" s="63" t="str">
        <f t="shared" si="124"/>
        <v/>
      </c>
      <c r="AI446" s="63" t="str">
        <f t="shared" si="125"/>
        <v/>
      </c>
      <c r="AJ446" s="64" t="str">
        <f t="shared" si="126"/>
        <v/>
      </c>
      <c r="AK446" s="64" t="str">
        <f t="shared" si="127"/>
        <v/>
      </c>
      <c r="AL446" s="64" t="str">
        <f>IF($C$3="","",IF(AND(F446="□",G446="□",H446="□"),"",IF(AND(F446="■",G446="■"),"",IF(AND(F446="■",H446="■"),"",IF(AND(G446="■",H446="■"),"",IF(F446="■",$BY$23,IF(G446="■",$BY$21,IF(J446="","",J446))))))))</f>
        <v/>
      </c>
      <c r="AM446" s="65" t="str">
        <f t="shared" si="128"/>
        <v/>
      </c>
      <c r="AN446" s="64" t="str">
        <f>IF($C$3="","",IF(AND(F446="□",G446="□",H446="□"),"",IF(AND(F446="■",G446="■"),"",IF(AND(F446="■",H446="■"),"",IF(AND(G446="■",H446="■"),"",IF(F446="■",$BY$24,IF(G446="■",$BY$22,IF(L446="","",L446))))))))</f>
        <v/>
      </c>
      <c r="AO446" s="118"/>
      <c r="AP446" s="64" t="str">
        <f t="shared" si="129"/>
        <v/>
      </c>
      <c r="AQ446" s="64" t="str">
        <f t="shared" si="130"/>
        <v/>
      </c>
      <c r="AR446" s="64" t="str">
        <f t="shared" si="131"/>
        <v/>
      </c>
      <c r="AS446" s="64" t="str">
        <f t="shared" si="132"/>
        <v/>
      </c>
      <c r="AT446" s="64" t="str">
        <f t="shared" si="133"/>
        <v/>
      </c>
      <c r="AW446" s="17" t="str">
        <f t="shared" si="134"/>
        <v/>
      </c>
      <c r="AX446" s="17" t="str">
        <f t="shared" si="135"/>
        <v/>
      </c>
      <c r="AY446" s="17" t="str">
        <f t="shared" si="136"/>
        <v/>
      </c>
      <c r="AZ446" s="17" t="str">
        <f t="shared" si="137"/>
        <v/>
      </c>
      <c r="BA446" s="17" t="str">
        <f t="shared" si="138"/>
        <v/>
      </c>
      <c r="BB446" s="17" t="str">
        <f t="shared" si="139"/>
        <v/>
      </c>
      <c r="BD446" s="17" t="str">
        <f>IF(AND(OR(F446="",F446="□"),OR(G446="",G446="□"),OR(H446="",H446="□")),"",IF(AND(F446="■",G446="■"),"",IF(AND(OR(F446="■",G446="■"),H446="■"),"",IF(F446="■",5,IF(G446="■",4,IF(I446="","",IF($C$3="","",IF($C$3=8,"-",IF($C$3&lt;8,IF(I446&lt;=$BY$25,7,IF(I446&lt;=$BY$26,6,IF(I446&lt;=$BY$27,5,IF(I446&lt;=$BY$28,4,IF(I446&lt;=$BY$29,3,IF(I446&lt;=$BY$30,2,1)))))))))))))))</f>
        <v/>
      </c>
      <c r="BE446" s="17" t="str">
        <f>IF(AND(OR(F446="",F446="□"),OR(G446="",G446="□"),OR(H446="",H446="□")),"",IF(AND(F446="■",G446="■"),"",IF(AND(OR(F446="■",G446="■"),H446="■"),"",IF(F446="■",5,IF(G446="■",4,IF(K446="","",IF($C$3="","",IF($C$3=8,IF(K446&lt;=$BY$33,6,IF(K446&lt;=$BY$34,5,IF(K446&lt;=$BY$35,4,3))),IF(AND($C$3&lt;8,$C$3&gt;4),IF(K446&lt;=$BY$32,7,IF(K446&lt;=$BY$33,6,IF(K446&lt;=$BY$34,5,IF(K446&lt;=$BY$35,4,IF(K446&lt;=$BY$36,3,2))))),IF(C432&lt;5,"-"))))))))))</f>
        <v/>
      </c>
      <c r="BF446" s="17" t="str">
        <f t="shared" si="141"/>
        <v/>
      </c>
      <c r="BH446" s="18" t="str">
        <f>IF(X446="","",IF(50&lt;=Y446,6,IF(AND(40&lt;=Y446,Y446&lt;50),5,IF(AND(30&lt;=Y446,Y446&lt;40),4,IF(AND(20&lt;=Y446,Y446&lt;30),3,IF(AND(10&lt;=Y446,Y446&lt;20),2,IF(AND(0&lt;=Y446,Y446&lt;10),1,IF(Y446&lt;0,0,""))))))))</f>
        <v/>
      </c>
      <c r="BI446" s="18" t="str">
        <f>IF(X446="","",IF(30&lt;=Y446,4,IF(AND(20&lt;=Y446,Y446&lt;30),3,IF(AND(10&lt;=Y446,Y446&lt;20),2,IF(AND(0&lt;=Y446,Y446&lt;10),1,IF(Y446&lt;0,0,""))))))</f>
        <v/>
      </c>
      <c r="BJ446" s="58" t="str">
        <f>IF(AND(OR(Q446="",Q446="□"),OR(R446="",R446="□"),OR(S446="",S446="□")),"",IF(AND(Q446="■",R446="■"),"",IF(AND(OR(Q446="■",R446="■"),S446="■"),"",IF(Q446="■",3,IF(R446="■",1,IF(Z446="■",BH446,BI446))))))</f>
        <v/>
      </c>
    </row>
    <row r="447" spans="1:62" ht="12" customHeight="1" x14ac:dyDescent="0.15">
      <c r="A447" s="66">
        <v>430</v>
      </c>
      <c r="B447" s="4"/>
      <c r="C447" s="2"/>
      <c r="D447" s="2"/>
      <c r="E447" s="8"/>
      <c r="F447" s="129" t="s">
        <v>38</v>
      </c>
      <c r="G447" s="130" t="s">
        <v>38</v>
      </c>
      <c r="H447" s="131" t="s">
        <v>38</v>
      </c>
      <c r="I447" s="122"/>
      <c r="J447" s="149"/>
      <c r="K447" s="124"/>
      <c r="L447" s="178"/>
      <c r="M447" s="133"/>
      <c r="N447" s="163" t="str">
        <f>IF($C$3="","",IF(P447="","",BF447))</f>
        <v/>
      </c>
      <c r="O447" s="163" t="str">
        <f>IF($C$3="","",IF(AND(OR(F447="",F447="□"),OR(G447="",G447="□"),OR(H447="",H447="□")),"",IF(AND(F447="■",G447="■"),"",IF(AND(OR(F447="■",G447="■"),H447="■"),"",IF(BF447="","",IF(OR(BF447=4,BF447&gt;4),"○","×"))))))</f>
        <v/>
      </c>
      <c r="P447" s="162" t="str">
        <f>IF($C$3="","",IF(AND(OR(F447="",F447="□"),OR(G447="",G447="□"),OR(H447="",H447="□")),"",IF(AND(F447="■",G447="■"),"",IF(AND(OR(F447="■",G447="■"),H447="■"),"",IF(BF447="","",IF(OR(BF447=5,BF447&gt;5),"○","×"))))))</f>
        <v/>
      </c>
      <c r="Q447" s="129" t="s">
        <v>38</v>
      </c>
      <c r="R447" s="130" t="s">
        <v>38</v>
      </c>
      <c r="S447" s="131" t="s">
        <v>38</v>
      </c>
      <c r="T447" s="1"/>
      <c r="U447" s="10"/>
      <c r="V447" s="11"/>
      <c r="W447" s="10"/>
      <c r="X447" s="223" t="str">
        <f t="shared" si="140"/>
        <v/>
      </c>
      <c r="Y447" s="164" t="str">
        <f t="shared" si="122"/>
        <v/>
      </c>
      <c r="Z447" s="131" t="s">
        <v>58</v>
      </c>
      <c r="AA447" s="135" t="s">
        <v>58</v>
      </c>
      <c r="AB447" s="165" t="str">
        <f t="shared" si="123"/>
        <v/>
      </c>
      <c r="AC447" s="280"/>
      <c r="AD447" s="281"/>
      <c r="AF447" s="60" t="str">
        <f>IF($C$3="","",IF(AND(F447="□",G447="□",H447="□"),"",IF(AND(F447="■",G447="■"),"",IF(AND(F447="■",H447="■"),"",IF(AND(G447="■",H447="■"),"",IF(F447="■",$BY$42,IF(G447="■",$BY$39,IF(I447="","",I447))))))))</f>
        <v/>
      </c>
      <c r="AG447" s="61" t="str">
        <f>IF($C$3="","",IF(AND(F447="□",G447="□",H447="□"),"",IF(AND(F447="■",G447="■"),"",IF(AND(F447="■",H447="■"),"",IF(AND(G447="■",H447="■"),"",IF(F447="■",$BY$44,IF(G447="■",$BY$41,IF(K447="","",K447))))))))</f>
        <v/>
      </c>
      <c r="AH447" s="63" t="str">
        <f t="shared" si="124"/>
        <v/>
      </c>
      <c r="AI447" s="63" t="str">
        <f t="shared" si="125"/>
        <v/>
      </c>
      <c r="AJ447" s="64" t="str">
        <f t="shared" si="126"/>
        <v/>
      </c>
      <c r="AK447" s="64" t="str">
        <f t="shared" si="127"/>
        <v/>
      </c>
      <c r="AL447" s="64" t="str">
        <f>IF($C$3="","",IF(AND(F447="□",G447="□",H447="□"),"",IF(AND(F447="■",G447="■"),"",IF(AND(F447="■",H447="■"),"",IF(AND(G447="■",H447="■"),"",IF(F447="■",$BY$23,IF(G447="■",$BY$21,IF(J447="","",J447))))))))</f>
        <v/>
      </c>
      <c r="AM447" s="65" t="str">
        <f t="shared" si="128"/>
        <v/>
      </c>
      <c r="AN447" s="64" t="str">
        <f>IF($C$3="","",IF(AND(F447="□",G447="□",H447="□"),"",IF(AND(F447="■",G447="■"),"",IF(AND(F447="■",H447="■"),"",IF(AND(G447="■",H447="■"),"",IF(F447="■",$BY$24,IF(G447="■",$BY$22,IF(L447="","",L447))))))))</f>
        <v/>
      </c>
      <c r="AO447" s="118"/>
      <c r="AP447" s="64" t="str">
        <f t="shared" si="129"/>
        <v/>
      </c>
      <c r="AQ447" s="64" t="str">
        <f t="shared" si="130"/>
        <v/>
      </c>
      <c r="AR447" s="64" t="str">
        <f t="shared" si="131"/>
        <v/>
      </c>
      <c r="AS447" s="64" t="str">
        <f t="shared" si="132"/>
        <v/>
      </c>
      <c r="AT447" s="64" t="str">
        <f t="shared" si="133"/>
        <v/>
      </c>
      <c r="AW447" s="17" t="str">
        <f t="shared" si="134"/>
        <v/>
      </c>
      <c r="AX447" s="17" t="str">
        <f t="shared" si="135"/>
        <v/>
      </c>
      <c r="AY447" s="17" t="str">
        <f t="shared" si="136"/>
        <v/>
      </c>
      <c r="AZ447" s="17" t="str">
        <f t="shared" si="137"/>
        <v/>
      </c>
      <c r="BA447" s="17" t="str">
        <f t="shared" si="138"/>
        <v/>
      </c>
      <c r="BB447" s="17" t="str">
        <f t="shared" si="139"/>
        <v/>
      </c>
      <c r="BD447" s="17" t="str">
        <f>IF(AND(OR(F447="",F447="□"),OR(G447="",G447="□"),OR(H447="",H447="□")),"",IF(AND(F447="■",G447="■"),"",IF(AND(OR(F447="■",G447="■"),H447="■"),"",IF(F447="■",5,IF(G447="■",4,IF(I447="","",IF($C$3="","",IF($C$3=8,"-",IF($C$3&lt;8,IF(I447&lt;=$BY$25,7,IF(I447&lt;=$BY$26,6,IF(I447&lt;=$BY$27,5,IF(I447&lt;=$BY$28,4,IF(I447&lt;=$BY$29,3,IF(I447&lt;=$BY$30,2,1)))))))))))))))</f>
        <v/>
      </c>
      <c r="BE447" s="17" t="str">
        <f>IF(AND(OR(F447="",F447="□"),OR(G447="",G447="□"),OR(H447="",H447="□")),"",IF(AND(F447="■",G447="■"),"",IF(AND(OR(F447="■",G447="■"),H447="■"),"",IF(F447="■",5,IF(G447="■",4,IF(K447="","",IF($C$3="","",IF($C$3=8,IF(K447&lt;=$BY$33,6,IF(K447&lt;=$BY$34,5,IF(K447&lt;=$BY$35,4,3))),IF(AND($C$3&lt;8,$C$3&gt;4),IF(K447&lt;=$BY$32,7,IF(K447&lt;=$BY$33,6,IF(K447&lt;=$BY$34,5,IF(K447&lt;=$BY$35,4,IF(K447&lt;=$BY$36,3,2))))),IF(C433&lt;5,"-"))))))))))</f>
        <v/>
      </c>
      <c r="BF447" s="17" t="str">
        <f t="shared" si="141"/>
        <v/>
      </c>
      <c r="BH447" s="18" t="str">
        <f>IF(X447="","",IF(50&lt;=Y447,6,IF(AND(40&lt;=Y447,Y447&lt;50),5,IF(AND(30&lt;=Y447,Y447&lt;40),4,IF(AND(20&lt;=Y447,Y447&lt;30),3,IF(AND(10&lt;=Y447,Y447&lt;20),2,IF(AND(0&lt;=Y447,Y447&lt;10),1,IF(Y447&lt;0,0,""))))))))</f>
        <v/>
      </c>
      <c r="BI447" s="18" t="str">
        <f>IF(X447="","",IF(30&lt;=Y447,4,IF(AND(20&lt;=Y447,Y447&lt;30),3,IF(AND(10&lt;=Y447,Y447&lt;20),2,IF(AND(0&lt;=Y447,Y447&lt;10),1,IF(Y447&lt;0,0,""))))))</f>
        <v/>
      </c>
      <c r="BJ447" s="58" t="str">
        <f>IF(AND(OR(Q447="",Q447="□"),OR(R447="",R447="□"),OR(S447="",S447="□")),"",IF(AND(Q447="■",R447="■"),"",IF(AND(OR(Q447="■",R447="■"),S447="■"),"",IF(Q447="■",3,IF(R447="■",1,IF(Z447="■",BH447,BI447))))))</f>
        <v/>
      </c>
    </row>
    <row r="448" spans="1:62" ht="12" customHeight="1" x14ac:dyDescent="0.15">
      <c r="A448" s="66">
        <v>431</v>
      </c>
      <c r="B448" s="4"/>
      <c r="C448" s="2"/>
      <c r="D448" s="2"/>
      <c r="E448" s="8"/>
      <c r="F448" s="129" t="s">
        <v>38</v>
      </c>
      <c r="G448" s="130" t="s">
        <v>38</v>
      </c>
      <c r="H448" s="131" t="s">
        <v>38</v>
      </c>
      <c r="I448" s="122"/>
      <c r="J448" s="149"/>
      <c r="K448" s="124"/>
      <c r="L448" s="178"/>
      <c r="M448" s="133"/>
      <c r="N448" s="163" t="str">
        <f>IF($C$3="","",IF(P448="","",BF448))</f>
        <v/>
      </c>
      <c r="O448" s="163" t="str">
        <f>IF($C$3="","",IF(AND(OR(F448="",F448="□"),OR(G448="",G448="□"),OR(H448="",H448="□")),"",IF(AND(F448="■",G448="■"),"",IF(AND(OR(F448="■",G448="■"),H448="■"),"",IF(BF448="","",IF(OR(BF448=4,BF448&gt;4),"○","×"))))))</f>
        <v/>
      </c>
      <c r="P448" s="162" t="str">
        <f>IF($C$3="","",IF(AND(OR(F448="",F448="□"),OR(G448="",G448="□"),OR(H448="",H448="□")),"",IF(AND(F448="■",G448="■"),"",IF(AND(OR(F448="■",G448="■"),H448="■"),"",IF(BF448="","",IF(OR(BF448=5,BF448&gt;5),"○","×"))))))</f>
        <v/>
      </c>
      <c r="Q448" s="129" t="s">
        <v>38</v>
      </c>
      <c r="R448" s="130" t="s">
        <v>38</v>
      </c>
      <c r="S448" s="131" t="s">
        <v>38</v>
      </c>
      <c r="T448" s="1"/>
      <c r="U448" s="10"/>
      <c r="V448" s="11"/>
      <c r="W448" s="10"/>
      <c r="X448" s="223" t="str">
        <f t="shared" si="140"/>
        <v/>
      </c>
      <c r="Y448" s="164" t="str">
        <f t="shared" si="122"/>
        <v/>
      </c>
      <c r="Z448" s="131" t="s">
        <v>58</v>
      </c>
      <c r="AA448" s="135" t="s">
        <v>58</v>
      </c>
      <c r="AB448" s="165" t="str">
        <f t="shared" si="123"/>
        <v/>
      </c>
      <c r="AC448" s="280"/>
      <c r="AD448" s="281"/>
      <c r="AF448" s="60" t="str">
        <f>IF($C$3="","",IF(AND(F448="□",G448="□",H448="□"),"",IF(AND(F448="■",G448="■"),"",IF(AND(F448="■",H448="■"),"",IF(AND(G448="■",H448="■"),"",IF(F448="■",$BY$42,IF(G448="■",$BY$39,IF(I448="","",I448))))))))</f>
        <v/>
      </c>
      <c r="AG448" s="61" t="str">
        <f>IF($C$3="","",IF(AND(F448="□",G448="□",H448="□"),"",IF(AND(F448="■",G448="■"),"",IF(AND(F448="■",H448="■"),"",IF(AND(G448="■",H448="■"),"",IF(F448="■",$BY$44,IF(G448="■",$BY$41,IF(K448="","",K448))))))))</f>
        <v/>
      </c>
      <c r="AH448" s="63" t="str">
        <f t="shared" si="124"/>
        <v/>
      </c>
      <c r="AI448" s="63" t="str">
        <f t="shared" si="125"/>
        <v/>
      </c>
      <c r="AJ448" s="64" t="str">
        <f t="shared" si="126"/>
        <v/>
      </c>
      <c r="AK448" s="64" t="str">
        <f t="shared" si="127"/>
        <v/>
      </c>
      <c r="AL448" s="64" t="str">
        <f>IF($C$3="","",IF(AND(F448="□",G448="□",H448="□"),"",IF(AND(F448="■",G448="■"),"",IF(AND(F448="■",H448="■"),"",IF(AND(G448="■",H448="■"),"",IF(F448="■",$BY$23,IF(G448="■",$BY$21,IF(J448="","",J448))))))))</f>
        <v/>
      </c>
      <c r="AM448" s="65" t="str">
        <f t="shared" si="128"/>
        <v/>
      </c>
      <c r="AN448" s="64" t="str">
        <f>IF($C$3="","",IF(AND(F448="□",G448="□",H448="□"),"",IF(AND(F448="■",G448="■"),"",IF(AND(F448="■",H448="■"),"",IF(AND(G448="■",H448="■"),"",IF(F448="■",$BY$24,IF(G448="■",$BY$22,IF(L448="","",L448))))))))</f>
        <v/>
      </c>
      <c r="AO448" s="118"/>
      <c r="AP448" s="64" t="str">
        <f t="shared" si="129"/>
        <v/>
      </c>
      <c r="AQ448" s="64" t="str">
        <f t="shared" si="130"/>
        <v/>
      </c>
      <c r="AR448" s="64" t="str">
        <f t="shared" si="131"/>
        <v/>
      </c>
      <c r="AS448" s="64" t="str">
        <f t="shared" si="132"/>
        <v/>
      </c>
      <c r="AT448" s="64" t="str">
        <f t="shared" si="133"/>
        <v/>
      </c>
      <c r="AW448" s="17" t="str">
        <f t="shared" si="134"/>
        <v/>
      </c>
      <c r="AX448" s="17" t="str">
        <f t="shared" si="135"/>
        <v/>
      </c>
      <c r="AY448" s="17" t="str">
        <f t="shared" si="136"/>
        <v/>
      </c>
      <c r="AZ448" s="17" t="str">
        <f t="shared" si="137"/>
        <v/>
      </c>
      <c r="BA448" s="17" t="str">
        <f t="shared" si="138"/>
        <v/>
      </c>
      <c r="BB448" s="17" t="str">
        <f t="shared" si="139"/>
        <v/>
      </c>
      <c r="BD448" s="17" t="str">
        <f>IF(AND(OR(F448="",F448="□"),OR(G448="",G448="□"),OR(H448="",H448="□")),"",IF(AND(F448="■",G448="■"),"",IF(AND(OR(F448="■",G448="■"),H448="■"),"",IF(F448="■",5,IF(G448="■",4,IF(I448="","",IF($C$3="","",IF($C$3=8,"-",IF($C$3&lt;8,IF(I448&lt;=$BY$25,7,IF(I448&lt;=$BY$26,6,IF(I448&lt;=$BY$27,5,IF(I448&lt;=$BY$28,4,IF(I448&lt;=$BY$29,3,IF(I448&lt;=$BY$30,2,1)))))))))))))))</f>
        <v/>
      </c>
      <c r="BE448" s="17" t="str">
        <f>IF(AND(OR(F448="",F448="□"),OR(G448="",G448="□"),OR(H448="",H448="□")),"",IF(AND(F448="■",G448="■"),"",IF(AND(OR(F448="■",G448="■"),H448="■"),"",IF(F448="■",5,IF(G448="■",4,IF(K448="","",IF($C$3="","",IF($C$3=8,IF(K448&lt;=$BY$33,6,IF(K448&lt;=$BY$34,5,IF(K448&lt;=$BY$35,4,3))),IF(AND($C$3&lt;8,$C$3&gt;4),IF(K448&lt;=$BY$32,7,IF(K448&lt;=$BY$33,6,IF(K448&lt;=$BY$34,5,IF(K448&lt;=$BY$35,4,IF(K448&lt;=$BY$36,3,2))))),IF(C434&lt;5,"-"))))))))))</f>
        <v/>
      </c>
      <c r="BF448" s="17" t="str">
        <f t="shared" si="141"/>
        <v/>
      </c>
      <c r="BH448" s="18" t="str">
        <f>IF(X448="","",IF(50&lt;=Y448,6,IF(AND(40&lt;=Y448,Y448&lt;50),5,IF(AND(30&lt;=Y448,Y448&lt;40),4,IF(AND(20&lt;=Y448,Y448&lt;30),3,IF(AND(10&lt;=Y448,Y448&lt;20),2,IF(AND(0&lt;=Y448,Y448&lt;10),1,IF(Y448&lt;0,0,""))))))))</f>
        <v/>
      </c>
      <c r="BI448" s="18" t="str">
        <f>IF(X448="","",IF(30&lt;=Y448,4,IF(AND(20&lt;=Y448,Y448&lt;30),3,IF(AND(10&lt;=Y448,Y448&lt;20),2,IF(AND(0&lt;=Y448,Y448&lt;10),1,IF(Y448&lt;0,0,""))))))</f>
        <v/>
      </c>
      <c r="BJ448" s="58" t="str">
        <f>IF(AND(OR(Q448="",Q448="□"),OR(R448="",R448="□"),OR(S448="",S448="□")),"",IF(AND(Q448="■",R448="■"),"",IF(AND(OR(Q448="■",R448="■"),S448="■"),"",IF(Q448="■",3,IF(R448="■",1,IF(Z448="■",BH448,BI448))))))</f>
        <v/>
      </c>
    </row>
    <row r="449" spans="1:62" ht="12" customHeight="1" x14ac:dyDescent="0.15">
      <c r="A449" s="66">
        <v>432</v>
      </c>
      <c r="B449" s="4"/>
      <c r="C449" s="2"/>
      <c r="D449" s="2"/>
      <c r="E449" s="8"/>
      <c r="F449" s="129" t="s">
        <v>38</v>
      </c>
      <c r="G449" s="130" t="s">
        <v>38</v>
      </c>
      <c r="H449" s="131" t="s">
        <v>38</v>
      </c>
      <c r="I449" s="122"/>
      <c r="J449" s="149"/>
      <c r="K449" s="124"/>
      <c r="L449" s="178"/>
      <c r="M449" s="133"/>
      <c r="N449" s="163" t="str">
        <f>IF($C$3="","",IF(P449="","",BF449))</f>
        <v/>
      </c>
      <c r="O449" s="163" t="str">
        <f>IF($C$3="","",IF(AND(OR(F449="",F449="□"),OR(G449="",G449="□"),OR(H449="",H449="□")),"",IF(AND(F449="■",G449="■"),"",IF(AND(OR(F449="■",G449="■"),H449="■"),"",IF(BF449="","",IF(OR(BF449=4,BF449&gt;4),"○","×"))))))</f>
        <v/>
      </c>
      <c r="P449" s="162" t="str">
        <f>IF($C$3="","",IF(AND(OR(F449="",F449="□"),OR(G449="",G449="□"),OR(H449="",H449="□")),"",IF(AND(F449="■",G449="■"),"",IF(AND(OR(F449="■",G449="■"),H449="■"),"",IF(BF449="","",IF(OR(BF449=5,BF449&gt;5),"○","×"))))))</f>
        <v/>
      </c>
      <c r="Q449" s="129" t="s">
        <v>38</v>
      </c>
      <c r="R449" s="130" t="s">
        <v>38</v>
      </c>
      <c r="S449" s="131" t="s">
        <v>38</v>
      </c>
      <c r="T449" s="1"/>
      <c r="U449" s="10"/>
      <c r="V449" s="11"/>
      <c r="W449" s="10"/>
      <c r="X449" s="223" t="str">
        <f t="shared" si="140"/>
        <v/>
      </c>
      <c r="Y449" s="164" t="str">
        <f t="shared" si="122"/>
        <v/>
      </c>
      <c r="Z449" s="131" t="s">
        <v>58</v>
      </c>
      <c r="AA449" s="135" t="s">
        <v>58</v>
      </c>
      <c r="AB449" s="165" t="str">
        <f t="shared" si="123"/>
        <v/>
      </c>
      <c r="AC449" s="280"/>
      <c r="AD449" s="281"/>
      <c r="AF449" s="60" t="str">
        <f>IF($C$3="","",IF(AND(F449="□",G449="□",H449="□"),"",IF(AND(F449="■",G449="■"),"",IF(AND(F449="■",H449="■"),"",IF(AND(G449="■",H449="■"),"",IF(F449="■",$BY$42,IF(G449="■",$BY$39,IF(I449="","",I449))))))))</f>
        <v/>
      </c>
      <c r="AG449" s="61" t="str">
        <f>IF($C$3="","",IF(AND(F449="□",G449="□",H449="□"),"",IF(AND(F449="■",G449="■"),"",IF(AND(F449="■",H449="■"),"",IF(AND(G449="■",H449="■"),"",IF(F449="■",$BY$44,IF(G449="■",$BY$41,IF(K449="","",K449))))))))</f>
        <v/>
      </c>
      <c r="AH449" s="63" t="str">
        <f t="shared" si="124"/>
        <v/>
      </c>
      <c r="AI449" s="63" t="str">
        <f t="shared" si="125"/>
        <v/>
      </c>
      <c r="AJ449" s="64" t="str">
        <f t="shared" si="126"/>
        <v/>
      </c>
      <c r="AK449" s="64" t="str">
        <f t="shared" si="127"/>
        <v/>
      </c>
      <c r="AL449" s="64" t="str">
        <f>IF($C$3="","",IF(AND(F449="□",G449="□",H449="□"),"",IF(AND(F449="■",G449="■"),"",IF(AND(F449="■",H449="■"),"",IF(AND(G449="■",H449="■"),"",IF(F449="■",$BY$23,IF(G449="■",$BY$21,IF(J449="","",J449))))))))</f>
        <v/>
      </c>
      <c r="AM449" s="65" t="str">
        <f t="shared" si="128"/>
        <v/>
      </c>
      <c r="AN449" s="64" t="str">
        <f>IF($C$3="","",IF(AND(F449="□",G449="□",H449="□"),"",IF(AND(F449="■",G449="■"),"",IF(AND(F449="■",H449="■"),"",IF(AND(G449="■",H449="■"),"",IF(F449="■",$BY$24,IF(G449="■",$BY$22,IF(L449="","",L449))))))))</f>
        <v/>
      </c>
      <c r="AO449" s="118"/>
      <c r="AP449" s="64" t="str">
        <f t="shared" si="129"/>
        <v/>
      </c>
      <c r="AQ449" s="64" t="str">
        <f t="shared" si="130"/>
        <v/>
      </c>
      <c r="AR449" s="64" t="str">
        <f t="shared" si="131"/>
        <v/>
      </c>
      <c r="AS449" s="64" t="str">
        <f t="shared" si="132"/>
        <v/>
      </c>
      <c r="AT449" s="64" t="str">
        <f t="shared" si="133"/>
        <v/>
      </c>
      <c r="AW449" s="17" t="str">
        <f t="shared" si="134"/>
        <v/>
      </c>
      <c r="AX449" s="17" t="str">
        <f t="shared" si="135"/>
        <v/>
      </c>
      <c r="AY449" s="17" t="str">
        <f t="shared" si="136"/>
        <v/>
      </c>
      <c r="AZ449" s="17" t="str">
        <f t="shared" si="137"/>
        <v/>
      </c>
      <c r="BA449" s="17" t="str">
        <f t="shared" si="138"/>
        <v/>
      </c>
      <c r="BB449" s="17" t="str">
        <f t="shared" si="139"/>
        <v/>
      </c>
      <c r="BD449" s="17" t="str">
        <f>IF(AND(OR(F449="",F449="□"),OR(G449="",G449="□"),OR(H449="",H449="□")),"",IF(AND(F449="■",G449="■"),"",IF(AND(OR(F449="■",G449="■"),H449="■"),"",IF(F449="■",5,IF(G449="■",4,IF(I449="","",IF($C$3="","",IF($C$3=8,"-",IF($C$3&lt;8,IF(I449&lt;=$BY$25,7,IF(I449&lt;=$BY$26,6,IF(I449&lt;=$BY$27,5,IF(I449&lt;=$BY$28,4,IF(I449&lt;=$BY$29,3,IF(I449&lt;=$BY$30,2,1)))))))))))))))</f>
        <v/>
      </c>
      <c r="BE449" s="17" t="str">
        <f>IF(AND(OR(F449="",F449="□"),OR(G449="",G449="□"),OR(H449="",H449="□")),"",IF(AND(F449="■",G449="■"),"",IF(AND(OR(F449="■",G449="■"),H449="■"),"",IF(F449="■",5,IF(G449="■",4,IF(K449="","",IF($C$3="","",IF($C$3=8,IF(K449&lt;=$BY$33,6,IF(K449&lt;=$BY$34,5,IF(K449&lt;=$BY$35,4,3))),IF(AND($C$3&lt;8,$C$3&gt;4),IF(K449&lt;=$BY$32,7,IF(K449&lt;=$BY$33,6,IF(K449&lt;=$BY$34,5,IF(K449&lt;=$BY$35,4,IF(K449&lt;=$BY$36,3,2))))),IF(C435&lt;5,"-"))))))))))</f>
        <v/>
      </c>
      <c r="BF449" s="17" t="str">
        <f t="shared" si="141"/>
        <v/>
      </c>
      <c r="BH449" s="18" t="str">
        <f>IF(X449="","",IF(50&lt;=Y449,6,IF(AND(40&lt;=Y449,Y449&lt;50),5,IF(AND(30&lt;=Y449,Y449&lt;40),4,IF(AND(20&lt;=Y449,Y449&lt;30),3,IF(AND(10&lt;=Y449,Y449&lt;20),2,IF(AND(0&lt;=Y449,Y449&lt;10),1,IF(Y449&lt;0,0,""))))))))</f>
        <v/>
      </c>
      <c r="BI449" s="18" t="str">
        <f>IF(X449="","",IF(30&lt;=Y449,4,IF(AND(20&lt;=Y449,Y449&lt;30),3,IF(AND(10&lt;=Y449,Y449&lt;20),2,IF(AND(0&lt;=Y449,Y449&lt;10),1,IF(Y449&lt;0,0,""))))))</f>
        <v/>
      </c>
      <c r="BJ449" s="58" t="str">
        <f>IF(AND(OR(Q449="",Q449="□"),OR(R449="",R449="□"),OR(S449="",S449="□")),"",IF(AND(Q449="■",R449="■"),"",IF(AND(OR(Q449="■",R449="■"),S449="■"),"",IF(Q449="■",3,IF(R449="■",1,IF(Z449="■",BH449,BI449))))))</f>
        <v/>
      </c>
    </row>
    <row r="450" spans="1:62" ht="12" customHeight="1" x14ac:dyDescent="0.15">
      <c r="A450" s="66">
        <v>433</v>
      </c>
      <c r="B450" s="4"/>
      <c r="C450" s="2"/>
      <c r="D450" s="2"/>
      <c r="E450" s="8"/>
      <c r="F450" s="129" t="s">
        <v>38</v>
      </c>
      <c r="G450" s="130" t="s">
        <v>38</v>
      </c>
      <c r="H450" s="131" t="s">
        <v>38</v>
      </c>
      <c r="I450" s="122"/>
      <c r="J450" s="149"/>
      <c r="K450" s="124"/>
      <c r="L450" s="178"/>
      <c r="M450" s="133"/>
      <c r="N450" s="163" t="str">
        <f>IF($C$3="","",IF(P450="","",BF450))</f>
        <v/>
      </c>
      <c r="O450" s="163" t="str">
        <f>IF($C$3="","",IF(AND(OR(F450="",F450="□"),OR(G450="",G450="□"),OR(H450="",H450="□")),"",IF(AND(F450="■",G450="■"),"",IF(AND(OR(F450="■",G450="■"),H450="■"),"",IF(BF450="","",IF(OR(BF450=4,BF450&gt;4),"○","×"))))))</f>
        <v/>
      </c>
      <c r="P450" s="162" t="str">
        <f>IF($C$3="","",IF(AND(OR(F450="",F450="□"),OR(G450="",G450="□"),OR(H450="",H450="□")),"",IF(AND(F450="■",G450="■"),"",IF(AND(OR(F450="■",G450="■"),H450="■"),"",IF(BF450="","",IF(OR(BF450=5,BF450&gt;5),"○","×"))))))</f>
        <v/>
      </c>
      <c r="Q450" s="129" t="s">
        <v>38</v>
      </c>
      <c r="R450" s="130" t="s">
        <v>38</v>
      </c>
      <c r="S450" s="131" t="s">
        <v>38</v>
      </c>
      <c r="T450" s="1"/>
      <c r="U450" s="10"/>
      <c r="V450" s="11"/>
      <c r="W450" s="10"/>
      <c r="X450" s="223" t="str">
        <f t="shared" si="140"/>
        <v/>
      </c>
      <c r="Y450" s="164" t="str">
        <f t="shared" si="122"/>
        <v/>
      </c>
      <c r="Z450" s="131" t="s">
        <v>58</v>
      </c>
      <c r="AA450" s="135" t="s">
        <v>58</v>
      </c>
      <c r="AB450" s="165" t="str">
        <f t="shared" si="123"/>
        <v/>
      </c>
      <c r="AC450" s="280"/>
      <c r="AD450" s="281"/>
      <c r="AF450" s="60" t="str">
        <f>IF($C$3="","",IF(AND(F450="□",G450="□",H450="□"),"",IF(AND(F450="■",G450="■"),"",IF(AND(F450="■",H450="■"),"",IF(AND(G450="■",H450="■"),"",IF(F450="■",$BY$42,IF(G450="■",$BY$39,IF(I450="","",I450))))))))</f>
        <v/>
      </c>
      <c r="AG450" s="61" t="str">
        <f>IF($C$3="","",IF(AND(F450="□",G450="□",H450="□"),"",IF(AND(F450="■",G450="■"),"",IF(AND(F450="■",H450="■"),"",IF(AND(G450="■",H450="■"),"",IF(F450="■",$BY$44,IF(G450="■",$BY$41,IF(K450="","",K450))))))))</f>
        <v/>
      </c>
      <c r="AH450" s="63" t="str">
        <f t="shared" si="124"/>
        <v/>
      </c>
      <c r="AI450" s="63" t="str">
        <f t="shared" si="125"/>
        <v/>
      </c>
      <c r="AJ450" s="64" t="str">
        <f t="shared" si="126"/>
        <v/>
      </c>
      <c r="AK450" s="64" t="str">
        <f t="shared" si="127"/>
        <v/>
      </c>
      <c r="AL450" s="64" t="str">
        <f>IF($C$3="","",IF(AND(F450="□",G450="□",H450="□"),"",IF(AND(F450="■",G450="■"),"",IF(AND(F450="■",H450="■"),"",IF(AND(G450="■",H450="■"),"",IF(F450="■",$BY$23,IF(G450="■",$BY$21,IF(J450="","",J450))))))))</f>
        <v/>
      </c>
      <c r="AM450" s="65" t="str">
        <f t="shared" si="128"/>
        <v/>
      </c>
      <c r="AN450" s="64" t="str">
        <f>IF($C$3="","",IF(AND(F450="□",G450="□",H450="□"),"",IF(AND(F450="■",G450="■"),"",IF(AND(F450="■",H450="■"),"",IF(AND(G450="■",H450="■"),"",IF(F450="■",$BY$24,IF(G450="■",$BY$22,IF(L450="","",L450))))))))</f>
        <v/>
      </c>
      <c r="AO450" s="118"/>
      <c r="AP450" s="64" t="str">
        <f t="shared" si="129"/>
        <v/>
      </c>
      <c r="AQ450" s="64" t="str">
        <f t="shared" si="130"/>
        <v/>
      </c>
      <c r="AR450" s="64" t="str">
        <f t="shared" si="131"/>
        <v/>
      </c>
      <c r="AS450" s="64" t="str">
        <f t="shared" si="132"/>
        <v/>
      </c>
      <c r="AT450" s="64" t="str">
        <f t="shared" si="133"/>
        <v/>
      </c>
      <c r="AW450" s="17" t="str">
        <f t="shared" si="134"/>
        <v/>
      </c>
      <c r="AX450" s="17" t="str">
        <f t="shared" si="135"/>
        <v/>
      </c>
      <c r="AY450" s="17" t="str">
        <f t="shared" si="136"/>
        <v/>
      </c>
      <c r="AZ450" s="17" t="str">
        <f t="shared" si="137"/>
        <v/>
      </c>
      <c r="BA450" s="17" t="str">
        <f t="shared" si="138"/>
        <v/>
      </c>
      <c r="BB450" s="17" t="str">
        <f t="shared" si="139"/>
        <v/>
      </c>
      <c r="BD450" s="17" t="str">
        <f>IF(AND(OR(F450="",F450="□"),OR(G450="",G450="□"),OR(H450="",H450="□")),"",IF(AND(F450="■",G450="■"),"",IF(AND(OR(F450="■",G450="■"),H450="■"),"",IF(F450="■",5,IF(G450="■",4,IF(I450="","",IF($C$3="","",IF($C$3=8,"-",IF($C$3&lt;8,IF(I450&lt;=$BY$25,7,IF(I450&lt;=$BY$26,6,IF(I450&lt;=$BY$27,5,IF(I450&lt;=$BY$28,4,IF(I450&lt;=$BY$29,3,IF(I450&lt;=$BY$30,2,1)))))))))))))))</f>
        <v/>
      </c>
      <c r="BE450" s="17" t="str">
        <f>IF(AND(OR(F450="",F450="□"),OR(G450="",G450="□"),OR(H450="",H450="□")),"",IF(AND(F450="■",G450="■"),"",IF(AND(OR(F450="■",G450="■"),H450="■"),"",IF(F450="■",5,IF(G450="■",4,IF(K450="","",IF($C$3="","",IF($C$3=8,IF(K450&lt;=$BY$33,6,IF(K450&lt;=$BY$34,5,IF(K450&lt;=$BY$35,4,3))),IF(AND($C$3&lt;8,$C$3&gt;4),IF(K450&lt;=$BY$32,7,IF(K450&lt;=$BY$33,6,IF(K450&lt;=$BY$34,5,IF(K450&lt;=$BY$35,4,IF(K450&lt;=$BY$36,3,2))))),IF(C436&lt;5,"-"))))))))))</f>
        <v/>
      </c>
      <c r="BF450" s="17" t="str">
        <f t="shared" si="141"/>
        <v/>
      </c>
      <c r="BH450" s="18" t="str">
        <f>IF(X450="","",IF(50&lt;=Y450,6,IF(AND(40&lt;=Y450,Y450&lt;50),5,IF(AND(30&lt;=Y450,Y450&lt;40),4,IF(AND(20&lt;=Y450,Y450&lt;30),3,IF(AND(10&lt;=Y450,Y450&lt;20),2,IF(AND(0&lt;=Y450,Y450&lt;10),1,IF(Y450&lt;0,0,""))))))))</f>
        <v/>
      </c>
      <c r="BI450" s="18" t="str">
        <f>IF(X450="","",IF(30&lt;=Y450,4,IF(AND(20&lt;=Y450,Y450&lt;30),3,IF(AND(10&lt;=Y450,Y450&lt;20),2,IF(AND(0&lt;=Y450,Y450&lt;10),1,IF(Y450&lt;0,0,""))))))</f>
        <v/>
      </c>
      <c r="BJ450" s="58" t="str">
        <f>IF(AND(OR(Q450="",Q450="□"),OR(R450="",R450="□"),OR(S450="",S450="□")),"",IF(AND(Q450="■",R450="■"),"",IF(AND(OR(Q450="■",R450="■"),S450="■"),"",IF(Q450="■",3,IF(R450="■",1,IF(Z450="■",BH450,BI450))))))</f>
        <v/>
      </c>
    </row>
    <row r="451" spans="1:62" ht="12" customHeight="1" x14ac:dyDescent="0.15">
      <c r="A451" s="66">
        <v>434</v>
      </c>
      <c r="B451" s="4"/>
      <c r="C451" s="2"/>
      <c r="D451" s="2"/>
      <c r="E451" s="8"/>
      <c r="F451" s="129" t="s">
        <v>38</v>
      </c>
      <c r="G451" s="130" t="s">
        <v>38</v>
      </c>
      <c r="H451" s="131" t="s">
        <v>38</v>
      </c>
      <c r="I451" s="122"/>
      <c r="J451" s="149"/>
      <c r="K451" s="124"/>
      <c r="L451" s="178"/>
      <c r="M451" s="133"/>
      <c r="N451" s="163" t="str">
        <f>IF($C$3="","",IF(P451="","",BF451))</f>
        <v/>
      </c>
      <c r="O451" s="163" t="str">
        <f>IF($C$3="","",IF(AND(OR(F451="",F451="□"),OR(G451="",G451="□"),OR(H451="",H451="□")),"",IF(AND(F451="■",G451="■"),"",IF(AND(OR(F451="■",G451="■"),H451="■"),"",IF(BF451="","",IF(OR(BF451=4,BF451&gt;4),"○","×"))))))</f>
        <v/>
      </c>
      <c r="P451" s="162" t="str">
        <f>IF($C$3="","",IF(AND(OR(F451="",F451="□"),OR(G451="",G451="□"),OR(H451="",H451="□")),"",IF(AND(F451="■",G451="■"),"",IF(AND(OR(F451="■",G451="■"),H451="■"),"",IF(BF451="","",IF(OR(BF451=5,BF451&gt;5),"○","×"))))))</f>
        <v/>
      </c>
      <c r="Q451" s="129" t="s">
        <v>38</v>
      </c>
      <c r="R451" s="130" t="s">
        <v>38</v>
      </c>
      <c r="S451" s="131" t="s">
        <v>38</v>
      </c>
      <c r="T451" s="1"/>
      <c r="U451" s="10"/>
      <c r="V451" s="11"/>
      <c r="W451" s="10"/>
      <c r="X451" s="223" t="str">
        <f t="shared" si="140"/>
        <v/>
      </c>
      <c r="Y451" s="164" t="str">
        <f t="shared" si="122"/>
        <v/>
      </c>
      <c r="Z451" s="131" t="s">
        <v>58</v>
      </c>
      <c r="AA451" s="135" t="s">
        <v>58</v>
      </c>
      <c r="AB451" s="165" t="str">
        <f t="shared" si="123"/>
        <v/>
      </c>
      <c r="AC451" s="280"/>
      <c r="AD451" s="281"/>
      <c r="AF451" s="60" t="str">
        <f>IF($C$3="","",IF(AND(F451="□",G451="□",H451="□"),"",IF(AND(F451="■",G451="■"),"",IF(AND(F451="■",H451="■"),"",IF(AND(G451="■",H451="■"),"",IF(F451="■",$BY$42,IF(G451="■",$BY$39,IF(I451="","",I451))))))))</f>
        <v/>
      </c>
      <c r="AG451" s="61" t="str">
        <f>IF($C$3="","",IF(AND(F451="□",G451="□",H451="□"),"",IF(AND(F451="■",G451="■"),"",IF(AND(F451="■",H451="■"),"",IF(AND(G451="■",H451="■"),"",IF(F451="■",$BY$44,IF(G451="■",$BY$41,IF(K451="","",K451))))))))</f>
        <v/>
      </c>
      <c r="AH451" s="63" t="str">
        <f t="shared" si="124"/>
        <v/>
      </c>
      <c r="AI451" s="63" t="str">
        <f t="shared" si="125"/>
        <v/>
      </c>
      <c r="AJ451" s="64" t="str">
        <f t="shared" si="126"/>
        <v/>
      </c>
      <c r="AK451" s="64" t="str">
        <f t="shared" si="127"/>
        <v/>
      </c>
      <c r="AL451" s="64" t="str">
        <f>IF($C$3="","",IF(AND(F451="□",G451="□",H451="□"),"",IF(AND(F451="■",G451="■"),"",IF(AND(F451="■",H451="■"),"",IF(AND(G451="■",H451="■"),"",IF(F451="■",$BY$23,IF(G451="■",$BY$21,IF(J451="","",J451))))))))</f>
        <v/>
      </c>
      <c r="AM451" s="65" t="str">
        <f t="shared" si="128"/>
        <v/>
      </c>
      <c r="AN451" s="64" t="str">
        <f>IF($C$3="","",IF(AND(F451="□",G451="□",H451="□"),"",IF(AND(F451="■",G451="■"),"",IF(AND(F451="■",H451="■"),"",IF(AND(G451="■",H451="■"),"",IF(F451="■",$BY$24,IF(G451="■",$BY$22,IF(L451="","",L451))))))))</f>
        <v/>
      </c>
      <c r="AO451" s="118"/>
      <c r="AP451" s="64" t="str">
        <f t="shared" si="129"/>
        <v/>
      </c>
      <c r="AQ451" s="64" t="str">
        <f t="shared" si="130"/>
        <v/>
      </c>
      <c r="AR451" s="64" t="str">
        <f t="shared" si="131"/>
        <v/>
      </c>
      <c r="AS451" s="64" t="str">
        <f t="shared" si="132"/>
        <v/>
      </c>
      <c r="AT451" s="64" t="str">
        <f t="shared" si="133"/>
        <v/>
      </c>
      <c r="AW451" s="17" t="str">
        <f t="shared" si="134"/>
        <v/>
      </c>
      <c r="AX451" s="17" t="str">
        <f t="shared" si="135"/>
        <v/>
      </c>
      <c r="AY451" s="17" t="str">
        <f t="shared" si="136"/>
        <v/>
      </c>
      <c r="AZ451" s="17" t="str">
        <f t="shared" si="137"/>
        <v/>
      </c>
      <c r="BA451" s="17" t="str">
        <f t="shared" si="138"/>
        <v/>
      </c>
      <c r="BB451" s="17" t="str">
        <f t="shared" si="139"/>
        <v/>
      </c>
      <c r="BD451" s="17" t="str">
        <f>IF(AND(OR(F451="",F451="□"),OR(G451="",G451="□"),OR(H451="",H451="□")),"",IF(AND(F451="■",G451="■"),"",IF(AND(OR(F451="■",G451="■"),H451="■"),"",IF(F451="■",5,IF(G451="■",4,IF(I451="","",IF($C$3="","",IF($C$3=8,"-",IF($C$3&lt;8,IF(I451&lt;=$BY$25,7,IF(I451&lt;=$BY$26,6,IF(I451&lt;=$BY$27,5,IF(I451&lt;=$BY$28,4,IF(I451&lt;=$BY$29,3,IF(I451&lt;=$BY$30,2,1)))))))))))))))</f>
        <v/>
      </c>
      <c r="BE451" s="17" t="str">
        <f>IF(AND(OR(F451="",F451="□"),OR(G451="",G451="□"),OR(H451="",H451="□")),"",IF(AND(F451="■",G451="■"),"",IF(AND(OR(F451="■",G451="■"),H451="■"),"",IF(F451="■",5,IF(G451="■",4,IF(K451="","",IF($C$3="","",IF($C$3=8,IF(K451&lt;=$BY$33,6,IF(K451&lt;=$BY$34,5,IF(K451&lt;=$BY$35,4,3))),IF(AND($C$3&lt;8,$C$3&gt;4),IF(K451&lt;=$BY$32,7,IF(K451&lt;=$BY$33,6,IF(K451&lt;=$BY$34,5,IF(K451&lt;=$BY$35,4,IF(K451&lt;=$BY$36,3,2))))),IF(C437&lt;5,"-"))))))))))</f>
        <v/>
      </c>
      <c r="BF451" s="17" t="str">
        <f t="shared" si="141"/>
        <v/>
      </c>
      <c r="BH451" s="18" t="str">
        <f>IF(X451="","",IF(50&lt;=Y451,6,IF(AND(40&lt;=Y451,Y451&lt;50),5,IF(AND(30&lt;=Y451,Y451&lt;40),4,IF(AND(20&lt;=Y451,Y451&lt;30),3,IF(AND(10&lt;=Y451,Y451&lt;20),2,IF(AND(0&lt;=Y451,Y451&lt;10),1,IF(Y451&lt;0,0,""))))))))</f>
        <v/>
      </c>
      <c r="BI451" s="18" t="str">
        <f>IF(X451="","",IF(30&lt;=Y451,4,IF(AND(20&lt;=Y451,Y451&lt;30),3,IF(AND(10&lt;=Y451,Y451&lt;20),2,IF(AND(0&lt;=Y451,Y451&lt;10),1,IF(Y451&lt;0,0,""))))))</f>
        <v/>
      </c>
      <c r="BJ451" s="58" t="str">
        <f>IF(AND(OR(Q451="",Q451="□"),OR(R451="",R451="□"),OR(S451="",S451="□")),"",IF(AND(Q451="■",R451="■"),"",IF(AND(OR(Q451="■",R451="■"),S451="■"),"",IF(Q451="■",3,IF(R451="■",1,IF(Z451="■",BH451,BI451))))))</f>
        <v/>
      </c>
    </row>
    <row r="452" spans="1:62" ht="12" customHeight="1" x14ac:dyDescent="0.15">
      <c r="A452" s="66">
        <v>435</v>
      </c>
      <c r="B452" s="4"/>
      <c r="C452" s="2"/>
      <c r="D452" s="2"/>
      <c r="E452" s="8"/>
      <c r="F452" s="129" t="s">
        <v>38</v>
      </c>
      <c r="G452" s="130" t="s">
        <v>38</v>
      </c>
      <c r="H452" s="131" t="s">
        <v>38</v>
      </c>
      <c r="I452" s="122"/>
      <c r="J452" s="149"/>
      <c r="K452" s="124"/>
      <c r="L452" s="178"/>
      <c r="M452" s="133"/>
      <c r="N452" s="163" t="str">
        <f>IF($C$3="","",IF(P452="","",BF452))</f>
        <v/>
      </c>
      <c r="O452" s="163" t="str">
        <f>IF($C$3="","",IF(AND(OR(F452="",F452="□"),OR(G452="",G452="□"),OR(H452="",H452="□")),"",IF(AND(F452="■",G452="■"),"",IF(AND(OR(F452="■",G452="■"),H452="■"),"",IF(BF452="","",IF(OR(BF452=4,BF452&gt;4),"○","×"))))))</f>
        <v/>
      </c>
      <c r="P452" s="162" t="str">
        <f>IF($C$3="","",IF(AND(OR(F452="",F452="□"),OR(G452="",G452="□"),OR(H452="",H452="□")),"",IF(AND(F452="■",G452="■"),"",IF(AND(OR(F452="■",G452="■"),H452="■"),"",IF(BF452="","",IF(OR(BF452=5,BF452&gt;5),"○","×"))))))</f>
        <v/>
      </c>
      <c r="Q452" s="129" t="s">
        <v>38</v>
      </c>
      <c r="R452" s="130" t="s">
        <v>38</v>
      </c>
      <c r="S452" s="131" t="s">
        <v>38</v>
      </c>
      <c r="T452" s="1"/>
      <c r="U452" s="10"/>
      <c r="V452" s="11"/>
      <c r="W452" s="10"/>
      <c r="X452" s="223" t="str">
        <f t="shared" si="140"/>
        <v/>
      </c>
      <c r="Y452" s="164" t="str">
        <f t="shared" si="122"/>
        <v/>
      </c>
      <c r="Z452" s="131" t="s">
        <v>58</v>
      </c>
      <c r="AA452" s="135" t="s">
        <v>58</v>
      </c>
      <c r="AB452" s="165" t="str">
        <f t="shared" si="123"/>
        <v/>
      </c>
      <c r="AC452" s="280"/>
      <c r="AD452" s="281"/>
      <c r="AF452" s="60" t="str">
        <f>IF($C$3="","",IF(AND(F452="□",G452="□",H452="□"),"",IF(AND(F452="■",G452="■"),"",IF(AND(F452="■",H452="■"),"",IF(AND(G452="■",H452="■"),"",IF(F452="■",$BY$42,IF(G452="■",$BY$39,IF(I452="","",I452))))))))</f>
        <v/>
      </c>
      <c r="AG452" s="61" t="str">
        <f>IF($C$3="","",IF(AND(F452="□",G452="□",H452="□"),"",IF(AND(F452="■",G452="■"),"",IF(AND(F452="■",H452="■"),"",IF(AND(G452="■",H452="■"),"",IF(F452="■",$BY$44,IF(G452="■",$BY$41,IF(K452="","",K452))))))))</f>
        <v/>
      </c>
      <c r="AH452" s="63" t="str">
        <f t="shared" si="124"/>
        <v/>
      </c>
      <c r="AI452" s="63" t="str">
        <f t="shared" si="125"/>
        <v/>
      </c>
      <c r="AJ452" s="64" t="str">
        <f t="shared" si="126"/>
        <v/>
      </c>
      <c r="AK452" s="64" t="str">
        <f t="shared" si="127"/>
        <v/>
      </c>
      <c r="AL452" s="64" t="str">
        <f>IF($C$3="","",IF(AND(F452="□",G452="□",H452="□"),"",IF(AND(F452="■",G452="■"),"",IF(AND(F452="■",H452="■"),"",IF(AND(G452="■",H452="■"),"",IF(F452="■",$BY$23,IF(G452="■",$BY$21,IF(J452="","",J452))))))))</f>
        <v/>
      </c>
      <c r="AM452" s="65" t="str">
        <f t="shared" si="128"/>
        <v/>
      </c>
      <c r="AN452" s="64" t="str">
        <f>IF($C$3="","",IF(AND(F452="□",G452="□",H452="□"),"",IF(AND(F452="■",G452="■"),"",IF(AND(F452="■",H452="■"),"",IF(AND(G452="■",H452="■"),"",IF(F452="■",$BY$24,IF(G452="■",$BY$22,IF(L452="","",L452))))))))</f>
        <v/>
      </c>
      <c r="AO452" s="118"/>
      <c r="AP452" s="64" t="str">
        <f t="shared" si="129"/>
        <v/>
      </c>
      <c r="AQ452" s="64" t="str">
        <f t="shared" si="130"/>
        <v/>
      </c>
      <c r="AR452" s="64" t="str">
        <f t="shared" si="131"/>
        <v/>
      </c>
      <c r="AS452" s="64" t="str">
        <f t="shared" si="132"/>
        <v/>
      </c>
      <c r="AT452" s="64" t="str">
        <f t="shared" si="133"/>
        <v/>
      </c>
      <c r="AW452" s="17" t="str">
        <f t="shared" si="134"/>
        <v/>
      </c>
      <c r="AX452" s="17" t="str">
        <f t="shared" si="135"/>
        <v/>
      </c>
      <c r="AY452" s="17" t="str">
        <f t="shared" si="136"/>
        <v/>
      </c>
      <c r="AZ452" s="17" t="str">
        <f t="shared" si="137"/>
        <v/>
      </c>
      <c r="BA452" s="17" t="str">
        <f t="shared" si="138"/>
        <v/>
      </c>
      <c r="BB452" s="17" t="str">
        <f t="shared" si="139"/>
        <v/>
      </c>
      <c r="BD452" s="17" t="str">
        <f>IF(AND(OR(F452="",F452="□"),OR(G452="",G452="□"),OR(H452="",H452="□")),"",IF(AND(F452="■",G452="■"),"",IF(AND(OR(F452="■",G452="■"),H452="■"),"",IF(F452="■",5,IF(G452="■",4,IF(I452="","",IF($C$3="","",IF($C$3=8,"-",IF($C$3&lt;8,IF(I452&lt;=$BY$25,7,IF(I452&lt;=$BY$26,6,IF(I452&lt;=$BY$27,5,IF(I452&lt;=$BY$28,4,IF(I452&lt;=$BY$29,3,IF(I452&lt;=$BY$30,2,1)))))))))))))))</f>
        <v/>
      </c>
      <c r="BE452" s="17" t="str">
        <f>IF(AND(OR(F452="",F452="□"),OR(G452="",G452="□"),OR(H452="",H452="□")),"",IF(AND(F452="■",G452="■"),"",IF(AND(OR(F452="■",G452="■"),H452="■"),"",IF(F452="■",5,IF(G452="■",4,IF(K452="","",IF($C$3="","",IF($C$3=8,IF(K452&lt;=$BY$33,6,IF(K452&lt;=$BY$34,5,IF(K452&lt;=$BY$35,4,3))),IF(AND($C$3&lt;8,$C$3&gt;4),IF(K452&lt;=$BY$32,7,IF(K452&lt;=$BY$33,6,IF(K452&lt;=$BY$34,5,IF(K452&lt;=$BY$35,4,IF(K452&lt;=$BY$36,3,2))))),IF(C438&lt;5,"-"))))))))))</f>
        <v/>
      </c>
      <c r="BF452" s="17" t="str">
        <f t="shared" si="141"/>
        <v/>
      </c>
      <c r="BH452" s="18" t="str">
        <f>IF(X452="","",IF(50&lt;=Y452,6,IF(AND(40&lt;=Y452,Y452&lt;50),5,IF(AND(30&lt;=Y452,Y452&lt;40),4,IF(AND(20&lt;=Y452,Y452&lt;30),3,IF(AND(10&lt;=Y452,Y452&lt;20),2,IF(AND(0&lt;=Y452,Y452&lt;10),1,IF(Y452&lt;0,0,""))))))))</f>
        <v/>
      </c>
      <c r="BI452" s="18" t="str">
        <f>IF(X452="","",IF(30&lt;=Y452,4,IF(AND(20&lt;=Y452,Y452&lt;30),3,IF(AND(10&lt;=Y452,Y452&lt;20),2,IF(AND(0&lt;=Y452,Y452&lt;10),1,IF(Y452&lt;0,0,""))))))</f>
        <v/>
      </c>
      <c r="BJ452" s="58" t="str">
        <f>IF(AND(OR(Q452="",Q452="□"),OR(R452="",R452="□"),OR(S452="",S452="□")),"",IF(AND(Q452="■",R452="■"),"",IF(AND(OR(Q452="■",R452="■"),S452="■"),"",IF(Q452="■",3,IF(R452="■",1,IF(Z452="■",BH452,BI452))))))</f>
        <v/>
      </c>
    </row>
    <row r="453" spans="1:62" ht="12" customHeight="1" x14ac:dyDescent="0.15">
      <c r="A453" s="66">
        <v>436</v>
      </c>
      <c r="B453" s="4"/>
      <c r="C453" s="2"/>
      <c r="D453" s="2"/>
      <c r="E453" s="8"/>
      <c r="F453" s="129" t="s">
        <v>38</v>
      </c>
      <c r="G453" s="130" t="s">
        <v>38</v>
      </c>
      <c r="H453" s="131" t="s">
        <v>38</v>
      </c>
      <c r="I453" s="122"/>
      <c r="J453" s="149"/>
      <c r="K453" s="124"/>
      <c r="L453" s="178"/>
      <c r="M453" s="133"/>
      <c r="N453" s="163" t="str">
        <f>IF($C$3="","",IF(P453="","",BF453))</f>
        <v/>
      </c>
      <c r="O453" s="163" t="str">
        <f>IF($C$3="","",IF(AND(OR(F453="",F453="□"),OR(G453="",G453="□"),OR(H453="",H453="□")),"",IF(AND(F453="■",G453="■"),"",IF(AND(OR(F453="■",G453="■"),H453="■"),"",IF(BF453="","",IF(OR(BF453=4,BF453&gt;4),"○","×"))))))</f>
        <v/>
      </c>
      <c r="P453" s="162" t="str">
        <f>IF($C$3="","",IF(AND(OR(F453="",F453="□"),OR(G453="",G453="□"),OR(H453="",H453="□")),"",IF(AND(F453="■",G453="■"),"",IF(AND(OR(F453="■",G453="■"),H453="■"),"",IF(BF453="","",IF(OR(BF453=5,BF453&gt;5),"○","×"))))))</f>
        <v/>
      </c>
      <c r="Q453" s="129" t="s">
        <v>38</v>
      </c>
      <c r="R453" s="130" t="s">
        <v>38</v>
      </c>
      <c r="S453" s="131" t="s">
        <v>38</v>
      </c>
      <c r="T453" s="1"/>
      <c r="U453" s="10"/>
      <c r="V453" s="11"/>
      <c r="W453" s="10"/>
      <c r="X453" s="223" t="str">
        <f t="shared" si="140"/>
        <v/>
      </c>
      <c r="Y453" s="164" t="str">
        <f t="shared" si="122"/>
        <v/>
      </c>
      <c r="Z453" s="131" t="s">
        <v>58</v>
      </c>
      <c r="AA453" s="135" t="s">
        <v>58</v>
      </c>
      <c r="AB453" s="165" t="str">
        <f t="shared" si="123"/>
        <v/>
      </c>
      <c r="AC453" s="280"/>
      <c r="AD453" s="281"/>
      <c r="AF453" s="60" t="str">
        <f>IF($C$3="","",IF(AND(F453="□",G453="□",H453="□"),"",IF(AND(F453="■",G453="■"),"",IF(AND(F453="■",H453="■"),"",IF(AND(G453="■",H453="■"),"",IF(F453="■",$BY$42,IF(G453="■",$BY$39,IF(I453="","",I453))))))))</f>
        <v/>
      </c>
      <c r="AG453" s="61" t="str">
        <f>IF($C$3="","",IF(AND(F453="□",G453="□",H453="□"),"",IF(AND(F453="■",G453="■"),"",IF(AND(F453="■",H453="■"),"",IF(AND(G453="■",H453="■"),"",IF(F453="■",$BY$44,IF(G453="■",$BY$41,IF(K453="","",K453))))))))</f>
        <v/>
      </c>
      <c r="AH453" s="63" t="str">
        <f t="shared" si="124"/>
        <v/>
      </c>
      <c r="AI453" s="63" t="str">
        <f t="shared" si="125"/>
        <v/>
      </c>
      <c r="AJ453" s="64" t="str">
        <f t="shared" si="126"/>
        <v/>
      </c>
      <c r="AK453" s="64" t="str">
        <f t="shared" si="127"/>
        <v/>
      </c>
      <c r="AL453" s="64" t="str">
        <f>IF($C$3="","",IF(AND(F453="□",G453="□",H453="□"),"",IF(AND(F453="■",G453="■"),"",IF(AND(F453="■",H453="■"),"",IF(AND(G453="■",H453="■"),"",IF(F453="■",$BY$23,IF(G453="■",$BY$21,IF(J453="","",J453))))))))</f>
        <v/>
      </c>
      <c r="AM453" s="65" t="str">
        <f t="shared" si="128"/>
        <v/>
      </c>
      <c r="AN453" s="64" t="str">
        <f>IF($C$3="","",IF(AND(F453="□",G453="□",H453="□"),"",IF(AND(F453="■",G453="■"),"",IF(AND(F453="■",H453="■"),"",IF(AND(G453="■",H453="■"),"",IF(F453="■",$BY$24,IF(G453="■",$BY$22,IF(L453="","",L453))))))))</f>
        <v/>
      </c>
      <c r="AO453" s="118"/>
      <c r="AP453" s="64" t="str">
        <f t="shared" si="129"/>
        <v/>
      </c>
      <c r="AQ453" s="64" t="str">
        <f t="shared" si="130"/>
        <v/>
      </c>
      <c r="AR453" s="64" t="str">
        <f t="shared" si="131"/>
        <v/>
      </c>
      <c r="AS453" s="64" t="str">
        <f t="shared" si="132"/>
        <v/>
      </c>
      <c r="AT453" s="64" t="str">
        <f t="shared" si="133"/>
        <v/>
      </c>
      <c r="AW453" s="17" t="str">
        <f t="shared" si="134"/>
        <v/>
      </c>
      <c r="AX453" s="17" t="str">
        <f t="shared" si="135"/>
        <v/>
      </c>
      <c r="AY453" s="17" t="str">
        <f t="shared" si="136"/>
        <v/>
      </c>
      <c r="AZ453" s="17" t="str">
        <f t="shared" si="137"/>
        <v/>
      </c>
      <c r="BA453" s="17" t="str">
        <f t="shared" si="138"/>
        <v/>
      </c>
      <c r="BB453" s="17" t="str">
        <f t="shared" si="139"/>
        <v/>
      </c>
      <c r="BD453" s="17" t="str">
        <f>IF(AND(OR(F453="",F453="□"),OR(G453="",G453="□"),OR(H453="",H453="□")),"",IF(AND(F453="■",G453="■"),"",IF(AND(OR(F453="■",G453="■"),H453="■"),"",IF(F453="■",5,IF(G453="■",4,IF(I453="","",IF($C$3="","",IF($C$3=8,"-",IF($C$3&lt;8,IF(I453&lt;=$BY$25,7,IF(I453&lt;=$BY$26,6,IF(I453&lt;=$BY$27,5,IF(I453&lt;=$BY$28,4,IF(I453&lt;=$BY$29,3,IF(I453&lt;=$BY$30,2,1)))))))))))))))</f>
        <v/>
      </c>
      <c r="BE453" s="17" t="str">
        <f>IF(AND(OR(F453="",F453="□"),OR(G453="",G453="□"),OR(H453="",H453="□")),"",IF(AND(F453="■",G453="■"),"",IF(AND(OR(F453="■",G453="■"),H453="■"),"",IF(F453="■",5,IF(G453="■",4,IF(K453="","",IF($C$3="","",IF($C$3=8,IF(K453&lt;=$BY$33,6,IF(K453&lt;=$BY$34,5,IF(K453&lt;=$BY$35,4,3))),IF(AND($C$3&lt;8,$C$3&gt;4),IF(K453&lt;=$BY$32,7,IF(K453&lt;=$BY$33,6,IF(K453&lt;=$BY$34,5,IF(K453&lt;=$BY$35,4,IF(K453&lt;=$BY$36,3,2))))),IF(C439&lt;5,"-"))))))))))</f>
        <v/>
      </c>
      <c r="BF453" s="17" t="str">
        <f t="shared" si="141"/>
        <v/>
      </c>
      <c r="BH453" s="18" t="str">
        <f>IF(X453="","",IF(50&lt;=Y453,6,IF(AND(40&lt;=Y453,Y453&lt;50),5,IF(AND(30&lt;=Y453,Y453&lt;40),4,IF(AND(20&lt;=Y453,Y453&lt;30),3,IF(AND(10&lt;=Y453,Y453&lt;20),2,IF(AND(0&lt;=Y453,Y453&lt;10),1,IF(Y453&lt;0,0,""))))))))</f>
        <v/>
      </c>
      <c r="BI453" s="18" t="str">
        <f>IF(X453="","",IF(30&lt;=Y453,4,IF(AND(20&lt;=Y453,Y453&lt;30),3,IF(AND(10&lt;=Y453,Y453&lt;20),2,IF(AND(0&lt;=Y453,Y453&lt;10),1,IF(Y453&lt;0,0,""))))))</f>
        <v/>
      </c>
      <c r="BJ453" s="58" t="str">
        <f>IF(AND(OR(Q453="",Q453="□"),OR(R453="",R453="□"),OR(S453="",S453="□")),"",IF(AND(Q453="■",R453="■"),"",IF(AND(OR(Q453="■",R453="■"),S453="■"),"",IF(Q453="■",3,IF(R453="■",1,IF(Z453="■",BH453,BI453))))))</f>
        <v/>
      </c>
    </row>
    <row r="454" spans="1:62" ht="12" customHeight="1" x14ac:dyDescent="0.15">
      <c r="A454" s="66">
        <v>437</v>
      </c>
      <c r="B454" s="4"/>
      <c r="C454" s="2"/>
      <c r="D454" s="2"/>
      <c r="E454" s="8"/>
      <c r="F454" s="129" t="s">
        <v>38</v>
      </c>
      <c r="G454" s="130" t="s">
        <v>38</v>
      </c>
      <c r="H454" s="131" t="s">
        <v>38</v>
      </c>
      <c r="I454" s="122"/>
      <c r="J454" s="149"/>
      <c r="K454" s="124"/>
      <c r="L454" s="178"/>
      <c r="M454" s="133"/>
      <c r="N454" s="163" t="str">
        <f>IF($C$3="","",IF(P454="","",BF454))</f>
        <v/>
      </c>
      <c r="O454" s="163" t="str">
        <f>IF($C$3="","",IF(AND(OR(F454="",F454="□"),OR(G454="",G454="□"),OR(H454="",H454="□")),"",IF(AND(F454="■",G454="■"),"",IF(AND(OR(F454="■",G454="■"),H454="■"),"",IF(BF454="","",IF(OR(BF454=4,BF454&gt;4),"○","×"))))))</f>
        <v/>
      </c>
      <c r="P454" s="162" t="str">
        <f>IF($C$3="","",IF(AND(OR(F454="",F454="□"),OR(G454="",G454="□"),OR(H454="",H454="□")),"",IF(AND(F454="■",G454="■"),"",IF(AND(OR(F454="■",G454="■"),H454="■"),"",IF(BF454="","",IF(OR(BF454=5,BF454&gt;5),"○","×"))))))</f>
        <v/>
      </c>
      <c r="Q454" s="129" t="s">
        <v>38</v>
      </c>
      <c r="R454" s="130" t="s">
        <v>38</v>
      </c>
      <c r="S454" s="131" t="s">
        <v>38</v>
      </c>
      <c r="T454" s="1"/>
      <c r="U454" s="10"/>
      <c r="V454" s="11"/>
      <c r="W454" s="10"/>
      <c r="X454" s="223" t="str">
        <f t="shared" si="140"/>
        <v/>
      </c>
      <c r="Y454" s="164" t="str">
        <f t="shared" si="122"/>
        <v/>
      </c>
      <c r="Z454" s="131" t="s">
        <v>58</v>
      </c>
      <c r="AA454" s="135" t="s">
        <v>58</v>
      </c>
      <c r="AB454" s="165" t="str">
        <f t="shared" si="123"/>
        <v/>
      </c>
      <c r="AC454" s="280"/>
      <c r="AD454" s="281"/>
      <c r="AF454" s="60" t="str">
        <f>IF($C$3="","",IF(AND(F454="□",G454="□",H454="□"),"",IF(AND(F454="■",G454="■"),"",IF(AND(F454="■",H454="■"),"",IF(AND(G454="■",H454="■"),"",IF(F454="■",$BY$42,IF(G454="■",$BY$39,IF(I454="","",I454))))))))</f>
        <v/>
      </c>
      <c r="AG454" s="61" t="str">
        <f>IF($C$3="","",IF(AND(F454="□",G454="□",H454="□"),"",IF(AND(F454="■",G454="■"),"",IF(AND(F454="■",H454="■"),"",IF(AND(G454="■",H454="■"),"",IF(F454="■",$BY$44,IF(G454="■",$BY$41,IF(K454="","",K454))))))))</f>
        <v/>
      </c>
      <c r="AH454" s="63" t="str">
        <f t="shared" si="124"/>
        <v/>
      </c>
      <c r="AI454" s="63" t="str">
        <f t="shared" si="125"/>
        <v/>
      </c>
      <c r="AJ454" s="64" t="str">
        <f t="shared" si="126"/>
        <v/>
      </c>
      <c r="AK454" s="64" t="str">
        <f t="shared" si="127"/>
        <v/>
      </c>
      <c r="AL454" s="64" t="str">
        <f>IF($C$3="","",IF(AND(F454="□",G454="□",H454="□"),"",IF(AND(F454="■",G454="■"),"",IF(AND(F454="■",H454="■"),"",IF(AND(G454="■",H454="■"),"",IF(F454="■",$BY$23,IF(G454="■",$BY$21,IF(J454="","",J454))))))))</f>
        <v/>
      </c>
      <c r="AM454" s="65" t="str">
        <f t="shared" si="128"/>
        <v/>
      </c>
      <c r="AN454" s="64" t="str">
        <f>IF($C$3="","",IF(AND(F454="□",G454="□",H454="□"),"",IF(AND(F454="■",G454="■"),"",IF(AND(F454="■",H454="■"),"",IF(AND(G454="■",H454="■"),"",IF(F454="■",$BY$24,IF(G454="■",$BY$22,IF(L454="","",L454))))))))</f>
        <v/>
      </c>
      <c r="AO454" s="118"/>
      <c r="AP454" s="64" t="str">
        <f t="shared" si="129"/>
        <v/>
      </c>
      <c r="AQ454" s="64" t="str">
        <f t="shared" si="130"/>
        <v/>
      </c>
      <c r="AR454" s="64" t="str">
        <f t="shared" si="131"/>
        <v/>
      </c>
      <c r="AS454" s="64" t="str">
        <f t="shared" si="132"/>
        <v/>
      </c>
      <c r="AT454" s="64" t="str">
        <f t="shared" si="133"/>
        <v/>
      </c>
      <c r="AW454" s="17" t="str">
        <f t="shared" si="134"/>
        <v/>
      </c>
      <c r="AX454" s="17" t="str">
        <f t="shared" si="135"/>
        <v/>
      </c>
      <c r="AY454" s="17" t="str">
        <f t="shared" si="136"/>
        <v/>
      </c>
      <c r="AZ454" s="17" t="str">
        <f t="shared" si="137"/>
        <v/>
      </c>
      <c r="BA454" s="17" t="str">
        <f t="shared" si="138"/>
        <v/>
      </c>
      <c r="BB454" s="17" t="str">
        <f t="shared" si="139"/>
        <v/>
      </c>
      <c r="BD454" s="17" t="str">
        <f>IF(AND(OR(F454="",F454="□"),OR(G454="",G454="□"),OR(H454="",H454="□")),"",IF(AND(F454="■",G454="■"),"",IF(AND(OR(F454="■",G454="■"),H454="■"),"",IF(F454="■",5,IF(G454="■",4,IF(I454="","",IF($C$3="","",IF($C$3=8,"-",IF($C$3&lt;8,IF(I454&lt;=$BY$25,7,IF(I454&lt;=$BY$26,6,IF(I454&lt;=$BY$27,5,IF(I454&lt;=$BY$28,4,IF(I454&lt;=$BY$29,3,IF(I454&lt;=$BY$30,2,1)))))))))))))))</f>
        <v/>
      </c>
      <c r="BE454" s="17" t="str">
        <f>IF(AND(OR(F454="",F454="□"),OR(G454="",G454="□"),OR(H454="",H454="□")),"",IF(AND(F454="■",G454="■"),"",IF(AND(OR(F454="■",G454="■"),H454="■"),"",IF(F454="■",5,IF(G454="■",4,IF(K454="","",IF($C$3="","",IF($C$3=8,IF(K454&lt;=$BY$33,6,IF(K454&lt;=$BY$34,5,IF(K454&lt;=$BY$35,4,3))),IF(AND($C$3&lt;8,$C$3&gt;4),IF(K454&lt;=$BY$32,7,IF(K454&lt;=$BY$33,6,IF(K454&lt;=$BY$34,5,IF(K454&lt;=$BY$35,4,IF(K454&lt;=$BY$36,3,2))))),IF(C440&lt;5,"-"))))))))))</f>
        <v/>
      </c>
      <c r="BF454" s="17" t="str">
        <f t="shared" si="141"/>
        <v/>
      </c>
      <c r="BH454" s="18" t="str">
        <f>IF(X454="","",IF(50&lt;=Y454,6,IF(AND(40&lt;=Y454,Y454&lt;50),5,IF(AND(30&lt;=Y454,Y454&lt;40),4,IF(AND(20&lt;=Y454,Y454&lt;30),3,IF(AND(10&lt;=Y454,Y454&lt;20),2,IF(AND(0&lt;=Y454,Y454&lt;10),1,IF(Y454&lt;0,0,""))))))))</f>
        <v/>
      </c>
      <c r="BI454" s="18" t="str">
        <f>IF(X454="","",IF(30&lt;=Y454,4,IF(AND(20&lt;=Y454,Y454&lt;30),3,IF(AND(10&lt;=Y454,Y454&lt;20),2,IF(AND(0&lt;=Y454,Y454&lt;10),1,IF(Y454&lt;0,0,""))))))</f>
        <v/>
      </c>
      <c r="BJ454" s="58" t="str">
        <f>IF(AND(OR(Q454="",Q454="□"),OR(R454="",R454="□"),OR(S454="",S454="□")),"",IF(AND(Q454="■",R454="■"),"",IF(AND(OR(Q454="■",R454="■"),S454="■"),"",IF(Q454="■",3,IF(R454="■",1,IF(Z454="■",BH454,BI454))))))</f>
        <v/>
      </c>
    </row>
    <row r="455" spans="1:62" ht="12" customHeight="1" x14ac:dyDescent="0.15">
      <c r="A455" s="66">
        <v>438</v>
      </c>
      <c r="B455" s="4"/>
      <c r="C455" s="2"/>
      <c r="D455" s="2"/>
      <c r="E455" s="8"/>
      <c r="F455" s="129" t="s">
        <v>38</v>
      </c>
      <c r="G455" s="130" t="s">
        <v>38</v>
      </c>
      <c r="H455" s="131" t="s">
        <v>38</v>
      </c>
      <c r="I455" s="122"/>
      <c r="J455" s="149"/>
      <c r="K455" s="124"/>
      <c r="L455" s="178"/>
      <c r="M455" s="133"/>
      <c r="N455" s="163" t="str">
        <f>IF($C$3="","",IF(P455="","",BF455))</f>
        <v/>
      </c>
      <c r="O455" s="163" t="str">
        <f>IF($C$3="","",IF(AND(OR(F455="",F455="□"),OR(G455="",G455="□"),OR(H455="",H455="□")),"",IF(AND(F455="■",G455="■"),"",IF(AND(OR(F455="■",G455="■"),H455="■"),"",IF(BF455="","",IF(OR(BF455=4,BF455&gt;4),"○","×"))))))</f>
        <v/>
      </c>
      <c r="P455" s="162" t="str">
        <f>IF($C$3="","",IF(AND(OR(F455="",F455="□"),OR(G455="",G455="□"),OR(H455="",H455="□")),"",IF(AND(F455="■",G455="■"),"",IF(AND(OR(F455="■",G455="■"),H455="■"),"",IF(BF455="","",IF(OR(BF455=5,BF455&gt;5),"○","×"))))))</f>
        <v/>
      </c>
      <c r="Q455" s="129" t="s">
        <v>38</v>
      </c>
      <c r="R455" s="130" t="s">
        <v>38</v>
      </c>
      <c r="S455" s="131" t="s">
        <v>38</v>
      </c>
      <c r="T455" s="1"/>
      <c r="U455" s="10"/>
      <c r="V455" s="11"/>
      <c r="W455" s="10"/>
      <c r="X455" s="223" t="str">
        <f t="shared" si="140"/>
        <v/>
      </c>
      <c r="Y455" s="164" t="str">
        <f t="shared" si="122"/>
        <v/>
      </c>
      <c r="Z455" s="131" t="s">
        <v>58</v>
      </c>
      <c r="AA455" s="135" t="s">
        <v>58</v>
      </c>
      <c r="AB455" s="165" t="str">
        <f t="shared" si="123"/>
        <v/>
      </c>
      <c r="AC455" s="280"/>
      <c r="AD455" s="281"/>
      <c r="AF455" s="60" t="str">
        <f>IF($C$3="","",IF(AND(F455="□",G455="□",H455="□"),"",IF(AND(F455="■",G455="■"),"",IF(AND(F455="■",H455="■"),"",IF(AND(G455="■",H455="■"),"",IF(F455="■",$BY$42,IF(G455="■",$BY$39,IF(I455="","",I455))))))))</f>
        <v/>
      </c>
      <c r="AG455" s="61" t="str">
        <f>IF($C$3="","",IF(AND(F455="□",G455="□",H455="□"),"",IF(AND(F455="■",G455="■"),"",IF(AND(F455="■",H455="■"),"",IF(AND(G455="■",H455="■"),"",IF(F455="■",$BY$44,IF(G455="■",$BY$41,IF(K455="","",K455))))))))</f>
        <v/>
      </c>
      <c r="AH455" s="63" t="str">
        <f t="shared" si="124"/>
        <v/>
      </c>
      <c r="AI455" s="63" t="str">
        <f t="shared" si="125"/>
        <v/>
      </c>
      <c r="AJ455" s="64" t="str">
        <f t="shared" si="126"/>
        <v/>
      </c>
      <c r="AK455" s="64" t="str">
        <f t="shared" si="127"/>
        <v/>
      </c>
      <c r="AL455" s="64" t="str">
        <f>IF($C$3="","",IF(AND(F455="□",G455="□",H455="□"),"",IF(AND(F455="■",G455="■"),"",IF(AND(F455="■",H455="■"),"",IF(AND(G455="■",H455="■"),"",IF(F455="■",$BY$23,IF(G455="■",$BY$21,IF(J455="","",J455))))))))</f>
        <v/>
      </c>
      <c r="AM455" s="65" t="str">
        <f t="shared" si="128"/>
        <v/>
      </c>
      <c r="AN455" s="64" t="str">
        <f>IF($C$3="","",IF(AND(F455="□",G455="□",H455="□"),"",IF(AND(F455="■",G455="■"),"",IF(AND(F455="■",H455="■"),"",IF(AND(G455="■",H455="■"),"",IF(F455="■",$BY$24,IF(G455="■",$BY$22,IF(L455="","",L455))))))))</f>
        <v/>
      </c>
      <c r="AO455" s="118"/>
      <c r="AP455" s="64" t="str">
        <f t="shared" si="129"/>
        <v/>
      </c>
      <c r="AQ455" s="64" t="str">
        <f t="shared" si="130"/>
        <v/>
      </c>
      <c r="AR455" s="64" t="str">
        <f t="shared" si="131"/>
        <v/>
      </c>
      <c r="AS455" s="64" t="str">
        <f t="shared" si="132"/>
        <v/>
      </c>
      <c r="AT455" s="64" t="str">
        <f t="shared" si="133"/>
        <v/>
      </c>
      <c r="AW455" s="17" t="str">
        <f t="shared" si="134"/>
        <v/>
      </c>
      <c r="AX455" s="17" t="str">
        <f t="shared" si="135"/>
        <v/>
      </c>
      <c r="AY455" s="17" t="str">
        <f t="shared" si="136"/>
        <v/>
      </c>
      <c r="AZ455" s="17" t="str">
        <f t="shared" si="137"/>
        <v/>
      </c>
      <c r="BA455" s="17" t="str">
        <f t="shared" si="138"/>
        <v/>
      </c>
      <c r="BB455" s="17" t="str">
        <f t="shared" si="139"/>
        <v/>
      </c>
      <c r="BD455" s="17" t="str">
        <f>IF(AND(OR(F455="",F455="□"),OR(G455="",G455="□"),OR(H455="",H455="□")),"",IF(AND(F455="■",G455="■"),"",IF(AND(OR(F455="■",G455="■"),H455="■"),"",IF(F455="■",5,IF(G455="■",4,IF(I455="","",IF($C$3="","",IF($C$3=8,"-",IF($C$3&lt;8,IF(I455&lt;=$BY$25,7,IF(I455&lt;=$BY$26,6,IF(I455&lt;=$BY$27,5,IF(I455&lt;=$BY$28,4,IF(I455&lt;=$BY$29,3,IF(I455&lt;=$BY$30,2,1)))))))))))))))</f>
        <v/>
      </c>
      <c r="BE455" s="17" t="str">
        <f>IF(AND(OR(F455="",F455="□"),OR(G455="",G455="□"),OR(H455="",H455="□")),"",IF(AND(F455="■",G455="■"),"",IF(AND(OR(F455="■",G455="■"),H455="■"),"",IF(F455="■",5,IF(G455="■",4,IF(K455="","",IF($C$3="","",IF($C$3=8,IF(K455&lt;=$BY$33,6,IF(K455&lt;=$BY$34,5,IF(K455&lt;=$BY$35,4,3))),IF(AND($C$3&lt;8,$C$3&gt;4),IF(K455&lt;=$BY$32,7,IF(K455&lt;=$BY$33,6,IF(K455&lt;=$BY$34,5,IF(K455&lt;=$BY$35,4,IF(K455&lt;=$BY$36,3,2))))),IF(C441&lt;5,"-"))))))))))</f>
        <v/>
      </c>
      <c r="BF455" s="17" t="str">
        <f t="shared" si="141"/>
        <v/>
      </c>
      <c r="BH455" s="18" t="str">
        <f>IF(X455="","",IF(50&lt;=Y455,6,IF(AND(40&lt;=Y455,Y455&lt;50),5,IF(AND(30&lt;=Y455,Y455&lt;40),4,IF(AND(20&lt;=Y455,Y455&lt;30),3,IF(AND(10&lt;=Y455,Y455&lt;20),2,IF(AND(0&lt;=Y455,Y455&lt;10),1,IF(Y455&lt;0,0,""))))))))</f>
        <v/>
      </c>
      <c r="BI455" s="18" t="str">
        <f>IF(X455="","",IF(30&lt;=Y455,4,IF(AND(20&lt;=Y455,Y455&lt;30),3,IF(AND(10&lt;=Y455,Y455&lt;20),2,IF(AND(0&lt;=Y455,Y455&lt;10),1,IF(Y455&lt;0,0,""))))))</f>
        <v/>
      </c>
      <c r="BJ455" s="58" t="str">
        <f>IF(AND(OR(Q455="",Q455="□"),OR(R455="",R455="□"),OR(S455="",S455="□")),"",IF(AND(Q455="■",R455="■"),"",IF(AND(OR(Q455="■",R455="■"),S455="■"),"",IF(Q455="■",3,IF(R455="■",1,IF(Z455="■",BH455,BI455))))))</f>
        <v/>
      </c>
    </row>
    <row r="456" spans="1:62" ht="12" customHeight="1" x14ac:dyDescent="0.15">
      <c r="A456" s="66">
        <v>439</v>
      </c>
      <c r="B456" s="4"/>
      <c r="C456" s="2"/>
      <c r="D456" s="2"/>
      <c r="E456" s="8"/>
      <c r="F456" s="129" t="s">
        <v>38</v>
      </c>
      <c r="G456" s="130" t="s">
        <v>38</v>
      </c>
      <c r="H456" s="131" t="s">
        <v>38</v>
      </c>
      <c r="I456" s="122"/>
      <c r="J456" s="149"/>
      <c r="K456" s="124"/>
      <c r="L456" s="178"/>
      <c r="M456" s="133"/>
      <c r="N456" s="163" t="str">
        <f>IF($C$3="","",IF(P456="","",BF456))</f>
        <v/>
      </c>
      <c r="O456" s="163" t="str">
        <f>IF($C$3="","",IF(AND(OR(F456="",F456="□"),OR(G456="",G456="□"),OR(H456="",H456="□")),"",IF(AND(F456="■",G456="■"),"",IF(AND(OR(F456="■",G456="■"),H456="■"),"",IF(BF456="","",IF(OR(BF456=4,BF456&gt;4),"○","×"))))))</f>
        <v/>
      </c>
      <c r="P456" s="162" t="str">
        <f>IF($C$3="","",IF(AND(OR(F456="",F456="□"),OR(G456="",G456="□"),OR(H456="",H456="□")),"",IF(AND(F456="■",G456="■"),"",IF(AND(OR(F456="■",G456="■"),H456="■"),"",IF(BF456="","",IF(OR(BF456=5,BF456&gt;5),"○","×"))))))</f>
        <v/>
      </c>
      <c r="Q456" s="129" t="s">
        <v>38</v>
      </c>
      <c r="R456" s="130" t="s">
        <v>38</v>
      </c>
      <c r="S456" s="131" t="s">
        <v>38</v>
      </c>
      <c r="T456" s="1"/>
      <c r="U456" s="10"/>
      <c r="V456" s="11"/>
      <c r="W456" s="10"/>
      <c r="X456" s="223" t="str">
        <f t="shared" si="140"/>
        <v/>
      </c>
      <c r="Y456" s="164" t="str">
        <f t="shared" si="122"/>
        <v/>
      </c>
      <c r="Z456" s="131" t="s">
        <v>58</v>
      </c>
      <c r="AA456" s="135" t="s">
        <v>58</v>
      </c>
      <c r="AB456" s="165" t="str">
        <f t="shared" si="123"/>
        <v/>
      </c>
      <c r="AC456" s="280"/>
      <c r="AD456" s="281"/>
      <c r="AF456" s="60" t="str">
        <f>IF($C$3="","",IF(AND(F456="□",G456="□",H456="□"),"",IF(AND(F456="■",G456="■"),"",IF(AND(F456="■",H456="■"),"",IF(AND(G456="■",H456="■"),"",IF(F456="■",$BY$42,IF(G456="■",$BY$39,IF(I456="","",I456))))))))</f>
        <v/>
      </c>
      <c r="AG456" s="61" t="str">
        <f>IF($C$3="","",IF(AND(F456="□",G456="□",H456="□"),"",IF(AND(F456="■",G456="■"),"",IF(AND(F456="■",H456="■"),"",IF(AND(G456="■",H456="■"),"",IF(F456="■",$BY$44,IF(G456="■",$BY$41,IF(K456="","",K456))))))))</f>
        <v/>
      </c>
      <c r="AH456" s="63" t="str">
        <f t="shared" si="124"/>
        <v/>
      </c>
      <c r="AI456" s="63" t="str">
        <f t="shared" si="125"/>
        <v/>
      </c>
      <c r="AJ456" s="64" t="str">
        <f t="shared" si="126"/>
        <v/>
      </c>
      <c r="AK456" s="64" t="str">
        <f t="shared" si="127"/>
        <v/>
      </c>
      <c r="AL456" s="64" t="str">
        <f>IF($C$3="","",IF(AND(F456="□",G456="□",H456="□"),"",IF(AND(F456="■",G456="■"),"",IF(AND(F456="■",H456="■"),"",IF(AND(G456="■",H456="■"),"",IF(F456="■",$BY$23,IF(G456="■",$BY$21,IF(J456="","",J456))))))))</f>
        <v/>
      </c>
      <c r="AM456" s="65" t="str">
        <f t="shared" si="128"/>
        <v/>
      </c>
      <c r="AN456" s="64" t="str">
        <f>IF($C$3="","",IF(AND(F456="□",G456="□",H456="□"),"",IF(AND(F456="■",G456="■"),"",IF(AND(F456="■",H456="■"),"",IF(AND(G456="■",H456="■"),"",IF(F456="■",$BY$24,IF(G456="■",$BY$22,IF(L456="","",L456))))))))</f>
        <v/>
      </c>
      <c r="AO456" s="118"/>
      <c r="AP456" s="64" t="str">
        <f t="shared" si="129"/>
        <v/>
      </c>
      <c r="AQ456" s="64" t="str">
        <f t="shared" si="130"/>
        <v/>
      </c>
      <c r="AR456" s="64" t="str">
        <f t="shared" si="131"/>
        <v/>
      </c>
      <c r="AS456" s="64" t="str">
        <f t="shared" si="132"/>
        <v/>
      </c>
      <c r="AT456" s="64" t="str">
        <f t="shared" si="133"/>
        <v/>
      </c>
      <c r="AW456" s="17" t="str">
        <f t="shared" si="134"/>
        <v/>
      </c>
      <c r="AX456" s="17" t="str">
        <f t="shared" si="135"/>
        <v/>
      </c>
      <c r="AY456" s="17" t="str">
        <f t="shared" si="136"/>
        <v/>
      </c>
      <c r="AZ456" s="17" t="str">
        <f t="shared" si="137"/>
        <v/>
      </c>
      <c r="BA456" s="17" t="str">
        <f t="shared" si="138"/>
        <v/>
      </c>
      <c r="BB456" s="17" t="str">
        <f t="shared" si="139"/>
        <v/>
      </c>
      <c r="BD456" s="17" t="str">
        <f>IF(AND(OR(F456="",F456="□"),OR(G456="",G456="□"),OR(H456="",H456="□")),"",IF(AND(F456="■",G456="■"),"",IF(AND(OR(F456="■",G456="■"),H456="■"),"",IF(F456="■",5,IF(G456="■",4,IF(I456="","",IF($C$3="","",IF($C$3=8,"-",IF($C$3&lt;8,IF(I456&lt;=$BY$25,7,IF(I456&lt;=$BY$26,6,IF(I456&lt;=$BY$27,5,IF(I456&lt;=$BY$28,4,IF(I456&lt;=$BY$29,3,IF(I456&lt;=$BY$30,2,1)))))))))))))))</f>
        <v/>
      </c>
      <c r="BE456" s="17" t="str">
        <f>IF(AND(OR(F456="",F456="□"),OR(G456="",G456="□"),OR(H456="",H456="□")),"",IF(AND(F456="■",G456="■"),"",IF(AND(OR(F456="■",G456="■"),H456="■"),"",IF(F456="■",5,IF(G456="■",4,IF(K456="","",IF($C$3="","",IF($C$3=8,IF(K456&lt;=$BY$33,6,IF(K456&lt;=$BY$34,5,IF(K456&lt;=$BY$35,4,3))),IF(AND($C$3&lt;8,$C$3&gt;4),IF(K456&lt;=$BY$32,7,IF(K456&lt;=$BY$33,6,IF(K456&lt;=$BY$34,5,IF(K456&lt;=$BY$35,4,IF(K456&lt;=$BY$36,3,2))))),IF(C442&lt;5,"-"))))))))))</f>
        <v/>
      </c>
      <c r="BF456" s="17" t="str">
        <f t="shared" si="141"/>
        <v/>
      </c>
      <c r="BH456" s="18" t="str">
        <f>IF(X456="","",IF(50&lt;=Y456,6,IF(AND(40&lt;=Y456,Y456&lt;50),5,IF(AND(30&lt;=Y456,Y456&lt;40),4,IF(AND(20&lt;=Y456,Y456&lt;30),3,IF(AND(10&lt;=Y456,Y456&lt;20),2,IF(AND(0&lt;=Y456,Y456&lt;10),1,IF(Y456&lt;0,0,""))))))))</f>
        <v/>
      </c>
      <c r="BI456" s="18" t="str">
        <f>IF(X456="","",IF(30&lt;=Y456,4,IF(AND(20&lt;=Y456,Y456&lt;30),3,IF(AND(10&lt;=Y456,Y456&lt;20),2,IF(AND(0&lt;=Y456,Y456&lt;10),1,IF(Y456&lt;0,0,""))))))</f>
        <v/>
      </c>
      <c r="BJ456" s="58" t="str">
        <f>IF(AND(OR(Q456="",Q456="□"),OR(R456="",R456="□"),OR(S456="",S456="□")),"",IF(AND(Q456="■",R456="■"),"",IF(AND(OR(Q456="■",R456="■"),S456="■"),"",IF(Q456="■",3,IF(R456="■",1,IF(Z456="■",BH456,BI456))))))</f>
        <v/>
      </c>
    </row>
    <row r="457" spans="1:62" ht="12" customHeight="1" x14ac:dyDescent="0.15">
      <c r="A457" s="66">
        <v>440</v>
      </c>
      <c r="B457" s="4"/>
      <c r="C457" s="2"/>
      <c r="D457" s="2"/>
      <c r="E457" s="8"/>
      <c r="F457" s="129" t="s">
        <v>38</v>
      </c>
      <c r="G457" s="130" t="s">
        <v>38</v>
      </c>
      <c r="H457" s="131" t="s">
        <v>38</v>
      </c>
      <c r="I457" s="122"/>
      <c r="J457" s="149"/>
      <c r="K457" s="124"/>
      <c r="L457" s="178"/>
      <c r="M457" s="133"/>
      <c r="N457" s="163" t="str">
        <f>IF($C$3="","",IF(P457="","",BF457))</f>
        <v/>
      </c>
      <c r="O457" s="163" t="str">
        <f>IF($C$3="","",IF(AND(OR(F457="",F457="□"),OR(G457="",G457="□"),OR(H457="",H457="□")),"",IF(AND(F457="■",G457="■"),"",IF(AND(OR(F457="■",G457="■"),H457="■"),"",IF(BF457="","",IF(OR(BF457=4,BF457&gt;4),"○","×"))))))</f>
        <v/>
      </c>
      <c r="P457" s="162" t="str">
        <f>IF($C$3="","",IF(AND(OR(F457="",F457="□"),OR(G457="",G457="□"),OR(H457="",H457="□")),"",IF(AND(F457="■",G457="■"),"",IF(AND(OR(F457="■",G457="■"),H457="■"),"",IF(BF457="","",IF(OR(BF457=5,BF457&gt;5),"○","×"))))))</f>
        <v/>
      </c>
      <c r="Q457" s="129" t="s">
        <v>38</v>
      </c>
      <c r="R457" s="130" t="s">
        <v>38</v>
      </c>
      <c r="S457" s="131" t="s">
        <v>38</v>
      </c>
      <c r="T457" s="1"/>
      <c r="U457" s="10"/>
      <c r="V457" s="11"/>
      <c r="W457" s="10"/>
      <c r="X457" s="223" t="str">
        <f t="shared" si="140"/>
        <v/>
      </c>
      <c r="Y457" s="164" t="str">
        <f t="shared" si="122"/>
        <v/>
      </c>
      <c r="Z457" s="131" t="s">
        <v>58</v>
      </c>
      <c r="AA457" s="135" t="s">
        <v>58</v>
      </c>
      <c r="AB457" s="165" t="str">
        <f t="shared" si="123"/>
        <v/>
      </c>
      <c r="AC457" s="280"/>
      <c r="AD457" s="281"/>
      <c r="AF457" s="60" t="str">
        <f>IF($C$3="","",IF(AND(F457="□",G457="□",H457="□"),"",IF(AND(F457="■",G457="■"),"",IF(AND(F457="■",H457="■"),"",IF(AND(G457="■",H457="■"),"",IF(F457="■",$BY$42,IF(G457="■",$BY$39,IF(I457="","",I457))))))))</f>
        <v/>
      </c>
      <c r="AG457" s="61" t="str">
        <f>IF($C$3="","",IF(AND(F457="□",G457="□",H457="□"),"",IF(AND(F457="■",G457="■"),"",IF(AND(F457="■",H457="■"),"",IF(AND(G457="■",H457="■"),"",IF(F457="■",$BY$44,IF(G457="■",$BY$41,IF(K457="","",K457))))))))</f>
        <v/>
      </c>
      <c r="AH457" s="63" t="str">
        <f t="shared" si="124"/>
        <v/>
      </c>
      <c r="AI457" s="63" t="str">
        <f t="shared" si="125"/>
        <v/>
      </c>
      <c r="AJ457" s="64" t="str">
        <f t="shared" si="126"/>
        <v/>
      </c>
      <c r="AK457" s="64" t="str">
        <f t="shared" si="127"/>
        <v/>
      </c>
      <c r="AL457" s="64" t="str">
        <f>IF($C$3="","",IF(AND(F457="□",G457="□",H457="□"),"",IF(AND(F457="■",G457="■"),"",IF(AND(F457="■",H457="■"),"",IF(AND(G457="■",H457="■"),"",IF(F457="■",$BY$23,IF(G457="■",$BY$21,IF(J457="","",J457))))))))</f>
        <v/>
      </c>
      <c r="AM457" s="65" t="str">
        <f t="shared" si="128"/>
        <v/>
      </c>
      <c r="AN457" s="64" t="str">
        <f>IF($C$3="","",IF(AND(F457="□",G457="□",H457="□"),"",IF(AND(F457="■",G457="■"),"",IF(AND(F457="■",H457="■"),"",IF(AND(G457="■",H457="■"),"",IF(F457="■",$BY$24,IF(G457="■",$BY$22,IF(L457="","",L457))))))))</f>
        <v/>
      </c>
      <c r="AO457" s="118"/>
      <c r="AP457" s="64" t="str">
        <f t="shared" si="129"/>
        <v/>
      </c>
      <c r="AQ457" s="64" t="str">
        <f t="shared" si="130"/>
        <v/>
      </c>
      <c r="AR457" s="64" t="str">
        <f t="shared" si="131"/>
        <v/>
      </c>
      <c r="AS457" s="64" t="str">
        <f t="shared" si="132"/>
        <v/>
      </c>
      <c r="AT457" s="64" t="str">
        <f t="shared" si="133"/>
        <v/>
      </c>
      <c r="AW457" s="17" t="str">
        <f t="shared" si="134"/>
        <v/>
      </c>
      <c r="AX457" s="17" t="str">
        <f t="shared" si="135"/>
        <v/>
      </c>
      <c r="AY457" s="17" t="str">
        <f t="shared" si="136"/>
        <v/>
      </c>
      <c r="AZ457" s="17" t="str">
        <f t="shared" si="137"/>
        <v/>
      </c>
      <c r="BA457" s="17" t="str">
        <f t="shared" si="138"/>
        <v/>
      </c>
      <c r="BB457" s="17" t="str">
        <f t="shared" si="139"/>
        <v/>
      </c>
      <c r="BD457" s="17" t="str">
        <f>IF(AND(OR(F457="",F457="□"),OR(G457="",G457="□"),OR(H457="",H457="□")),"",IF(AND(F457="■",G457="■"),"",IF(AND(OR(F457="■",G457="■"),H457="■"),"",IF(F457="■",5,IF(G457="■",4,IF(I457="","",IF($C$3="","",IF($C$3=8,"-",IF($C$3&lt;8,IF(I457&lt;=$BY$25,7,IF(I457&lt;=$BY$26,6,IF(I457&lt;=$BY$27,5,IF(I457&lt;=$BY$28,4,IF(I457&lt;=$BY$29,3,IF(I457&lt;=$BY$30,2,1)))))))))))))))</f>
        <v/>
      </c>
      <c r="BE457" s="17" t="str">
        <f>IF(AND(OR(F457="",F457="□"),OR(G457="",G457="□"),OR(H457="",H457="□")),"",IF(AND(F457="■",G457="■"),"",IF(AND(OR(F457="■",G457="■"),H457="■"),"",IF(F457="■",5,IF(G457="■",4,IF(K457="","",IF($C$3="","",IF($C$3=8,IF(K457&lt;=$BY$33,6,IF(K457&lt;=$BY$34,5,IF(K457&lt;=$BY$35,4,3))),IF(AND($C$3&lt;8,$C$3&gt;4),IF(K457&lt;=$BY$32,7,IF(K457&lt;=$BY$33,6,IF(K457&lt;=$BY$34,5,IF(K457&lt;=$BY$35,4,IF(K457&lt;=$BY$36,3,2))))),IF(C443&lt;5,"-"))))))))))</f>
        <v/>
      </c>
      <c r="BF457" s="17" t="str">
        <f t="shared" si="141"/>
        <v/>
      </c>
      <c r="BH457" s="18" t="str">
        <f>IF(X457="","",IF(50&lt;=Y457,6,IF(AND(40&lt;=Y457,Y457&lt;50),5,IF(AND(30&lt;=Y457,Y457&lt;40),4,IF(AND(20&lt;=Y457,Y457&lt;30),3,IF(AND(10&lt;=Y457,Y457&lt;20),2,IF(AND(0&lt;=Y457,Y457&lt;10),1,IF(Y457&lt;0,0,""))))))))</f>
        <v/>
      </c>
      <c r="BI457" s="18" t="str">
        <f>IF(X457="","",IF(30&lt;=Y457,4,IF(AND(20&lt;=Y457,Y457&lt;30),3,IF(AND(10&lt;=Y457,Y457&lt;20),2,IF(AND(0&lt;=Y457,Y457&lt;10),1,IF(Y457&lt;0,0,""))))))</f>
        <v/>
      </c>
      <c r="BJ457" s="58" t="str">
        <f>IF(AND(OR(Q457="",Q457="□"),OR(R457="",R457="□"),OR(S457="",S457="□")),"",IF(AND(Q457="■",R457="■"),"",IF(AND(OR(Q457="■",R457="■"),S457="■"),"",IF(Q457="■",3,IF(R457="■",1,IF(Z457="■",BH457,BI457))))))</f>
        <v/>
      </c>
    </row>
    <row r="458" spans="1:62" ht="12" customHeight="1" x14ac:dyDescent="0.15">
      <c r="A458" s="66">
        <v>441</v>
      </c>
      <c r="B458" s="4"/>
      <c r="C458" s="2"/>
      <c r="D458" s="2"/>
      <c r="E458" s="8"/>
      <c r="F458" s="129" t="s">
        <v>38</v>
      </c>
      <c r="G458" s="130" t="s">
        <v>38</v>
      </c>
      <c r="H458" s="131" t="s">
        <v>38</v>
      </c>
      <c r="I458" s="122"/>
      <c r="J458" s="149"/>
      <c r="K458" s="124"/>
      <c r="L458" s="178"/>
      <c r="M458" s="133"/>
      <c r="N458" s="163" t="str">
        <f>IF($C$3="","",IF(P458="","",BF458))</f>
        <v/>
      </c>
      <c r="O458" s="163" t="str">
        <f>IF($C$3="","",IF(AND(OR(F458="",F458="□"),OR(G458="",G458="□"),OR(H458="",H458="□")),"",IF(AND(F458="■",G458="■"),"",IF(AND(OR(F458="■",G458="■"),H458="■"),"",IF(BF458="","",IF(OR(BF458=4,BF458&gt;4),"○","×"))))))</f>
        <v/>
      </c>
      <c r="P458" s="162" t="str">
        <f>IF($C$3="","",IF(AND(OR(F458="",F458="□"),OR(G458="",G458="□"),OR(H458="",H458="□")),"",IF(AND(F458="■",G458="■"),"",IF(AND(OR(F458="■",G458="■"),H458="■"),"",IF(BF458="","",IF(OR(BF458=5,BF458&gt;5),"○","×"))))))</f>
        <v/>
      </c>
      <c r="Q458" s="129" t="s">
        <v>38</v>
      </c>
      <c r="R458" s="130" t="s">
        <v>38</v>
      </c>
      <c r="S458" s="131" t="s">
        <v>38</v>
      </c>
      <c r="T458" s="1"/>
      <c r="U458" s="10"/>
      <c r="V458" s="11"/>
      <c r="W458" s="10"/>
      <c r="X458" s="223" t="str">
        <f t="shared" si="140"/>
        <v/>
      </c>
      <c r="Y458" s="164" t="str">
        <f t="shared" si="122"/>
        <v/>
      </c>
      <c r="Z458" s="131" t="s">
        <v>58</v>
      </c>
      <c r="AA458" s="135" t="s">
        <v>58</v>
      </c>
      <c r="AB458" s="165" t="str">
        <f t="shared" si="123"/>
        <v/>
      </c>
      <c r="AC458" s="280"/>
      <c r="AD458" s="281"/>
      <c r="AF458" s="60" t="str">
        <f>IF($C$3="","",IF(AND(F458="□",G458="□",H458="□"),"",IF(AND(F458="■",G458="■"),"",IF(AND(F458="■",H458="■"),"",IF(AND(G458="■",H458="■"),"",IF(F458="■",$BY$42,IF(G458="■",$BY$39,IF(I458="","",I458))))))))</f>
        <v/>
      </c>
      <c r="AG458" s="61" t="str">
        <f>IF($C$3="","",IF(AND(F458="□",G458="□",H458="□"),"",IF(AND(F458="■",G458="■"),"",IF(AND(F458="■",H458="■"),"",IF(AND(G458="■",H458="■"),"",IF(F458="■",$BY$44,IF(G458="■",$BY$41,IF(K458="","",K458))))))))</f>
        <v/>
      </c>
      <c r="AH458" s="63" t="str">
        <f t="shared" si="124"/>
        <v/>
      </c>
      <c r="AI458" s="63" t="str">
        <f t="shared" si="125"/>
        <v/>
      </c>
      <c r="AJ458" s="64" t="str">
        <f t="shared" si="126"/>
        <v/>
      </c>
      <c r="AK458" s="64" t="str">
        <f t="shared" si="127"/>
        <v/>
      </c>
      <c r="AL458" s="64" t="str">
        <f>IF($C$3="","",IF(AND(F458="□",G458="□",H458="□"),"",IF(AND(F458="■",G458="■"),"",IF(AND(F458="■",H458="■"),"",IF(AND(G458="■",H458="■"),"",IF(F458="■",$BY$23,IF(G458="■",$BY$21,IF(J458="","",J458))))))))</f>
        <v/>
      </c>
      <c r="AM458" s="65" t="str">
        <f t="shared" si="128"/>
        <v/>
      </c>
      <c r="AN458" s="64" t="str">
        <f>IF($C$3="","",IF(AND(F458="□",G458="□",H458="□"),"",IF(AND(F458="■",G458="■"),"",IF(AND(F458="■",H458="■"),"",IF(AND(G458="■",H458="■"),"",IF(F458="■",$BY$24,IF(G458="■",$BY$22,IF(L458="","",L458))))))))</f>
        <v/>
      </c>
      <c r="AO458" s="118"/>
      <c r="AP458" s="64" t="str">
        <f t="shared" si="129"/>
        <v/>
      </c>
      <c r="AQ458" s="64" t="str">
        <f t="shared" si="130"/>
        <v/>
      </c>
      <c r="AR458" s="64" t="str">
        <f t="shared" si="131"/>
        <v/>
      </c>
      <c r="AS458" s="64" t="str">
        <f t="shared" si="132"/>
        <v/>
      </c>
      <c r="AT458" s="64" t="str">
        <f t="shared" si="133"/>
        <v/>
      </c>
      <c r="AW458" s="17" t="str">
        <f t="shared" si="134"/>
        <v/>
      </c>
      <c r="AX458" s="17" t="str">
        <f t="shared" si="135"/>
        <v/>
      </c>
      <c r="AY458" s="17" t="str">
        <f t="shared" si="136"/>
        <v/>
      </c>
      <c r="AZ458" s="17" t="str">
        <f t="shared" si="137"/>
        <v/>
      </c>
      <c r="BA458" s="17" t="str">
        <f t="shared" si="138"/>
        <v/>
      </c>
      <c r="BB458" s="17" t="str">
        <f t="shared" si="139"/>
        <v/>
      </c>
      <c r="BD458" s="17" t="str">
        <f>IF(AND(OR(F458="",F458="□"),OR(G458="",G458="□"),OR(H458="",H458="□")),"",IF(AND(F458="■",G458="■"),"",IF(AND(OR(F458="■",G458="■"),H458="■"),"",IF(F458="■",5,IF(G458="■",4,IF(I458="","",IF($C$3="","",IF($C$3=8,"-",IF($C$3&lt;8,IF(I458&lt;=$BY$25,7,IF(I458&lt;=$BY$26,6,IF(I458&lt;=$BY$27,5,IF(I458&lt;=$BY$28,4,IF(I458&lt;=$BY$29,3,IF(I458&lt;=$BY$30,2,1)))))))))))))))</f>
        <v/>
      </c>
      <c r="BE458" s="17" t="str">
        <f>IF(AND(OR(F458="",F458="□"),OR(G458="",G458="□"),OR(H458="",H458="□")),"",IF(AND(F458="■",G458="■"),"",IF(AND(OR(F458="■",G458="■"),H458="■"),"",IF(F458="■",5,IF(G458="■",4,IF(K458="","",IF($C$3="","",IF($C$3=8,IF(K458&lt;=$BY$33,6,IF(K458&lt;=$BY$34,5,IF(K458&lt;=$BY$35,4,3))),IF(AND($C$3&lt;8,$C$3&gt;4),IF(K458&lt;=$BY$32,7,IF(K458&lt;=$BY$33,6,IF(K458&lt;=$BY$34,5,IF(K458&lt;=$BY$35,4,IF(K458&lt;=$BY$36,3,2))))),IF(C444&lt;5,"-"))))))))))</f>
        <v/>
      </c>
      <c r="BF458" s="17" t="str">
        <f t="shared" si="141"/>
        <v/>
      </c>
      <c r="BH458" s="18" t="str">
        <f>IF(X458="","",IF(50&lt;=Y458,6,IF(AND(40&lt;=Y458,Y458&lt;50),5,IF(AND(30&lt;=Y458,Y458&lt;40),4,IF(AND(20&lt;=Y458,Y458&lt;30),3,IF(AND(10&lt;=Y458,Y458&lt;20),2,IF(AND(0&lt;=Y458,Y458&lt;10),1,IF(Y458&lt;0,0,""))))))))</f>
        <v/>
      </c>
      <c r="BI458" s="18" t="str">
        <f>IF(X458="","",IF(30&lt;=Y458,4,IF(AND(20&lt;=Y458,Y458&lt;30),3,IF(AND(10&lt;=Y458,Y458&lt;20),2,IF(AND(0&lt;=Y458,Y458&lt;10),1,IF(Y458&lt;0,0,""))))))</f>
        <v/>
      </c>
      <c r="BJ458" s="58" t="str">
        <f>IF(AND(OR(Q458="",Q458="□"),OR(R458="",R458="□"),OR(S458="",S458="□")),"",IF(AND(Q458="■",R458="■"),"",IF(AND(OR(Q458="■",R458="■"),S458="■"),"",IF(Q458="■",3,IF(R458="■",1,IF(Z458="■",BH458,BI458))))))</f>
        <v/>
      </c>
    </row>
    <row r="459" spans="1:62" ht="12" customHeight="1" x14ac:dyDescent="0.15">
      <c r="A459" s="66">
        <v>442</v>
      </c>
      <c r="B459" s="4"/>
      <c r="C459" s="2"/>
      <c r="D459" s="2"/>
      <c r="E459" s="8"/>
      <c r="F459" s="129" t="s">
        <v>38</v>
      </c>
      <c r="G459" s="130" t="s">
        <v>38</v>
      </c>
      <c r="H459" s="131" t="s">
        <v>38</v>
      </c>
      <c r="I459" s="122"/>
      <c r="J459" s="149"/>
      <c r="K459" s="124"/>
      <c r="L459" s="178"/>
      <c r="M459" s="133"/>
      <c r="N459" s="163" t="str">
        <f>IF($C$3="","",IF(P459="","",BF459))</f>
        <v/>
      </c>
      <c r="O459" s="163" t="str">
        <f>IF($C$3="","",IF(AND(OR(F459="",F459="□"),OR(G459="",G459="□"),OR(H459="",H459="□")),"",IF(AND(F459="■",G459="■"),"",IF(AND(OR(F459="■",G459="■"),H459="■"),"",IF(BF459="","",IF(OR(BF459=4,BF459&gt;4),"○","×"))))))</f>
        <v/>
      </c>
      <c r="P459" s="162" t="str">
        <f>IF($C$3="","",IF(AND(OR(F459="",F459="□"),OR(G459="",G459="□"),OR(H459="",H459="□")),"",IF(AND(F459="■",G459="■"),"",IF(AND(OR(F459="■",G459="■"),H459="■"),"",IF(BF459="","",IF(OR(BF459=5,BF459&gt;5),"○","×"))))))</f>
        <v/>
      </c>
      <c r="Q459" s="129" t="s">
        <v>38</v>
      </c>
      <c r="R459" s="130" t="s">
        <v>38</v>
      </c>
      <c r="S459" s="131" t="s">
        <v>38</v>
      </c>
      <c r="T459" s="1"/>
      <c r="U459" s="10"/>
      <c r="V459" s="11"/>
      <c r="W459" s="10"/>
      <c r="X459" s="223" t="str">
        <f t="shared" si="140"/>
        <v/>
      </c>
      <c r="Y459" s="164" t="str">
        <f t="shared" si="122"/>
        <v/>
      </c>
      <c r="Z459" s="131" t="s">
        <v>58</v>
      </c>
      <c r="AA459" s="135" t="s">
        <v>58</v>
      </c>
      <c r="AB459" s="165" t="str">
        <f t="shared" si="123"/>
        <v/>
      </c>
      <c r="AC459" s="280"/>
      <c r="AD459" s="281"/>
      <c r="AF459" s="60" t="str">
        <f>IF($C$3="","",IF(AND(F459="□",G459="□",H459="□"),"",IF(AND(F459="■",G459="■"),"",IF(AND(F459="■",H459="■"),"",IF(AND(G459="■",H459="■"),"",IF(F459="■",$BY$42,IF(G459="■",$BY$39,IF(I459="","",I459))))))))</f>
        <v/>
      </c>
      <c r="AG459" s="61" t="str">
        <f>IF($C$3="","",IF(AND(F459="□",G459="□",H459="□"),"",IF(AND(F459="■",G459="■"),"",IF(AND(F459="■",H459="■"),"",IF(AND(G459="■",H459="■"),"",IF(F459="■",$BY$44,IF(G459="■",$BY$41,IF(K459="","",K459))))))))</f>
        <v/>
      </c>
      <c r="AH459" s="63" t="str">
        <f t="shared" si="124"/>
        <v/>
      </c>
      <c r="AI459" s="63" t="str">
        <f t="shared" si="125"/>
        <v/>
      </c>
      <c r="AJ459" s="64" t="str">
        <f t="shared" si="126"/>
        <v/>
      </c>
      <c r="AK459" s="64" t="str">
        <f t="shared" si="127"/>
        <v/>
      </c>
      <c r="AL459" s="64" t="str">
        <f>IF($C$3="","",IF(AND(F459="□",G459="□",H459="□"),"",IF(AND(F459="■",G459="■"),"",IF(AND(F459="■",H459="■"),"",IF(AND(G459="■",H459="■"),"",IF(F459="■",$BY$23,IF(G459="■",$BY$21,IF(J459="","",J459))))))))</f>
        <v/>
      </c>
      <c r="AM459" s="65" t="str">
        <f t="shared" si="128"/>
        <v/>
      </c>
      <c r="AN459" s="64" t="str">
        <f>IF($C$3="","",IF(AND(F459="□",G459="□",H459="□"),"",IF(AND(F459="■",G459="■"),"",IF(AND(F459="■",H459="■"),"",IF(AND(G459="■",H459="■"),"",IF(F459="■",$BY$24,IF(G459="■",$BY$22,IF(L459="","",L459))))))))</f>
        <v/>
      </c>
      <c r="AO459" s="118"/>
      <c r="AP459" s="64" t="str">
        <f t="shared" si="129"/>
        <v/>
      </c>
      <c r="AQ459" s="64" t="str">
        <f t="shared" si="130"/>
        <v/>
      </c>
      <c r="AR459" s="64" t="str">
        <f t="shared" si="131"/>
        <v/>
      </c>
      <c r="AS459" s="64" t="str">
        <f t="shared" si="132"/>
        <v/>
      </c>
      <c r="AT459" s="64" t="str">
        <f t="shared" si="133"/>
        <v/>
      </c>
      <c r="AW459" s="17" t="str">
        <f t="shared" si="134"/>
        <v/>
      </c>
      <c r="AX459" s="17" t="str">
        <f t="shared" si="135"/>
        <v/>
      </c>
      <c r="AY459" s="17" t="str">
        <f t="shared" si="136"/>
        <v/>
      </c>
      <c r="AZ459" s="17" t="str">
        <f t="shared" si="137"/>
        <v/>
      </c>
      <c r="BA459" s="17" t="str">
        <f t="shared" si="138"/>
        <v/>
      </c>
      <c r="BB459" s="17" t="str">
        <f t="shared" si="139"/>
        <v/>
      </c>
      <c r="BD459" s="17" t="str">
        <f>IF(AND(OR(F459="",F459="□"),OR(G459="",G459="□"),OR(H459="",H459="□")),"",IF(AND(F459="■",G459="■"),"",IF(AND(OR(F459="■",G459="■"),H459="■"),"",IF(F459="■",5,IF(G459="■",4,IF(I459="","",IF($C$3="","",IF($C$3=8,"-",IF($C$3&lt;8,IF(I459&lt;=$BY$25,7,IF(I459&lt;=$BY$26,6,IF(I459&lt;=$BY$27,5,IF(I459&lt;=$BY$28,4,IF(I459&lt;=$BY$29,3,IF(I459&lt;=$BY$30,2,1)))))))))))))))</f>
        <v/>
      </c>
      <c r="BE459" s="17" t="str">
        <f>IF(AND(OR(F459="",F459="□"),OR(G459="",G459="□"),OR(H459="",H459="□")),"",IF(AND(F459="■",G459="■"),"",IF(AND(OR(F459="■",G459="■"),H459="■"),"",IF(F459="■",5,IF(G459="■",4,IF(K459="","",IF($C$3="","",IF($C$3=8,IF(K459&lt;=$BY$33,6,IF(K459&lt;=$BY$34,5,IF(K459&lt;=$BY$35,4,3))),IF(AND($C$3&lt;8,$C$3&gt;4),IF(K459&lt;=$BY$32,7,IF(K459&lt;=$BY$33,6,IF(K459&lt;=$BY$34,5,IF(K459&lt;=$BY$35,4,IF(K459&lt;=$BY$36,3,2))))),IF(C445&lt;5,"-"))))))))))</f>
        <v/>
      </c>
      <c r="BF459" s="17" t="str">
        <f t="shared" si="141"/>
        <v/>
      </c>
      <c r="BH459" s="18" t="str">
        <f>IF(X459="","",IF(50&lt;=Y459,6,IF(AND(40&lt;=Y459,Y459&lt;50),5,IF(AND(30&lt;=Y459,Y459&lt;40),4,IF(AND(20&lt;=Y459,Y459&lt;30),3,IF(AND(10&lt;=Y459,Y459&lt;20),2,IF(AND(0&lt;=Y459,Y459&lt;10),1,IF(Y459&lt;0,0,""))))))))</f>
        <v/>
      </c>
      <c r="BI459" s="18" t="str">
        <f>IF(X459="","",IF(30&lt;=Y459,4,IF(AND(20&lt;=Y459,Y459&lt;30),3,IF(AND(10&lt;=Y459,Y459&lt;20),2,IF(AND(0&lt;=Y459,Y459&lt;10),1,IF(Y459&lt;0,0,""))))))</f>
        <v/>
      </c>
      <c r="BJ459" s="58" t="str">
        <f>IF(AND(OR(Q459="",Q459="□"),OR(R459="",R459="□"),OR(S459="",S459="□")),"",IF(AND(Q459="■",R459="■"),"",IF(AND(OR(Q459="■",R459="■"),S459="■"),"",IF(Q459="■",3,IF(R459="■",1,IF(Z459="■",BH459,BI459))))))</f>
        <v/>
      </c>
    </row>
    <row r="460" spans="1:62" ht="12" customHeight="1" x14ac:dyDescent="0.15">
      <c r="A460" s="66">
        <v>443</v>
      </c>
      <c r="B460" s="4"/>
      <c r="C460" s="2"/>
      <c r="D460" s="2"/>
      <c r="E460" s="8"/>
      <c r="F460" s="129" t="s">
        <v>38</v>
      </c>
      <c r="G460" s="130" t="s">
        <v>38</v>
      </c>
      <c r="H460" s="131" t="s">
        <v>38</v>
      </c>
      <c r="I460" s="122"/>
      <c r="J460" s="149"/>
      <c r="K460" s="124"/>
      <c r="L460" s="178"/>
      <c r="M460" s="133"/>
      <c r="N460" s="163" t="str">
        <f>IF($C$3="","",IF(P460="","",BF460))</f>
        <v/>
      </c>
      <c r="O460" s="163" t="str">
        <f>IF($C$3="","",IF(AND(OR(F460="",F460="□"),OR(G460="",G460="□"),OR(H460="",H460="□")),"",IF(AND(F460="■",G460="■"),"",IF(AND(OR(F460="■",G460="■"),H460="■"),"",IF(BF460="","",IF(OR(BF460=4,BF460&gt;4),"○","×"))))))</f>
        <v/>
      </c>
      <c r="P460" s="162" t="str">
        <f>IF($C$3="","",IF(AND(OR(F460="",F460="□"),OR(G460="",G460="□"),OR(H460="",H460="□")),"",IF(AND(F460="■",G460="■"),"",IF(AND(OR(F460="■",G460="■"),H460="■"),"",IF(BF460="","",IF(OR(BF460=5,BF460&gt;5),"○","×"))))))</f>
        <v/>
      </c>
      <c r="Q460" s="129" t="s">
        <v>38</v>
      </c>
      <c r="R460" s="130" t="s">
        <v>38</v>
      </c>
      <c r="S460" s="131" t="s">
        <v>38</v>
      </c>
      <c r="T460" s="1"/>
      <c r="U460" s="10"/>
      <c r="V460" s="11"/>
      <c r="W460" s="10"/>
      <c r="X460" s="223" t="str">
        <f t="shared" si="140"/>
        <v/>
      </c>
      <c r="Y460" s="164" t="str">
        <f t="shared" si="122"/>
        <v/>
      </c>
      <c r="Z460" s="131" t="s">
        <v>58</v>
      </c>
      <c r="AA460" s="135" t="s">
        <v>58</v>
      </c>
      <c r="AB460" s="165" t="str">
        <f t="shared" si="123"/>
        <v/>
      </c>
      <c r="AC460" s="280"/>
      <c r="AD460" s="281"/>
      <c r="AF460" s="60" t="str">
        <f>IF($C$3="","",IF(AND(F460="□",G460="□",H460="□"),"",IF(AND(F460="■",G460="■"),"",IF(AND(F460="■",H460="■"),"",IF(AND(G460="■",H460="■"),"",IF(F460="■",$BY$42,IF(G460="■",$BY$39,IF(I460="","",I460))))))))</f>
        <v/>
      </c>
      <c r="AG460" s="61" t="str">
        <f>IF($C$3="","",IF(AND(F460="□",G460="□",H460="□"),"",IF(AND(F460="■",G460="■"),"",IF(AND(F460="■",H460="■"),"",IF(AND(G460="■",H460="■"),"",IF(F460="■",$BY$44,IF(G460="■",$BY$41,IF(K460="","",K460))))))))</f>
        <v/>
      </c>
      <c r="AH460" s="63" t="str">
        <f t="shared" si="124"/>
        <v/>
      </c>
      <c r="AI460" s="63" t="str">
        <f t="shared" si="125"/>
        <v/>
      </c>
      <c r="AJ460" s="64" t="str">
        <f t="shared" si="126"/>
        <v/>
      </c>
      <c r="AK460" s="64" t="str">
        <f t="shared" si="127"/>
        <v/>
      </c>
      <c r="AL460" s="64" t="str">
        <f>IF($C$3="","",IF(AND(F460="□",G460="□",H460="□"),"",IF(AND(F460="■",G460="■"),"",IF(AND(F460="■",H460="■"),"",IF(AND(G460="■",H460="■"),"",IF(F460="■",$BY$23,IF(G460="■",$BY$21,IF(J460="","",J460))))))))</f>
        <v/>
      </c>
      <c r="AM460" s="65" t="str">
        <f t="shared" si="128"/>
        <v/>
      </c>
      <c r="AN460" s="64" t="str">
        <f>IF($C$3="","",IF(AND(F460="□",G460="□",H460="□"),"",IF(AND(F460="■",G460="■"),"",IF(AND(F460="■",H460="■"),"",IF(AND(G460="■",H460="■"),"",IF(F460="■",$BY$24,IF(G460="■",$BY$22,IF(L460="","",L460))))))))</f>
        <v/>
      </c>
      <c r="AO460" s="118"/>
      <c r="AP460" s="64" t="str">
        <f t="shared" si="129"/>
        <v/>
      </c>
      <c r="AQ460" s="64" t="str">
        <f t="shared" si="130"/>
        <v/>
      </c>
      <c r="AR460" s="64" t="str">
        <f t="shared" si="131"/>
        <v/>
      </c>
      <c r="AS460" s="64" t="str">
        <f t="shared" si="132"/>
        <v/>
      </c>
      <c r="AT460" s="64" t="str">
        <f t="shared" si="133"/>
        <v/>
      </c>
      <c r="AW460" s="17" t="str">
        <f t="shared" si="134"/>
        <v/>
      </c>
      <c r="AX460" s="17" t="str">
        <f t="shared" si="135"/>
        <v/>
      </c>
      <c r="AY460" s="17" t="str">
        <f t="shared" si="136"/>
        <v/>
      </c>
      <c r="AZ460" s="17" t="str">
        <f t="shared" si="137"/>
        <v/>
      </c>
      <c r="BA460" s="17" t="str">
        <f t="shared" si="138"/>
        <v/>
      </c>
      <c r="BB460" s="17" t="str">
        <f t="shared" si="139"/>
        <v/>
      </c>
      <c r="BD460" s="17" t="str">
        <f>IF(AND(OR(F460="",F460="□"),OR(G460="",G460="□"),OR(H460="",H460="□")),"",IF(AND(F460="■",G460="■"),"",IF(AND(OR(F460="■",G460="■"),H460="■"),"",IF(F460="■",5,IF(G460="■",4,IF(I460="","",IF($C$3="","",IF($C$3=8,"-",IF($C$3&lt;8,IF(I460&lt;=$BY$25,7,IF(I460&lt;=$BY$26,6,IF(I460&lt;=$BY$27,5,IF(I460&lt;=$BY$28,4,IF(I460&lt;=$BY$29,3,IF(I460&lt;=$BY$30,2,1)))))))))))))))</f>
        <v/>
      </c>
      <c r="BE460" s="17" t="str">
        <f>IF(AND(OR(F460="",F460="□"),OR(G460="",G460="□"),OR(H460="",H460="□")),"",IF(AND(F460="■",G460="■"),"",IF(AND(OR(F460="■",G460="■"),H460="■"),"",IF(F460="■",5,IF(G460="■",4,IF(K460="","",IF($C$3="","",IF($C$3=8,IF(K460&lt;=$BY$33,6,IF(K460&lt;=$BY$34,5,IF(K460&lt;=$BY$35,4,3))),IF(AND($C$3&lt;8,$C$3&gt;4),IF(K460&lt;=$BY$32,7,IF(K460&lt;=$BY$33,6,IF(K460&lt;=$BY$34,5,IF(K460&lt;=$BY$35,4,IF(K460&lt;=$BY$36,3,2))))),IF(C446&lt;5,"-"))))))))))</f>
        <v/>
      </c>
      <c r="BF460" s="17" t="str">
        <f t="shared" si="141"/>
        <v/>
      </c>
      <c r="BH460" s="18" t="str">
        <f>IF(X460="","",IF(50&lt;=Y460,6,IF(AND(40&lt;=Y460,Y460&lt;50),5,IF(AND(30&lt;=Y460,Y460&lt;40),4,IF(AND(20&lt;=Y460,Y460&lt;30),3,IF(AND(10&lt;=Y460,Y460&lt;20),2,IF(AND(0&lt;=Y460,Y460&lt;10),1,IF(Y460&lt;0,0,""))))))))</f>
        <v/>
      </c>
      <c r="BI460" s="18" t="str">
        <f>IF(X460="","",IF(30&lt;=Y460,4,IF(AND(20&lt;=Y460,Y460&lt;30),3,IF(AND(10&lt;=Y460,Y460&lt;20),2,IF(AND(0&lt;=Y460,Y460&lt;10),1,IF(Y460&lt;0,0,""))))))</f>
        <v/>
      </c>
      <c r="BJ460" s="58" t="str">
        <f>IF(AND(OR(Q460="",Q460="□"),OR(R460="",R460="□"),OR(S460="",S460="□")),"",IF(AND(Q460="■",R460="■"),"",IF(AND(OR(Q460="■",R460="■"),S460="■"),"",IF(Q460="■",3,IF(R460="■",1,IF(Z460="■",BH460,BI460))))))</f>
        <v/>
      </c>
    </row>
    <row r="461" spans="1:62" ht="12" customHeight="1" x14ac:dyDescent="0.15">
      <c r="A461" s="66">
        <v>444</v>
      </c>
      <c r="B461" s="4"/>
      <c r="C461" s="2"/>
      <c r="D461" s="2"/>
      <c r="E461" s="8"/>
      <c r="F461" s="129" t="s">
        <v>38</v>
      </c>
      <c r="G461" s="130" t="s">
        <v>38</v>
      </c>
      <c r="H461" s="131" t="s">
        <v>38</v>
      </c>
      <c r="I461" s="122"/>
      <c r="J461" s="149"/>
      <c r="K461" s="124"/>
      <c r="L461" s="178"/>
      <c r="M461" s="133"/>
      <c r="N461" s="163" t="str">
        <f>IF($C$3="","",IF(P461="","",BF461))</f>
        <v/>
      </c>
      <c r="O461" s="163" t="str">
        <f>IF($C$3="","",IF(AND(OR(F461="",F461="□"),OR(G461="",G461="□"),OR(H461="",H461="□")),"",IF(AND(F461="■",G461="■"),"",IF(AND(OR(F461="■",G461="■"),H461="■"),"",IF(BF461="","",IF(OR(BF461=4,BF461&gt;4),"○","×"))))))</f>
        <v/>
      </c>
      <c r="P461" s="162" t="str">
        <f>IF($C$3="","",IF(AND(OR(F461="",F461="□"),OR(G461="",G461="□"),OR(H461="",H461="□")),"",IF(AND(F461="■",G461="■"),"",IF(AND(OR(F461="■",G461="■"),H461="■"),"",IF(BF461="","",IF(OR(BF461=5,BF461&gt;5),"○","×"))))))</f>
        <v/>
      </c>
      <c r="Q461" s="129" t="s">
        <v>38</v>
      </c>
      <c r="R461" s="130" t="s">
        <v>38</v>
      </c>
      <c r="S461" s="131" t="s">
        <v>38</v>
      </c>
      <c r="T461" s="1"/>
      <c r="U461" s="10"/>
      <c r="V461" s="11"/>
      <c r="W461" s="10"/>
      <c r="X461" s="223" t="str">
        <f t="shared" si="140"/>
        <v/>
      </c>
      <c r="Y461" s="164" t="str">
        <f t="shared" si="122"/>
        <v/>
      </c>
      <c r="Z461" s="131" t="s">
        <v>58</v>
      </c>
      <c r="AA461" s="135" t="s">
        <v>58</v>
      </c>
      <c r="AB461" s="165" t="str">
        <f t="shared" si="123"/>
        <v/>
      </c>
      <c r="AC461" s="280"/>
      <c r="AD461" s="281"/>
      <c r="AF461" s="60" t="str">
        <f>IF($C$3="","",IF(AND(F461="□",G461="□",H461="□"),"",IF(AND(F461="■",G461="■"),"",IF(AND(F461="■",H461="■"),"",IF(AND(G461="■",H461="■"),"",IF(F461="■",$BY$42,IF(G461="■",$BY$39,IF(I461="","",I461))))))))</f>
        <v/>
      </c>
      <c r="AG461" s="61" t="str">
        <f>IF($C$3="","",IF(AND(F461="□",G461="□",H461="□"),"",IF(AND(F461="■",G461="■"),"",IF(AND(F461="■",H461="■"),"",IF(AND(G461="■",H461="■"),"",IF(F461="■",$BY$44,IF(G461="■",$BY$41,IF(K461="","",K461))))))))</f>
        <v/>
      </c>
      <c r="AH461" s="63" t="str">
        <f t="shared" si="124"/>
        <v/>
      </c>
      <c r="AI461" s="63" t="str">
        <f t="shared" si="125"/>
        <v/>
      </c>
      <c r="AJ461" s="64" t="str">
        <f t="shared" si="126"/>
        <v/>
      </c>
      <c r="AK461" s="64" t="str">
        <f t="shared" si="127"/>
        <v/>
      </c>
      <c r="AL461" s="64" t="str">
        <f>IF($C$3="","",IF(AND(F461="□",G461="□",H461="□"),"",IF(AND(F461="■",G461="■"),"",IF(AND(F461="■",H461="■"),"",IF(AND(G461="■",H461="■"),"",IF(F461="■",$BY$23,IF(G461="■",$BY$21,IF(J461="","",J461))))))))</f>
        <v/>
      </c>
      <c r="AM461" s="65" t="str">
        <f t="shared" si="128"/>
        <v/>
      </c>
      <c r="AN461" s="64" t="str">
        <f>IF($C$3="","",IF(AND(F461="□",G461="□",H461="□"),"",IF(AND(F461="■",G461="■"),"",IF(AND(F461="■",H461="■"),"",IF(AND(G461="■",H461="■"),"",IF(F461="■",$BY$24,IF(G461="■",$BY$22,IF(L461="","",L461))))))))</f>
        <v/>
      </c>
      <c r="AO461" s="118"/>
      <c r="AP461" s="64" t="str">
        <f t="shared" si="129"/>
        <v/>
      </c>
      <c r="AQ461" s="64" t="str">
        <f t="shared" si="130"/>
        <v/>
      </c>
      <c r="AR461" s="64" t="str">
        <f t="shared" si="131"/>
        <v/>
      </c>
      <c r="AS461" s="64" t="str">
        <f t="shared" si="132"/>
        <v/>
      </c>
      <c r="AT461" s="64" t="str">
        <f t="shared" si="133"/>
        <v/>
      </c>
      <c r="AW461" s="17" t="str">
        <f t="shared" si="134"/>
        <v/>
      </c>
      <c r="AX461" s="17" t="str">
        <f t="shared" si="135"/>
        <v/>
      </c>
      <c r="AY461" s="17" t="str">
        <f t="shared" si="136"/>
        <v/>
      </c>
      <c r="AZ461" s="17" t="str">
        <f t="shared" si="137"/>
        <v/>
      </c>
      <c r="BA461" s="17" t="str">
        <f t="shared" si="138"/>
        <v/>
      </c>
      <c r="BB461" s="17" t="str">
        <f t="shared" si="139"/>
        <v/>
      </c>
      <c r="BD461" s="17" t="str">
        <f>IF(AND(OR(F461="",F461="□"),OR(G461="",G461="□"),OR(H461="",H461="□")),"",IF(AND(F461="■",G461="■"),"",IF(AND(OR(F461="■",G461="■"),H461="■"),"",IF(F461="■",5,IF(G461="■",4,IF(I461="","",IF($C$3="","",IF($C$3=8,"-",IF($C$3&lt;8,IF(I461&lt;=$BY$25,7,IF(I461&lt;=$BY$26,6,IF(I461&lt;=$BY$27,5,IF(I461&lt;=$BY$28,4,IF(I461&lt;=$BY$29,3,IF(I461&lt;=$BY$30,2,1)))))))))))))))</f>
        <v/>
      </c>
      <c r="BE461" s="17" t="str">
        <f>IF(AND(OR(F461="",F461="□"),OR(G461="",G461="□"),OR(H461="",H461="□")),"",IF(AND(F461="■",G461="■"),"",IF(AND(OR(F461="■",G461="■"),H461="■"),"",IF(F461="■",5,IF(G461="■",4,IF(K461="","",IF($C$3="","",IF($C$3=8,IF(K461&lt;=$BY$33,6,IF(K461&lt;=$BY$34,5,IF(K461&lt;=$BY$35,4,3))),IF(AND($C$3&lt;8,$C$3&gt;4),IF(K461&lt;=$BY$32,7,IF(K461&lt;=$BY$33,6,IF(K461&lt;=$BY$34,5,IF(K461&lt;=$BY$35,4,IF(K461&lt;=$BY$36,3,2))))),IF(C447&lt;5,"-"))))))))))</f>
        <v/>
      </c>
      <c r="BF461" s="17" t="str">
        <f t="shared" si="141"/>
        <v/>
      </c>
      <c r="BH461" s="18" t="str">
        <f>IF(X461="","",IF(50&lt;=Y461,6,IF(AND(40&lt;=Y461,Y461&lt;50),5,IF(AND(30&lt;=Y461,Y461&lt;40),4,IF(AND(20&lt;=Y461,Y461&lt;30),3,IF(AND(10&lt;=Y461,Y461&lt;20),2,IF(AND(0&lt;=Y461,Y461&lt;10),1,IF(Y461&lt;0,0,""))))))))</f>
        <v/>
      </c>
      <c r="BI461" s="18" t="str">
        <f>IF(X461="","",IF(30&lt;=Y461,4,IF(AND(20&lt;=Y461,Y461&lt;30),3,IF(AND(10&lt;=Y461,Y461&lt;20),2,IF(AND(0&lt;=Y461,Y461&lt;10),1,IF(Y461&lt;0,0,""))))))</f>
        <v/>
      </c>
      <c r="BJ461" s="58" t="str">
        <f>IF(AND(OR(Q461="",Q461="□"),OR(R461="",R461="□"),OR(S461="",S461="□")),"",IF(AND(Q461="■",R461="■"),"",IF(AND(OR(Q461="■",R461="■"),S461="■"),"",IF(Q461="■",3,IF(R461="■",1,IF(Z461="■",BH461,BI461))))))</f>
        <v/>
      </c>
    </row>
    <row r="462" spans="1:62" ht="12" customHeight="1" x14ac:dyDescent="0.15">
      <c r="A462" s="66">
        <v>445</v>
      </c>
      <c r="B462" s="4"/>
      <c r="C462" s="2"/>
      <c r="D462" s="2"/>
      <c r="E462" s="8"/>
      <c r="F462" s="129" t="s">
        <v>38</v>
      </c>
      <c r="G462" s="130" t="s">
        <v>38</v>
      </c>
      <c r="H462" s="131" t="s">
        <v>38</v>
      </c>
      <c r="I462" s="122"/>
      <c r="J462" s="149"/>
      <c r="K462" s="124"/>
      <c r="L462" s="178"/>
      <c r="M462" s="133"/>
      <c r="N462" s="163" t="str">
        <f>IF($C$3="","",IF(P462="","",BF462))</f>
        <v/>
      </c>
      <c r="O462" s="163" t="str">
        <f>IF($C$3="","",IF(AND(OR(F462="",F462="□"),OR(G462="",G462="□"),OR(H462="",H462="□")),"",IF(AND(F462="■",G462="■"),"",IF(AND(OR(F462="■",G462="■"),H462="■"),"",IF(BF462="","",IF(OR(BF462=4,BF462&gt;4),"○","×"))))))</f>
        <v/>
      </c>
      <c r="P462" s="162" t="str">
        <f>IF($C$3="","",IF(AND(OR(F462="",F462="□"),OR(G462="",G462="□"),OR(H462="",H462="□")),"",IF(AND(F462="■",G462="■"),"",IF(AND(OR(F462="■",G462="■"),H462="■"),"",IF(BF462="","",IF(OR(BF462=5,BF462&gt;5),"○","×"))))))</f>
        <v/>
      </c>
      <c r="Q462" s="129" t="s">
        <v>38</v>
      </c>
      <c r="R462" s="130" t="s">
        <v>38</v>
      </c>
      <c r="S462" s="131" t="s">
        <v>38</v>
      </c>
      <c r="T462" s="1"/>
      <c r="U462" s="10"/>
      <c r="V462" s="11"/>
      <c r="W462" s="10"/>
      <c r="X462" s="223" t="str">
        <f t="shared" si="140"/>
        <v/>
      </c>
      <c r="Y462" s="164" t="str">
        <f t="shared" si="122"/>
        <v/>
      </c>
      <c r="Z462" s="131" t="s">
        <v>58</v>
      </c>
      <c r="AA462" s="135" t="s">
        <v>58</v>
      </c>
      <c r="AB462" s="165" t="str">
        <f t="shared" si="123"/>
        <v/>
      </c>
      <c r="AC462" s="280"/>
      <c r="AD462" s="281"/>
      <c r="AF462" s="60" t="str">
        <f>IF($C$3="","",IF(AND(F462="□",G462="□",H462="□"),"",IF(AND(F462="■",G462="■"),"",IF(AND(F462="■",H462="■"),"",IF(AND(G462="■",H462="■"),"",IF(F462="■",$BY$42,IF(G462="■",$BY$39,IF(I462="","",I462))))))))</f>
        <v/>
      </c>
      <c r="AG462" s="61" t="str">
        <f>IF($C$3="","",IF(AND(F462="□",G462="□",H462="□"),"",IF(AND(F462="■",G462="■"),"",IF(AND(F462="■",H462="■"),"",IF(AND(G462="■",H462="■"),"",IF(F462="■",$BY$44,IF(G462="■",$BY$41,IF(K462="","",K462))))))))</f>
        <v/>
      </c>
      <c r="AH462" s="63" t="str">
        <f t="shared" si="124"/>
        <v/>
      </c>
      <c r="AI462" s="63" t="str">
        <f t="shared" si="125"/>
        <v/>
      </c>
      <c r="AJ462" s="64" t="str">
        <f t="shared" si="126"/>
        <v/>
      </c>
      <c r="AK462" s="64" t="str">
        <f t="shared" si="127"/>
        <v/>
      </c>
      <c r="AL462" s="64" t="str">
        <f>IF($C$3="","",IF(AND(F462="□",G462="□",H462="□"),"",IF(AND(F462="■",G462="■"),"",IF(AND(F462="■",H462="■"),"",IF(AND(G462="■",H462="■"),"",IF(F462="■",$BY$23,IF(G462="■",$BY$21,IF(J462="","",J462))))))))</f>
        <v/>
      </c>
      <c r="AM462" s="65" t="str">
        <f t="shared" si="128"/>
        <v/>
      </c>
      <c r="AN462" s="64" t="str">
        <f>IF($C$3="","",IF(AND(F462="□",G462="□",H462="□"),"",IF(AND(F462="■",G462="■"),"",IF(AND(F462="■",H462="■"),"",IF(AND(G462="■",H462="■"),"",IF(F462="■",$BY$24,IF(G462="■",$BY$22,IF(L462="","",L462))))))))</f>
        <v/>
      </c>
      <c r="AO462" s="118"/>
      <c r="AP462" s="64" t="str">
        <f t="shared" si="129"/>
        <v/>
      </c>
      <c r="AQ462" s="64" t="str">
        <f t="shared" si="130"/>
        <v/>
      </c>
      <c r="AR462" s="64" t="str">
        <f t="shared" si="131"/>
        <v/>
      </c>
      <c r="AS462" s="64" t="str">
        <f t="shared" si="132"/>
        <v/>
      </c>
      <c r="AT462" s="64" t="str">
        <f t="shared" si="133"/>
        <v/>
      </c>
      <c r="AW462" s="17" t="str">
        <f t="shared" si="134"/>
        <v/>
      </c>
      <c r="AX462" s="17" t="str">
        <f t="shared" si="135"/>
        <v/>
      </c>
      <c r="AY462" s="17" t="str">
        <f t="shared" si="136"/>
        <v/>
      </c>
      <c r="AZ462" s="17" t="str">
        <f t="shared" si="137"/>
        <v/>
      </c>
      <c r="BA462" s="17" t="str">
        <f t="shared" si="138"/>
        <v/>
      </c>
      <c r="BB462" s="17" t="str">
        <f t="shared" si="139"/>
        <v/>
      </c>
      <c r="BD462" s="17" t="str">
        <f>IF(AND(OR(F462="",F462="□"),OR(G462="",G462="□"),OR(H462="",H462="□")),"",IF(AND(F462="■",G462="■"),"",IF(AND(OR(F462="■",G462="■"),H462="■"),"",IF(F462="■",5,IF(G462="■",4,IF(I462="","",IF($C$3="","",IF($C$3=8,"-",IF($C$3&lt;8,IF(I462&lt;=$BY$25,7,IF(I462&lt;=$BY$26,6,IF(I462&lt;=$BY$27,5,IF(I462&lt;=$BY$28,4,IF(I462&lt;=$BY$29,3,IF(I462&lt;=$BY$30,2,1)))))))))))))))</f>
        <v/>
      </c>
      <c r="BE462" s="17" t="str">
        <f>IF(AND(OR(F462="",F462="□"),OR(G462="",G462="□"),OR(H462="",H462="□")),"",IF(AND(F462="■",G462="■"),"",IF(AND(OR(F462="■",G462="■"),H462="■"),"",IF(F462="■",5,IF(G462="■",4,IF(K462="","",IF($C$3="","",IF($C$3=8,IF(K462&lt;=$BY$33,6,IF(K462&lt;=$BY$34,5,IF(K462&lt;=$BY$35,4,3))),IF(AND($C$3&lt;8,$C$3&gt;4),IF(K462&lt;=$BY$32,7,IF(K462&lt;=$BY$33,6,IF(K462&lt;=$BY$34,5,IF(K462&lt;=$BY$35,4,IF(K462&lt;=$BY$36,3,2))))),IF(C448&lt;5,"-"))))))))))</f>
        <v/>
      </c>
      <c r="BF462" s="17" t="str">
        <f t="shared" si="141"/>
        <v/>
      </c>
      <c r="BH462" s="18" t="str">
        <f>IF(X462="","",IF(50&lt;=Y462,6,IF(AND(40&lt;=Y462,Y462&lt;50),5,IF(AND(30&lt;=Y462,Y462&lt;40),4,IF(AND(20&lt;=Y462,Y462&lt;30),3,IF(AND(10&lt;=Y462,Y462&lt;20),2,IF(AND(0&lt;=Y462,Y462&lt;10),1,IF(Y462&lt;0,0,""))))))))</f>
        <v/>
      </c>
      <c r="BI462" s="18" t="str">
        <f>IF(X462="","",IF(30&lt;=Y462,4,IF(AND(20&lt;=Y462,Y462&lt;30),3,IF(AND(10&lt;=Y462,Y462&lt;20),2,IF(AND(0&lt;=Y462,Y462&lt;10),1,IF(Y462&lt;0,0,""))))))</f>
        <v/>
      </c>
      <c r="BJ462" s="58" t="str">
        <f>IF(AND(OR(Q462="",Q462="□"),OR(R462="",R462="□"),OR(S462="",S462="□")),"",IF(AND(Q462="■",R462="■"),"",IF(AND(OR(Q462="■",R462="■"),S462="■"),"",IF(Q462="■",3,IF(R462="■",1,IF(Z462="■",BH462,BI462))))))</f>
        <v/>
      </c>
    </row>
    <row r="463" spans="1:62" ht="12" customHeight="1" x14ac:dyDescent="0.15">
      <c r="A463" s="66">
        <v>446</v>
      </c>
      <c r="B463" s="4"/>
      <c r="C463" s="2"/>
      <c r="D463" s="2"/>
      <c r="E463" s="8"/>
      <c r="F463" s="129" t="s">
        <v>38</v>
      </c>
      <c r="G463" s="130" t="s">
        <v>38</v>
      </c>
      <c r="H463" s="131" t="s">
        <v>38</v>
      </c>
      <c r="I463" s="122"/>
      <c r="J463" s="149"/>
      <c r="K463" s="124"/>
      <c r="L463" s="178"/>
      <c r="M463" s="133"/>
      <c r="N463" s="163" t="str">
        <f>IF($C$3="","",IF(P463="","",BF463))</f>
        <v/>
      </c>
      <c r="O463" s="163" t="str">
        <f>IF($C$3="","",IF(AND(OR(F463="",F463="□"),OR(G463="",G463="□"),OR(H463="",H463="□")),"",IF(AND(F463="■",G463="■"),"",IF(AND(OR(F463="■",G463="■"),H463="■"),"",IF(BF463="","",IF(OR(BF463=4,BF463&gt;4),"○","×"))))))</f>
        <v/>
      </c>
      <c r="P463" s="162" t="str">
        <f>IF($C$3="","",IF(AND(OR(F463="",F463="□"),OR(G463="",G463="□"),OR(H463="",H463="□")),"",IF(AND(F463="■",G463="■"),"",IF(AND(OR(F463="■",G463="■"),H463="■"),"",IF(BF463="","",IF(OR(BF463=5,BF463&gt;5),"○","×"))))))</f>
        <v/>
      </c>
      <c r="Q463" s="129" t="s">
        <v>38</v>
      </c>
      <c r="R463" s="130" t="s">
        <v>38</v>
      </c>
      <c r="S463" s="131" t="s">
        <v>38</v>
      </c>
      <c r="T463" s="1"/>
      <c r="U463" s="10"/>
      <c r="V463" s="11"/>
      <c r="W463" s="10"/>
      <c r="X463" s="223" t="str">
        <f t="shared" si="140"/>
        <v/>
      </c>
      <c r="Y463" s="164" t="str">
        <f t="shared" si="122"/>
        <v/>
      </c>
      <c r="Z463" s="131" t="s">
        <v>58</v>
      </c>
      <c r="AA463" s="135" t="s">
        <v>58</v>
      </c>
      <c r="AB463" s="165" t="str">
        <f t="shared" si="123"/>
        <v/>
      </c>
      <c r="AC463" s="280"/>
      <c r="AD463" s="281"/>
      <c r="AF463" s="60" t="str">
        <f>IF($C$3="","",IF(AND(F463="□",G463="□",H463="□"),"",IF(AND(F463="■",G463="■"),"",IF(AND(F463="■",H463="■"),"",IF(AND(G463="■",H463="■"),"",IF(F463="■",$BY$42,IF(G463="■",$BY$39,IF(I463="","",I463))))))))</f>
        <v/>
      </c>
      <c r="AG463" s="61" t="str">
        <f>IF($C$3="","",IF(AND(F463="□",G463="□",H463="□"),"",IF(AND(F463="■",G463="■"),"",IF(AND(F463="■",H463="■"),"",IF(AND(G463="■",H463="■"),"",IF(F463="■",$BY$44,IF(G463="■",$BY$41,IF(K463="","",K463))))))))</f>
        <v/>
      </c>
      <c r="AH463" s="63" t="str">
        <f t="shared" si="124"/>
        <v/>
      </c>
      <c r="AI463" s="63" t="str">
        <f t="shared" si="125"/>
        <v/>
      </c>
      <c r="AJ463" s="64" t="str">
        <f t="shared" si="126"/>
        <v/>
      </c>
      <c r="AK463" s="64" t="str">
        <f t="shared" si="127"/>
        <v/>
      </c>
      <c r="AL463" s="64" t="str">
        <f>IF($C$3="","",IF(AND(F463="□",G463="□",H463="□"),"",IF(AND(F463="■",G463="■"),"",IF(AND(F463="■",H463="■"),"",IF(AND(G463="■",H463="■"),"",IF(F463="■",$BY$23,IF(G463="■",$BY$21,IF(J463="","",J463))))))))</f>
        <v/>
      </c>
      <c r="AM463" s="65" t="str">
        <f t="shared" si="128"/>
        <v/>
      </c>
      <c r="AN463" s="64" t="str">
        <f>IF($C$3="","",IF(AND(F463="□",G463="□",H463="□"),"",IF(AND(F463="■",G463="■"),"",IF(AND(F463="■",H463="■"),"",IF(AND(G463="■",H463="■"),"",IF(F463="■",$BY$24,IF(G463="■",$BY$22,IF(L463="","",L463))))))))</f>
        <v/>
      </c>
      <c r="AO463" s="118"/>
      <c r="AP463" s="64" t="str">
        <f t="shared" si="129"/>
        <v/>
      </c>
      <c r="AQ463" s="64" t="str">
        <f t="shared" si="130"/>
        <v/>
      </c>
      <c r="AR463" s="64" t="str">
        <f t="shared" si="131"/>
        <v/>
      </c>
      <c r="AS463" s="64" t="str">
        <f t="shared" si="132"/>
        <v/>
      </c>
      <c r="AT463" s="64" t="str">
        <f t="shared" si="133"/>
        <v/>
      </c>
      <c r="AW463" s="17" t="str">
        <f t="shared" si="134"/>
        <v/>
      </c>
      <c r="AX463" s="17" t="str">
        <f t="shared" si="135"/>
        <v/>
      </c>
      <c r="AY463" s="17" t="str">
        <f t="shared" si="136"/>
        <v/>
      </c>
      <c r="AZ463" s="17" t="str">
        <f t="shared" si="137"/>
        <v/>
      </c>
      <c r="BA463" s="17" t="str">
        <f t="shared" si="138"/>
        <v/>
      </c>
      <c r="BB463" s="17" t="str">
        <f t="shared" si="139"/>
        <v/>
      </c>
      <c r="BD463" s="17" t="str">
        <f>IF(AND(OR(F463="",F463="□"),OR(G463="",G463="□"),OR(H463="",H463="□")),"",IF(AND(F463="■",G463="■"),"",IF(AND(OR(F463="■",G463="■"),H463="■"),"",IF(F463="■",5,IF(G463="■",4,IF(I463="","",IF($C$3="","",IF($C$3=8,"-",IF($C$3&lt;8,IF(I463&lt;=$BY$25,7,IF(I463&lt;=$BY$26,6,IF(I463&lt;=$BY$27,5,IF(I463&lt;=$BY$28,4,IF(I463&lt;=$BY$29,3,IF(I463&lt;=$BY$30,2,1)))))))))))))))</f>
        <v/>
      </c>
      <c r="BE463" s="17" t="str">
        <f>IF(AND(OR(F463="",F463="□"),OR(G463="",G463="□"),OR(H463="",H463="□")),"",IF(AND(F463="■",G463="■"),"",IF(AND(OR(F463="■",G463="■"),H463="■"),"",IF(F463="■",5,IF(G463="■",4,IF(K463="","",IF($C$3="","",IF($C$3=8,IF(K463&lt;=$BY$33,6,IF(K463&lt;=$BY$34,5,IF(K463&lt;=$BY$35,4,3))),IF(AND($C$3&lt;8,$C$3&gt;4),IF(K463&lt;=$BY$32,7,IF(K463&lt;=$BY$33,6,IF(K463&lt;=$BY$34,5,IF(K463&lt;=$BY$35,4,IF(K463&lt;=$BY$36,3,2))))),IF(C449&lt;5,"-"))))))))))</f>
        <v/>
      </c>
      <c r="BF463" s="17" t="str">
        <f t="shared" si="141"/>
        <v/>
      </c>
      <c r="BH463" s="18" t="str">
        <f>IF(X463="","",IF(50&lt;=Y463,6,IF(AND(40&lt;=Y463,Y463&lt;50),5,IF(AND(30&lt;=Y463,Y463&lt;40),4,IF(AND(20&lt;=Y463,Y463&lt;30),3,IF(AND(10&lt;=Y463,Y463&lt;20),2,IF(AND(0&lt;=Y463,Y463&lt;10),1,IF(Y463&lt;0,0,""))))))))</f>
        <v/>
      </c>
      <c r="BI463" s="18" t="str">
        <f>IF(X463="","",IF(30&lt;=Y463,4,IF(AND(20&lt;=Y463,Y463&lt;30),3,IF(AND(10&lt;=Y463,Y463&lt;20),2,IF(AND(0&lt;=Y463,Y463&lt;10),1,IF(Y463&lt;0,0,""))))))</f>
        <v/>
      </c>
      <c r="BJ463" s="58" t="str">
        <f>IF(AND(OR(Q463="",Q463="□"),OR(R463="",R463="□"),OR(S463="",S463="□")),"",IF(AND(Q463="■",R463="■"),"",IF(AND(OR(Q463="■",R463="■"),S463="■"),"",IF(Q463="■",3,IF(R463="■",1,IF(Z463="■",BH463,BI463))))))</f>
        <v/>
      </c>
    </row>
    <row r="464" spans="1:62" ht="12" customHeight="1" x14ac:dyDescent="0.15">
      <c r="A464" s="66">
        <v>447</v>
      </c>
      <c r="B464" s="4"/>
      <c r="C464" s="2"/>
      <c r="D464" s="2"/>
      <c r="E464" s="8"/>
      <c r="F464" s="129" t="s">
        <v>38</v>
      </c>
      <c r="G464" s="130" t="s">
        <v>38</v>
      </c>
      <c r="H464" s="131" t="s">
        <v>38</v>
      </c>
      <c r="I464" s="122"/>
      <c r="J464" s="149"/>
      <c r="K464" s="124"/>
      <c r="L464" s="178"/>
      <c r="M464" s="133"/>
      <c r="N464" s="163" t="str">
        <f>IF($C$3="","",IF(P464="","",BF464))</f>
        <v/>
      </c>
      <c r="O464" s="163" t="str">
        <f>IF($C$3="","",IF(AND(OR(F464="",F464="□"),OR(G464="",G464="□"),OR(H464="",H464="□")),"",IF(AND(F464="■",G464="■"),"",IF(AND(OR(F464="■",G464="■"),H464="■"),"",IF(BF464="","",IF(OR(BF464=4,BF464&gt;4),"○","×"))))))</f>
        <v/>
      </c>
      <c r="P464" s="162" t="str">
        <f>IF($C$3="","",IF(AND(OR(F464="",F464="□"),OR(G464="",G464="□"),OR(H464="",H464="□")),"",IF(AND(F464="■",G464="■"),"",IF(AND(OR(F464="■",G464="■"),H464="■"),"",IF(BF464="","",IF(OR(BF464=5,BF464&gt;5),"○","×"))))))</f>
        <v/>
      </c>
      <c r="Q464" s="129" t="s">
        <v>38</v>
      </c>
      <c r="R464" s="130" t="s">
        <v>38</v>
      </c>
      <c r="S464" s="131" t="s">
        <v>38</v>
      </c>
      <c r="T464" s="1"/>
      <c r="U464" s="10"/>
      <c r="V464" s="11"/>
      <c r="W464" s="10"/>
      <c r="X464" s="223" t="str">
        <f t="shared" si="140"/>
        <v/>
      </c>
      <c r="Y464" s="164" t="str">
        <f t="shared" si="122"/>
        <v/>
      </c>
      <c r="Z464" s="131" t="s">
        <v>58</v>
      </c>
      <c r="AA464" s="135" t="s">
        <v>58</v>
      </c>
      <c r="AB464" s="165" t="str">
        <f t="shared" si="123"/>
        <v/>
      </c>
      <c r="AC464" s="280"/>
      <c r="AD464" s="281"/>
      <c r="AF464" s="60" t="str">
        <f>IF($C$3="","",IF(AND(F464="□",G464="□",H464="□"),"",IF(AND(F464="■",G464="■"),"",IF(AND(F464="■",H464="■"),"",IF(AND(G464="■",H464="■"),"",IF(F464="■",$BY$42,IF(G464="■",$BY$39,IF(I464="","",I464))))))))</f>
        <v/>
      </c>
      <c r="AG464" s="61" t="str">
        <f>IF($C$3="","",IF(AND(F464="□",G464="□",H464="□"),"",IF(AND(F464="■",G464="■"),"",IF(AND(F464="■",H464="■"),"",IF(AND(G464="■",H464="■"),"",IF(F464="■",$BY$44,IF(G464="■",$BY$41,IF(K464="","",K464))))))))</f>
        <v/>
      </c>
      <c r="AH464" s="63" t="str">
        <f t="shared" si="124"/>
        <v/>
      </c>
      <c r="AI464" s="63" t="str">
        <f t="shared" si="125"/>
        <v/>
      </c>
      <c r="AJ464" s="64" t="str">
        <f t="shared" si="126"/>
        <v/>
      </c>
      <c r="AK464" s="64" t="str">
        <f t="shared" si="127"/>
        <v/>
      </c>
      <c r="AL464" s="64" t="str">
        <f>IF($C$3="","",IF(AND(F464="□",G464="□",H464="□"),"",IF(AND(F464="■",G464="■"),"",IF(AND(F464="■",H464="■"),"",IF(AND(G464="■",H464="■"),"",IF(F464="■",$BY$23,IF(G464="■",$BY$21,IF(J464="","",J464))))))))</f>
        <v/>
      </c>
      <c r="AM464" s="65" t="str">
        <f t="shared" si="128"/>
        <v/>
      </c>
      <c r="AN464" s="64" t="str">
        <f>IF($C$3="","",IF(AND(F464="□",G464="□",H464="□"),"",IF(AND(F464="■",G464="■"),"",IF(AND(F464="■",H464="■"),"",IF(AND(G464="■",H464="■"),"",IF(F464="■",$BY$24,IF(G464="■",$BY$22,IF(L464="","",L464))))))))</f>
        <v/>
      </c>
      <c r="AO464" s="118"/>
      <c r="AP464" s="64" t="str">
        <f t="shared" si="129"/>
        <v/>
      </c>
      <c r="AQ464" s="64" t="str">
        <f t="shared" si="130"/>
        <v/>
      </c>
      <c r="AR464" s="64" t="str">
        <f t="shared" si="131"/>
        <v/>
      </c>
      <c r="AS464" s="64" t="str">
        <f t="shared" si="132"/>
        <v/>
      </c>
      <c r="AT464" s="64" t="str">
        <f t="shared" si="133"/>
        <v/>
      </c>
      <c r="AW464" s="17" t="str">
        <f t="shared" si="134"/>
        <v/>
      </c>
      <c r="AX464" s="17" t="str">
        <f t="shared" si="135"/>
        <v/>
      </c>
      <c r="AY464" s="17" t="str">
        <f t="shared" si="136"/>
        <v/>
      </c>
      <c r="AZ464" s="17" t="str">
        <f t="shared" si="137"/>
        <v/>
      </c>
      <c r="BA464" s="17" t="str">
        <f t="shared" si="138"/>
        <v/>
      </c>
      <c r="BB464" s="17" t="str">
        <f t="shared" si="139"/>
        <v/>
      </c>
      <c r="BD464" s="17" t="str">
        <f>IF(AND(OR(F464="",F464="□"),OR(G464="",G464="□"),OR(H464="",H464="□")),"",IF(AND(F464="■",G464="■"),"",IF(AND(OR(F464="■",G464="■"),H464="■"),"",IF(F464="■",5,IF(G464="■",4,IF(I464="","",IF($C$3="","",IF($C$3=8,"-",IF($C$3&lt;8,IF(I464&lt;=$BY$25,7,IF(I464&lt;=$BY$26,6,IF(I464&lt;=$BY$27,5,IF(I464&lt;=$BY$28,4,IF(I464&lt;=$BY$29,3,IF(I464&lt;=$BY$30,2,1)))))))))))))))</f>
        <v/>
      </c>
      <c r="BE464" s="17" t="str">
        <f>IF(AND(OR(F464="",F464="□"),OR(G464="",G464="□"),OR(H464="",H464="□")),"",IF(AND(F464="■",G464="■"),"",IF(AND(OR(F464="■",G464="■"),H464="■"),"",IF(F464="■",5,IF(G464="■",4,IF(K464="","",IF($C$3="","",IF($C$3=8,IF(K464&lt;=$BY$33,6,IF(K464&lt;=$BY$34,5,IF(K464&lt;=$BY$35,4,3))),IF(AND($C$3&lt;8,$C$3&gt;4),IF(K464&lt;=$BY$32,7,IF(K464&lt;=$BY$33,6,IF(K464&lt;=$BY$34,5,IF(K464&lt;=$BY$35,4,IF(K464&lt;=$BY$36,3,2))))),IF(C450&lt;5,"-"))))))))))</f>
        <v/>
      </c>
      <c r="BF464" s="17" t="str">
        <f t="shared" si="141"/>
        <v/>
      </c>
      <c r="BH464" s="18" t="str">
        <f>IF(X464="","",IF(50&lt;=Y464,6,IF(AND(40&lt;=Y464,Y464&lt;50),5,IF(AND(30&lt;=Y464,Y464&lt;40),4,IF(AND(20&lt;=Y464,Y464&lt;30),3,IF(AND(10&lt;=Y464,Y464&lt;20),2,IF(AND(0&lt;=Y464,Y464&lt;10),1,IF(Y464&lt;0,0,""))))))))</f>
        <v/>
      </c>
      <c r="BI464" s="18" t="str">
        <f>IF(X464="","",IF(30&lt;=Y464,4,IF(AND(20&lt;=Y464,Y464&lt;30),3,IF(AND(10&lt;=Y464,Y464&lt;20),2,IF(AND(0&lt;=Y464,Y464&lt;10),1,IF(Y464&lt;0,0,""))))))</f>
        <v/>
      </c>
      <c r="BJ464" s="58" t="str">
        <f>IF(AND(OR(Q464="",Q464="□"),OR(R464="",R464="□"),OR(S464="",S464="□")),"",IF(AND(Q464="■",R464="■"),"",IF(AND(OR(Q464="■",R464="■"),S464="■"),"",IF(Q464="■",3,IF(R464="■",1,IF(Z464="■",BH464,BI464))))))</f>
        <v/>
      </c>
    </row>
    <row r="465" spans="1:62" ht="12" customHeight="1" x14ac:dyDescent="0.15">
      <c r="A465" s="66">
        <v>448</v>
      </c>
      <c r="B465" s="4"/>
      <c r="C465" s="2"/>
      <c r="D465" s="2"/>
      <c r="E465" s="8"/>
      <c r="F465" s="129" t="s">
        <v>38</v>
      </c>
      <c r="G465" s="130" t="s">
        <v>38</v>
      </c>
      <c r="H465" s="131" t="s">
        <v>38</v>
      </c>
      <c r="I465" s="122"/>
      <c r="J465" s="149"/>
      <c r="K465" s="124"/>
      <c r="L465" s="178"/>
      <c r="M465" s="133"/>
      <c r="N465" s="163" t="str">
        <f>IF($C$3="","",IF(P465="","",BF465))</f>
        <v/>
      </c>
      <c r="O465" s="163" t="str">
        <f>IF($C$3="","",IF(AND(OR(F465="",F465="□"),OR(G465="",G465="□"),OR(H465="",H465="□")),"",IF(AND(F465="■",G465="■"),"",IF(AND(OR(F465="■",G465="■"),H465="■"),"",IF(BF465="","",IF(OR(BF465=4,BF465&gt;4),"○","×"))))))</f>
        <v/>
      </c>
      <c r="P465" s="162" t="str">
        <f>IF($C$3="","",IF(AND(OR(F465="",F465="□"),OR(G465="",G465="□"),OR(H465="",H465="□")),"",IF(AND(F465="■",G465="■"),"",IF(AND(OR(F465="■",G465="■"),H465="■"),"",IF(BF465="","",IF(OR(BF465=5,BF465&gt;5),"○","×"))))))</f>
        <v/>
      </c>
      <c r="Q465" s="129" t="s">
        <v>38</v>
      </c>
      <c r="R465" s="130" t="s">
        <v>38</v>
      </c>
      <c r="S465" s="131" t="s">
        <v>38</v>
      </c>
      <c r="T465" s="1"/>
      <c r="U465" s="10"/>
      <c r="V465" s="11"/>
      <c r="W465" s="10"/>
      <c r="X465" s="223" t="str">
        <f t="shared" si="140"/>
        <v/>
      </c>
      <c r="Y465" s="164" t="str">
        <f t="shared" si="122"/>
        <v/>
      </c>
      <c r="Z465" s="131" t="s">
        <v>58</v>
      </c>
      <c r="AA465" s="135" t="s">
        <v>58</v>
      </c>
      <c r="AB465" s="165" t="str">
        <f t="shared" si="123"/>
        <v/>
      </c>
      <c r="AC465" s="280"/>
      <c r="AD465" s="281"/>
      <c r="AF465" s="60" t="str">
        <f>IF($C$3="","",IF(AND(F465="□",G465="□",H465="□"),"",IF(AND(F465="■",G465="■"),"",IF(AND(F465="■",H465="■"),"",IF(AND(G465="■",H465="■"),"",IF(F465="■",$BY$42,IF(G465="■",$BY$39,IF(I465="","",I465))))))))</f>
        <v/>
      </c>
      <c r="AG465" s="61" t="str">
        <f>IF($C$3="","",IF(AND(F465="□",G465="□",H465="□"),"",IF(AND(F465="■",G465="■"),"",IF(AND(F465="■",H465="■"),"",IF(AND(G465="■",H465="■"),"",IF(F465="■",$BY$44,IF(G465="■",$BY$41,IF(K465="","",K465))))))))</f>
        <v/>
      </c>
      <c r="AH465" s="63" t="str">
        <f t="shared" si="124"/>
        <v/>
      </c>
      <c r="AI465" s="63" t="str">
        <f t="shared" si="125"/>
        <v/>
      </c>
      <c r="AJ465" s="64" t="str">
        <f t="shared" si="126"/>
        <v/>
      </c>
      <c r="AK465" s="64" t="str">
        <f t="shared" si="127"/>
        <v/>
      </c>
      <c r="AL465" s="64" t="str">
        <f>IF($C$3="","",IF(AND(F465="□",G465="□",H465="□"),"",IF(AND(F465="■",G465="■"),"",IF(AND(F465="■",H465="■"),"",IF(AND(G465="■",H465="■"),"",IF(F465="■",$BY$23,IF(G465="■",$BY$21,IF(J465="","",J465))))))))</f>
        <v/>
      </c>
      <c r="AM465" s="65" t="str">
        <f t="shared" si="128"/>
        <v/>
      </c>
      <c r="AN465" s="64" t="str">
        <f>IF($C$3="","",IF(AND(F465="□",G465="□",H465="□"),"",IF(AND(F465="■",G465="■"),"",IF(AND(F465="■",H465="■"),"",IF(AND(G465="■",H465="■"),"",IF(F465="■",$BY$24,IF(G465="■",$BY$22,IF(L465="","",L465))))))))</f>
        <v/>
      </c>
      <c r="AO465" s="118"/>
      <c r="AP465" s="64" t="str">
        <f t="shared" si="129"/>
        <v/>
      </c>
      <c r="AQ465" s="64" t="str">
        <f t="shared" si="130"/>
        <v/>
      </c>
      <c r="AR465" s="64" t="str">
        <f t="shared" si="131"/>
        <v/>
      </c>
      <c r="AS465" s="64" t="str">
        <f t="shared" si="132"/>
        <v/>
      </c>
      <c r="AT465" s="64" t="str">
        <f t="shared" si="133"/>
        <v/>
      </c>
      <c r="AW465" s="17" t="str">
        <f t="shared" si="134"/>
        <v/>
      </c>
      <c r="AX465" s="17" t="str">
        <f t="shared" si="135"/>
        <v/>
      </c>
      <c r="AY465" s="17" t="str">
        <f t="shared" si="136"/>
        <v/>
      </c>
      <c r="AZ465" s="17" t="str">
        <f t="shared" si="137"/>
        <v/>
      </c>
      <c r="BA465" s="17" t="str">
        <f t="shared" si="138"/>
        <v/>
      </c>
      <c r="BB465" s="17" t="str">
        <f t="shared" si="139"/>
        <v/>
      </c>
      <c r="BD465" s="17" t="str">
        <f>IF(AND(OR(F465="",F465="□"),OR(G465="",G465="□"),OR(H465="",H465="□")),"",IF(AND(F465="■",G465="■"),"",IF(AND(OR(F465="■",G465="■"),H465="■"),"",IF(F465="■",5,IF(G465="■",4,IF(I465="","",IF($C$3="","",IF($C$3=8,"-",IF($C$3&lt;8,IF(I465&lt;=$BY$25,7,IF(I465&lt;=$BY$26,6,IF(I465&lt;=$BY$27,5,IF(I465&lt;=$BY$28,4,IF(I465&lt;=$BY$29,3,IF(I465&lt;=$BY$30,2,1)))))))))))))))</f>
        <v/>
      </c>
      <c r="BE465" s="17" t="str">
        <f>IF(AND(OR(F465="",F465="□"),OR(G465="",G465="□"),OR(H465="",H465="□")),"",IF(AND(F465="■",G465="■"),"",IF(AND(OR(F465="■",G465="■"),H465="■"),"",IF(F465="■",5,IF(G465="■",4,IF(K465="","",IF($C$3="","",IF($C$3=8,IF(K465&lt;=$BY$33,6,IF(K465&lt;=$BY$34,5,IF(K465&lt;=$BY$35,4,3))),IF(AND($C$3&lt;8,$C$3&gt;4),IF(K465&lt;=$BY$32,7,IF(K465&lt;=$BY$33,6,IF(K465&lt;=$BY$34,5,IF(K465&lt;=$BY$35,4,IF(K465&lt;=$BY$36,3,2))))),IF(C451&lt;5,"-"))))))))))</f>
        <v/>
      </c>
      <c r="BF465" s="17" t="str">
        <f t="shared" si="141"/>
        <v/>
      </c>
      <c r="BH465" s="18" t="str">
        <f>IF(X465="","",IF(50&lt;=Y465,6,IF(AND(40&lt;=Y465,Y465&lt;50),5,IF(AND(30&lt;=Y465,Y465&lt;40),4,IF(AND(20&lt;=Y465,Y465&lt;30),3,IF(AND(10&lt;=Y465,Y465&lt;20),2,IF(AND(0&lt;=Y465,Y465&lt;10),1,IF(Y465&lt;0,0,""))))))))</f>
        <v/>
      </c>
      <c r="BI465" s="18" t="str">
        <f>IF(X465="","",IF(30&lt;=Y465,4,IF(AND(20&lt;=Y465,Y465&lt;30),3,IF(AND(10&lt;=Y465,Y465&lt;20),2,IF(AND(0&lt;=Y465,Y465&lt;10),1,IF(Y465&lt;0,0,""))))))</f>
        <v/>
      </c>
      <c r="BJ465" s="58" t="str">
        <f>IF(AND(OR(Q465="",Q465="□"),OR(R465="",R465="□"),OR(S465="",S465="□")),"",IF(AND(Q465="■",R465="■"),"",IF(AND(OR(Q465="■",R465="■"),S465="■"),"",IF(Q465="■",3,IF(R465="■",1,IF(Z465="■",BH465,BI465))))))</f>
        <v/>
      </c>
    </row>
    <row r="466" spans="1:62" ht="12" customHeight="1" x14ac:dyDescent="0.15">
      <c r="A466" s="66">
        <v>449</v>
      </c>
      <c r="B466" s="4"/>
      <c r="C466" s="2"/>
      <c r="D466" s="2"/>
      <c r="E466" s="8"/>
      <c r="F466" s="129" t="s">
        <v>38</v>
      </c>
      <c r="G466" s="130" t="s">
        <v>38</v>
      </c>
      <c r="H466" s="131" t="s">
        <v>38</v>
      </c>
      <c r="I466" s="122"/>
      <c r="J466" s="149"/>
      <c r="K466" s="124"/>
      <c r="L466" s="178"/>
      <c r="M466" s="133"/>
      <c r="N466" s="163" t="str">
        <f>IF($C$3="","",IF(P466="","",BF466))</f>
        <v/>
      </c>
      <c r="O466" s="163" t="str">
        <f>IF($C$3="","",IF(AND(OR(F466="",F466="□"),OR(G466="",G466="□"),OR(H466="",H466="□")),"",IF(AND(F466="■",G466="■"),"",IF(AND(OR(F466="■",G466="■"),H466="■"),"",IF(BF466="","",IF(OR(BF466=4,BF466&gt;4),"○","×"))))))</f>
        <v/>
      </c>
      <c r="P466" s="162" t="str">
        <f>IF($C$3="","",IF(AND(OR(F466="",F466="□"),OR(G466="",G466="□"),OR(H466="",H466="□")),"",IF(AND(F466="■",G466="■"),"",IF(AND(OR(F466="■",G466="■"),H466="■"),"",IF(BF466="","",IF(OR(BF466=5,BF466&gt;5),"○","×"))))))</f>
        <v/>
      </c>
      <c r="Q466" s="129" t="s">
        <v>38</v>
      </c>
      <c r="R466" s="130" t="s">
        <v>38</v>
      </c>
      <c r="S466" s="131" t="s">
        <v>38</v>
      </c>
      <c r="T466" s="1"/>
      <c r="U466" s="10"/>
      <c r="V466" s="11"/>
      <c r="W466" s="10"/>
      <c r="X466" s="223" t="str">
        <f t="shared" si="140"/>
        <v/>
      </c>
      <c r="Y466" s="164" t="str">
        <f t="shared" ref="Y466:Y529" si="142">IFERROR((1-X466)*100,"")</f>
        <v/>
      </c>
      <c r="Z466" s="131" t="s">
        <v>58</v>
      </c>
      <c r="AA466" s="135" t="s">
        <v>58</v>
      </c>
      <c r="AB466" s="165" t="str">
        <f t="shared" ref="AB466:AB529" si="143">BJ466</f>
        <v/>
      </c>
      <c r="AC466" s="280"/>
      <c r="AD466" s="281"/>
      <c r="AF466" s="60" t="str">
        <f>IF($C$3="","",IF(AND(F466="□",G466="□",H466="□"),"",IF(AND(F466="■",G466="■"),"",IF(AND(F466="■",H466="■"),"",IF(AND(G466="■",H466="■"),"",IF(F466="■",$BY$42,IF(G466="■",$BY$39,IF(I466="","",I466))))))))</f>
        <v/>
      </c>
      <c r="AG466" s="61" t="str">
        <f>IF($C$3="","",IF(AND(F466="□",G466="□",H466="□"),"",IF(AND(F466="■",G466="■"),"",IF(AND(F466="■",H466="■"),"",IF(AND(G466="■",H466="■"),"",IF(F466="■",$BY$44,IF(G466="■",$BY$41,IF(K466="","",K466))))))))</f>
        <v/>
      </c>
      <c r="AH466" s="63" t="str">
        <f t="shared" ref="AH466:AH529" si="144">IF(C466="","",C466)</f>
        <v/>
      </c>
      <c r="AI466" s="63" t="str">
        <f t="shared" ref="AI466:AI529" si="145">IF(D466="","",D466)</f>
        <v/>
      </c>
      <c r="AJ466" s="64" t="str">
        <f t="shared" ref="AJ466:AJ529" si="146">IF(E466="","",E466)</f>
        <v/>
      </c>
      <c r="AK466" s="64" t="str">
        <f t="shared" ref="AK466:AK529" si="147">AF466</f>
        <v/>
      </c>
      <c r="AL466" s="64" t="str">
        <f>IF($C$3="","",IF(AND(F466="□",G466="□",H466="□"),"",IF(AND(F466="■",G466="■"),"",IF(AND(F466="■",H466="■"),"",IF(AND(G466="■",H466="■"),"",IF(F466="■",$BY$23,IF(G466="■",$BY$21,IF(J466="","",J466))))))))</f>
        <v/>
      </c>
      <c r="AM466" s="65" t="str">
        <f t="shared" ref="AM466:AM529" si="148">AG466</f>
        <v/>
      </c>
      <c r="AN466" s="64" t="str">
        <f>IF($C$3="","",IF(AND(F466="□",G466="□",H466="□"),"",IF(AND(F466="■",G466="■"),"",IF(AND(F466="■",H466="■"),"",IF(AND(G466="■",H466="■"),"",IF(F466="■",$BY$24,IF(G466="■",$BY$22,IF(L466="","",L466))))))))</f>
        <v/>
      </c>
      <c r="AO466" s="118"/>
      <c r="AP466" s="64" t="str">
        <f t="shared" ref="AP466:AP529" si="149">IF(AND(AZ466="",BA466="",BB466=""),"",IF(AZ466="●","",IF(BA466="●","",IF(BB466="●",T466,""))))</f>
        <v/>
      </c>
      <c r="AQ466" s="64" t="str">
        <f t="shared" ref="AQ466:AQ529" si="150">IF(AND(AZ466="",BA466="",BB466=""),"",IF(AZ466="●","",IF(BA466="●","",IF(BB466="●",U466,""))))</f>
        <v/>
      </c>
      <c r="AR466" s="64" t="str">
        <f t="shared" ref="AR466:AR529" si="151">IF(AND(AZ466="",BA466="",BB466=""),"",IF(AZ466="●","",IF(BA466="●","",IF(BB466="●",V466,""))))</f>
        <v/>
      </c>
      <c r="AS466" s="64" t="str">
        <f t="shared" ref="AS466:AS529" si="152">IF(AND(AZ466="",BA466="",BB466=""),"",IF(AZ466="●","",IF(BA466="●","",IF(BB466="●",W466,""))))</f>
        <v/>
      </c>
      <c r="AT466" s="64" t="str">
        <f t="shared" ref="AT466:AT529" si="153">IF(AND(AZ466="",BA466="",BB466=""),"",IF(AZ466="●",0.8,IF(BA466="●",1,IF(BB466="●",IF(OR(V466="",W466=""),"",ROUNDUP(V466/W466,2)),""))))</f>
        <v/>
      </c>
      <c r="AW466" s="17" t="str">
        <f t="shared" ref="AW466:AW529" si="154">IF(AND(F466="□",G466="□",H466="□"),"",IF(AND(F466="■",G466="■"),"",IF(AND(F466="■",H466="■"),"",IF(AND(G466="■",H466="■"),"",IF(F466="■","●","")))))</f>
        <v/>
      </c>
      <c r="AX466" s="17" t="str">
        <f t="shared" ref="AX466:AX529" si="155">IF(AND(F466="□",G466="□",H466="□"),"",IF(AND(F466="■",G466="■"),"",IF(AND(F466="■",H466="■"),"",IF(AND(G466="■",H466="■"),"",IF(G466="■","●","")))))</f>
        <v/>
      </c>
      <c r="AY466" s="17" t="str">
        <f t="shared" ref="AY466:AY529" si="156">IF(AND(F466="□",G466="□",H466="□"),"",IF(AND(F466="■",G466="■"),"",IF(AND(F466="■",H466="■"),"",IF(AND(G466="■",H466="■"),"",IF(H466="■","●","")))))</f>
        <v/>
      </c>
      <c r="AZ466" s="17" t="str">
        <f t="shared" ref="AZ466:AZ529" si="157">IF(AND(Q466="□",R466="□",S466="□"),"",IF(AND(Q466="■",R466="■"),"",IF(AND(Q466="■",S466="■"),"",IF(AND(R466="■",S466="■"),"",IF(Q466="■","●","")))))</f>
        <v/>
      </c>
      <c r="BA466" s="17" t="str">
        <f t="shared" ref="BA466:BA529" si="158">IF(AND(Q466="□",R466="□",S466="□"),"",IF(AND(Q466="■",R466="■"),"",IF(AND(Q466="■",S466="■"),"",IF(AND(R466="■",S466="■"),"",IF(R466="■","●","")))))</f>
        <v/>
      </c>
      <c r="BB466" s="17" t="str">
        <f t="shared" ref="BB466:BB529" si="159">IF(AND(Q466="□",R466="□",S466="□"),"",IF(AND(Q466="■",R466="■"),"",IF(AND(Q466="■",S466="■"),"",IF(AND(R466="■",S466="■"),"",IF(S466="■","●","")))))</f>
        <v/>
      </c>
      <c r="BD466" s="17" t="str">
        <f>IF(AND(OR(F466="",F466="□"),OR(G466="",G466="□"),OR(H466="",H466="□")),"",IF(AND(F466="■",G466="■"),"",IF(AND(OR(F466="■",G466="■"),H466="■"),"",IF(F466="■",5,IF(G466="■",4,IF(I466="","",IF($C$3="","",IF($C$3=8,"-",IF($C$3&lt;8,IF(I466&lt;=$BY$25,7,IF(I466&lt;=$BY$26,6,IF(I466&lt;=$BY$27,5,IF(I466&lt;=$BY$28,4,IF(I466&lt;=$BY$29,3,IF(I466&lt;=$BY$30,2,1)))))))))))))))</f>
        <v/>
      </c>
      <c r="BE466" s="17" t="str">
        <f>IF(AND(OR(F466="",F466="□"),OR(G466="",G466="□"),OR(H466="",H466="□")),"",IF(AND(F466="■",G466="■"),"",IF(AND(OR(F466="■",G466="■"),H466="■"),"",IF(F466="■",5,IF(G466="■",4,IF(K466="","",IF($C$3="","",IF($C$3=8,IF(K466&lt;=$BY$33,6,IF(K466&lt;=$BY$34,5,IF(K466&lt;=$BY$35,4,3))),IF(AND($C$3&lt;8,$C$3&gt;4),IF(K466&lt;=$BY$32,7,IF(K466&lt;=$BY$33,6,IF(K466&lt;=$BY$34,5,IF(K466&lt;=$BY$35,4,IF(K466&lt;=$BY$36,3,2))))),IF(C452&lt;5,"-"))))))))))</f>
        <v/>
      </c>
      <c r="BF466" s="17" t="str">
        <f t="shared" si="141"/>
        <v/>
      </c>
      <c r="BH466" s="18" t="str">
        <f>IF(X466="","",IF(50&lt;=Y466,6,IF(AND(40&lt;=Y466,Y466&lt;50),5,IF(AND(30&lt;=Y466,Y466&lt;40),4,IF(AND(20&lt;=Y466,Y466&lt;30),3,IF(AND(10&lt;=Y466,Y466&lt;20),2,IF(AND(0&lt;=Y466,Y466&lt;10),1,IF(Y466&lt;0,0,""))))))))</f>
        <v/>
      </c>
      <c r="BI466" s="18" t="str">
        <f>IF(X466="","",IF(30&lt;=Y466,4,IF(AND(20&lt;=Y466,Y466&lt;30),3,IF(AND(10&lt;=Y466,Y466&lt;20),2,IF(AND(0&lt;=Y466,Y466&lt;10),1,IF(Y466&lt;0,0,""))))))</f>
        <v/>
      </c>
      <c r="BJ466" s="58" t="str">
        <f>IF(AND(OR(Q466="",Q466="□"),OR(R466="",R466="□"),OR(S466="",S466="□")),"",IF(AND(Q466="■",R466="■"),"",IF(AND(OR(Q466="■",R466="■"),S466="■"),"",IF(Q466="■",3,IF(R466="■",1,IF(Z466="■",BH466,BI466))))))</f>
        <v/>
      </c>
    </row>
    <row r="467" spans="1:62" ht="12" customHeight="1" x14ac:dyDescent="0.15">
      <c r="A467" s="66">
        <v>450</v>
      </c>
      <c r="B467" s="4"/>
      <c r="C467" s="2"/>
      <c r="D467" s="2"/>
      <c r="E467" s="8"/>
      <c r="F467" s="129" t="s">
        <v>38</v>
      </c>
      <c r="G467" s="130" t="s">
        <v>38</v>
      </c>
      <c r="H467" s="131" t="s">
        <v>38</v>
      </c>
      <c r="I467" s="122"/>
      <c r="J467" s="149"/>
      <c r="K467" s="124"/>
      <c r="L467" s="178"/>
      <c r="M467" s="133"/>
      <c r="N467" s="163" t="str">
        <f>IF($C$3="","",IF(P467="","",BF467))</f>
        <v/>
      </c>
      <c r="O467" s="163" t="str">
        <f>IF($C$3="","",IF(AND(OR(F467="",F467="□"),OR(G467="",G467="□"),OR(H467="",H467="□")),"",IF(AND(F467="■",G467="■"),"",IF(AND(OR(F467="■",G467="■"),H467="■"),"",IF(BF467="","",IF(OR(BF467=4,BF467&gt;4),"○","×"))))))</f>
        <v/>
      </c>
      <c r="P467" s="162" t="str">
        <f>IF($C$3="","",IF(AND(OR(F467="",F467="□"),OR(G467="",G467="□"),OR(H467="",H467="□")),"",IF(AND(F467="■",G467="■"),"",IF(AND(OR(F467="■",G467="■"),H467="■"),"",IF(BF467="","",IF(OR(BF467=5,BF467&gt;5),"○","×"))))))</f>
        <v/>
      </c>
      <c r="Q467" s="129" t="s">
        <v>38</v>
      </c>
      <c r="R467" s="130" t="s">
        <v>38</v>
      </c>
      <c r="S467" s="131" t="s">
        <v>38</v>
      </c>
      <c r="T467" s="1"/>
      <c r="U467" s="10"/>
      <c r="V467" s="11"/>
      <c r="W467" s="10"/>
      <c r="X467" s="223" t="str">
        <f t="shared" ref="X467:X530" si="160">AT467</f>
        <v/>
      </c>
      <c r="Y467" s="164" t="str">
        <f t="shared" si="142"/>
        <v/>
      </c>
      <c r="Z467" s="131" t="s">
        <v>58</v>
      </c>
      <c r="AA467" s="135" t="s">
        <v>58</v>
      </c>
      <c r="AB467" s="165" t="str">
        <f t="shared" si="143"/>
        <v/>
      </c>
      <c r="AC467" s="280"/>
      <c r="AD467" s="281"/>
      <c r="AF467" s="60" t="str">
        <f>IF($C$3="","",IF(AND(F467="□",G467="□",H467="□"),"",IF(AND(F467="■",G467="■"),"",IF(AND(F467="■",H467="■"),"",IF(AND(G467="■",H467="■"),"",IF(F467="■",$BY$42,IF(G467="■",$BY$39,IF(I467="","",I467))))))))</f>
        <v/>
      </c>
      <c r="AG467" s="61" t="str">
        <f>IF($C$3="","",IF(AND(F467="□",G467="□",H467="□"),"",IF(AND(F467="■",G467="■"),"",IF(AND(F467="■",H467="■"),"",IF(AND(G467="■",H467="■"),"",IF(F467="■",$BY$44,IF(G467="■",$BY$41,IF(K467="","",K467))))))))</f>
        <v/>
      </c>
      <c r="AH467" s="63" t="str">
        <f t="shared" si="144"/>
        <v/>
      </c>
      <c r="AI467" s="63" t="str">
        <f t="shared" si="145"/>
        <v/>
      </c>
      <c r="AJ467" s="64" t="str">
        <f t="shared" si="146"/>
        <v/>
      </c>
      <c r="AK467" s="64" t="str">
        <f t="shared" si="147"/>
        <v/>
      </c>
      <c r="AL467" s="64" t="str">
        <f>IF($C$3="","",IF(AND(F467="□",G467="□",H467="□"),"",IF(AND(F467="■",G467="■"),"",IF(AND(F467="■",H467="■"),"",IF(AND(G467="■",H467="■"),"",IF(F467="■",$BY$23,IF(G467="■",$BY$21,IF(J467="","",J467))))))))</f>
        <v/>
      </c>
      <c r="AM467" s="65" t="str">
        <f t="shared" si="148"/>
        <v/>
      </c>
      <c r="AN467" s="64" t="str">
        <f>IF($C$3="","",IF(AND(F467="□",G467="□",H467="□"),"",IF(AND(F467="■",G467="■"),"",IF(AND(F467="■",H467="■"),"",IF(AND(G467="■",H467="■"),"",IF(F467="■",$BY$24,IF(G467="■",$BY$22,IF(L467="","",L467))))))))</f>
        <v/>
      </c>
      <c r="AO467" s="118"/>
      <c r="AP467" s="64" t="str">
        <f t="shared" si="149"/>
        <v/>
      </c>
      <c r="AQ467" s="64" t="str">
        <f t="shared" si="150"/>
        <v/>
      </c>
      <c r="AR467" s="64" t="str">
        <f t="shared" si="151"/>
        <v/>
      </c>
      <c r="AS467" s="64" t="str">
        <f t="shared" si="152"/>
        <v/>
      </c>
      <c r="AT467" s="64" t="str">
        <f t="shared" si="153"/>
        <v/>
      </c>
      <c r="AW467" s="17" t="str">
        <f t="shared" si="154"/>
        <v/>
      </c>
      <c r="AX467" s="17" t="str">
        <f t="shared" si="155"/>
        <v/>
      </c>
      <c r="AY467" s="17" t="str">
        <f t="shared" si="156"/>
        <v/>
      </c>
      <c r="AZ467" s="17" t="str">
        <f t="shared" si="157"/>
        <v/>
      </c>
      <c r="BA467" s="17" t="str">
        <f t="shared" si="158"/>
        <v/>
      </c>
      <c r="BB467" s="17" t="str">
        <f t="shared" si="159"/>
        <v/>
      </c>
      <c r="BD467" s="17" t="str">
        <f>IF(AND(OR(F467="",F467="□"),OR(G467="",G467="□"),OR(H467="",H467="□")),"",IF(AND(F467="■",G467="■"),"",IF(AND(OR(F467="■",G467="■"),H467="■"),"",IF(F467="■",5,IF(G467="■",4,IF(I467="","",IF($C$3="","",IF($C$3=8,"-",IF($C$3&lt;8,IF(I467&lt;=$BY$25,7,IF(I467&lt;=$BY$26,6,IF(I467&lt;=$BY$27,5,IF(I467&lt;=$BY$28,4,IF(I467&lt;=$BY$29,3,IF(I467&lt;=$BY$30,2,1)))))))))))))))</f>
        <v/>
      </c>
      <c r="BE467" s="17" t="str">
        <f>IF(AND(OR(F467="",F467="□"),OR(G467="",G467="□"),OR(H467="",H467="□")),"",IF(AND(F467="■",G467="■"),"",IF(AND(OR(F467="■",G467="■"),H467="■"),"",IF(F467="■",5,IF(G467="■",4,IF(K467="","",IF($C$3="","",IF($C$3=8,IF(K467&lt;=$BY$33,6,IF(K467&lt;=$BY$34,5,IF(K467&lt;=$BY$35,4,3))),IF(AND($C$3&lt;8,$C$3&gt;4),IF(K467&lt;=$BY$32,7,IF(K467&lt;=$BY$33,6,IF(K467&lt;=$BY$34,5,IF(K467&lt;=$BY$35,4,IF(K467&lt;=$BY$36,3,2))))),IF(C453&lt;5,"-"))))))))))</f>
        <v/>
      </c>
      <c r="BF467" s="17" t="str">
        <f t="shared" ref="BF467:BF530" si="161">IF(OR(BD467="",BE467=""),"",MIN(BD467:BE467))</f>
        <v/>
      </c>
      <c r="BH467" s="18" t="str">
        <f>IF(X467="","",IF(50&lt;=Y467,6,IF(AND(40&lt;=Y467,Y467&lt;50),5,IF(AND(30&lt;=Y467,Y467&lt;40),4,IF(AND(20&lt;=Y467,Y467&lt;30),3,IF(AND(10&lt;=Y467,Y467&lt;20),2,IF(AND(0&lt;=Y467,Y467&lt;10),1,IF(Y467&lt;0,0,""))))))))</f>
        <v/>
      </c>
      <c r="BI467" s="18" t="str">
        <f>IF(X467="","",IF(30&lt;=Y467,4,IF(AND(20&lt;=Y467,Y467&lt;30),3,IF(AND(10&lt;=Y467,Y467&lt;20),2,IF(AND(0&lt;=Y467,Y467&lt;10),1,IF(Y467&lt;0,0,""))))))</f>
        <v/>
      </c>
      <c r="BJ467" s="58" t="str">
        <f>IF(AND(OR(Q467="",Q467="□"),OR(R467="",R467="□"),OR(S467="",S467="□")),"",IF(AND(Q467="■",R467="■"),"",IF(AND(OR(Q467="■",R467="■"),S467="■"),"",IF(Q467="■",3,IF(R467="■",1,IF(Z467="■",BH467,BI467))))))</f>
        <v/>
      </c>
    </row>
    <row r="468" spans="1:62" ht="12" customHeight="1" x14ac:dyDescent="0.15">
      <c r="A468" s="66">
        <v>451</v>
      </c>
      <c r="B468" s="4"/>
      <c r="C468" s="2"/>
      <c r="D468" s="2"/>
      <c r="E468" s="8"/>
      <c r="F468" s="129" t="s">
        <v>38</v>
      </c>
      <c r="G468" s="130" t="s">
        <v>38</v>
      </c>
      <c r="H468" s="131" t="s">
        <v>38</v>
      </c>
      <c r="I468" s="122"/>
      <c r="J468" s="149"/>
      <c r="K468" s="124"/>
      <c r="L468" s="178"/>
      <c r="M468" s="133"/>
      <c r="N468" s="163" t="str">
        <f>IF($C$3="","",IF(P468="","",BF468))</f>
        <v/>
      </c>
      <c r="O468" s="163" t="str">
        <f>IF($C$3="","",IF(AND(OR(F468="",F468="□"),OR(G468="",G468="□"),OR(H468="",H468="□")),"",IF(AND(F468="■",G468="■"),"",IF(AND(OR(F468="■",G468="■"),H468="■"),"",IF(BF468="","",IF(OR(BF468=4,BF468&gt;4),"○","×"))))))</f>
        <v/>
      </c>
      <c r="P468" s="162" t="str">
        <f>IF($C$3="","",IF(AND(OR(F468="",F468="□"),OR(G468="",G468="□"),OR(H468="",H468="□")),"",IF(AND(F468="■",G468="■"),"",IF(AND(OR(F468="■",G468="■"),H468="■"),"",IF(BF468="","",IF(OR(BF468=5,BF468&gt;5),"○","×"))))))</f>
        <v/>
      </c>
      <c r="Q468" s="129" t="s">
        <v>38</v>
      </c>
      <c r="R468" s="130" t="s">
        <v>38</v>
      </c>
      <c r="S468" s="131" t="s">
        <v>38</v>
      </c>
      <c r="T468" s="1"/>
      <c r="U468" s="10"/>
      <c r="V468" s="11"/>
      <c r="W468" s="10"/>
      <c r="X468" s="223" t="str">
        <f t="shared" si="160"/>
        <v/>
      </c>
      <c r="Y468" s="164" t="str">
        <f t="shared" si="142"/>
        <v/>
      </c>
      <c r="Z468" s="131" t="s">
        <v>58</v>
      </c>
      <c r="AA468" s="135" t="s">
        <v>58</v>
      </c>
      <c r="AB468" s="165" t="str">
        <f t="shared" si="143"/>
        <v/>
      </c>
      <c r="AC468" s="280"/>
      <c r="AD468" s="281"/>
      <c r="AF468" s="60" t="str">
        <f>IF($C$3="","",IF(AND(F468="□",G468="□",H468="□"),"",IF(AND(F468="■",G468="■"),"",IF(AND(F468="■",H468="■"),"",IF(AND(G468="■",H468="■"),"",IF(F468="■",$BY$42,IF(G468="■",$BY$39,IF(I468="","",I468))))))))</f>
        <v/>
      </c>
      <c r="AG468" s="61" t="str">
        <f>IF($C$3="","",IF(AND(F468="□",G468="□",H468="□"),"",IF(AND(F468="■",G468="■"),"",IF(AND(F468="■",H468="■"),"",IF(AND(G468="■",H468="■"),"",IF(F468="■",$BY$44,IF(G468="■",$BY$41,IF(K468="","",K468))))))))</f>
        <v/>
      </c>
      <c r="AH468" s="63" t="str">
        <f t="shared" si="144"/>
        <v/>
      </c>
      <c r="AI468" s="63" t="str">
        <f t="shared" si="145"/>
        <v/>
      </c>
      <c r="AJ468" s="64" t="str">
        <f t="shared" si="146"/>
        <v/>
      </c>
      <c r="AK468" s="64" t="str">
        <f t="shared" si="147"/>
        <v/>
      </c>
      <c r="AL468" s="64" t="str">
        <f>IF($C$3="","",IF(AND(F468="□",G468="□",H468="□"),"",IF(AND(F468="■",G468="■"),"",IF(AND(F468="■",H468="■"),"",IF(AND(G468="■",H468="■"),"",IF(F468="■",$BY$23,IF(G468="■",$BY$21,IF(J468="","",J468))))))))</f>
        <v/>
      </c>
      <c r="AM468" s="65" t="str">
        <f t="shared" si="148"/>
        <v/>
      </c>
      <c r="AN468" s="64" t="str">
        <f>IF($C$3="","",IF(AND(F468="□",G468="□",H468="□"),"",IF(AND(F468="■",G468="■"),"",IF(AND(F468="■",H468="■"),"",IF(AND(G468="■",H468="■"),"",IF(F468="■",$BY$24,IF(G468="■",$BY$22,IF(L468="","",L468))))))))</f>
        <v/>
      </c>
      <c r="AO468" s="118"/>
      <c r="AP468" s="64" t="str">
        <f t="shared" si="149"/>
        <v/>
      </c>
      <c r="AQ468" s="64" t="str">
        <f t="shared" si="150"/>
        <v/>
      </c>
      <c r="AR468" s="64" t="str">
        <f t="shared" si="151"/>
        <v/>
      </c>
      <c r="AS468" s="64" t="str">
        <f t="shared" si="152"/>
        <v/>
      </c>
      <c r="AT468" s="64" t="str">
        <f t="shared" si="153"/>
        <v/>
      </c>
      <c r="AW468" s="17" t="str">
        <f t="shared" si="154"/>
        <v/>
      </c>
      <c r="AX468" s="17" t="str">
        <f t="shared" si="155"/>
        <v/>
      </c>
      <c r="AY468" s="17" t="str">
        <f t="shared" si="156"/>
        <v/>
      </c>
      <c r="AZ468" s="17" t="str">
        <f t="shared" si="157"/>
        <v/>
      </c>
      <c r="BA468" s="17" t="str">
        <f t="shared" si="158"/>
        <v/>
      </c>
      <c r="BB468" s="17" t="str">
        <f t="shared" si="159"/>
        <v/>
      </c>
      <c r="BD468" s="17" t="str">
        <f>IF(AND(OR(F468="",F468="□"),OR(G468="",G468="□"),OR(H468="",H468="□")),"",IF(AND(F468="■",G468="■"),"",IF(AND(OR(F468="■",G468="■"),H468="■"),"",IF(F468="■",5,IF(G468="■",4,IF(I468="","",IF($C$3="","",IF($C$3=8,"-",IF($C$3&lt;8,IF(I468&lt;=$BY$25,7,IF(I468&lt;=$BY$26,6,IF(I468&lt;=$BY$27,5,IF(I468&lt;=$BY$28,4,IF(I468&lt;=$BY$29,3,IF(I468&lt;=$BY$30,2,1)))))))))))))))</f>
        <v/>
      </c>
      <c r="BE468" s="17" t="str">
        <f>IF(AND(OR(F468="",F468="□"),OR(G468="",G468="□"),OR(H468="",H468="□")),"",IF(AND(F468="■",G468="■"),"",IF(AND(OR(F468="■",G468="■"),H468="■"),"",IF(F468="■",5,IF(G468="■",4,IF(K468="","",IF($C$3="","",IF($C$3=8,IF(K468&lt;=$BY$33,6,IF(K468&lt;=$BY$34,5,IF(K468&lt;=$BY$35,4,3))),IF(AND($C$3&lt;8,$C$3&gt;4),IF(K468&lt;=$BY$32,7,IF(K468&lt;=$BY$33,6,IF(K468&lt;=$BY$34,5,IF(K468&lt;=$BY$35,4,IF(K468&lt;=$BY$36,3,2))))),IF(C454&lt;5,"-"))))))))))</f>
        <v/>
      </c>
      <c r="BF468" s="17" t="str">
        <f t="shared" si="161"/>
        <v/>
      </c>
      <c r="BH468" s="18" t="str">
        <f>IF(X468="","",IF(50&lt;=Y468,6,IF(AND(40&lt;=Y468,Y468&lt;50),5,IF(AND(30&lt;=Y468,Y468&lt;40),4,IF(AND(20&lt;=Y468,Y468&lt;30),3,IF(AND(10&lt;=Y468,Y468&lt;20),2,IF(AND(0&lt;=Y468,Y468&lt;10),1,IF(Y468&lt;0,0,""))))))))</f>
        <v/>
      </c>
      <c r="BI468" s="18" t="str">
        <f>IF(X468="","",IF(30&lt;=Y468,4,IF(AND(20&lt;=Y468,Y468&lt;30),3,IF(AND(10&lt;=Y468,Y468&lt;20),2,IF(AND(0&lt;=Y468,Y468&lt;10),1,IF(Y468&lt;0,0,""))))))</f>
        <v/>
      </c>
      <c r="BJ468" s="58" t="str">
        <f>IF(AND(OR(Q468="",Q468="□"),OR(R468="",R468="□"),OR(S468="",S468="□")),"",IF(AND(Q468="■",R468="■"),"",IF(AND(OR(Q468="■",R468="■"),S468="■"),"",IF(Q468="■",3,IF(R468="■",1,IF(Z468="■",BH468,BI468))))))</f>
        <v/>
      </c>
    </row>
    <row r="469" spans="1:62" ht="12" customHeight="1" x14ac:dyDescent="0.15">
      <c r="A469" s="66">
        <v>452</v>
      </c>
      <c r="B469" s="4"/>
      <c r="C469" s="2"/>
      <c r="D469" s="2"/>
      <c r="E469" s="8"/>
      <c r="F469" s="129" t="s">
        <v>38</v>
      </c>
      <c r="G469" s="130" t="s">
        <v>38</v>
      </c>
      <c r="H469" s="131" t="s">
        <v>38</v>
      </c>
      <c r="I469" s="122"/>
      <c r="J469" s="149"/>
      <c r="K469" s="124"/>
      <c r="L469" s="178"/>
      <c r="M469" s="133"/>
      <c r="N469" s="163" t="str">
        <f>IF($C$3="","",IF(P469="","",BF469))</f>
        <v/>
      </c>
      <c r="O469" s="163" t="str">
        <f>IF($C$3="","",IF(AND(OR(F469="",F469="□"),OR(G469="",G469="□"),OR(H469="",H469="□")),"",IF(AND(F469="■",G469="■"),"",IF(AND(OR(F469="■",G469="■"),H469="■"),"",IF(BF469="","",IF(OR(BF469=4,BF469&gt;4),"○","×"))))))</f>
        <v/>
      </c>
      <c r="P469" s="162" t="str">
        <f>IF($C$3="","",IF(AND(OR(F469="",F469="□"),OR(G469="",G469="□"),OR(H469="",H469="□")),"",IF(AND(F469="■",G469="■"),"",IF(AND(OR(F469="■",G469="■"),H469="■"),"",IF(BF469="","",IF(OR(BF469=5,BF469&gt;5),"○","×"))))))</f>
        <v/>
      </c>
      <c r="Q469" s="129" t="s">
        <v>38</v>
      </c>
      <c r="R469" s="130" t="s">
        <v>38</v>
      </c>
      <c r="S469" s="131" t="s">
        <v>38</v>
      </c>
      <c r="T469" s="1"/>
      <c r="U469" s="10"/>
      <c r="V469" s="11"/>
      <c r="W469" s="10"/>
      <c r="X469" s="223" t="str">
        <f t="shared" si="160"/>
        <v/>
      </c>
      <c r="Y469" s="164" t="str">
        <f t="shared" si="142"/>
        <v/>
      </c>
      <c r="Z469" s="131" t="s">
        <v>58</v>
      </c>
      <c r="AA469" s="135" t="s">
        <v>58</v>
      </c>
      <c r="AB469" s="165" t="str">
        <f t="shared" si="143"/>
        <v/>
      </c>
      <c r="AC469" s="280"/>
      <c r="AD469" s="281"/>
      <c r="AF469" s="60" t="str">
        <f>IF($C$3="","",IF(AND(F469="□",G469="□",H469="□"),"",IF(AND(F469="■",G469="■"),"",IF(AND(F469="■",H469="■"),"",IF(AND(G469="■",H469="■"),"",IF(F469="■",$BY$42,IF(G469="■",$BY$39,IF(I469="","",I469))))))))</f>
        <v/>
      </c>
      <c r="AG469" s="61" t="str">
        <f>IF($C$3="","",IF(AND(F469="□",G469="□",H469="□"),"",IF(AND(F469="■",G469="■"),"",IF(AND(F469="■",H469="■"),"",IF(AND(G469="■",H469="■"),"",IF(F469="■",$BY$44,IF(G469="■",$BY$41,IF(K469="","",K469))))))))</f>
        <v/>
      </c>
      <c r="AH469" s="63" t="str">
        <f t="shared" si="144"/>
        <v/>
      </c>
      <c r="AI469" s="63" t="str">
        <f t="shared" si="145"/>
        <v/>
      </c>
      <c r="AJ469" s="64" t="str">
        <f t="shared" si="146"/>
        <v/>
      </c>
      <c r="AK469" s="64" t="str">
        <f t="shared" si="147"/>
        <v/>
      </c>
      <c r="AL469" s="64" t="str">
        <f>IF($C$3="","",IF(AND(F469="□",G469="□",H469="□"),"",IF(AND(F469="■",G469="■"),"",IF(AND(F469="■",H469="■"),"",IF(AND(G469="■",H469="■"),"",IF(F469="■",$BY$23,IF(G469="■",$BY$21,IF(J469="","",J469))))))))</f>
        <v/>
      </c>
      <c r="AM469" s="65" t="str">
        <f t="shared" si="148"/>
        <v/>
      </c>
      <c r="AN469" s="64" t="str">
        <f>IF($C$3="","",IF(AND(F469="□",G469="□",H469="□"),"",IF(AND(F469="■",G469="■"),"",IF(AND(F469="■",H469="■"),"",IF(AND(G469="■",H469="■"),"",IF(F469="■",$BY$24,IF(G469="■",$BY$22,IF(L469="","",L469))))))))</f>
        <v/>
      </c>
      <c r="AO469" s="118"/>
      <c r="AP469" s="64" t="str">
        <f t="shared" si="149"/>
        <v/>
      </c>
      <c r="AQ469" s="64" t="str">
        <f t="shared" si="150"/>
        <v/>
      </c>
      <c r="AR469" s="64" t="str">
        <f t="shared" si="151"/>
        <v/>
      </c>
      <c r="AS469" s="64" t="str">
        <f t="shared" si="152"/>
        <v/>
      </c>
      <c r="AT469" s="64" t="str">
        <f t="shared" si="153"/>
        <v/>
      </c>
      <c r="AW469" s="17" t="str">
        <f t="shared" si="154"/>
        <v/>
      </c>
      <c r="AX469" s="17" t="str">
        <f t="shared" si="155"/>
        <v/>
      </c>
      <c r="AY469" s="17" t="str">
        <f t="shared" si="156"/>
        <v/>
      </c>
      <c r="AZ469" s="17" t="str">
        <f t="shared" si="157"/>
        <v/>
      </c>
      <c r="BA469" s="17" t="str">
        <f t="shared" si="158"/>
        <v/>
      </c>
      <c r="BB469" s="17" t="str">
        <f t="shared" si="159"/>
        <v/>
      </c>
      <c r="BD469" s="17" t="str">
        <f>IF(AND(OR(F469="",F469="□"),OR(G469="",G469="□"),OR(H469="",H469="□")),"",IF(AND(F469="■",G469="■"),"",IF(AND(OR(F469="■",G469="■"),H469="■"),"",IF(F469="■",5,IF(G469="■",4,IF(I469="","",IF($C$3="","",IF($C$3=8,"-",IF($C$3&lt;8,IF(I469&lt;=$BY$25,7,IF(I469&lt;=$BY$26,6,IF(I469&lt;=$BY$27,5,IF(I469&lt;=$BY$28,4,IF(I469&lt;=$BY$29,3,IF(I469&lt;=$BY$30,2,1)))))))))))))))</f>
        <v/>
      </c>
      <c r="BE469" s="17" t="str">
        <f>IF(AND(OR(F469="",F469="□"),OR(G469="",G469="□"),OR(H469="",H469="□")),"",IF(AND(F469="■",G469="■"),"",IF(AND(OR(F469="■",G469="■"),H469="■"),"",IF(F469="■",5,IF(G469="■",4,IF(K469="","",IF($C$3="","",IF($C$3=8,IF(K469&lt;=$BY$33,6,IF(K469&lt;=$BY$34,5,IF(K469&lt;=$BY$35,4,3))),IF(AND($C$3&lt;8,$C$3&gt;4),IF(K469&lt;=$BY$32,7,IF(K469&lt;=$BY$33,6,IF(K469&lt;=$BY$34,5,IF(K469&lt;=$BY$35,4,IF(K469&lt;=$BY$36,3,2))))),IF(C455&lt;5,"-"))))))))))</f>
        <v/>
      </c>
      <c r="BF469" s="17" t="str">
        <f t="shared" si="161"/>
        <v/>
      </c>
      <c r="BH469" s="18" t="str">
        <f>IF(X469="","",IF(50&lt;=Y469,6,IF(AND(40&lt;=Y469,Y469&lt;50),5,IF(AND(30&lt;=Y469,Y469&lt;40),4,IF(AND(20&lt;=Y469,Y469&lt;30),3,IF(AND(10&lt;=Y469,Y469&lt;20),2,IF(AND(0&lt;=Y469,Y469&lt;10),1,IF(Y469&lt;0,0,""))))))))</f>
        <v/>
      </c>
      <c r="BI469" s="18" t="str">
        <f>IF(X469="","",IF(30&lt;=Y469,4,IF(AND(20&lt;=Y469,Y469&lt;30),3,IF(AND(10&lt;=Y469,Y469&lt;20),2,IF(AND(0&lt;=Y469,Y469&lt;10),1,IF(Y469&lt;0,0,""))))))</f>
        <v/>
      </c>
      <c r="BJ469" s="58" t="str">
        <f>IF(AND(OR(Q469="",Q469="□"),OR(R469="",R469="□"),OR(S469="",S469="□")),"",IF(AND(Q469="■",R469="■"),"",IF(AND(OR(Q469="■",R469="■"),S469="■"),"",IF(Q469="■",3,IF(R469="■",1,IF(Z469="■",BH469,BI469))))))</f>
        <v/>
      </c>
    </row>
    <row r="470" spans="1:62" ht="12" customHeight="1" x14ac:dyDescent="0.15">
      <c r="A470" s="66">
        <v>453</v>
      </c>
      <c r="B470" s="4"/>
      <c r="C470" s="2"/>
      <c r="D470" s="2"/>
      <c r="E470" s="8"/>
      <c r="F470" s="129" t="s">
        <v>38</v>
      </c>
      <c r="G470" s="130" t="s">
        <v>38</v>
      </c>
      <c r="H470" s="131" t="s">
        <v>38</v>
      </c>
      <c r="I470" s="122"/>
      <c r="J470" s="149"/>
      <c r="K470" s="124"/>
      <c r="L470" s="178"/>
      <c r="M470" s="133"/>
      <c r="N470" s="163" t="str">
        <f>IF($C$3="","",IF(P470="","",BF470))</f>
        <v/>
      </c>
      <c r="O470" s="163" t="str">
        <f>IF($C$3="","",IF(AND(OR(F470="",F470="□"),OR(G470="",G470="□"),OR(H470="",H470="□")),"",IF(AND(F470="■",G470="■"),"",IF(AND(OR(F470="■",G470="■"),H470="■"),"",IF(BF470="","",IF(OR(BF470=4,BF470&gt;4),"○","×"))))))</f>
        <v/>
      </c>
      <c r="P470" s="162" t="str">
        <f>IF($C$3="","",IF(AND(OR(F470="",F470="□"),OR(G470="",G470="□"),OR(H470="",H470="□")),"",IF(AND(F470="■",G470="■"),"",IF(AND(OR(F470="■",G470="■"),H470="■"),"",IF(BF470="","",IF(OR(BF470=5,BF470&gt;5),"○","×"))))))</f>
        <v/>
      </c>
      <c r="Q470" s="129" t="s">
        <v>38</v>
      </c>
      <c r="R470" s="130" t="s">
        <v>38</v>
      </c>
      <c r="S470" s="131" t="s">
        <v>38</v>
      </c>
      <c r="T470" s="1"/>
      <c r="U470" s="10"/>
      <c r="V470" s="11"/>
      <c r="W470" s="10"/>
      <c r="X470" s="223" t="str">
        <f t="shared" si="160"/>
        <v/>
      </c>
      <c r="Y470" s="164" t="str">
        <f t="shared" si="142"/>
        <v/>
      </c>
      <c r="Z470" s="131" t="s">
        <v>58</v>
      </c>
      <c r="AA470" s="135" t="s">
        <v>58</v>
      </c>
      <c r="AB470" s="165" t="str">
        <f t="shared" si="143"/>
        <v/>
      </c>
      <c r="AC470" s="280"/>
      <c r="AD470" s="281"/>
      <c r="AF470" s="60" t="str">
        <f>IF($C$3="","",IF(AND(F470="□",G470="□",H470="□"),"",IF(AND(F470="■",G470="■"),"",IF(AND(F470="■",H470="■"),"",IF(AND(G470="■",H470="■"),"",IF(F470="■",$BY$42,IF(G470="■",$BY$39,IF(I470="","",I470))))))))</f>
        <v/>
      </c>
      <c r="AG470" s="61" t="str">
        <f>IF($C$3="","",IF(AND(F470="□",G470="□",H470="□"),"",IF(AND(F470="■",G470="■"),"",IF(AND(F470="■",H470="■"),"",IF(AND(G470="■",H470="■"),"",IF(F470="■",$BY$44,IF(G470="■",$BY$41,IF(K470="","",K470))))))))</f>
        <v/>
      </c>
      <c r="AH470" s="63" t="str">
        <f t="shared" si="144"/>
        <v/>
      </c>
      <c r="AI470" s="63" t="str">
        <f t="shared" si="145"/>
        <v/>
      </c>
      <c r="AJ470" s="64" t="str">
        <f t="shared" si="146"/>
        <v/>
      </c>
      <c r="AK470" s="64" t="str">
        <f t="shared" si="147"/>
        <v/>
      </c>
      <c r="AL470" s="64" t="str">
        <f>IF($C$3="","",IF(AND(F470="□",G470="□",H470="□"),"",IF(AND(F470="■",G470="■"),"",IF(AND(F470="■",H470="■"),"",IF(AND(G470="■",H470="■"),"",IF(F470="■",$BY$23,IF(G470="■",$BY$21,IF(J470="","",J470))))))))</f>
        <v/>
      </c>
      <c r="AM470" s="65" t="str">
        <f t="shared" si="148"/>
        <v/>
      </c>
      <c r="AN470" s="64" t="str">
        <f>IF($C$3="","",IF(AND(F470="□",G470="□",H470="□"),"",IF(AND(F470="■",G470="■"),"",IF(AND(F470="■",H470="■"),"",IF(AND(G470="■",H470="■"),"",IF(F470="■",$BY$24,IF(G470="■",$BY$22,IF(L470="","",L470))))))))</f>
        <v/>
      </c>
      <c r="AO470" s="118"/>
      <c r="AP470" s="64" t="str">
        <f t="shared" si="149"/>
        <v/>
      </c>
      <c r="AQ470" s="64" t="str">
        <f t="shared" si="150"/>
        <v/>
      </c>
      <c r="AR470" s="64" t="str">
        <f t="shared" si="151"/>
        <v/>
      </c>
      <c r="AS470" s="64" t="str">
        <f t="shared" si="152"/>
        <v/>
      </c>
      <c r="AT470" s="64" t="str">
        <f t="shared" si="153"/>
        <v/>
      </c>
      <c r="AW470" s="17" t="str">
        <f t="shared" si="154"/>
        <v/>
      </c>
      <c r="AX470" s="17" t="str">
        <f t="shared" si="155"/>
        <v/>
      </c>
      <c r="AY470" s="17" t="str">
        <f t="shared" si="156"/>
        <v/>
      </c>
      <c r="AZ470" s="17" t="str">
        <f t="shared" si="157"/>
        <v/>
      </c>
      <c r="BA470" s="17" t="str">
        <f t="shared" si="158"/>
        <v/>
      </c>
      <c r="BB470" s="17" t="str">
        <f t="shared" si="159"/>
        <v/>
      </c>
      <c r="BD470" s="17" t="str">
        <f>IF(AND(OR(F470="",F470="□"),OR(G470="",G470="□"),OR(H470="",H470="□")),"",IF(AND(F470="■",G470="■"),"",IF(AND(OR(F470="■",G470="■"),H470="■"),"",IF(F470="■",5,IF(G470="■",4,IF(I470="","",IF($C$3="","",IF($C$3=8,"-",IF($C$3&lt;8,IF(I470&lt;=$BY$25,7,IF(I470&lt;=$BY$26,6,IF(I470&lt;=$BY$27,5,IF(I470&lt;=$BY$28,4,IF(I470&lt;=$BY$29,3,IF(I470&lt;=$BY$30,2,1)))))))))))))))</f>
        <v/>
      </c>
      <c r="BE470" s="17" t="str">
        <f>IF(AND(OR(F470="",F470="□"),OR(G470="",G470="□"),OR(H470="",H470="□")),"",IF(AND(F470="■",G470="■"),"",IF(AND(OR(F470="■",G470="■"),H470="■"),"",IF(F470="■",5,IF(G470="■",4,IF(K470="","",IF($C$3="","",IF($C$3=8,IF(K470&lt;=$BY$33,6,IF(K470&lt;=$BY$34,5,IF(K470&lt;=$BY$35,4,3))),IF(AND($C$3&lt;8,$C$3&gt;4),IF(K470&lt;=$BY$32,7,IF(K470&lt;=$BY$33,6,IF(K470&lt;=$BY$34,5,IF(K470&lt;=$BY$35,4,IF(K470&lt;=$BY$36,3,2))))),IF(C456&lt;5,"-"))))))))))</f>
        <v/>
      </c>
      <c r="BF470" s="17" t="str">
        <f t="shared" si="161"/>
        <v/>
      </c>
      <c r="BH470" s="18" t="str">
        <f>IF(X470="","",IF(50&lt;=Y470,6,IF(AND(40&lt;=Y470,Y470&lt;50),5,IF(AND(30&lt;=Y470,Y470&lt;40),4,IF(AND(20&lt;=Y470,Y470&lt;30),3,IF(AND(10&lt;=Y470,Y470&lt;20),2,IF(AND(0&lt;=Y470,Y470&lt;10),1,IF(Y470&lt;0,0,""))))))))</f>
        <v/>
      </c>
      <c r="BI470" s="18" t="str">
        <f>IF(X470="","",IF(30&lt;=Y470,4,IF(AND(20&lt;=Y470,Y470&lt;30),3,IF(AND(10&lt;=Y470,Y470&lt;20),2,IF(AND(0&lt;=Y470,Y470&lt;10),1,IF(Y470&lt;0,0,""))))))</f>
        <v/>
      </c>
      <c r="BJ470" s="58" t="str">
        <f>IF(AND(OR(Q470="",Q470="□"),OR(R470="",R470="□"),OR(S470="",S470="□")),"",IF(AND(Q470="■",R470="■"),"",IF(AND(OR(Q470="■",R470="■"),S470="■"),"",IF(Q470="■",3,IF(R470="■",1,IF(Z470="■",BH470,BI470))))))</f>
        <v/>
      </c>
    </row>
    <row r="471" spans="1:62" ht="12" customHeight="1" x14ac:dyDescent="0.15">
      <c r="A471" s="66">
        <v>454</v>
      </c>
      <c r="B471" s="4"/>
      <c r="C471" s="2"/>
      <c r="D471" s="2"/>
      <c r="E471" s="8"/>
      <c r="F471" s="129" t="s">
        <v>38</v>
      </c>
      <c r="G471" s="130" t="s">
        <v>38</v>
      </c>
      <c r="H471" s="131" t="s">
        <v>38</v>
      </c>
      <c r="I471" s="122"/>
      <c r="J471" s="149"/>
      <c r="K471" s="124"/>
      <c r="L471" s="178"/>
      <c r="M471" s="133"/>
      <c r="N471" s="163" t="str">
        <f>IF($C$3="","",IF(P471="","",BF471))</f>
        <v/>
      </c>
      <c r="O471" s="163" t="str">
        <f>IF($C$3="","",IF(AND(OR(F471="",F471="□"),OR(G471="",G471="□"),OR(H471="",H471="□")),"",IF(AND(F471="■",G471="■"),"",IF(AND(OR(F471="■",G471="■"),H471="■"),"",IF(BF471="","",IF(OR(BF471=4,BF471&gt;4),"○","×"))))))</f>
        <v/>
      </c>
      <c r="P471" s="162" t="str">
        <f>IF($C$3="","",IF(AND(OR(F471="",F471="□"),OR(G471="",G471="□"),OR(H471="",H471="□")),"",IF(AND(F471="■",G471="■"),"",IF(AND(OR(F471="■",G471="■"),H471="■"),"",IF(BF471="","",IF(OR(BF471=5,BF471&gt;5),"○","×"))))))</f>
        <v/>
      </c>
      <c r="Q471" s="129" t="s">
        <v>38</v>
      </c>
      <c r="R471" s="130" t="s">
        <v>38</v>
      </c>
      <c r="S471" s="131" t="s">
        <v>38</v>
      </c>
      <c r="T471" s="1"/>
      <c r="U471" s="10"/>
      <c r="V471" s="11"/>
      <c r="W471" s="10"/>
      <c r="X471" s="223" t="str">
        <f t="shared" si="160"/>
        <v/>
      </c>
      <c r="Y471" s="164" t="str">
        <f t="shared" si="142"/>
        <v/>
      </c>
      <c r="Z471" s="131" t="s">
        <v>58</v>
      </c>
      <c r="AA471" s="135" t="s">
        <v>58</v>
      </c>
      <c r="AB471" s="165" t="str">
        <f t="shared" si="143"/>
        <v/>
      </c>
      <c r="AC471" s="280"/>
      <c r="AD471" s="281"/>
      <c r="AF471" s="60" t="str">
        <f>IF($C$3="","",IF(AND(F471="□",G471="□",H471="□"),"",IF(AND(F471="■",G471="■"),"",IF(AND(F471="■",H471="■"),"",IF(AND(G471="■",H471="■"),"",IF(F471="■",$BY$42,IF(G471="■",$BY$39,IF(I471="","",I471))))))))</f>
        <v/>
      </c>
      <c r="AG471" s="61" t="str">
        <f>IF($C$3="","",IF(AND(F471="□",G471="□",H471="□"),"",IF(AND(F471="■",G471="■"),"",IF(AND(F471="■",H471="■"),"",IF(AND(G471="■",H471="■"),"",IF(F471="■",$BY$44,IF(G471="■",$BY$41,IF(K471="","",K471))))))))</f>
        <v/>
      </c>
      <c r="AH471" s="63" t="str">
        <f t="shared" si="144"/>
        <v/>
      </c>
      <c r="AI471" s="63" t="str">
        <f t="shared" si="145"/>
        <v/>
      </c>
      <c r="AJ471" s="64" t="str">
        <f t="shared" si="146"/>
        <v/>
      </c>
      <c r="AK471" s="64" t="str">
        <f t="shared" si="147"/>
        <v/>
      </c>
      <c r="AL471" s="64" t="str">
        <f>IF($C$3="","",IF(AND(F471="□",G471="□",H471="□"),"",IF(AND(F471="■",G471="■"),"",IF(AND(F471="■",H471="■"),"",IF(AND(G471="■",H471="■"),"",IF(F471="■",$BY$23,IF(G471="■",$BY$21,IF(J471="","",J471))))))))</f>
        <v/>
      </c>
      <c r="AM471" s="65" t="str">
        <f t="shared" si="148"/>
        <v/>
      </c>
      <c r="AN471" s="64" t="str">
        <f>IF($C$3="","",IF(AND(F471="□",G471="□",H471="□"),"",IF(AND(F471="■",G471="■"),"",IF(AND(F471="■",H471="■"),"",IF(AND(G471="■",H471="■"),"",IF(F471="■",$BY$24,IF(G471="■",$BY$22,IF(L471="","",L471))))))))</f>
        <v/>
      </c>
      <c r="AO471" s="118"/>
      <c r="AP471" s="64" t="str">
        <f t="shared" si="149"/>
        <v/>
      </c>
      <c r="AQ471" s="64" t="str">
        <f t="shared" si="150"/>
        <v/>
      </c>
      <c r="AR471" s="64" t="str">
        <f t="shared" si="151"/>
        <v/>
      </c>
      <c r="AS471" s="64" t="str">
        <f t="shared" si="152"/>
        <v/>
      </c>
      <c r="AT471" s="64" t="str">
        <f t="shared" si="153"/>
        <v/>
      </c>
      <c r="AW471" s="17" t="str">
        <f t="shared" si="154"/>
        <v/>
      </c>
      <c r="AX471" s="17" t="str">
        <f t="shared" si="155"/>
        <v/>
      </c>
      <c r="AY471" s="17" t="str">
        <f t="shared" si="156"/>
        <v/>
      </c>
      <c r="AZ471" s="17" t="str">
        <f t="shared" si="157"/>
        <v/>
      </c>
      <c r="BA471" s="17" t="str">
        <f t="shared" si="158"/>
        <v/>
      </c>
      <c r="BB471" s="17" t="str">
        <f t="shared" si="159"/>
        <v/>
      </c>
      <c r="BD471" s="17" t="str">
        <f>IF(AND(OR(F471="",F471="□"),OR(G471="",G471="□"),OR(H471="",H471="□")),"",IF(AND(F471="■",G471="■"),"",IF(AND(OR(F471="■",G471="■"),H471="■"),"",IF(F471="■",5,IF(G471="■",4,IF(I471="","",IF($C$3="","",IF($C$3=8,"-",IF($C$3&lt;8,IF(I471&lt;=$BY$25,7,IF(I471&lt;=$BY$26,6,IF(I471&lt;=$BY$27,5,IF(I471&lt;=$BY$28,4,IF(I471&lt;=$BY$29,3,IF(I471&lt;=$BY$30,2,1)))))))))))))))</f>
        <v/>
      </c>
      <c r="BE471" s="17" t="str">
        <f>IF(AND(OR(F471="",F471="□"),OR(G471="",G471="□"),OR(H471="",H471="□")),"",IF(AND(F471="■",G471="■"),"",IF(AND(OR(F471="■",G471="■"),H471="■"),"",IF(F471="■",5,IF(G471="■",4,IF(K471="","",IF($C$3="","",IF($C$3=8,IF(K471&lt;=$BY$33,6,IF(K471&lt;=$BY$34,5,IF(K471&lt;=$BY$35,4,3))),IF(AND($C$3&lt;8,$C$3&gt;4),IF(K471&lt;=$BY$32,7,IF(K471&lt;=$BY$33,6,IF(K471&lt;=$BY$34,5,IF(K471&lt;=$BY$35,4,IF(K471&lt;=$BY$36,3,2))))),IF(C457&lt;5,"-"))))))))))</f>
        <v/>
      </c>
      <c r="BF471" s="17" t="str">
        <f t="shared" si="161"/>
        <v/>
      </c>
      <c r="BH471" s="18" t="str">
        <f>IF(X471="","",IF(50&lt;=Y471,6,IF(AND(40&lt;=Y471,Y471&lt;50),5,IF(AND(30&lt;=Y471,Y471&lt;40),4,IF(AND(20&lt;=Y471,Y471&lt;30),3,IF(AND(10&lt;=Y471,Y471&lt;20),2,IF(AND(0&lt;=Y471,Y471&lt;10),1,IF(Y471&lt;0,0,""))))))))</f>
        <v/>
      </c>
      <c r="BI471" s="18" t="str">
        <f>IF(X471="","",IF(30&lt;=Y471,4,IF(AND(20&lt;=Y471,Y471&lt;30),3,IF(AND(10&lt;=Y471,Y471&lt;20),2,IF(AND(0&lt;=Y471,Y471&lt;10),1,IF(Y471&lt;0,0,""))))))</f>
        <v/>
      </c>
      <c r="BJ471" s="58" t="str">
        <f>IF(AND(OR(Q471="",Q471="□"),OR(R471="",R471="□"),OR(S471="",S471="□")),"",IF(AND(Q471="■",R471="■"),"",IF(AND(OR(Q471="■",R471="■"),S471="■"),"",IF(Q471="■",3,IF(R471="■",1,IF(Z471="■",BH471,BI471))))))</f>
        <v/>
      </c>
    </row>
    <row r="472" spans="1:62" ht="12" customHeight="1" x14ac:dyDescent="0.15">
      <c r="A472" s="66">
        <v>455</v>
      </c>
      <c r="B472" s="4"/>
      <c r="C472" s="2"/>
      <c r="D472" s="2"/>
      <c r="E472" s="8"/>
      <c r="F472" s="129" t="s">
        <v>38</v>
      </c>
      <c r="G472" s="130" t="s">
        <v>38</v>
      </c>
      <c r="H472" s="131" t="s">
        <v>38</v>
      </c>
      <c r="I472" s="122"/>
      <c r="J472" s="149"/>
      <c r="K472" s="124"/>
      <c r="L472" s="178"/>
      <c r="M472" s="133"/>
      <c r="N472" s="163" t="str">
        <f>IF($C$3="","",IF(P472="","",BF472))</f>
        <v/>
      </c>
      <c r="O472" s="163" t="str">
        <f>IF($C$3="","",IF(AND(OR(F472="",F472="□"),OR(G472="",G472="□"),OR(H472="",H472="□")),"",IF(AND(F472="■",G472="■"),"",IF(AND(OR(F472="■",G472="■"),H472="■"),"",IF(BF472="","",IF(OR(BF472=4,BF472&gt;4),"○","×"))))))</f>
        <v/>
      </c>
      <c r="P472" s="162" t="str">
        <f>IF($C$3="","",IF(AND(OR(F472="",F472="□"),OR(G472="",G472="□"),OR(H472="",H472="□")),"",IF(AND(F472="■",G472="■"),"",IF(AND(OR(F472="■",G472="■"),H472="■"),"",IF(BF472="","",IF(OR(BF472=5,BF472&gt;5),"○","×"))))))</f>
        <v/>
      </c>
      <c r="Q472" s="129" t="s">
        <v>38</v>
      </c>
      <c r="R472" s="130" t="s">
        <v>38</v>
      </c>
      <c r="S472" s="131" t="s">
        <v>38</v>
      </c>
      <c r="T472" s="1"/>
      <c r="U472" s="10"/>
      <c r="V472" s="11"/>
      <c r="W472" s="10"/>
      <c r="X472" s="223" t="str">
        <f t="shared" si="160"/>
        <v/>
      </c>
      <c r="Y472" s="164" t="str">
        <f t="shared" si="142"/>
        <v/>
      </c>
      <c r="Z472" s="131" t="s">
        <v>58</v>
      </c>
      <c r="AA472" s="135" t="s">
        <v>58</v>
      </c>
      <c r="AB472" s="165" t="str">
        <f t="shared" si="143"/>
        <v/>
      </c>
      <c r="AC472" s="280"/>
      <c r="AD472" s="281"/>
      <c r="AF472" s="60" t="str">
        <f>IF($C$3="","",IF(AND(F472="□",G472="□",H472="□"),"",IF(AND(F472="■",G472="■"),"",IF(AND(F472="■",H472="■"),"",IF(AND(G472="■",H472="■"),"",IF(F472="■",$BY$42,IF(G472="■",$BY$39,IF(I472="","",I472))))))))</f>
        <v/>
      </c>
      <c r="AG472" s="61" t="str">
        <f>IF($C$3="","",IF(AND(F472="□",G472="□",H472="□"),"",IF(AND(F472="■",G472="■"),"",IF(AND(F472="■",H472="■"),"",IF(AND(G472="■",H472="■"),"",IF(F472="■",$BY$44,IF(G472="■",$BY$41,IF(K472="","",K472))))))))</f>
        <v/>
      </c>
      <c r="AH472" s="63" t="str">
        <f t="shared" si="144"/>
        <v/>
      </c>
      <c r="AI472" s="63" t="str">
        <f t="shared" si="145"/>
        <v/>
      </c>
      <c r="AJ472" s="64" t="str">
        <f t="shared" si="146"/>
        <v/>
      </c>
      <c r="AK472" s="64" t="str">
        <f t="shared" si="147"/>
        <v/>
      </c>
      <c r="AL472" s="64" t="str">
        <f>IF($C$3="","",IF(AND(F472="□",G472="□",H472="□"),"",IF(AND(F472="■",G472="■"),"",IF(AND(F472="■",H472="■"),"",IF(AND(G472="■",H472="■"),"",IF(F472="■",$BY$23,IF(G472="■",$BY$21,IF(J472="","",J472))))))))</f>
        <v/>
      </c>
      <c r="AM472" s="65" t="str">
        <f t="shared" si="148"/>
        <v/>
      </c>
      <c r="AN472" s="64" t="str">
        <f>IF($C$3="","",IF(AND(F472="□",G472="□",H472="□"),"",IF(AND(F472="■",G472="■"),"",IF(AND(F472="■",H472="■"),"",IF(AND(G472="■",H472="■"),"",IF(F472="■",$BY$24,IF(G472="■",$BY$22,IF(L472="","",L472))))))))</f>
        <v/>
      </c>
      <c r="AO472" s="118"/>
      <c r="AP472" s="64" t="str">
        <f t="shared" si="149"/>
        <v/>
      </c>
      <c r="AQ472" s="64" t="str">
        <f t="shared" si="150"/>
        <v/>
      </c>
      <c r="AR472" s="64" t="str">
        <f t="shared" si="151"/>
        <v/>
      </c>
      <c r="AS472" s="64" t="str">
        <f t="shared" si="152"/>
        <v/>
      </c>
      <c r="AT472" s="64" t="str">
        <f t="shared" si="153"/>
        <v/>
      </c>
      <c r="AW472" s="17" t="str">
        <f t="shared" si="154"/>
        <v/>
      </c>
      <c r="AX472" s="17" t="str">
        <f t="shared" si="155"/>
        <v/>
      </c>
      <c r="AY472" s="17" t="str">
        <f t="shared" si="156"/>
        <v/>
      </c>
      <c r="AZ472" s="17" t="str">
        <f t="shared" si="157"/>
        <v/>
      </c>
      <c r="BA472" s="17" t="str">
        <f t="shared" si="158"/>
        <v/>
      </c>
      <c r="BB472" s="17" t="str">
        <f t="shared" si="159"/>
        <v/>
      </c>
      <c r="BD472" s="17" t="str">
        <f>IF(AND(OR(F472="",F472="□"),OR(G472="",G472="□"),OR(H472="",H472="□")),"",IF(AND(F472="■",G472="■"),"",IF(AND(OR(F472="■",G472="■"),H472="■"),"",IF(F472="■",5,IF(G472="■",4,IF(I472="","",IF($C$3="","",IF($C$3=8,"-",IF($C$3&lt;8,IF(I472&lt;=$BY$25,7,IF(I472&lt;=$BY$26,6,IF(I472&lt;=$BY$27,5,IF(I472&lt;=$BY$28,4,IF(I472&lt;=$BY$29,3,IF(I472&lt;=$BY$30,2,1)))))))))))))))</f>
        <v/>
      </c>
      <c r="BE472" s="17" t="str">
        <f>IF(AND(OR(F472="",F472="□"),OR(G472="",G472="□"),OR(H472="",H472="□")),"",IF(AND(F472="■",G472="■"),"",IF(AND(OR(F472="■",G472="■"),H472="■"),"",IF(F472="■",5,IF(G472="■",4,IF(K472="","",IF($C$3="","",IF($C$3=8,IF(K472&lt;=$BY$33,6,IF(K472&lt;=$BY$34,5,IF(K472&lt;=$BY$35,4,3))),IF(AND($C$3&lt;8,$C$3&gt;4),IF(K472&lt;=$BY$32,7,IF(K472&lt;=$BY$33,6,IF(K472&lt;=$BY$34,5,IF(K472&lt;=$BY$35,4,IF(K472&lt;=$BY$36,3,2))))),IF(C458&lt;5,"-"))))))))))</f>
        <v/>
      </c>
      <c r="BF472" s="17" t="str">
        <f t="shared" si="161"/>
        <v/>
      </c>
      <c r="BH472" s="18" t="str">
        <f>IF(X472="","",IF(50&lt;=Y472,6,IF(AND(40&lt;=Y472,Y472&lt;50),5,IF(AND(30&lt;=Y472,Y472&lt;40),4,IF(AND(20&lt;=Y472,Y472&lt;30),3,IF(AND(10&lt;=Y472,Y472&lt;20),2,IF(AND(0&lt;=Y472,Y472&lt;10),1,IF(Y472&lt;0,0,""))))))))</f>
        <v/>
      </c>
      <c r="BI472" s="18" t="str">
        <f>IF(X472="","",IF(30&lt;=Y472,4,IF(AND(20&lt;=Y472,Y472&lt;30),3,IF(AND(10&lt;=Y472,Y472&lt;20),2,IF(AND(0&lt;=Y472,Y472&lt;10),1,IF(Y472&lt;0,0,""))))))</f>
        <v/>
      </c>
      <c r="BJ472" s="58" t="str">
        <f>IF(AND(OR(Q472="",Q472="□"),OR(R472="",R472="□"),OR(S472="",S472="□")),"",IF(AND(Q472="■",R472="■"),"",IF(AND(OR(Q472="■",R472="■"),S472="■"),"",IF(Q472="■",3,IF(R472="■",1,IF(Z472="■",BH472,BI472))))))</f>
        <v/>
      </c>
    </row>
    <row r="473" spans="1:62" ht="12" customHeight="1" x14ac:dyDescent="0.15">
      <c r="A473" s="66">
        <v>456</v>
      </c>
      <c r="B473" s="4"/>
      <c r="C473" s="2"/>
      <c r="D473" s="2"/>
      <c r="E473" s="8"/>
      <c r="F473" s="129" t="s">
        <v>38</v>
      </c>
      <c r="G473" s="130" t="s">
        <v>38</v>
      </c>
      <c r="H473" s="131" t="s">
        <v>38</v>
      </c>
      <c r="I473" s="122"/>
      <c r="J473" s="149"/>
      <c r="K473" s="124"/>
      <c r="L473" s="178"/>
      <c r="M473" s="133"/>
      <c r="N473" s="163" t="str">
        <f>IF($C$3="","",IF(P473="","",BF473))</f>
        <v/>
      </c>
      <c r="O473" s="163" t="str">
        <f>IF($C$3="","",IF(AND(OR(F473="",F473="□"),OR(G473="",G473="□"),OR(H473="",H473="□")),"",IF(AND(F473="■",G473="■"),"",IF(AND(OR(F473="■",G473="■"),H473="■"),"",IF(BF473="","",IF(OR(BF473=4,BF473&gt;4),"○","×"))))))</f>
        <v/>
      </c>
      <c r="P473" s="162" t="str">
        <f>IF($C$3="","",IF(AND(OR(F473="",F473="□"),OR(G473="",G473="□"),OR(H473="",H473="□")),"",IF(AND(F473="■",G473="■"),"",IF(AND(OR(F473="■",G473="■"),H473="■"),"",IF(BF473="","",IF(OR(BF473=5,BF473&gt;5),"○","×"))))))</f>
        <v/>
      </c>
      <c r="Q473" s="129" t="s">
        <v>38</v>
      </c>
      <c r="R473" s="130" t="s">
        <v>38</v>
      </c>
      <c r="S473" s="131" t="s">
        <v>38</v>
      </c>
      <c r="T473" s="1"/>
      <c r="U473" s="10"/>
      <c r="V473" s="11"/>
      <c r="W473" s="10"/>
      <c r="X473" s="223" t="str">
        <f t="shared" si="160"/>
        <v/>
      </c>
      <c r="Y473" s="164" t="str">
        <f t="shared" si="142"/>
        <v/>
      </c>
      <c r="Z473" s="131" t="s">
        <v>58</v>
      </c>
      <c r="AA473" s="135" t="s">
        <v>58</v>
      </c>
      <c r="AB473" s="165" t="str">
        <f t="shared" si="143"/>
        <v/>
      </c>
      <c r="AC473" s="280"/>
      <c r="AD473" s="281"/>
      <c r="AF473" s="60" t="str">
        <f>IF($C$3="","",IF(AND(F473="□",G473="□",H473="□"),"",IF(AND(F473="■",G473="■"),"",IF(AND(F473="■",H473="■"),"",IF(AND(G473="■",H473="■"),"",IF(F473="■",$BY$42,IF(G473="■",$BY$39,IF(I473="","",I473))))))))</f>
        <v/>
      </c>
      <c r="AG473" s="61" t="str">
        <f>IF($C$3="","",IF(AND(F473="□",G473="□",H473="□"),"",IF(AND(F473="■",G473="■"),"",IF(AND(F473="■",H473="■"),"",IF(AND(G473="■",H473="■"),"",IF(F473="■",$BY$44,IF(G473="■",$BY$41,IF(K473="","",K473))))))))</f>
        <v/>
      </c>
      <c r="AH473" s="63" t="str">
        <f t="shared" si="144"/>
        <v/>
      </c>
      <c r="AI473" s="63" t="str">
        <f t="shared" si="145"/>
        <v/>
      </c>
      <c r="AJ473" s="64" t="str">
        <f t="shared" si="146"/>
        <v/>
      </c>
      <c r="AK473" s="64" t="str">
        <f t="shared" si="147"/>
        <v/>
      </c>
      <c r="AL473" s="64" t="str">
        <f>IF($C$3="","",IF(AND(F473="□",G473="□",H473="□"),"",IF(AND(F473="■",G473="■"),"",IF(AND(F473="■",H473="■"),"",IF(AND(G473="■",H473="■"),"",IF(F473="■",$BY$23,IF(G473="■",$BY$21,IF(J473="","",J473))))))))</f>
        <v/>
      </c>
      <c r="AM473" s="65" t="str">
        <f t="shared" si="148"/>
        <v/>
      </c>
      <c r="AN473" s="64" t="str">
        <f>IF($C$3="","",IF(AND(F473="□",G473="□",H473="□"),"",IF(AND(F473="■",G473="■"),"",IF(AND(F473="■",H473="■"),"",IF(AND(G473="■",H473="■"),"",IF(F473="■",$BY$24,IF(G473="■",$BY$22,IF(L473="","",L473))))))))</f>
        <v/>
      </c>
      <c r="AO473" s="118"/>
      <c r="AP473" s="64" t="str">
        <f t="shared" si="149"/>
        <v/>
      </c>
      <c r="AQ473" s="64" t="str">
        <f t="shared" si="150"/>
        <v/>
      </c>
      <c r="AR473" s="64" t="str">
        <f t="shared" si="151"/>
        <v/>
      </c>
      <c r="AS473" s="64" t="str">
        <f t="shared" si="152"/>
        <v/>
      </c>
      <c r="AT473" s="64" t="str">
        <f t="shared" si="153"/>
        <v/>
      </c>
      <c r="AW473" s="17" t="str">
        <f t="shared" si="154"/>
        <v/>
      </c>
      <c r="AX473" s="17" t="str">
        <f t="shared" si="155"/>
        <v/>
      </c>
      <c r="AY473" s="17" t="str">
        <f t="shared" si="156"/>
        <v/>
      </c>
      <c r="AZ473" s="17" t="str">
        <f t="shared" si="157"/>
        <v/>
      </c>
      <c r="BA473" s="17" t="str">
        <f t="shared" si="158"/>
        <v/>
      </c>
      <c r="BB473" s="17" t="str">
        <f t="shared" si="159"/>
        <v/>
      </c>
      <c r="BD473" s="17" t="str">
        <f>IF(AND(OR(F473="",F473="□"),OR(G473="",G473="□"),OR(H473="",H473="□")),"",IF(AND(F473="■",G473="■"),"",IF(AND(OR(F473="■",G473="■"),H473="■"),"",IF(F473="■",5,IF(G473="■",4,IF(I473="","",IF($C$3="","",IF($C$3=8,"-",IF($C$3&lt;8,IF(I473&lt;=$BY$25,7,IF(I473&lt;=$BY$26,6,IF(I473&lt;=$BY$27,5,IF(I473&lt;=$BY$28,4,IF(I473&lt;=$BY$29,3,IF(I473&lt;=$BY$30,2,1)))))))))))))))</f>
        <v/>
      </c>
      <c r="BE473" s="17" t="str">
        <f>IF(AND(OR(F473="",F473="□"),OR(G473="",G473="□"),OR(H473="",H473="□")),"",IF(AND(F473="■",G473="■"),"",IF(AND(OR(F473="■",G473="■"),H473="■"),"",IF(F473="■",5,IF(G473="■",4,IF(K473="","",IF($C$3="","",IF($C$3=8,IF(K473&lt;=$BY$33,6,IF(K473&lt;=$BY$34,5,IF(K473&lt;=$BY$35,4,3))),IF(AND($C$3&lt;8,$C$3&gt;4),IF(K473&lt;=$BY$32,7,IF(K473&lt;=$BY$33,6,IF(K473&lt;=$BY$34,5,IF(K473&lt;=$BY$35,4,IF(K473&lt;=$BY$36,3,2))))),IF(C459&lt;5,"-"))))))))))</f>
        <v/>
      </c>
      <c r="BF473" s="17" t="str">
        <f t="shared" si="161"/>
        <v/>
      </c>
      <c r="BH473" s="18" t="str">
        <f>IF(X473="","",IF(50&lt;=Y473,6,IF(AND(40&lt;=Y473,Y473&lt;50),5,IF(AND(30&lt;=Y473,Y473&lt;40),4,IF(AND(20&lt;=Y473,Y473&lt;30),3,IF(AND(10&lt;=Y473,Y473&lt;20),2,IF(AND(0&lt;=Y473,Y473&lt;10),1,IF(Y473&lt;0,0,""))))))))</f>
        <v/>
      </c>
      <c r="BI473" s="18" t="str">
        <f>IF(X473="","",IF(30&lt;=Y473,4,IF(AND(20&lt;=Y473,Y473&lt;30),3,IF(AND(10&lt;=Y473,Y473&lt;20),2,IF(AND(0&lt;=Y473,Y473&lt;10),1,IF(Y473&lt;0,0,""))))))</f>
        <v/>
      </c>
      <c r="BJ473" s="58" t="str">
        <f>IF(AND(OR(Q473="",Q473="□"),OR(R473="",R473="□"),OR(S473="",S473="□")),"",IF(AND(Q473="■",R473="■"),"",IF(AND(OR(Q473="■",R473="■"),S473="■"),"",IF(Q473="■",3,IF(R473="■",1,IF(Z473="■",BH473,BI473))))))</f>
        <v/>
      </c>
    </row>
    <row r="474" spans="1:62" ht="12" customHeight="1" x14ac:dyDescent="0.15">
      <c r="A474" s="66">
        <v>457</v>
      </c>
      <c r="B474" s="4"/>
      <c r="C474" s="2"/>
      <c r="D474" s="2"/>
      <c r="E474" s="8"/>
      <c r="F474" s="129" t="s">
        <v>38</v>
      </c>
      <c r="G474" s="130" t="s">
        <v>38</v>
      </c>
      <c r="H474" s="131" t="s">
        <v>38</v>
      </c>
      <c r="I474" s="122"/>
      <c r="J474" s="149"/>
      <c r="K474" s="124"/>
      <c r="L474" s="178"/>
      <c r="M474" s="133"/>
      <c r="N474" s="163" t="str">
        <f>IF($C$3="","",IF(P474="","",BF474))</f>
        <v/>
      </c>
      <c r="O474" s="163" t="str">
        <f>IF($C$3="","",IF(AND(OR(F474="",F474="□"),OR(G474="",G474="□"),OR(H474="",H474="□")),"",IF(AND(F474="■",G474="■"),"",IF(AND(OR(F474="■",G474="■"),H474="■"),"",IF(BF474="","",IF(OR(BF474=4,BF474&gt;4),"○","×"))))))</f>
        <v/>
      </c>
      <c r="P474" s="162" t="str">
        <f>IF($C$3="","",IF(AND(OR(F474="",F474="□"),OR(G474="",G474="□"),OR(H474="",H474="□")),"",IF(AND(F474="■",G474="■"),"",IF(AND(OR(F474="■",G474="■"),H474="■"),"",IF(BF474="","",IF(OR(BF474=5,BF474&gt;5),"○","×"))))))</f>
        <v/>
      </c>
      <c r="Q474" s="129" t="s">
        <v>38</v>
      </c>
      <c r="R474" s="130" t="s">
        <v>38</v>
      </c>
      <c r="S474" s="131" t="s">
        <v>38</v>
      </c>
      <c r="T474" s="1"/>
      <c r="U474" s="10"/>
      <c r="V474" s="11"/>
      <c r="W474" s="10"/>
      <c r="X474" s="223" t="str">
        <f t="shared" si="160"/>
        <v/>
      </c>
      <c r="Y474" s="164" t="str">
        <f t="shared" si="142"/>
        <v/>
      </c>
      <c r="Z474" s="131" t="s">
        <v>58</v>
      </c>
      <c r="AA474" s="135" t="s">
        <v>58</v>
      </c>
      <c r="AB474" s="165" t="str">
        <f t="shared" si="143"/>
        <v/>
      </c>
      <c r="AC474" s="280"/>
      <c r="AD474" s="281"/>
      <c r="AF474" s="60" t="str">
        <f>IF($C$3="","",IF(AND(F474="□",G474="□",H474="□"),"",IF(AND(F474="■",G474="■"),"",IF(AND(F474="■",H474="■"),"",IF(AND(G474="■",H474="■"),"",IF(F474="■",$BY$42,IF(G474="■",$BY$39,IF(I474="","",I474))))))))</f>
        <v/>
      </c>
      <c r="AG474" s="61" t="str">
        <f>IF($C$3="","",IF(AND(F474="□",G474="□",H474="□"),"",IF(AND(F474="■",G474="■"),"",IF(AND(F474="■",H474="■"),"",IF(AND(G474="■",H474="■"),"",IF(F474="■",$BY$44,IF(G474="■",$BY$41,IF(K474="","",K474))))))))</f>
        <v/>
      </c>
      <c r="AH474" s="63" t="str">
        <f t="shared" si="144"/>
        <v/>
      </c>
      <c r="AI474" s="63" t="str">
        <f t="shared" si="145"/>
        <v/>
      </c>
      <c r="AJ474" s="64" t="str">
        <f t="shared" si="146"/>
        <v/>
      </c>
      <c r="AK474" s="64" t="str">
        <f t="shared" si="147"/>
        <v/>
      </c>
      <c r="AL474" s="64" t="str">
        <f>IF($C$3="","",IF(AND(F474="□",G474="□",H474="□"),"",IF(AND(F474="■",G474="■"),"",IF(AND(F474="■",H474="■"),"",IF(AND(G474="■",H474="■"),"",IF(F474="■",$BY$23,IF(G474="■",$BY$21,IF(J474="","",J474))))))))</f>
        <v/>
      </c>
      <c r="AM474" s="65" t="str">
        <f t="shared" si="148"/>
        <v/>
      </c>
      <c r="AN474" s="64" t="str">
        <f>IF($C$3="","",IF(AND(F474="□",G474="□",H474="□"),"",IF(AND(F474="■",G474="■"),"",IF(AND(F474="■",H474="■"),"",IF(AND(G474="■",H474="■"),"",IF(F474="■",$BY$24,IF(G474="■",$BY$22,IF(L474="","",L474))))))))</f>
        <v/>
      </c>
      <c r="AO474" s="118"/>
      <c r="AP474" s="64" t="str">
        <f t="shared" si="149"/>
        <v/>
      </c>
      <c r="AQ474" s="64" t="str">
        <f t="shared" si="150"/>
        <v/>
      </c>
      <c r="AR474" s="64" t="str">
        <f t="shared" si="151"/>
        <v/>
      </c>
      <c r="AS474" s="64" t="str">
        <f t="shared" si="152"/>
        <v/>
      </c>
      <c r="AT474" s="64" t="str">
        <f t="shared" si="153"/>
        <v/>
      </c>
      <c r="AW474" s="17" t="str">
        <f t="shared" si="154"/>
        <v/>
      </c>
      <c r="AX474" s="17" t="str">
        <f t="shared" si="155"/>
        <v/>
      </c>
      <c r="AY474" s="17" t="str">
        <f t="shared" si="156"/>
        <v/>
      </c>
      <c r="AZ474" s="17" t="str">
        <f t="shared" si="157"/>
        <v/>
      </c>
      <c r="BA474" s="17" t="str">
        <f t="shared" si="158"/>
        <v/>
      </c>
      <c r="BB474" s="17" t="str">
        <f t="shared" si="159"/>
        <v/>
      </c>
      <c r="BD474" s="17" t="str">
        <f>IF(AND(OR(F474="",F474="□"),OR(G474="",G474="□"),OR(H474="",H474="□")),"",IF(AND(F474="■",G474="■"),"",IF(AND(OR(F474="■",G474="■"),H474="■"),"",IF(F474="■",5,IF(G474="■",4,IF(I474="","",IF($C$3="","",IF($C$3=8,"-",IF($C$3&lt;8,IF(I474&lt;=$BY$25,7,IF(I474&lt;=$BY$26,6,IF(I474&lt;=$BY$27,5,IF(I474&lt;=$BY$28,4,IF(I474&lt;=$BY$29,3,IF(I474&lt;=$BY$30,2,1)))))))))))))))</f>
        <v/>
      </c>
      <c r="BE474" s="17" t="str">
        <f>IF(AND(OR(F474="",F474="□"),OR(G474="",G474="□"),OR(H474="",H474="□")),"",IF(AND(F474="■",G474="■"),"",IF(AND(OR(F474="■",G474="■"),H474="■"),"",IF(F474="■",5,IF(G474="■",4,IF(K474="","",IF($C$3="","",IF($C$3=8,IF(K474&lt;=$BY$33,6,IF(K474&lt;=$BY$34,5,IF(K474&lt;=$BY$35,4,3))),IF(AND($C$3&lt;8,$C$3&gt;4),IF(K474&lt;=$BY$32,7,IF(K474&lt;=$BY$33,6,IF(K474&lt;=$BY$34,5,IF(K474&lt;=$BY$35,4,IF(K474&lt;=$BY$36,3,2))))),IF(C460&lt;5,"-"))))))))))</f>
        <v/>
      </c>
      <c r="BF474" s="17" t="str">
        <f t="shared" si="161"/>
        <v/>
      </c>
      <c r="BH474" s="18" t="str">
        <f>IF(X474="","",IF(50&lt;=Y474,6,IF(AND(40&lt;=Y474,Y474&lt;50),5,IF(AND(30&lt;=Y474,Y474&lt;40),4,IF(AND(20&lt;=Y474,Y474&lt;30),3,IF(AND(10&lt;=Y474,Y474&lt;20),2,IF(AND(0&lt;=Y474,Y474&lt;10),1,IF(Y474&lt;0,0,""))))))))</f>
        <v/>
      </c>
      <c r="BI474" s="18" t="str">
        <f>IF(X474="","",IF(30&lt;=Y474,4,IF(AND(20&lt;=Y474,Y474&lt;30),3,IF(AND(10&lt;=Y474,Y474&lt;20),2,IF(AND(0&lt;=Y474,Y474&lt;10),1,IF(Y474&lt;0,0,""))))))</f>
        <v/>
      </c>
      <c r="BJ474" s="58" t="str">
        <f>IF(AND(OR(Q474="",Q474="□"),OR(R474="",R474="□"),OR(S474="",S474="□")),"",IF(AND(Q474="■",R474="■"),"",IF(AND(OR(Q474="■",R474="■"),S474="■"),"",IF(Q474="■",3,IF(R474="■",1,IF(Z474="■",BH474,BI474))))))</f>
        <v/>
      </c>
    </row>
    <row r="475" spans="1:62" ht="12" customHeight="1" x14ac:dyDescent="0.15">
      <c r="A475" s="66">
        <v>458</v>
      </c>
      <c r="B475" s="4"/>
      <c r="C475" s="2"/>
      <c r="D475" s="2"/>
      <c r="E475" s="8"/>
      <c r="F475" s="129" t="s">
        <v>38</v>
      </c>
      <c r="G475" s="130" t="s">
        <v>38</v>
      </c>
      <c r="H475" s="131" t="s">
        <v>38</v>
      </c>
      <c r="I475" s="122"/>
      <c r="J475" s="149"/>
      <c r="K475" s="124"/>
      <c r="L475" s="178"/>
      <c r="M475" s="133"/>
      <c r="N475" s="163" t="str">
        <f>IF($C$3="","",IF(P475="","",BF475))</f>
        <v/>
      </c>
      <c r="O475" s="163" t="str">
        <f>IF($C$3="","",IF(AND(OR(F475="",F475="□"),OR(G475="",G475="□"),OR(H475="",H475="□")),"",IF(AND(F475="■",G475="■"),"",IF(AND(OR(F475="■",G475="■"),H475="■"),"",IF(BF475="","",IF(OR(BF475=4,BF475&gt;4),"○","×"))))))</f>
        <v/>
      </c>
      <c r="P475" s="162" t="str">
        <f>IF($C$3="","",IF(AND(OR(F475="",F475="□"),OR(G475="",G475="□"),OR(H475="",H475="□")),"",IF(AND(F475="■",G475="■"),"",IF(AND(OR(F475="■",G475="■"),H475="■"),"",IF(BF475="","",IF(OR(BF475=5,BF475&gt;5),"○","×"))))))</f>
        <v/>
      </c>
      <c r="Q475" s="129" t="s">
        <v>38</v>
      </c>
      <c r="R475" s="130" t="s">
        <v>38</v>
      </c>
      <c r="S475" s="131" t="s">
        <v>38</v>
      </c>
      <c r="T475" s="1"/>
      <c r="U475" s="10"/>
      <c r="V475" s="11"/>
      <c r="W475" s="10"/>
      <c r="X475" s="223" t="str">
        <f t="shared" si="160"/>
        <v/>
      </c>
      <c r="Y475" s="164" t="str">
        <f t="shared" si="142"/>
        <v/>
      </c>
      <c r="Z475" s="131" t="s">
        <v>58</v>
      </c>
      <c r="AA475" s="135" t="s">
        <v>58</v>
      </c>
      <c r="AB475" s="165" t="str">
        <f t="shared" si="143"/>
        <v/>
      </c>
      <c r="AC475" s="280"/>
      <c r="AD475" s="281"/>
      <c r="AF475" s="60" t="str">
        <f>IF($C$3="","",IF(AND(F475="□",G475="□",H475="□"),"",IF(AND(F475="■",G475="■"),"",IF(AND(F475="■",H475="■"),"",IF(AND(G475="■",H475="■"),"",IF(F475="■",$BY$42,IF(G475="■",$BY$39,IF(I475="","",I475))))))))</f>
        <v/>
      </c>
      <c r="AG475" s="61" t="str">
        <f>IF($C$3="","",IF(AND(F475="□",G475="□",H475="□"),"",IF(AND(F475="■",G475="■"),"",IF(AND(F475="■",H475="■"),"",IF(AND(G475="■",H475="■"),"",IF(F475="■",$BY$44,IF(G475="■",$BY$41,IF(K475="","",K475))))))))</f>
        <v/>
      </c>
      <c r="AH475" s="63" t="str">
        <f t="shared" si="144"/>
        <v/>
      </c>
      <c r="AI475" s="63" t="str">
        <f t="shared" si="145"/>
        <v/>
      </c>
      <c r="AJ475" s="64" t="str">
        <f t="shared" si="146"/>
        <v/>
      </c>
      <c r="AK475" s="64" t="str">
        <f t="shared" si="147"/>
        <v/>
      </c>
      <c r="AL475" s="64" t="str">
        <f>IF($C$3="","",IF(AND(F475="□",G475="□",H475="□"),"",IF(AND(F475="■",G475="■"),"",IF(AND(F475="■",H475="■"),"",IF(AND(G475="■",H475="■"),"",IF(F475="■",$BY$23,IF(G475="■",$BY$21,IF(J475="","",J475))))))))</f>
        <v/>
      </c>
      <c r="AM475" s="65" t="str">
        <f t="shared" si="148"/>
        <v/>
      </c>
      <c r="AN475" s="64" t="str">
        <f>IF($C$3="","",IF(AND(F475="□",G475="□",H475="□"),"",IF(AND(F475="■",G475="■"),"",IF(AND(F475="■",H475="■"),"",IF(AND(G475="■",H475="■"),"",IF(F475="■",$BY$24,IF(G475="■",$BY$22,IF(L475="","",L475))))))))</f>
        <v/>
      </c>
      <c r="AO475" s="118"/>
      <c r="AP475" s="64" t="str">
        <f t="shared" si="149"/>
        <v/>
      </c>
      <c r="AQ475" s="64" t="str">
        <f t="shared" si="150"/>
        <v/>
      </c>
      <c r="AR475" s="64" t="str">
        <f t="shared" si="151"/>
        <v/>
      </c>
      <c r="AS475" s="64" t="str">
        <f t="shared" si="152"/>
        <v/>
      </c>
      <c r="AT475" s="64" t="str">
        <f t="shared" si="153"/>
        <v/>
      </c>
      <c r="AW475" s="17" t="str">
        <f t="shared" si="154"/>
        <v/>
      </c>
      <c r="AX475" s="17" t="str">
        <f t="shared" si="155"/>
        <v/>
      </c>
      <c r="AY475" s="17" t="str">
        <f t="shared" si="156"/>
        <v/>
      </c>
      <c r="AZ475" s="17" t="str">
        <f t="shared" si="157"/>
        <v/>
      </c>
      <c r="BA475" s="17" t="str">
        <f t="shared" si="158"/>
        <v/>
      </c>
      <c r="BB475" s="17" t="str">
        <f t="shared" si="159"/>
        <v/>
      </c>
      <c r="BD475" s="17" t="str">
        <f>IF(AND(OR(F475="",F475="□"),OR(G475="",G475="□"),OR(H475="",H475="□")),"",IF(AND(F475="■",G475="■"),"",IF(AND(OR(F475="■",G475="■"),H475="■"),"",IF(F475="■",5,IF(G475="■",4,IF(I475="","",IF($C$3="","",IF($C$3=8,"-",IF($C$3&lt;8,IF(I475&lt;=$BY$25,7,IF(I475&lt;=$BY$26,6,IF(I475&lt;=$BY$27,5,IF(I475&lt;=$BY$28,4,IF(I475&lt;=$BY$29,3,IF(I475&lt;=$BY$30,2,1)))))))))))))))</f>
        <v/>
      </c>
      <c r="BE475" s="17" t="str">
        <f>IF(AND(OR(F475="",F475="□"),OR(G475="",G475="□"),OR(H475="",H475="□")),"",IF(AND(F475="■",G475="■"),"",IF(AND(OR(F475="■",G475="■"),H475="■"),"",IF(F475="■",5,IF(G475="■",4,IF(K475="","",IF($C$3="","",IF($C$3=8,IF(K475&lt;=$BY$33,6,IF(K475&lt;=$BY$34,5,IF(K475&lt;=$BY$35,4,3))),IF(AND($C$3&lt;8,$C$3&gt;4),IF(K475&lt;=$BY$32,7,IF(K475&lt;=$BY$33,6,IF(K475&lt;=$BY$34,5,IF(K475&lt;=$BY$35,4,IF(K475&lt;=$BY$36,3,2))))),IF(C461&lt;5,"-"))))))))))</f>
        <v/>
      </c>
      <c r="BF475" s="17" t="str">
        <f t="shared" si="161"/>
        <v/>
      </c>
      <c r="BH475" s="18" t="str">
        <f>IF(X475="","",IF(50&lt;=Y475,6,IF(AND(40&lt;=Y475,Y475&lt;50),5,IF(AND(30&lt;=Y475,Y475&lt;40),4,IF(AND(20&lt;=Y475,Y475&lt;30),3,IF(AND(10&lt;=Y475,Y475&lt;20),2,IF(AND(0&lt;=Y475,Y475&lt;10),1,IF(Y475&lt;0,0,""))))))))</f>
        <v/>
      </c>
      <c r="BI475" s="18" t="str">
        <f>IF(X475="","",IF(30&lt;=Y475,4,IF(AND(20&lt;=Y475,Y475&lt;30),3,IF(AND(10&lt;=Y475,Y475&lt;20),2,IF(AND(0&lt;=Y475,Y475&lt;10),1,IF(Y475&lt;0,0,""))))))</f>
        <v/>
      </c>
      <c r="BJ475" s="58" t="str">
        <f>IF(AND(OR(Q475="",Q475="□"),OR(R475="",R475="□"),OR(S475="",S475="□")),"",IF(AND(Q475="■",R475="■"),"",IF(AND(OR(Q475="■",R475="■"),S475="■"),"",IF(Q475="■",3,IF(R475="■",1,IF(Z475="■",BH475,BI475))))))</f>
        <v/>
      </c>
    </row>
    <row r="476" spans="1:62" ht="12" customHeight="1" x14ac:dyDescent="0.15">
      <c r="A476" s="66">
        <v>459</v>
      </c>
      <c r="B476" s="4"/>
      <c r="C476" s="2"/>
      <c r="D476" s="2"/>
      <c r="E476" s="8"/>
      <c r="F476" s="129" t="s">
        <v>38</v>
      </c>
      <c r="G476" s="130" t="s">
        <v>38</v>
      </c>
      <c r="H476" s="131" t="s">
        <v>38</v>
      </c>
      <c r="I476" s="122"/>
      <c r="J476" s="149"/>
      <c r="K476" s="124"/>
      <c r="L476" s="178"/>
      <c r="M476" s="133"/>
      <c r="N476" s="163" t="str">
        <f>IF($C$3="","",IF(P476="","",BF476))</f>
        <v/>
      </c>
      <c r="O476" s="163" t="str">
        <f>IF($C$3="","",IF(AND(OR(F476="",F476="□"),OR(G476="",G476="□"),OR(H476="",H476="□")),"",IF(AND(F476="■",G476="■"),"",IF(AND(OR(F476="■",G476="■"),H476="■"),"",IF(BF476="","",IF(OR(BF476=4,BF476&gt;4),"○","×"))))))</f>
        <v/>
      </c>
      <c r="P476" s="162" t="str">
        <f>IF($C$3="","",IF(AND(OR(F476="",F476="□"),OR(G476="",G476="□"),OR(H476="",H476="□")),"",IF(AND(F476="■",G476="■"),"",IF(AND(OR(F476="■",G476="■"),H476="■"),"",IF(BF476="","",IF(OR(BF476=5,BF476&gt;5),"○","×"))))))</f>
        <v/>
      </c>
      <c r="Q476" s="129" t="s">
        <v>38</v>
      </c>
      <c r="R476" s="130" t="s">
        <v>38</v>
      </c>
      <c r="S476" s="131" t="s">
        <v>38</v>
      </c>
      <c r="T476" s="1"/>
      <c r="U476" s="10"/>
      <c r="V476" s="11"/>
      <c r="W476" s="10"/>
      <c r="X476" s="223" t="str">
        <f t="shared" si="160"/>
        <v/>
      </c>
      <c r="Y476" s="164" t="str">
        <f t="shared" si="142"/>
        <v/>
      </c>
      <c r="Z476" s="131" t="s">
        <v>58</v>
      </c>
      <c r="AA476" s="135" t="s">
        <v>58</v>
      </c>
      <c r="AB476" s="165" t="str">
        <f t="shared" si="143"/>
        <v/>
      </c>
      <c r="AC476" s="280"/>
      <c r="AD476" s="281"/>
      <c r="AF476" s="60" t="str">
        <f>IF($C$3="","",IF(AND(F476="□",G476="□",H476="□"),"",IF(AND(F476="■",G476="■"),"",IF(AND(F476="■",H476="■"),"",IF(AND(G476="■",H476="■"),"",IF(F476="■",$BY$42,IF(G476="■",$BY$39,IF(I476="","",I476))))))))</f>
        <v/>
      </c>
      <c r="AG476" s="61" t="str">
        <f>IF($C$3="","",IF(AND(F476="□",G476="□",H476="□"),"",IF(AND(F476="■",G476="■"),"",IF(AND(F476="■",H476="■"),"",IF(AND(G476="■",H476="■"),"",IF(F476="■",$BY$44,IF(G476="■",$BY$41,IF(K476="","",K476))))))))</f>
        <v/>
      </c>
      <c r="AH476" s="63" t="str">
        <f t="shared" si="144"/>
        <v/>
      </c>
      <c r="AI476" s="63" t="str">
        <f t="shared" si="145"/>
        <v/>
      </c>
      <c r="AJ476" s="64" t="str">
        <f t="shared" si="146"/>
        <v/>
      </c>
      <c r="AK476" s="64" t="str">
        <f t="shared" si="147"/>
        <v/>
      </c>
      <c r="AL476" s="64" t="str">
        <f>IF($C$3="","",IF(AND(F476="□",G476="□",H476="□"),"",IF(AND(F476="■",G476="■"),"",IF(AND(F476="■",H476="■"),"",IF(AND(G476="■",H476="■"),"",IF(F476="■",$BY$23,IF(G476="■",$BY$21,IF(J476="","",J476))))))))</f>
        <v/>
      </c>
      <c r="AM476" s="65" t="str">
        <f t="shared" si="148"/>
        <v/>
      </c>
      <c r="AN476" s="64" t="str">
        <f>IF($C$3="","",IF(AND(F476="□",G476="□",H476="□"),"",IF(AND(F476="■",G476="■"),"",IF(AND(F476="■",H476="■"),"",IF(AND(G476="■",H476="■"),"",IF(F476="■",$BY$24,IF(G476="■",$BY$22,IF(L476="","",L476))))))))</f>
        <v/>
      </c>
      <c r="AO476" s="118"/>
      <c r="AP476" s="64" t="str">
        <f t="shared" si="149"/>
        <v/>
      </c>
      <c r="AQ476" s="64" t="str">
        <f t="shared" si="150"/>
        <v/>
      </c>
      <c r="AR476" s="64" t="str">
        <f t="shared" si="151"/>
        <v/>
      </c>
      <c r="AS476" s="64" t="str">
        <f t="shared" si="152"/>
        <v/>
      </c>
      <c r="AT476" s="64" t="str">
        <f t="shared" si="153"/>
        <v/>
      </c>
      <c r="AW476" s="17" t="str">
        <f t="shared" si="154"/>
        <v/>
      </c>
      <c r="AX476" s="17" t="str">
        <f t="shared" si="155"/>
        <v/>
      </c>
      <c r="AY476" s="17" t="str">
        <f t="shared" si="156"/>
        <v/>
      </c>
      <c r="AZ476" s="17" t="str">
        <f t="shared" si="157"/>
        <v/>
      </c>
      <c r="BA476" s="17" t="str">
        <f t="shared" si="158"/>
        <v/>
      </c>
      <c r="BB476" s="17" t="str">
        <f t="shared" si="159"/>
        <v/>
      </c>
      <c r="BD476" s="17" t="str">
        <f>IF(AND(OR(F476="",F476="□"),OR(G476="",G476="□"),OR(H476="",H476="□")),"",IF(AND(F476="■",G476="■"),"",IF(AND(OR(F476="■",G476="■"),H476="■"),"",IF(F476="■",5,IF(G476="■",4,IF(I476="","",IF($C$3="","",IF($C$3=8,"-",IF($C$3&lt;8,IF(I476&lt;=$BY$25,7,IF(I476&lt;=$BY$26,6,IF(I476&lt;=$BY$27,5,IF(I476&lt;=$BY$28,4,IF(I476&lt;=$BY$29,3,IF(I476&lt;=$BY$30,2,1)))))))))))))))</f>
        <v/>
      </c>
      <c r="BE476" s="17" t="str">
        <f>IF(AND(OR(F476="",F476="□"),OR(G476="",G476="□"),OR(H476="",H476="□")),"",IF(AND(F476="■",G476="■"),"",IF(AND(OR(F476="■",G476="■"),H476="■"),"",IF(F476="■",5,IF(G476="■",4,IF(K476="","",IF($C$3="","",IF($C$3=8,IF(K476&lt;=$BY$33,6,IF(K476&lt;=$BY$34,5,IF(K476&lt;=$BY$35,4,3))),IF(AND($C$3&lt;8,$C$3&gt;4),IF(K476&lt;=$BY$32,7,IF(K476&lt;=$BY$33,6,IF(K476&lt;=$BY$34,5,IF(K476&lt;=$BY$35,4,IF(K476&lt;=$BY$36,3,2))))),IF(C462&lt;5,"-"))))))))))</f>
        <v/>
      </c>
      <c r="BF476" s="17" t="str">
        <f t="shared" si="161"/>
        <v/>
      </c>
      <c r="BH476" s="18" t="str">
        <f>IF(X476="","",IF(50&lt;=Y476,6,IF(AND(40&lt;=Y476,Y476&lt;50),5,IF(AND(30&lt;=Y476,Y476&lt;40),4,IF(AND(20&lt;=Y476,Y476&lt;30),3,IF(AND(10&lt;=Y476,Y476&lt;20),2,IF(AND(0&lt;=Y476,Y476&lt;10),1,IF(Y476&lt;0,0,""))))))))</f>
        <v/>
      </c>
      <c r="BI476" s="18" t="str">
        <f>IF(X476="","",IF(30&lt;=Y476,4,IF(AND(20&lt;=Y476,Y476&lt;30),3,IF(AND(10&lt;=Y476,Y476&lt;20),2,IF(AND(0&lt;=Y476,Y476&lt;10),1,IF(Y476&lt;0,0,""))))))</f>
        <v/>
      </c>
      <c r="BJ476" s="58" t="str">
        <f>IF(AND(OR(Q476="",Q476="□"),OR(R476="",R476="□"),OR(S476="",S476="□")),"",IF(AND(Q476="■",R476="■"),"",IF(AND(OR(Q476="■",R476="■"),S476="■"),"",IF(Q476="■",3,IF(R476="■",1,IF(Z476="■",BH476,BI476))))))</f>
        <v/>
      </c>
    </row>
    <row r="477" spans="1:62" ht="12" customHeight="1" x14ac:dyDescent="0.15">
      <c r="A477" s="66">
        <v>460</v>
      </c>
      <c r="B477" s="4"/>
      <c r="C477" s="2"/>
      <c r="D477" s="2"/>
      <c r="E477" s="8"/>
      <c r="F477" s="129" t="s">
        <v>38</v>
      </c>
      <c r="G477" s="130" t="s">
        <v>38</v>
      </c>
      <c r="H477" s="131" t="s">
        <v>38</v>
      </c>
      <c r="I477" s="122"/>
      <c r="J477" s="149"/>
      <c r="K477" s="124"/>
      <c r="L477" s="178"/>
      <c r="M477" s="133"/>
      <c r="N477" s="163" t="str">
        <f>IF($C$3="","",IF(P477="","",BF477))</f>
        <v/>
      </c>
      <c r="O477" s="163" t="str">
        <f>IF($C$3="","",IF(AND(OR(F477="",F477="□"),OR(G477="",G477="□"),OR(H477="",H477="□")),"",IF(AND(F477="■",G477="■"),"",IF(AND(OR(F477="■",G477="■"),H477="■"),"",IF(BF477="","",IF(OR(BF477=4,BF477&gt;4),"○","×"))))))</f>
        <v/>
      </c>
      <c r="P477" s="162" t="str">
        <f>IF($C$3="","",IF(AND(OR(F477="",F477="□"),OR(G477="",G477="□"),OR(H477="",H477="□")),"",IF(AND(F477="■",G477="■"),"",IF(AND(OR(F477="■",G477="■"),H477="■"),"",IF(BF477="","",IF(OR(BF477=5,BF477&gt;5),"○","×"))))))</f>
        <v/>
      </c>
      <c r="Q477" s="129" t="s">
        <v>38</v>
      </c>
      <c r="R477" s="130" t="s">
        <v>38</v>
      </c>
      <c r="S477" s="131" t="s">
        <v>38</v>
      </c>
      <c r="T477" s="1"/>
      <c r="U477" s="10"/>
      <c r="V477" s="11"/>
      <c r="W477" s="10"/>
      <c r="X477" s="223" t="str">
        <f t="shared" si="160"/>
        <v/>
      </c>
      <c r="Y477" s="164" t="str">
        <f t="shared" si="142"/>
        <v/>
      </c>
      <c r="Z477" s="131" t="s">
        <v>58</v>
      </c>
      <c r="AA477" s="135" t="s">
        <v>58</v>
      </c>
      <c r="AB477" s="165" t="str">
        <f t="shared" si="143"/>
        <v/>
      </c>
      <c r="AC477" s="280"/>
      <c r="AD477" s="281"/>
      <c r="AF477" s="60" t="str">
        <f>IF($C$3="","",IF(AND(F477="□",G477="□",H477="□"),"",IF(AND(F477="■",G477="■"),"",IF(AND(F477="■",H477="■"),"",IF(AND(G477="■",H477="■"),"",IF(F477="■",$BY$42,IF(G477="■",$BY$39,IF(I477="","",I477))))))))</f>
        <v/>
      </c>
      <c r="AG477" s="61" t="str">
        <f>IF($C$3="","",IF(AND(F477="□",G477="□",H477="□"),"",IF(AND(F477="■",G477="■"),"",IF(AND(F477="■",H477="■"),"",IF(AND(G477="■",H477="■"),"",IF(F477="■",$BY$44,IF(G477="■",$BY$41,IF(K477="","",K477))))))))</f>
        <v/>
      </c>
      <c r="AH477" s="63" t="str">
        <f t="shared" si="144"/>
        <v/>
      </c>
      <c r="AI477" s="63" t="str">
        <f t="shared" si="145"/>
        <v/>
      </c>
      <c r="AJ477" s="64" t="str">
        <f t="shared" si="146"/>
        <v/>
      </c>
      <c r="AK477" s="64" t="str">
        <f t="shared" si="147"/>
        <v/>
      </c>
      <c r="AL477" s="64" t="str">
        <f>IF($C$3="","",IF(AND(F477="□",G477="□",H477="□"),"",IF(AND(F477="■",G477="■"),"",IF(AND(F477="■",H477="■"),"",IF(AND(G477="■",H477="■"),"",IF(F477="■",$BY$23,IF(G477="■",$BY$21,IF(J477="","",J477))))))))</f>
        <v/>
      </c>
      <c r="AM477" s="65" t="str">
        <f t="shared" si="148"/>
        <v/>
      </c>
      <c r="AN477" s="64" t="str">
        <f>IF($C$3="","",IF(AND(F477="□",G477="□",H477="□"),"",IF(AND(F477="■",G477="■"),"",IF(AND(F477="■",H477="■"),"",IF(AND(G477="■",H477="■"),"",IF(F477="■",$BY$24,IF(G477="■",$BY$22,IF(L477="","",L477))))))))</f>
        <v/>
      </c>
      <c r="AO477" s="118"/>
      <c r="AP477" s="64" t="str">
        <f t="shared" si="149"/>
        <v/>
      </c>
      <c r="AQ477" s="64" t="str">
        <f t="shared" si="150"/>
        <v/>
      </c>
      <c r="AR477" s="64" t="str">
        <f t="shared" si="151"/>
        <v/>
      </c>
      <c r="AS477" s="64" t="str">
        <f t="shared" si="152"/>
        <v/>
      </c>
      <c r="AT477" s="64" t="str">
        <f t="shared" si="153"/>
        <v/>
      </c>
      <c r="AW477" s="17" t="str">
        <f t="shared" si="154"/>
        <v/>
      </c>
      <c r="AX477" s="17" t="str">
        <f t="shared" si="155"/>
        <v/>
      </c>
      <c r="AY477" s="17" t="str">
        <f t="shared" si="156"/>
        <v/>
      </c>
      <c r="AZ477" s="17" t="str">
        <f t="shared" si="157"/>
        <v/>
      </c>
      <c r="BA477" s="17" t="str">
        <f t="shared" si="158"/>
        <v/>
      </c>
      <c r="BB477" s="17" t="str">
        <f t="shared" si="159"/>
        <v/>
      </c>
      <c r="BD477" s="17" t="str">
        <f>IF(AND(OR(F477="",F477="□"),OR(G477="",G477="□"),OR(H477="",H477="□")),"",IF(AND(F477="■",G477="■"),"",IF(AND(OR(F477="■",G477="■"),H477="■"),"",IF(F477="■",5,IF(G477="■",4,IF(I477="","",IF($C$3="","",IF($C$3=8,"-",IF($C$3&lt;8,IF(I477&lt;=$BY$25,7,IF(I477&lt;=$BY$26,6,IF(I477&lt;=$BY$27,5,IF(I477&lt;=$BY$28,4,IF(I477&lt;=$BY$29,3,IF(I477&lt;=$BY$30,2,1)))))))))))))))</f>
        <v/>
      </c>
      <c r="BE477" s="17" t="str">
        <f>IF(AND(OR(F477="",F477="□"),OR(G477="",G477="□"),OR(H477="",H477="□")),"",IF(AND(F477="■",G477="■"),"",IF(AND(OR(F477="■",G477="■"),H477="■"),"",IF(F477="■",5,IF(G477="■",4,IF(K477="","",IF($C$3="","",IF($C$3=8,IF(K477&lt;=$BY$33,6,IF(K477&lt;=$BY$34,5,IF(K477&lt;=$BY$35,4,3))),IF(AND($C$3&lt;8,$C$3&gt;4),IF(K477&lt;=$BY$32,7,IF(K477&lt;=$BY$33,6,IF(K477&lt;=$BY$34,5,IF(K477&lt;=$BY$35,4,IF(K477&lt;=$BY$36,3,2))))),IF(C463&lt;5,"-"))))))))))</f>
        <v/>
      </c>
      <c r="BF477" s="17" t="str">
        <f t="shared" si="161"/>
        <v/>
      </c>
      <c r="BH477" s="18" t="str">
        <f>IF(X477="","",IF(50&lt;=Y477,6,IF(AND(40&lt;=Y477,Y477&lt;50),5,IF(AND(30&lt;=Y477,Y477&lt;40),4,IF(AND(20&lt;=Y477,Y477&lt;30),3,IF(AND(10&lt;=Y477,Y477&lt;20),2,IF(AND(0&lt;=Y477,Y477&lt;10),1,IF(Y477&lt;0,0,""))))))))</f>
        <v/>
      </c>
      <c r="BI477" s="18" t="str">
        <f>IF(X477="","",IF(30&lt;=Y477,4,IF(AND(20&lt;=Y477,Y477&lt;30),3,IF(AND(10&lt;=Y477,Y477&lt;20),2,IF(AND(0&lt;=Y477,Y477&lt;10),1,IF(Y477&lt;0,0,""))))))</f>
        <v/>
      </c>
      <c r="BJ477" s="58" t="str">
        <f>IF(AND(OR(Q477="",Q477="□"),OR(R477="",R477="□"),OR(S477="",S477="□")),"",IF(AND(Q477="■",R477="■"),"",IF(AND(OR(Q477="■",R477="■"),S477="■"),"",IF(Q477="■",3,IF(R477="■",1,IF(Z477="■",BH477,BI477))))))</f>
        <v/>
      </c>
    </row>
    <row r="478" spans="1:62" ht="12" customHeight="1" x14ac:dyDescent="0.15">
      <c r="A478" s="66">
        <v>461</v>
      </c>
      <c r="B478" s="4"/>
      <c r="C478" s="2"/>
      <c r="D478" s="2"/>
      <c r="E478" s="8"/>
      <c r="F478" s="129" t="s">
        <v>38</v>
      </c>
      <c r="G478" s="130" t="s">
        <v>38</v>
      </c>
      <c r="H478" s="131" t="s">
        <v>38</v>
      </c>
      <c r="I478" s="122"/>
      <c r="J478" s="149"/>
      <c r="K478" s="124"/>
      <c r="L478" s="178"/>
      <c r="M478" s="133"/>
      <c r="N478" s="163" t="str">
        <f>IF($C$3="","",IF(P478="","",BF478))</f>
        <v/>
      </c>
      <c r="O478" s="163" t="str">
        <f>IF($C$3="","",IF(AND(OR(F478="",F478="□"),OR(G478="",G478="□"),OR(H478="",H478="□")),"",IF(AND(F478="■",G478="■"),"",IF(AND(OR(F478="■",G478="■"),H478="■"),"",IF(BF478="","",IF(OR(BF478=4,BF478&gt;4),"○","×"))))))</f>
        <v/>
      </c>
      <c r="P478" s="162" t="str">
        <f>IF($C$3="","",IF(AND(OR(F478="",F478="□"),OR(G478="",G478="□"),OR(H478="",H478="□")),"",IF(AND(F478="■",G478="■"),"",IF(AND(OR(F478="■",G478="■"),H478="■"),"",IF(BF478="","",IF(OR(BF478=5,BF478&gt;5),"○","×"))))))</f>
        <v/>
      </c>
      <c r="Q478" s="129" t="s">
        <v>38</v>
      </c>
      <c r="R478" s="130" t="s">
        <v>38</v>
      </c>
      <c r="S478" s="131" t="s">
        <v>38</v>
      </c>
      <c r="T478" s="1"/>
      <c r="U478" s="10"/>
      <c r="V478" s="11"/>
      <c r="W478" s="10"/>
      <c r="X478" s="223" t="str">
        <f t="shared" si="160"/>
        <v/>
      </c>
      <c r="Y478" s="164" t="str">
        <f t="shared" si="142"/>
        <v/>
      </c>
      <c r="Z478" s="131" t="s">
        <v>58</v>
      </c>
      <c r="AA478" s="135" t="s">
        <v>58</v>
      </c>
      <c r="AB478" s="165" t="str">
        <f t="shared" si="143"/>
        <v/>
      </c>
      <c r="AC478" s="280"/>
      <c r="AD478" s="281"/>
      <c r="AF478" s="60" t="str">
        <f>IF($C$3="","",IF(AND(F478="□",G478="□",H478="□"),"",IF(AND(F478="■",G478="■"),"",IF(AND(F478="■",H478="■"),"",IF(AND(G478="■",H478="■"),"",IF(F478="■",$BY$42,IF(G478="■",$BY$39,IF(I478="","",I478))))))))</f>
        <v/>
      </c>
      <c r="AG478" s="61" t="str">
        <f>IF($C$3="","",IF(AND(F478="□",G478="□",H478="□"),"",IF(AND(F478="■",G478="■"),"",IF(AND(F478="■",H478="■"),"",IF(AND(G478="■",H478="■"),"",IF(F478="■",$BY$44,IF(G478="■",$BY$41,IF(K478="","",K478))))))))</f>
        <v/>
      </c>
      <c r="AH478" s="63" t="str">
        <f t="shared" si="144"/>
        <v/>
      </c>
      <c r="AI478" s="63" t="str">
        <f t="shared" si="145"/>
        <v/>
      </c>
      <c r="AJ478" s="64" t="str">
        <f t="shared" si="146"/>
        <v/>
      </c>
      <c r="AK478" s="64" t="str">
        <f t="shared" si="147"/>
        <v/>
      </c>
      <c r="AL478" s="64" t="str">
        <f>IF($C$3="","",IF(AND(F478="□",G478="□",H478="□"),"",IF(AND(F478="■",G478="■"),"",IF(AND(F478="■",H478="■"),"",IF(AND(G478="■",H478="■"),"",IF(F478="■",$BY$23,IF(G478="■",$BY$21,IF(J478="","",J478))))))))</f>
        <v/>
      </c>
      <c r="AM478" s="65" t="str">
        <f t="shared" si="148"/>
        <v/>
      </c>
      <c r="AN478" s="64" t="str">
        <f>IF($C$3="","",IF(AND(F478="□",G478="□",H478="□"),"",IF(AND(F478="■",G478="■"),"",IF(AND(F478="■",H478="■"),"",IF(AND(G478="■",H478="■"),"",IF(F478="■",$BY$24,IF(G478="■",$BY$22,IF(L478="","",L478))))))))</f>
        <v/>
      </c>
      <c r="AO478" s="118"/>
      <c r="AP478" s="64" t="str">
        <f t="shared" si="149"/>
        <v/>
      </c>
      <c r="AQ478" s="64" t="str">
        <f t="shared" si="150"/>
        <v/>
      </c>
      <c r="AR478" s="64" t="str">
        <f t="shared" si="151"/>
        <v/>
      </c>
      <c r="AS478" s="64" t="str">
        <f t="shared" si="152"/>
        <v/>
      </c>
      <c r="AT478" s="64" t="str">
        <f t="shared" si="153"/>
        <v/>
      </c>
      <c r="AW478" s="17" t="str">
        <f t="shared" si="154"/>
        <v/>
      </c>
      <c r="AX478" s="17" t="str">
        <f t="shared" si="155"/>
        <v/>
      </c>
      <c r="AY478" s="17" t="str">
        <f t="shared" si="156"/>
        <v/>
      </c>
      <c r="AZ478" s="17" t="str">
        <f t="shared" si="157"/>
        <v/>
      </c>
      <c r="BA478" s="17" t="str">
        <f t="shared" si="158"/>
        <v/>
      </c>
      <c r="BB478" s="17" t="str">
        <f t="shared" si="159"/>
        <v/>
      </c>
      <c r="BD478" s="17" t="str">
        <f>IF(AND(OR(F478="",F478="□"),OR(G478="",G478="□"),OR(H478="",H478="□")),"",IF(AND(F478="■",G478="■"),"",IF(AND(OR(F478="■",G478="■"),H478="■"),"",IF(F478="■",5,IF(G478="■",4,IF(I478="","",IF($C$3="","",IF($C$3=8,"-",IF($C$3&lt;8,IF(I478&lt;=$BY$25,7,IF(I478&lt;=$BY$26,6,IF(I478&lt;=$BY$27,5,IF(I478&lt;=$BY$28,4,IF(I478&lt;=$BY$29,3,IF(I478&lt;=$BY$30,2,1)))))))))))))))</f>
        <v/>
      </c>
      <c r="BE478" s="17" t="str">
        <f>IF(AND(OR(F478="",F478="□"),OR(G478="",G478="□"),OR(H478="",H478="□")),"",IF(AND(F478="■",G478="■"),"",IF(AND(OR(F478="■",G478="■"),H478="■"),"",IF(F478="■",5,IF(G478="■",4,IF(K478="","",IF($C$3="","",IF($C$3=8,IF(K478&lt;=$BY$33,6,IF(K478&lt;=$BY$34,5,IF(K478&lt;=$BY$35,4,3))),IF(AND($C$3&lt;8,$C$3&gt;4),IF(K478&lt;=$BY$32,7,IF(K478&lt;=$BY$33,6,IF(K478&lt;=$BY$34,5,IF(K478&lt;=$BY$35,4,IF(K478&lt;=$BY$36,3,2))))),IF(C464&lt;5,"-"))))))))))</f>
        <v/>
      </c>
      <c r="BF478" s="17" t="str">
        <f t="shared" si="161"/>
        <v/>
      </c>
      <c r="BH478" s="18" t="str">
        <f>IF(X478="","",IF(50&lt;=Y478,6,IF(AND(40&lt;=Y478,Y478&lt;50),5,IF(AND(30&lt;=Y478,Y478&lt;40),4,IF(AND(20&lt;=Y478,Y478&lt;30),3,IF(AND(10&lt;=Y478,Y478&lt;20),2,IF(AND(0&lt;=Y478,Y478&lt;10),1,IF(Y478&lt;0,0,""))))))))</f>
        <v/>
      </c>
      <c r="BI478" s="18" t="str">
        <f>IF(X478="","",IF(30&lt;=Y478,4,IF(AND(20&lt;=Y478,Y478&lt;30),3,IF(AND(10&lt;=Y478,Y478&lt;20),2,IF(AND(0&lt;=Y478,Y478&lt;10),1,IF(Y478&lt;0,0,""))))))</f>
        <v/>
      </c>
      <c r="BJ478" s="58" t="str">
        <f>IF(AND(OR(Q478="",Q478="□"),OR(R478="",R478="□"),OR(S478="",S478="□")),"",IF(AND(Q478="■",R478="■"),"",IF(AND(OR(Q478="■",R478="■"),S478="■"),"",IF(Q478="■",3,IF(R478="■",1,IF(Z478="■",BH478,BI478))))))</f>
        <v/>
      </c>
    </row>
    <row r="479" spans="1:62" ht="12" customHeight="1" x14ac:dyDescent="0.15">
      <c r="A479" s="66">
        <v>462</v>
      </c>
      <c r="B479" s="4"/>
      <c r="C479" s="2"/>
      <c r="D479" s="2"/>
      <c r="E479" s="8"/>
      <c r="F479" s="129" t="s">
        <v>38</v>
      </c>
      <c r="G479" s="130" t="s">
        <v>38</v>
      </c>
      <c r="H479" s="131" t="s">
        <v>38</v>
      </c>
      <c r="I479" s="122"/>
      <c r="J479" s="149"/>
      <c r="K479" s="124"/>
      <c r="L479" s="178"/>
      <c r="M479" s="133"/>
      <c r="N479" s="163" t="str">
        <f>IF($C$3="","",IF(P479="","",BF479))</f>
        <v/>
      </c>
      <c r="O479" s="163" t="str">
        <f>IF($C$3="","",IF(AND(OR(F479="",F479="□"),OR(G479="",G479="□"),OR(H479="",H479="□")),"",IF(AND(F479="■",G479="■"),"",IF(AND(OR(F479="■",G479="■"),H479="■"),"",IF(BF479="","",IF(OR(BF479=4,BF479&gt;4),"○","×"))))))</f>
        <v/>
      </c>
      <c r="P479" s="162" t="str">
        <f>IF($C$3="","",IF(AND(OR(F479="",F479="□"),OR(G479="",G479="□"),OR(H479="",H479="□")),"",IF(AND(F479="■",G479="■"),"",IF(AND(OR(F479="■",G479="■"),H479="■"),"",IF(BF479="","",IF(OR(BF479=5,BF479&gt;5),"○","×"))))))</f>
        <v/>
      </c>
      <c r="Q479" s="129" t="s">
        <v>38</v>
      </c>
      <c r="R479" s="130" t="s">
        <v>38</v>
      </c>
      <c r="S479" s="131" t="s">
        <v>38</v>
      </c>
      <c r="T479" s="1"/>
      <c r="U479" s="10"/>
      <c r="V479" s="11"/>
      <c r="W479" s="10"/>
      <c r="X479" s="223" t="str">
        <f t="shared" si="160"/>
        <v/>
      </c>
      <c r="Y479" s="164" t="str">
        <f t="shared" si="142"/>
        <v/>
      </c>
      <c r="Z479" s="131" t="s">
        <v>58</v>
      </c>
      <c r="AA479" s="135" t="s">
        <v>58</v>
      </c>
      <c r="AB479" s="165" t="str">
        <f t="shared" si="143"/>
        <v/>
      </c>
      <c r="AC479" s="280"/>
      <c r="AD479" s="281"/>
      <c r="AF479" s="60" t="str">
        <f>IF($C$3="","",IF(AND(F479="□",G479="□",H479="□"),"",IF(AND(F479="■",G479="■"),"",IF(AND(F479="■",H479="■"),"",IF(AND(G479="■",H479="■"),"",IF(F479="■",$BY$42,IF(G479="■",$BY$39,IF(I479="","",I479))))))))</f>
        <v/>
      </c>
      <c r="AG479" s="61" t="str">
        <f>IF($C$3="","",IF(AND(F479="□",G479="□",H479="□"),"",IF(AND(F479="■",G479="■"),"",IF(AND(F479="■",H479="■"),"",IF(AND(G479="■",H479="■"),"",IF(F479="■",$BY$44,IF(G479="■",$BY$41,IF(K479="","",K479))))))))</f>
        <v/>
      </c>
      <c r="AH479" s="63" t="str">
        <f t="shared" si="144"/>
        <v/>
      </c>
      <c r="AI479" s="63" t="str">
        <f t="shared" si="145"/>
        <v/>
      </c>
      <c r="AJ479" s="64" t="str">
        <f t="shared" si="146"/>
        <v/>
      </c>
      <c r="AK479" s="64" t="str">
        <f t="shared" si="147"/>
        <v/>
      </c>
      <c r="AL479" s="64" t="str">
        <f>IF($C$3="","",IF(AND(F479="□",G479="□",H479="□"),"",IF(AND(F479="■",G479="■"),"",IF(AND(F479="■",H479="■"),"",IF(AND(G479="■",H479="■"),"",IF(F479="■",$BY$23,IF(G479="■",$BY$21,IF(J479="","",J479))))))))</f>
        <v/>
      </c>
      <c r="AM479" s="65" t="str">
        <f t="shared" si="148"/>
        <v/>
      </c>
      <c r="AN479" s="64" t="str">
        <f>IF($C$3="","",IF(AND(F479="□",G479="□",H479="□"),"",IF(AND(F479="■",G479="■"),"",IF(AND(F479="■",H479="■"),"",IF(AND(G479="■",H479="■"),"",IF(F479="■",$BY$24,IF(G479="■",$BY$22,IF(L479="","",L479))))))))</f>
        <v/>
      </c>
      <c r="AO479" s="118"/>
      <c r="AP479" s="64" t="str">
        <f t="shared" si="149"/>
        <v/>
      </c>
      <c r="AQ479" s="64" t="str">
        <f t="shared" si="150"/>
        <v/>
      </c>
      <c r="AR479" s="64" t="str">
        <f t="shared" si="151"/>
        <v/>
      </c>
      <c r="AS479" s="64" t="str">
        <f t="shared" si="152"/>
        <v/>
      </c>
      <c r="AT479" s="64" t="str">
        <f t="shared" si="153"/>
        <v/>
      </c>
      <c r="AW479" s="17" t="str">
        <f t="shared" si="154"/>
        <v/>
      </c>
      <c r="AX479" s="17" t="str">
        <f t="shared" si="155"/>
        <v/>
      </c>
      <c r="AY479" s="17" t="str">
        <f t="shared" si="156"/>
        <v/>
      </c>
      <c r="AZ479" s="17" t="str">
        <f t="shared" si="157"/>
        <v/>
      </c>
      <c r="BA479" s="17" t="str">
        <f t="shared" si="158"/>
        <v/>
      </c>
      <c r="BB479" s="17" t="str">
        <f t="shared" si="159"/>
        <v/>
      </c>
      <c r="BD479" s="17" t="str">
        <f>IF(AND(OR(F479="",F479="□"),OR(G479="",G479="□"),OR(H479="",H479="□")),"",IF(AND(F479="■",G479="■"),"",IF(AND(OR(F479="■",G479="■"),H479="■"),"",IF(F479="■",5,IF(G479="■",4,IF(I479="","",IF($C$3="","",IF($C$3=8,"-",IF($C$3&lt;8,IF(I479&lt;=$BY$25,7,IF(I479&lt;=$BY$26,6,IF(I479&lt;=$BY$27,5,IF(I479&lt;=$BY$28,4,IF(I479&lt;=$BY$29,3,IF(I479&lt;=$BY$30,2,1)))))))))))))))</f>
        <v/>
      </c>
      <c r="BE479" s="17" t="str">
        <f>IF(AND(OR(F479="",F479="□"),OR(G479="",G479="□"),OR(H479="",H479="□")),"",IF(AND(F479="■",G479="■"),"",IF(AND(OR(F479="■",G479="■"),H479="■"),"",IF(F479="■",5,IF(G479="■",4,IF(K479="","",IF($C$3="","",IF($C$3=8,IF(K479&lt;=$BY$33,6,IF(K479&lt;=$BY$34,5,IF(K479&lt;=$BY$35,4,3))),IF(AND($C$3&lt;8,$C$3&gt;4),IF(K479&lt;=$BY$32,7,IF(K479&lt;=$BY$33,6,IF(K479&lt;=$BY$34,5,IF(K479&lt;=$BY$35,4,IF(K479&lt;=$BY$36,3,2))))),IF(C465&lt;5,"-"))))))))))</f>
        <v/>
      </c>
      <c r="BF479" s="17" t="str">
        <f t="shared" si="161"/>
        <v/>
      </c>
      <c r="BH479" s="18" t="str">
        <f>IF(X479="","",IF(50&lt;=Y479,6,IF(AND(40&lt;=Y479,Y479&lt;50),5,IF(AND(30&lt;=Y479,Y479&lt;40),4,IF(AND(20&lt;=Y479,Y479&lt;30),3,IF(AND(10&lt;=Y479,Y479&lt;20),2,IF(AND(0&lt;=Y479,Y479&lt;10),1,IF(Y479&lt;0,0,""))))))))</f>
        <v/>
      </c>
      <c r="BI479" s="18" t="str">
        <f>IF(X479="","",IF(30&lt;=Y479,4,IF(AND(20&lt;=Y479,Y479&lt;30),3,IF(AND(10&lt;=Y479,Y479&lt;20),2,IF(AND(0&lt;=Y479,Y479&lt;10),1,IF(Y479&lt;0,0,""))))))</f>
        <v/>
      </c>
      <c r="BJ479" s="58" t="str">
        <f>IF(AND(OR(Q479="",Q479="□"),OR(R479="",R479="□"),OR(S479="",S479="□")),"",IF(AND(Q479="■",R479="■"),"",IF(AND(OR(Q479="■",R479="■"),S479="■"),"",IF(Q479="■",3,IF(R479="■",1,IF(Z479="■",BH479,BI479))))))</f>
        <v/>
      </c>
    </row>
    <row r="480" spans="1:62" ht="12" customHeight="1" x14ac:dyDescent="0.15">
      <c r="A480" s="66">
        <v>463</v>
      </c>
      <c r="B480" s="4"/>
      <c r="C480" s="2"/>
      <c r="D480" s="2"/>
      <c r="E480" s="8"/>
      <c r="F480" s="129" t="s">
        <v>38</v>
      </c>
      <c r="G480" s="130" t="s">
        <v>38</v>
      </c>
      <c r="H480" s="131" t="s">
        <v>38</v>
      </c>
      <c r="I480" s="122"/>
      <c r="J480" s="149"/>
      <c r="K480" s="124"/>
      <c r="L480" s="178"/>
      <c r="M480" s="133"/>
      <c r="N480" s="163" t="str">
        <f>IF($C$3="","",IF(P480="","",BF480))</f>
        <v/>
      </c>
      <c r="O480" s="163" t="str">
        <f>IF($C$3="","",IF(AND(OR(F480="",F480="□"),OR(G480="",G480="□"),OR(H480="",H480="□")),"",IF(AND(F480="■",G480="■"),"",IF(AND(OR(F480="■",G480="■"),H480="■"),"",IF(BF480="","",IF(OR(BF480=4,BF480&gt;4),"○","×"))))))</f>
        <v/>
      </c>
      <c r="P480" s="162" t="str">
        <f>IF($C$3="","",IF(AND(OR(F480="",F480="□"),OR(G480="",G480="□"),OR(H480="",H480="□")),"",IF(AND(F480="■",G480="■"),"",IF(AND(OR(F480="■",G480="■"),H480="■"),"",IF(BF480="","",IF(OR(BF480=5,BF480&gt;5),"○","×"))))))</f>
        <v/>
      </c>
      <c r="Q480" s="129" t="s">
        <v>38</v>
      </c>
      <c r="R480" s="130" t="s">
        <v>38</v>
      </c>
      <c r="S480" s="131" t="s">
        <v>38</v>
      </c>
      <c r="T480" s="1"/>
      <c r="U480" s="10"/>
      <c r="V480" s="11"/>
      <c r="W480" s="10"/>
      <c r="X480" s="223" t="str">
        <f t="shared" si="160"/>
        <v/>
      </c>
      <c r="Y480" s="164" t="str">
        <f t="shared" si="142"/>
        <v/>
      </c>
      <c r="Z480" s="131" t="s">
        <v>58</v>
      </c>
      <c r="AA480" s="135" t="s">
        <v>58</v>
      </c>
      <c r="AB480" s="165" t="str">
        <f t="shared" si="143"/>
        <v/>
      </c>
      <c r="AC480" s="280"/>
      <c r="AD480" s="281"/>
      <c r="AF480" s="60" t="str">
        <f>IF($C$3="","",IF(AND(F480="□",G480="□",H480="□"),"",IF(AND(F480="■",G480="■"),"",IF(AND(F480="■",H480="■"),"",IF(AND(G480="■",H480="■"),"",IF(F480="■",$BY$42,IF(G480="■",$BY$39,IF(I480="","",I480))))))))</f>
        <v/>
      </c>
      <c r="AG480" s="61" t="str">
        <f>IF($C$3="","",IF(AND(F480="□",G480="□",H480="□"),"",IF(AND(F480="■",G480="■"),"",IF(AND(F480="■",H480="■"),"",IF(AND(G480="■",H480="■"),"",IF(F480="■",$BY$44,IF(G480="■",$BY$41,IF(K480="","",K480))))))))</f>
        <v/>
      </c>
      <c r="AH480" s="63" t="str">
        <f t="shared" si="144"/>
        <v/>
      </c>
      <c r="AI480" s="63" t="str">
        <f t="shared" si="145"/>
        <v/>
      </c>
      <c r="AJ480" s="64" t="str">
        <f t="shared" si="146"/>
        <v/>
      </c>
      <c r="AK480" s="64" t="str">
        <f t="shared" si="147"/>
        <v/>
      </c>
      <c r="AL480" s="64" t="str">
        <f>IF($C$3="","",IF(AND(F480="□",G480="□",H480="□"),"",IF(AND(F480="■",G480="■"),"",IF(AND(F480="■",H480="■"),"",IF(AND(G480="■",H480="■"),"",IF(F480="■",$BY$23,IF(G480="■",$BY$21,IF(J480="","",J480))))))))</f>
        <v/>
      </c>
      <c r="AM480" s="65" t="str">
        <f t="shared" si="148"/>
        <v/>
      </c>
      <c r="AN480" s="64" t="str">
        <f>IF($C$3="","",IF(AND(F480="□",G480="□",H480="□"),"",IF(AND(F480="■",G480="■"),"",IF(AND(F480="■",H480="■"),"",IF(AND(G480="■",H480="■"),"",IF(F480="■",$BY$24,IF(G480="■",$BY$22,IF(L480="","",L480))))))))</f>
        <v/>
      </c>
      <c r="AO480" s="118"/>
      <c r="AP480" s="64" t="str">
        <f t="shared" si="149"/>
        <v/>
      </c>
      <c r="AQ480" s="64" t="str">
        <f t="shared" si="150"/>
        <v/>
      </c>
      <c r="AR480" s="64" t="str">
        <f t="shared" si="151"/>
        <v/>
      </c>
      <c r="AS480" s="64" t="str">
        <f t="shared" si="152"/>
        <v/>
      </c>
      <c r="AT480" s="64" t="str">
        <f t="shared" si="153"/>
        <v/>
      </c>
      <c r="AW480" s="17" t="str">
        <f t="shared" si="154"/>
        <v/>
      </c>
      <c r="AX480" s="17" t="str">
        <f t="shared" si="155"/>
        <v/>
      </c>
      <c r="AY480" s="17" t="str">
        <f t="shared" si="156"/>
        <v/>
      </c>
      <c r="AZ480" s="17" t="str">
        <f t="shared" si="157"/>
        <v/>
      </c>
      <c r="BA480" s="17" t="str">
        <f t="shared" si="158"/>
        <v/>
      </c>
      <c r="BB480" s="17" t="str">
        <f t="shared" si="159"/>
        <v/>
      </c>
      <c r="BD480" s="17" t="str">
        <f>IF(AND(OR(F480="",F480="□"),OR(G480="",G480="□"),OR(H480="",H480="□")),"",IF(AND(F480="■",G480="■"),"",IF(AND(OR(F480="■",G480="■"),H480="■"),"",IF(F480="■",5,IF(G480="■",4,IF(I480="","",IF($C$3="","",IF($C$3=8,"-",IF($C$3&lt;8,IF(I480&lt;=$BY$25,7,IF(I480&lt;=$BY$26,6,IF(I480&lt;=$BY$27,5,IF(I480&lt;=$BY$28,4,IF(I480&lt;=$BY$29,3,IF(I480&lt;=$BY$30,2,1)))))))))))))))</f>
        <v/>
      </c>
      <c r="BE480" s="17" t="str">
        <f>IF(AND(OR(F480="",F480="□"),OR(G480="",G480="□"),OR(H480="",H480="□")),"",IF(AND(F480="■",G480="■"),"",IF(AND(OR(F480="■",G480="■"),H480="■"),"",IF(F480="■",5,IF(G480="■",4,IF(K480="","",IF($C$3="","",IF($C$3=8,IF(K480&lt;=$BY$33,6,IF(K480&lt;=$BY$34,5,IF(K480&lt;=$BY$35,4,3))),IF(AND($C$3&lt;8,$C$3&gt;4),IF(K480&lt;=$BY$32,7,IF(K480&lt;=$BY$33,6,IF(K480&lt;=$BY$34,5,IF(K480&lt;=$BY$35,4,IF(K480&lt;=$BY$36,3,2))))),IF(C466&lt;5,"-"))))))))))</f>
        <v/>
      </c>
      <c r="BF480" s="17" t="str">
        <f t="shared" si="161"/>
        <v/>
      </c>
      <c r="BH480" s="18" t="str">
        <f>IF(X480="","",IF(50&lt;=Y480,6,IF(AND(40&lt;=Y480,Y480&lt;50),5,IF(AND(30&lt;=Y480,Y480&lt;40),4,IF(AND(20&lt;=Y480,Y480&lt;30),3,IF(AND(10&lt;=Y480,Y480&lt;20),2,IF(AND(0&lt;=Y480,Y480&lt;10),1,IF(Y480&lt;0,0,""))))))))</f>
        <v/>
      </c>
      <c r="BI480" s="18" t="str">
        <f>IF(X480="","",IF(30&lt;=Y480,4,IF(AND(20&lt;=Y480,Y480&lt;30),3,IF(AND(10&lt;=Y480,Y480&lt;20),2,IF(AND(0&lt;=Y480,Y480&lt;10),1,IF(Y480&lt;0,0,""))))))</f>
        <v/>
      </c>
      <c r="BJ480" s="58" t="str">
        <f>IF(AND(OR(Q480="",Q480="□"),OR(R480="",R480="□"),OR(S480="",S480="□")),"",IF(AND(Q480="■",R480="■"),"",IF(AND(OR(Q480="■",R480="■"),S480="■"),"",IF(Q480="■",3,IF(R480="■",1,IF(Z480="■",BH480,BI480))))))</f>
        <v/>
      </c>
    </row>
    <row r="481" spans="1:62" ht="12" customHeight="1" x14ac:dyDescent="0.15">
      <c r="A481" s="66">
        <v>464</v>
      </c>
      <c r="B481" s="4"/>
      <c r="C481" s="2"/>
      <c r="D481" s="2"/>
      <c r="E481" s="8"/>
      <c r="F481" s="129" t="s">
        <v>38</v>
      </c>
      <c r="G481" s="130" t="s">
        <v>38</v>
      </c>
      <c r="H481" s="131" t="s">
        <v>38</v>
      </c>
      <c r="I481" s="122"/>
      <c r="J481" s="149"/>
      <c r="K481" s="124"/>
      <c r="L481" s="178"/>
      <c r="M481" s="133"/>
      <c r="N481" s="163" t="str">
        <f>IF($C$3="","",IF(P481="","",BF481))</f>
        <v/>
      </c>
      <c r="O481" s="163" t="str">
        <f>IF($C$3="","",IF(AND(OR(F481="",F481="□"),OR(G481="",G481="□"),OR(H481="",H481="□")),"",IF(AND(F481="■",G481="■"),"",IF(AND(OR(F481="■",G481="■"),H481="■"),"",IF(BF481="","",IF(OR(BF481=4,BF481&gt;4),"○","×"))))))</f>
        <v/>
      </c>
      <c r="P481" s="162" t="str">
        <f>IF($C$3="","",IF(AND(OR(F481="",F481="□"),OR(G481="",G481="□"),OR(H481="",H481="□")),"",IF(AND(F481="■",G481="■"),"",IF(AND(OR(F481="■",G481="■"),H481="■"),"",IF(BF481="","",IF(OR(BF481=5,BF481&gt;5),"○","×"))))))</f>
        <v/>
      </c>
      <c r="Q481" s="129" t="s">
        <v>38</v>
      </c>
      <c r="R481" s="130" t="s">
        <v>38</v>
      </c>
      <c r="S481" s="131" t="s">
        <v>38</v>
      </c>
      <c r="T481" s="1"/>
      <c r="U481" s="10"/>
      <c r="V481" s="11"/>
      <c r="W481" s="10"/>
      <c r="X481" s="223" t="str">
        <f t="shared" si="160"/>
        <v/>
      </c>
      <c r="Y481" s="164" t="str">
        <f t="shared" si="142"/>
        <v/>
      </c>
      <c r="Z481" s="131" t="s">
        <v>58</v>
      </c>
      <c r="AA481" s="135" t="s">
        <v>58</v>
      </c>
      <c r="AB481" s="165" t="str">
        <f t="shared" si="143"/>
        <v/>
      </c>
      <c r="AC481" s="280"/>
      <c r="AD481" s="281"/>
      <c r="AF481" s="60" t="str">
        <f>IF($C$3="","",IF(AND(F481="□",G481="□",H481="□"),"",IF(AND(F481="■",G481="■"),"",IF(AND(F481="■",H481="■"),"",IF(AND(G481="■",H481="■"),"",IF(F481="■",$BY$42,IF(G481="■",$BY$39,IF(I481="","",I481))))))))</f>
        <v/>
      </c>
      <c r="AG481" s="61" t="str">
        <f>IF($C$3="","",IF(AND(F481="□",G481="□",H481="□"),"",IF(AND(F481="■",G481="■"),"",IF(AND(F481="■",H481="■"),"",IF(AND(G481="■",H481="■"),"",IF(F481="■",$BY$44,IF(G481="■",$BY$41,IF(K481="","",K481))))))))</f>
        <v/>
      </c>
      <c r="AH481" s="63" t="str">
        <f t="shared" si="144"/>
        <v/>
      </c>
      <c r="AI481" s="63" t="str">
        <f t="shared" si="145"/>
        <v/>
      </c>
      <c r="AJ481" s="64" t="str">
        <f t="shared" si="146"/>
        <v/>
      </c>
      <c r="AK481" s="64" t="str">
        <f t="shared" si="147"/>
        <v/>
      </c>
      <c r="AL481" s="64" t="str">
        <f>IF($C$3="","",IF(AND(F481="□",G481="□",H481="□"),"",IF(AND(F481="■",G481="■"),"",IF(AND(F481="■",H481="■"),"",IF(AND(G481="■",H481="■"),"",IF(F481="■",$BY$23,IF(G481="■",$BY$21,IF(J481="","",J481))))))))</f>
        <v/>
      </c>
      <c r="AM481" s="65" t="str">
        <f t="shared" si="148"/>
        <v/>
      </c>
      <c r="AN481" s="64" t="str">
        <f>IF($C$3="","",IF(AND(F481="□",G481="□",H481="□"),"",IF(AND(F481="■",G481="■"),"",IF(AND(F481="■",H481="■"),"",IF(AND(G481="■",H481="■"),"",IF(F481="■",$BY$24,IF(G481="■",$BY$22,IF(L481="","",L481))))))))</f>
        <v/>
      </c>
      <c r="AO481" s="118"/>
      <c r="AP481" s="64" t="str">
        <f t="shared" si="149"/>
        <v/>
      </c>
      <c r="AQ481" s="64" t="str">
        <f t="shared" si="150"/>
        <v/>
      </c>
      <c r="AR481" s="64" t="str">
        <f t="shared" si="151"/>
        <v/>
      </c>
      <c r="AS481" s="64" t="str">
        <f t="shared" si="152"/>
        <v/>
      </c>
      <c r="AT481" s="64" t="str">
        <f t="shared" si="153"/>
        <v/>
      </c>
      <c r="AW481" s="17" t="str">
        <f t="shared" si="154"/>
        <v/>
      </c>
      <c r="AX481" s="17" t="str">
        <f t="shared" si="155"/>
        <v/>
      </c>
      <c r="AY481" s="17" t="str">
        <f t="shared" si="156"/>
        <v/>
      </c>
      <c r="AZ481" s="17" t="str">
        <f t="shared" si="157"/>
        <v/>
      </c>
      <c r="BA481" s="17" t="str">
        <f t="shared" si="158"/>
        <v/>
      </c>
      <c r="BB481" s="17" t="str">
        <f t="shared" si="159"/>
        <v/>
      </c>
      <c r="BD481" s="17" t="str">
        <f>IF(AND(OR(F481="",F481="□"),OR(G481="",G481="□"),OR(H481="",H481="□")),"",IF(AND(F481="■",G481="■"),"",IF(AND(OR(F481="■",G481="■"),H481="■"),"",IF(F481="■",5,IF(G481="■",4,IF(I481="","",IF($C$3="","",IF($C$3=8,"-",IF($C$3&lt;8,IF(I481&lt;=$BY$25,7,IF(I481&lt;=$BY$26,6,IF(I481&lt;=$BY$27,5,IF(I481&lt;=$BY$28,4,IF(I481&lt;=$BY$29,3,IF(I481&lt;=$BY$30,2,1)))))))))))))))</f>
        <v/>
      </c>
      <c r="BE481" s="17" t="str">
        <f>IF(AND(OR(F481="",F481="□"),OR(G481="",G481="□"),OR(H481="",H481="□")),"",IF(AND(F481="■",G481="■"),"",IF(AND(OR(F481="■",G481="■"),H481="■"),"",IF(F481="■",5,IF(G481="■",4,IF(K481="","",IF($C$3="","",IF($C$3=8,IF(K481&lt;=$BY$33,6,IF(K481&lt;=$BY$34,5,IF(K481&lt;=$BY$35,4,3))),IF(AND($C$3&lt;8,$C$3&gt;4),IF(K481&lt;=$BY$32,7,IF(K481&lt;=$BY$33,6,IF(K481&lt;=$BY$34,5,IF(K481&lt;=$BY$35,4,IF(K481&lt;=$BY$36,3,2))))),IF(C467&lt;5,"-"))))))))))</f>
        <v/>
      </c>
      <c r="BF481" s="17" t="str">
        <f t="shared" si="161"/>
        <v/>
      </c>
      <c r="BH481" s="18" t="str">
        <f>IF(X481="","",IF(50&lt;=Y481,6,IF(AND(40&lt;=Y481,Y481&lt;50),5,IF(AND(30&lt;=Y481,Y481&lt;40),4,IF(AND(20&lt;=Y481,Y481&lt;30),3,IF(AND(10&lt;=Y481,Y481&lt;20),2,IF(AND(0&lt;=Y481,Y481&lt;10),1,IF(Y481&lt;0,0,""))))))))</f>
        <v/>
      </c>
      <c r="BI481" s="18" t="str">
        <f>IF(X481="","",IF(30&lt;=Y481,4,IF(AND(20&lt;=Y481,Y481&lt;30),3,IF(AND(10&lt;=Y481,Y481&lt;20),2,IF(AND(0&lt;=Y481,Y481&lt;10),1,IF(Y481&lt;0,0,""))))))</f>
        <v/>
      </c>
      <c r="BJ481" s="58" t="str">
        <f>IF(AND(OR(Q481="",Q481="□"),OR(R481="",R481="□"),OR(S481="",S481="□")),"",IF(AND(Q481="■",R481="■"),"",IF(AND(OR(Q481="■",R481="■"),S481="■"),"",IF(Q481="■",3,IF(R481="■",1,IF(Z481="■",BH481,BI481))))))</f>
        <v/>
      </c>
    </row>
    <row r="482" spans="1:62" ht="12" customHeight="1" x14ac:dyDescent="0.15">
      <c r="A482" s="66">
        <v>465</v>
      </c>
      <c r="B482" s="4"/>
      <c r="C482" s="2"/>
      <c r="D482" s="2"/>
      <c r="E482" s="8"/>
      <c r="F482" s="129" t="s">
        <v>38</v>
      </c>
      <c r="G482" s="130" t="s">
        <v>38</v>
      </c>
      <c r="H482" s="131" t="s">
        <v>38</v>
      </c>
      <c r="I482" s="122"/>
      <c r="J482" s="149"/>
      <c r="K482" s="124"/>
      <c r="L482" s="178"/>
      <c r="M482" s="133"/>
      <c r="N482" s="163" t="str">
        <f>IF($C$3="","",IF(P482="","",BF482))</f>
        <v/>
      </c>
      <c r="O482" s="163" t="str">
        <f>IF($C$3="","",IF(AND(OR(F482="",F482="□"),OR(G482="",G482="□"),OR(H482="",H482="□")),"",IF(AND(F482="■",G482="■"),"",IF(AND(OR(F482="■",G482="■"),H482="■"),"",IF(BF482="","",IF(OR(BF482=4,BF482&gt;4),"○","×"))))))</f>
        <v/>
      </c>
      <c r="P482" s="162" t="str">
        <f>IF($C$3="","",IF(AND(OR(F482="",F482="□"),OR(G482="",G482="□"),OR(H482="",H482="□")),"",IF(AND(F482="■",G482="■"),"",IF(AND(OR(F482="■",G482="■"),H482="■"),"",IF(BF482="","",IF(OR(BF482=5,BF482&gt;5),"○","×"))))))</f>
        <v/>
      </c>
      <c r="Q482" s="129" t="s">
        <v>38</v>
      </c>
      <c r="R482" s="130" t="s">
        <v>38</v>
      </c>
      <c r="S482" s="131" t="s">
        <v>38</v>
      </c>
      <c r="T482" s="1"/>
      <c r="U482" s="10"/>
      <c r="V482" s="11"/>
      <c r="W482" s="10"/>
      <c r="X482" s="223" t="str">
        <f t="shared" si="160"/>
        <v/>
      </c>
      <c r="Y482" s="164" t="str">
        <f t="shared" si="142"/>
        <v/>
      </c>
      <c r="Z482" s="131" t="s">
        <v>58</v>
      </c>
      <c r="AA482" s="135" t="s">
        <v>58</v>
      </c>
      <c r="AB482" s="165" t="str">
        <f t="shared" si="143"/>
        <v/>
      </c>
      <c r="AC482" s="280"/>
      <c r="AD482" s="281"/>
      <c r="AF482" s="60" t="str">
        <f>IF($C$3="","",IF(AND(F482="□",G482="□",H482="□"),"",IF(AND(F482="■",G482="■"),"",IF(AND(F482="■",H482="■"),"",IF(AND(G482="■",H482="■"),"",IF(F482="■",$BY$42,IF(G482="■",$BY$39,IF(I482="","",I482))))))))</f>
        <v/>
      </c>
      <c r="AG482" s="61" t="str">
        <f>IF($C$3="","",IF(AND(F482="□",G482="□",H482="□"),"",IF(AND(F482="■",G482="■"),"",IF(AND(F482="■",H482="■"),"",IF(AND(G482="■",H482="■"),"",IF(F482="■",$BY$44,IF(G482="■",$BY$41,IF(K482="","",K482))))))))</f>
        <v/>
      </c>
      <c r="AH482" s="63" t="str">
        <f t="shared" si="144"/>
        <v/>
      </c>
      <c r="AI482" s="63" t="str">
        <f t="shared" si="145"/>
        <v/>
      </c>
      <c r="AJ482" s="64" t="str">
        <f t="shared" si="146"/>
        <v/>
      </c>
      <c r="AK482" s="64" t="str">
        <f t="shared" si="147"/>
        <v/>
      </c>
      <c r="AL482" s="64" t="str">
        <f>IF($C$3="","",IF(AND(F482="□",G482="□",H482="□"),"",IF(AND(F482="■",G482="■"),"",IF(AND(F482="■",H482="■"),"",IF(AND(G482="■",H482="■"),"",IF(F482="■",$BY$23,IF(G482="■",$BY$21,IF(J482="","",J482))))))))</f>
        <v/>
      </c>
      <c r="AM482" s="65" t="str">
        <f t="shared" si="148"/>
        <v/>
      </c>
      <c r="AN482" s="64" t="str">
        <f>IF($C$3="","",IF(AND(F482="□",G482="□",H482="□"),"",IF(AND(F482="■",G482="■"),"",IF(AND(F482="■",H482="■"),"",IF(AND(G482="■",H482="■"),"",IF(F482="■",$BY$24,IF(G482="■",$BY$22,IF(L482="","",L482))))))))</f>
        <v/>
      </c>
      <c r="AO482" s="118"/>
      <c r="AP482" s="64" t="str">
        <f t="shared" si="149"/>
        <v/>
      </c>
      <c r="AQ482" s="64" t="str">
        <f t="shared" si="150"/>
        <v/>
      </c>
      <c r="AR482" s="64" t="str">
        <f t="shared" si="151"/>
        <v/>
      </c>
      <c r="AS482" s="64" t="str">
        <f t="shared" si="152"/>
        <v/>
      </c>
      <c r="AT482" s="64" t="str">
        <f t="shared" si="153"/>
        <v/>
      </c>
      <c r="AW482" s="17" t="str">
        <f t="shared" si="154"/>
        <v/>
      </c>
      <c r="AX482" s="17" t="str">
        <f t="shared" si="155"/>
        <v/>
      </c>
      <c r="AY482" s="17" t="str">
        <f t="shared" si="156"/>
        <v/>
      </c>
      <c r="AZ482" s="17" t="str">
        <f t="shared" si="157"/>
        <v/>
      </c>
      <c r="BA482" s="17" t="str">
        <f t="shared" si="158"/>
        <v/>
      </c>
      <c r="BB482" s="17" t="str">
        <f t="shared" si="159"/>
        <v/>
      </c>
      <c r="BD482" s="17" t="str">
        <f>IF(AND(OR(F482="",F482="□"),OR(G482="",G482="□"),OR(H482="",H482="□")),"",IF(AND(F482="■",G482="■"),"",IF(AND(OR(F482="■",G482="■"),H482="■"),"",IF(F482="■",5,IF(G482="■",4,IF(I482="","",IF($C$3="","",IF($C$3=8,"-",IF($C$3&lt;8,IF(I482&lt;=$BY$25,7,IF(I482&lt;=$BY$26,6,IF(I482&lt;=$BY$27,5,IF(I482&lt;=$BY$28,4,IF(I482&lt;=$BY$29,3,IF(I482&lt;=$BY$30,2,1)))))))))))))))</f>
        <v/>
      </c>
      <c r="BE482" s="17" t="str">
        <f>IF(AND(OR(F482="",F482="□"),OR(G482="",G482="□"),OR(H482="",H482="□")),"",IF(AND(F482="■",G482="■"),"",IF(AND(OR(F482="■",G482="■"),H482="■"),"",IF(F482="■",5,IF(G482="■",4,IF(K482="","",IF($C$3="","",IF($C$3=8,IF(K482&lt;=$BY$33,6,IF(K482&lt;=$BY$34,5,IF(K482&lt;=$BY$35,4,3))),IF(AND($C$3&lt;8,$C$3&gt;4),IF(K482&lt;=$BY$32,7,IF(K482&lt;=$BY$33,6,IF(K482&lt;=$BY$34,5,IF(K482&lt;=$BY$35,4,IF(K482&lt;=$BY$36,3,2))))),IF(C468&lt;5,"-"))))))))))</f>
        <v/>
      </c>
      <c r="BF482" s="17" t="str">
        <f t="shared" si="161"/>
        <v/>
      </c>
      <c r="BH482" s="18" t="str">
        <f>IF(X482="","",IF(50&lt;=Y482,6,IF(AND(40&lt;=Y482,Y482&lt;50),5,IF(AND(30&lt;=Y482,Y482&lt;40),4,IF(AND(20&lt;=Y482,Y482&lt;30),3,IF(AND(10&lt;=Y482,Y482&lt;20),2,IF(AND(0&lt;=Y482,Y482&lt;10),1,IF(Y482&lt;0,0,""))))))))</f>
        <v/>
      </c>
      <c r="BI482" s="18" t="str">
        <f>IF(X482="","",IF(30&lt;=Y482,4,IF(AND(20&lt;=Y482,Y482&lt;30),3,IF(AND(10&lt;=Y482,Y482&lt;20),2,IF(AND(0&lt;=Y482,Y482&lt;10),1,IF(Y482&lt;0,0,""))))))</f>
        <v/>
      </c>
      <c r="BJ482" s="58" t="str">
        <f>IF(AND(OR(Q482="",Q482="□"),OR(R482="",R482="□"),OR(S482="",S482="□")),"",IF(AND(Q482="■",R482="■"),"",IF(AND(OR(Q482="■",R482="■"),S482="■"),"",IF(Q482="■",3,IF(R482="■",1,IF(Z482="■",BH482,BI482))))))</f>
        <v/>
      </c>
    </row>
    <row r="483" spans="1:62" ht="12" customHeight="1" x14ac:dyDescent="0.15">
      <c r="A483" s="66">
        <v>466</v>
      </c>
      <c r="B483" s="4"/>
      <c r="C483" s="2"/>
      <c r="D483" s="2"/>
      <c r="E483" s="8"/>
      <c r="F483" s="129" t="s">
        <v>38</v>
      </c>
      <c r="G483" s="130" t="s">
        <v>38</v>
      </c>
      <c r="H483" s="131" t="s">
        <v>38</v>
      </c>
      <c r="I483" s="122"/>
      <c r="J483" s="149"/>
      <c r="K483" s="124"/>
      <c r="L483" s="178"/>
      <c r="M483" s="133"/>
      <c r="N483" s="163" t="str">
        <f>IF($C$3="","",IF(P483="","",BF483))</f>
        <v/>
      </c>
      <c r="O483" s="163" t="str">
        <f>IF($C$3="","",IF(AND(OR(F483="",F483="□"),OR(G483="",G483="□"),OR(H483="",H483="□")),"",IF(AND(F483="■",G483="■"),"",IF(AND(OR(F483="■",G483="■"),H483="■"),"",IF(BF483="","",IF(OR(BF483=4,BF483&gt;4),"○","×"))))))</f>
        <v/>
      </c>
      <c r="P483" s="162" t="str">
        <f>IF($C$3="","",IF(AND(OR(F483="",F483="□"),OR(G483="",G483="□"),OR(H483="",H483="□")),"",IF(AND(F483="■",G483="■"),"",IF(AND(OR(F483="■",G483="■"),H483="■"),"",IF(BF483="","",IF(OR(BF483=5,BF483&gt;5),"○","×"))))))</f>
        <v/>
      </c>
      <c r="Q483" s="129" t="s">
        <v>38</v>
      </c>
      <c r="R483" s="130" t="s">
        <v>38</v>
      </c>
      <c r="S483" s="131" t="s">
        <v>38</v>
      </c>
      <c r="T483" s="1"/>
      <c r="U483" s="10"/>
      <c r="V483" s="11"/>
      <c r="W483" s="10"/>
      <c r="X483" s="223" t="str">
        <f t="shared" si="160"/>
        <v/>
      </c>
      <c r="Y483" s="164" t="str">
        <f t="shared" si="142"/>
        <v/>
      </c>
      <c r="Z483" s="131" t="s">
        <v>58</v>
      </c>
      <c r="AA483" s="135" t="s">
        <v>58</v>
      </c>
      <c r="AB483" s="165" t="str">
        <f t="shared" si="143"/>
        <v/>
      </c>
      <c r="AC483" s="280"/>
      <c r="AD483" s="281"/>
      <c r="AF483" s="60" t="str">
        <f>IF($C$3="","",IF(AND(F483="□",G483="□",H483="□"),"",IF(AND(F483="■",G483="■"),"",IF(AND(F483="■",H483="■"),"",IF(AND(G483="■",H483="■"),"",IF(F483="■",$BY$42,IF(G483="■",$BY$39,IF(I483="","",I483))))))))</f>
        <v/>
      </c>
      <c r="AG483" s="61" t="str">
        <f>IF($C$3="","",IF(AND(F483="□",G483="□",H483="□"),"",IF(AND(F483="■",G483="■"),"",IF(AND(F483="■",H483="■"),"",IF(AND(G483="■",H483="■"),"",IF(F483="■",$BY$44,IF(G483="■",$BY$41,IF(K483="","",K483))))))))</f>
        <v/>
      </c>
      <c r="AH483" s="63" t="str">
        <f t="shared" si="144"/>
        <v/>
      </c>
      <c r="AI483" s="63" t="str">
        <f t="shared" si="145"/>
        <v/>
      </c>
      <c r="AJ483" s="64" t="str">
        <f t="shared" si="146"/>
        <v/>
      </c>
      <c r="AK483" s="64" t="str">
        <f t="shared" si="147"/>
        <v/>
      </c>
      <c r="AL483" s="64" t="str">
        <f>IF($C$3="","",IF(AND(F483="□",G483="□",H483="□"),"",IF(AND(F483="■",G483="■"),"",IF(AND(F483="■",H483="■"),"",IF(AND(G483="■",H483="■"),"",IF(F483="■",$BY$23,IF(G483="■",$BY$21,IF(J483="","",J483))))))))</f>
        <v/>
      </c>
      <c r="AM483" s="65" t="str">
        <f t="shared" si="148"/>
        <v/>
      </c>
      <c r="AN483" s="64" t="str">
        <f>IF($C$3="","",IF(AND(F483="□",G483="□",H483="□"),"",IF(AND(F483="■",G483="■"),"",IF(AND(F483="■",H483="■"),"",IF(AND(G483="■",H483="■"),"",IF(F483="■",$BY$24,IF(G483="■",$BY$22,IF(L483="","",L483))))))))</f>
        <v/>
      </c>
      <c r="AO483" s="118"/>
      <c r="AP483" s="64" t="str">
        <f t="shared" si="149"/>
        <v/>
      </c>
      <c r="AQ483" s="64" t="str">
        <f t="shared" si="150"/>
        <v/>
      </c>
      <c r="AR483" s="64" t="str">
        <f t="shared" si="151"/>
        <v/>
      </c>
      <c r="AS483" s="64" t="str">
        <f t="shared" si="152"/>
        <v/>
      </c>
      <c r="AT483" s="64" t="str">
        <f t="shared" si="153"/>
        <v/>
      </c>
      <c r="AW483" s="17" t="str">
        <f t="shared" si="154"/>
        <v/>
      </c>
      <c r="AX483" s="17" t="str">
        <f t="shared" si="155"/>
        <v/>
      </c>
      <c r="AY483" s="17" t="str">
        <f t="shared" si="156"/>
        <v/>
      </c>
      <c r="AZ483" s="17" t="str">
        <f t="shared" si="157"/>
        <v/>
      </c>
      <c r="BA483" s="17" t="str">
        <f t="shared" si="158"/>
        <v/>
      </c>
      <c r="BB483" s="17" t="str">
        <f t="shared" si="159"/>
        <v/>
      </c>
      <c r="BD483" s="17" t="str">
        <f>IF(AND(OR(F483="",F483="□"),OR(G483="",G483="□"),OR(H483="",H483="□")),"",IF(AND(F483="■",G483="■"),"",IF(AND(OR(F483="■",G483="■"),H483="■"),"",IF(F483="■",5,IF(G483="■",4,IF(I483="","",IF($C$3="","",IF($C$3=8,"-",IF($C$3&lt;8,IF(I483&lt;=$BY$25,7,IF(I483&lt;=$BY$26,6,IF(I483&lt;=$BY$27,5,IF(I483&lt;=$BY$28,4,IF(I483&lt;=$BY$29,3,IF(I483&lt;=$BY$30,2,1)))))))))))))))</f>
        <v/>
      </c>
      <c r="BE483" s="17" t="str">
        <f>IF(AND(OR(F483="",F483="□"),OR(G483="",G483="□"),OR(H483="",H483="□")),"",IF(AND(F483="■",G483="■"),"",IF(AND(OR(F483="■",G483="■"),H483="■"),"",IF(F483="■",5,IF(G483="■",4,IF(K483="","",IF($C$3="","",IF($C$3=8,IF(K483&lt;=$BY$33,6,IF(K483&lt;=$BY$34,5,IF(K483&lt;=$BY$35,4,3))),IF(AND($C$3&lt;8,$C$3&gt;4),IF(K483&lt;=$BY$32,7,IF(K483&lt;=$BY$33,6,IF(K483&lt;=$BY$34,5,IF(K483&lt;=$BY$35,4,IF(K483&lt;=$BY$36,3,2))))),IF(C469&lt;5,"-"))))))))))</f>
        <v/>
      </c>
      <c r="BF483" s="17" t="str">
        <f t="shared" si="161"/>
        <v/>
      </c>
      <c r="BH483" s="18" t="str">
        <f>IF(X483="","",IF(50&lt;=Y483,6,IF(AND(40&lt;=Y483,Y483&lt;50),5,IF(AND(30&lt;=Y483,Y483&lt;40),4,IF(AND(20&lt;=Y483,Y483&lt;30),3,IF(AND(10&lt;=Y483,Y483&lt;20),2,IF(AND(0&lt;=Y483,Y483&lt;10),1,IF(Y483&lt;0,0,""))))))))</f>
        <v/>
      </c>
      <c r="BI483" s="18" t="str">
        <f>IF(X483="","",IF(30&lt;=Y483,4,IF(AND(20&lt;=Y483,Y483&lt;30),3,IF(AND(10&lt;=Y483,Y483&lt;20),2,IF(AND(0&lt;=Y483,Y483&lt;10),1,IF(Y483&lt;0,0,""))))))</f>
        <v/>
      </c>
      <c r="BJ483" s="58" t="str">
        <f>IF(AND(OR(Q483="",Q483="□"),OR(R483="",R483="□"),OR(S483="",S483="□")),"",IF(AND(Q483="■",R483="■"),"",IF(AND(OR(Q483="■",R483="■"),S483="■"),"",IF(Q483="■",3,IF(R483="■",1,IF(Z483="■",BH483,BI483))))))</f>
        <v/>
      </c>
    </row>
    <row r="484" spans="1:62" ht="12" customHeight="1" x14ac:dyDescent="0.15">
      <c r="A484" s="66">
        <v>467</v>
      </c>
      <c r="B484" s="4"/>
      <c r="C484" s="2"/>
      <c r="D484" s="2"/>
      <c r="E484" s="8"/>
      <c r="F484" s="129" t="s">
        <v>38</v>
      </c>
      <c r="G484" s="130" t="s">
        <v>38</v>
      </c>
      <c r="H484" s="131" t="s">
        <v>38</v>
      </c>
      <c r="I484" s="122"/>
      <c r="J484" s="149"/>
      <c r="K484" s="124"/>
      <c r="L484" s="178"/>
      <c r="M484" s="133"/>
      <c r="N484" s="163" t="str">
        <f>IF($C$3="","",IF(P484="","",BF484))</f>
        <v/>
      </c>
      <c r="O484" s="163" t="str">
        <f>IF($C$3="","",IF(AND(OR(F484="",F484="□"),OR(G484="",G484="□"),OR(H484="",H484="□")),"",IF(AND(F484="■",G484="■"),"",IF(AND(OR(F484="■",G484="■"),H484="■"),"",IF(BF484="","",IF(OR(BF484=4,BF484&gt;4),"○","×"))))))</f>
        <v/>
      </c>
      <c r="P484" s="162" t="str">
        <f>IF($C$3="","",IF(AND(OR(F484="",F484="□"),OR(G484="",G484="□"),OR(H484="",H484="□")),"",IF(AND(F484="■",G484="■"),"",IF(AND(OR(F484="■",G484="■"),H484="■"),"",IF(BF484="","",IF(OR(BF484=5,BF484&gt;5),"○","×"))))))</f>
        <v/>
      </c>
      <c r="Q484" s="129" t="s">
        <v>38</v>
      </c>
      <c r="R484" s="130" t="s">
        <v>38</v>
      </c>
      <c r="S484" s="131" t="s">
        <v>38</v>
      </c>
      <c r="T484" s="1"/>
      <c r="U484" s="10"/>
      <c r="V484" s="11"/>
      <c r="W484" s="10"/>
      <c r="X484" s="223" t="str">
        <f t="shared" si="160"/>
        <v/>
      </c>
      <c r="Y484" s="164" t="str">
        <f t="shared" si="142"/>
        <v/>
      </c>
      <c r="Z484" s="131" t="s">
        <v>58</v>
      </c>
      <c r="AA484" s="135" t="s">
        <v>58</v>
      </c>
      <c r="AB484" s="165" t="str">
        <f t="shared" si="143"/>
        <v/>
      </c>
      <c r="AC484" s="280"/>
      <c r="AD484" s="281"/>
      <c r="AF484" s="60" t="str">
        <f>IF($C$3="","",IF(AND(F484="□",G484="□",H484="□"),"",IF(AND(F484="■",G484="■"),"",IF(AND(F484="■",H484="■"),"",IF(AND(G484="■",H484="■"),"",IF(F484="■",$BY$42,IF(G484="■",$BY$39,IF(I484="","",I484))))))))</f>
        <v/>
      </c>
      <c r="AG484" s="61" t="str">
        <f>IF($C$3="","",IF(AND(F484="□",G484="□",H484="□"),"",IF(AND(F484="■",G484="■"),"",IF(AND(F484="■",H484="■"),"",IF(AND(G484="■",H484="■"),"",IF(F484="■",$BY$44,IF(G484="■",$BY$41,IF(K484="","",K484))))))))</f>
        <v/>
      </c>
      <c r="AH484" s="63" t="str">
        <f t="shared" si="144"/>
        <v/>
      </c>
      <c r="AI484" s="63" t="str">
        <f t="shared" si="145"/>
        <v/>
      </c>
      <c r="AJ484" s="64" t="str">
        <f t="shared" si="146"/>
        <v/>
      </c>
      <c r="AK484" s="64" t="str">
        <f t="shared" si="147"/>
        <v/>
      </c>
      <c r="AL484" s="64" t="str">
        <f>IF($C$3="","",IF(AND(F484="□",G484="□",H484="□"),"",IF(AND(F484="■",G484="■"),"",IF(AND(F484="■",H484="■"),"",IF(AND(G484="■",H484="■"),"",IF(F484="■",$BY$23,IF(G484="■",$BY$21,IF(J484="","",J484))))))))</f>
        <v/>
      </c>
      <c r="AM484" s="65" t="str">
        <f t="shared" si="148"/>
        <v/>
      </c>
      <c r="AN484" s="64" t="str">
        <f>IF($C$3="","",IF(AND(F484="□",G484="□",H484="□"),"",IF(AND(F484="■",G484="■"),"",IF(AND(F484="■",H484="■"),"",IF(AND(G484="■",H484="■"),"",IF(F484="■",$BY$24,IF(G484="■",$BY$22,IF(L484="","",L484))))))))</f>
        <v/>
      </c>
      <c r="AO484" s="118"/>
      <c r="AP484" s="64" t="str">
        <f t="shared" si="149"/>
        <v/>
      </c>
      <c r="AQ484" s="64" t="str">
        <f t="shared" si="150"/>
        <v/>
      </c>
      <c r="AR484" s="64" t="str">
        <f t="shared" si="151"/>
        <v/>
      </c>
      <c r="AS484" s="64" t="str">
        <f t="shared" si="152"/>
        <v/>
      </c>
      <c r="AT484" s="64" t="str">
        <f t="shared" si="153"/>
        <v/>
      </c>
      <c r="AW484" s="17" t="str">
        <f t="shared" si="154"/>
        <v/>
      </c>
      <c r="AX484" s="17" t="str">
        <f t="shared" si="155"/>
        <v/>
      </c>
      <c r="AY484" s="17" t="str">
        <f t="shared" si="156"/>
        <v/>
      </c>
      <c r="AZ484" s="17" t="str">
        <f t="shared" si="157"/>
        <v/>
      </c>
      <c r="BA484" s="17" t="str">
        <f t="shared" si="158"/>
        <v/>
      </c>
      <c r="BB484" s="17" t="str">
        <f t="shared" si="159"/>
        <v/>
      </c>
      <c r="BD484" s="17" t="str">
        <f>IF(AND(OR(F484="",F484="□"),OR(G484="",G484="□"),OR(H484="",H484="□")),"",IF(AND(F484="■",G484="■"),"",IF(AND(OR(F484="■",G484="■"),H484="■"),"",IF(F484="■",5,IF(G484="■",4,IF(I484="","",IF($C$3="","",IF($C$3=8,"-",IF($C$3&lt;8,IF(I484&lt;=$BY$25,7,IF(I484&lt;=$BY$26,6,IF(I484&lt;=$BY$27,5,IF(I484&lt;=$BY$28,4,IF(I484&lt;=$BY$29,3,IF(I484&lt;=$BY$30,2,1)))))))))))))))</f>
        <v/>
      </c>
      <c r="BE484" s="17" t="str">
        <f>IF(AND(OR(F484="",F484="□"),OR(G484="",G484="□"),OR(H484="",H484="□")),"",IF(AND(F484="■",G484="■"),"",IF(AND(OR(F484="■",G484="■"),H484="■"),"",IF(F484="■",5,IF(G484="■",4,IF(K484="","",IF($C$3="","",IF($C$3=8,IF(K484&lt;=$BY$33,6,IF(K484&lt;=$BY$34,5,IF(K484&lt;=$BY$35,4,3))),IF(AND($C$3&lt;8,$C$3&gt;4),IF(K484&lt;=$BY$32,7,IF(K484&lt;=$BY$33,6,IF(K484&lt;=$BY$34,5,IF(K484&lt;=$BY$35,4,IF(K484&lt;=$BY$36,3,2))))),IF(C470&lt;5,"-"))))))))))</f>
        <v/>
      </c>
      <c r="BF484" s="17" t="str">
        <f t="shared" si="161"/>
        <v/>
      </c>
      <c r="BH484" s="18" t="str">
        <f>IF(X484="","",IF(50&lt;=Y484,6,IF(AND(40&lt;=Y484,Y484&lt;50),5,IF(AND(30&lt;=Y484,Y484&lt;40),4,IF(AND(20&lt;=Y484,Y484&lt;30),3,IF(AND(10&lt;=Y484,Y484&lt;20),2,IF(AND(0&lt;=Y484,Y484&lt;10),1,IF(Y484&lt;0,0,""))))))))</f>
        <v/>
      </c>
      <c r="BI484" s="18" t="str">
        <f>IF(X484="","",IF(30&lt;=Y484,4,IF(AND(20&lt;=Y484,Y484&lt;30),3,IF(AND(10&lt;=Y484,Y484&lt;20),2,IF(AND(0&lt;=Y484,Y484&lt;10),1,IF(Y484&lt;0,0,""))))))</f>
        <v/>
      </c>
      <c r="BJ484" s="58" t="str">
        <f>IF(AND(OR(Q484="",Q484="□"),OR(R484="",R484="□"),OR(S484="",S484="□")),"",IF(AND(Q484="■",R484="■"),"",IF(AND(OR(Q484="■",R484="■"),S484="■"),"",IF(Q484="■",3,IF(R484="■",1,IF(Z484="■",BH484,BI484))))))</f>
        <v/>
      </c>
    </row>
    <row r="485" spans="1:62" ht="12" customHeight="1" x14ac:dyDescent="0.15">
      <c r="A485" s="66">
        <v>468</v>
      </c>
      <c r="B485" s="4"/>
      <c r="C485" s="2"/>
      <c r="D485" s="2"/>
      <c r="E485" s="8"/>
      <c r="F485" s="129" t="s">
        <v>38</v>
      </c>
      <c r="G485" s="130" t="s">
        <v>38</v>
      </c>
      <c r="H485" s="131" t="s">
        <v>38</v>
      </c>
      <c r="I485" s="122"/>
      <c r="J485" s="149"/>
      <c r="K485" s="124"/>
      <c r="L485" s="178"/>
      <c r="M485" s="133"/>
      <c r="N485" s="163" t="str">
        <f>IF($C$3="","",IF(P485="","",BF485))</f>
        <v/>
      </c>
      <c r="O485" s="163" t="str">
        <f>IF($C$3="","",IF(AND(OR(F485="",F485="□"),OR(G485="",G485="□"),OR(H485="",H485="□")),"",IF(AND(F485="■",G485="■"),"",IF(AND(OR(F485="■",G485="■"),H485="■"),"",IF(BF485="","",IF(OR(BF485=4,BF485&gt;4),"○","×"))))))</f>
        <v/>
      </c>
      <c r="P485" s="162" t="str">
        <f>IF($C$3="","",IF(AND(OR(F485="",F485="□"),OR(G485="",G485="□"),OR(H485="",H485="□")),"",IF(AND(F485="■",G485="■"),"",IF(AND(OR(F485="■",G485="■"),H485="■"),"",IF(BF485="","",IF(OR(BF485=5,BF485&gt;5),"○","×"))))))</f>
        <v/>
      </c>
      <c r="Q485" s="129" t="s">
        <v>38</v>
      </c>
      <c r="R485" s="130" t="s">
        <v>38</v>
      </c>
      <c r="S485" s="131" t="s">
        <v>38</v>
      </c>
      <c r="T485" s="1"/>
      <c r="U485" s="10"/>
      <c r="V485" s="11"/>
      <c r="W485" s="10"/>
      <c r="X485" s="223" t="str">
        <f t="shared" si="160"/>
        <v/>
      </c>
      <c r="Y485" s="164" t="str">
        <f t="shared" si="142"/>
        <v/>
      </c>
      <c r="Z485" s="131" t="s">
        <v>58</v>
      </c>
      <c r="AA485" s="135" t="s">
        <v>58</v>
      </c>
      <c r="AB485" s="165" t="str">
        <f t="shared" si="143"/>
        <v/>
      </c>
      <c r="AC485" s="280"/>
      <c r="AD485" s="281"/>
      <c r="AF485" s="60" t="str">
        <f>IF($C$3="","",IF(AND(F485="□",G485="□",H485="□"),"",IF(AND(F485="■",G485="■"),"",IF(AND(F485="■",H485="■"),"",IF(AND(G485="■",H485="■"),"",IF(F485="■",$BY$42,IF(G485="■",$BY$39,IF(I485="","",I485))))))))</f>
        <v/>
      </c>
      <c r="AG485" s="61" t="str">
        <f>IF($C$3="","",IF(AND(F485="□",G485="□",H485="□"),"",IF(AND(F485="■",G485="■"),"",IF(AND(F485="■",H485="■"),"",IF(AND(G485="■",H485="■"),"",IF(F485="■",$BY$44,IF(G485="■",$BY$41,IF(K485="","",K485))))))))</f>
        <v/>
      </c>
      <c r="AH485" s="63" t="str">
        <f t="shared" si="144"/>
        <v/>
      </c>
      <c r="AI485" s="63" t="str">
        <f t="shared" si="145"/>
        <v/>
      </c>
      <c r="AJ485" s="64" t="str">
        <f t="shared" si="146"/>
        <v/>
      </c>
      <c r="AK485" s="64" t="str">
        <f t="shared" si="147"/>
        <v/>
      </c>
      <c r="AL485" s="64" t="str">
        <f>IF($C$3="","",IF(AND(F485="□",G485="□",H485="□"),"",IF(AND(F485="■",G485="■"),"",IF(AND(F485="■",H485="■"),"",IF(AND(G485="■",H485="■"),"",IF(F485="■",$BY$23,IF(G485="■",$BY$21,IF(J485="","",J485))))))))</f>
        <v/>
      </c>
      <c r="AM485" s="65" t="str">
        <f t="shared" si="148"/>
        <v/>
      </c>
      <c r="AN485" s="64" t="str">
        <f>IF($C$3="","",IF(AND(F485="□",G485="□",H485="□"),"",IF(AND(F485="■",G485="■"),"",IF(AND(F485="■",H485="■"),"",IF(AND(G485="■",H485="■"),"",IF(F485="■",$BY$24,IF(G485="■",$BY$22,IF(L485="","",L485))))))))</f>
        <v/>
      </c>
      <c r="AO485" s="118"/>
      <c r="AP485" s="64" t="str">
        <f t="shared" si="149"/>
        <v/>
      </c>
      <c r="AQ485" s="64" t="str">
        <f t="shared" si="150"/>
        <v/>
      </c>
      <c r="AR485" s="64" t="str">
        <f t="shared" si="151"/>
        <v/>
      </c>
      <c r="AS485" s="64" t="str">
        <f t="shared" si="152"/>
        <v/>
      </c>
      <c r="AT485" s="64" t="str">
        <f t="shared" si="153"/>
        <v/>
      </c>
      <c r="AW485" s="17" t="str">
        <f t="shared" si="154"/>
        <v/>
      </c>
      <c r="AX485" s="17" t="str">
        <f t="shared" si="155"/>
        <v/>
      </c>
      <c r="AY485" s="17" t="str">
        <f t="shared" si="156"/>
        <v/>
      </c>
      <c r="AZ485" s="17" t="str">
        <f t="shared" si="157"/>
        <v/>
      </c>
      <c r="BA485" s="17" t="str">
        <f t="shared" si="158"/>
        <v/>
      </c>
      <c r="BB485" s="17" t="str">
        <f t="shared" si="159"/>
        <v/>
      </c>
      <c r="BD485" s="17" t="str">
        <f>IF(AND(OR(F485="",F485="□"),OR(G485="",G485="□"),OR(H485="",H485="□")),"",IF(AND(F485="■",G485="■"),"",IF(AND(OR(F485="■",G485="■"),H485="■"),"",IF(F485="■",5,IF(G485="■",4,IF(I485="","",IF($C$3="","",IF($C$3=8,"-",IF($C$3&lt;8,IF(I485&lt;=$BY$25,7,IF(I485&lt;=$BY$26,6,IF(I485&lt;=$BY$27,5,IF(I485&lt;=$BY$28,4,IF(I485&lt;=$BY$29,3,IF(I485&lt;=$BY$30,2,1)))))))))))))))</f>
        <v/>
      </c>
      <c r="BE485" s="17" t="str">
        <f>IF(AND(OR(F485="",F485="□"),OR(G485="",G485="□"),OR(H485="",H485="□")),"",IF(AND(F485="■",G485="■"),"",IF(AND(OR(F485="■",G485="■"),H485="■"),"",IF(F485="■",5,IF(G485="■",4,IF(K485="","",IF($C$3="","",IF($C$3=8,IF(K485&lt;=$BY$33,6,IF(K485&lt;=$BY$34,5,IF(K485&lt;=$BY$35,4,3))),IF(AND($C$3&lt;8,$C$3&gt;4),IF(K485&lt;=$BY$32,7,IF(K485&lt;=$BY$33,6,IF(K485&lt;=$BY$34,5,IF(K485&lt;=$BY$35,4,IF(K485&lt;=$BY$36,3,2))))),IF(C471&lt;5,"-"))))))))))</f>
        <v/>
      </c>
      <c r="BF485" s="17" t="str">
        <f t="shared" si="161"/>
        <v/>
      </c>
      <c r="BH485" s="18" t="str">
        <f>IF(X485="","",IF(50&lt;=Y485,6,IF(AND(40&lt;=Y485,Y485&lt;50),5,IF(AND(30&lt;=Y485,Y485&lt;40),4,IF(AND(20&lt;=Y485,Y485&lt;30),3,IF(AND(10&lt;=Y485,Y485&lt;20),2,IF(AND(0&lt;=Y485,Y485&lt;10),1,IF(Y485&lt;0,0,""))))))))</f>
        <v/>
      </c>
      <c r="BI485" s="18" t="str">
        <f>IF(X485="","",IF(30&lt;=Y485,4,IF(AND(20&lt;=Y485,Y485&lt;30),3,IF(AND(10&lt;=Y485,Y485&lt;20),2,IF(AND(0&lt;=Y485,Y485&lt;10),1,IF(Y485&lt;0,0,""))))))</f>
        <v/>
      </c>
      <c r="BJ485" s="58" t="str">
        <f>IF(AND(OR(Q485="",Q485="□"),OR(R485="",R485="□"),OR(S485="",S485="□")),"",IF(AND(Q485="■",R485="■"),"",IF(AND(OR(Q485="■",R485="■"),S485="■"),"",IF(Q485="■",3,IF(R485="■",1,IF(Z485="■",BH485,BI485))))))</f>
        <v/>
      </c>
    </row>
    <row r="486" spans="1:62" ht="12" customHeight="1" x14ac:dyDescent="0.15">
      <c r="A486" s="66">
        <v>469</v>
      </c>
      <c r="B486" s="4"/>
      <c r="C486" s="2"/>
      <c r="D486" s="2"/>
      <c r="E486" s="8"/>
      <c r="F486" s="129" t="s">
        <v>38</v>
      </c>
      <c r="G486" s="130" t="s">
        <v>38</v>
      </c>
      <c r="H486" s="131" t="s">
        <v>38</v>
      </c>
      <c r="I486" s="122"/>
      <c r="J486" s="149"/>
      <c r="K486" s="124"/>
      <c r="L486" s="178"/>
      <c r="M486" s="133"/>
      <c r="N486" s="163" t="str">
        <f>IF($C$3="","",IF(P486="","",BF486))</f>
        <v/>
      </c>
      <c r="O486" s="163" t="str">
        <f>IF($C$3="","",IF(AND(OR(F486="",F486="□"),OR(G486="",G486="□"),OR(H486="",H486="□")),"",IF(AND(F486="■",G486="■"),"",IF(AND(OR(F486="■",G486="■"),H486="■"),"",IF(BF486="","",IF(OR(BF486=4,BF486&gt;4),"○","×"))))))</f>
        <v/>
      </c>
      <c r="P486" s="162" t="str">
        <f>IF($C$3="","",IF(AND(OR(F486="",F486="□"),OR(G486="",G486="□"),OR(H486="",H486="□")),"",IF(AND(F486="■",G486="■"),"",IF(AND(OR(F486="■",G486="■"),H486="■"),"",IF(BF486="","",IF(OR(BF486=5,BF486&gt;5),"○","×"))))))</f>
        <v/>
      </c>
      <c r="Q486" s="129" t="s">
        <v>38</v>
      </c>
      <c r="R486" s="130" t="s">
        <v>38</v>
      </c>
      <c r="S486" s="131" t="s">
        <v>38</v>
      </c>
      <c r="T486" s="1"/>
      <c r="U486" s="10"/>
      <c r="V486" s="11"/>
      <c r="W486" s="10"/>
      <c r="X486" s="223" t="str">
        <f t="shared" si="160"/>
        <v/>
      </c>
      <c r="Y486" s="164" t="str">
        <f t="shared" si="142"/>
        <v/>
      </c>
      <c r="Z486" s="131" t="s">
        <v>58</v>
      </c>
      <c r="AA486" s="135" t="s">
        <v>58</v>
      </c>
      <c r="AB486" s="165" t="str">
        <f t="shared" si="143"/>
        <v/>
      </c>
      <c r="AC486" s="280"/>
      <c r="AD486" s="281"/>
      <c r="AF486" s="60" t="str">
        <f>IF($C$3="","",IF(AND(F486="□",G486="□",H486="□"),"",IF(AND(F486="■",G486="■"),"",IF(AND(F486="■",H486="■"),"",IF(AND(G486="■",H486="■"),"",IF(F486="■",$BY$42,IF(G486="■",$BY$39,IF(I486="","",I486))))))))</f>
        <v/>
      </c>
      <c r="AG486" s="61" t="str">
        <f>IF($C$3="","",IF(AND(F486="□",G486="□",H486="□"),"",IF(AND(F486="■",G486="■"),"",IF(AND(F486="■",H486="■"),"",IF(AND(G486="■",H486="■"),"",IF(F486="■",$BY$44,IF(G486="■",$BY$41,IF(K486="","",K486))))))))</f>
        <v/>
      </c>
      <c r="AH486" s="63" t="str">
        <f t="shared" si="144"/>
        <v/>
      </c>
      <c r="AI486" s="63" t="str">
        <f t="shared" si="145"/>
        <v/>
      </c>
      <c r="AJ486" s="64" t="str">
        <f t="shared" si="146"/>
        <v/>
      </c>
      <c r="AK486" s="64" t="str">
        <f t="shared" si="147"/>
        <v/>
      </c>
      <c r="AL486" s="64" t="str">
        <f>IF($C$3="","",IF(AND(F486="□",G486="□",H486="□"),"",IF(AND(F486="■",G486="■"),"",IF(AND(F486="■",H486="■"),"",IF(AND(G486="■",H486="■"),"",IF(F486="■",$BY$23,IF(G486="■",$BY$21,IF(J486="","",J486))))))))</f>
        <v/>
      </c>
      <c r="AM486" s="65" t="str">
        <f t="shared" si="148"/>
        <v/>
      </c>
      <c r="AN486" s="64" t="str">
        <f>IF($C$3="","",IF(AND(F486="□",G486="□",H486="□"),"",IF(AND(F486="■",G486="■"),"",IF(AND(F486="■",H486="■"),"",IF(AND(G486="■",H486="■"),"",IF(F486="■",$BY$24,IF(G486="■",$BY$22,IF(L486="","",L486))))))))</f>
        <v/>
      </c>
      <c r="AO486" s="118"/>
      <c r="AP486" s="64" t="str">
        <f t="shared" si="149"/>
        <v/>
      </c>
      <c r="AQ486" s="64" t="str">
        <f t="shared" si="150"/>
        <v/>
      </c>
      <c r="AR486" s="64" t="str">
        <f t="shared" si="151"/>
        <v/>
      </c>
      <c r="AS486" s="64" t="str">
        <f t="shared" si="152"/>
        <v/>
      </c>
      <c r="AT486" s="64" t="str">
        <f t="shared" si="153"/>
        <v/>
      </c>
      <c r="AW486" s="17" t="str">
        <f t="shared" si="154"/>
        <v/>
      </c>
      <c r="AX486" s="17" t="str">
        <f t="shared" si="155"/>
        <v/>
      </c>
      <c r="AY486" s="17" t="str">
        <f t="shared" si="156"/>
        <v/>
      </c>
      <c r="AZ486" s="17" t="str">
        <f t="shared" si="157"/>
        <v/>
      </c>
      <c r="BA486" s="17" t="str">
        <f t="shared" si="158"/>
        <v/>
      </c>
      <c r="BB486" s="17" t="str">
        <f t="shared" si="159"/>
        <v/>
      </c>
      <c r="BD486" s="17" t="str">
        <f>IF(AND(OR(F486="",F486="□"),OR(G486="",G486="□"),OR(H486="",H486="□")),"",IF(AND(F486="■",G486="■"),"",IF(AND(OR(F486="■",G486="■"),H486="■"),"",IF(F486="■",5,IF(G486="■",4,IF(I486="","",IF($C$3="","",IF($C$3=8,"-",IF($C$3&lt;8,IF(I486&lt;=$BY$25,7,IF(I486&lt;=$BY$26,6,IF(I486&lt;=$BY$27,5,IF(I486&lt;=$BY$28,4,IF(I486&lt;=$BY$29,3,IF(I486&lt;=$BY$30,2,1)))))))))))))))</f>
        <v/>
      </c>
      <c r="BE486" s="17" t="str">
        <f>IF(AND(OR(F486="",F486="□"),OR(G486="",G486="□"),OR(H486="",H486="□")),"",IF(AND(F486="■",G486="■"),"",IF(AND(OR(F486="■",G486="■"),H486="■"),"",IF(F486="■",5,IF(G486="■",4,IF(K486="","",IF($C$3="","",IF($C$3=8,IF(K486&lt;=$BY$33,6,IF(K486&lt;=$BY$34,5,IF(K486&lt;=$BY$35,4,3))),IF(AND($C$3&lt;8,$C$3&gt;4),IF(K486&lt;=$BY$32,7,IF(K486&lt;=$BY$33,6,IF(K486&lt;=$BY$34,5,IF(K486&lt;=$BY$35,4,IF(K486&lt;=$BY$36,3,2))))),IF(C472&lt;5,"-"))))))))))</f>
        <v/>
      </c>
      <c r="BF486" s="17" t="str">
        <f t="shared" si="161"/>
        <v/>
      </c>
      <c r="BH486" s="18" t="str">
        <f>IF(X486="","",IF(50&lt;=Y486,6,IF(AND(40&lt;=Y486,Y486&lt;50),5,IF(AND(30&lt;=Y486,Y486&lt;40),4,IF(AND(20&lt;=Y486,Y486&lt;30),3,IF(AND(10&lt;=Y486,Y486&lt;20),2,IF(AND(0&lt;=Y486,Y486&lt;10),1,IF(Y486&lt;0,0,""))))))))</f>
        <v/>
      </c>
      <c r="BI486" s="18" t="str">
        <f>IF(X486="","",IF(30&lt;=Y486,4,IF(AND(20&lt;=Y486,Y486&lt;30),3,IF(AND(10&lt;=Y486,Y486&lt;20),2,IF(AND(0&lt;=Y486,Y486&lt;10),1,IF(Y486&lt;0,0,""))))))</f>
        <v/>
      </c>
      <c r="BJ486" s="58" t="str">
        <f>IF(AND(OR(Q486="",Q486="□"),OR(R486="",R486="□"),OR(S486="",S486="□")),"",IF(AND(Q486="■",R486="■"),"",IF(AND(OR(Q486="■",R486="■"),S486="■"),"",IF(Q486="■",3,IF(R486="■",1,IF(Z486="■",BH486,BI486))))))</f>
        <v/>
      </c>
    </row>
    <row r="487" spans="1:62" ht="12" customHeight="1" x14ac:dyDescent="0.15">
      <c r="A487" s="66">
        <v>470</v>
      </c>
      <c r="B487" s="4"/>
      <c r="C487" s="2"/>
      <c r="D487" s="2"/>
      <c r="E487" s="8"/>
      <c r="F487" s="129" t="s">
        <v>38</v>
      </c>
      <c r="G487" s="130" t="s">
        <v>38</v>
      </c>
      <c r="H487" s="131" t="s">
        <v>38</v>
      </c>
      <c r="I487" s="122"/>
      <c r="J487" s="149"/>
      <c r="K487" s="124"/>
      <c r="L487" s="178"/>
      <c r="M487" s="133"/>
      <c r="N487" s="163" t="str">
        <f>IF($C$3="","",IF(P487="","",BF487))</f>
        <v/>
      </c>
      <c r="O487" s="163" t="str">
        <f>IF($C$3="","",IF(AND(OR(F487="",F487="□"),OR(G487="",G487="□"),OR(H487="",H487="□")),"",IF(AND(F487="■",G487="■"),"",IF(AND(OR(F487="■",G487="■"),H487="■"),"",IF(BF487="","",IF(OR(BF487=4,BF487&gt;4),"○","×"))))))</f>
        <v/>
      </c>
      <c r="P487" s="162" t="str">
        <f>IF($C$3="","",IF(AND(OR(F487="",F487="□"),OR(G487="",G487="□"),OR(H487="",H487="□")),"",IF(AND(F487="■",G487="■"),"",IF(AND(OR(F487="■",G487="■"),H487="■"),"",IF(BF487="","",IF(OR(BF487=5,BF487&gt;5),"○","×"))))))</f>
        <v/>
      </c>
      <c r="Q487" s="129" t="s">
        <v>38</v>
      </c>
      <c r="R487" s="130" t="s">
        <v>38</v>
      </c>
      <c r="S487" s="131" t="s">
        <v>38</v>
      </c>
      <c r="T487" s="1"/>
      <c r="U487" s="10"/>
      <c r="V487" s="11"/>
      <c r="W487" s="10"/>
      <c r="X487" s="223" t="str">
        <f t="shared" si="160"/>
        <v/>
      </c>
      <c r="Y487" s="164" t="str">
        <f t="shared" si="142"/>
        <v/>
      </c>
      <c r="Z487" s="131" t="s">
        <v>58</v>
      </c>
      <c r="AA487" s="135" t="s">
        <v>58</v>
      </c>
      <c r="AB487" s="165" t="str">
        <f t="shared" si="143"/>
        <v/>
      </c>
      <c r="AC487" s="280"/>
      <c r="AD487" s="281"/>
      <c r="AF487" s="60" t="str">
        <f>IF($C$3="","",IF(AND(F487="□",G487="□",H487="□"),"",IF(AND(F487="■",G487="■"),"",IF(AND(F487="■",H487="■"),"",IF(AND(G487="■",H487="■"),"",IF(F487="■",$BY$42,IF(G487="■",$BY$39,IF(I487="","",I487))))))))</f>
        <v/>
      </c>
      <c r="AG487" s="61" t="str">
        <f>IF($C$3="","",IF(AND(F487="□",G487="□",H487="□"),"",IF(AND(F487="■",G487="■"),"",IF(AND(F487="■",H487="■"),"",IF(AND(G487="■",H487="■"),"",IF(F487="■",$BY$44,IF(G487="■",$BY$41,IF(K487="","",K487))))))))</f>
        <v/>
      </c>
      <c r="AH487" s="63" t="str">
        <f t="shared" si="144"/>
        <v/>
      </c>
      <c r="AI487" s="63" t="str">
        <f t="shared" si="145"/>
        <v/>
      </c>
      <c r="AJ487" s="64" t="str">
        <f t="shared" si="146"/>
        <v/>
      </c>
      <c r="AK487" s="64" t="str">
        <f t="shared" si="147"/>
        <v/>
      </c>
      <c r="AL487" s="64" t="str">
        <f>IF($C$3="","",IF(AND(F487="□",G487="□",H487="□"),"",IF(AND(F487="■",G487="■"),"",IF(AND(F487="■",H487="■"),"",IF(AND(G487="■",H487="■"),"",IF(F487="■",$BY$23,IF(G487="■",$BY$21,IF(J487="","",J487))))))))</f>
        <v/>
      </c>
      <c r="AM487" s="65" t="str">
        <f t="shared" si="148"/>
        <v/>
      </c>
      <c r="AN487" s="64" t="str">
        <f>IF($C$3="","",IF(AND(F487="□",G487="□",H487="□"),"",IF(AND(F487="■",G487="■"),"",IF(AND(F487="■",H487="■"),"",IF(AND(G487="■",H487="■"),"",IF(F487="■",$BY$24,IF(G487="■",$BY$22,IF(L487="","",L487))))))))</f>
        <v/>
      </c>
      <c r="AO487" s="118"/>
      <c r="AP487" s="64" t="str">
        <f t="shared" si="149"/>
        <v/>
      </c>
      <c r="AQ487" s="64" t="str">
        <f t="shared" si="150"/>
        <v/>
      </c>
      <c r="AR487" s="64" t="str">
        <f t="shared" si="151"/>
        <v/>
      </c>
      <c r="AS487" s="64" t="str">
        <f t="shared" si="152"/>
        <v/>
      </c>
      <c r="AT487" s="64" t="str">
        <f t="shared" si="153"/>
        <v/>
      </c>
      <c r="AW487" s="17" t="str">
        <f t="shared" si="154"/>
        <v/>
      </c>
      <c r="AX487" s="17" t="str">
        <f t="shared" si="155"/>
        <v/>
      </c>
      <c r="AY487" s="17" t="str">
        <f t="shared" si="156"/>
        <v/>
      </c>
      <c r="AZ487" s="17" t="str">
        <f t="shared" si="157"/>
        <v/>
      </c>
      <c r="BA487" s="17" t="str">
        <f t="shared" si="158"/>
        <v/>
      </c>
      <c r="BB487" s="17" t="str">
        <f t="shared" si="159"/>
        <v/>
      </c>
      <c r="BD487" s="17" t="str">
        <f>IF(AND(OR(F487="",F487="□"),OR(G487="",G487="□"),OR(H487="",H487="□")),"",IF(AND(F487="■",G487="■"),"",IF(AND(OR(F487="■",G487="■"),H487="■"),"",IF(F487="■",5,IF(G487="■",4,IF(I487="","",IF($C$3="","",IF($C$3=8,"-",IF($C$3&lt;8,IF(I487&lt;=$BY$25,7,IF(I487&lt;=$BY$26,6,IF(I487&lt;=$BY$27,5,IF(I487&lt;=$BY$28,4,IF(I487&lt;=$BY$29,3,IF(I487&lt;=$BY$30,2,1)))))))))))))))</f>
        <v/>
      </c>
      <c r="BE487" s="17" t="str">
        <f>IF(AND(OR(F487="",F487="□"),OR(G487="",G487="□"),OR(H487="",H487="□")),"",IF(AND(F487="■",G487="■"),"",IF(AND(OR(F487="■",G487="■"),H487="■"),"",IF(F487="■",5,IF(G487="■",4,IF(K487="","",IF($C$3="","",IF($C$3=8,IF(K487&lt;=$BY$33,6,IF(K487&lt;=$BY$34,5,IF(K487&lt;=$BY$35,4,3))),IF(AND($C$3&lt;8,$C$3&gt;4),IF(K487&lt;=$BY$32,7,IF(K487&lt;=$BY$33,6,IF(K487&lt;=$BY$34,5,IF(K487&lt;=$BY$35,4,IF(K487&lt;=$BY$36,3,2))))),IF(C473&lt;5,"-"))))))))))</f>
        <v/>
      </c>
      <c r="BF487" s="17" t="str">
        <f t="shared" si="161"/>
        <v/>
      </c>
      <c r="BH487" s="18" t="str">
        <f>IF(X487="","",IF(50&lt;=Y487,6,IF(AND(40&lt;=Y487,Y487&lt;50),5,IF(AND(30&lt;=Y487,Y487&lt;40),4,IF(AND(20&lt;=Y487,Y487&lt;30),3,IF(AND(10&lt;=Y487,Y487&lt;20),2,IF(AND(0&lt;=Y487,Y487&lt;10),1,IF(Y487&lt;0,0,""))))))))</f>
        <v/>
      </c>
      <c r="BI487" s="18" t="str">
        <f>IF(X487="","",IF(30&lt;=Y487,4,IF(AND(20&lt;=Y487,Y487&lt;30),3,IF(AND(10&lt;=Y487,Y487&lt;20),2,IF(AND(0&lt;=Y487,Y487&lt;10),1,IF(Y487&lt;0,0,""))))))</f>
        <v/>
      </c>
      <c r="BJ487" s="58" t="str">
        <f>IF(AND(OR(Q487="",Q487="□"),OR(R487="",R487="□"),OR(S487="",S487="□")),"",IF(AND(Q487="■",R487="■"),"",IF(AND(OR(Q487="■",R487="■"),S487="■"),"",IF(Q487="■",3,IF(R487="■",1,IF(Z487="■",BH487,BI487))))))</f>
        <v/>
      </c>
    </row>
    <row r="488" spans="1:62" ht="12" customHeight="1" x14ac:dyDescent="0.15">
      <c r="A488" s="66">
        <v>471</v>
      </c>
      <c r="B488" s="4"/>
      <c r="C488" s="2"/>
      <c r="D488" s="2"/>
      <c r="E488" s="8"/>
      <c r="F488" s="129" t="s">
        <v>38</v>
      </c>
      <c r="G488" s="130" t="s">
        <v>38</v>
      </c>
      <c r="H488" s="131" t="s">
        <v>38</v>
      </c>
      <c r="I488" s="122"/>
      <c r="J488" s="149"/>
      <c r="K488" s="124"/>
      <c r="L488" s="178"/>
      <c r="M488" s="133"/>
      <c r="N488" s="163" t="str">
        <f>IF($C$3="","",IF(P488="","",BF488))</f>
        <v/>
      </c>
      <c r="O488" s="163" t="str">
        <f>IF($C$3="","",IF(AND(OR(F488="",F488="□"),OR(G488="",G488="□"),OR(H488="",H488="□")),"",IF(AND(F488="■",G488="■"),"",IF(AND(OR(F488="■",G488="■"),H488="■"),"",IF(BF488="","",IF(OR(BF488=4,BF488&gt;4),"○","×"))))))</f>
        <v/>
      </c>
      <c r="P488" s="162" t="str">
        <f>IF($C$3="","",IF(AND(OR(F488="",F488="□"),OR(G488="",G488="□"),OR(H488="",H488="□")),"",IF(AND(F488="■",G488="■"),"",IF(AND(OR(F488="■",G488="■"),H488="■"),"",IF(BF488="","",IF(OR(BF488=5,BF488&gt;5),"○","×"))))))</f>
        <v/>
      </c>
      <c r="Q488" s="129" t="s">
        <v>38</v>
      </c>
      <c r="R488" s="130" t="s">
        <v>38</v>
      </c>
      <c r="S488" s="131" t="s">
        <v>38</v>
      </c>
      <c r="T488" s="1"/>
      <c r="U488" s="10"/>
      <c r="V488" s="11"/>
      <c r="W488" s="10"/>
      <c r="X488" s="223" t="str">
        <f t="shared" si="160"/>
        <v/>
      </c>
      <c r="Y488" s="164" t="str">
        <f t="shared" si="142"/>
        <v/>
      </c>
      <c r="Z488" s="131" t="s">
        <v>58</v>
      </c>
      <c r="AA488" s="135" t="s">
        <v>58</v>
      </c>
      <c r="AB488" s="165" t="str">
        <f t="shared" si="143"/>
        <v/>
      </c>
      <c r="AC488" s="280"/>
      <c r="AD488" s="281"/>
      <c r="AF488" s="60" t="str">
        <f>IF($C$3="","",IF(AND(F488="□",G488="□",H488="□"),"",IF(AND(F488="■",G488="■"),"",IF(AND(F488="■",H488="■"),"",IF(AND(G488="■",H488="■"),"",IF(F488="■",$BY$42,IF(G488="■",$BY$39,IF(I488="","",I488))))))))</f>
        <v/>
      </c>
      <c r="AG488" s="61" t="str">
        <f>IF($C$3="","",IF(AND(F488="□",G488="□",H488="□"),"",IF(AND(F488="■",G488="■"),"",IF(AND(F488="■",H488="■"),"",IF(AND(G488="■",H488="■"),"",IF(F488="■",$BY$44,IF(G488="■",$BY$41,IF(K488="","",K488))))))))</f>
        <v/>
      </c>
      <c r="AH488" s="63" t="str">
        <f t="shared" si="144"/>
        <v/>
      </c>
      <c r="AI488" s="63" t="str">
        <f t="shared" si="145"/>
        <v/>
      </c>
      <c r="AJ488" s="64" t="str">
        <f t="shared" si="146"/>
        <v/>
      </c>
      <c r="AK488" s="64" t="str">
        <f t="shared" si="147"/>
        <v/>
      </c>
      <c r="AL488" s="64" t="str">
        <f>IF($C$3="","",IF(AND(F488="□",G488="□",H488="□"),"",IF(AND(F488="■",G488="■"),"",IF(AND(F488="■",H488="■"),"",IF(AND(G488="■",H488="■"),"",IF(F488="■",$BY$23,IF(G488="■",$BY$21,IF(J488="","",J488))))))))</f>
        <v/>
      </c>
      <c r="AM488" s="65" t="str">
        <f t="shared" si="148"/>
        <v/>
      </c>
      <c r="AN488" s="64" t="str">
        <f>IF($C$3="","",IF(AND(F488="□",G488="□",H488="□"),"",IF(AND(F488="■",G488="■"),"",IF(AND(F488="■",H488="■"),"",IF(AND(G488="■",H488="■"),"",IF(F488="■",$BY$24,IF(G488="■",$BY$22,IF(L488="","",L488))))))))</f>
        <v/>
      </c>
      <c r="AO488" s="118"/>
      <c r="AP488" s="64" t="str">
        <f t="shared" si="149"/>
        <v/>
      </c>
      <c r="AQ488" s="64" t="str">
        <f t="shared" si="150"/>
        <v/>
      </c>
      <c r="AR488" s="64" t="str">
        <f t="shared" si="151"/>
        <v/>
      </c>
      <c r="AS488" s="64" t="str">
        <f t="shared" si="152"/>
        <v/>
      </c>
      <c r="AT488" s="64" t="str">
        <f t="shared" si="153"/>
        <v/>
      </c>
      <c r="AW488" s="17" t="str">
        <f t="shared" si="154"/>
        <v/>
      </c>
      <c r="AX488" s="17" t="str">
        <f t="shared" si="155"/>
        <v/>
      </c>
      <c r="AY488" s="17" t="str">
        <f t="shared" si="156"/>
        <v/>
      </c>
      <c r="AZ488" s="17" t="str">
        <f t="shared" si="157"/>
        <v/>
      </c>
      <c r="BA488" s="17" t="str">
        <f t="shared" si="158"/>
        <v/>
      </c>
      <c r="BB488" s="17" t="str">
        <f t="shared" si="159"/>
        <v/>
      </c>
      <c r="BD488" s="17" t="str">
        <f>IF(AND(OR(F488="",F488="□"),OR(G488="",G488="□"),OR(H488="",H488="□")),"",IF(AND(F488="■",G488="■"),"",IF(AND(OR(F488="■",G488="■"),H488="■"),"",IF(F488="■",5,IF(G488="■",4,IF(I488="","",IF($C$3="","",IF($C$3=8,"-",IF($C$3&lt;8,IF(I488&lt;=$BY$25,7,IF(I488&lt;=$BY$26,6,IF(I488&lt;=$BY$27,5,IF(I488&lt;=$BY$28,4,IF(I488&lt;=$BY$29,3,IF(I488&lt;=$BY$30,2,1)))))))))))))))</f>
        <v/>
      </c>
      <c r="BE488" s="17" t="str">
        <f>IF(AND(OR(F488="",F488="□"),OR(G488="",G488="□"),OR(H488="",H488="□")),"",IF(AND(F488="■",G488="■"),"",IF(AND(OR(F488="■",G488="■"),H488="■"),"",IF(F488="■",5,IF(G488="■",4,IF(K488="","",IF($C$3="","",IF($C$3=8,IF(K488&lt;=$BY$33,6,IF(K488&lt;=$BY$34,5,IF(K488&lt;=$BY$35,4,3))),IF(AND($C$3&lt;8,$C$3&gt;4),IF(K488&lt;=$BY$32,7,IF(K488&lt;=$BY$33,6,IF(K488&lt;=$BY$34,5,IF(K488&lt;=$BY$35,4,IF(K488&lt;=$BY$36,3,2))))),IF(C474&lt;5,"-"))))))))))</f>
        <v/>
      </c>
      <c r="BF488" s="17" t="str">
        <f t="shared" si="161"/>
        <v/>
      </c>
      <c r="BH488" s="18" t="str">
        <f>IF(X488="","",IF(50&lt;=Y488,6,IF(AND(40&lt;=Y488,Y488&lt;50),5,IF(AND(30&lt;=Y488,Y488&lt;40),4,IF(AND(20&lt;=Y488,Y488&lt;30),3,IF(AND(10&lt;=Y488,Y488&lt;20),2,IF(AND(0&lt;=Y488,Y488&lt;10),1,IF(Y488&lt;0,0,""))))))))</f>
        <v/>
      </c>
      <c r="BI488" s="18" t="str">
        <f>IF(X488="","",IF(30&lt;=Y488,4,IF(AND(20&lt;=Y488,Y488&lt;30),3,IF(AND(10&lt;=Y488,Y488&lt;20),2,IF(AND(0&lt;=Y488,Y488&lt;10),1,IF(Y488&lt;0,0,""))))))</f>
        <v/>
      </c>
      <c r="BJ488" s="58" t="str">
        <f>IF(AND(OR(Q488="",Q488="□"),OR(R488="",R488="□"),OR(S488="",S488="□")),"",IF(AND(Q488="■",R488="■"),"",IF(AND(OR(Q488="■",R488="■"),S488="■"),"",IF(Q488="■",3,IF(R488="■",1,IF(Z488="■",BH488,BI488))))))</f>
        <v/>
      </c>
    </row>
    <row r="489" spans="1:62" ht="12" customHeight="1" x14ac:dyDescent="0.15">
      <c r="A489" s="66">
        <v>472</v>
      </c>
      <c r="B489" s="4"/>
      <c r="C489" s="2"/>
      <c r="D489" s="2"/>
      <c r="E489" s="8"/>
      <c r="F489" s="129" t="s">
        <v>38</v>
      </c>
      <c r="G489" s="130" t="s">
        <v>38</v>
      </c>
      <c r="H489" s="131" t="s">
        <v>38</v>
      </c>
      <c r="I489" s="122"/>
      <c r="J489" s="149"/>
      <c r="K489" s="124"/>
      <c r="L489" s="178"/>
      <c r="M489" s="133"/>
      <c r="N489" s="163" t="str">
        <f>IF($C$3="","",IF(P489="","",BF489))</f>
        <v/>
      </c>
      <c r="O489" s="163" t="str">
        <f>IF($C$3="","",IF(AND(OR(F489="",F489="□"),OR(G489="",G489="□"),OR(H489="",H489="□")),"",IF(AND(F489="■",G489="■"),"",IF(AND(OR(F489="■",G489="■"),H489="■"),"",IF(BF489="","",IF(OR(BF489=4,BF489&gt;4),"○","×"))))))</f>
        <v/>
      </c>
      <c r="P489" s="162" t="str">
        <f>IF($C$3="","",IF(AND(OR(F489="",F489="□"),OR(G489="",G489="□"),OR(H489="",H489="□")),"",IF(AND(F489="■",G489="■"),"",IF(AND(OR(F489="■",G489="■"),H489="■"),"",IF(BF489="","",IF(OR(BF489=5,BF489&gt;5),"○","×"))))))</f>
        <v/>
      </c>
      <c r="Q489" s="129" t="s">
        <v>38</v>
      </c>
      <c r="R489" s="130" t="s">
        <v>38</v>
      </c>
      <c r="S489" s="131" t="s">
        <v>38</v>
      </c>
      <c r="T489" s="1"/>
      <c r="U489" s="10"/>
      <c r="V489" s="11"/>
      <c r="W489" s="10"/>
      <c r="X489" s="223" t="str">
        <f t="shared" si="160"/>
        <v/>
      </c>
      <c r="Y489" s="164" t="str">
        <f t="shared" si="142"/>
        <v/>
      </c>
      <c r="Z489" s="131" t="s">
        <v>58</v>
      </c>
      <c r="AA489" s="135" t="s">
        <v>58</v>
      </c>
      <c r="AB489" s="165" t="str">
        <f t="shared" si="143"/>
        <v/>
      </c>
      <c r="AC489" s="280"/>
      <c r="AD489" s="281"/>
      <c r="AF489" s="60" t="str">
        <f>IF($C$3="","",IF(AND(F489="□",G489="□",H489="□"),"",IF(AND(F489="■",G489="■"),"",IF(AND(F489="■",H489="■"),"",IF(AND(G489="■",H489="■"),"",IF(F489="■",$BY$42,IF(G489="■",$BY$39,IF(I489="","",I489))))))))</f>
        <v/>
      </c>
      <c r="AG489" s="61" t="str">
        <f>IF($C$3="","",IF(AND(F489="□",G489="□",H489="□"),"",IF(AND(F489="■",G489="■"),"",IF(AND(F489="■",H489="■"),"",IF(AND(G489="■",H489="■"),"",IF(F489="■",$BY$44,IF(G489="■",$BY$41,IF(K489="","",K489))))))))</f>
        <v/>
      </c>
      <c r="AH489" s="63" t="str">
        <f t="shared" si="144"/>
        <v/>
      </c>
      <c r="AI489" s="63" t="str">
        <f t="shared" si="145"/>
        <v/>
      </c>
      <c r="AJ489" s="64" t="str">
        <f t="shared" si="146"/>
        <v/>
      </c>
      <c r="AK489" s="64" t="str">
        <f t="shared" si="147"/>
        <v/>
      </c>
      <c r="AL489" s="64" t="str">
        <f>IF($C$3="","",IF(AND(F489="□",G489="□",H489="□"),"",IF(AND(F489="■",G489="■"),"",IF(AND(F489="■",H489="■"),"",IF(AND(G489="■",H489="■"),"",IF(F489="■",$BY$23,IF(G489="■",$BY$21,IF(J489="","",J489))))))))</f>
        <v/>
      </c>
      <c r="AM489" s="65" t="str">
        <f t="shared" si="148"/>
        <v/>
      </c>
      <c r="AN489" s="64" t="str">
        <f>IF($C$3="","",IF(AND(F489="□",G489="□",H489="□"),"",IF(AND(F489="■",G489="■"),"",IF(AND(F489="■",H489="■"),"",IF(AND(G489="■",H489="■"),"",IF(F489="■",$BY$24,IF(G489="■",$BY$22,IF(L489="","",L489))))))))</f>
        <v/>
      </c>
      <c r="AO489" s="118"/>
      <c r="AP489" s="64" t="str">
        <f t="shared" si="149"/>
        <v/>
      </c>
      <c r="AQ489" s="64" t="str">
        <f t="shared" si="150"/>
        <v/>
      </c>
      <c r="AR489" s="64" t="str">
        <f t="shared" si="151"/>
        <v/>
      </c>
      <c r="AS489" s="64" t="str">
        <f t="shared" si="152"/>
        <v/>
      </c>
      <c r="AT489" s="64" t="str">
        <f t="shared" si="153"/>
        <v/>
      </c>
      <c r="AW489" s="17" t="str">
        <f t="shared" si="154"/>
        <v/>
      </c>
      <c r="AX489" s="17" t="str">
        <f t="shared" si="155"/>
        <v/>
      </c>
      <c r="AY489" s="17" t="str">
        <f t="shared" si="156"/>
        <v/>
      </c>
      <c r="AZ489" s="17" t="str">
        <f t="shared" si="157"/>
        <v/>
      </c>
      <c r="BA489" s="17" t="str">
        <f t="shared" si="158"/>
        <v/>
      </c>
      <c r="BB489" s="17" t="str">
        <f t="shared" si="159"/>
        <v/>
      </c>
      <c r="BD489" s="17" t="str">
        <f>IF(AND(OR(F489="",F489="□"),OR(G489="",G489="□"),OR(H489="",H489="□")),"",IF(AND(F489="■",G489="■"),"",IF(AND(OR(F489="■",G489="■"),H489="■"),"",IF(F489="■",5,IF(G489="■",4,IF(I489="","",IF($C$3="","",IF($C$3=8,"-",IF($C$3&lt;8,IF(I489&lt;=$BY$25,7,IF(I489&lt;=$BY$26,6,IF(I489&lt;=$BY$27,5,IF(I489&lt;=$BY$28,4,IF(I489&lt;=$BY$29,3,IF(I489&lt;=$BY$30,2,1)))))))))))))))</f>
        <v/>
      </c>
      <c r="BE489" s="17" t="str">
        <f>IF(AND(OR(F489="",F489="□"),OR(G489="",G489="□"),OR(H489="",H489="□")),"",IF(AND(F489="■",G489="■"),"",IF(AND(OR(F489="■",G489="■"),H489="■"),"",IF(F489="■",5,IF(G489="■",4,IF(K489="","",IF($C$3="","",IF($C$3=8,IF(K489&lt;=$BY$33,6,IF(K489&lt;=$BY$34,5,IF(K489&lt;=$BY$35,4,3))),IF(AND($C$3&lt;8,$C$3&gt;4),IF(K489&lt;=$BY$32,7,IF(K489&lt;=$BY$33,6,IF(K489&lt;=$BY$34,5,IF(K489&lt;=$BY$35,4,IF(K489&lt;=$BY$36,3,2))))),IF(C475&lt;5,"-"))))))))))</f>
        <v/>
      </c>
      <c r="BF489" s="17" t="str">
        <f t="shared" si="161"/>
        <v/>
      </c>
      <c r="BH489" s="18" t="str">
        <f>IF(X489="","",IF(50&lt;=Y489,6,IF(AND(40&lt;=Y489,Y489&lt;50),5,IF(AND(30&lt;=Y489,Y489&lt;40),4,IF(AND(20&lt;=Y489,Y489&lt;30),3,IF(AND(10&lt;=Y489,Y489&lt;20),2,IF(AND(0&lt;=Y489,Y489&lt;10),1,IF(Y489&lt;0,0,""))))))))</f>
        <v/>
      </c>
      <c r="BI489" s="18" t="str">
        <f>IF(X489="","",IF(30&lt;=Y489,4,IF(AND(20&lt;=Y489,Y489&lt;30),3,IF(AND(10&lt;=Y489,Y489&lt;20),2,IF(AND(0&lt;=Y489,Y489&lt;10),1,IF(Y489&lt;0,0,""))))))</f>
        <v/>
      </c>
      <c r="BJ489" s="58" t="str">
        <f>IF(AND(OR(Q489="",Q489="□"),OR(R489="",R489="□"),OR(S489="",S489="□")),"",IF(AND(Q489="■",R489="■"),"",IF(AND(OR(Q489="■",R489="■"),S489="■"),"",IF(Q489="■",3,IF(R489="■",1,IF(Z489="■",BH489,BI489))))))</f>
        <v/>
      </c>
    </row>
    <row r="490" spans="1:62" ht="12" customHeight="1" x14ac:dyDescent="0.15">
      <c r="A490" s="66">
        <v>473</v>
      </c>
      <c r="B490" s="4"/>
      <c r="C490" s="2"/>
      <c r="D490" s="2"/>
      <c r="E490" s="8"/>
      <c r="F490" s="129" t="s">
        <v>38</v>
      </c>
      <c r="G490" s="130" t="s">
        <v>38</v>
      </c>
      <c r="H490" s="131" t="s">
        <v>38</v>
      </c>
      <c r="I490" s="122"/>
      <c r="J490" s="149"/>
      <c r="K490" s="124"/>
      <c r="L490" s="178"/>
      <c r="M490" s="133"/>
      <c r="N490" s="163" t="str">
        <f>IF($C$3="","",IF(P490="","",BF490))</f>
        <v/>
      </c>
      <c r="O490" s="163" t="str">
        <f>IF($C$3="","",IF(AND(OR(F490="",F490="□"),OR(G490="",G490="□"),OR(H490="",H490="□")),"",IF(AND(F490="■",G490="■"),"",IF(AND(OR(F490="■",G490="■"),H490="■"),"",IF(BF490="","",IF(OR(BF490=4,BF490&gt;4),"○","×"))))))</f>
        <v/>
      </c>
      <c r="P490" s="162" t="str">
        <f>IF($C$3="","",IF(AND(OR(F490="",F490="□"),OR(G490="",G490="□"),OR(H490="",H490="□")),"",IF(AND(F490="■",G490="■"),"",IF(AND(OR(F490="■",G490="■"),H490="■"),"",IF(BF490="","",IF(OR(BF490=5,BF490&gt;5),"○","×"))))))</f>
        <v/>
      </c>
      <c r="Q490" s="129" t="s">
        <v>38</v>
      </c>
      <c r="R490" s="130" t="s">
        <v>38</v>
      </c>
      <c r="S490" s="131" t="s">
        <v>38</v>
      </c>
      <c r="T490" s="1"/>
      <c r="U490" s="10"/>
      <c r="V490" s="11"/>
      <c r="W490" s="10"/>
      <c r="X490" s="223" t="str">
        <f t="shared" si="160"/>
        <v/>
      </c>
      <c r="Y490" s="164" t="str">
        <f t="shared" si="142"/>
        <v/>
      </c>
      <c r="Z490" s="131" t="s">
        <v>58</v>
      </c>
      <c r="AA490" s="135" t="s">
        <v>58</v>
      </c>
      <c r="AB490" s="165" t="str">
        <f t="shared" si="143"/>
        <v/>
      </c>
      <c r="AC490" s="280"/>
      <c r="AD490" s="281"/>
      <c r="AF490" s="60" t="str">
        <f>IF($C$3="","",IF(AND(F490="□",G490="□",H490="□"),"",IF(AND(F490="■",G490="■"),"",IF(AND(F490="■",H490="■"),"",IF(AND(G490="■",H490="■"),"",IF(F490="■",$BY$42,IF(G490="■",$BY$39,IF(I490="","",I490))))))))</f>
        <v/>
      </c>
      <c r="AG490" s="61" t="str">
        <f>IF($C$3="","",IF(AND(F490="□",G490="□",H490="□"),"",IF(AND(F490="■",G490="■"),"",IF(AND(F490="■",H490="■"),"",IF(AND(G490="■",H490="■"),"",IF(F490="■",$BY$44,IF(G490="■",$BY$41,IF(K490="","",K490))))))))</f>
        <v/>
      </c>
      <c r="AH490" s="63" t="str">
        <f t="shared" si="144"/>
        <v/>
      </c>
      <c r="AI490" s="63" t="str">
        <f t="shared" si="145"/>
        <v/>
      </c>
      <c r="AJ490" s="64" t="str">
        <f t="shared" si="146"/>
        <v/>
      </c>
      <c r="AK490" s="64" t="str">
        <f t="shared" si="147"/>
        <v/>
      </c>
      <c r="AL490" s="64" t="str">
        <f>IF($C$3="","",IF(AND(F490="□",G490="□",H490="□"),"",IF(AND(F490="■",G490="■"),"",IF(AND(F490="■",H490="■"),"",IF(AND(G490="■",H490="■"),"",IF(F490="■",$BY$23,IF(G490="■",$BY$21,IF(J490="","",J490))))))))</f>
        <v/>
      </c>
      <c r="AM490" s="65" t="str">
        <f t="shared" si="148"/>
        <v/>
      </c>
      <c r="AN490" s="64" t="str">
        <f>IF($C$3="","",IF(AND(F490="□",G490="□",H490="□"),"",IF(AND(F490="■",G490="■"),"",IF(AND(F490="■",H490="■"),"",IF(AND(G490="■",H490="■"),"",IF(F490="■",$BY$24,IF(G490="■",$BY$22,IF(L490="","",L490))))))))</f>
        <v/>
      </c>
      <c r="AO490" s="118"/>
      <c r="AP490" s="64" t="str">
        <f t="shared" si="149"/>
        <v/>
      </c>
      <c r="AQ490" s="64" t="str">
        <f t="shared" si="150"/>
        <v/>
      </c>
      <c r="AR490" s="64" t="str">
        <f t="shared" si="151"/>
        <v/>
      </c>
      <c r="AS490" s="64" t="str">
        <f t="shared" si="152"/>
        <v/>
      </c>
      <c r="AT490" s="64" t="str">
        <f t="shared" si="153"/>
        <v/>
      </c>
      <c r="AW490" s="17" t="str">
        <f t="shared" si="154"/>
        <v/>
      </c>
      <c r="AX490" s="17" t="str">
        <f t="shared" si="155"/>
        <v/>
      </c>
      <c r="AY490" s="17" t="str">
        <f t="shared" si="156"/>
        <v/>
      </c>
      <c r="AZ490" s="17" t="str">
        <f t="shared" si="157"/>
        <v/>
      </c>
      <c r="BA490" s="17" t="str">
        <f t="shared" si="158"/>
        <v/>
      </c>
      <c r="BB490" s="17" t="str">
        <f t="shared" si="159"/>
        <v/>
      </c>
      <c r="BD490" s="17" t="str">
        <f>IF(AND(OR(F490="",F490="□"),OR(G490="",G490="□"),OR(H490="",H490="□")),"",IF(AND(F490="■",G490="■"),"",IF(AND(OR(F490="■",G490="■"),H490="■"),"",IF(F490="■",5,IF(G490="■",4,IF(I490="","",IF($C$3="","",IF($C$3=8,"-",IF($C$3&lt;8,IF(I490&lt;=$BY$25,7,IF(I490&lt;=$BY$26,6,IF(I490&lt;=$BY$27,5,IF(I490&lt;=$BY$28,4,IF(I490&lt;=$BY$29,3,IF(I490&lt;=$BY$30,2,1)))))))))))))))</f>
        <v/>
      </c>
      <c r="BE490" s="17" t="str">
        <f>IF(AND(OR(F490="",F490="□"),OR(G490="",G490="□"),OR(H490="",H490="□")),"",IF(AND(F490="■",G490="■"),"",IF(AND(OR(F490="■",G490="■"),H490="■"),"",IF(F490="■",5,IF(G490="■",4,IF(K490="","",IF($C$3="","",IF($C$3=8,IF(K490&lt;=$BY$33,6,IF(K490&lt;=$BY$34,5,IF(K490&lt;=$BY$35,4,3))),IF(AND($C$3&lt;8,$C$3&gt;4),IF(K490&lt;=$BY$32,7,IF(K490&lt;=$BY$33,6,IF(K490&lt;=$BY$34,5,IF(K490&lt;=$BY$35,4,IF(K490&lt;=$BY$36,3,2))))),IF(C476&lt;5,"-"))))))))))</f>
        <v/>
      </c>
      <c r="BF490" s="17" t="str">
        <f t="shared" si="161"/>
        <v/>
      </c>
      <c r="BH490" s="18" t="str">
        <f>IF(X490="","",IF(50&lt;=Y490,6,IF(AND(40&lt;=Y490,Y490&lt;50),5,IF(AND(30&lt;=Y490,Y490&lt;40),4,IF(AND(20&lt;=Y490,Y490&lt;30),3,IF(AND(10&lt;=Y490,Y490&lt;20),2,IF(AND(0&lt;=Y490,Y490&lt;10),1,IF(Y490&lt;0,0,""))))))))</f>
        <v/>
      </c>
      <c r="BI490" s="18" t="str">
        <f>IF(X490="","",IF(30&lt;=Y490,4,IF(AND(20&lt;=Y490,Y490&lt;30),3,IF(AND(10&lt;=Y490,Y490&lt;20),2,IF(AND(0&lt;=Y490,Y490&lt;10),1,IF(Y490&lt;0,0,""))))))</f>
        <v/>
      </c>
      <c r="BJ490" s="58" t="str">
        <f>IF(AND(OR(Q490="",Q490="□"),OR(R490="",R490="□"),OR(S490="",S490="□")),"",IF(AND(Q490="■",R490="■"),"",IF(AND(OR(Q490="■",R490="■"),S490="■"),"",IF(Q490="■",3,IF(R490="■",1,IF(Z490="■",BH490,BI490))))))</f>
        <v/>
      </c>
    </row>
    <row r="491" spans="1:62" ht="12" customHeight="1" x14ac:dyDescent="0.15">
      <c r="A491" s="66">
        <v>474</v>
      </c>
      <c r="B491" s="4"/>
      <c r="C491" s="2"/>
      <c r="D491" s="2"/>
      <c r="E491" s="8"/>
      <c r="F491" s="129" t="s">
        <v>38</v>
      </c>
      <c r="G491" s="130" t="s">
        <v>38</v>
      </c>
      <c r="H491" s="131" t="s">
        <v>38</v>
      </c>
      <c r="I491" s="122"/>
      <c r="J491" s="149"/>
      <c r="K491" s="124"/>
      <c r="L491" s="178"/>
      <c r="M491" s="133"/>
      <c r="N491" s="163" t="str">
        <f>IF($C$3="","",IF(P491="","",BF491))</f>
        <v/>
      </c>
      <c r="O491" s="163" t="str">
        <f>IF($C$3="","",IF(AND(OR(F491="",F491="□"),OR(G491="",G491="□"),OR(H491="",H491="□")),"",IF(AND(F491="■",G491="■"),"",IF(AND(OR(F491="■",G491="■"),H491="■"),"",IF(BF491="","",IF(OR(BF491=4,BF491&gt;4),"○","×"))))))</f>
        <v/>
      </c>
      <c r="P491" s="162" t="str">
        <f>IF($C$3="","",IF(AND(OR(F491="",F491="□"),OR(G491="",G491="□"),OR(H491="",H491="□")),"",IF(AND(F491="■",G491="■"),"",IF(AND(OR(F491="■",G491="■"),H491="■"),"",IF(BF491="","",IF(OR(BF491=5,BF491&gt;5),"○","×"))))))</f>
        <v/>
      </c>
      <c r="Q491" s="129" t="s">
        <v>38</v>
      </c>
      <c r="R491" s="130" t="s">
        <v>38</v>
      </c>
      <c r="S491" s="131" t="s">
        <v>38</v>
      </c>
      <c r="T491" s="1"/>
      <c r="U491" s="10"/>
      <c r="V491" s="11"/>
      <c r="W491" s="10"/>
      <c r="X491" s="223" t="str">
        <f t="shared" si="160"/>
        <v/>
      </c>
      <c r="Y491" s="164" t="str">
        <f t="shared" si="142"/>
        <v/>
      </c>
      <c r="Z491" s="131" t="s">
        <v>58</v>
      </c>
      <c r="AA491" s="135" t="s">
        <v>58</v>
      </c>
      <c r="AB491" s="165" t="str">
        <f t="shared" si="143"/>
        <v/>
      </c>
      <c r="AC491" s="280"/>
      <c r="AD491" s="281"/>
      <c r="AF491" s="60" t="str">
        <f>IF($C$3="","",IF(AND(F491="□",G491="□",H491="□"),"",IF(AND(F491="■",G491="■"),"",IF(AND(F491="■",H491="■"),"",IF(AND(G491="■",H491="■"),"",IF(F491="■",$BY$42,IF(G491="■",$BY$39,IF(I491="","",I491))))))))</f>
        <v/>
      </c>
      <c r="AG491" s="61" t="str">
        <f>IF($C$3="","",IF(AND(F491="□",G491="□",H491="□"),"",IF(AND(F491="■",G491="■"),"",IF(AND(F491="■",H491="■"),"",IF(AND(G491="■",H491="■"),"",IF(F491="■",$BY$44,IF(G491="■",$BY$41,IF(K491="","",K491))))))))</f>
        <v/>
      </c>
      <c r="AH491" s="63" t="str">
        <f t="shared" si="144"/>
        <v/>
      </c>
      <c r="AI491" s="63" t="str">
        <f t="shared" si="145"/>
        <v/>
      </c>
      <c r="AJ491" s="64" t="str">
        <f t="shared" si="146"/>
        <v/>
      </c>
      <c r="AK491" s="64" t="str">
        <f t="shared" si="147"/>
        <v/>
      </c>
      <c r="AL491" s="64" t="str">
        <f>IF($C$3="","",IF(AND(F491="□",G491="□",H491="□"),"",IF(AND(F491="■",G491="■"),"",IF(AND(F491="■",H491="■"),"",IF(AND(G491="■",H491="■"),"",IF(F491="■",$BY$23,IF(G491="■",$BY$21,IF(J491="","",J491))))))))</f>
        <v/>
      </c>
      <c r="AM491" s="65" t="str">
        <f t="shared" si="148"/>
        <v/>
      </c>
      <c r="AN491" s="64" t="str">
        <f>IF($C$3="","",IF(AND(F491="□",G491="□",H491="□"),"",IF(AND(F491="■",G491="■"),"",IF(AND(F491="■",H491="■"),"",IF(AND(G491="■",H491="■"),"",IF(F491="■",$BY$24,IF(G491="■",$BY$22,IF(L491="","",L491))))))))</f>
        <v/>
      </c>
      <c r="AO491" s="118"/>
      <c r="AP491" s="64" t="str">
        <f t="shared" si="149"/>
        <v/>
      </c>
      <c r="AQ491" s="64" t="str">
        <f t="shared" si="150"/>
        <v/>
      </c>
      <c r="AR491" s="64" t="str">
        <f t="shared" si="151"/>
        <v/>
      </c>
      <c r="AS491" s="64" t="str">
        <f t="shared" si="152"/>
        <v/>
      </c>
      <c r="AT491" s="64" t="str">
        <f t="shared" si="153"/>
        <v/>
      </c>
      <c r="AW491" s="17" t="str">
        <f t="shared" si="154"/>
        <v/>
      </c>
      <c r="AX491" s="17" t="str">
        <f t="shared" si="155"/>
        <v/>
      </c>
      <c r="AY491" s="17" t="str">
        <f t="shared" si="156"/>
        <v/>
      </c>
      <c r="AZ491" s="17" t="str">
        <f t="shared" si="157"/>
        <v/>
      </c>
      <c r="BA491" s="17" t="str">
        <f t="shared" si="158"/>
        <v/>
      </c>
      <c r="BB491" s="17" t="str">
        <f t="shared" si="159"/>
        <v/>
      </c>
      <c r="BD491" s="17" t="str">
        <f>IF(AND(OR(F491="",F491="□"),OR(G491="",G491="□"),OR(H491="",H491="□")),"",IF(AND(F491="■",G491="■"),"",IF(AND(OR(F491="■",G491="■"),H491="■"),"",IF(F491="■",5,IF(G491="■",4,IF(I491="","",IF($C$3="","",IF($C$3=8,"-",IF($C$3&lt;8,IF(I491&lt;=$BY$25,7,IF(I491&lt;=$BY$26,6,IF(I491&lt;=$BY$27,5,IF(I491&lt;=$BY$28,4,IF(I491&lt;=$BY$29,3,IF(I491&lt;=$BY$30,2,1)))))))))))))))</f>
        <v/>
      </c>
      <c r="BE491" s="17" t="str">
        <f>IF(AND(OR(F491="",F491="□"),OR(G491="",G491="□"),OR(H491="",H491="□")),"",IF(AND(F491="■",G491="■"),"",IF(AND(OR(F491="■",G491="■"),H491="■"),"",IF(F491="■",5,IF(G491="■",4,IF(K491="","",IF($C$3="","",IF($C$3=8,IF(K491&lt;=$BY$33,6,IF(K491&lt;=$BY$34,5,IF(K491&lt;=$BY$35,4,3))),IF(AND($C$3&lt;8,$C$3&gt;4),IF(K491&lt;=$BY$32,7,IF(K491&lt;=$BY$33,6,IF(K491&lt;=$BY$34,5,IF(K491&lt;=$BY$35,4,IF(K491&lt;=$BY$36,3,2))))),IF(C477&lt;5,"-"))))))))))</f>
        <v/>
      </c>
      <c r="BF491" s="17" t="str">
        <f t="shared" si="161"/>
        <v/>
      </c>
      <c r="BH491" s="18" t="str">
        <f>IF(X491="","",IF(50&lt;=Y491,6,IF(AND(40&lt;=Y491,Y491&lt;50),5,IF(AND(30&lt;=Y491,Y491&lt;40),4,IF(AND(20&lt;=Y491,Y491&lt;30),3,IF(AND(10&lt;=Y491,Y491&lt;20),2,IF(AND(0&lt;=Y491,Y491&lt;10),1,IF(Y491&lt;0,0,""))))))))</f>
        <v/>
      </c>
      <c r="BI491" s="18" t="str">
        <f>IF(X491="","",IF(30&lt;=Y491,4,IF(AND(20&lt;=Y491,Y491&lt;30),3,IF(AND(10&lt;=Y491,Y491&lt;20),2,IF(AND(0&lt;=Y491,Y491&lt;10),1,IF(Y491&lt;0,0,""))))))</f>
        <v/>
      </c>
      <c r="BJ491" s="58" t="str">
        <f>IF(AND(OR(Q491="",Q491="□"),OR(R491="",R491="□"),OR(S491="",S491="□")),"",IF(AND(Q491="■",R491="■"),"",IF(AND(OR(Q491="■",R491="■"),S491="■"),"",IF(Q491="■",3,IF(R491="■",1,IF(Z491="■",BH491,BI491))))))</f>
        <v/>
      </c>
    </row>
    <row r="492" spans="1:62" ht="12" customHeight="1" x14ac:dyDescent="0.15">
      <c r="A492" s="66">
        <v>475</v>
      </c>
      <c r="B492" s="4"/>
      <c r="C492" s="2"/>
      <c r="D492" s="2"/>
      <c r="E492" s="8"/>
      <c r="F492" s="129" t="s">
        <v>38</v>
      </c>
      <c r="G492" s="130" t="s">
        <v>38</v>
      </c>
      <c r="H492" s="131" t="s">
        <v>38</v>
      </c>
      <c r="I492" s="122"/>
      <c r="J492" s="149"/>
      <c r="K492" s="124"/>
      <c r="L492" s="178"/>
      <c r="M492" s="133"/>
      <c r="N492" s="163" t="str">
        <f>IF($C$3="","",IF(P492="","",BF492))</f>
        <v/>
      </c>
      <c r="O492" s="163" t="str">
        <f>IF($C$3="","",IF(AND(OR(F492="",F492="□"),OR(G492="",G492="□"),OR(H492="",H492="□")),"",IF(AND(F492="■",G492="■"),"",IF(AND(OR(F492="■",G492="■"),H492="■"),"",IF(BF492="","",IF(OR(BF492=4,BF492&gt;4),"○","×"))))))</f>
        <v/>
      </c>
      <c r="P492" s="162" t="str">
        <f>IF($C$3="","",IF(AND(OR(F492="",F492="□"),OR(G492="",G492="□"),OR(H492="",H492="□")),"",IF(AND(F492="■",G492="■"),"",IF(AND(OR(F492="■",G492="■"),H492="■"),"",IF(BF492="","",IF(OR(BF492=5,BF492&gt;5),"○","×"))))))</f>
        <v/>
      </c>
      <c r="Q492" s="129" t="s">
        <v>38</v>
      </c>
      <c r="R492" s="130" t="s">
        <v>38</v>
      </c>
      <c r="S492" s="131" t="s">
        <v>38</v>
      </c>
      <c r="T492" s="1"/>
      <c r="U492" s="10"/>
      <c r="V492" s="11"/>
      <c r="W492" s="10"/>
      <c r="X492" s="223" t="str">
        <f t="shared" si="160"/>
        <v/>
      </c>
      <c r="Y492" s="164" t="str">
        <f t="shared" si="142"/>
        <v/>
      </c>
      <c r="Z492" s="131" t="s">
        <v>58</v>
      </c>
      <c r="AA492" s="135" t="s">
        <v>58</v>
      </c>
      <c r="AB492" s="165" t="str">
        <f t="shared" si="143"/>
        <v/>
      </c>
      <c r="AC492" s="280"/>
      <c r="AD492" s="281"/>
      <c r="AF492" s="60" t="str">
        <f>IF($C$3="","",IF(AND(F492="□",G492="□",H492="□"),"",IF(AND(F492="■",G492="■"),"",IF(AND(F492="■",H492="■"),"",IF(AND(G492="■",H492="■"),"",IF(F492="■",$BY$42,IF(G492="■",$BY$39,IF(I492="","",I492))))))))</f>
        <v/>
      </c>
      <c r="AG492" s="61" t="str">
        <f>IF($C$3="","",IF(AND(F492="□",G492="□",H492="□"),"",IF(AND(F492="■",G492="■"),"",IF(AND(F492="■",H492="■"),"",IF(AND(G492="■",H492="■"),"",IF(F492="■",$BY$44,IF(G492="■",$BY$41,IF(K492="","",K492))))))))</f>
        <v/>
      </c>
      <c r="AH492" s="63" t="str">
        <f t="shared" si="144"/>
        <v/>
      </c>
      <c r="AI492" s="63" t="str">
        <f t="shared" si="145"/>
        <v/>
      </c>
      <c r="AJ492" s="64" t="str">
        <f t="shared" si="146"/>
        <v/>
      </c>
      <c r="AK492" s="64" t="str">
        <f t="shared" si="147"/>
        <v/>
      </c>
      <c r="AL492" s="64" t="str">
        <f>IF($C$3="","",IF(AND(F492="□",G492="□",H492="□"),"",IF(AND(F492="■",G492="■"),"",IF(AND(F492="■",H492="■"),"",IF(AND(G492="■",H492="■"),"",IF(F492="■",$BY$23,IF(G492="■",$BY$21,IF(J492="","",J492))))))))</f>
        <v/>
      </c>
      <c r="AM492" s="65" t="str">
        <f t="shared" si="148"/>
        <v/>
      </c>
      <c r="AN492" s="64" t="str">
        <f>IF($C$3="","",IF(AND(F492="□",G492="□",H492="□"),"",IF(AND(F492="■",G492="■"),"",IF(AND(F492="■",H492="■"),"",IF(AND(G492="■",H492="■"),"",IF(F492="■",$BY$24,IF(G492="■",$BY$22,IF(L492="","",L492))))))))</f>
        <v/>
      </c>
      <c r="AO492" s="118"/>
      <c r="AP492" s="64" t="str">
        <f t="shared" si="149"/>
        <v/>
      </c>
      <c r="AQ492" s="64" t="str">
        <f t="shared" si="150"/>
        <v/>
      </c>
      <c r="AR492" s="64" t="str">
        <f t="shared" si="151"/>
        <v/>
      </c>
      <c r="AS492" s="64" t="str">
        <f t="shared" si="152"/>
        <v/>
      </c>
      <c r="AT492" s="64" t="str">
        <f t="shared" si="153"/>
        <v/>
      </c>
      <c r="AW492" s="17" t="str">
        <f t="shared" si="154"/>
        <v/>
      </c>
      <c r="AX492" s="17" t="str">
        <f t="shared" si="155"/>
        <v/>
      </c>
      <c r="AY492" s="17" t="str">
        <f t="shared" si="156"/>
        <v/>
      </c>
      <c r="AZ492" s="17" t="str">
        <f t="shared" si="157"/>
        <v/>
      </c>
      <c r="BA492" s="17" t="str">
        <f t="shared" si="158"/>
        <v/>
      </c>
      <c r="BB492" s="17" t="str">
        <f t="shared" si="159"/>
        <v/>
      </c>
      <c r="BD492" s="17" t="str">
        <f>IF(AND(OR(F492="",F492="□"),OR(G492="",G492="□"),OR(H492="",H492="□")),"",IF(AND(F492="■",G492="■"),"",IF(AND(OR(F492="■",G492="■"),H492="■"),"",IF(F492="■",5,IF(G492="■",4,IF(I492="","",IF($C$3="","",IF($C$3=8,"-",IF($C$3&lt;8,IF(I492&lt;=$BY$25,7,IF(I492&lt;=$BY$26,6,IF(I492&lt;=$BY$27,5,IF(I492&lt;=$BY$28,4,IF(I492&lt;=$BY$29,3,IF(I492&lt;=$BY$30,2,1)))))))))))))))</f>
        <v/>
      </c>
      <c r="BE492" s="17" t="str">
        <f>IF(AND(OR(F492="",F492="□"),OR(G492="",G492="□"),OR(H492="",H492="□")),"",IF(AND(F492="■",G492="■"),"",IF(AND(OR(F492="■",G492="■"),H492="■"),"",IF(F492="■",5,IF(G492="■",4,IF(K492="","",IF($C$3="","",IF($C$3=8,IF(K492&lt;=$BY$33,6,IF(K492&lt;=$BY$34,5,IF(K492&lt;=$BY$35,4,3))),IF(AND($C$3&lt;8,$C$3&gt;4),IF(K492&lt;=$BY$32,7,IF(K492&lt;=$BY$33,6,IF(K492&lt;=$BY$34,5,IF(K492&lt;=$BY$35,4,IF(K492&lt;=$BY$36,3,2))))),IF(C478&lt;5,"-"))))))))))</f>
        <v/>
      </c>
      <c r="BF492" s="17" t="str">
        <f t="shared" si="161"/>
        <v/>
      </c>
      <c r="BH492" s="18" t="str">
        <f>IF(X492="","",IF(50&lt;=Y492,6,IF(AND(40&lt;=Y492,Y492&lt;50),5,IF(AND(30&lt;=Y492,Y492&lt;40),4,IF(AND(20&lt;=Y492,Y492&lt;30),3,IF(AND(10&lt;=Y492,Y492&lt;20),2,IF(AND(0&lt;=Y492,Y492&lt;10),1,IF(Y492&lt;0,0,""))))))))</f>
        <v/>
      </c>
      <c r="BI492" s="18" t="str">
        <f>IF(X492="","",IF(30&lt;=Y492,4,IF(AND(20&lt;=Y492,Y492&lt;30),3,IF(AND(10&lt;=Y492,Y492&lt;20),2,IF(AND(0&lt;=Y492,Y492&lt;10),1,IF(Y492&lt;0,0,""))))))</f>
        <v/>
      </c>
      <c r="BJ492" s="58" t="str">
        <f>IF(AND(OR(Q492="",Q492="□"),OR(R492="",R492="□"),OR(S492="",S492="□")),"",IF(AND(Q492="■",R492="■"),"",IF(AND(OR(Q492="■",R492="■"),S492="■"),"",IF(Q492="■",3,IF(R492="■",1,IF(Z492="■",BH492,BI492))))))</f>
        <v/>
      </c>
    </row>
    <row r="493" spans="1:62" ht="12" customHeight="1" x14ac:dyDescent="0.15">
      <c r="A493" s="66">
        <v>476</v>
      </c>
      <c r="B493" s="4"/>
      <c r="C493" s="2"/>
      <c r="D493" s="2"/>
      <c r="E493" s="8"/>
      <c r="F493" s="129" t="s">
        <v>38</v>
      </c>
      <c r="G493" s="130" t="s">
        <v>38</v>
      </c>
      <c r="H493" s="131" t="s">
        <v>38</v>
      </c>
      <c r="I493" s="122"/>
      <c r="J493" s="149"/>
      <c r="K493" s="124"/>
      <c r="L493" s="178"/>
      <c r="M493" s="133"/>
      <c r="N493" s="163" t="str">
        <f>IF($C$3="","",IF(P493="","",BF493))</f>
        <v/>
      </c>
      <c r="O493" s="163" t="str">
        <f>IF($C$3="","",IF(AND(OR(F493="",F493="□"),OR(G493="",G493="□"),OR(H493="",H493="□")),"",IF(AND(F493="■",G493="■"),"",IF(AND(OR(F493="■",G493="■"),H493="■"),"",IF(BF493="","",IF(OR(BF493=4,BF493&gt;4),"○","×"))))))</f>
        <v/>
      </c>
      <c r="P493" s="162" t="str">
        <f>IF($C$3="","",IF(AND(OR(F493="",F493="□"),OR(G493="",G493="□"),OR(H493="",H493="□")),"",IF(AND(F493="■",G493="■"),"",IF(AND(OR(F493="■",G493="■"),H493="■"),"",IF(BF493="","",IF(OR(BF493=5,BF493&gt;5),"○","×"))))))</f>
        <v/>
      </c>
      <c r="Q493" s="129" t="s">
        <v>38</v>
      </c>
      <c r="R493" s="130" t="s">
        <v>38</v>
      </c>
      <c r="S493" s="131" t="s">
        <v>38</v>
      </c>
      <c r="T493" s="1"/>
      <c r="U493" s="10"/>
      <c r="V493" s="11"/>
      <c r="W493" s="10"/>
      <c r="X493" s="223" t="str">
        <f t="shared" si="160"/>
        <v/>
      </c>
      <c r="Y493" s="164" t="str">
        <f t="shared" si="142"/>
        <v/>
      </c>
      <c r="Z493" s="131" t="s">
        <v>58</v>
      </c>
      <c r="AA493" s="135" t="s">
        <v>58</v>
      </c>
      <c r="AB493" s="165" t="str">
        <f t="shared" si="143"/>
        <v/>
      </c>
      <c r="AC493" s="280"/>
      <c r="AD493" s="281"/>
      <c r="AF493" s="60" t="str">
        <f>IF($C$3="","",IF(AND(F493="□",G493="□",H493="□"),"",IF(AND(F493="■",G493="■"),"",IF(AND(F493="■",H493="■"),"",IF(AND(G493="■",H493="■"),"",IF(F493="■",$BY$42,IF(G493="■",$BY$39,IF(I493="","",I493))))))))</f>
        <v/>
      </c>
      <c r="AG493" s="61" t="str">
        <f>IF($C$3="","",IF(AND(F493="□",G493="□",H493="□"),"",IF(AND(F493="■",G493="■"),"",IF(AND(F493="■",H493="■"),"",IF(AND(G493="■",H493="■"),"",IF(F493="■",$BY$44,IF(G493="■",$BY$41,IF(K493="","",K493))))))))</f>
        <v/>
      </c>
      <c r="AH493" s="63" t="str">
        <f t="shared" si="144"/>
        <v/>
      </c>
      <c r="AI493" s="63" t="str">
        <f t="shared" si="145"/>
        <v/>
      </c>
      <c r="AJ493" s="64" t="str">
        <f t="shared" si="146"/>
        <v/>
      </c>
      <c r="AK493" s="64" t="str">
        <f t="shared" si="147"/>
        <v/>
      </c>
      <c r="AL493" s="64" t="str">
        <f>IF($C$3="","",IF(AND(F493="□",G493="□",H493="□"),"",IF(AND(F493="■",G493="■"),"",IF(AND(F493="■",H493="■"),"",IF(AND(G493="■",H493="■"),"",IF(F493="■",$BY$23,IF(G493="■",$BY$21,IF(J493="","",J493))))))))</f>
        <v/>
      </c>
      <c r="AM493" s="65" t="str">
        <f t="shared" si="148"/>
        <v/>
      </c>
      <c r="AN493" s="64" t="str">
        <f>IF($C$3="","",IF(AND(F493="□",G493="□",H493="□"),"",IF(AND(F493="■",G493="■"),"",IF(AND(F493="■",H493="■"),"",IF(AND(G493="■",H493="■"),"",IF(F493="■",$BY$24,IF(G493="■",$BY$22,IF(L493="","",L493))))))))</f>
        <v/>
      </c>
      <c r="AO493" s="118"/>
      <c r="AP493" s="64" t="str">
        <f t="shared" si="149"/>
        <v/>
      </c>
      <c r="AQ493" s="64" t="str">
        <f t="shared" si="150"/>
        <v/>
      </c>
      <c r="AR493" s="64" t="str">
        <f t="shared" si="151"/>
        <v/>
      </c>
      <c r="AS493" s="64" t="str">
        <f t="shared" si="152"/>
        <v/>
      </c>
      <c r="AT493" s="64" t="str">
        <f t="shared" si="153"/>
        <v/>
      </c>
      <c r="AW493" s="17" t="str">
        <f t="shared" si="154"/>
        <v/>
      </c>
      <c r="AX493" s="17" t="str">
        <f t="shared" si="155"/>
        <v/>
      </c>
      <c r="AY493" s="17" t="str">
        <f t="shared" si="156"/>
        <v/>
      </c>
      <c r="AZ493" s="17" t="str">
        <f t="shared" si="157"/>
        <v/>
      </c>
      <c r="BA493" s="17" t="str">
        <f t="shared" si="158"/>
        <v/>
      </c>
      <c r="BB493" s="17" t="str">
        <f t="shared" si="159"/>
        <v/>
      </c>
      <c r="BD493" s="17" t="str">
        <f>IF(AND(OR(F493="",F493="□"),OR(G493="",G493="□"),OR(H493="",H493="□")),"",IF(AND(F493="■",G493="■"),"",IF(AND(OR(F493="■",G493="■"),H493="■"),"",IF(F493="■",5,IF(G493="■",4,IF(I493="","",IF($C$3="","",IF($C$3=8,"-",IF($C$3&lt;8,IF(I493&lt;=$BY$25,7,IF(I493&lt;=$BY$26,6,IF(I493&lt;=$BY$27,5,IF(I493&lt;=$BY$28,4,IF(I493&lt;=$BY$29,3,IF(I493&lt;=$BY$30,2,1)))))))))))))))</f>
        <v/>
      </c>
      <c r="BE493" s="17" t="str">
        <f>IF(AND(OR(F493="",F493="□"),OR(G493="",G493="□"),OR(H493="",H493="□")),"",IF(AND(F493="■",G493="■"),"",IF(AND(OR(F493="■",G493="■"),H493="■"),"",IF(F493="■",5,IF(G493="■",4,IF(K493="","",IF($C$3="","",IF($C$3=8,IF(K493&lt;=$BY$33,6,IF(K493&lt;=$BY$34,5,IF(K493&lt;=$BY$35,4,3))),IF(AND($C$3&lt;8,$C$3&gt;4),IF(K493&lt;=$BY$32,7,IF(K493&lt;=$BY$33,6,IF(K493&lt;=$BY$34,5,IF(K493&lt;=$BY$35,4,IF(K493&lt;=$BY$36,3,2))))),IF(C479&lt;5,"-"))))))))))</f>
        <v/>
      </c>
      <c r="BF493" s="17" t="str">
        <f t="shared" si="161"/>
        <v/>
      </c>
      <c r="BH493" s="18" t="str">
        <f>IF(X493="","",IF(50&lt;=Y493,6,IF(AND(40&lt;=Y493,Y493&lt;50),5,IF(AND(30&lt;=Y493,Y493&lt;40),4,IF(AND(20&lt;=Y493,Y493&lt;30),3,IF(AND(10&lt;=Y493,Y493&lt;20),2,IF(AND(0&lt;=Y493,Y493&lt;10),1,IF(Y493&lt;0,0,""))))))))</f>
        <v/>
      </c>
      <c r="BI493" s="18" t="str">
        <f>IF(X493="","",IF(30&lt;=Y493,4,IF(AND(20&lt;=Y493,Y493&lt;30),3,IF(AND(10&lt;=Y493,Y493&lt;20),2,IF(AND(0&lt;=Y493,Y493&lt;10),1,IF(Y493&lt;0,0,""))))))</f>
        <v/>
      </c>
      <c r="BJ493" s="58" t="str">
        <f>IF(AND(OR(Q493="",Q493="□"),OR(R493="",R493="□"),OR(S493="",S493="□")),"",IF(AND(Q493="■",R493="■"),"",IF(AND(OR(Q493="■",R493="■"),S493="■"),"",IF(Q493="■",3,IF(R493="■",1,IF(Z493="■",BH493,BI493))))))</f>
        <v/>
      </c>
    </row>
    <row r="494" spans="1:62" ht="12" customHeight="1" x14ac:dyDescent="0.15">
      <c r="A494" s="66">
        <v>477</v>
      </c>
      <c r="B494" s="4"/>
      <c r="C494" s="2"/>
      <c r="D494" s="2"/>
      <c r="E494" s="8"/>
      <c r="F494" s="129" t="s">
        <v>38</v>
      </c>
      <c r="G494" s="130" t="s">
        <v>38</v>
      </c>
      <c r="H494" s="131" t="s">
        <v>38</v>
      </c>
      <c r="I494" s="122"/>
      <c r="J494" s="149"/>
      <c r="K494" s="124"/>
      <c r="L494" s="178"/>
      <c r="M494" s="133"/>
      <c r="N494" s="163" t="str">
        <f>IF($C$3="","",IF(P494="","",BF494))</f>
        <v/>
      </c>
      <c r="O494" s="163" t="str">
        <f>IF($C$3="","",IF(AND(OR(F494="",F494="□"),OR(G494="",G494="□"),OR(H494="",H494="□")),"",IF(AND(F494="■",G494="■"),"",IF(AND(OR(F494="■",G494="■"),H494="■"),"",IF(BF494="","",IF(OR(BF494=4,BF494&gt;4),"○","×"))))))</f>
        <v/>
      </c>
      <c r="P494" s="162" t="str">
        <f>IF($C$3="","",IF(AND(OR(F494="",F494="□"),OR(G494="",G494="□"),OR(H494="",H494="□")),"",IF(AND(F494="■",G494="■"),"",IF(AND(OR(F494="■",G494="■"),H494="■"),"",IF(BF494="","",IF(OR(BF494=5,BF494&gt;5),"○","×"))))))</f>
        <v/>
      </c>
      <c r="Q494" s="129" t="s">
        <v>38</v>
      </c>
      <c r="R494" s="130" t="s">
        <v>38</v>
      </c>
      <c r="S494" s="131" t="s">
        <v>38</v>
      </c>
      <c r="T494" s="1"/>
      <c r="U494" s="10"/>
      <c r="V494" s="11"/>
      <c r="W494" s="10"/>
      <c r="X494" s="223" t="str">
        <f t="shared" si="160"/>
        <v/>
      </c>
      <c r="Y494" s="164" t="str">
        <f t="shared" si="142"/>
        <v/>
      </c>
      <c r="Z494" s="131" t="s">
        <v>58</v>
      </c>
      <c r="AA494" s="135" t="s">
        <v>58</v>
      </c>
      <c r="AB494" s="165" t="str">
        <f t="shared" si="143"/>
        <v/>
      </c>
      <c r="AC494" s="280"/>
      <c r="AD494" s="281"/>
      <c r="AF494" s="60" t="str">
        <f>IF($C$3="","",IF(AND(F494="□",G494="□",H494="□"),"",IF(AND(F494="■",G494="■"),"",IF(AND(F494="■",H494="■"),"",IF(AND(G494="■",H494="■"),"",IF(F494="■",$BY$42,IF(G494="■",$BY$39,IF(I494="","",I494))))))))</f>
        <v/>
      </c>
      <c r="AG494" s="61" t="str">
        <f>IF($C$3="","",IF(AND(F494="□",G494="□",H494="□"),"",IF(AND(F494="■",G494="■"),"",IF(AND(F494="■",H494="■"),"",IF(AND(G494="■",H494="■"),"",IF(F494="■",$BY$44,IF(G494="■",$BY$41,IF(K494="","",K494))))))))</f>
        <v/>
      </c>
      <c r="AH494" s="63" t="str">
        <f t="shared" si="144"/>
        <v/>
      </c>
      <c r="AI494" s="63" t="str">
        <f t="shared" si="145"/>
        <v/>
      </c>
      <c r="AJ494" s="64" t="str">
        <f t="shared" si="146"/>
        <v/>
      </c>
      <c r="AK494" s="64" t="str">
        <f t="shared" si="147"/>
        <v/>
      </c>
      <c r="AL494" s="64" t="str">
        <f>IF($C$3="","",IF(AND(F494="□",G494="□",H494="□"),"",IF(AND(F494="■",G494="■"),"",IF(AND(F494="■",H494="■"),"",IF(AND(G494="■",H494="■"),"",IF(F494="■",$BY$23,IF(G494="■",$BY$21,IF(J494="","",J494))))))))</f>
        <v/>
      </c>
      <c r="AM494" s="65" t="str">
        <f t="shared" si="148"/>
        <v/>
      </c>
      <c r="AN494" s="64" t="str">
        <f>IF($C$3="","",IF(AND(F494="□",G494="□",H494="□"),"",IF(AND(F494="■",G494="■"),"",IF(AND(F494="■",H494="■"),"",IF(AND(G494="■",H494="■"),"",IF(F494="■",$BY$24,IF(G494="■",$BY$22,IF(L494="","",L494))))))))</f>
        <v/>
      </c>
      <c r="AO494" s="118"/>
      <c r="AP494" s="64" t="str">
        <f t="shared" si="149"/>
        <v/>
      </c>
      <c r="AQ494" s="64" t="str">
        <f t="shared" si="150"/>
        <v/>
      </c>
      <c r="AR494" s="64" t="str">
        <f t="shared" si="151"/>
        <v/>
      </c>
      <c r="AS494" s="64" t="str">
        <f t="shared" si="152"/>
        <v/>
      </c>
      <c r="AT494" s="64" t="str">
        <f t="shared" si="153"/>
        <v/>
      </c>
      <c r="AW494" s="17" t="str">
        <f t="shared" si="154"/>
        <v/>
      </c>
      <c r="AX494" s="17" t="str">
        <f t="shared" si="155"/>
        <v/>
      </c>
      <c r="AY494" s="17" t="str">
        <f t="shared" si="156"/>
        <v/>
      </c>
      <c r="AZ494" s="17" t="str">
        <f t="shared" si="157"/>
        <v/>
      </c>
      <c r="BA494" s="17" t="str">
        <f t="shared" si="158"/>
        <v/>
      </c>
      <c r="BB494" s="17" t="str">
        <f t="shared" si="159"/>
        <v/>
      </c>
      <c r="BD494" s="17" t="str">
        <f>IF(AND(OR(F494="",F494="□"),OR(G494="",G494="□"),OR(H494="",H494="□")),"",IF(AND(F494="■",G494="■"),"",IF(AND(OR(F494="■",G494="■"),H494="■"),"",IF(F494="■",5,IF(G494="■",4,IF(I494="","",IF($C$3="","",IF($C$3=8,"-",IF($C$3&lt;8,IF(I494&lt;=$BY$25,7,IF(I494&lt;=$BY$26,6,IF(I494&lt;=$BY$27,5,IF(I494&lt;=$BY$28,4,IF(I494&lt;=$BY$29,3,IF(I494&lt;=$BY$30,2,1)))))))))))))))</f>
        <v/>
      </c>
      <c r="BE494" s="17" t="str">
        <f>IF(AND(OR(F494="",F494="□"),OR(G494="",G494="□"),OR(H494="",H494="□")),"",IF(AND(F494="■",G494="■"),"",IF(AND(OR(F494="■",G494="■"),H494="■"),"",IF(F494="■",5,IF(G494="■",4,IF(K494="","",IF($C$3="","",IF($C$3=8,IF(K494&lt;=$BY$33,6,IF(K494&lt;=$BY$34,5,IF(K494&lt;=$BY$35,4,3))),IF(AND($C$3&lt;8,$C$3&gt;4),IF(K494&lt;=$BY$32,7,IF(K494&lt;=$BY$33,6,IF(K494&lt;=$BY$34,5,IF(K494&lt;=$BY$35,4,IF(K494&lt;=$BY$36,3,2))))),IF(C480&lt;5,"-"))))))))))</f>
        <v/>
      </c>
      <c r="BF494" s="17" t="str">
        <f t="shared" si="161"/>
        <v/>
      </c>
      <c r="BH494" s="18" t="str">
        <f>IF(X494="","",IF(50&lt;=Y494,6,IF(AND(40&lt;=Y494,Y494&lt;50),5,IF(AND(30&lt;=Y494,Y494&lt;40),4,IF(AND(20&lt;=Y494,Y494&lt;30),3,IF(AND(10&lt;=Y494,Y494&lt;20),2,IF(AND(0&lt;=Y494,Y494&lt;10),1,IF(Y494&lt;0,0,""))))))))</f>
        <v/>
      </c>
      <c r="BI494" s="18" t="str">
        <f>IF(X494="","",IF(30&lt;=Y494,4,IF(AND(20&lt;=Y494,Y494&lt;30),3,IF(AND(10&lt;=Y494,Y494&lt;20),2,IF(AND(0&lt;=Y494,Y494&lt;10),1,IF(Y494&lt;0,0,""))))))</f>
        <v/>
      </c>
      <c r="BJ494" s="58" t="str">
        <f>IF(AND(OR(Q494="",Q494="□"),OR(R494="",R494="□"),OR(S494="",S494="□")),"",IF(AND(Q494="■",R494="■"),"",IF(AND(OR(Q494="■",R494="■"),S494="■"),"",IF(Q494="■",3,IF(R494="■",1,IF(Z494="■",BH494,BI494))))))</f>
        <v/>
      </c>
    </row>
    <row r="495" spans="1:62" ht="12" customHeight="1" x14ac:dyDescent="0.15">
      <c r="A495" s="66">
        <v>478</v>
      </c>
      <c r="B495" s="4"/>
      <c r="C495" s="2"/>
      <c r="D495" s="2"/>
      <c r="E495" s="8"/>
      <c r="F495" s="129" t="s">
        <v>38</v>
      </c>
      <c r="G495" s="130" t="s">
        <v>38</v>
      </c>
      <c r="H495" s="131" t="s">
        <v>38</v>
      </c>
      <c r="I495" s="122"/>
      <c r="J495" s="149"/>
      <c r="K495" s="124"/>
      <c r="L495" s="178"/>
      <c r="M495" s="133"/>
      <c r="N495" s="163" t="str">
        <f>IF($C$3="","",IF(P495="","",BF495))</f>
        <v/>
      </c>
      <c r="O495" s="163" t="str">
        <f>IF($C$3="","",IF(AND(OR(F495="",F495="□"),OR(G495="",G495="□"),OR(H495="",H495="□")),"",IF(AND(F495="■",G495="■"),"",IF(AND(OR(F495="■",G495="■"),H495="■"),"",IF(BF495="","",IF(OR(BF495=4,BF495&gt;4),"○","×"))))))</f>
        <v/>
      </c>
      <c r="P495" s="162" t="str">
        <f>IF($C$3="","",IF(AND(OR(F495="",F495="□"),OR(G495="",G495="□"),OR(H495="",H495="□")),"",IF(AND(F495="■",G495="■"),"",IF(AND(OR(F495="■",G495="■"),H495="■"),"",IF(BF495="","",IF(OR(BF495=5,BF495&gt;5),"○","×"))))))</f>
        <v/>
      </c>
      <c r="Q495" s="129" t="s">
        <v>38</v>
      </c>
      <c r="R495" s="130" t="s">
        <v>38</v>
      </c>
      <c r="S495" s="131" t="s">
        <v>38</v>
      </c>
      <c r="T495" s="1"/>
      <c r="U495" s="10"/>
      <c r="V495" s="11"/>
      <c r="W495" s="10"/>
      <c r="X495" s="223" t="str">
        <f t="shared" si="160"/>
        <v/>
      </c>
      <c r="Y495" s="164" t="str">
        <f t="shared" si="142"/>
        <v/>
      </c>
      <c r="Z495" s="131" t="s">
        <v>58</v>
      </c>
      <c r="AA495" s="135" t="s">
        <v>58</v>
      </c>
      <c r="AB495" s="165" t="str">
        <f t="shared" si="143"/>
        <v/>
      </c>
      <c r="AC495" s="280"/>
      <c r="AD495" s="281"/>
      <c r="AF495" s="60" t="str">
        <f>IF($C$3="","",IF(AND(F495="□",G495="□",H495="□"),"",IF(AND(F495="■",G495="■"),"",IF(AND(F495="■",H495="■"),"",IF(AND(G495="■",H495="■"),"",IF(F495="■",$BY$42,IF(G495="■",$BY$39,IF(I495="","",I495))))))))</f>
        <v/>
      </c>
      <c r="AG495" s="61" t="str">
        <f>IF($C$3="","",IF(AND(F495="□",G495="□",H495="□"),"",IF(AND(F495="■",G495="■"),"",IF(AND(F495="■",H495="■"),"",IF(AND(G495="■",H495="■"),"",IF(F495="■",$BY$44,IF(G495="■",$BY$41,IF(K495="","",K495))))))))</f>
        <v/>
      </c>
      <c r="AH495" s="63" t="str">
        <f t="shared" si="144"/>
        <v/>
      </c>
      <c r="AI495" s="63" t="str">
        <f t="shared" si="145"/>
        <v/>
      </c>
      <c r="AJ495" s="64" t="str">
        <f t="shared" si="146"/>
        <v/>
      </c>
      <c r="AK495" s="64" t="str">
        <f t="shared" si="147"/>
        <v/>
      </c>
      <c r="AL495" s="64" t="str">
        <f>IF($C$3="","",IF(AND(F495="□",G495="□",H495="□"),"",IF(AND(F495="■",G495="■"),"",IF(AND(F495="■",H495="■"),"",IF(AND(G495="■",H495="■"),"",IF(F495="■",$BY$23,IF(G495="■",$BY$21,IF(J495="","",J495))))))))</f>
        <v/>
      </c>
      <c r="AM495" s="65" t="str">
        <f t="shared" si="148"/>
        <v/>
      </c>
      <c r="AN495" s="64" t="str">
        <f>IF($C$3="","",IF(AND(F495="□",G495="□",H495="□"),"",IF(AND(F495="■",G495="■"),"",IF(AND(F495="■",H495="■"),"",IF(AND(G495="■",H495="■"),"",IF(F495="■",$BY$24,IF(G495="■",$BY$22,IF(L495="","",L495))))))))</f>
        <v/>
      </c>
      <c r="AO495" s="118"/>
      <c r="AP495" s="64" t="str">
        <f t="shared" si="149"/>
        <v/>
      </c>
      <c r="AQ495" s="64" t="str">
        <f t="shared" si="150"/>
        <v/>
      </c>
      <c r="AR495" s="64" t="str">
        <f t="shared" si="151"/>
        <v/>
      </c>
      <c r="AS495" s="64" t="str">
        <f t="shared" si="152"/>
        <v/>
      </c>
      <c r="AT495" s="64" t="str">
        <f t="shared" si="153"/>
        <v/>
      </c>
      <c r="AW495" s="17" t="str">
        <f t="shared" si="154"/>
        <v/>
      </c>
      <c r="AX495" s="17" t="str">
        <f t="shared" si="155"/>
        <v/>
      </c>
      <c r="AY495" s="17" t="str">
        <f t="shared" si="156"/>
        <v/>
      </c>
      <c r="AZ495" s="17" t="str">
        <f t="shared" si="157"/>
        <v/>
      </c>
      <c r="BA495" s="17" t="str">
        <f t="shared" si="158"/>
        <v/>
      </c>
      <c r="BB495" s="17" t="str">
        <f t="shared" si="159"/>
        <v/>
      </c>
      <c r="BD495" s="17" t="str">
        <f>IF(AND(OR(F495="",F495="□"),OR(G495="",G495="□"),OR(H495="",H495="□")),"",IF(AND(F495="■",G495="■"),"",IF(AND(OR(F495="■",G495="■"),H495="■"),"",IF(F495="■",5,IF(G495="■",4,IF(I495="","",IF($C$3="","",IF($C$3=8,"-",IF($C$3&lt;8,IF(I495&lt;=$BY$25,7,IF(I495&lt;=$BY$26,6,IF(I495&lt;=$BY$27,5,IF(I495&lt;=$BY$28,4,IF(I495&lt;=$BY$29,3,IF(I495&lt;=$BY$30,2,1)))))))))))))))</f>
        <v/>
      </c>
      <c r="BE495" s="17" t="str">
        <f>IF(AND(OR(F495="",F495="□"),OR(G495="",G495="□"),OR(H495="",H495="□")),"",IF(AND(F495="■",G495="■"),"",IF(AND(OR(F495="■",G495="■"),H495="■"),"",IF(F495="■",5,IF(G495="■",4,IF(K495="","",IF($C$3="","",IF($C$3=8,IF(K495&lt;=$BY$33,6,IF(K495&lt;=$BY$34,5,IF(K495&lt;=$BY$35,4,3))),IF(AND($C$3&lt;8,$C$3&gt;4),IF(K495&lt;=$BY$32,7,IF(K495&lt;=$BY$33,6,IF(K495&lt;=$BY$34,5,IF(K495&lt;=$BY$35,4,IF(K495&lt;=$BY$36,3,2))))),IF(C481&lt;5,"-"))))))))))</f>
        <v/>
      </c>
      <c r="BF495" s="17" t="str">
        <f t="shared" si="161"/>
        <v/>
      </c>
      <c r="BH495" s="18" t="str">
        <f>IF(X495="","",IF(50&lt;=Y495,6,IF(AND(40&lt;=Y495,Y495&lt;50),5,IF(AND(30&lt;=Y495,Y495&lt;40),4,IF(AND(20&lt;=Y495,Y495&lt;30),3,IF(AND(10&lt;=Y495,Y495&lt;20),2,IF(AND(0&lt;=Y495,Y495&lt;10),1,IF(Y495&lt;0,0,""))))))))</f>
        <v/>
      </c>
      <c r="BI495" s="18" t="str">
        <f>IF(X495="","",IF(30&lt;=Y495,4,IF(AND(20&lt;=Y495,Y495&lt;30),3,IF(AND(10&lt;=Y495,Y495&lt;20),2,IF(AND(0&lt;=Y495,Y495&lt;10),1,IF(Y495&lt;0,0,""))))))</f>
        <v/>
      </c>
      <c r="BJ495" s="58" t="str">
        <f>IF(AND(OR(Q495="",Q495="□"),OR(R495="",R495="□"),OR(S495="",S495="□")),"",IF(AND(Q495="■",R495="■"),"",IF(AND(OR(Q495="■",R495="■"),S495="■"),"",IF(Q495="■",3,IF(R495="■",1,IF(Z495="■",BH495,BI495))))))</f>
        <v/>
      </c>
    </row>
    <row r="496" spans="1:62" ht="12" customHeight="1" x14ac:dyDescent="0.15">
      <c r="A496" s="66">
        <v>479</v>
      </c>
      <c r="B496" s="4"/>
      <c r="C496" s="2"/>
      <c r="D496" s="2"/>
      <c r="E496" s="8"/>
      <c r="F496" s="129" t="s">
        <v>38</v>
      </c>
      <c r="G496" s="130" t="s">
        <v>38</v>
      </c>
      <c r="H496" s="131" t="s">
        <v>38</v>
      </c>
      <c r="I496" s="122"/>
      <c r="J496" s="149"/>
      <c r="K496" s="124"/>
      <c r="L496" s="178"/>
      <c r="M496" s="133"/>
      <c r="N496" s="163" t="str">
        <f>IF($C$3="","",IF(P496="","",BF496))</f>
        <v/>
      </c>
      <c r="O496" s="163" t="str">
        <f>IF($C$3="","",IF(AND(OR(F496="",F496="□"),OR(G496="",G496="□"),OR(H496="",H496="□")),"",IF(AND(F496="■",G496="■"),"",IF(AND(OR(F496="■",G496="■"),H496="■"),"",IF(BF496="","",IF(OR(BF496=4,BF496&gt;4),"○","×"))))))</f>
        <v/>
      </c>
      <c r="P496" s="162" t="str">
        <f>IF($C$3="","",IF(AND(OR(F496="",F496="□"),OR(G496="",G496="□"),OR(H496="",H496="□")),"",IF(AND(F496="■",G496="■"),"",IF(AND(OR(F496="■",G496="■"),H496="■"),"",IF(BF496="","",IF(OR(BF496=5,BF496&gt;5),"○","×"))))))</f>
        <v/>
      </c>
      <c r="Q496" s="129" t="s">
        <v>38</v>
      </c>
      <c r="R496" s="130" t="s">
        <v>38</v>
      </c>
      <c r="S496" s="131" t="s">
        <v>38</v>
      </c>
      <c r="T496" s="1"/>
      <c r="U496" s="10"/>
      <c r="V496" s="11"/>
      <c r="W496" s="10"/>
      <c r="X496" s="223" t="str">
        <f t="shared" si="160"/>
        <v/>
      </c>
      <c r="Y496" s="164" t="str">
        <f t="shared" si="142"/>
        <v/>
      </c>
      <c r="Z496" s="131" t="s">
        <v>58</v>
      </c>
      <c r="AA496" s="135" t="s">
        <v>58</v>
      </c>
      <c r="AB496" s="165" t="str">
        <f t="shared" si="143"/>
        <v/>
      </c>
      <c r="AC496" s="280"/>
      <c r="AD496" s="281"/>
      <c r="AF496" s="60" t="str">
        <f>IF($C$3="","",IF(AND(F496="□",G496="□",H496="□"),"",IF(AND(F496="■",G496="■"),"",IF(AND(F496="■",H496="■"),"",IF(AND(G496="■",H496="■"),"",IF(F496="■",$BY$42,IF(G496="■",$BY$39,IF(I496="","",I496))))))))</f>
        <v/>
      </c>
      <c r="AG496" s="61" t="str">
        <f>IF($C$3="","",IF(AND(F496="□",G496="□",H496="□"),"",IF(AND(F496="■",G496="■"),"",IF(AND(F496="■",H496="■"),"",IF(AND(G496="■",H496="■"),"",IF(F496="■",$BY$44,IF(G496="■",$BY$41,IF(K496="","",K496))))))))</f>
        <v/>
      </c>
      <c r="AH496" s="63" t="str">
        <f t="shared" si="144"/>
        <v/>
      </c>
      <c r="AI496" s="63" t="str">
        <f t="shared" si="145"/>
        <v/>
      </c>
      <c r="AJ496" s="64" t="str">
        <f t="shared" si="146"/>
        <v/>
      </c>
      <c r="AK496" s="64" t="str">
        <f t="shared" si="147"/>
        <v/>
      </c>
      <c r="AL496" s="64" t="str">
        <f>IF($C$3="","",IF(AND(F496="□",G496="□",H496="□"),"",IF(AND(F496="■",G496="■"),"",IF(AND(F496="■",H496="■"),"",IF(AND(G496="■",H496="■"),"",IF(F496="■",$BY$23,IF(G496="■",$BY$21,IF(J496="","",J496))))))))</f>
        <v/>
      </c>
      <c r="AM496" s="65" t="str">
        <f t="shared" si="148"/>
        <v/>
      </c>
      <c r="AN496" s="64" t="str">
        <f>IF($C$3="","",IF(AND(F496="□",G496="□",H496="□"),"",IF(AND(F496="■",G496="■"),"",IF(AND(F496="■",H496="■"),"",IF(AND(G496="■",H496="■"),"",IF(F496="■",$BY$24,IF(G496="■",$BY$22,IF(L496="","",L496))))))))</f>
        <v/>
      </c>
      <c r="AO496" s="118"/>
      <c r="AP496" s="64" t="str">
        <f t="shared" si="149"/>
        <v/>
      </c>
      <c r="AQ496" s="64" t="str">
        <f t="shared" si="150"/>
        <v/>
      </c>
      <c r="AR496" s="64" t="str">
        <f t="shared" si="151"/>
        <v/>
      </c>
      <c r="AS496" s="64" t="str">
        <f t="shared" si="152"/>
        <v/>
      </c>
      <c r="AT496" s="64" t="str">
        <f t="shared" si="153"/>
        <v/>
      </c>
      <c r="AW496" s="17" t="str">
        <f t="shared" si="154"/>
        <v/>
      </c>
      <c r="AX496" s="17" t="str">
        <f t="shared" si="155"/>
        <v/>
      </c>
      <c r="AY496" s="17" t="str">
        <f t="shared" si="156"/>
        <v/>
      </c>
      <c r="AZ496" s="17" t="str">
        <f t="shared" si="157"/>
        <v/>
      </c>
      <c r="BA496" s="17" t="str">
        <f t="shared" si="158"/>
        <v/>
      </c>
      <c r="BB496" s="17" t="str">
        <f t="shared" si="159"/>
        <v/>
      </c>
      <c r="BD496" s="17" t="str">
        <f>IF(AND(OR(F496="",F496="□"),OR(G496="",G496="□"),OR(H496="",H496="□")),"",IF(AND(F496="■",G496="■"),"",IF(AND(OR(F496="■",G496="■"),H496="■"),"",IF(F496="■",5,IF(G496="■",4,IF(I496="","",IF($C$3="","",IF($C$3=8,"-",IF($C$3&lt;8,IF(I496&lt;=$BY$25,7,IF(I496&lt;=$BY$26,6,IF(I496&lt;=$BY$27,5,IF(I496&lt;=$BY$28,4,IF(I496&lt;=$BY$29,3,IF(I496&lt;=$BY$30,2,1)))))))))))))))</f>
        <v/>
      </c>
      <c r="BE496" s="17" t="str">
        <f>IF(AND(OR(F496="",F496="□"),OR(G496="",G496="□"),OR(H496="",H496="□")),"",IF(AND(F496="■",G496="■"),"",IF(AND(OR(F496="■",G496="■"),H496="■"),"",IF(F496="■",5,IF(G496="■",4,IF(K496="","",IF($C$3="","",IF($C$3=8,IF(K496&lt;=$BY$33,6,IF(K496&lt;=$BY$34,5,IF(K496&lt;=$BY$35,4,3))),IF(AND($C$3&lt;8,$C$3&gt;4),IF(K496&lt;=$BY$32,7,IF(K496&lt;=$BY$33,6,IF(K496&lt;=$BY$34,5,IF(K496&lt;=$BY$35,4,IF(K496&lt;=$BY$36,3,2))))),IF(C482&lt;5,"-"))))))))))</f>
        <v/>
      </c>
      <c r="BF496" s="17" t="str">
        <f t="shared" si="161"/>
        <v/>
      </c>
      <c r="BH496" s="18" t="str">
        <f>IF(X496="","",IF(50&lt;=Y496,6,IF(AND(40&lt;=Y496,Y496&lt;50),5,IF(AND(30&lt;=Y496,Y496&lt;40),4,IF(AND(20&lt;=Y496,Y496&lt;30),3,IF(AND(10&lt;=Y496,Y496&lt;20),2,IF(AND(0&lt;=Y496,Y496&lt;10),1,IF(Y496&lt;0,0,""))))))))</f>
        <v/>
      </c>
      <c r="BI496" s="18" t="str">
        <f>IF(X496="","",IF(30&lt;=Y496,4,IF(AND(20&lt;=Y496,Y496&lt;30),3,IF(AND(10&lt;=Y496,Y496&lt;20),2,IF(AND(0&lt;=Y496,Y496&lt;10),1,IF(Y496&lt;0,0,""))))))</f>
        <v/>
      </c>
      <c r="BJ496" s="58" t="str">
        <f>IF(AND(OR(Q496="",Q496="□"),OR(R496="",R496="□"),OR(S496="",S496="□")),"",IF(AND(Q496="■",R496="■"),"",IF(AND(OR(Q496="■",R496="■"),S496="■"),"",IF(Q496="■",3,IF(R496="■",1,IF(Z496="■",BH496,BI496))))))</f>
        <v/>
      </c>
    </row>
    <row r="497" spans="1:62" ht="12" customHeight="1" x14ac:dyDescent="0.15">
      <c r="A497" s="66">
        <v>480</v>
      </c>
      <c r="B497" s="4"/>
      <c r="C497" s="2"/>
      <c r="D497" s="2"/>
      <c r="E497" s="8"/>
      <c r="F497" s="129" t="s">
        <v>38</v>
      </c>
      <c r="G497" s="130" t="s">
        <v>38</v>
      </c>
      <c r="H497" s="131" t="s">
        <v>38</v>
      </c>
      <c r="I497" s="122"/>
      <c r="J497" s="149"/>
      <c r="K497" s="124"/>
      <c r="L497" s="178"/>
      <c r="M497" s="133"/>
      <c r="N497" s="163" t="str">
        <f>IF($C$3="","",IF(P497="","",BF497))</f>
        <v/>
      </c>
      <c r="O497" s="163" t="str">
        <f>IF($C$3="","",IF(AND(OR(F497="",F497="□"),OR(G497="",G497="□"),OR(H497="",H497="□")),"",IF(AND(F497="■",G497="■"),"",IF(AND(OR(F497="■",G497="■"),H497="■"),"",IF(BF497="","",IF(OR(BF497=4,BF497&gt;4),"○","×"))))))</f>
        <v/>
      </c>
      <c r="P497" s="162" t="str">
        <f>IF($C$3="","",IF(AND(OR(F497="",F497="□"),OR(G497="",G497="□"),OR(H497="",H497="□")),"",IF(AND(F497="■",G497="■"),"",IF(AND(OR(F497="■",G497="■"),H497="■"),"",IF(BF497="","",IF(OR(BF497=5,BF497&gt;5),"○","×"))))))</f>
        <v/>
      </c>
      <c r="Q497" s="129" t="s">
        <v>38</v>
      </c>
      <c r="R497" s="130" t="s">
        <v>38</v>
      </c>
      <c r="S497" s="131" t="s">
        <v>38</v>
      </c>
      <c r="T497" s="1"/>
      <c r="U497" s="10"/>
      <c r="V497" s="11"/>
      <c r="W497" s="10"/>
      <c r="X497" s="223" t="str">
        <f t="shared" si="160"/>
        <v/>
      </c>
      <c r="Y497" s="164" t="str">
        <f t="shared" si="142"/>
        <v/>
      </c>
      <c r="Z497" s="131" t="s">
        <v>58</v>
      </c>
      <c r="AA497" s="135" t="s">
        <v>58</v>
      </c>
      <c r="AB497" s="165" t="str">
        <f t="shared" si="143"/>
        <v/>
      </c>
      <c r="AC497" s="280"/>
      <c r="AD497" s="281"/>
      <c r="AF497" s="60" t="str">
        <f>IF($C$3="","",IF(AND(F497="□",G497="□",H497="□"),"",IF(AND(F497="■",G497="■"),"",IF(AND(F497="■",H497="■"),"",IF(AND(G497="■",H497="■"),"",IF(F497="■",$BY$42,IF(G497="■",$BY$39,IF(I497="","",I497))))))))</f>
        <v/>
      </c>
      <c r="AG497" s="61" t="str">
        <f>IF($C$3="","",IF(AND(F497="□",G497="□",H497="□"),"",IF(AND(F497="■",G497="■"),"",IF(AND(F497="■",H497="■"),"",IF(AND(G497="■",H497="■"),"",IF(F497="■",$BY$44,IF(G497="■",$BY$41,IF(K497="","",K497))))))))</f>
        <v/>
      </c>
      <c r="AH497" s="63" t="str">
        <f t="shared" si="144"/>
        <v/>
      </c>
      <c r="AI497" s="63" t="str">
        <f t="shared" si="145"/>
        <v/>
      </c>
      <c r="AJ497" s="64" t="str">
        <f t="shared" si="146"/>
        <v/>
      </c>
      <c r="AK497" s="64" t="str">
        <f t="shared" si="147"/>
        <v/>
      </c>
      <c r="AL497" s="64" t="str">
        <f>IF($C$3="","",IF(AND(F497="□",G497="□",H497="□"),"",IF(AND(F497="■",G497="■"),"",IF(AND(F497="■",H497="■"),"",IF(AND(G497="■",H497="■"),"",IF(F497="■",$BY$23,IF(G497="■",$BY$21,IF(J497="","",J497))))))))</f>
        <v/>
      </c>
      <c r="AM497" s="65" t="str">
        <f t="shared" si="148"/>
        <v/>
      </c>
      <c r="AN497" s="64" t="str">
        <f>IF($C$3="","",IF(AND(F497="□",G497="□",H497="□"),"",IF(AND(F497="■",G497="■"),"",IF(AND(F497="■",H497="■"),"",IF(AND(G497="■",H497="■"),"",IF(F497="■",$BY$24,IF(G497="■",$BY$22,IF(L497="","",L497))))))))</f>
        <v/>
      </c>
      <c r="AO497" s="118"/>
      <c r="AP497" s="64" t="str">
        <f t="shared" si="149"/>
        <v/>
      </c>
      <c r="AQ497" s="64" t="str">
        <f t="shared" si="150"/>
        <v/>
      </c>
      <c r="AR497" s="64" t="str">
        <f t="shared" si="151"/>
        <v/>
      </c>
      <c r="AS497" s="64" t="str">
        <f t="shared" si="152"/>
        <v/>
      </c>
      <c r="AT497" s="64" t="str">
        <f t="shared" si="153"/>
        <v/>
      </c>
      <c r="AW497" s="17" t="str">
        <f t="shared" si="154"/>
        <v/>
      </c>
      <c r="AX497" s="17" t="str">
        <f t="shared" si="155"/>
        <v/>
      </c>
      <c r="AY497" s="17" t="str">
        <f t="shared" si="156"/>
        <v/>
      </c>
      <c r="AZ497" s="17" t="str">
        <f t="shared" si="157"/>
        <v/>
      </c>
      <c r="BA497" s="17" t="str">
        <f t="shared" si="158"/>
        <v/>
      </c>
      <c r="BB497" s="17" t="str">
        <f t="shared" si="159"/>
        <v/>
      </c>
      <c r="BD497" s="17" t="str">
        <f>IF(AND(OR(F497="",F497="□"),OR(G497="",G497="□"),OR(H497="",H497="□")),"",IF(AND(F497="■",G497="■"),"",IF(AND(OR(F497="■",G497="■"),H497="■"),"",IF(F497="■",5,IF(G497="■",4,IF(I497="","",IF($C$3="","",IF($C$3=8,"-",IF($C$3&lt;8,IF(I497&lt;=$BY$25,7,IF(I497&lt;=$BY$26,6,IF(I497&lt;=$BY$27,5,IF(I497&lt;=$BY$28,4,IF(I497&lt;=$BY$29,3,IF(I497&lt;=$BY$30,2,1)))))))))))))))</f>
        <v/>
      </c>
      <c r="BE497" s="17" t="str">
        <f>IF(AND(OR(F497="",F497="□"),OR(G497="",G497="□"),OR(H497="",H497="□")),"",IF(AND(F497="■",G497="■"),"",IF(AND(OR(F497="■",G497="■"),H497="■"),"",IF(F497="■",5,IF(G497="■",4,IF(K497="","",IF($C$3="","",IF($C$3=8,IF(K497&lt;=$BY$33,6,IF(K497&lt;=$BY$34,5,IF(K497&lt;=$BY$35,4,3))),IF(AND($C$3&lt;8,$C$3&gt;4),IF(K497&lt;=$BY$32,7,IF(K497&lt;=$BY$33,6,IF(K497&lt;=$BY$34,5,IF(K497&lt;=$BY$35,4,IF(K497&lt;=$BY$36,3,2))))),IF(C483&lt;5,"-"))))))))))</f>
        <v/>
      </c>
      <c r="BF497" s="17" t="str">
        <f t="shared" si="161"/>
        <v/>
      </c>
      <c r="BH497" s="18" t="str">
        <f>IF(X497="","",IF(50&lt;=Y497,6,IF(AND(40&lt;=Y497,Y497&lt;50),5,IF(AND(30&lt;=Y497,Y497&lt;40),4,IF(AND(20&lt;=Y497,Y497&lt;30),3,IF(AND(10&lt;=Y497,Y497&lt;20),2,IF(AND(0&lt;=Y497,Y497&lt;10),1,IF(Y497&lt;0,0,""))))))))</f>
        <v/>
      </c>
      <c r="BI497" s="18" t="str">
        <f>IF(X497="","",IF(30&lt;=Y497,4,IF(AND(20&lt;=Y497,Y497&lt;30),3,IF(AND(10&lt;=Y497,Y497&lt;20),2,IF(AND(0&lt;=Y497,Y497&lt;10),1,IF(Y497&lt;0,0,""))))))</f>
        <v/>
      </c>
      <c r="BJ497" s="58" t="str">
        <f>IF(AND(OR(Q497="",Q497="□"),OR(R497="",R497="□"),OR(S497="",S497="□")),"",IF(AND(Q497="■",R497="■"),"",IF(AND(OR(Q497="■",R497="■"),S497="■"),"",IF(Q497="■",3,IF(R497="■",1,IF(Z497="■",BH497,BI497))))))</f>
        <v/>
      </c>
    </row>
    <row r="498" spans="1:62" ht="12" customHeight="1" x14ac:dyDescent="0.15">
      <c r="A498" s="66">
        <v>481</v>
      </c>
      <c r="B498" s="4"/>
      <c r="C498" s="2"/>
      <c r="D498" s="2"/>
      <c r="E498" s="8"/>
      <c r="F498" s="129" t="s">
        <v>38</v>
      </c>
      <c r="G498" s="130" t="s">
        <v>38</v>
      </c>
      <c r="H498" s="131" t="s">
        <v>38</v>
      </c>
      <c r="I498" s="122"/>
      <c r="J498" s="149"/>
      <c r="K498" s="124"/>
      <c r="L498" s="178"/>
      <c r="M498" s="133"/>
      <c r="N498" s="163" t="str">
        <f>IF($C$3="","",IF(P498="","",BF498))</f>
        <v/>
      </c>
      <c r="O498" s="163" t="str">
        <f>IF($C$3="","",IF(AND(OR(F498="",F498="□"),OR(G498="",G498="□"),OR(H498="",H498="□")),"",IF(AND(F498="■",G498="■"),"",IF(AND(OR(F498="■",G498="■"),H498="■"),"",IF(BF498="","",IF(OR(BF498=4,BF498&gt;4),"○","×"))))))</f>
        <v/>
      </c>
      <c r="P498" s="162" t="str">
        <f>IF($C$3="","",IF(AND(OR(F498="",F498="□"),OR(G498="",G498="□"),OR(H498="",H498="□")),"",IF(AND(F498="■",G498="■"),"",IF(AND(OR(F498="■",G498="■"),H498="■"),"",IF(BF498="","",IF(OR(BF498=5,BF498&gt;5),"○","×"))))))</f>
        <v/>
      </c>
      <c r="Q498" s="129" t="s">
        <v>38</v>
      </c>
      <c r="R498" s="130" t="s">
        <v>38</v>
      </c>
      <c r="S498" s="131" t="s">
        <v>38</v>
      </c>
      <c r="T498" s="1"/>
      <c r="U498" s="10"/>
      <c r="V498" s="11"/>
      <c r="W498" s="10"/>
      <c r="X498" s="223" t="str">
        <f t="shared" si="160"/>
        <v/>
      </c>
      <c r="Y498" s="164" t="str">
        <f t="shared" si="142"/>
        <v/>
      </c>
      <c r="Z498" s="131" t="s">
        <v>58</v>
      </c>
      <c r="AA498" s="135" t="s">
        <v>58</v>
      </c>
      <c r="AB498" s="165" t="str">
        <f t="shared" si="143"/>
        <v/>
      </c>
      <c r="AC498" s="280"/>
      <c r="AD498" s="281"/>
      <c r="AF498" s="60" t="str">
        <f>IF($C$3="","",IF(AND(F498="□",G498="□",H498="□"),"",IF(AND(F498="■",G498="■"),"",IF(AND(F498="■",H498="■"),"",IF(AND(G498="■",H498="■"),"",IF(F498="■",$BY$42,IF(G498="■",$BY$39,IF(I498="","",I498))))))))</f>
        <v/>
      </c>
      <c r="AG498" s="61" t="str">
        <f>IF($C$3="","",IF(AND(F498="□",G498="□",H498="□"),"",IF(AND(F498="■",G498="■"),"",IF(AND(F498="■",H498="■"),"",IF(AND(G498="■",H498="■"),"",IF(F498="■",$BY$44,IF(G498="■",$BY$41,IF(K498="","",K498))))))))</f>
        <v/>
      </c>
      <c r="AH498" s="63" t="str">
        <f t="shared" si="144"/>
        <v/>
      </c>
      <c r="AI498" s="63" t="str">
        <f t="shared" si="145"/>
        <v/>
      </c>
      <c r="AJ498" s="64" t="str">
        <f t="shared" si="146"/>
        <v/>
      </c>
      <c r="AK498" s="64" t="str">
        <f t="shared" si="147"/>
        <v/>
      </c>
      <c r="AL498" s="64" t="str">
        <f>IF($C$3="","",IF(AND(F498="□",G498="□",H498="□"),"",IF(AND(F498="■",G498="■"),"",IF(AND(F498="■",H498="■"),"",IF(AND(G498="■",H498="■"),"",IF(F498="■",$BY$23,IF(G498="■",$BY$21,IF(J498="","",J498))))))))</f>
        <v/>
      </c>
      <c r="AM498" s="65" t="str">
        <f t="shared" si="148"/>
        <v/>
      </c>
      <c r="AN498" s="64" t="str">
        <f>IF($C$3="","",IF(AND(F498="□",G498="□",H498="□"),"",IF(AND(F498="■",G498="■"),"",IF(AND(F498="■",H498="■"),"",IF(AND(G498="■",H498="■"),"",IF(F498="■",$BY$24,IF(G498="■",$BY$22,IF(L498="","",L498))))))))</f>
        <v/>
      </c>
      <c r="AO498" s="118"/>
      <c r="AP498" s="64" t="str">
        <f t="shared" si="149"/>
        <v/>
      </c>
      <c r="AQ498" s="64" t="str">
        <f t="shared" si="150"/>
        <v/>
      </c>
      <c r="AR498" s="64" t="str">
        <f t="shared" si="151"/>
        <v/>
      </c>
      <c r="AS498" s="64" t="str">
        <f t="shared" si="152"/>
        <v/>
      </c>
      <c r="AT498" s="64" t="str">
        <f t="shared" si="153"/>
        <v/>
      </c>
      <c r="AW498" s="17" t="str">
        <f t="shared" si="154"/>
        <v/>
      </c>
      <c r="AX498" s="17" t="str">
        <f t="shared" si="155"/>
        <v/>
      </c>
      <c r="AY498" s="17" t="str">
        <f t="shared" si="156"/>
        <v/>
      </c>
      <c r="AZ498" s="17" t="str">
        <f t="shared" si="157"/>
        <v/>
      </c>
      <c r="BA498" s="17" t="str">
        <f t="shared" si="158"/>
        <v/>
      </c>
      <c r="BB498" s="17" t="str">
        <f t="shared" si="159"/>
        <v/>
      </c>
      <c r="BD498" s="17" t="str">
        <f>IF(AND(OR(F498="",F498="□"),OR(G498="",G498="□"),OR(H498="",H498="□")),"",IF(AND(F498="■",G498="■"),"",IF(AND(OR(F498="■",G498="■"),H498="■"),"",IF(F498="■",5,IF(G498="■",4,IF(I498="","",IF($C$3="","",IF($C$3=8,"-",IF($C$3&lt;8,IF(I498&lt;=$BY$25,7,IF(I498&lt;=$BY$26,6,IF(I498&lt;=$BY$27,5,IF(I498&lt;=$BY$28,4,IF(I498&lt;=$BY$29,3,IF(I498&lt;=$BY$30,2,1)))))))))))))))</f>
        <v/>
      </c>
      <c r="BE498" s="17" t="str">
        <f>IF(AND(OR(F498="",F498="□"),OR(G498="",G498="□"),OR(H498="",H498="□")),"",IF(AND(F498="■",G498="■"),"",IF(AND(OR(F498="■",G498="■"),H498="■"),"",IF(F498="■",5,IF(G498="■",4,IF(K498="","",IF($C$3="","",IF($C$3=8,IF(K498&lt;=$BY$33,6,IF(K498&lt;=$BY$34,5,IF(K498&lt;=$BY$35,4,3))),IF(AND($C$3&lt;8,$C$3&gt;4),IF(K498&lt;=$BY$32,7,IF(K498&lt;=$BY$33,6,IF(K498&lt;=$BY$34,5,IF(K498&lt;=$BY$35,4,IF(K498&lt;=$BY$36,3,2))))),IF(C484&lt;5,"-"))))))))))</f>
        <v/>
      </c>
      <c r="BF498" s="17" t="str">
        <f t="shared" si="161"/>
        <v/>
      </c>
      <c r="BH498" s="18" t="str">
        <f>IF(X498="","",IF(50&lt;=Y498,6,IF(AND(40&lt;=Y498,Y498&lt;50),5,IF(AND(30&lt;=Y498,Y498&lt;40),4,IF(AND(20&lt;=Y498,Y498&lt;30),3,IF(AND(10&lt;=Y498,Y498&lt;20),2,IF(AND(0&lt;=Y498,Y498&lt;10),1,IF(Y498&lt;0,0,""))))))))</f>
        <v/>
      </c>
      <c r="BI498" s="18" t="str">
        <f>IF(X498="","",IF(30&lt;=Y498,4,IF(AND(20&lt;=Y498,Y498&lt;30),3,IF(AND(10&lt;=Y498,Y498&lt;20),2,IF(AND(0&lt;=Y498,Y498&lt;10),1,IF(Y498&lt;0,0,""))))))</f>
        <v/>
      </c>
      <c r="BJ498" s="58" t="str">
        <f>IF(AND(OR(Q498="",Q498="□"),OR(R498="",R498="□"),OR(S498="",S498="□")),"",IF(AND(Q498="■",R498="■"),"",IF(AND(OR(Q498="■",R498="■"),S498="■"),"",IF(Q498="■",3,IF(R498="■",1,IF(Z498="■",BH498,BI498))))))</f>
        <v/>
      </c>
    </row>
    <row r="499" spans="1:62" ht="12" customHeight="1" x14ac:dyDescent="0.15">
      <c r="A499" s="66">
        <v>482</v>
      </c>
      <c r="B499" s="4"/>
      <c r="C499" s="2"/>
      <c r="D499" s="2"/>
      <c r="E499" s="8"/>
      <c r="F499" s="129" t="s">
        <v>38</v>
      </c>
      <c r="G499" s="130" t="s">
        <v>38</v>
      </c>
      <c r="H499" s="131" t="s">
        <v>38</v>
      </c>
      <c r="I499" s="122"/>
      <c r="J499" s="149"/>
      <c r="K499" s="124"/>
      <c r="L499" s="178"/>
      <c r="M499" s="133"/>
      <c r="N499" s="163" t="str">
        <f>IF($C$3="","",IF(P499="","",BF499))</f>
        <v/>
      </c>
      <c r="O499" s="163" t="str">
        <f>IF($C$3="","",IF(AND(OR(F499="",F499="□"),OR(G499="",G499="□"),OR(H499="",H499="□")),"",IF(AND(F499="■",G499="■"),"",IF(AND(OR(F499="■",G499="■"),H499="■"),"",IF(BF499="","",IF(OR(BF499=4,BF499&gt;4),"○","×"))))))</f>
        <v/>
      </c>
      <c r="P499" s="162" t="str">
        <f>IF($C$3="","",IF(AND(OR(F499="",F499="□"),OR(G499="",G499="□"),OR(H499="",H499="□")),"",IF(AND(F499="■",G499="■"),"",IF(AND(OR(F499="■",G499="■"),H499="■"),"",IF(BF499="","",IF(OR(BF499=5,BF499&gt;5),"○","×"))))))</f>
        <v/>
      </c>
      <c r="Q499" s="129" t="s">
        <v>38</v>
      </c>
      <c r="R499" s="130" t="s">
        <v>38</v>
      </c>
      <c r="S499" s="131" t="s">
        <v>38</v>
      </c>
      <c r="T499" s="1"/>
      <c r="U499" s="10"/>
      <c r="V499" s="11"/>
      <c r="W499" s="10"/>
      <c r="X499" s="223" t="str">
        <f t="shared" si="160"/>
        <v/>
      </c>
      <c r="Y499" s="164" t="str">
        <f t="shared" si="142"/>
        <v/>
      </c>
      <c r="Z499" s="131" t="s">
        <v>58</v>
      </c>
      <c r="AA499" s="135" t="s">
        <v>58</v>
      </c>
      <c r="AB499" s="165" t="str">
        <f t="shared" si="143"/>
        <v/>
      </c>
      <c r="AC499" s="280"/>
      <c r="AD499" s="281"/>
      <c r="AF499" s="60" t="str">
        <f>IF($C$3="","",IF(AND(F499="□",G499="□",H499="□"),"",IF(AND(F499="■",G499="■"),"",IF(AND(F499="■",H499="■"),"",IF(AND(G499="■",H499="■"),"",IF(F499="■",$BY$42,IF(G499="■",$BY$39,IF(I499="","",I499))))))))</f>
        <v/>
      </c>
      <c r="AG499" s="61" t="str">
        <f>IF($C$3="","",IF(AND(F499="□",G499="□",H499="□"),"",IF(AND(F499="■",G499="■"),"",IF(AND(F499="■",H499="■"),"",IF(AND(G499="■",H499="■"),"",IF(F499="■",$BY$44,IF(G499="■",$BY$41,IF(K499="","",K499))))))))</f>
        <v/>
      </c>
      <c r="AH499" s="63" t="str">
        <f t="shared" si="144"/>
        <v/>
      </c>
      <c r="AI499" s="63" t="str">
        <f t="shared" si="145"/>
        <v/>
      </c>
      <c r="AJ499" s="64" t="str">
        <f t="shared" si="146"/>
        <v/>
      </c>
      <c r="AK499" s="64" t="str">
        <f t="shared" si="147"/>
        <v/>
      </c>
      <c r="AL499" s="64" t="str">
        <f>IF($C$3="","",IF(AND(F499="□",G499="□",H499="□"),"",IF(AND(F499="■",G499="■"),"",IF(AND(F499="■",H499="■"),"",IF(AND(G499="■",H499="■"),"",IF(F499="■",$BY$23,IF(G499="■",$BY$21,IF(J499="","",J499))))))))</f>
        <v/>
      </c>
      <c r="AM499" s="65" t="str">
        <f t="shared" si="148"/>
        <v/>
      </c>
      <c r="AN499" s="64" t="str">
        <f>IF($C$3="","",IF(AND(F499="□",G499="□",H499="□"),"",IF(AND(F499="■",G499="■"),"",IF(AND(F499="■",H499="■"),"",IF(AND(G499="■",H499="■"),"",IF(F499="■",$BY$24,IF(G499="■",$BY$22,IF(L499="","",L499))))))))</f>
        <v/>
      </c>
      <c r="AO499" s="118"/>
      <c r="AP499" s="64" t="str">
        <f t="shared" si="149"/>
        <v/>
      </c>
      <c r="AQ499" s="64" t="str">
        <f t="shared" si="150"/>
        <v/>
      </c>
      <c r="AR499" s="64" t="str">
        <f t="shared" si="151"/>
        <v/>
      </c>
      <c r="AS499" s="64" t="str">
        <f t="shared" si="152"/>
        <v/>
      </c>
      <c r="AT499" s="64" t="str">
        <f t="shared" si="153"/>
        <v/>
      </c>
      <c r="AW499" s="17" t="str">
        <f t="shared" si="154"/>
        <v/>
      </c>
      <c r="AX499" s="17" t="str">
        <f t="shared" si="155"/>
        <v/>
      </c>
      <c r="AY499" s="17" t="str">
        <f t="shared" si="156"/>
        <v/>
      </c>
      <c r="AZ499" s="17" t="str">
        <f t="shared" si="157"/>
        <v/>
      </c>
      <c r="BA499" s="17" t="str">
        <f t="shared" si="158"/>
        <v/>
      </c>
      <c r="BB499" s="17" t="str">
        <f t="shared" si="159"/>
        <v/>
      </c>
      <c r="BD499" s="17" t="str">
        <f>IF(AND(OR(F499="",F499="□"),OR(G499="",G499="□"),OR(H499="",H499="□")),"",IF(AND(F499="■",G499="■"),"",IF(AND(OR(F499="■",G499="■"),H499="■"),"",IF(F499="■",5,IF(G499="■",4,IF(I499="","",IF($C$3="","",IF($C$3=8,"-",IF($C$3&lt;8,IF(I499&lt;=$BY$25,7,IF(I499&lt;=$BY$26,6,IF(I499&lt;=$BY$27,5,IF(I499&lt;=$BY$28,4,IF(I499&lt;=$BY$29,3,IF(I499&lt;=$BY$30,2,1)))))))))))))))</f>
        <v/>
      </c>
      <c r="BE499" s="17" t="str">
        <f>IF(AND(OR(F499="",F499="□"),OR(G499="",G499="□"),OR(H499="",H499="□")),"",IF(AND(F499="■",G499="■"),"",IF(AND(OR(F499="■",G499="■"),H499="■"),"",IF(F499="■",5,IF(G499="■",4,IF(K499="","",IF($C$3="","",IF($C$3=8,IF(K499&lt;=$BY$33,6,IF(K499&lt;=$BY$34,5,IF(K499&lt;=$BY$35,4,3))),IF(AND($C$3&lt;8,$C$3&gt;4),IF(K499&lt;=$BY$32,7,IF(K499&lt;=$BY$33,6,IF(K499&lt;=$BY$34,5,IF(K499&lt;=$BY$35,4,IF(K499&lt;=$BY$36,3,2))))),IF(C485&lt;5,"-"))))))))))</f>
        <v/>
      </c>
      <c r="BF499" s="17" t="str">
        <f t="shared" si="161"/>
        <v/>
      </c>
      <c r="BH499" s="18" t="str">
        <f>IF(X499="","",IF(50&lt;=Y499,6,IF(AND(40&lt;=Y499,Y499&lt;50),5,IF(AND(30&lt;=Y499,Y499&lt;40),4,IF(AND(20&lt;=Y499,Y499&lt;30),3,IF(AND(10&lt;=Y499,Y499&lt;20),2,IF(AND(0&lt;=Y499,Y499&lt;10),1,IF(Y499&lt;0,0,""))))))))</f>
        <v/>
      </c>
      <c r="BI499" s="18" t="str">
        <f>IF(X499="","",IF(30&lt;=Y499,4,IF(AND(20&lt;=Y499,Y499&lt;30),3,IF(AND(10&lt;=Y499,Y499&lt;20),2,IF(AND(0&lt;=Y499,Y499&lt;10),1,IF(Y499&lt;0,0,""))))))</f>
        <v/>
      </c>
      <c r="BJ499" s="58" t="str">
        <f>IF(AND(OR(Q499="",Q499="□"),OR(R499="",R499="□"),OR(S499="",S499="□")),"",IF(AND(Q499="■",R499="■"),"",IF(AND(OR(Q499="■",R499="■"),S499="■"),"",IF(Q499="■",3,IF(R499="■",1,IF(Z499="■",BH499,BI499))))))</f>
        <v/>
      </c>
    </row>
    <row r="500" spans="1:62" ht="12" customHeight="1" x14ac:dyDescent="0.15">
      <c r="A500" s="66">
        <v>483</v>
      </c>
      <c r="B500" s="4"/>
      <c r="C500" s="2"/>
      <c r="D500" s="2"/>
      <c r="E500" s="8"/>
      <c r="F500" s="129" t="s">
        <v>38</v>
      </c>
      <c r="G500" s="130" t="s">
        <v>38</v>
      </c>
      <c r="H500" s="131" t="s">
        <v>38</v>
      </c>
      <c r="I500" s="122"/>
      <c r="J500" s="149"/>
      <c r="K500" s="124"/>
      <c r="L500" s="178"/>
      <c r="M500" s="133"/>
      <c r="N500" s="163" t="str">
        <f>IF($C$3="","",IF(P500="","",BF500))</f>
        <v/>
      </c>
      <c r="O500" s="163" t="str">
        <f>IF($C$3="","",IF(AND(OR(F500="",F500="□"),OR(G500="",G500="□"),OR(H500="",H500="□")),"",IF(AND(F500="■",G500="■"),"",IF(AND(OR(F500="■",G500="■"),H500="■"),"",IF(BF500="","",IF(OR(BF500=4,BF500&gt;4),"○","×"))))))</f>
        <v/>
      </c>
      <c r="P500" s="162" t="str">
        <f>IF($C$3="","",IF(AND(OR(F500="",F500="□"),OR(G500="",G500="□"),OR(H500="",H500="□")),"",IF(AND(F500="■",G500="■"),"",IF(AND(OR(F500="■",G500="■"),H500="■"),"",IF(BF500="","",IF(OR(BF500=5,BF500&gt;5),"○","×"))))))</f>
        <v/>
      </c>
      <c r="Q500" s="129" t="s">
        <v>38</v>
      </c>
      <c r="R500" s="130" t="s">
        <v>38</v>
      </c>
      <c r="S500" s="131" t="s">
        <v>38</v>
      </c>
      <c r="T500" s="1"/>
      <c r="U500" s="10"/>
      <c r="V500" s="11"/>
      <c r="W500" s="10"/>
      <c r="X500" s="223" t="str">
        <f t="shared" si="160"/>
        <v/>
      </c>
      <c r="Y500" s="164" t="str">
        <f t="shared" si="142"/>
        <v/>
      </c>
      <c r="Z500" s="131" t="s">
        <v>58</v>
      </c>
      <c r="AA500" s="135" t="s">
        <v>58</v>
      </c>
      <c r="AB500" s="165" t="str">
        <f t="shared" si="143"/>
        <v/>
      </c>
      <c r="AC500" s="280"/>
      <c r="AD500" s="281"/>
      <c r="AF500" s="60" t="str">
        <f>IF($C$3="","",IF(AND(F500="□",G500="□",H500="□"),"",IF(AND(F500="■",G500="■"),"",IF(AND(F500="■",H500="■"),"",IF(AND(G500="■",H500="■"),"",IF(F500="■",$BY$42,IF(G500="■",$BY$39,IF(I500="","",I500))))))))</f>
        <v/>
      </c>
      <c r="AG500" s="61" t="str">
        <f>IF($C$3="","",IF(AND(F500="□",G500="□",H500="□"),"",IF(AND(F500="■",G500="■"),"",IF(AND(F500="■",H500="■"),"",IF(AND(G500="■",H500="■"),"",IF(F500="■",$BY$44,IF(G500="■",$BY$41,IF(K500="","",K500))))))))</f>
        <v/>
      </c>
      <c r="AH500" s="63" t="str">
        <f t="shared" si="144"/>
        <v/>
      </c>
      <c r="AI500" s="63" t="str">
        <f t="shared" si="145"/>
        <v/>
      </c>
      <c r="AJ500" s="64" t="str">
        <f t="shared" si="146"/>
        <v/>
      </c>
      <c r="AK500" s="64" t="str">
        <f t="shared" si="147"/>
        <v/>
      </c>
      <c r="AL500" s="64" t="str">
        <f>IF($C$3="","",IF(AND(F500="□",G500="□",H500="□"),"",IF(AND(F500="■",G500="■"),"",IF(AND(F500="■",H500="■"),"",IF(AND(G500="■",H500="■"),"",IF(F500="■",$BY$23,IF(G500="■",$BY$21,IF(J500="","",J500))))))))</f>
        <v/>
      </c>
      <c r="AM500" s="65" t="str">
        <f t="shared" si="148"/>
        <v/>
      </c>
      <c r="AN500" s="64" t="str">
        <f>IF($C$3="","",IF(AND(F500="□",G500="□",H500="□"),"",IF(AND(F500="■",G500="■"),"",IF(AND(F500="■",H500="■"),"",IF(AND(G500="■",H500="■"),"",IF(F500="■",$BY$24,IF(G500="■",$BY$22,IF(L500="","",L500))))))))</f>
        <v/>
      </c>
      <c r="AO500" s="118"/>
      <c r="AP500" s="64" t="str">
        <f t="shared" si="149"/>
        <v/>
      </c>
      <c r="AQ500" s="64" t="str">
        <f t="shared" si="150"/>
        <v/>
      </c>
      <c r="AR500" s="64" t="str">
        <f t="shared" si="151"/>
        <v/>
      </c>
      <c r="AS500" s="64" t="str">
        <f t="shared" si="152"/>
        <v/>
      </c>
      <c r="AT500" s="64" t="str">
        <f t="shared" si="153"/>
        <v/>
      </c>
      <c r="AW500" s="17" t="str">
        <f t="shared" si="154"/>
        <v/>
      </c>
      <c r="AX500" s="17" t="str">
        <f t="shared" si="155"/>
        <v/>
      </c>
      <c r="AY500" s="17" t="str">
        <f t="shared" si="156"/>
        <v/>
      </c>
      <c r="AZ500" s="17" t="str">
        <f t="shared" si="157"/>
        <v/>
      </c>
      <c r="BA500" s="17" t="str">
        <f t="shared" si="158"/>
        <v/>
      </c>
      <c r="BB500" s="17" t="str">
        <f t="shared" si="159"/>
        <v/>
      </c>
      <c r="BD500" s="17" t="str">
        <f>IF(AND(OR(F500="",F500="□"),OR(G500="",G500="□"),OR(H500="",H500="□")),"",IF(AND(F500="■",G500="■"),"",IF(AND(OR(F500="■",G500="■"),H500="■"),"",IF(F500="■",5,IF(G500="■",4,IF(I500="","",IF($C$3="","",IF($C$3=8,"-",IF($C$3&lt;8,IF(I500&lt;=$BY$25,7,IF(I500&lt;=$BY$26,6,IF(I500&lt;=$BY$27,5,IF(I500&lt;=$BY$28,4,IF(I500&lt;=$BY$29,3,IF(I500&lt;=$BY$30,2,1)))))))))))))))</f>
        <v/>
      </c>
      <c r="BE500" s="17" t="str">
        <f>IF(AND(OR(F500="",F500="□"),OR(G500="",G500="□"),OR(H500="",H500="□")),"",IF(AND(F500="■",G500="■"),"",IF(AND(OR(F500="■",G500="■"),H500="■"),"",IF(F500="■",5,IF(G500="■",4,IF(K500="","",IF($C$3="","",IF($C$3=8,IF(K500&lt;=$BY$33,6,IF(K500&lt;=$BY$34,5,IF(K500&lt;=$BY$35,4,3))),IF(AND($C$3&lt;8,$C$3&gt;4),IF(K500&lt;=$BY$32,7,IF(K500&lt;=$BY$33,6,IF(K500&lt;=$BY$34,5,IF(K500&lt;=$BY$35,4,IF(K500&lt;=$BY$36,3,2))))),IF(C486&lt;5,"-"))))))))))</f>
        <v/>
      </c>
      <c r="BF500" s="17" t="str">
        <f t="shared" si="161"/>
        <v/>
      </c>
      <c r="BH500" s="18" t="str">
        <f>IF(X500="","",IF(50&lt;=Y500,6,IF(AND(40&lt;=Y500,Y500&lt;50),5,IF(AND(30&lt;=Y500,Y500&lt;40),4,IF(AND(20&lt;=Y500,Y500&lt;30),3,IF(AND(10&lt;=Y500,Y500&lt;20),2,IF(AND(0&lt;=Y500,Y500&lt;10),1,IF(Y500&lt;0,0,""))))))))</f>
        <v/>
      </c>
      <c r="BI500" s="18" t="str">
        <f>IF(X500="","",IF(30&lt;=Y500,4,IF(AND(20&lt;=Y500,Y500&lt;30),3,IF(AND(10&lt;=Y500,Y500&lt;20),2,IF(AND(0&lt;=Y500,Y500&lt;10),1,IF(Y500&lt;0,0,""))))))</f>
        <v/>
      </c>
      <c r="BJ500" s="58" t="str">
        <f>IF(AND(OR(Q500="",Q500="□"),OR(R500="",R500="□"),OR(S500="",S500="□")),"",IF(AND(Q500="■",R500="■"),"",IF(AND(OR(Q500="■",R500="■"),S500="■"),"",IF(Q500="■",3,IF(R500="■",1,IF(Z500="■",BH500,BI500))))))</f>
        <v/>
      </c>
    </row>
    <row r="501" spans="1:62" ht="12" customHeight="1" x14ac:dyDescent="0.15">
      <c r="A501" s="66">
        <v>484</v>
      </c>
      <c r="B501" s="4"/>
      <c r="C501" s="2"/>
      <c r="D501" s="2"/>
      <c r="E501" s="8"/>
      <c r="F501" s="129" t="s">
        <v>38</v>
      </c>
      <c r="G501" s="130" t="s">
        <v>38</v>
      </c>
      <c r="H501" s="131" t="s">
        <v>38</v>
      </c>
      <c r="I501" s="122"/>
      <c r="J501" s="149"/>
      <c r="K501" s="124"/>
      <c r="L501" s="178"/>
      <c r="M501" s="133"/>
      <c r="N501" s="163" t="str">
        <f>IF($C$3="","",IF(P501="","",BF501))</f>
        <v/>
      </c>
      <c r="O501" s="163" t="str">
        <f>IF($C$3="","",IF(AND(OR(F501="",F501="□"),OR(G501="",G501="□"),OR(H501="",H501="□")),"",IF(AND(F501="■",G501="■"),"",IF(AND(OR(F501="■",G501="■"),H501="■"),"",IF(BF501="","",IF(OR(BF501=4,BF501&gt;4),"○","×"))))))</f>
        <v/>
      </c>
      <c r="P501" s="162" t="str">
        <f>IF($C$3="","",IF(AND(OR(F501="",F501="□"),OR(G501="",G501="□"),OR(H501="",H501="□")),"",IF(AND(F501="■",G501="■"),"",IF(AND(OR(F501="■",G501="■"),H501="■"),"",IF(BF501="","",IF(OR(BF501=5,BF501&gt;5),"○","×"))))))</f>
        <v/>
      </c>
      <c r="Q501" s="129" t="s">
        <v>38</v>
      </c>
      <c r="R501" s="130" t="s">
        <v>38</v>
      </c>
      <c r="S501" s="131" t="s">
        <v>38</v>
      </c>
      <c r="T501" s="1"/>
      <c r="U501" s="10"/>
      <c r="V501" s="11"/>
      <c r="W501" s="10"/>
      <c r="X501" s="223" t="str">
        <f t="shared" si="160"/>
        <v/>
      </c>
      <c r="Y501" s="164" t="str">
        <f t="shared" si="142"/>
        <v/>
      </c>
      <c r="Z501" s="131" t="s">
        <v>58</v>
      </c>
      <c r="AA501" s="135" t="s">
        <v>58</v>
      </c>
      <c r="AB501" s="165" t="str">
        <f t="shared" si="143"/>
        <v/>
      </c>
      <c r="AC501" s="280"/>
      <c r="AD501" s="281"/>
      <c r="AF501" s="60" t="str">
        <f>IF($C$3="","",IF(AND(F501="□",G501="□",H501="□"),"",IF(AND(F501="■",G501="■"),"",IF(AND(F501="■",H501="■"),"",IF(AND(G501="■",H501="■"),"",IF(F501="■",$BY$42,IF(G501="■",$BY$39,IF(I501="","",I501))))))))</f>
        <v/>
      </c>
      <c r="AG501" s="61" t="str">
        <f>IF($C$3="","",IF(AND(F501="□",G501="□",H501="□"),"",IF(AND(F501="■",G501="■"),"",IF(AND(F501="■",H501="■"),"",IF(AND(G501="■",H501="■"),"",IF(F501="■",$BY$44,IF(G501="■",$BY$41,IF(K501="","",K501))))))))</f>
        <v/>
      </c>
      <c r="AH501" s="63" t="str">
        <f t="shared" si="144"/>
        <v/>
      </c>
      <c r="AI501" s="63" t="str">
        <f t="shared" si="145"/>
        <v/>
      </c>
      <c r="AJ501" s="64" t="str">
        <f t="shared" si="146"/>
        <v/>
      </c>
      <c r="AK501" s="64" t="str">
        <f t="shared" si="147"/>
        <v/>
      </c>
      <c r="AL501" s="64" t="str">
        <f>IF($C$3="","",IF(AND(F501="□",G501="□",H501="□"),"",IF(AND(F501="■",G501="■"),"",IF(AND(F501="■",H501="■"),"",IF(AND(G501="■",H501="■"),"",IF(F501="■",$BY$23,IF(G501="■",$BY$21,IF(J501="","",J501))))))))</f>
        <v/>
      </c>
      <c r="AM501" s="65" t="str">
        <f t="shared" si="148"/>
        <v/>
      </c>
      <c r="AN501" s="64" t="str">
        <f>IF($C$3="","",IF(AND(F501="□",G501="□",H501="□"),"",IF(AND(F501="■",G501="■"),"",IF(AND(F501="■",H501="■"),"",IF(AND(G501="■",H501="■"),"",IF(F501="■",$BY$24,IF(G501="■",$BY$22,IF(L501="","",L501))))))))</f>
        <v/>
      </c>
      <c r="AO501" s="118"/>
      <c r="AP501" s="64" t="str">
        <f t="shared" si="149"/>
        <v/>
      </c>
      <c r="AQ501" s="64" t="str">
        <f t="shared" si="150"/>
        <v/>
      </c>
      <c r="AR501" s="64" t="str">
        <f t="shared" si="151"/>
        <v/>
      </c>
      <c r="AS501" s="64" t="str">
        <f t="shared" si="152"/>
        <v/>
      </c>
      <c r="AT501" s="64" t="str">
        <f t="shared" si="153"/>
        <v/>
      </c>
      <c r="AW501" s="17" t="str">
        <f t="shared" si="154"/>
        <v/>
      </c>
      <c r="AX501" s="17" t="str">
        <f t="shared" si="155"/>
        <v/>
      </c>
      <c r="AY501" s="17" t="str">
        <f t="shared" si="156"/>
        <v/>
      </c>
      <c r="AZ501" s="17" t="str">
        <f t="shared" si="157"/>
        <v/>
      </c>
      <c r="BA501" s="17" t="str">
        <f t="shared" si="158"/>
        <v/>
      </c>
      <c r="BB501" s="17" t="str">
        <f t="shared" si="159"/>
        <v/>
      </c>
      <c r="BD501" s="17" t="str">
        <f>IF(AND(OR(F501="",F501="□"),OR(G501="",G501="□"),OR(H501="",H501="□")),"",IF(AND(F501="■",G501="■"),"",IF(AND(OR(F501="■",G501="■"),H501="■"),"",IF(F501="■",5,IF(G501="■",4,IF(I501="","",IF($C$3="","",IF($C$3=8,"-",IF($C$3&lt;8,IF(I501&lt;=$BY$25,7,IF(I501&lt;=$BY$26,6,IF(I501&lt;=$BY$27,5,IF(I501&lt;=$BY$28,4,IF(I501&lt;=$BY$29,3,IF(I501&lt;=$BY$30,2,1)))))))))))))))</f>
        <v/>
      </c>
      <c r="BE501" s="17" t="str">
        <f>IF(AND(OR(F501="",F501="□"),OR(G501="",G501="□"),OR(H501="",H501="□")),"",IF(AND(F501="■",G501="■"),"",IF(AND(OR(F501="■",G501="■"),H501="■"),"",IF(F501="■",5,IF(G501="■",4,IF(K501="","",IF($C$3="","",IF($C$3=8,IF(K501&lt;=$BY$33,6,IF(K501&lt;=$BY$34,5,IF(K501&lt;=$BY$35,4,3))),IF(AND($C$3&lt;8,$C$3&gt;4),IF(K501&lt;=$BY$32,7,IF(K501&lt;=$BY$33,6,IF(K501&lt;=$BY$34,5,IF(K501&lt;=$BY$35,4,IF(K501&lt;=$BY$36,3,2))))),IF(C487&lt;5,"-"))))))))))</f>
        <v/>
      </c>
      <c r="BF501" s="17" t="str">
        <f t="shared" si="161"/>
        <v/>
      </c>
      <c r="BH501" s="18" t="str">
        <f>IF(X501="","",IF(50&lt;=Y501,6,IF(AND(40&lt;=Y501,Y501&lt;50),5,IF(AND(30&lt;=Y501,Y501&lt;40),4,IF(AND(20&lt;=Y501,Y501&lt;30),3,IF(AND(10&lt;=Y501,Y501&lt;20),2,IF(AND(0&lt;=Y501,Y501&lt;10),1,IF(Y501&lt;0,0,""))))))))</f>
        <v/>
      </c>
      <c r="BI501" s="18" t="str">
        <f>IF(X501="","",IF(30&lt;=Y501,4,IF(AND(20&lt;=Y501,Y501&lt;30),3,IF(AND(10&lt;=Y501,Y501&lt;20),2,IF(AND(0&lt;=Y501,Y501&lt;10),1,IF(Y501&lt;0,0,""))))))</f>
        <v/>
      </c>
      <c r="BJ501" s="58" t="str">
        <f>IF(AND(OR(Q501="",Q501="□"),OR(R501="",R501="□"),OR(S501="",S501="□")),"",IF(AND(Q501="■",R501="■"),"",IF(AND(OR(Q501="■",R501="■"),S501="■"),"",IF(Q501="■",3,IF(R501="■",1,IF(Z501="■",BH501,BI501))))))</f>
        <v/>
      </c>
    </row>
    <row r="502" spans="1:62" ht="12" customHeight="1" x14ac:dyDescent="0.15">
      <c r="A502" s="66">
        <v>485</v>
      </c>
      <c r="B502" s="4"/>
      <c r="C502" s="2"/>
      <c r="D502" s="2"/>
      <c r="E502" s="8"/>
      <c r="F502" s="129" t="s">
        <v>38</v>
      </c>
      <c r="G502" s="130" t="s">
        <v>38</v>
      </c>
      <c r="H502" s="131" t="s">
        <v>38</v>
      </c>
      <c r="I502" s="122"/>
      <c r="J502" s="149"/>
      <c r="K502" s="124"/>
      <c r="L502" s="178"/>
      <c r="M502" s="133"/>
      <c r="N502" s="163" t="str">
        <f>IF($C$3="","",IF(P502="","",BF502))</f>
        <v/>
      </c>
      <c r="O502" s="163" t="str">
        <f>IF($C$3="","",IF(AND(OR(F502="",F502="□"),OR(G502="",G502="□"),OR(H502="",H502="□")),"",IF(AND(F502="■",G502="■"),"",IF(AND(OR(F502="■",G502="■"),H502="■"),"",IF(BF502="","",IF(OR(BF502=4,BF502&gt;4),"○","×"))))))</f>
        <v/>
      </c>
      <c r="P502" s="162" t="str">
        <f>IF($C$3="","",IF(AND(OR(F502="",F502="□"),OR(G502="",G502="□"),OR(H502="",H502="□")),"",IF(AND(F502="■",G502="■"),"",IF(AND(OR(F502="■",G502="■"),H502="■"),"",IF(BF502="","",IF(OR(BF502=5,BF502&gt;5),"○","×"))))))</f>
        <v/>
      </c>
      <c r="Q502" s="129" t="s">
        <v>38</v>
      </c>
      <c r="R502" s="130" t="s">
        <v>38</v>
      </c>
      <c r="S502" s="131" t="s">
        <v>38</v>
      </c>
      <c r="T502" s="1"/>
      <c r="U502" s="10"/>
      <c r="V502" s="11"/>
      <c r="W502" s="10"/>
      <c r="X502" s="223" t="str">
        <f t="shared" si="160"/>
        <v/>
      </c>
      <c r="Y502" s="164" t="str">
        <f t="shared" si="142"/>
        <v/>
      </c>
      <c r="Z502" s="131" t="s">
        <v>58</v>
      </c>
      <c r="AA502" s="135" t="s">
        <v>58</v>
      </c>
      <c r="AB502" s="165" t="str">
        <f t="shared" si="143"/>
        <v/>
      </c>
      <c r="AC502" s="280"/>
      <c r="AD502" s="281"/>
      <c r="AF502" s="60" t="str">
        <f>IF($C$3="","",IF(AND(F502="□",G502="□",H502="□"),"",IF(AND(F502="■",G502="■"),"",IF(AND(F502="■",H502="■"),"",IF(AND(G502="■",H502="■"),"",IF(F502="■",$BY$42,IF(G502="■",$BY$39,IF(I502="","",I502))))))))</f>
        <v/>
      </c>
      <c r="AG502" s="61" t="str">
        <f>IF($C$3="","",IF(AND(F502="□",G502="□",H502="□"),"",IF(AND(F502="■",G502="■"),"",IF(AND(F502="■",H502="■"),"",IF(AND(G502="■",H502="■"),"",IF(F502="■",$BY$44,IF(G502="■",$BY$41,IF(K502="","",K502))))))))</f>
        <v/>
      </c>
      <c r="AH502" s="63" t="str">
        <f t="shared" si="144"/>
        <v/>
      </c>
      <c r="AI502" s="63" t="str">
        <f t="shared" si="145"/>
        <v/>
      </c>
      <c r="AJ502" s="64" t="str">
        <f t="shared" si="146"/>
        <v/>
      </c>
      <c r="AK502" s="64" t="str">
        <f t="shared" si="147"/>
        <v/>
      </c>
      <c r="AL502" s="64" t="str">
        <f>IF($C$3="","",IF(AND(F502="□",G502="□",H502="□"),"",IF(AND(F502="■",G502="■"),"",IF(AND(F502="■",H502="■"),"",IF(AND(G502="■",H502="■"),"",IF(F502="■",$BY$23,IF(G502="■",$BY$21,IF(J502="","",J502))))))))</f>
        <v/>
      </c>
      <c r="AM502" s="65" t="str">
        <f t="shared" si="148"/>
        <v/>
      </c>
      <c r="AN502" s="64" t="str">
        <f>IF($C$3="","",IF(AND(F502="□",G502="□",H502="□"),"",IF(AND(F502="■",G502="■"),"",IF(AND(F502="■",H502="■"),"",IF(AND(G502="■",H502="■"),"",IF(F502="■",$BY$24,IF(G502="■",$BY$22,IF(L502="","",L502))))))))</f>
        <v/>
      </c>
      <c r="AO502" s="118"/>
      <c r="AP502" s="64" t="str">
        <f t="shared" si="149"/>
        <v/>
      </c>
      <c r="AQ502" s="64" t="str">
        <f t="shared" si="150"/>
        <v/>
      </c>
      <c r="AR502" s="64" t="str">
        <f t="shared" si="151"/>
        <v/>
      </c>
      <c r="AS502" s="64" t="str">
        <f t="shared" si="152"/>
        <v/>
      </c>
      <c r="AT502" s="64" t="str">
        <f t="shared" si="153"/>
        <v/>
      </c>
      <c r="AW502" s="17" t="str">
        <f t="shared" si="154"/>
        <v/>
      </c>
      <c r="AX502" s="17" t="str">
        <f t="shared" si="155"/>
        <v/>
      </c>
      <c r="AY502" s="17" t="str">
        <f t="shared" si="156"/>
        <v/>
      </c>
      <c r="AZ502" s="17" t="str">
        <f t="shared" si="157"/>
        <v/>
      </c>
      <c r="BA502" s="17" t="str">
        <f t="shared" si="158"/>
        <v/>
      </c>
      <c r="BB502" s="17" t="str">
        <f t="shared" si="159"/>
        <v/>
      </c>
      <c r="BD502" s="17" t="str">
        <f>IF(AND(OR(F502="",F502="□"),OR(G502="",G502="□"),OR(H502="",H502="□")),"",IF(AND(F502="■",G502="■"),"",IF(AND(OR(F502="■",G502="■"),H502="■"),"",IF(F502="■",5,IF(G502="■",4,IF(I502="","",IF($C$3="","",IF($C$3=8,"-",IF($C$3&lt;8,IF(I502&lt;=$BY$25,7,IF(I502&lt;=$BY$26,6,IF(I502&lt;=$BY$27,5,IF(I502&lt;=$BY$28,4,IF(I502&lt;=$BY$29,3,IF(I502&lt;=$BY$30,2,1)))))))))))))))</f>
        <v/>
      </c>
      <c r="BE502" s="17" t="str">
        <f>IF(AND(OR(F502="",F502="□"),OR(G502="",G502="□"),OR(H502="",H502="□")),"",IF(AND(F502="■",G502="■"),"",IF(AND(OR(F502="■",G502="■"),H502="■"),"",IF(F502="■",5,IF(G502="■",4,IF(K502="","",IF($C$3="","",IF($C$3=8,IF(K502&lt;=$BY$33,6,IF(K502&lt;=$BY$34,5,IF(K502&lt;=$BY$35,4,3))),IF(AND($C$3&lt;8,$C$3&gt;4),IF(K502&lt;=$BY$32,7,IF(K502&lt;=$BY$33,6,IF(K502&lt;=$BY$34,5,IF(K502&lt;=$BY$35,4,IF(K502&lt;=$BY$36,3,2))))),IF(C488&lt;5,"-"))))))))))</f>
        <v/>
      </c>
      <c r="BF502" s="17" t="str">
        <f t="shared" si="161"/>
        <v/>
      </c>
      <c r="BH502" s="18" t="str">
        <f>IF(X502="","",IF(50&lt;=Y502,6,IF(AND(40&lt;=Y502,Y502&lt;50),5,IF(AND(30&lt;=Y502,Y502&lt;40),4,IF(AND(20&lt;=Y502,Y502&lt;30),3,IF(AND(10&lt;=Y502,Y502&lt;20),2,IF(AND(0&lt;=Y502,Y502&lt;10),1,IF(Y502&lt;0,0,""))))))))</f>
        <v/>
      </c>
      <c r="BI502" s="18" t="str">
        <f>IF(X502="","",IF(30&lt;=Y502,4,IF(AND(20&lt;=Y502,Y502&lt;30),3,IF(AND(10&lt;=Y502,Y502&lt;20),2,IF(AND(0&lt;=Y502,Y502&lt;10),1,IF(Y502&lt;0,0,""))))))</f>
        <v/>
      </c>
      <c r="BJ502" s="58" t="str">
        <f>IF(AND(OR(Q502="",Q502="□"),OR(R502="",R502="□"),OR(S502="",S502="□")),"",IF(AND(Q502="■",R502="■"),"",IF(AND(OR(Q502="■",R502="■"),S502="■"),"",IF(Q502="■",3,IF(R502="■",1,IF(Z502="■",BH502,BI502))))))</f>
        <v/>
      </c>
    </row>
    <row r="503" spans="1:62" ht="12" customHeight="1" x14ac:dyDescent="0.15">
      <c r="A503" s="66">
        <v>486</v>
      </c>
      <c r="B503" s="4"/>
      <c r="C503" s="2"/>
      <c r="D503" s="2"/>
      <c r="E503" s="8"/>
      <c r="F503" s="129" t="s">
        <v>38</v>
      </c>
      <c r="G503" s="130" t="s">
        <v>38</v>
      </c>
      <c r="H503" s="131" t="s">
        <v>38</v>
      </c>
      <c r="I503" s="122"/>
      <c r="J503" s="149"/>
      <c r="K503" s="124"/>
      <c r="L503" s="178"/>
      <c r="M503" s="133"/>
      <c r="N503" s="163" t="str">
        <f>IF($C$3="","",IF(P503="","",BF503))</f>
        <v/>
      </c>
      <c r="O503" s="163" t="str">
        <f>IF($C$3="","",IF(AND(OR(F503="",F503="□"),OR(G503="",G503="□"),OR(H503="",H503="□")),"",IF(AND(F503="■",G503="■"),"",IF(AND(OR(F503="■",G503="■"),H503="■"),"",IF(BF503="","",IF(OR(BF503=4,BF503&gt;4),"○","×"))))))</f>
        <v/>
      </c>
      <c r="P503" s="162" t="str">
        <f>IF($C$3="","",IF(AND(OR(F503="",F503="□"),OR(G503="",G503="□"),OR(H503="",H503="□")),"",IF(AND(F503="■",G503="■"),"",IF(AND(OR(F503="■",G503="■"),H503="■"),"",IF(BF503="","",IF(OR(BF503=5,BF503&gt;5),"○","×"))))))</f>
        <v/>
      </c>
      <c r="Q503" s="129" t="s">
        <v>38</v>
      </c>
      <c r="R503" s="130" t="s">
        <v>38</v>
      </c>
      <c r="S503" s="131" t="s">
        <v>38</v>
      </c>
      <c r="T503" s="1"/>
      <c r="U503" s="10"/>
      <c r="V503" s="11"/>
      <c r="W503" s="10"/>
      <c r="X503" s="223" t="str">
        <f t="shared" si="160"/>
        <v/>
      </c>
      <c r="Y503" s="164" t="str">
        <f t="shared" si="142"/>
        <v/>
      </c>
      <c r="Z503" s="131" t="s">
        <v>58</v>
      </c>
      <c r="AA503" s="135" t="s">
        <v>58</v>
      </c>
      <c r="AB503" s="165" t="str">
        <f t="shared" si="143"/>
        <v/>
      </c>
      <c r="AC503" s="280"/>
      <c r="AD503" s="281"/>
      <c r="AF503" s="60" t="str">
        <f>IF($C$3="","",IF(AND(F503="□",G503="□",H503="□"),"",IF(AND(F503="■",G503="■"),"",IF(AND(F503="■",H503="■"),"",IF(AND(G503="■",H503="■"),"",IF(F503="■",$BY$42,IF(G503="■",$BY$39,IF(I503="","",I503))))))))</f>
        <v/>
      </c>
      <c r="AG503" s="61" t="str">
        <f>IF($C$3="","",IF(AND(F503="□",G503="□",H503="□"),"",IF(AND(F503="■",G503="■"),"",IF(AND(F503="■",H503="■"),"",IF(AND(G503="■",H503="■"),"",IF(F503="■",$BY$44,IF(G503="■",$BY$41,IF(K503="","",K503))))))))</f>
        <v/>
      </c>
      <c r="AH503" s="63" t="str">
        <f t="shared" si="144"/>
        <v/>
      </c>
      <c r="AI503" s="63" t="str">
        <f t="shared" si="145"/>
        <v/>
      </c>
      <c r="AJ503" s="64" t="str">
        <f t="shared" si="146"/>
        <v/>
      </c>
      <c r="AK503" s="64" t="str">
        <f t="shared" si="147"/>
        <v/>
      </c>
      <c r="AL503" s="64" t="str">
        <f>IF($C$3="","",IF(AND(F503="□",G503="□",H503="□"),"",IF(AND(F503="■",G503="■"),"",IF(AND(F503="■",H503="■"),"",IF(AND(G503="■",H503="■"),"",IF(F503="■",$BY$23,IF(G503="■",$BY$21,IF(J503="","",J503))))))))</f>
        <v/>
      </c>
      <c r="AM503" s="65" t="str">
        <f t="shared" si="148"/>
        <v/>
      </c>
      <c r="AN503" s="64" t="str">
        <f>IF($C$3="","",IF(AND(F503="□",G503="□",H503="□"),"",IF(AND(F503="■",G503="■"),"",IF(AND(F503="■",H503="■"),"",IF(AND(G503="■",H503="■"),"",IF(F503="■",$BY$24,IF(G503="■",$BY$22,IF(L503="","",L503))))))))</f>
        <v/>
      </c>
      <c r="AO503" s="118"/>
      <c r="AP503" s="64" t="str">
        <f t="shared" si="149"/>
        <v/>
      </c>
      <c r="AQ503" s="64" t="str">
        <f t="shared" si="150"/>
        <v/>
      </c>
      <c r="AR503" s="64" t="str">
        <f t="shared" si="151"/>
        <v/>
      </c>
      <c r="AS503" s="64" t="str">
        <f t="shared" si="152"/>
        <v/>
      </c>
      <c r="AT503" s="64" t="str">
        <f t="shared" si="153"/>
        <v/>
      </c>
      <c r="AW503" s="17" t="str">
        <f t="shared" si="154"/>
        <v/>
      </c>
      <c r="AX503" s="17" t="str">
        <f t="shared" si="155"/>
        <v/>
      </c>
      <c r="AY503" s="17" t="str">
        <f t="shared" si="156"/>
        <v/>
      </c>
      <c r="AZ503" s="17" t="str">
        <f t="shared" si="157"/>
        <v/>
      </c>
      <c r="BA503" s="17" t="str">
        <f t="shared" si="158"/>
        <v/>
      </c>
      <c r="BB503" s="17" t="str">
        <f t="shared" si="159"/>
        <v/>
      </c>
      <c r="BD503" s="17" t="str">
        <f>IF(AND(OR(F503="",F503="□"),OR(G503="",G503="□"),OR(H503="",H503="□")),"",IF(AND(F503="■",G503="■"),"",IF(AND(OR(F503="■",G503="■"),H503="■"),"",IF(F503="■",5,IF(G503="■",4,IF(I503="","",IF($C$3="","",IF($C$3=8,"-",IF($C$3&lt;8,IF(I503&lt;=$BY$25,7,IF(I503&lt;=$BY$26,6,IF(I503&lt;=$BY$27,5,IF(I503&lt;=$BY$28,4,IF(I503&lt;=$BY$29,3,IF(I503&lt;=$BY$30,2,1)))))))))))))))</f>
        <v/>
      </c>
      <c r="BE503" s="17" t="str">
        <f>IF(AND(OR(F503="",F503="□"),OR(G503="",G503="□"),OR(H503="",H503="□")),"",IF(AND(F503="■",G503="■"),"",IF(AND(OR(F503="■",G503="■"),H503="■"),"",IF(F503="■",5,IF(G503="■",4,IF(K503="","",IF($C$3="","",IF($C$3=8,IF(K503&lt;=$BY$33,6,IF(K503&lt;=$BY$34,5,IF(K503&lt;=$BY$35,4,3))),IF(AND($C$3&lt;8,$C$3&gt;4),IF(K503&lt;=$BY$32,7,IF(K503&lt;=$BY$33,6,IF(K503&lt;=$BY$34,5,IF(K503&lt;=$BY$35,4,IF(K503&lt;=$BY$36,3,2))))),IF(C489&lt;5,"-"))))))))))</f>
        <v/>
      </c>
      <c r="BF503" s="17" t="str">
        <f t="shared" si="161"/>
        <v/>
      </c>
      <c r="BH503" s="18" t="str">
        <f>IF(X503="","",IF(50&lt;=Y503,6,IF(AND(40&lt;=Y503,Y503&lt;50),5,IF(AND(30&lt;=Y503,Y503&lt;40),4,IF(AND(20&lt;=Y503,Y503&lt;30),3,IF(AND(10&lt;=Y503,Y503&lt;20),2,IF(AND(0&lt;=Y503,Y503&lt;10),1,IF(Y503&lt;0,0,""))))))))</f>
        <v/>
      </c>
      <c r="BI503" s="18" t="str">
        <f>IF(X503="","",IF(30&lt;=Y503,4,IF(AND(20&lt;=Y503,Y503&lt;30),3,IF(AND(10&lt;=Y503,Y503&lt;20),2,IF(AND(0&lt;=Y503,Y503&lt;10),1,IF(Y503&lt;0,0,""))))))</f>
        <v/>
      </c>
      <c r="BJ503" s="58" t="str">
        <f>IF(AND(OR(Q503="",Q503="□"),OR(R503="",R503="□"),OR(S503="",S503="□")),"",IF(AND(Q503="■",R503="■"),"",IF(AND(OR(Q503="■",R503="■"),S503="■"),"",IF(Q503="■",3,IF(R503="■",1,IF(Z503="■",BH503,BI503))))))</f>
        <v/>
      </c>
    </row>
    <row r="504" spans="1:62" ht="12" customHeight="1" x14ac:dyDescent="0.15">
      <c r="A504" s="66">
        <v>487</v>
      </c>
      <c r="B504" s="4"/>
      <c r="C504" s="2"/>
      <c r="D504" s="2"/>
      <c r="E504" s="8"/>
      <c r="F504" s="129" t="s">
        <v>38</v>
      </c>
      <c r="G504" s="130" t="s">
        <v>38</v>
      </c>
      <c r="H504" s="131" t="s">
        <v>38</v>
      </c>
      <c r="I504" s="122"/>
      <c r="J504" s="149"/>
      <c r="K504" s="124"/>
      <c r="L504" s="178"/>
      <c r="M504" s="133"/>
      <c r="N504" s="163" t="str">
        <f>IF($C$3="","",IF(P504="","",BF504))</f>
        <v/>
      </c>
      <c r="O504" s="163" t="str">
        <f>IF($C$3="","",IF(AND(OR(F504="",F504="□"),OR(G504="",G504="□"),OR(H504="",H504="□")),"",IF(AND(F504="■",G504="■"),"",IF(AND(OR(F504="■",G504="■"),H504="■"),"",IF(BF504="","",IF(OR(BF504=4,BF504&gt;4),"○","×"))))))</f>
        <v/>
      </c>
      <c r="P504" s="162" t="str">
        <f>IF($C$3="","",IF(AND(OR(F504="",F504="□"),OR(G504="",G504="□"),OR(H504="",H504="□")),"",IF(AND(F504="■",G504="■"),"",IF(AND(OR(F504="■",G504="■"),H504="■"),"",IF(BF504="","",IF(OR(BF504=5,BF504&gt;5),"○","×"))))))</f>
        <v/>
      </c>
      <c r="Q504" s="129" t="s">
        <v>38</v>
      </c>
      <c r="R504" s="130" t="s">
        <v>38</v>
      </c>
      <c r="S504" s="131" t="s">
        <v>38</v>
      </c>
      <c r="T504" s="1"/>
      <c r="U504" s="10"/>
      <c r="V504" s="11"/>
      <c r="W504" s="10"/>
      <c r="X504" s="223" t="str">
        <f t="shared" si="160"/>
        <v/>
      </c>
      <c r="Y504" s="164" t="str">
        <f t="shared" si="142"/>
        <v/>
      </c>
      <c r="Z504" s="131" t="s">
        <v>58</v>
      </c>
      <c r="AA504" s="135" t="s">
        <v>58</v>
      </c>
      <c r="AB504" s="165" t="str">
        <f t="shared" si="143"/>
        <v/>
      </c>
      <c r="AC504" s="280"/>
      <c r="AD504" s="281"/>
      <c r="AF504" s="60" t="str">
        <f>IF($C$3="","",IF(AND(F504="□",G504="□",H504="□"),"",IF(AND(F504="■",G504="■"),"",IF(AND(F504="■",H504="■"),"",IF(AND(G504="■",H504="■"),"",IF(F504="■",$BY$42,IF(G504="■",$BY$39,IF(I504="","",I504))))))))</f>
        <v/>
      </c>
      <c r="AG504" s="61" t="str">
        <f>IF($C$3="","",IF(AND(F504="□",G504="□",H504="□"),"",IF(AND(F504="■",G504="■"),"",IF(AND(F504="■",H504="■"),"",IF(AND(G504="■",H504="■"),"",IF(F504="■",$BY$44,IF(G504="■",$BY$41,IF(K504="","",K504))))))))</f>
        <v/>
      </c>
      <c r="AH504" s="63" t="str">
        <f t="shared" si="144"/>
        <v/>
      </c>
      <c r="AI504" s="63" t="str">
        <f t="shared" si="145"/>
        <v/>
      </c>
      <c r="AJ504" s="64" t="str">
        <f t="shared" si="146"/>
        <v/>
      </c>
      <c r="AK504" s="64" t="str">
        <f t="shared" si="147"/>
        <v/>
      </c>
      <c r="AL504" s="64" t="str">
        <f>IF($C$3="","",IF(AND(F504="□",G504="□",H504="□"),"",IF(AND(F504="■",G504="■"),"",IF(AND(F504="■",H504="■"),"",IF(AND(G504="■",H504="■"),"",IF(F504="■",$BY$23,IF(G504="■",$BY$21,IF(J504="","",J504))))))))</f>
        <v/>
      </c>
      <c r="AM504" s="65" t="str">
        <f t="shared" si="148"/>
        <v/>
      </c>
      <c r="AN504" s="64" t="str">
        <f>IF($C$3="","",IF(AND(F504="□",G504="□",H504="□"),"",IF(AND(F504="■",G504="■"),"",IF(AND(F504="■",H504="■"),"",IF(AND(G504="■",H504="■"),"",IF(F504="■",$BY$24,IF(G504="■",$BY$22,IF(L504="","",L504))))))))</f>
        <v/>
      </c>
      <c r="AO504" s="118"/>
      <c r="AP504" s="64" t="str">
        <f t="shared" si="149"/>
        <v/>
      </c>
      <c r="AQ504" s="64" t="str">
        <f t="shared" si="150"/>
        <v/>
      </c>
      <c r="AR504" s="64" t="str">
        <f t="shared" si="151"/>
        <v/>
      </c>
      <c r="AS504" s="64" t="str">
        <f t="shared" si="152"/>
        <v/>
      </c>
      <c r="AT504" s="64" t="str">
        <f t="shared" si="153"/>
        <v/>
      </c>
      <c r="AW504" s="17" t="str">
        <f t="shared" si="154"/>
        <v/>
      </c>
      <c r="AX504" s="17" t="str">
        <f t="shared" si="155"/>
        <v/>
      </c>
      <c r="AY504" s="17" t="str">
        <f t="shared" si="156"/>
        <v/>
      </c>
      <c r="AZ504" s="17" t="str">
        <f t="shared" si="157"/>
        <v/>
      </c>
      <c r="BA504" s="17" t="str">
        <f t="shared" si="158"/>
        <v/>
      </c>
      <c r="BB504" s="17" t="str">
        <f t="shared" si="159"/>
        <v/>
      </c>
      <c r="BD504" s="17" t="str">
        <f>IF(AND(OR(F504="",F504="□"),OR(G504="",G504="□"),OR(H504="",H504="□")),"",IF(AND(F504="■",G504="■"),"",IF(AND(OR(F504="■",G504="■"),H504="■"),"",IF(F504="■",5,IF(G504="■",4,IF(I504="","",IF($C$3="","",IF($C$3=8,"-",IF($C$3&lt;8,IF(I504&lt;=$BY$25,7,IF(I504&lt;=$BY$26,6,IF(I504&lt;=$BY$27,5,IF(I504&lt;=$BY$28,4,IF(I504&lt;=$BY$29,3,IF(I504&lt;=$BY$30,2,1)))))))))))))))</f>
        <v/>
      </c>
      <c r="BE504" s="17" t="str">
        <f>IF(AND(OR(F504="",F504="□"),OR(G504="",G504="□"),OR(H504="",H504="□")),"",IF(AND(F504="■",G504="■"),"",IF(AND(OR(F504="■",G504="■"),H504="■"),"",IF(F504="■",5,IF(G504="■",4,IF(K504="","",IF($C$3="","",IF($C$3=8,IF(K504&lt;=$BY$33,6,IF(K504&lt;=$BY$34,5,IF(K504&lt;=$BY$35,4,3))),IF(AND($C$3&lt;8,$C$3&gt;4),IF(K504&lt;=$BY$32,7,IF(K504&lt;=$BY$33,6,IF(K504&lt;=$BY$34,5,IF(K504&lt;=$BY$35,4,IF(K504&lt;=$BY$36,3,2))))),IF(C490&lt;5,"-"))))))))))</f>
        <v/>
      </c>
      <c r="BF504" s="17" t="str">
        <f t="shared" si="161"/>
        <v/>
      </c>
      <c r="BH504" s="18" t="str">
        <f>IF(X504="","",IF(50&lt;=Y504,6,IF(AND(40&lt;=Y504,Y504&lt;50),5,IF(AND(30&lt;=Y504,Y504&lt;40),4,IF(AND(20&lt;=Y504,Y504&lt;30),3,IF(AND(10&lt;=Y504,Y504&lt;20),2,IF(AND(0&lt;=Y504,Y504&lt;10),1,IF(Y504&lt;0,0,""))))))))</f>
        <v/>
      </c>
      <c r="BI504" s="18" t="str">
        <f>IF(X504="","",IF(30&lt;=Y504,4,IF(AND(20&lt;=Y504,Y504&lt;30),3,IF(AND(10&lt;=Y504,Y504&lt;20),2,IF(AND(0&lt;=Y504,Y504&lt;10),1,IF(Y504&lt;0,0,""))))))</f>
        <v/>
      </c>
      <c r="BJ504" s="58" t="str">
        <f>IF(AND(OR(Q504="",Q504="□"),OR(R504="",R504="□"),OR(S504="",S504="□")),"",IF(AND(Q504="■",R504="■"),"",IF(AND(OR(Q504="■",R504="■"),S504="■"),"",IF(Q504="■",3,IF(R504="■",1,IF(Z504="■",BH504,BI504))))))</f>
        <v/>
      </c>
    </row>
    <row r="505" spans="1:62" ht="12" customHeight="1" x14ac:dyDescent="0.15">
      <c r="A505" s="66">
        <v>488</v>
      </c>
      <c r="B505" s="4"/>
      <c r="C505" s="2"/>
      <c r="D505" s="2"/>
      <c r="E505" s="8"/>
      <c r="F505" s="129" t="s">
        <v>38</v>
      </c>
      <c r="G505" s="130" t="s">
        <v>38</v>
      </c>
      <c r="H505" s="131" t="s">
        <v>38</v>
      </c>
      <c r="I505" s="122"/>
      <c r="J505" s="149"/>
      <c r="K505" s="124"/>
      <c r="L505" s="178"/>
      <c r="M505" s="133"/>
      <c r="N505" s="163" t="str">
        <f>IF($C$3="","",IF(P505="","",BF505))</f>
        <v/>
      </c>
      <c r="O505" s="163" t="str">
        <f>IF($C$3="","",IF(AND(OR(F505="",F505="□"),OR(G505="",G505="□"),OR(H505="",H505="□")),"",IF(AND(F505="■",G505="■"),"",IF(AND(OR(F505="■",G505="■"),H505="■"),"",IF(BF505="","",IF(OR(BF505=4,BF505&gt;4),"○","×"))))))</f>
        <v/>
      </c>
      <c r="P505" s="162" t="str">
        <f>IF($C$3="","",IF(AND(OR(F505="",F505="□"),OR(G505="",G505="□"),OR(H505="",H505="□")),"",IF(AND(F505="■",G505="■"),"",IF(AND(OR(F505="■",G505="■"),H505="■"),"",IF(BF505="","",IF(OR(BF505=5,BF505&gt;5),"○","×"))))))</f>
        <v/>
      </c>
      <c r="Q505" s="129" t="s">
        <v>38</v>
      </c>
      <c r="R505" s="130" t="s">
        <v>38</v>
      </c>
      <c r="S505" s="131" t="s">
        <v>38</v>
      </c>
      <c r="T505" s="1"/>
      <c r="U505" s="10"/>
      <c r="V505" s="11"/>
      <c r="W505" s="10"/>
      <c r="X505" s="223" t="str">
        <f t="shared" si="160"/>
        <v/>
      </c>
      <c r="Y505" s="164" t="str">
        <f t="shared" si="142"/>
        <v/>
      </c>
      <c r="Z505" s="131" t="s">
        <v>58</v>
      </c>
      <c r="AA505" s="135" t="s">
        <v>58</v>
      </c>
      <c r="AB505" s="165" t="str">
        <f t="shared" si="143"/>
        <v/>
      </c>
      <c r="AC505" s="280"/>
      <c r="AD505" s="281"/>
      <c r="AF505" s="60" t="str">
        <f>IF($C$3="","",IF(AND(F505="□",G505="□",H505="□"),"",IF(AND(F505="■",G505="■"),"",IF(AND(F505="■",H505="■"),"",IF(AND(G505="■",H505="■"),"",IF(F505="■",$BY$42,IF(G505="■",$BY$39,IF(I505="","",I505))))))))</f>
        <v/>
      </c>
      <c r="AG505" s="61" t="str">
        <f>IF($C$3="","",IF(AND(F505="□",G505="□",H505="□"),"",IF(AND(F505="■",G505="■"),"",IF(AND(F505="■",H505="■"),"",IF(AND(G505="■",H505="■"),"",IF(F505="■",$BY$44,IF(G505="■",$BY$41,IF(K505="","",K505))))))))</f>
        <v/>
      </c>
      <c r="AH505" s="63" t="str">
        <f t="shared" si="144"/>
        <v/>
      </c>
      <c r="AI505" s="63" t="str">
        <f t="shared" si="145"/>
        <v/>
      </c>
      <c r="AJ505" s="64" t="str">
        <f t="shared" si="146"/>
        <v/>
      </c>
      <c r="AK505" s="64" t="str">
        <f t="shared" si="147"/>
        <v/>
      </c>
      <c r="AL505" s="64" t="str">
        <f>IF($C$3="","",IF(AND(F505="□",G505="□",H505="□"),"",IF(AND(F505="■",G505="■"),"",IF(AND(F505="■",H505="■"),"",IF(AND(G505="■",H505="■"),"",IF(F505="■",$BY$23,IF(G505="■",$BY$21,IF(J505="","",J505))))))))</f>
        <v/>
      </c>
      <c r="AM505" s="65" t="str">
        <f t="shared" si="148"/>
        <v/>
      </c>
      <c r="AN505" s="64" t="str">
        <f>IF($C$3="","",IF(AND(F505="□",G505="□",H505="□"),"",IF(AND(F505="■",G505="■"),"",IF(AND(F505="■",H505="■"),"",IF(AND(G505="■",H505="■"),"",IF(F505="■",$BY$24,IF(G505="■",$BY$22,IF(L505="","",L505))))))))</f>
        <v/>
      </c>
      <c r="AO505" s="118"/>
      <c r="AP505" s="64" t="str">
        <f t="shared" si="149"/>
        <v/>
      </c>
      <c r="AQ505" s="64" t="str">
        <f t="shared" si="150"/>
        <v/>
      </c>
      <c r="AR505" s="64" t="str">
        <f t="shared" si="151"/>
        <v/>
      </c>
      <c r="AS505" s="64" t="str">
        <f t="shared" si="152"/>
        <v/>
      </c>
      <c r="AT505" s="64" t="str">
        <f t="shared" si="153"/>
        <v/>
      </c>
      <c r="AW505" s="17" t="str">
        <f t="shared" si="154"/>
        <v/>
      </c>
      <c r="AX505" s="17" t="str">
        <f t="shared" si="155"/>
        <v/>
      </c>
      <c r="AY505" s="17" t="str">
        <f t="shared" si="156"/>
        <v/>
      </c>
      <c r="AZ505" s="17" t="str">
        <f t="shared" si="157"/>
        <v/>
      </c>
      <c r="BA505" s="17" t="str">
        <f t="shared" si="158"/>
        <v/>
      </c>
      <c r="BB505" s="17" t="str">
        <f t="shared" si="159"/>
        <v/>
      </c>
      <c r="BD505" s="17" t="str">
        <f>IF(AND(OR(F505="",F505="□"),OR(G505="",G505="□"),OR(H505="",H505="□")),"",IF(AND(F505="■",G505="■"),"",IF(AND(OR(F505="■",G505="■"),H505="■"),"",IF(F505="■",5,IF(G505="■",4,IF(I505="","",IF($C$3="","",IF($C$3=8,"-",IF($C$3&lt;8,IF(I505&lt;=$BY$25,7,IF(I505&lt;=$BY$26,6,IF(I505&lt;=$BY$27,5,IF(I505&lt;=$BY$28,4,IF(I505&lt;=$BY$29,3,IF(I505&lt;=$BY$30,2,1)))))))))))))))</f>
        <v/>
      </c>
      <c r="BE505" s="17" t="str">
        <f>IF(AND(OR(F505="",F505="□"),OR(G505="",G505="□"),OR(H505="",H505="□")),"",IF(AND(F505="■",G505="■"),"",IF(AND(OR(F505="■",G505="■"),H505="■"),"",IF(F505="■",5,IF(G505="■",4,IF(K505="","",IF($C$3="","",IF($C$3=8,IF(K505&lt;=$BY$33,6,IF(K505&lt;=$BY$34,5,IF(K505&lt;=$BY$35,4,3))),IF(AND($C$3&lt;8,$C$3&gt;4),IF(K505&lt;=$BY$32,7,IF(K505&lt;=$BY$33,6,IF(K505&lt;=$BY$34,5,IF(K505&lt;=$BY$35,4,IF(K505&lt;=$BY$36,3,2))))),IF(C491&lt;5,"-"))))))))))</f>
        <v/>
      </c>
      <c r="BF505" s="17" t="str">
        <f t="shared" si="161"/>
        <v/>
      </c>
      <c r="BH505" s="18" t="str">
        <f>IF(X505="","",IF(50&lt;=Y505,6,IF(AND(40&lt;=Y505,Y505&lt;50),5,IF(AND(30&lt;=Y505,Y505&lt;40),4,IF(AND(20&lt;=Y505,Y505&lt;30),3,IF(AND(10&lt;=Y505,Y505&lt;20),2,IF(AND(0&lt;=Y505,Y505&lt;10),1,IF(Y505&lt;0,0,""))))))))</f>
        <v/>
      </c>
      <c r="BI505" s="18" t="str">
        <f>IF(X505="","",IF(30&lt;=Y505,4,IF(AND(20&lt;=Y505,Y505&lt;30),3,IF(AND(10&lt;=Y505,Y505&lt;20),2,IF(AND(0&lt;=Y505,Y505&lt;10),1,IF(Y505&lt;0,0,""))))))</f>
        <v/>
      </c>
      <c r="BJ505" s="58" t="str">
        <f>IF(AND(OR(Q505="",Q505="□"),OR(R505="",R505="□"),OR(S505="",S505="□")),"",IF(AND(Q505="■",R505="■"),"",IF(AND(OR(Q505="■",R505="■"),S505="■"),"",IF(Q505="■",3,IF(R505="■",1,IF(Z505="■",BH505,BI505))))))</f>
        <v/>
      </c>
    </row>
    <row r="506" spans="1:62" ht="12" customHeight="1" x14ac:dyDescent="0.15">
      <c r="A506" s="66">
        <v>489</v>
      </c>
      <c r="B506" s="4"/>
      <c r="C506" s="2"/>
      <c r="D506" s="2"/>
      <c r="E506" s="8"/>
      <c r="F506" s="129" t="s">
        <v>38</v>
      </c>
      <c r="G506" s="130" t="s">
        <v>38</v>
      </c>
      <c r="H506" s="131" t="s">
        <v>38</v>
      </c>
      <c r="I506" s="122"/>
      <c r="J506" s="149"/>
      <c r="K506" s="124"/>
      <c r="L506" s="178"/>
      <c r="M506" s="133"/>
      <c r="N506" s="163" t="str">
        <f>IF($C$3="","",IF(P506="","",BF506))</f>
        <v/>
      </c>
      <c r="O506" s="163" t="str">
        <f>IF($C$3="","",IF(AND(OR(F506="",F506="□"),OR(G506="",G506="□"),OR(H506="",H506="□")),"",IF(AND(F506="■",G506="■"),"",IF(AND(OR(F506="■",G506="■"),H506="■"),"",IF(BF506="","",IF(OR(BF506=4,BF506&gt;4),"○","×"))))))</f>
        <v/>
      </c>
      <c r="P506" s="162" t="str">
        <f>IF($C$3="","",IF(AND(OR(F506="",F506="□"),OR(G506="",G506="□"),OR(H506="",H506="□")),"",IF(AND(F506="■",G506="■"),"",IF(AND(OR(F506="■",G506="■"),H506="■"),"",IF(BF506="","",IF(OR(BF506=5,BF506&gt;5),"○","×"))))))</f>
        <v/>
      </c>
      <c r="Q506" s="129" t="s">
        <v>38</v>
      </c>
      <c r="R506" s="130" t="s">
        <v>38</v>
      </c>
      <c r="S506" s="131" t="s">
        <v>38</v>
      </c>
      <c r="T506" s="1"/>
      <c r="U506" s="10"/>
      <c r="V506" s="11"/>
      <c r="W506" s="10"/>
      <c r="X506" s="223" t="str">
        <f t="shared" si="160"/>
        <v/>
      </c>
      <c r="Y506" s="164" t="str">
        <f t="shared" si="142"/>
        <v/>
      </c>
      <c r="Z506" s="131" t="s">
        <v>58</v>
      </c>
      <c r="AA506" s="135" t="s">
        <v>58</v>
      </c>
      <c r="AB506" s="165" t="str">
        <f t="shared" si="143"/>
        <v/>
      </c>
      <c r="AC506" s="280"/>
      <c r="AD506" s="281"/>
      <c r="AF506" s="60" t="str">
        <f>IF($C$3="","",IF(AND(F506="□",G506="□",H506="□"),"",IF(AND(F506="■",G506="■"),"",IF(AND(F506="■",H506="■"),"",IF(AND(G506="■",H506="■"),"",IF(F506="■",$BY$42,IF(G506="■",$BY$39,IF(I506="","",I506))))))))</f>
        <v/>
      </c>
      <c r="AG506" s="61" t="str">
        <f>IF($C$3="","",IF(AND(F506="□",G506="□",H506="□"),"",IF(AND(F506="■",G506="■"),"",IF(AND(F506="■",H506="■"),"",IF(AND(G506="■",H506="■"),"",IF(F506="■",$BY$44,IF(G506="■",$BY$41,IF(K506="","",K506))))))))</f>
        <v/>
      </c>
      <c r="AH506" s="63" t="str">
        <f t="shared" si="144"/>
        <v/>
      </c>
      <c r="AI506" s="63" t="str">
        <f t="shared" si="145"/>
        <v/>
      </c>
      <c r="AJ506" s="64" t="str">
        <f t="shared" si="146"/>
        <v/>
      </c>
      <c r="AK506" s="64" t="str">
        <f t="shared" si="147"/>
        <v/>
      </c>
      <c r="AL506" s="64" t="str">
        <f>IF($C$3="","",IF(AND(F506="□",G506="□",H506="□"),"",IF(AND(F506="■",G506="■"),"",IF(AND(F506="■",H506="■"),"",IF(AND(G506="■",H506="■"),"",IF(F506="■",$BY$23,IF(G506="■",$BY$21,IF(J506="","",J506))))))))</f>
        <v/>
      </c>
      <c r="AM506" s="65" t="str">
        <f t="shared" si="148"/>
        <v/>
      </c>
      <c r="AN506" s="64" t="str">
        <f>IF($C$3="","",IF(AND(F506="□",G506="□",H506="□"),"",IF(AND(F506="■",G506="■"),"",IF(AND(F506="■",H506="■"),"",IF(AND(G506="■",H506="■"),"",IF(F506="■",$BY$24,IF(G506="■",$BY$22,IF(L506="","",L506))))))))</f>
        <v/>
      </c>
      <c r="AO506" s="118"/>
      <c r="AP506" s="64" t="str">
        <f t="shared" si="149"/>
        <v/>
      </c>
      <c r="AQ506" s="64" t="str">
        <f t="shared" si="150"/>
        <v/>
      </c>
      <c r="AR506" s="64" t="str">
        <f t="shared" si="151"/>
        <v/>
      </c>
      <c r="AS506" s="64" t="str">
        <f t="shared" si="152"/>
        <v/>
      </c>
      <c r="AT506" s="64" t="str">
        <f t="shared" si="153"/>
        <v/>
      </c>
      <c r="AW506" s="17" t="str">
        <f t="shared" si="154"/>
        <v/>
      </c>
      <c r="AX506" s="17" t="str">
        <f t="shared" si="155"/>
        <v/>
      </c>
      <c r="AY506" s="17" t="str">
        <f t="shared" si="156"/>
        <v/>
      </c>
      <c r="AZ506" s="17" t="str">
        <f t="shared" si="157"/>
        <v/>
      </c>
      <c r="BA506" s="17" t="str">
        <f t="shared" si="158"/>
        <v/>
      </c>
      <c r="BB506" s="17" t="str">
        <f t="shared" si="159"/>
        <v/>
      </c>
      <c r="BD506" s="17" t="str">
        <f>IF(AND(OR(F506="",F506="□"),OR(G506="",G506="□"),OR(H506="",H506="□")),"",IF(AND(F506="■",G506="■"),"",IF(AND(OR(F506="■",G506="■"),H506="■"),"",IF(F506="■",5,IF(G506="■",4,IF(I506="","",IF($C$3="","",IF($C$3=8,"-",IF($C$3&lt;8,IF(I506&lt;=$BY$25,7,IF(I506&lt;=$BY$26,6,IF(I506&lt;=$BY$27,5,IF(I506&lt;=$BY$28,4,IF(I506&lt;=$BY$29,3,IF(I506&lt;=$BY$30,2,1)))))))))))))))</f>
        <v/>
      </c>
      <c r="BE506" s="17" t="str">
        <f>IF(AND(OR(F506="",F506="□"),OR(G506="",G506="□"),OR(H506="",H506="□")),"",IF(AND(F506="■",G506="■"),"",IF(AND(OR(F506="■",G506="■"),H506="■"),"",IF(F506="■",5,IF(G506="■",4,IF(K506="","",IF($C$3="","",IF($C$3=8,IF(K506&lt;=$BY$33,6,IF(K506&lt;=$BY$34,5,IF(K506&lt;=$BY$35,4,3))),IF(AND($C$3&lt;8,$C$3&gt;4),IF(K506&lt;=$BY$32,7,IF(K506&lt;=$BY$33,6,IF(K506&lt;=$BY$34,5,IF(K506&lt;=$BY$35,4,IF(K506&lt;=$BY$36,3,2))))),IF(C492&lt;5,"-"))))))))))</f>
        <v/>
      </c>
      <c r="BF506" s="17" t="str">
        <f t="shared" si="161"/>
        <v/>
      </c>
      <c r="BH506" s="18" t="str">
        <f>IF(X506="","",IF(50&lt;=Y506,6,IF(AND(40&lt;=Y506,Y506&lt;50),5,IF(AND(30&lt;=Y506,Y506&lt;40),4,IF(AND(20&lt;=Y506,Y506&lt;30),3,IF(AND(10&lt;=Y506,Y506&lt;20),2,IF(AND(0&lt;=Y506,Y506&lt;10),1,IF(Y506&lt;0,0,""))))))))</f>
        <v/>
      </c>
      <c r="BI506" s="18" t="str">
        <f>IF(X506="","",IF(30&lt;=Y506,4,IF(AND(20&lt;=Y506,Y506&lt;30),3,IF(AND(10&lt;=Y506,Y506&lt;20),2,IF(AND(0&lt;=Y506,Y506&lt;10),1,IF(Y506&lt;0,0,""))))))</f>
        <v/>
      </c>
      <c r="BJ506" s="58" t="str">
        <f>IF(AND(OR(Q506="",Q506="□"),OR(R506="",R506="□"),OR(S506="",S506="□")),"",IF(AND(Q506="■",R506="■"),"",IF(AND(OR(Q506="■",R506="■"),S506="■"),"",IF(Q506="■",3,IF(R506="■",1,IF(Z506="■",BH506,BI506))))))</f>
        <v/>
      </c>
    </row>
    <row r="507" spans="1:62" ht="12" customHeight="1" x14ac:dyDescent="0.15">
      <c r="A507" s="66">
        <v>490</v>
      </c>
      <c r="B507" s="4"/>
      <c r="C507" s="2"/>
      <c r="D507" s="2"/>
      <c r="E507" s="8"/>
      <c r="F507" s="129" t="s">
        <v>38</v>
      </c>
      <c r="G507" s="130" t="s">
        <v>38</v>
      </c>
      <c r="H507" s="131" t="s">
        <v>38</v>
      </c>
      <c r="I507" s="122"/>
      <c r="J507" s="149"/>
      <c r="K507" s="124"/>
      <c r="L507" s="178"/>
      <c r="M507" s="133"/>
      <c r="N507" s="163" t="str">
        <f>IF($C$3="","",IF(P507="","",BF507))</f>
        <v/>
      </c>
      <c r="O507" s="163" t="str">
        <f>IF($C$3="","",IF(AND(OR(F507="",F507="□"),OR(G507="",G507="□"),OR(H507="",H507="□")),"",IF(AND(F507="■",G507="■"),"",IF(AND(OR(F507="■",G507="■"),H507="■"),"",IF(BF507="","",IF(OR(BF507=4,BF507&gt;4),"○","×"))))))</f>
        <v/>
      </c>
      <c r="P507" s="162" t="str">
        <f>IF($C$3="","",IF(AND(OR(F507="",F507="□"),OR(G507="",G507="□"),OR(H507="",H507="□")),"",IF(AND(F507="■",G507="■"),"",IF(AND(OR(F507="■",G507="■"),H507="■"),"",IF(BF507="","",IF(OR(BF507=5,BF507&gt;5),"○","×"))))))</f>
        <v/>
      </c>
      <c r="Q507" s="129" t="s">
        <v>38</v>
      </c>
      <c r="R507" s="130" t="s">
        <v>38</v>
      </c>
      <c r="S507" s="131" t="s">
        <v>38</v>
      </c>
      <c r="T507" s="1"/>
      <c r="U507" s="10"/>
      <c r="V507" s="11"/>
      <c r="W507" s="10"/>
      <c r="X507" s="223" t="str">
        <f t="shared" si="160"/>
        <v/>
      </c>
      <c r="Y507" s="164" t="str">
        <f t="shared" si="142"/>
        <v/>
      </c>
      <c r="Z507" s="131" t="s">
        <v>58</v>
      </c>
      <c r="AA507" s="135" t="s">
        <v>58</v>
      </c>
      <c r="AB507" s="165" t="str">
        <f t="shared" si="143"/>
        <v/>
      </c>
      <c r="AC507" s="280"/>
      <c r="AD507" s="281"/>
      <c r="AF507" s="60" t="str">
        <f>IF($C$3="","",IF(AND(F507="□",G507="□",H507="□"),"",IF(AND(F507="■",G507="■"),"",IF(AND(F507="■",H507="■"),"",IF(AND(G507="■",H507="■"),"",IF(F507="■",$BY$42,IF(G507="■",$BY$39,IF(I507="","",I507))))))))</f>
        <v/>
      </c>
      <c r="AG507" s="61" t="str">
        <f>IF($C$3="","",IF(AND(F507="□",G507="□",H507="□"),"",IF(AND(F507="■",G507="■"),"",IF(AND(F507="■",H507="■"),"",IF(AND(G507="■",H507="■"),"",IF(F507="■",$BY$44,IF(G507="■",$BY$41,IF(K507="","",K507))))))))</f>
        <v/>
      </c>
      <c r="AH507" s="63" t="str">
        <f t="shared" si="144"/>
        <v/>
      </c>
      <c r="AI507" s="63" t="str">
        <f t="shared" si="145"/>
        <v/>
      </c>
      <c r="AJ507" s="64" t="str">
        <f t="shared" si="146"/>
        <v/>
      </c>
      <c r="AK507" s="64" t="str">
        <f t="shared" si="147"/>
        <v/>
      </c>
      <c r="AL507" s="64" t="str">
        <f>IF($C$3="","",IF(AND(F507="□",G507="□",H507="□"),"",IF(AND(F507="■",G507="■"),"",IF(AND(F507="■",H507="■"),"",IF(AND(G507="■",H507="■"),"",IF(F507="■",$BY$23,IF(G507="■",$BY$21,IF(J507="","",J507))))))))</f>
        <v/>
      </c>
      <c r="AM507" s="65" t="str">
        <f t="shared" si="148"/>
        <v/>
      </c>
      <c r="AN507" s="64" t="str">
        <f>IF($C$3="","",IF(AND(F507="□",G507="□",H507="□"),"",IF(AND(F507="■",G507="■"),"",IF(AND(F507="■",H507="■"),"",IF(AND(G507="■",H507="■"),"",IF(F507="■",$BY$24,IF(G507="■",$BY$22,IF(L507="","",L507))))))))</f>
        <v/>
      </c>
      <c r="AO507" s="118"/>
      <c r="AP507" s="64" t="str">
        <f t="shared" si="149"/>
        <v/>
      </c>
      <c r="AQ507" s="64" t="str">
        <f t="shared" si="150"/>
        <v/>
      </c>
      <c r="AR507" s="64" t="str">
        <f t="shared" si="151"/>
        <v/>
      </c>
      <c r="AS507" s="64" t="str">
        <f t="shared" si="152"/>
        <v/>
      </c>
      <c r="AT507" s="64" t="str">
        <f t="shared" si="153"/>
        <v/>
      </c>
      <c r="AW507" s="17" t="str">
        <f t="shared" si="154"/>
        <v/>
      </c>
      <c r="AX507" s="17" t="str">
        <f t="shared" si="155"/>
        <v/>
      </c>
      <c r="AY507" s="17" t="str">
        <f t="shared" si="156"/>
        <v/>
      </c>
      <c r="AZ507" s="17" t="str">
        <f t="shared" si="157"/>
        <v/>
      </c>
      <c r="BA507" s="17" t="str">
        <f t="shared" si="158"/>
        <v/>
      </c>
      <c r="BB507" s="17" t="str">
        <f t="shared" si="159"/>
        <v/>
      </c>
      <c r="BD507" s="17" t="str">
        <f>IF(AND(OR(F507="",F507="□"),OR(G507="",G507="□"),OR(H507="",H507="□")),"",IF(AND(F507="■",G507="■"),"",IF(AND(OR(F507="■",G507="■"),H507="■"),"",IF(F507="■",5,IF(G507="■",4,IF(I507="","",IF($C$3="","",IF($C$3=8,"-",IF($C$3&lt;8,IF(I507&lt;=$BY$25,7,IF(I507&lt;=$BY$26,6,IF(I507&lt;=$BY$27,5,IF(I507&lt;=$BY$28,4,IF(I507&lt;=$BY$29,3,IF(I507&lt;=$BY$30,2,1)))))))))))))))</f>
        <v/>
      </c>
      <c r="BE507" s="17" t="str">
        <f>IF(AND(OR(F507="",F507="□"),OR(G507="",G507="□"),OR(H507="",H507="□")),"",IF(AND(F507="■",G507="■"),"",IF(AND(OR(F507="■",G507="■"),H507="■"),"",IF(F507="■",5,IF(G507="■",4,IF(K507="","",IF($C$3="","",IF($C$3=8,IF(K507&lt;=$BY$33,6,IF(K507&lt;=$BY$34,5,IF(K507&lt;=$BY$35,4,3))),IF(AND($C$3&lt;8,$C$3&gt;4),IF(K507&lt;=$BY$32,7,IF(K507&lt;=$BY$33,6,IF(K507&lt;=$BY$34,5,IF(K507&lt;=$BY$35,4,IF(K507&lt;=$BY$36,3,2))))),IF(C493&lt;5,"-"))))))))))</f>
        <v/>
      </c>
      <c r="BF507" s="17" t="str">
        <f t="shared" si="161"/>
        <v/>
      </c>
      <c r="BH507" s="18" t="str">
        <f>IF(X507="","",IF(50&lt;=Y507,6,IF(AND(40&lt;=Y507,Y507&lt;50),5,IF(AND(30&lt;=Y507,Y507&lt;40),4,IF(AND(20&lt;=Y507,Y507&lt;30),3,IF(AND(10&lt;=Y507,Y507&lt;20),2,IF(AND(0&lt;=Y507,Y507&lt;10),1,IF(Y507&lt;0,0,""))))))))</f>
        <v/>
      </c>
      <c r="BI507" s="18" t="str">
        <f>IF(X507="","",IF(30&lt;=Y507,4,IF(AND(20&lt;=Y507,Y507&lt;30),3,IF(AND(10&lt;=Y507,Y507&lt;20),2,IF(AND(0&lt;=Y507,Y507&lt;10),1,IF(Y507&lt;0,0,""))))))</f>
        <v/>
      </c>
      <c r="BJ507" s="58" t="str">
        <f>IF(AND(OR(Q507="",Q507="□"),OR(R507="",R507="□"),OR(S507="",S507="□")),"",IF(AND(Q507="■",R507="■"),"",IF(AND(OR(Q507="■",R507="■"),S507="■"),"",IF(Q507="■",3,IF(R507="■",1,IF(Z507="■",BH507,BI507))))))</f>
        <v/>
      </c>
    </row>
    <row r="508" spans="1:62" ht="12" customHeight="1" x14ac:dyDescent="0.15">
      <c r="A508" s="66">
        <v>491</v>
      </c>
      <c r="B508" s="4"/>
      <c r="C508" s="2"/>
      <c r="D508" s="2"/>
      <c r="E508" s="8"/>
      <c r="F508" s="129" t="s">
        <v>38</v>
      </c>
      <c r="G508" s="130" t="s">
        <v>38</v>
      </c>
      <c r="H508" s="131" t="s">
        <v>38</v>
      </c>
      <c r="I508" s="122"/>
      <c r="J508" s="149"/>
      <c r="K508" s="124"/>
      <c r="L508" s="178"/>
      <c r="M508" s="133"/>
      <c r="N508" s="163" t="str">
        <f>IF($C$3="","",IF(P508="","",BF508))</f>
        <v/>
      </c>
      <c r="O508" s="163" t="str">
        <f>IF($C$3="","",IF(AND(OR(F508="",F508="□"),OR(G508="",G508="□"),OR(H508="",H508="□")),"",IF(AND(F508="■",G508="■"),"",IF(AND(OR(F508="■",G508="■"),H508="■"),"",IF(BF508="","",IF(OR(BF508=4,BF508&gt;4),"○","×"))))))</f>
        <v/>
      </c>
      <c r="P508" s="162" t="str">
        <f>IF($C$3="","",IF(AND(OR(F508="",F508="□"),OR(G508="",G508="□"),OR(H508="",H508="□")),"",IF(AND(F508="■",G508="■"),"",IF(AND(OR(F508="■",G508="■"),H508="■"),"",IF(BF508="","",IF(OR(BF508=5,BF508&gt;5),"○","×"))))))</f>
        <v/>
      </c>
      <c r="Q508" s="129" t="s">
        <v>38</v>
      </c>
      <c r="R508" s="130" t="s">
        <v>38</v>
      </c>
      <c r="S508" s="131" t="s">
        <v>38</v>
      </c>
      <c r="T508" s="1"/>
      <c r="U508" s="10"/>
      <c r="V508" s="11"/>
      <c r="W508" s="10"/>
      <c r="X508" s="223" t="str">
        <f t="shared" si="160"/>
        <v/>
      </c>
      <c r="Y508" s="164" t="str">
        <f t="shared" si="142"/>
        <v/>
      </c>
      <c r="Z508" s="131" t="s">
        <v>58</v>
      </c>
      <c r="AA508" s="135" t="s">
        <v>58</v>
      </c>
      <c r="AB508" s="165" t="str">
        <f t="shared" si="143"/>
        <v/>
      </c>
      <c r="AC508" s="280"/>
      <c r="AD508" s="281"/>
      <c r="AF508" s="60" t="str">
        <f>IF($C$3="","",IF(AND(F508="□",G508="□",H508="□"),"",IF(AND(F508="■",G508="■"),"",IF(AND(F508="■",H508="■"),"",IF(AND(G508="■",H508="■"),"",IF(F508="■",$BY$42,IF(G508="■",$BY$39,IF(I508="","",I508))))))))</f>
        <v/>
      </c>
      <c r="AG508" s="61" t="str">
        <f>IF($C$3="","",IF(AND(F508="□",G508="□",H508="□"),"",IF(AND(F508="■",G508="■"),"",IF(AND(F508="■",H508="■"),"",IF(AND(G508="■",H508="■"),"",IF(F508="■",$BY$44,IF(G508="■",$BY$41,IF(K508="","",K508))))))))</f>
        <v/>
      </c>
      <c r="AH508" s="63" t="str">
        <f t="shared" si="144"/>
        <v/>
      </c>
      <c r="AI508" s="63" t="str">
        <f t="shared" si="145"/>
        <v/>
      </c>
      <c r="AJ508" s="64" t="str">
        <f t="shared" si="146"/>
        <v/>
      </c>
      <c r="AK508" s="64" t="str">
        <f t="shared" si="147"/>
        <v/>
      </c>
      <c r="AL508" s="64" t="str">
        <f>IF($C$3="","",IF(AND(F508="□",G508="□",H508="□"),"",IF(AND(F508="■",G508="■"),"",IF(AND(F508="■",H508="■"),"",IF(AND(G508="■",H508="■"),"",IF(F508="■",$BY$23,IF(G508="■",$BY$21,IF(J508="","",J508))))))))</f>
        <v/>
      </c>
      <c r="AM508" s="65" t="str">
        <f t="shared" si="148"/>
        <v/>
      </c>
      <c r="AN508" s="64" t="str">
        <f>IF($C$3="","",IF(AND(F508="□",G508="□",H508="□"),"",IF(AND(F508="■",G508="■"),"",IF(AND(F508="■",H508="■"),"",IF(AND(G508="■",H508="■"),"",IF(F508="■",$BY$24,IF(G508="■",$BY$22,IF(L508="","",L508))))))))</f>
        <v/>
      </c>
      <c r="AO508" s="118"/>
      <c r="AP508" s="64" t="str">
        <f t="shared" si="149"/>
        <v/>
      </c>
      <c r="AQ508" s="64" t="str">
        <f t="shared" si="150"/>
        <v/>
      </c>
      <c r="AR508" s="64" t="str">
        <f t="shared" si="151"/>
        <v/>
      </c>
      <c r="AS508" s="64" t="str">
        <f t="shared" si="152"/>
        <v/>
      </c>
      <c r="AT508" s="64" t="str">
        <f t="shared" si="153"/>
        <v/>
      </c>
      <c r="AW508" s="17" t="str">
        <f t="shared" si="154"/>
        <v/>
      </c>
      <c r="AX508" s="17" t="str">
        <f t="shared" si="155"/>
        <v/>
      </c>
      <c r="AY508" s="17" t="str">
        <f t="shared" si="156"/>
        <v/>
      </c>
      <c r="AZ508" s="17" t="str">
        <f t="shared" si="157"/>
        <v/>
      </c>
      <c r="BA508" s="17" t="str">
        <f t="shared" si="158"/>
        <v/>
      </c>
      <c r="BB508" s="17" t="str">
        <f t="shared" si="159"/>
        <v/>
      </c>
      <c r="BD508" s="17" t="str">
        <f>IF(AND(OR(F508="",F508="□"),OR(G508="",G508="□"),OR(H508="",H508="□")),"",IF(AND(F508="■",G508="■"),"",IF(AND(OR(F508="■",G508="■"),H508="■"),"",IF(F508="■",5,IF(G508="■",4,IF(I508="","",IF($C$3="","",IF($C$3=8,"-",IF($C$3&lt;8,IF(I508&lt;=$BY$25,7,IF(I508&lt;=$BY$26,6,IF(I508&lt;=$BY$27,5,IF(I508&lt;=$BY$28,4,IF(I508&lt;=$BY$29,3,IF(I508&lt;=$BY$30,2,1)))))))))))))))</f>
        <v/>
      </c>
      <c r="BE508" s="17" t="str">
        <f>IF(AND(OR(F508="",F508="□"),OR(G508="",G508="□"),OR(H508="",H508="□")),"",IF(AND(F508="■",G508="■"),"",IF(AND(OR(F508="■",G508="■"),H508="■"),"",IF(F508="■",5,IF(G508="■",4,IF(K508="","",IF($C$3="","",IF($C$3=8,IF(K508&lt;=$BY$33,6,IF(K508&lt;=$BY$34,5,IF(K508&lt;=$BY$35,4,3))),IF(AND($C$3&lt;8,$C$3&gt;4),IF(K508&lt;=$BY$32,7,IF(K508&lt;=$BY$33,6,IF(K508&lt;=$BY$34,5,IF(K508&lt;=$BY$35,4,IF(K508&lt;=$BY$36,3,2))))),IF(C494&lt;5,"-"))))))))))</f>
        <v/>
      </c>
      <c r="BF508" s="17" t="str">
        <f t="shared" si="161"/>
        <v/>
      </c>
      <c r="BH508" s="18" t="str">
        <f>IF(X508="","",IF(50&lt;=Y508,6,IF(AND(40&lt;=Y508,Y508&lt;50),5,IF(AND(30&lt;=Y508,Y508&lt;40),4,IF(AND(20&lt;=Y508,Y508&lt;30),3,IF(AND(10&lt;=Y508,Y508&lt;20),2,IF(AND(0&lt;=Y508,Y508&lt;10),1,IF(Y508&lt;0,0,""))))))))</f>
        <v/>
      </c>
      <c r="BI508" s="18" t="str">
        <f>IF(X508="","",IF(30&lt;=Y508,4,IF(AND(20&lt;=Y508,Y508&lt;30),3,IF(AND(10&lt;=Y508,Y508&lt;20),2,IF(AND(0&lt;=Y508,Y508&lt;10),1,IF(Y508&lt;0,0,""))))))</f>
        <v/>
      </c>
      <c r="BJ508" s="58" t="str">
        <f>IF(AND(OR(Q508="",Q508="□"),OR(R508="",R508="□"),OR(S508="",S508="□")),"",IF(AND(Q508="■",R508="■"),"",IF(AND(OR(Q508="■",R508="■"),S508="■"),"",IF(Q508="■",3,IF(R508="■",1,IF(Z508="■",BH508,BI508))))))</f>
        <v/>
      </c>
    </row>
    <row r="509" spans="1:62" ht="12" customHeight="1" x14ac:dyDescent="0.15">
      <c r="A509" s="66">
        <v>492</v>
      </c>
      <c r="B509" s="4"/>
      <c r="C509" s="2"/>
      <c r="D509" s="2"/>
      <c r="E509" s="8"/>
      <c r="F509" s="129" t="s">
        <v>38</v>
      </c>
      <c r="G509" s="130" t="s">
        <v>38</v>
      </c>
      <c r="H509" s="131" t="s">
        <v>38</v>
      </c>
      <c r="I509" s="122"/>
      <c r="J509" s="149"/>
      <c r="K509" s="124"/>
      <c r="L509" s="178"/>
      <c r="M509" s="133"/>
      <c r="N509" s="163" t="str">
        <f>IF($C$3="","",IF(P509="","",BF509))</f>
        <v/>
      </c>
      <c r="O509" s="163" t="str">
        <f>IF($C$3="","",IF(AND(OR(F509="",F509="□"),OR(G509="",G509="□"),OR(H509="",H509="□")),"",IF(AND(F509="■",G509="■"),"",IF(AND(OR(F509="■",G509="■"),H509="■"),"",IF(BF509="","",IF(OR(BF509=4,BF509&gt;4),"○","×"))))))</f>
        <v/>
      </c>
      <c r="P509" s="162" t="str">
        <f>IF($C$3="","",IF(AND(OR(F509="",F509="□"),OR(G509="",G509="□"),OR(H509="",H509="□")),"",IF(AND(F509="■",G509="■"),"",IF(AND(OR(F509="■",G509="■"),H509="■"),"",IF(BF509="","",IF(OR(BF509=5,BF509&gt;5),"○","×"))))))</f>
        <v/>
      </c>
      <c r="Q509" s="129" t="s">
        <v>38</v>
      </c>
      <c r="R509" s="130" t="s">
        <v>38</v>
      </c>
      <c r="S509" s="131" t="s">
        <v>38</v>
      </c>
      <c r="T509" s="1"/>
      <c r="U509" s="10"/>
      <c r="V509" s="11"/>
      <c r="W509" s="10"/>
      <c r="X509" s="223" t="str">
        <f t="shared" si="160"/>
        <v/>
      </c>
      <c r="Y509" s="164" t="str">
        <f t="shared" si="142"/>
        <v/>
      </c>
      <c r="Z509" s="131" t="s">
        <v>58</v>
      </c>
      <c r="AA509" s="135" t="s">
        <v>58</v>
      </c>
      <c r="AB509" s="165" t="str">
        <f t="shared" si="143"/>
        <v/>
      </c>
      <c r="AC509" s="280"/>
      <c r="AD509" s="281"/>
      <c r="AF509" s="60" t="str">
        <f>IF($C$3="","",IF(AND(F509="□",G509="□",H509="□"),"",IF(AND(F509="■",G509="■"),"",IF(AND(F509="■",H509="■"),"",IF(AND(G509="■",H509="■"),"",IF(F509="■",$BY$42,IF(G509="■",$BY$39,IF(I509="","",I509))))))))</f>
        <v/>
      </c>
      <c r="AG509" s="61" t="str">
        <f>IF($C$3="","",IF(AND(F509="□",G509="□",H509="□"),"",IF(AND(F509="■",G509="■"),"",IF(AND(F509="■",H509="■"),"",IF(AND(G509="■",H509="■"),"",IF(F509="■",$BY$44,IF(G509="■",$BY$41,IF(K509="","",K509))))))))</f>
        <v/>
      </c>
      <c r="AH509" s="63" t="str">
        <f t="shared" si="144"/>
        <v/>
      </c>
      <c r="AI509" s="63" t="str">
        <f t="shared" si="145"/>
        <v/>
      </c>
      <c r="AJ509" s="64" t="str">
        <f t="shared" si="146"/>
        <v/>
      </c>
      <c r="AK509" s="64" t="str">
        <f t="shared" si="147"/>
        <v/>
      </c>
      <c r="AL509" s="64" t="str">
        <f>IF($C$3="","",IF(AND(F509="□",G509="□",H509="□"),"",IF(AND(F509="■",G509="■"),"",IF(AND(F509="■",H509="■"),"",IF(AND(G509="■",H509="■"),"",IF(F509="■",$BY$23,IF(G509="■",$BY$21,IF(J509="","",J509))))))))</f>
        <v/>
      </c>
      <c r="AM509" s="65" t="str">
        <f t="shared" si="148"/>
        <v/>
      </c>
      <c r="AN509" s="64" t="str">
        <f>IF($C$3="","",IF(AND(F509="□",G509="□",H509="□"),"",IF(AND(F509="■",G509="■"),"",IF(AND(F509="■",H509="■"),"",IF(AND(G509="■",H509="■"),"",IF(F509="■",$BY$24,IF(G509="■",$BY$22,IF(L509="","",L509))))))))</f>
        <v/>
      </c>
      <c r="AO509" s="118"/>
      <c r="AP509" s="64" t="str">
        <f t="shared" si="149"/>
        <v/>
      </c>
      <c r="AQ509" s="64" t="str">
        <f t="shared" si="150"/>
        <v/>
      </c>
      <c r="AR509" s="64" t="str">
        <f t="shared" si="151"/>
        <v/>
      </c>
      <c r="AS509" s="64" t="str">
        <f t="shared" si="152"/>
        <v/>
      </c>
      <c r="AT509" s="64" t="str">
        <f t="shared" si="153"/>
        <v/>
      </c>
      <c r="AW509" s="17" t="str">
        <f t="shared" si="154"/>
        <v/>
      </c>
      <c r="AX509" s="17" t="str">
        <f t="shared" si="155"/>
        <v/>
      </c>
      <c r="AY509" s="17" t="str">
        <f t="shared" si="156"/>
        <v/>
      </c>
      <c r="AZ509" s="17" t="str">
        <f t="shared" si="157"/>
        <v/>
      </c>
      <c r="BA509" s="17" t="str">
        <f t="shared" si="158"/>
        <v/>
      </c>
      <c r="BB509" s="17" t="str">
        <f t="shared" si="159"/>
        <v/>
      </c>
      <c r="BD509" s="17" t="str">
        <f>IF(AND(OR(F509="",F509="□"),OR(G509="",G509="□"),OR(H509="",H509="□")),"",IF(AND(F509="■",G509="■"),"",IF(AND(OR(F509="■",G509="■"),H509="■"),"",IF(F509="■",5,IF(G509="■",4,IF(I509="","",IF($C$3="","",IF($C$3=8,"-",IF($C$3&lt;8,IF(I509&lt;=$BY$25,7,IF(I509&lt;=$BY$26,6,IF(I509&lt;=$BY$27,5,IF(I509&lt;=$BY$28,4,IF(I509&lt;=$BY$29,3,IF(I509&lt;=$BY$30,2,1)))))))))))))))</f>
        <v/>
      </c>
      <c r="BE509" s="17" t="str">
        <f>IF(AND(OR(F509="",F509="□"),OR(G509="",G509="□"),OR(H509="",H509="□")),"",IF(AND(F509="■",G509="■"),"",IF(AND(OR(F509="■",G509="■"),H509="■"),"",IF(F509="■",5,IF(G509="■",4,IF(K509="","",IF($C$3="","",IF($C$3=8,IF(K509&lt;=$BY$33,6,IF(K509&lt;=$BY$34,5,IF(K509&lt;=$BY$35,4,3))),IF(AND($C$3&lt;8,$C$3&gt;4),IF(K509&lt;=$BY$32,7,IF(K509&lt;=$BY$33,6,IF(K509&lt;=$BY$34,5,IF(K509&lt;=$BY$35,4,IF(K509&lt;=$BY$36,3,2))))),IF(C495&lt;5,"-"))))))))))</f>
        <v/>
      </c>
      <c r="BF509" s="17" t="str">
        <f t="shared" si="161"/>
        <v/>
      </c>
      <c r="BH509" s="18" t="str">
        <f>IF(X509="","",IF(50&lt;=Y509,6,IF(AND(40&lt;=Y509,Y509&lt;50),5,IF(AND(30&lt;=Y509,Y509&lt;40),4,IF(AND(20&lt;=Y509,Y509&lt;30),3,IF(AND(10&lt;=Y509,Y509&lt;20),2,IF(AND(0&lt;=Y509,Y509&lt;10),1,IF(Y509&lt;0,0,""))))))))</f>
        <v/>
      </c>
      <c r="BI509" s="18" t="str">
        <f>IF(X509="","",IF(30&lt;=Y509,4,IF(AND(20&lt;=Y509,Y509&lt;30),3,IF(AND(10&lt;=Y509,Y509&lt;20),2,IF(AND(0&lt;=Y509,Y509&lt;10),1,IF(Y509&lt;0,0,""))))))</f>
        <v/>
      </c>
      <c r="BJ509" s="58" t="str">
        <f>IF(AND(OR(Q509="",Q509="□"),OR(R509="",R509="□"),OR(S509="",S509="□")),"",IF(AND(Q509="■",R509="■"),"",IF(AND(OR(Q509="■",R509="■"),S509="■"),"",IF(Q509="■",3,IF(R509="■",1,IF(Z509="■",BH509,BI509))))))</f>
        <v/>
      </c>
    </row>
    <row r="510" spans="1:62" ht="12" customHeight="1" x14ac:dyDescent="0.15">
      <c r="A510" s="66">
        <v>493</v>
      </c>
      <c r="B510" s="4"/>
      <c r="C510" s="2"/>
      <c r="D510" s="2"/>
      <c r="E510" s="8"/>
      <c r="F510" s="129" t="s">
        <v>38</v>
      </c>
      <c r="G510" s="130" t="s">
        <v>38</v>
      </c>
      <c r="H510" s="131" t="s">
        <v>38</v>
      </c>
      <c r="I510" s="122"/>
      <c r="J510" s="149"/>
      <c r="K510" s="124"/>
      <c r="L510" s="178"/>
      <c r="M510" s="133"/>
      <c r="N510" s="163" t="str">
        <f>IF($C$3="","",IF(P510="","",BF510))</f>
        <v/>
      </c>
      <c r="O510" s="163" t="str">
        <f>IF($C$3="","",IF(AND(OR(F510="",F510="□"),OR(G510="",G510="□"),OR(H510="",H510="□")),"",IF(AND(F510="■",G510="■"),"",IF(AND(OR(F510="■",G510="■"),H510="■"),"",IF(BF510="","",IF(OR(BF510=4,BF510&gt;4),"○","×"))))))</f>
        <v/>
      </c>
      <c r="P510" s="162" t="str">
        <f>IF($C$3="","",IF(AND(OR(F510="",F510="□"),OR(G510="",G510="□"),OR(H510="",H510="□")),"",IF(AND(F510="■",G510="■"),"",IF(AND(OR(F510="■",G510="■"),H510="■"),"",IF(BF510="","",IF(OR(BF510=5,BF510&gt;5),"○","×"))))))</f>
        <v/>
      </c>
      <c r="Q510" s="129" t="s">
        <v>38</v>
      </c>
      <c r="R510" s="130" t="s">
        <v>38</v>
      </c>
      <c r="S510" s="131" t="s">
        <v>38</v>
      </c>
      <c r="T510" s="1"/>
      <c r="U510" s="10"/>
      <c r="V510" s="11"/>
      <c r="W510" s="10"/>
      <c r="X510" s="223" t="str">
        <f t="shared" si="160"/>
        <v/>
      </c>
      <c r="Y510" s="164" t="str">
        <f t="shared" si="142"/>
        <v/>
      </c>
      <c r="Z510" s="131" t="s">
        <v>58</v>
      </c>
      <c r="AA510" s="135" t="s">
        <v>58</v>
      </c>
      <c r="AB510" s="165" t="str">
        <f t="shared" si="143"/>
        <v/>
      </c>
      <c r="AC510" s="280"/>
      <c r="AD510" s="281"/>
      <c r="AF510" s="60" t="str">
        <f>IF($C$3="","",IF(AND(F510="□",G510="□",H510="□"),"",IF(AND(F510="■",G510="■"),"",IF(AND(F510="■",H510="■"),"",IF(AND(G510="■",H510="■"),"",IF(F510="■",$BY$42,IF(G510="■",$BY$39,IF(I510="","",I510))))))))</f>
        <v/>
      </c>
      <c r="AG510" s="61" t="str">
        <f>IF($C$3="","",IF(AND(F510="□",G510="□",H510="□"),"",IF(AND(F510="■",G510="■"),"",IF(AND(F510="■",H510="■"),"",IF(AND(G510="■",H510="■"),"",IF(F510="■",$BY$44,IF(G510="■",$BY$41,IF(K510="","",K510))))))))</f>
        <v/>
      </c>
      <c r="AH510" s="63" t="str">
        <f t="shared" si="144"/>
        <v/>
      </c>
      <c r="AI510" s="63" t="str">
        <f t="shared" si="145"/>
        <v/>
      </c>
      <c r="AJ510" s="64" t="str">
        <f t="shared" si="146"/>
        <v/>
      </c>
      <c r="AK510" s="64" t="str">
        <f t="shared" si="147"/>
        <v/>
      </c>
      <c r="AL510" s="64" t="str">
        <f>IF($C$3="","",IF(AND(F510="□",G510="□",H510="□"),"",IF(AND(F510="■",G510="■"),"",IF(AND(F510="■",H510="■"),"",IF(AND(G510="■",H510="■"),"",IF(F510="■",$BY$23,IF(G510="■",$BY$21,IF(J510="","",J510))))))))</f>
        <v/>
      </c>
      <c r="AM510" s="65" t="str">
        <f t="shared" si="148"/>
        <v/>
      </c>
      <c r="AN510" s="64" t="str">
        <f>IF($C$3="","",IF(AND(F510="□",G510="□",H510="□"),"",IF(AND(F510="■",G510="■"),"",IF(AND(F510="■",H510="■"),"",IF(AND(G510="■",H510="■"),"",IF(F510="■",$BY$24,IF(G510="■",$BY$22,IF(L510="","",L510))))))))</f>
        <v/>
      </c>
      <c r="AO510" s="118"/>
      <c r="AP510" s="64" t="str">
        <f t="shared" si="149"/>
        <v/>
      </c>
      <c r="AQ510" s="64" t="str">
        <f t="shared" si="150"/>
        <v/>
      </c>
      <c r="AR510" s="64" t="str">
        <f t="shared" si="151"/>
        <v/>
      </c>
      <c r="AS510" s="64" t="str">
        <f t="shared" si="152"/>
        <v/>
      </c>
      <c r="AT510" s="64" t="str">
        <f t="shared" si="153"/>
        <v/>
      </c>
      <c r="AW510" s="17" t="str">
        <f t="shared" si="154"/>
        <v/>
      </c>
      <c r="AX510" s="17" t="str">
        <f t="shared" si="155"/>
        <v/>
      </c>
      <c r="AY510" s="17" t="str">
        <f t="shared" si="156"/>
        <v/>
      </c>
      <c r="AZ510" s="17" t="str">
        <f t="shared" si="157"/>
        <v/>
      </c>
      <c r="BA510" s="17" t="str">
        <f t="shared" si="158"/>
        <v/>
      </c>
      <c r="BB510" s="17" t="str">
        <f t="shared" si="159"/>
        <v/>
      </c>
      <c r="BD510" s="17" t="str">
        <f>IF(AND(OR(F510="",F510="□"),OR(G510="",G510="□"),OR(H510="",H510="□")),"",IF(AND(F510="■",G510="■"),"",IF(AND(OR(F510="■",G510="■"),H510="■"),"",IF(F510="■",5,IF(G510="■",4,IF(I510="","",IF($C$3="","",IF($C$3=8,"-",IF($C$3&lt;8,IF(I510&lt;=$BY$25,7,IF(I510&lt;=$BY$26,6,IF(I510&lt;=$BY$27,5,IF(I510&lt;=$BY$28,4,IF(I510&lt;=$BY$29,3,IF(I510&lt;=$BY$30,2,1)))))))))))))))</f>
        <v/>
      </c>
      <c r="BE510" s="17" t="str">
        <f>IF(AND(OR(F510="",F510="□"),OR(G510="",G510="□"),OR(H510="",H510="□")),"",IF(AND(F510="■",G510="■"),"",IF(AND(OR(F510="■",G510="■"),H510="■"),"",IF(F510="■",5,IF(G510="■",4,IF(K510="","",IF($C$3="","",IF($C$3=8,IF(K510&lt;=$BY$33,6,IF(K510&lt;=$BY$34,5,IF(K510&lt;=$BY$35,4,3))),IF(AND($C$3&lt;8,$C$3&gt;4),IF(K510&lt;=$BY$32,7,IF(K510&lt;=$BY$33,6,IF(K510&lt;=$BY$34,5,IF(K510&lt;=$BY$35,4,IF(K510&lt;=$BY$36,3,2))))),IF(C496&lt;5,"-"))))))))))</f>
        <v/>
      </c>
      <c r="BF510" s="17" t="str">
        <f t="shared" si="161"/>
        <v/>
      </c>
      <c r="BH510" s="18" t="str">
        <f>IF(X510="","",IF(50&lt;=Y510,6,IF(AND(40&lt;=Y510,Y510&lt;50),5,IF(AND(30&lt;=Y510,Y510&lt;40),4,IF(AND(20&lt;=Y510,Y510&lt;30),3,IF(AND(10&lt;=Y510,Y510&lt;20),2,IF(AND(0&lt;=Y510,Y510&lt;10),1,IF(Y510&lt;0,0,""))))))))</f>
        <v/>
      </c>
      <c r="BI510" s="18" t="str">
        <f>IF(X510="","",IF(30&lt;=Y510,4,IF(AND(20&lt;=Y510,Y510&lt;30),3,IF(AND(10&lt;=Y510,Y510&lt;20),2,IF(AND(0&lt;=Y510,Y510&lt;10),1,IF(Y510&lt;0,0,""))))))</f>
        <v/>
      </c>
      <c r="BJ510" s="58" t="str">
        <f>IF(AND(OR(Q510="",Q510="□"),OR(R510="",R510="□"),OR(S510="",S510="□")),"",IF(AND(Q510="■",R510="■"),"",IF(AND(OR(Q510="■",R510="■"),S510="■"),"",IF(Q510="■",3,IF(R510="■",1,IF(Z510="■",BH510,BI510))))))</f>
        <v/>
      </c>
    </row>
    <row r="511" spans="1:62" ht="12" customHeight="1" x14ac:dyDescent="0.15">
      <c r="A511" s="66">
        <v>494</v>
      </c>
      <c r="B511" s="4"/>
      <c r="C511" s="2"/>
      <c r="D511" s="2"/>
      <c r="E511" s="8"/>
      <c r="F511" s="129" t="s">
        <v>38</v>
      </c>
      <c r="G511" s="130" t="s">
        <v>38</v>
      </c>
      <c r="H511" s="131" t="s">
        <v>38</v>
      </c>
      <c r="I511" s="122"/>
      <c r="J511" s="149"/>
      <c r="K511" s="124"/>
      <c r="L511" s="178"/>
      <c r="M511" s="133"/>
      <c r="N511" s="163" t="str">
        <f>IF($C$3="","",IF(P511="","",BF511))</f>
        <v/>
      </c>
      <c r="O511" s="163" t="str">
        <f>IF($C$3="","",IF(AND(OR(F511="",F511="□"),OR(G511="",G511="□"),OR(H511="",H511="□")),"",IF(AND(F511="■",G511="■"),"",IF(AND(OR(F511="■",G511="■"),H511="■"),"",IF(BF511="","",IF(OR(BF511=4,BF511&gt;4),"○","×"))))))</f>
        <v/>
      </c>
      <c r="P511" s="162" t="str">
        <f>IF($C$3="","",IF(AND(OR(F511="",F511="□"),OR(G511="",G511="□"),OR(H511="",H511="□")),"",IF(AND(F511="■",G511="■"),"",IF(AND(OR(F511="■",G511="■"),H511="■"),"",IF(BF511="","",IF(OR(BF511=5,BF511&gt;5),"○","×"))))))</f>
        <v/>
      </c>
      <c r="Q511" s="129" t="s">
        <v>38</v>
      </c>
      <c r="R511" s="130" t="s">
        <v>38</v>
      </c>
      <c r="S511" s="131" t="s">
        <v>38</v>
      </c>
      <c r="T511" s="1"/>
      <c r="U511" s="10"/>
      <c r="V511" s="11"/>
      <c r="W511" s="10"/>
      <c r="X511" s="223" t="str">
        <f t="shared" si="160"/>
        <v/>
      </c>
      <c r="Y511" s="164" t="str">
        <f t="shared" si="142"/>
        <v/>
      </c>
      <c r="Z511" s="131" t="s">
        <v>58</v>
      </c>
      <c r="AA511" s="135" t="s">
        <v>58</v>
      </c>
      <c r="AB511" s="165" t="str">
        <f t="shared" si="143"/>
        <v/>
      </c>
      <c r="AC511" s="280"/>
      <c r="AD511" s="281"/>
      <c r="AF511" s="60" t="str">
        <f>IF($C$3="","",IF(AND(F511="□",G511="□",H511="□"),"",IF(AND(F511="■",G511="■"),"",IF(AND(F511="■",H511="■"),"",IF(AND(G511="■",H511="■"),"",IF(F511="■",$BY$42,IF(G511="■",$BY$39,IF(I511="","",I511))))))))</f>
        <v/>
      </c>
      <c r="AG511" s="61" t="str">
        <f>IF($C$3="","",IF(AND(F511="□",G511="□",H511="□"),"",IF(AND(F511="■",G511="■"),"",IF(AND(F511="■",H511="■"),"",IF(AND(G511="■",H511="■"),"",IF(F511="■",$BY$44,IF(G511="■",$BY$41,IF(K511="","",K511))))))))</f>
        <v/>
      </c>
      <c r="AH511" s="63" t="str">
        <f t="shared" si="144"/>
        <v/>
      </c>
      <c r="AI511" s="63" t="str">
        <f t="shared" si="145"/>
        <v/>
      </c>
      <c r="AJ511" s="64" t="str">
        <f t="shared" si="146"/>
        <v/>
      </c>
      <c r="AK511" s="64" t="str">
        <f t="shared" si="147"/>
        <v/>
      </c>
      <c r="AL511" s="64" t="str">
        <f>IF($C$3="","",IF(AND(F511="□",G511="□",H511="□"),"",IF(AND(F511="■",G511="■"),"",IF(AND(F511="■",H511="■"),"",IF(AND(G511="■",H511="■"),"",IF(F511="■",$BY$23,IF(G511="■",$BY$21,IF(J511="","",J511))))))))</f>
        <v/>
      </c>
      <c r="AM511" s="65" t="str">
        <f t="shared" si="148"/>
        <v/>
      </c>
      <c r="AN511" s="64" t="str">
        <f>IF($C$3="","",IF(AND(F511="□",G511="□",H511="□"),"",IF(AND(F511="■",G511="■"),"",IF(AND(F511="■",H511="■"),"",IF(AND(G511="■",H511="■"),"",IF(F511="■",$BY$24,IF(G511="■",$BY$22,IF(L511="","",L511))))))))</f>
        <v/>
      </c>
      <c r="AO511" s="118"/>
      <c r="AP511" s="64" t="str">
        <f t="shared" si="149"/>
        <v/>
      </c>
      <c r="AQ511" s="64" t="str">
        <f t="shared" si="150"/>
        <v/>
      </c>
      <c r="AR511" s="64" t="str">
        <f t="shared" si="151"/>
        <v/>
      </c>
      <c r="AS511" s="64" t="str">
        <f t="shared" si="152"/>
        <v/>
      </c>
      <c r="AT511" s="64" t="str">
        <f t="shared" si="153"/>
        <v/>
      </c>
      <c r="AW511" s="17" t="str">
        <f t="shared" si="154"/>
        <v/>
      </c>
      <c r="AX511" s="17" t="str">
        <f t="shared" si="155"/>
        <v/>
      </c>
      <c r="AY511" s="17" t="str">
        <f t="shared" si="156"/>
        <v/>
      </c>
      <c r="AZ511" s="17" t="str">
        <f t="shared" si="157"/>
        <v/>
      </c>
      <c r="BA511" s="17" t="str">
        <f t="shared" si="158"/>
        <v/>
      </c>
      <c r="BB511" s="17" t="str">
        <f t="shared" si="159"/>
        <v/>
      </c>
      <c r="BD511" s="17" t="str">
        <f>IF(AND(OR(F511="",F511="□"),OR(G511="",G511="□"),OR(H511="",H511="□")),"",IF(AND(F511="■",G511="■"),"",IF(AND(OR(F511="■",G511="■"),H511="■"),"",IF(F511="■",5,IF(G511="■",4,IF(I511="","",IF($C$3="","",IF($C$3=8,"-",IF($C$3&lt;8,IF(I511&lt;=$BY$25,7,IF(I511&lt;=$BY$26,6,IF(I511&lt;=$BY$27,5,IF(I511&lt;=$BY$28,4,IF(I511&lt;=$BY$29,3,IF(I511&lt;=$BY$30,2,1)))))))))))))))</f>
        <v/>
      </c>
      <c r="BE511" s="17" t="str">
        <f>IF(AND(OR(F511="",F511="□"),OR(G511="",G511="□"),OR(H511="",H511="□")),"",IF(AND(F511="■",G511="■"),"",IF(AND(OR(F511="■",G511="■"),H511="■"),"",IF(F511="■",5,IF(G511="■",4,IF(K511="","",IF($C$3="","",IF($C$3=8,IF(K511&lt;=$BY$33,6,IF(K511&lt;=$BY$34,5,IF(K511&lt;=$BY$35,4,3))),IF(AND($C$3&lt;8,$C$3&gt;4),IF(K511&lt;=$BY$32,7,IF(K511&lt;=$BY$33,6,IF(K511&lt;=$BY$34,5,IF(K511&lt;=$BY$35,4,IF(K511&lt;=$BY$36,3,2))))),IF(C497&lt;5,"-"))))))))))</f>
        <v/>
      </c>
      <c r="BF511" s="17" t="str">
        <f t="shared" si="161"/>
        <v/>
      </c>
      <c r="BH511" s="18" t="str">
        <f>IF(X511="","",IF(50&lt;=Y511,6,IF(AND(40&lt;=Y511,Y511&lt;50),5,IF(AND(30&lt;=Y511,Y511&lt;40),4,IF(AND(20&lt;=Y511,Y511&lt;30),3,IF(AND(10&lt;=Y511,Y511&lt;20),2,IF(AND(0&lt;=Y511,Y511&lt;10),1,IF(Y511&lt;0,0,""))))))))</f>
        <v/>
      </c>
      <c r="BI511" s="18" t="str">
        <f>IF(X511="","",IF(30&lt;=Y511,4,IF(AND(20&lt;=Y511,Y511&lt;30),3,IF(AND(10&lt;=Y511,Y511&lt;20),2,IF(AND(0&lt;=Y511,Y511&lt;10),1,IF(Y511&lt;0,0,""))))))</f>
        <v/>
      </c>
      <c r="BJ511" s="58" t="str">
        <f>IF(AND(OR(Q511="",Q511="□"),OR(R511="",R511="□"),OR(S511="",S511="□")),"",IF(AND(Q511="■",R511="■"),"",IF(AND(OR(Q511="■",R511="■"),S511="■"),"",IF(Q511="■",3,IF(R511="■",1,IF(Z511="■",BH511,BI511))))))</f>
        <v/>
      </c>
    </row>
    <row r="512" spans="1:62" ht="12" customHeight="1" x14ac:dyDescent="0.15">
      <c r="A512" s="66">
        <v>495</v>
      </c>
      <c r="B512" s="4"/>
      <c r="C512" s="2"/>
      <c r="D512" s="2"/>
      <c r="E512" s="8"/>
      <c r="F512" s="129" t="s">
        <v>38</v>
      </c>
      <c r="G512" s="130" t="s">
        <v>38</v>
      </c>
      <c r="H512" s="131" t="s">
        <v>38</v>
      </c>
      <c r="I512" s="122"/>
      <c r="J512" s="149"/>
      <c r="K512" s="124"/>
      <c r="L512" s="178"/>
      <c r="M512" s="133"/>
      <c r="N512" s="163" t="str">
        <f>IF($C$3="","",IF(P512="","",BF512))</f>
        <v/>
      </c>
      <c r="O512" s="163" t="str">
        <f>IF($C$3="","",IF(AND(OR(F512="",F512="□"),OR(G512="",G512="□"),OR(H512="",H512="□")),"",IF(AND(F512="■",G512="■"),"",IF(AND(OR(F512="■",G512="■"),H512="■"),"",IF(BF512="","",IF(OR(BF512=4,BF512&gt;4),"○","×"))))))</f>
        <v/>
      </c>
      <c r="P512" s="162" t="str">
        <f>IF($C$3="","",IF(AND(OR(F512="",F512="□"),OR(G512="",G512="□"),OR(H512="",H512="□")),"",IF(AND(F512="■",G512="■"),"",IF(AND(OR(F512="■",G512="■"),H512="■"),"",IF(BF512="","",IF(OR(BF512=5,BF512&gt;5),"○","×"))))))</f>
        <v/>
      </c>
      <c r="Q512" s="129" t="s">
        <v>38</v>
      </c>
      <c r="R512" s="130" t="s">
        <v>38</v>
      </c>
      <c r="S512" s="131" t="s">
        <v>38</v>
      </c>
      <c r="T512" s="1"/>
      <c r="U512" s="10"/>
      <c r="V512" s="11"/>
      <c r="W512" s="10"/>
      <c r="X512" s="223" t="str">
        <f t="shared" si="160"/>
        <v/>
      </c>
      <c r="Y512" s="164" t="str">
        <f t="shared" si="142"/>
        <v/>
      </c>
      <c r="Z512" s="131" t="s">
        <v>58</v>
      </c>
      <c r="AA512" s="135" t="s">
        <v>58</v>
      </c>
      <c r="AB512" s="165" t="str">
        <f t="shared" si="143"/>
        <v/>
      </c>
      <c r="AC512" s="280"/>
      <c r="AD512" s="281"/>
      <c r="AF512" s="60" t="str">
        <f>IF($C$3="","",IF(AND(F512="□",G512="□",H512="□"),"",IF(AND(F512="■",G512="■"),"",IF(AND(F512="■",H512="■"),"",IF(AND(G512="■",H512="■"),"",IF(F512="■",$BY$42,IF(G512="■",$BY$39,IF(I512="","",I512))))))))</f>
        <v/>
      </c>
      <c r="AG512" s="61" t="str">
        <f>IF($C$3="","",IF(AND(F512="□",G512="□",H512="□"),"",IF(AND(F512="■",G512="■"),"",IF(AND(F512="■",H512="■"),"",IF(AND(G512="■",H512="■"),"",IF(F512="■",$BY$44,IF(G512="■",$BY$41,IF(K512="","",K512))))))))</f>
        <v/>
      </c>
      <c r="AH512" s="63" t="str">
        <f t="shared" si="144"/>
        <v/>
      </c>
      <c r="AI512" s="63" t="str">
        <f t="shared" si="145"/>
        <v/>
      </c>
      <c r="AJ512" s="64" t="str">
        <f t="shared" si="146"/>
        <v/>
      </c>
      <c r="AK512" s="64" t="str">
        <f t="shared" si="147"/>
        <v/>
      </c>
      <c r="AL512" s="64" t="str">
        <f>IF($C$3="","",IF(AND(F512="□",G512="□",H512="□"),"",IF(AND(F512="■",G512="■"),"",IF(AND(F512="■",H512="■"),"",IF(AND(G512="■",H512="■"),"",IF(F512="■",$BY$23,IF(G512="■",$BY$21,IF(J512="","",J512))))))))</f>
        <v/>
      </c>
      <c r="AM512" s="65" t="str">
        <f t="shared" si="148"/>
        <v/>
      </c>
      <c r="AN512" s="64" t="str">
        <f>IF($C$3="","",IF(AND(F512="□",G512="□",H512="□"),"",IF(AND(F512="■",G512="■"),"",IF(AND(F512="■",H512="■"),"",IF(AND(G512="■",H512="■"),"",IF(F512="■",$BY$24,IF(G512="■",$BY$22,IF(L512="","",L512))))))))</f>
        <v/>
      </c>
      <c r="AO512" s="118"/>
      <c r="AP512" s="64" t="str">
        <f t="shared" si="149"/>
        <v/>
      </c>
      <c r="AQ512" s="64" t="str">
        <f t="shared" si="150"/>
        <v/>
      </c>
      <c r="AR512" s="64" t="str">
        <f t="shared" si="151"/>
        <v/>
      </c>
      <c r="AS512" s="64" t="str">
        <f t="shared" si="152"/>
        <v/>
      </c>
      <c r="AT512" s="64" t="str">
        <f t="shared" si="153"/>
        <v/>
      </c>
      <c r="AW512" s="17" t="str">
        <f t="shared" si="154"/>
        <v/>
      </c>
      <c r="AX512" s="17" t="str">
        <f t="shared" si="155"/>
        <v/>
      </c>
      <c r="AY512" s="17" t="str">
        <f t="shared" si="156"/>
        <v/>
      </c>
      <c r="AZ512" s="17" t="str">
        <f t="shared" si="157"/>
        <v/>
      </c>
      <c r="BA512" s="17" t="str">
        <f t="shared" si="158"/>
        <v/>
      </c>
      <c r="BB512" s="17" t="str">
        <f t="shared" si="159"/>
        <v/>
      </c>
      <c r="BD512" s="17" t="str">
        <f>IF(AND(OR(F512="",F512="□"),OR(G512="",G512="□"),OR(H512="",H512="□")),"",IF(AND(F512="■",G512="■"),"",IF(AND(OR(F512="■",G512="■"),H512="■"),"",IF(F512="■",5,IF(G512="■",4,IF(I512="","",IF($C$3="","",IF($C$3=8,"-",IF($C$3&lt;8,IF(I512&lt;=$BY$25,7,IF(I512&lt;=$BY$26,6,IF(I512&lt;=$BY$27,5,IF(I512&lt;=$BY$28,4,IF(I512&lt;=$BY$29,3,IF(I512&lt;=$BY$30,2,1)))))))))))))))</f>
        <v/>
      </c>
      <c r="BE512" s="17" t="str">
        <f>IF(AND(OR(F512="",F512="□"),OR(G512="",G512="□"),OR(H512="",H512="□")),"",IF(AND(F512="■",G512="■"),"",IF(AND(OR(F512="■",G512="■"),H512="■"),"",IF(F512="■",5,IF(G512="■",4,IF(K512="","",IF($C$3="","",IF($C$3=8,IF(K512&lt;=$BY$33,6,IF(K512&lt;=$BY$34,5,IF(K512&lt;=$BY$35,4,3))),IF(AND($C$3&lt;8,$C$3&gt;4),IF(K512&lt;=$BY$32,7,IF(K512&lt;=$BY$33,6,IF(K512&lt;=$BY$34,5,IF(K512&lt;=$BY$35,4,IF(K512&lt;=$BY$36,3,2))))),IF(C498&lt;5,"-"))))))))))</f>
        <v/>
      </c>
      <c r="BF512" s="17" t="str">
        <f t="shared" si="161"/>
        <v/>
      </c>
      <c r="BH512" s="18" t="str">
        <f>IF(X512="","",IF(50&lt;=Y512,6,IF(AND(40&lt;=Y512,Y512&lt;50),5,IF(AND(30&lt;=Y512,Y512&lt;40),4,IF(AND(20&lt;=Y512,Y512&lt;30),3,IF(AND(10&lt;=Y512,Y512&lt;20),2,IF(AND(0&lt;=Y512,Y512&lt;10),1,IF(Y512&lt;0,0,""))))))))</f>
        <v/>
      </c>
      <c r="BI512" s="18" t="str">
        <f>IF(X512="","",IF(30&lt;=Y512,4,IF(AND(20&lt;=Y512,Y512&lt;30),3,IF(AND(10&lt;=Y512,Y512&lt;20),2,IF(AND(0&lt;=Y512,Y512&lt;10),1,IF(Y512&lt;0,0,""))))))</f>
        <v/>
      </c>
      <c r="BJ512" s="58" t="str">
        <f>IF(AND(OR(Q512="",Q512="□"),OR(R512="",R512="□"),OR(S512="",S512="□")),"",IF(AND(Q512="■",R512="■"),"",IF(AND(OR(Q512="■",R512="■"),S512="■"),"",IF(Q512="■",3,IF(R512="■",1,IF(Z512="■",BH512,BI512))))))</f>
        <v/>
      </c>
    </row>
    <row r="513" spans="1:62" ht="12" customHeight="1" x14ac:dyDescent="0.15">
      <c r="A513" s="66">
        <v>496</v>
      </c>
      <c r="B513" s="4"/>
      <c r="C513" s="2"/>
      <c r="D513" s="2"/>
      <c r="E513" s="8"/>
      <c r="F513" s="129" t="s">
        <v>38</v>
      </c>
      <c r="G513" s="130" t="s">
        <v>38</v>
      </c>
      <c r="H513" s="131" t="s">
        <v>38</v>
      </c>
      <c r="I513" s="122"/>
      <c r="J513" s="149"/>
      <c r="K513" s="124"/>
      <c r="L513" s="178"/>
      <c r="M513" s="133"/>
      <c r="N513" s="163" t="str">
        <f>IF($C$3="","",IF(P513="","",BF513))</f>
        <v/>
      </c>
      <c r="O513" s="163" t="str">
        <f>IF($C$3="","",IF(AND(OR(F513="",F513="□"),OR(G513="",G513="□"),OR(H513="",H513="□")),"",IF(AND(F513="■",G513="■"),"",IF(AND(OR(F513="■",G513="■"),H513="■"),"",IF(BF513="","",IF(OR(BF513=4,BF513&gt;4),"○","×"))))))</f>
        <v/>
      </c>
      <c r="P513" s="162" t="str">
        <f>IF($C$3="","",IF(AND(OR(F513="",F513="□"),OR(G513="",G513="□"),OR(H513="",H513="□")),"",IF(AND(F513="■",G513="■"),"",IF(AND(OR(F513="■",G513="■"),H513="■"),"",IF(BF513="","",IF(OR(BF513=5,BF513&gt;5),"○","×"))))))</f>
        <v/>
      </c>
      <c r="Q513" s="129" t="s">
        <v>38</v>
      </c>
      <c r="R513" s="130" t="s">
        <v>38</v>
      </c>
      <c r="S513" s="131" t="s">
        <v>38</v>
      </c>
      <c r="T513" s="1"/>
      <c r="U513" s="10"/>
      <c r="V513" s="11"/>
      <c r="W513" s="10"/>
      <c r="X513" s="223" t="str">
        <f t="shared" si="160"/>
        <v/>
      </c>
      <c r="Y513" s="164" t="str">
        <f t="shared" si="142"/>
        <v/>
      </c>
      <c r="Z513" s="131" t="s">
        <v>58</v>
      </c>
      <c r="AA513" s="135" t="s">
        <v>58</v>
      </c>
      <c r="AB513" s="165" t="str">
        <f t="shared" si="143"/>
        <v/>
      </c>
      <c r="AC513" s="280"/>
      <c r="AD513" s="281"/>
      <c r="AF513" s="60" t="str">
        <f>IF($C$3="","",IF(AND(F513="□",G513="□",H513="□"),"",IF(AND(F513="■",G513="■"),"",IF(AND(F513="■",H513="■"),"",IF(AND(G513="■",H513="■"),"",IF(F513="■",$BY$42,IF(G513="■",$BY$39,IF(I513="","",I513))))))))</f>
        <v/>
      </c>
      <c r="AG513" s="61" t="str">
        <f>IF($C$3="","",IF(AND(F513="□",G513="□",H513="□"),"",IF(AND(F513="■",G513="■"),"",IF(AND(F513="■",H513="■"),"",IF(AND(G513="■",H513="■"),"",IF(F513="■",$BY$44,IF(G513="■",$BY$41,IF(K513="","",K513))))))))</f>
        <v/>
      </c>
      <c r="AH513" s="63" t="str">
        <f t="shared" si="144"/>
        <v/>
      </c>
      <c r="AI513" s="63" t="str">
        <f t="shared" si="145"/>
        <v/>
      </c>
      <c r="AJ513" s="64" t="str">
        <f t="shared" si="146"/>
        <v/>
      </c>
      <c r="AK513" s="64" t="str">
        <f t="shared" si="147"/>
        <v/>
      </c>
      <c r="AL513" s="64" t="str">
        <f>IF($C$3="","",IF(AND(F513="□",G513="□",H513="□"),"",IF(AND(F513="■",G513="■"),"",IF(AND(F513="■",H513="■"),"",IF(AND(G513="■",H513="■"),"",IF(F513="■",$BY$23,IF(G513="■",$BY$21,IF(J513="","",J513))))))))</f>
        <v/>
      </c>
      <c r="AM513" s="65" t="str">
        <f t="shared" si="148"/>
        <v/>
      </c>
      <c r="AN513" s="64" t="str">
        <f>IF($C$3="","",IF(AND(F513="□",G513="□",H513="□"),"",IF(AND(F513="■",G513="■"),"",IF(AND(F513="■",H513="■"),"",IF(AND(G513="■",H513="■"),"",IF(F513="■",$BY$24,IF(G513="■",$BY$22,IF(L513="","",L513))))))))</f>
        <v/>
      </c>
      <c r="AO513" s="118"/>
      <c r="AP513" s="64" t="str">
        <f t="shared" si="149"/>
        <v/>
      </c>
      <c r="AQ513" s="64" t="str">
        <f t="shared" si="150"/>
        <v/>
      </c>
      <c r="AR513" s="64" t="str">
        <f t="shared" si="151"/>
        <v/>
      </c>
      <c r="AS513" s="64" t="str">
        <f t="shared" si="152"/>
        <v/>
      </c>
      <c r="AT513" s="64" t="str">
        <f t="shared" si="153"/>
        <v/>
      </c>
      <c r="AW513" s="17" t="str">
        <f t="shared" si="154"/>
        <v/>
      </c>
      <c r="AX513" s="17" t="str">
        <f t="shared" si="155"/>
        <v/>
      </c>
      <c r="AY513" s="17" t="str">
        <f t="shared" si="156"/>
        <v/>
      </c>
      <c r="AZ513" s="17" t="str">
        <f t="shared" si="157"/>
        <v/>
      </c>
      <c r="BA513" s="17" t="str">
        <f t="shared" si="158"/>
        <v/>
      </c>
      <c r="BB513" s="17" t="str">
        <f t="shared" si="159"/>
        <v/>
      </c>
      <c r="BD513" s="17" t="str">
        <f>IF(AND(OR(F513="",F513="□"),OR(G513="",G513="□"),OR(H513="",H513="□")),"",IF(AND(F513="■",G513="■"),"",IF(AND(OR(F513="■",G513="■"),H513="■"),"",IF(F513="■",5,IF(G513="■",4,IF(I513="","",IF($C$3="","",IF($C$3=8,"-",IF($C$3&lt;8,IF(I513&lt;=$BY$25,7,IF(I513&lt;=$BY$26,6,IF(I513&lt;=$BY$27,5,IF(I513&lt;=$BY$28,4,IF(I513&lt;=$BY$29,3,IF(I513&lt;=$BY$30,2,1)))))))))))))))</f>
        <v/>
      </c>
      <c r="BE513" s="17" t="str">
        <f>IF(AND(OR(F513="",F513="□"),OR(G513="",G513="□"),OR(H513="",H513="□")),"",IF(AND(F513="■",G513="■"),"",IF(AND(OR(F513="■",G513="■"),H513="■"),"",IF(F513="■",5,IF(G513="■",4,IF(K513="","",IF($C$3="","",IF($C$3=8,IF(K513&lt;=$BY$33,6,IF(K513&lt;=$BY$34,5,IF(K513&lt;=$BY$35,4,3))),IF(AND($C$3&lt;8,$C$3&gt;4),IF(K513&lt;=$BY$32,7,IF(K513&lt;=$BY$33,6,IF(K513&lt;=$BY$34,5,IF(K513&lt;=$BY$35,4,IF(K513&lt;=$BY$36,3,2))))),IF(C499&lt;5,"-"))))))))))</f>
        <v/>
      </c>
      <c r="BF513" s="17" t="str">
        <f t="shared" si="161"/>
        <v/>
      </c>
      <c r="BH513" s="18" t="str">
        <f>IF(X513="","",IF(50&lt;=Y513,6,IF(AND(40&lt;=Y513,Y513&lt;50),5,IF(AND(30&lt;=Y513,Y513&lt;40),4,IF(AND(20&lt;=Y513,Y513&lt;30),3,IF(AND(10&lt;=Y513,Y513&lt;20),2,IF(AND(0&lt;=Y513,Y513&lt;10),1,IF(Y513&lt;0,0,""))))))))</f>
        <v/>
      </c>
      <c r="BI513" s="18" t="str">
        <f>IF(X513="","",IF(30&lt;=Y513,4,IF(AND(20&lt;=Y513,Y513&lt;30),3,IF(AND(10&lt;=Y513,Y513&lt;20),2,IF(AND(0&lt;=Y513,Y513&lt;10),1,IF(Y513&lt;0,0,""))))))</f>
        <v/>
      </c>
      <c r="BJ513" s="58" t="str">
        <f>IF(AND(OR(Q513="",Q513="□"),OR(R513="",R513="□"),OR(S513="",S513="□")),"",IF(AND(Q513="■",R513="■"),"",IF(AND(OR(Q513="■",R513="■"),S513="■"),"",IF(Q513="■",3,IF(R513="■",1,IF(Z513="■",BH513,BI513))))))</f>
        <v/>
      </c>
    </row>
    <row r="514" spans="1:62" ht="12" customHeight="1" x14ac:dyDescent="0.15">
      <c r="A514" s="66">
        <v>497</v>
      </c>
      <c r="B514" s="4"/>
      <c r="C514" s="2"/>
      <c r="D514" s="2"/>
      <c r="E514" s="8"/>
      <c r="F514" s="129" t="s">
        <v>38</v>
      </c>
      <c r="G514" s="130" t="s">
        <v>38</v>
      </c>
      <c r="H514" s="131" t="s">
        <v>38</v>
      </c>
      <c r="I514" s="122"/>
      <c r="J514" s="149"/>
      <c r="K514" s="124"/>
      <c r="L514" s="178"/>
      <c r="M514" s="133"/>
      <c r="N514" s="163" t="str">
        <f>IF($C$3="","",IF(P514="","",BF514))</f>
        <v/>
      </c>
      <c r="O514" s="163" t="str">
        <f>IF($C$3="","",IF(AND(OR(F514="",F514="□"),OR(G514="",G514="□"),OR(H514="",H514="□")),"",IF(AND(F514="■",G514="■"),"",IF(AND(OR(F514="■",G514="■"),H514="■"),"",IF(BF514="","",IF(OR(BF514=4,BF514&gt;4),"○","×"))))))</f>
        <v/>
      </c>
      <c r="P514" s="162" t="str">
        <f>IF($C$3="","",IF(AND(OR(F514="",F514="□"),OR(G514="",G514="□"),OR(H514="",H514="□")),"",IF(AND(F514="■",G514="■"),"",IF(AND(OR(F514="■",G514="■"),H514="■"),"",IF(BF514="","",IF(OR(BF514=5,BF514&gt;5),"○","×"))))))</f>
        <v/>
      </c>
      <c r="Q514" s="129" t="s">
        <v>38</v>
      </c>
      <c r="R514" s="130" t="s">
        <v>38</v>
      </c>
      <c r="S514" s="131" t="s">
        <v>38</v>
      </c>
      <c r="T514" s="1"/>
      <c r="U514" s="10"/>
      <c r="V514" s="11"/>
      <c r="W514" s="10"/>
      <c r="X514" s="223" t="str">
        <f t="shared" si="160"/>
        <v/>
      </c>
      <c r="Y514" s="164" t="str">
        <f t="shared" si="142"/>
        <v/>
      </c>
      <c r="Z514" s="131" t="s">
        <v>58</v>
      </c>
      <c r="AA514" s="135" t="s">
        <v>58</v>
      </c>
      <c r="AB514" s="165" t="str">
        <f t="shared" si="143"/>
        <v/>
      </c>
      <c r="AC514" s="280"/>
      <c r="AD514" s="281"/>
      <c r="AF514" s="60" t="str">
        <f>IF($C$3="","",IF(AND(F514="□",G514="□",H514="□"),"",IF(AND(F514="■",G514="■"),"",IF(AND(F514="■",H514="■"),"",IF(AND(G514="■",H514="■"),"",IF(F514="■",$BY$42,IF(G514="■",$BY$39,IF(I514="","",I514))))))))</f>
        <v/>
      </c>
      <c r="AG514" s="61" t="str">
        <f>IF($C$3="","",IF(AND(F514="□",G514="□",H514="□"),"",IF(AND(F514="■",G514="■"),"",IF(AND(F514="■",H514="■"),"",IF(AND(G514="■",H514="■"),"",IF(F514="■",$BY$44,IF(G514="■",$BY$41,IF(K514="","",K514))))))))</f>
        <v/>
      </c>
      <c r="AH514" s="63" t="str">
        <f t="shared" si="144"/>
        <v/>
      </c>
      <c r="AI514" s="63" t="str">
        <f t="shared" si="145"/>
        <v/>
      </c>
      <c r="AJ514" s="64" t="str">
        <f t="shared" si="146"/>
        <v/>
      </c>
      <c r="AK514" s="64" t="str">
        <f t="shared" si="147"/>
        <v/>
      </c>
      <c r="AL514" s="64" t="str">
        <f>IF($C$3="","",IF(AND(F514="□",G514="□",H514="□"),"",IF(AND(F514="■",G514="■"),"",IF(AND(F514="■",H514="■"),"",IF(AND(G514="■",H514="■"),"",IF(F514="■",$BY$23,IF(G514="■",$BY$21,IF(J514="","",J514))))))))</f>
        <v/>
      </c>
      <c r="AM514" s="65" t="str">
        <f t="shared" si="148"/>
        <v/>
      </c>
      <c r="AN514" s="64" t="str">
        <f>IF($C$3="","",IF(AND(F514="□",G514="□",H514="□"),"",IF(AND(F514="■",G514="■"),"",IF(AND(F514="■",H514="■"),"",IF(AND(G514="■",H514="■"),"",IF(F514="■",$BY$24,IF(G514="■",$BY$22,IF(L514="","",L514))))))))</f>
        <v/>
      </c>
      <c r="AO514" s="118"/>
      <c r="AP514" s="64" t="str">
        <f t="shared" si="149"/>
        <v/>
      </c>
      <c r="AQ514" s="64" t="str">
        <f t="shared" si="150"/>
        <v/>
      </c>
      <c r="AR514" s="64" t="str">
        <f t="shared" si="151"/>
        <v/>
      </c>
      <c r="AS514" s="64" t="str">
        <f t="shared" si="152"/>
        <v/>
      </c>
      <c r="AT514" s="64" t="str">
        <f t="shared" si="153"/>
        <v/>
      </c>
      <c r="AW514" s="17" t="str">
        <f t="shared" si="154"/>
        <v/>
      </c>
      <c r="AX514" s="17" t="str">
        <f t="shared" si="155"/>
        <v/>
      </c>
      <c r="AY514" s="17" t="str">
        <f t="shared" si="156"/>
        <v/>
      </c>
      <c r="AZ514" s="17" t="str">
        <f t="shared" si="157"/>
        <v/>
      </c>
      <c r="BA514" s="17" t="str">
        <f t="shared" si="158"/>
        <v/>
      </c>
      <c r="BB514" s="17" t="str">
        <f t="shared" si="159"/>
        <v/>
      </c>
      <c r="BD514" s="17" t="str">
        <f>IF(AND(OR(F514="",F514="□"),OR(G514="",G514="□"),OR(H514="",H514="□")),"",IF(AND(F514="■",G514="■"),"",IF(AND(OR(F514="■",G514="■"),H514="■"),"",IF(F514="■",5,IF(G514="■",4,IF(I514="","",IF($C$3="","",IF($C$3=8,"-",IF($C$3&lt;8,IF(I514&lt;=$BY$25,7,IF(I514&lt;=$BY$26,6,IF(I514&lt;=$BY$27,5,IF(I514&lt;=$BY$28,4,IF(I514&lt;=$BY$29,3,IF(I514&lt;=$BY$30,2,1)))))))))))))))</f>
        <v/>
      </c>
      <c r="BE514" s="17" t="str">
        <f>IF(AND(OR(F514="",F514="□"),OR(G514="",G514="□"),OR(H514="",H514="□")),"",IF(AND(F514="■",G514="■"),"",IF(AND(OR(F514="■",G514="■"),H514="■"),"",IF(F514="■",5,IF(G514="■",4,IF(K514="","",IF($C$3="","",IF($C$3=8,IF(K514&lt;=$BY$33,6,IF(K514&lt;=$BY$34,5,IF(K514&lt;=$BY$35,4,3))),IF(AND($C$3&lt;8,$C$3&gt;4),IF(K514&lt;=$BY$32,7,IF(K514&lt;=$BY$33,6,IF(K514&lt;=$BY$34,5,IF(K514&lt;=$BY$35,4,IF(K514&lt;=$BY$36,3,2))))),IF(C500&lt;5,"-"))))))))))</f>
        <v/>
      </c>
      <c r="BF514" s="17" t="str">
        <f t="shared" si="161"/>
        <v/>
      </c>
      <c r="BH514" s="18" t="str">
        <f>IF(X514="","",IF(50&lt;=Y514,6,IF(AND(40&lt;=Y514,Y514&lt;50),5,IF(AND(30&lt;=Y514,Y514&lt;40),4,IF(AND(20&lt;=Y514,Y514&lt;30),3,IF(AND(10&lt;=Y514,Y514&lt;20),2,IF(AND(0&lt;=Y514,Y514&lt;10),1,IF(Y514&lt;0,0,""))))))))</f>
        <v/>
      </c>
      <c r="BI514" s="18" t="str">
        <f>IF(X514="","",IF(30&lt;=Y514,4,IF(AND(20&lt;=Y514,Y514&lt;30),3,IF(AND(10&lt;=Y514,Y514&lt;20),2,IF(AND(0&lt;=Y514,Y514&lt;10),1,IF(Y514&lt;0,0,""))))))</f>
        <v/>
      </c>
      <c r="BJ514" s="58" t="str">
        <f>IF(AND(OR(Q514="",Q514="□"),OR(R514="",R514="□"),OR(S514="",S514="□")),"",IF(AND(Q514="■",R514="■"),"",IF(AND(OR(Q514="■",R514="■"),S514="■"),"",IF(Q514="■",3,IF(R514="■",1,IF(Z514="■",BH514,BI514))))))</f>
        <v/>
      </c>
    </row>
    <row r="515" spans="1:62" ht="12" customHeight="1" x14ac:dyDescent="0.15">
      <c r="A515" s="66">
        <v>498</v>
      </c>
      <c r="B515" s="4"/>
      <c r="C515" s="2"/>
      <c r="D515" s="2"/>
      <c r="E515" s="8"/>
      <c r="F515" s="129" t="s">
        <v>38</v>
      </c>
      <c r="G515" s="130" t="s">
        <v>38</v>
      </c>
      <c r="H515" s="131" t="s">
        <v>38</v>
      </c>
      <c r="I515" s="122"/>
      <c r="J515" s="149"/>
      <c r="K515" s="124"/>
      <c r="L515" s="178"/>
      <c r="M515" s="133"/>
      <c r="N515" s="163" t="str">
        <f>IF($C$3="","",IF(P515="","",BF515))</f>
        <v/>
      </c>
      <c r="O515" s="163" t="str">
        <f>IF($C$3="","",IF(AND(OR(F515="",F515="□"),OR(G515="",G515="□"),OR(H515="",H515="□")),"",IF(AND(F515="■",G515="■"),"",IF(AND(OR(F515="■",G515="■"),H515="■"),"",IF(BF515="","",IF(OR(BF515=4,BF515&gt;4),"○","×"))))))</f>
        <v/>
      </c>
      <c r="P515" s="162" t="str">
        <f>IF($C$3="","",IF(AND(OR(F515="",F515="□"),OR(G515="",G515="□"),OR(H515="",H515="□")),"",IF(AND(F515="■",G515="■"),"",IF(AND(OR(F515="■",G515="■"),H515="■"),"",IF(BF515="","",IF(OR(BF515=5,BF515&gt;5),"○","×"))))))</f>
        <v/>
      </c>
      <c r="Q515" s="129" t="s">
        <v>38</v>
      </c>
      <c r="R515" s="130" t="s">
        <v>38</v>
      </c>
      <c r="S515" s="131" t="s">
        <v>38</v>
      </c>
      <c r="T515" s="1"/>
      <c r="U515" s="10"/>
      <c r="V515" s="11"/>
      <c r="W515" s="10"/>
      <c r="X515" s="223" t="str">
        <f t="shared" si="160"/>
        <v/>
      </c>
      <c r="Y515" s="164" t="str">
        <f t="shared" si="142"/>
        <v/>
      </c>
      <c r="Z515" s="131" t="s">
        <v>58</v>
      </c>
      <c r="AA515" s="135" t="s">
        <v>58</v>
      </c>
      <c r="AB515" s="165" t="str">
        <f t="shared" si="143"/>
        <v/>
      </c>
      <c r="AC515" s="280"/>
      <c r="AD515" s="281"/>
      <c r="AF515" s="60" t="str">
        <f>IF($C$3="","",IF(AND(F515="□",G515="□",H515="□"),"",IF(AND(F515="■",G515="■"),"",IF(AND(F515="■",H515="■"),"",IF(AND(G515="■",H515="■"),"",IF(F515="■",$BY$42,IF(G515="■",$BY$39,IF(I515="","",I515))))))))</f>
        <v/>
      </c>
      <c r="AG515" s="61" t="str">
        <f>IF($C$3="","",IF(AND(F515="□",G515="□",H515="□"),"",IF(AND(F515="■",G515="■"),"",IF(AND(F515="■",H515="■"),"",IF(AND(G515="■",H515="■"),"",IF(F515="■",$BY$44,IF(G515="■",$BY$41,IF(K515="","",K515))))))))</f>
        <v/>
      </c>
      <c r="AH515" s="63" t="str">
        <f t="shared" si="144"/>
        <v/>
      </c>
      <c r="AI515" s="63" t="str">
        <f t="shared" si="145"/>
        <v/>
      </c>
      <c r="AJ515" s="64" t="str">
        <f t="shared" si="146"/>
        <v/>
      </c>
      <c r="AK515" s="64" t="str">
        <f t="shared" si="147"/>
        <v/>
      </c>
      <c r="AL515" s="64" t="str">
        <f>IF($C$3="","",IF(AND(F515="□",G515="□",H515="□"),"",IF(AND(F515="■",G515="■"),"",IF(AND(F515="■",H515="■"),"",IF(AND(G515="■",H515="■"),"",IF(F515="■",$BY$23,IF(G515="■",$BY$21,IF(J515="","",J515))))))))</f>
        <v/>
      </c>
      <c r="AM515" s="65" t="str">
        <f t="shared" si="148"/>
        <v/>
      </c>
      <c r="AN515" s="64" t="str">
        <f>IF($C$3="","",IF(AND(F515="□",G515="□",H515="□"),"",IF(AND(F515="■",G515="■"),"",IF(AND(F515="■",H515="■"),"",IF(AND(G515="■",H515="■"),"",IF(F515="■",$BY$24,IF(G515="■",$BY$22,IF(L515="","",L515))))))))</f>
        <v/>
      </c>
      <c r="AO515" s="118"/>
      <c r="AP515" s="64" t="str">
        <f t="shared" si="149"/>
        <v/>
      </c>
      <c r="AQ515" s="64" t="str">
        <f t="shared" si="150"/>
        <v/>
      </c>
      <c r="AR515" s="64" t="str">
        <f t="shared" si="151"/>
        <v/>
      </c>
      <c r="AS515" s="64" t="str">
        <f t="shared" si="152"/>
        <v/>
      </c>
      <c r="AT515" s="64" t="str">
        <f t="shared" si="153"/>
        <v/>
      </c>
      <c r="AW515" s="17" t="str">
        <f t="shared" si="154"/>
        <v/>
      </c>
      <c r="AX515" s="17" t="str">
        <f t="shared" si="155"/>
        <v/>
      </c>
      <c r="AY515" s="17" t="str">
        <f t="shared" si="156"/>
        <v/>
      </c>
      <c r="AZ515" s="17" t="str">
        <f t="shared" si="157"/>
        <v/>
      </c>
      <c r="BA515" s="17" t="str">
        <f t="shared" si="158"/>
        <v/>
      </c>
      <c r="BB515" s="17" t="str">
        <f t="shared" si="159"/>
        <v/>
      </c>
      <c r="BD515" s="17" t="str">
        <f>IF(AND(OR(F515="",F515="□"),OR(G515="",G515="□"),OR(H515="",H515="□")),"",IF(AND(F515="■",G515="■"),"",IF(AND(OR(F515="■",G515="■"),H515="■"),"",IF(F515="■",5,IF(G515="■",4,IF(I515="","",IF($C$3="","",IF($C$3=8,"-",IF($C$3&lt;8,IF(I515&lt;=$BY$25,7,IF(I515&lt;=$BY$26,6,IF(I515&lt;=$BY$27,5,IF(I515&lt;=$BY$28,4,IF(I515&lt;=$BY$29,3,IF(I515&lt;=$BY$30,2,1)))))))))))))))</f>
        <v/>
      </c>
      <c r="BE515" s="17" t="str">
        <f>IF(AND(OR(F515="",F515="□"),OR(G515="",G515="□"),OR(H515="",H515="□")),"",IF(AND(F515="■",G515="■"),"",IF(AND(OR(F515="■",G515="■"),H515="■"),"",IF(F515="■",5,IF(G515="■",4,IF(K515="","",IF($C$3="","",IF($C$3=8,IF(K515&lt;=$BY$33,6,IF(K515&lt;=$BY$34,5,IF(K515&lt;=$BY$35,4,3))),IF(AND($C$3&lt;8,$C$3&gt;4),IF(K515&lt;=$BY$32,7,IF(K515&lt;=$BY$33,6,IF(K515&lt;=$BY$34,5,IF(K515&lt;=$BY$35,4,IF(K515&lt;=$BY$36,3,2))))),IF(C501&lt;5,"-"))))))))))</f>
        <v/>
      </c>
      <c r="BF515" s="17" t="str">
        <f t="shared" si="161"/>
        <v/>
      </c>
      <c r="BH515" s="18" t="str">
        <f>IF(X515="","",IF(50&lt;=Y515,6,IF(AND(40&lt;=Y515,Y515&lt;50),5,IF(AND(30&lt;=Y515,Y515&lt;40),4,IF(AND(20&lt;=Y515,Y515&lt;30),3,IF(AND(10&lt;=Y515,Y515&lt;20),2,IF(AND(0&lt;=Y515,Y515&lt;10),1,IF(Y515&lt;0,0,""))))))))</f>
        <v/>
      </c>
      <c r="BI515" s="18" t="str">
        <f>IF(X515="","",IF(30&lt;=Y515,4,IF(AND(20&lt;=Y515,Y515&lt;30),3,IF(AND(10&lt;=Y515,Y515&lt;20),2,IF(AND(0&lt;=Y515,Y515&lt;10),1,IF(Y515&lt;0,0,""))))))</f>
        <v/>
      </c>
      <c r="BJ515" s="58" t="str">
        <f>IF(AND(OR(Q515="",Q515="□"),OR(R515="",R515="□"),OR(S515="",S515="□")),"",IF(AND(Q515="■",R515="■"),"",IF(AND(OR(Q515="■",R515="■"),S515="■"),"",IF(Q515="■",3,IF(R515="■",1,IF(Z515="■",BH515,BI515))))))</f>
        <v/>
      </c>
    </row>
    <row r="516" spans="1:62" ht="12" customHeight="1" x14ac:dyDescent="0.15">
      <c r="A516" s="66">
        <v>499</v>
      </c>
      <c r="B516" s="4"/>
      <c r="C516" s="2"/>
      <c r="D516" s="2"/>
      <c r="E516" s="8"/>
      <c r="F516" s="129" t="s">
        <v>38</v>
      </c>
      <c r="G516" s="130" t="s">
        <v>38</v>
      </c>
      <c r="H516" s="131" t="s">
        <v>38</v>
      </c>
      <c r="I516" s="122"/>
      <c r="J516" s="149"/>
      <c r="K516" s="124"/>
      <c r="L516" s="178"/>
      <c r="M516" s="133"/>
      <c r="N516" s="163" t="str">
        <f>IF($C$3="","",IF(P516="","",BF516))</f>
        <v/>
      </c>
      <c r="O516" s="163" t="str">
        <f>IF($C$3="","",IF(AND(OR(F516="",F516="□"),OR(G516="",G516="□"),OR(H516="",H516="□")),"",IF(AND(F516="■",G516="■"),"",IF(AND(OR(F516="■",G516="■"),H516="■"),"",IF(BF516="","",IF(OR(BF516=4,BF516&gt;4),"○","×"))))))</f>
        <v/>
      </c>
      <c r="P516" s="162" t="str">
        <f>IF($C$3="","",IF(AND(OR(F516="",F516="□"),OR(G516="",G516="□"),OR(H516="",H516="□")),"",IF(AND(F516="■",G516="■"),"",IF(AND(OR(F516="■",G516="■"),H516="■"),"",IF(BF516="","",IF(OR(BF516=5,BF516&gt;5),"○","×"))))))</f>
        <v/>
      </c>
      <c r="Q516" s="129" t="s">
        <v>38</v>
      </c>
      <c r="R516" s="130" t="s">
        <v>38</v>
      </c>
      <c r="S516" s="131" t="s">
        <v>38</v>
      </c>
      <c r="T516" s="1"/>
      <c r="U516" s="10"/>
      <c r="V516" s="11"/>
      <c r="W516" s="10"/>
      <c r="X516" s="223" t="str">
        <f t="shared" si="160"/>
        <v/>
      </c>
      <c r="Y516" s="164" t="str">
        <f t="shared" si="142"/>
        <v/>
      </c>
      <c r="Z516" s="131" t="s">
        <v>58</v>
      </c>
      <c r="AA516" s="135" t="s">
        <v>58</v>
      </c>
      <c r="AB516" s="165" t="str">
        <f t="shared" si="143"/>
        <v/>
      </c>
      <c r="AC516" s="280"/>
      <c r="AD516" s="281"/>
      <c r="AF516" s="60" t="str">
        <f>IF($C$3="","",IF(AND(F516="□",G516="□",H516="□"),"",IF(AND(F516="■",G516="■"),"",IF(AND(F516="■",H516="■"),"",IF(AND(G516="■",H516="■"),"",IF(F516="■",$BY$42,IF(G516="■",$BY$39,IF(I516="","",I516))))))))</f>
        <v/>
      </c>
      <c r="AG516" s="61" t="str">
        <f>IF($C$3="","",IF(AND(F516="□",G516="□",H516="□"),"",IF(AND(F516="■",G516="■"),"",IF(AND(F516="■",H516="■"),"",IF(AND(G516="■",H516="■"),"",IF(F516="■",$BY$44,IF(G516="■",$BY$41,IF(K516="","",K516))))))))</f>
        <v/>
      </c>
      <c r="AH516" s="63" t="str">
        <f t="shared" si="144"/>
        <v/>
      </c>
      <c r="AI516" s="63" t="str">
        <f t="shared" si="145"/>
        <v/>
      </c>
      <c r="AJ516" s="64" t="str">
        <f t="shared" si="146"/>
        <v/>
      </c>
      <c r="AK516" s="64" t="str">
        <f t="shared" si="147"/>
        <v/>
      </c>
      <c r="AL516" s="64" t="str">
        <f>IF($C$3="","",IF(AND(F516="□",G516="□",H516="□"),"",IF(AND(F516="■",G516="■"),"",IF(AND(F516="■",H516="■"),"",IF(AND(G516="■",H516="■"),"",IF(F516="■",$BY$23,IF(G516="■",$BY$21,IF(J516="","",J516))))))))</f>
        <v/>
      </c>
      <c r="AM516" s="65" t="str">
        <f t="shared" si="148"/>
        <v/>
      </c>
      <c r="AN516" s="64" t="str">
        <f>IF($C$3="","",IF(AND(F516="□",G516="□",H516="□"),"",IF(AND(F516="■",G516="■"),"",IF(AND(F516="■",H516="■"),"",IF(AND(G516="■",H516="■"),"",IF(F516="■",$BY$24,IF(G516="■",$BY$22,IF(L516="","",L516))))))))</f>
        <v/>
      </c>
      <c r="AO516" s="118"/>
      <c r="AP516" s="64" t="str">
        <f t="shared" si="149"/>
        <v/>
      </c>
      <c r="AQ516" s="64" t="str">
        <f t="shared" si="150"/>
        <v/>
      </c>
      <c r="AR516" s="64" t="str">
        <f t="shared" si="151"/>
        <v/>
      </c>
      <c r="AS516" s="64" t="str">
        <f t="shared" si="152"/>
        <v/>
      </c>
      <c r="AT516" s="64" t="str">
        <f t="shared" si="153"/>
        <v/>
      </c>
      <c r="AW516" s="17" t="str">
        <f t="shared" si="154"/>
        <v/>
      </c>
      <c r="AX516" s="17" t="str">
        <f t="shared" si="155"/>
        <v/>
      </c>
      <c r="AY516" s="17" t="str">
        <f t="shared" si="156"/>
        <v/>
      </c>
      <c r="AZ516" s="17" t="str">
        <f t="shared" si="157"/>
        <v/>
      </c>
      <c r="BA516" s="17" t="str">
        <f t="shared" si="158"/>
        <v/>
      </c>
      <c r="BB516" s="17" t="str">
        <f t="shared" si="159"/>
        <v/>
      </c>
      <c r="BD516" s="17" t="str">
        <f>IF(AND(OR(F516="",F516="□"),OR(G516="",G516="□"),OR(H516="",H516="□")),"",IF(AND(F516="■",G516="■"),"",IF(AND(OR(F516="■",G516="■"),H516="■"),"",IF(F516="■",5,IF(G516="■",4,IF(I516="","",IF($C$3="","",IF($C$3=8,"-",IF($C$3&lt;8,IF(I516&lt;=$BY$25,7,IF(I516&lt;=$BY$26,6,IF(I516&lt;=$BY$27,5,IF(I516&lt;=$BY$28,4,IF(I516&lt;=$BY$29,3,IF(I516&lt;=$BY$30,2,1)))))))))))))))</f>
        <v/>
      </c>
      <c r="BE516" s="17" t="str">
        <f>IF(AND(OR(F516="",F516="□"),OR(G516="",G516="□"),OR(H516="",H516="□")),"",IF(AND(F516="■",G516="■"),"",IF(AND(OR(F516="■",G516="■"),H516="■"),"",IF(F516="■",5,IF(G516="■",4,IF(K516="","",IF($C$3="","",IF($C$3=8,IF(K516&lt;=$BY$33,6,IF(K516&lt;=$BY$34,5,IF(K516&lt;=$BY$35,4,3))),IF(AND($C$3&lt;8,$C$3&gt;4),IF(K516&lt;=$BY$32,7,IF(K516&lt;=$BY$33,6,IF(K516&lt;=$BY$34,5,IF(K516&lt;=$BY$35,4,IF(K516&lt;=$BY$36,3,2))))),IF(C502&lt;5,"-"))))))))))</f>
        <v/>
      </c>
      <c r="BF516" s="17" t="str">
        <f t="shared" si="161"/>
        <v/>
      </c>
      <c r="BH516" s="18" t="str">
        <f>IF(X516="","",IF(50&lt;=Y516,6,IF(AND(40&lt;=Y516,Y516&lt;50),5,IF(AND(30&lt;=Y516,Y516&lt;40),4,IF(AND(20&lt;=Y516,Y516&lt;30),3,IF(AND(10&lt;=Y516,Y516&lt;20),2,IF(AND(0&lt;=Y516,Y516&lt;10),1,IF(Y516&lt;0,0,""))))))))</f>
        <v/>
      </c>
      <c r="BI516" s="18" t="str">
        <f>IF(X516="","",IF(30&lt;=Y516,4,IF(AND(20&lt;=Y516,Y516&lt;30),3,IF(AND(10&lt;=Y516,Y516&lt;20),2,IF(AND(0&lt;=Y516,Y516&lt;10),1,IF(Y516&lt;0,0,""))))))</f>
        <v/>
      </c>
      <c r="BJ516" s="58" t="str">
        <f>IF(AND(OR(Q516="",Q516="□"),OR(R516="",R516="□"),OR(S516="",S516="□")),"",IF(AND(Q516="■",R516="■"),"",IF(AND(OR(Q516="■",R516="■"),S516="■"),"",IF(Q516="■",3,IF(R516="■",1,IF(Z516="■",BH516,BI516))))))</f>
        <v/>
      </c>
    </row>
    <row r="517" spans="1:62" ht="12" customHeight="1" x14ac:dyDescent="0.15">
      <c r="A517" s="66">
        <v>500</v>
      </c>
      <c r="B517" s="4"/>
      <c r="C517" s="2"/>
      <c r="D517" s="2"/>
      <c r="E517" s="8"/>
      <c r="F517" s="129" t="s">
        <v>38</v>
      </c>
      <c r="G517" s="130" t="s">
        <v>38</v>
      </c>
      <c r="H517" s="131" t="s">
        <v>38</v>
      </c>
      <c r="I517" s="122"/>
      <c r="J517" s="149"/>
      <c r="K517" s="124"/>
      <c r="L517" s="178"/>
      <c r="M517" s="133"/>
      <c r="N517" s="163" t="str">
        <f>IF($C$3="","",IF(P517="","",BF517))</f>
        <v/>
      </c>
      <c r="O517" s="163" t="str">
        <f>IF($C$3="","",IF(AND(OR(F517="",F517="□"),OR(G517="",G517="□"),OR(H517="",H517="□")),"",IF(AND(F517="■",G517="■"),"",IF(AND(OR(F517="■",G517="■"),H517="■"),"",IF(BF517="","",IF(OR(BF517=4,BF517&gt;4),"○","×"))))))</f>
        <v/>
      </c>
      <c r="P517" s="162" t="str">
        <f>IF($C$3="","",IF(AND(OR(F517="",F517="□"),OR(G517="",G517="□"),OR(H517="",H517="□")),"",IF(AND(F517="■",G517="■"),"",IF(AND(OR(F517="■",G517="■"),H517="■"),"",IF(BF517="","",IF(OR(BF517=5,BF517&gt;5),"○","×"))))))</f>
        <v/>
      </c>
      <c r="Q517" s="129" t="s">
        <v>38</v>
      </c>
      <c r="R517" s="130" t="s">
        <v>38</v>
      </c>
      <c r="S517" s="131" t="s">
        <v>38</v>
      </c>
      <c r="T517" s="1"/>
      <c r="U517" s="10"/>
      <c r="V517" s="11"/>
      <c r="W517" s="10"/>
      <c r="X517" s="223" t="str">
        <f t="shared" si="160"/>
        <v/>
      </c>
      <c r="Y517" s="164" t="str">
        <f t="shared" si="142"/>
        <v/>
      </c>
      <c r="Z517" s="131" t="s">
        <v>58</v>
      </c>
      <c r="AA517" s="135" t="s">
        <v>58</v>
      </c>
      <c r="AB517" s="165" t="str">
        <f t="shared" si="143"/>
        <v/>
      </c>
      <c r="AC517" s="280"/>
      <c r="AD517" s="281"/>
      <c r="AF517" s="60" t="str">
        <f>IF($C$3="","",IF(AND(F517="□",G517="□",H517="□"),"",IF(AND(F517="■",G517="■"),"",IF(AND(F517="■",H517="■"),"",IF(AND(G517="■",H517="■"),"",IF(F517="■",$BY$42,IF(G517="■",$BY$39,IF(I517="","",I517))))))))</f>
        <v/>
      </c>
      <c r="AG517" s="61" t="str">
        <f>IF($C$3="","",IF(AND(F517="□",G517="□",H517="□"),"",IF(AND(F517="■",G517="■"),"",IF(AND(F517="■",H517="■"),"",IF(AND(G517="■",H517="■"),"",IF(F517="■",$BY$44,IF(G517="■",$BY$41,IF(K517="","",K517))))))))</f>
        <v/>
      </c>
      <c r="AH517" s="63" t="str">
        <f t="shared" si="144"/>
        <v/>
      </c>
      <c r="AI517" s="63" t="str">
        <f t="shared" si="145"/>
        <v/>
      </c>
      <c r="AJ517" s="64" t="str">
        <f t="shared" si="146"/>
        <v/>
      </c>
      <c r="AK517" s="64" t="str">
        <f t="shared" si="147"/>
        <v/>
      </c>
      <c r="AL517" s="64" t="str">
        <f>IF($C$3="","",IF(AND(F517="□",G517="□",H517="□"),"",IF(AND(F517="■",G517="■"),"",IF(AND(F517="■",H517="■"),"",IF(AND(G517="■",H517="■"),"",IF(F517="■",$BY$23,IF(G517="■",$BY$21,IF(J517="","",J517))))))))</f>
        <v/>
      </c>
      <c r="AM517" s="65" t="str">
        <f t="shared" si="148"/>
        <v/>
      </c>
      <c r="AN517" s="64" t="str">
        <f>IF($C$3="","",IF(AND(F517="□",G517="□",H517="□"),"",IF(AND(F517="■",G517="■"),"",IF(AND(F517="■",H517="■"),"",IF(AND(G517="■",H517="■"),"",IF(F517="■",$BY$24,IF(G517="■",$BY$22,IF(L517="","",L517))))))))</f>
        <v/>
      </c>
      <c r="AO517" s="118"/>
      <c r="AP517" s="64" t="str">
        <f t="shared" si="149"/>
        <v/>
      </c>
      <c r="AQ517" s="64" t="str">
        <f t="shared" si="150"/>
        <v/>
      </c>
      <c r="AR517" s="64" t="str">
        <f t="shared" si="151"/>
        <v/>
      </c>
      <c r="AS517" s="64" t="str">
        <f t="shared" si="152"/>
        <v/>
      </c>
      <c r="AT517" s="64" t="str">
        <f t="shared" si="153"/>
        <v/>
      </c>
      <c r="AW517" s="17" t="str">
        <f t="shared" si="154"/>
        <v/>
      </c>
      <c r="AX517" s="17" t="str">
        <f t="shared" si="155"/>
        <v/>
      </c>
      <c r="AY517" s="17" t="str">
        <f t="shared" si="156"/>
        <v/>
      </c>
      <c r="AZ517" s="17" t="str">
        <f t="shared" si="157"/>
        <v/>
      </c>
      <c r="BA517" s="17" t="str">
        <f t="shared" si="158"/>
        <v/>
      </c>
      <c r="BB517" s="17" t="str">
        <f t="shared" si="159"/>
        <v/>
      </c>
      <c r="BD517" s="17" t="str">
        <f>IF(AND(OR(F517="",F517="□"),OR(G517="",G517="□"),OR(H517="",H517="□")),"",IF(AND(F517="■",G517="■"),"",IF(AND(OR(F517="■",G517="■"),H517="■"),"",IF(F517="■",5,IF(G517="■",4,IF(I517="","",IF($C$3="","",IF($C$3=8,"-",IF($C$3&lt;8,IF(I517&lt;=$BY$25,7,IF(I517&lt;=$BY$26,6,IF(I517&lt;=$BY$27,5,IF(I517&lt;=$BY$28,4,IF(I517&lt;=$BY$29,3,IF(I517&lt;=$BY$30,2,1)))))))))))))))</f>
        <v/>
      </c>
      <c r="BE517" s="17" t="str">
        <f>IF(AND(OR(F517="",F517="□"),OR(G517="",G517="□"),OR(H517="",H517="□")),"",IF(AND(F517="■",G517="■"),"",IF(AND(OR(F517="■",G517="■"),H517="■"),"",IF(F517="■",5,IF(G517="■",4,IF(K517="","",IF($C$3="","",IF($C$3=8,IF(K517&lt;=$BY$33,6,IF(K517&lt;=$BY$34,5,IF(K517&lt;=$BY$35,4,3))),IF(AND($C$3&lt;8,$C$3&gt;4),IF(K517&lt;=$BY$32,7,IF(K517&lt;=$BY$33,6,IF(K517&lt;=$BY$34,5,IF(K517&lt;=$BY$35,4,IF(K517&lt;=$BY$36,3,2))))),IF(C503&lt;5,"-"))))))))))</f>
        <v/>
      </c>
      <c r="BF517" s="17" t="str">
        <f t="shared" si="161"/>
        <v/>
      </c>
      <c r="BH517" s="18" t="str">
        <f>IF(X517="","",IF(50&lt;=Y517,6,IF(AND(40&lt;=Y517,Y517&lt;50),5,IF(AND(30&lt;=Y517,Y517&lt;40),4,IF(AND(20&lt;=Y517,Y517&lt;30),3,IF(AND(10&lt;=Y517,Y517&lt;20),2,IF(AND(0&lt;=Y517,Y517&lt;10),1,IF(Y517&lt;0,0,""))))))))</f>
        <v/>
      </c>
      <c r="BI517" s="18" t="str">
        <f>IF(X517="","",IF(30&lt;=Y517,4,IF(AND(20&lt;=Y517,Y517&lt;30),3,IF(AND(10&lt;=Y517,Y517&lt;20),2,IF(AND(0&lt;=Y517,Y517&lt;10),1,IF(Y517&lt;0,0,""))))))</f>
        <v/>
      </c>
      <c r="BJ517" s="58" t="str">
        <f>IF(AND(OR(Q517="",Q517="□"),OR(R517="",R517="□"),OR(S517="",S517="□")),"",IF(AND(Q517="■",R517="■"),"",IF(AND(OR(Q517="■",R517="■"),S517="■"),"",IF(Q517="■",3,IF(R517="■",1,IF(Z517="■",BH517,BI517))))))</f>
        <v/>
      </c>
    </row>
    <row r="518" spans="1:62" ht="12" customHeight="1" x14ac:dyDescent="0.15">
      <c r="A518" s="66">
        <v>501</v>
      </c>
      <c r="B518" s="4"/>
      <c r="C518" s="2"/>
      <c r="D518" s="2"/>
      <c r="E518" s="8"/>
      <c r="F518" s="129" t="s">
        <v>38</v>
      </c>
      <c r="G518" s="130" t="s">
        <v>38</v>
      </c>
      <c r="H518" s="131" t="s">
        <v>38</v>
      </c>
      <c r="I518" s="122"/>
      <c r="J518" s="149"/>
      <c r="K518" s="124"/>
      <c r="L518" s="178"/>
      <c r="M518" s="133"/>
      <c r="N518" s="163" t="str">
        <f>IF($C$3="","",IF(P518="","",BF518))</f>
        <v/>
      </c>
      <c r="O518" s="163" t="str">
        <f>IF($C$3="","",IF(AND(OR(F518="",F518="□"),OR(G518="",G518="□"),OR(H518="",H518="□")),"",IF(AND(F518="■",G518="■"),"",IF(AND(OR(F518="■",G518="■"),H518="■"),"",IF(BF518="","",IF(OR(BF518=4,BF518&gt;4),"○","×"))))))</f>
        <v/>
      </c>
      <c r="P518" s="162" t="str">
        <f>IF($C$3="","",IF(AND(OR(F518="",F518="□"),OR(G518="",G518="□"),OR(H518="",H518="□")),"",IF(AND(F518="■",G518="■"),"",IF(AND(OR(F518="■",G518="■"),H518="■"),"",IF(BF518="","",IF(OR(BF518=5,BF518&gt;5),"○","×"))))))</f>
        <v/>
      </c>
      <c r="Q518" s="129" t="s">
        <v>38</v>
      </c>
      <c r="R518" s="130" t="s">
        <v>38</v>
      </c>
      <c r="S518" s="131" t="s">
        <v>38</v>
      </c>
      <c r="T518" s="1"/>
      <c r="U518" s="10"/>
      <c r="V518" s="11"/>
      <c r="W518" s="10"/>
      <c r="X518" s="223" t="str">
        <f t="shared" si="160"/>
        <v/>
      </c>
      <c r="Y518" s="164" t="str">
        <f t="shared" si="142"/>
        <v/>
      </c>
      <c r="Z518" s="131" t="s">
        <v>58</v>
      </c>
      <c r="AA518" s="135" t="s">
        <v>58</v>
      </c>
      <c r="AB518" s="165" t="str">
        <f t="shared" si="143"/>
        <v/>
      </c>
      <c r="AC518" s="280"/>
      <c r="AD518" s="281"/>
      <c r="AF518" s="60" t="str">
        <f>IF($C$3="","",IF(AND(F518="□",G518="□",H518="□"),"",IF(AND(F518="■",G518="■"),"",IF(AND(F518="■",H518="■"),"",IF(AND(G518="■",H518="■"),"",IF(F518="■",$BY$42,IF(G518="■",$BY$39,IF(I518="","",I518))))))))</f>
        <v/>
      </c>
      <c r="AG518" s="61" t="str">
        <f>IF($C$3="","",IF(AND(F518="□",G518="□",H518="□"),"",IF(AND(F518="■",G518="■"),"",IF(AND(F518="■",H518="■"),"",IF(AND(G518="■",H518="■"),"",IF(F518="■",$BY$44,IF(G518="■",$BY$41,IF(K518="","",K518))))))))</f>
        <v/>
      </c>
      <c r="AH518" s="63" t="str">
        <f t="shared" si="144"/>
        <v/>
      </c>
      <c r="AI518" s="63" t="str">
        <f t="shared" si="145"/>
        <v/>
      </c>
      <c r="AJ518" s="64" t="str">
        <f t="shared" si="146"/>
        <v/>
      </c>
      <c r="AK518" s="64" t="str">
        <f t="shared" si="147"/>
        <v/>
      </c>
      <c r="AL518" s="64" t="str">
        <f>IF($C$3="","",IF(AND(F518="□",G518="□",H518="□"),"",IF(AND(F518="■",G518="■"),"",IF(AND(F518="■",H518="■"),"",IF(AND(G518="■",H518="■"),"",IF(F518="■",$BY$23,IF(G518="■",$BY$21,IF(J518="","",J518))))))))</f>
        <v/>
      </c>
      <c r="AM518" s="65" t="str">
        <f t="shared" si="148"/>
        <v/>
      </c>
      <c r="AN518" s="64" t="str">
        <f>IF($C$3="","",IF(AND(F518="□",G518="□",H518="□"),"",IF(AND(F518="■",G518="■"),"",IF(AND(F518="■",H518="■"),"",IF(AND(G518="■",H518="■"),"",IF(F518="■",$BY$24,IF(G518="■",$BY$22,IF(L518="","",L518))))))))</f>
        <v/>
      </c>
      <c r="AO518" s="118"/>
      <c r="AP518" s="64" t="str">
        <f t="shared" si="149"/>
        <v/>
      </c>
      <c r="AQ518" s="64" t="str">
        <f t="shared" si="150"/>
        <v/>
      </c>
      <c r="AR518" s="64" t="str">
        <f t="shared" si="151"/>
        <v/>
      </c>
      <c r="AS518" s="64" t="str">
        <f t="shared" si="152"/>
        <v/>
      </c>
      <c r="AT518" s="64" t="str">
        <f t="shared" si="153"/>
        <v/>
      </c>
      <c r="AW518" s="17" t="str">
        <f t="shared" si="154"/>
        <v/>
      </c>
      <c r="AX518" s="17" t="str">
        <f t="shared" si="155"/>
        <v/>
      </c>
      <c r="AY518" s="17" t="str">
        <f t="shared" si="156"/>
        <v/>
      </c>
      <c r="AZ518" s="17" t="str">
        <f t="shared" si="157"/>
        <v/>
      </c>
      <c r="BA518" s="17" t="str">
        <f t="shared" si="158"/>
        <v/>
      </c>
      <c r="BB518" s="17" t="str">
        <f t="shared" si="159"/>
        <v/>
      </c>
      <c r="BD518" s="17" t="str">
        <f>IF(AND(OR(F518="",F518="□"),OR(G518="",G518="□"),OR(H518="",H518="□")),"",IF(AND(F518="■",G518="■"),"",IF(AND(OR(F518="■",G518="■"),H518="■"),"",IF(F518="■",5,IF(G518="■",4,IF(I518="","",IF($C$3="","",IF($C$3=8,"-",IF($C$3&lt;8,IF(I518&lt;=$BY$25,7,IF(I518&lt;=$BY$26,6,IF(I518&lt;=$BY$27,5,IF(I518&lt;=$BY$28,4,IF(I518&lt;=$BY$29,3,IF(I518&lt;=$BY$30,2,1)))))))))))))))</f>
        <v/>
      </c>
      <c r="BE518" s="17" t="str">
        <f>IF(AND(OR(F518="",F518="□"),OR(G518="",G518="□"),OR(H518="",H518="□")),"",IF(AND(F518="■",G518="■"),"",IF(AND(OR(F518="■",G518="■"),H518="■"),"",IF(F518="■",5,IF(G518="■",4,IF(K518="","",IF($C$3="","",IF($C$3=8,IF(K518&lt;=$BY$33,6,IF(K518&lt;=$BY$34,5,IF(K518&lt;=$BY$35,4,3))),IF(AND($C$3&lt;8,$C$3&gt;4),IF(K518&lt;=$BY$32,7,IF(K518&lt;=$BY$33,6,IF(K518&lt;=$BY$34,5,IF(K518&lt;=$BY$35,4,IF(K518&lt;=$BY$36,3,2))))),IF(C504&lt;5,"-"))))))))))</f>
        <v/>
      </c>
      <c r="BF518" s="17" t="str">
        <f t="shared" si="161"/>
        <v/>
      </c>
      <c r="BH518" s="18" t="str">
        <f>IF(X518="","",IF(50&lt;=Y518,6,IF(AND(40&lt;=Y518,Y518&lt;50),5,IF(AND(30&lt;=Y518,Y518&lt;40),4,IF(AND(20&lt;=Y518,Y518&lt;30),3,IF(AND(10&lt;=Y518,Y518&lt;20),2,IF(AND(0&lt;=Y518,Y518&lt;10),1,IF(Y518&lt;0,0,""))))))))</f>
        <v/>
      </c>
      <c r="BI518" s="18" t="str">
        <f>IF(X518="","",IF(30&lt;=Y518,4,IF(AND(20&lt;=Y518,Y518&lt;30),3,IF(AND(10&lt;=Y518,Y518&lt;20),2,IF(AND(0&lt;=Y518,Y518&lt;10),1,IF(Y518&lt;0,0,""))))))</f>
        <v/>
      </c>
      <c r="BJ518" s="58" t="str">
        <f>IF(AND(OR(Q518="",Q518="□"),OR(R518="",R518="□"),OR(S518="",S518="□")),"",IF(AND(Q518="■",R518="■"),"",IF(AND(OR(Q518="■",R518="■"),S518="■"),"",IF(Q518="■",3,IF(R518="■",1,IF(Z518="■",BH518,BI518))))))</f>
        <v/>
      </c>
    </row>
    <row r="519" spans="1:62" ht="12" customHeight="1" x14ac:dyDescent="0.15">
      <c r="A519" s="66">
        <v>502</v>
      </c>
      <c r="B519" s="4"/>
      <c r="C519" s="2"/>
      <c r="D519" s="2"/>
      <c r="E519" s="8"/>
      <c r="F519" s="129" t="s">
        <v>38</v>
      </c>
      <c r="G519" s="130" t="s">
        <v>38</v>
      </c>
      <c r="H519" s="131" t="s">
        <v>38</v>
      </c>
      <c r="I519" s="122"/>
      <c r="J519" s="149"/>
      <c r="K519" s="124"/>
      <c r="L519" s="178"/>
      <c r="M519" s="133"/>
      <c r="N519" s="163" t="str">
        <f>IF($C$3="","",IF(P519="","",BF519))</f>
        <v/>
      </c>
      <c r="O519" s="163" t="str">
        <f>IF($C$3="","",IF(AND(OR(F519="",F519="□"),OR(G519="",G519="□"),OR(H519="",H519="□")),"",IF(AND(F519="■",G519="■"),"",IF(AND(OR(F519="■",G519="■"),H519="■"),"",IF(BF519="","",IF(OR(BF519=4,BF519&gt;4),"○","×"))))))</f>
        <v/>
      </c>
      <c r="P519" s="162" t="str">
        <f>IF($C$3="","",IF(AND(OR(F519="",F519="□"),OR(G519="",G519="□"),OR(H519="",H519="□")),"",IF(AND(F519="■",G519="■"),"",IF(AND(OR(F519="■",G519="■"),H519="■"),"",IF(BF519="","",IF(OR(BF519=5,BF519&gt;5),"○","×"))))))</f>
        <v/>
      </c>
      <c r="Q519" s="129" t="s">
        <v>38</v>
      </c>
      <c r="R519" s="130" t="s">
        <v>38</v>
      </c>
      <c r="S519" s="131" t="s">
        <v>38</v>
      </c>
      <c r="T519" s="1"/>
      <c r="U519" s="10"/>
      <c r="V519" s="11"/>
      <c r="W519" s="10"/>
      <c r="X519" s="223" t="str">
        <f t="shared" si="160"/>
        <v/>
      </c>
      <c r="Y519" s="164" t="str">
        <f t="shared" si="142"/>
        <v/>
      </c>
      <c r="Z519" s="131" t="s">
        <v>58</v>
      </c>
      <c r="AA519" s="135" t="s">
        <v>58</v>
      </c>
      <c r="AB519" s="165" t="str">
        <f t="shared" si="143"/>
        <v/>
      </c>
      <c r="AC519" s="280"/>
      <c r="AD519" s="281"/>
      <c r="AF519" s="60" t="str">
        <f>IF($C$3="","",IF(AND(F519="□",G519="□",H519="□"),"",IF(AND(F519="■",G519="■"),"",IF(AND(F519="■",H519="■"),"",IF(AND(G519="■",H519="■"),"",IF(F519="■",$BY$42,IF(G519="■",$BY$39,IF(I519="","",I519))))))))</f>
        <v/>
      </c>
      <c r="AG519" s="61" t="str">
        <f>IF($C$3="","",IF(AND(F519="□",G519="□",H519="□"),"",IF(AND(F519="■",G519="■"),"",IF(AND(F519="■",H519="■"),"",IF(AND(G519="■",H519="■"),"",IF(F519="■",$BY$44,IF(G519="■",$BY$41,IF(K519="","",K519))))))))</f>
        <v/>
      </c>
      <c r="AH519" s="63" t="str">
        <f t="shared" si="144"/>
        <v/>
      </c>
      <c r="AI519" s="63" t="str">
        <f t="shared" si="145"/>
        <v/>
      </c>
      <c r="AJ519" s="64" t="str">
        <f t="shared" si="146"/>
        <v/>
      </c>
      <c r="AK519" s="64" t="str">
        <f t="shared" si="147"/>
        <v/>
      </c>
      <c r="AL519" s="64" t="str">
        <f>IF($C$3="","",IF(AND(F519="□",G519="□",H519="□"),"",IF(AND(F519="■",G519="■"),"",IF(AND(F519="■",H519="■"),"",IF(AND(G519="■",H519="■"),"",IF(F519="■",$BY$23,IF(G519="■",$BY$21,IF(J519="","",J519))))))))</f>
        <v/>
      </c>
      <c r="AM519" s="65" t="str">
        <f t="shared" si="148"/>
        <v/>
      </c>
      <c r="AN519" s="64" t="str">
        <f>IF($C$3="","",IF(AND(F519="□",G519="□",H519="□"),"",IF(AND(F519="■",G519="■"),"",IF(AND(F519="■",H519="■"),"",IF(AND(G519="■",H519="■"),"",IF(F519="■",$BY$24,IF(G519="■",$BY$22,IF(L519="","",L519))))))))</f>
        <v/>
      </c>
      <c r="AO519" s="118"/>
      <c r="AP519" s="64" t="str">
        <f t="shared" si="149"/>
        <v/>
      </c>
      <c r="AQ519" s="64" t="str">
        <f t="shared" si="150"/>
        <v/>
      </c>
      <c r="AR519" s="64" t="str">
        <f t="shared" si="151"/>
        <v/>
      </c>
      <c r="AS519" s="64" t="str">
        <f t="shared" si="152"/>
        <v/>
      </c>
      <c r="AT519" s="64" t="str">
        <f t="shared" si="153"/>
        <v/>
      </c>
      <c r="AW519" s="17" t="str">
        <f t="shared" si="154"/>
        <v/>
      </c>
      <c r="AX519" s="17" t="str">
        <f t="shared" si="155"/>
        <v/>
      </c>
      <c r="AY519" s="17" t="str">
        <f t="shared" si="156"/>
        <v/>
      </c>
      <c r="AZ519" s="17" t="str">
        <f t="shared" si="157"/>
        <v/>
      </c>
      <c r="BA519" s="17" t="str">
        <f t="shared" si="158"/>
        <v/>
      </c>
      <c r="BB519" s="17" t="str">
        <f t="shared" si="159"/>
        <v/>
      </c>
      <c r="BD519" s="17" t="str">
        <f>IF(AND(OR(F519="",F519="□"),OR(G519="",G519="□"),OR(H519="",H519="□")),"",IF(AND(F519="■",G519="■"),"",IF(AND(OR(F519="■",G519="■"),H519="■"),"",IF(F519="■",5,IF(G519="■",4,IF(I519="","",IF($C$3="","",IF($C$3=8,"-",IF($C$3&lt;8,IF(I519&lt;=$BY$25,7,IF(I519&lt;=$BY$26,6,IF(I519&lt;=$BY$27,5,IF(I519&lt;=$BY$28,4,IF(I519&lt;=$BY$29,3,IF(I519&lt;=$BY$30,2,1)))))))))))))))</f>
        <v/>
      </c>
      <c r="BE519" s="17" t="str">
        <f>IF(AND(OR(F519="",F519="□"),OR(G519="",G519="□"),OR(H519="",H519="□")),"",IF(AND(F519="■",G519="■"),"",IF(AND(OR(F519="■",G519="■"),H519="■"),"",IF(F519="■",5,IF(G519="■",4,IF(K519="","",IF($C$3="","",IF($C$3=8,IF(K519&lt;=$BY$33,6,IF(K519&lt;=$BY$34,5,IF(K519&lt;=$BY$35,4,3))),IF(AND($C$3&lt;8,$C$3&gt;4),IF(K519&lt;=$BY$32,7,IF(K519&lt;=$BY$33,6,IF(K519&lt;=$BY$34,5,IF(K519&lt;=$BY$35,4,IF(K519&lt;=$BY$36,3,2))))),IF(C505&lt;5,"-"))))))))))</f>
        <v/>
      </c>
      <c r="BF519" s="17" t="str">
        <f t="shared" si="161"/>
        <v/>
      </c>
      <c r="BH519" s="18" t="str">
        <f>IF(X519="","",IF(50&lt;=Y519,6,IF(AND(40&lt;=Y519,Y519&lt;50),5,IF(AND(30&lt;=Y519,Y519&lt;40),4,IF(AND(20&lt;=Y519,Y519&lt;30),3,IF(AND(10&lt;=Y519,Y519&lt;20),2,IF(AND(0&lt;=Y519,Y519&lt;10),1,IF(Y519&lt;0,0,""))))))))</f>
        <v/>
      </c>
      <c r="BI519" s="18" t="str">
        <f>IF(X519="","",IF(30&lt;=Y519,4,IF(AND(20&lt;=Y519,Y519&lt;30),3,IF(AND(10&lt;=Y519,Y519&lt;20),2,IF(AND(0&lt;=Y519,Y519&lt;10),1,IF(Y519&lt;0,0,""))))))</f>
        <v/>
      </c>
      <c r="BJ519" s="58" t="str">
        <f>IF(AND(OR(Q519="",Q519="□"),OR(R519="",R519="□"),OR(S519="",S519="□")),"",IF(AND(Q519="■",R519="■"),"",IF(AND(OR(Q519="■",R519="■"),S519="■"),"",IF(Q519="■",3,IF(R519="■",1,IF(Z519="■",BH519,BI519))))))</f>
        <v/>
      </c>
    </row>
    <row r="520" spans="1:62" ht="12" customHeight="1" x14ac:dyDescent="0.15">
      <c r="A520" s="66">
        <v>503</v>
      </c>
      <c r="B520" s="4"/>
      <c r="C520" s="2"/>
      <c r="D520" s="2"/>
      <c r="E520" s="8"/>
      <c r="F520" s="129" t="s">
        <v>38</v>
      </c>
      <c r="G520" s="130" t="s">
        <v>38</v>
      </c>
      <c r="H520" s="131" t="s">
        <v>38</v>
      </c>
      <c r="I520" s="122"/>
      <c r="J520" s="149"/>
      <c r="K520" s="124"/>
      <c r="L520" s="178"/>
      <c r="M520" s="133"/>
      <c r="N520" s="163" t="str">
        <f>IF($C$3="","",IF(P520="","",BF520))</f>
        <v/>
      </c>
      <c r="O520" s="163" t="str">
        <f>IF($C$3="","",IF(AND(OR(F520="",F520="□"),OR(G520="",G520="□"),OR(H520="",H520="□")),"",IF(AND(F520="■",G520="■"),"",IF(AND(OR(F520="■",G520="■"),H520="■"),"",IF(BF520="","",IF(OR(BF520=4,BF520&gt;4),"○","×"))))))</f>
        <v/>
      </c>
      <c r="P520" s="162" t="str">
        <f>IF($C$3="","",IF(AND(OR(F520="",F520="□"),OR(G520="",G520="□"),OR(H520="",H520="□")),"",IF(AND(F520="■",G520="■"),"",IF(AND(OR(F520="■",G520="■"),H520="■"),"",IF(BF520="","",IF(OR(BF520=5,BF520&gt;5),"○","×"))))))</f>
        <v/>
      </c>
      <c r="Q520" s="129" t="s">
        <v>38</v>
      </c>
      <c r="R520" s="130" t="s">
        <v>38</v>
      </c>
      <c r="S520" s="131" t="s">
        <v>38</v>
      </c>
      <c r="T520" s="1"/>
      <c r="U520" s="10"/>
      <c r="V520" s="11"/>
      <c r="W520" s="10"/>
      <c r="X520" s="223" t="str">
        <f t="shared" si="160"/>
        <v/>
      </c>
      <c r="Y520" s="164" t="str">
        <f t="shared" si="142"/>
        <v/>
      </c>
      <c r="Z520" s="131" t="s">
        <v>58</v>
      </c>
      <c r="AA520" s="135" t="s">
        <v>58</v>
      </c>
      <c r="AB520" s="165" t="str">
        <f t="shared" si="143"/>
        <v/>
      </c>
      <c r="AC520" s="280"/>
      <c r="AD520" s="281"/>
      <c r="AF520" s="60" t="str">
        <f>IF($C$3="","",IF(AND(F520="□",G520="□",H520="□"),"",IF(AND(F520="■",G520="■"),"",IF(AND(F520="■",H520="■"),"",IF(AND(G520="■",H520="■"),"",IF(F520="■",$BY$42,IF(G520="■",$BY$39,IF(I520="","",I520))))))))</f>
        <v/>
      </c>
      <c r="AG520" s="61" t="str">
        <f>IF($C$3="","",IF(AND(F520="□",G520="□",H520="□"),"",IF(AND(F520="■",G520="■"),"",IF(AND(F520="■",H520="■"),"",IF(AND(G520="■",H520="■"),"",IF(F520="■",$BY$44,IF(G520="■",$BY$41,IF(K520="","",K520))))))))</f>
        <v/>
      </c>
      <c r="AH520" s="63" t="str">
        <f t="shared" si="144"/>
        <v/>
      </c>
      <c r="AI520" s="63" t="str">
        <f t="shared" si="145"/>
        <v/>
      </c>
      <c r="AJ520" s="64" t="str">
        <f t="shared" si="146"/>
        <v/>
      </c>
      <c r="AK520" s="64" t="str">
        <f t="shared" si="147"/>
        <v/>
      </c>
      <c r="AL520" s="64" t="str">
        <f>IF($C$3="","",IF(AND(F520="□",G520="□",H520="□"),"",IF(AND(F520="■",G520="■"),"",IF(AND(F520="■",H520="■"),"",IF(AND(G520="■",H520="■"),"",IF(F520="■",$BY$23,IF(G520="■",$BY$21,IF(J520="","",J520))))))))</f>
        <v/>
      </c>
      <c r="AM520" s="65" t="str">
        <f t="shared" si="148"/>
        <v/>
      </c>
      <c r="AN520" s="64" t="str">
        <f>IF($C$3="","",IF(AND(F520="□",G520="□",H520="□"),"",IF(AND(F520="■",G520="■"),"",IF(AND(F520="■",H520="■"),"",IF(AND(G520="■",H520="■"),"",IF(F520="■",$BY$24,IF(G520="■",$BY$22,IF(L520="","",L520))))))))</f>
        <v/>
      </c>
      <c r="AO520" s="118"/>
      <c r="AP520" s="64" t="str">
        <f t="shared" si="149"/>
        <v/>
      </c>
      <c r="AQ520" s="64" t="str">
        <f t="shared" si="150"/>
        <v/>
      </c>
      <c r="AR520" s="64" t="str">
        <f t="shared" si="151"/>
        <v/>
      </c>
      <c r="AS520" s="64" t="str">
        <f t="shared" si="152"/>
        <v/>
      </c>
      <c r="AT520" s="64" t="str">
        <f t="shared" si="153"/>
        <v/>
      </c>
      <c r="AW520" s="17" t="str">
        <f t="shared" si="154"/>
        <v/>
      </c>
      <c r="AX520" s="17" t="str">
        <f t="shared" si="155"/>
        <v/>
      </c>
      <c r="AY520" s="17" t="str">
        <f t="shared" si="156"/>
        <v/>
      </c>
      <c r="AZ520" s="17" t="str">
        <f t="shared" si="157"/>
        <v/>
      </c>
      <c r="BA520" s="17" t="str">
        <f t="shared" si="158"/>
        <v/>
      </c>
      <c r="BB520" s="17" t="str">
        <f t="shared" si="159"/>
        <v/>
      </c>
      <c r="BD520" s="17" t="str">
        <f>IF(AND(OR(F520="",F520="□"),OR(G520="",G520="□"),OR(H520="",H520="□")),"",IF(AND(F520="■",G520="■"),"",IF(AND(OR(F520="■",G520="■"),H520="■"),"",IF(F520="■",5,IF(G520="■",4,IF(I520="","",IF($C$3="","",IF($C$3=8,"-",IF($C$3&lt;8,IF(I520&lt;=$BY$25,7,IF(I520&lt;=$BY$26,6,IF(I520&lt;=$BY$27,5,IF(I520&lt;=$BY$28,4,IF(I520&lt;=$BY$29,3,IF(I520&lt;=$BY$30,2,1)))))))))))))))</f>
        <v/>
      </c>
      <c r="BE520" s="17" t="str">
        <f>IF(AND(OR(F520="",F520="□"),OR(G520="",G520="□"),OR(H520="",H520="□")),"",IF(AND(F520="■",G520="■"),"",IF(AND(OR(F520="■",G520="■"),H520="■"),"",IF(F520="■",5,IF(G520="■",4,IF(K520="","",IF($C$3="","",IF($C$3=8,IF(K520&lt;=$BY$33,6,IF(K520&lt;=$BY$34,5,IF(K520&lt;=$BY$35,4,3))),IF(AND($C$3&lt;8,$C$3&gt;4),IF(K520&lt;=$BY$32,7,IF(K520&lt;=$BY$33,6,IF(K520&lt;=$BY$34,5,IF(K520&lt;=$BY$35,4,IF(K520&lt;=$BY$36,3,2))))),IF(C506&lt;5,"-"))))))))))</f>
        <v/>
      </c>
      <c r="BF520" s="17" t="str">
        <f t="shared" si="161"/>
        <v/>
      </c>
      <c r="BH520" s="18" t="str">
        <f>IF(X520="","",IF(50&lt;=Y520,6,IF(AND(40&lt;=Y520,Y520&lt;50),5,IF(AND(30&lt;=Y520,Y520&lt;40),4,IF(AND(20&lt;=Y520,Y520&lt;30),3,IF(AND(10&lt;=Y520,Y520&lt;20),2,IF(AND(0&lt;=Y520,Y520&lt;10),1,IF(Y520&lt;0,0,""))))))))</f>
        <v/>
      </c>
      <c r="BI520" s="18" t="str">
        <f>IF(X520="","",IF(30&lt;=Y520,4,IF(AND(20&lt;=Y520,Y520&lt;30),3,IF(AND(10&lt;=Y520,Y520&lt;20),2,IF(AND(0&lt;=Y520,Y520&lt;10),1,IF(Y520&lt;0,0,""))))))</f>
        <v/>
      </c>
      <c r="BJ520" s="58" t="str">
        <f>IF(AND(OR(Q520="",Q520="□"),OR(R520="",R520="□"),OR(S520="",S520="□")),"",IF(AND(Q520="■",R520="■"),"",IF(AND(OR(Q520="■",R520="■"),S520="■"),"",IF(Q520="■",3,IF(R520="■",1,IF(Z520="■",BH520,BI520))))))</f>
        <v/>
      </c>
    </row>
    <row r="521" spans="1:62" ht="12" customHeight="1" x14ac:dyDescent="0.15">
      <c r="A521" s="66">
        <v>504</v>
      </c>
      <c r="B521" s="4"/>
      <c r="C521" s="2"/>
      <c r="D521" s="2"/>
      <c r="E521" s="8"/>
      <c r="F521" s="129" t="s">
        <v>38</v>
      </c>
      <c r="G521" s="130" t="s">
        <v>38</v>
      </c>
      <c r="H521" s="131" t="s">
        <v>38</v>
      </c>
      <c r="I521" s="122"/>
      <c r="J521" s="149"/>
      <c r="K521" s="124"/>
      <c r="L521" s="178"/>
      <c r="M521" s="133"/>
      <c r="N521" s="163" t="str">
        <f>IF($C$3="","",IF(P521="","",BF521))</f>
        <v/>
      </c>
      <c r="O521" s="163" t="str">
        <f>IF($C$3="","",IF(AND(OR(F521="",F521="□"),OR(G521="",G521="□"),OR(H521="",H521="□")),"",IF(AND(F521="■",G521="■"),"",IF(AND(OR(F521="■",G521="■"),H521="■"),"",IF(BF521="","",IF(OR(BF521=4,BF521&gt;4),"○","×"))))))</f>
        <v/>
      </c>
      <c r="P521" s="162" t="str">
        <f>IF($C$3="","",IF(AND(OR(F521="",F521="□"),OR(G521="",G521="□"),OR(H521="",H521="□")),"",IF(AND(F521="■",G521="■"),"",IF(AND(OR(F521="■",G521="■"),H521="■"),"",IF(BF521="","",IF(OR(BF521=5,BF521&gt;5),"○","×"))))))</f>
        <v/>
      </c>
      <c r="Q521" s="129" t="s">
        <v>38</v>
      </c>
      <c r="R521" s="130" t="s">
        <v>38</v>
      </c>
      <c r="S521" s="131" t="s">
        <v>38</v>
      </c>
      <c r="T521" s="1"/>
      <c r="U521" s="10"/>
      <c r="V521" s="11"/>
      <c r="W521" s="10"/>
      <c r="X521" s="223" t="str">
        <f t="shared" si="160"/>
        <v/>
      </c>
      <c r="Y521" s="164" t="str">
        <f t="shared" si="142"/>
        <v/>
      </c>
      <c r="Z521" s="131" t="s">
        <v>58</v>
      </c>
      <c r="AA521" s="135" t="s">
        <v>58</v>
      </c>
      <c r="AB521" s="165" t="str">
        <f t="shared" si="143"/>
        <v/>
      </c>
      <c r="AC521" s="280"/>
      <c r="AD521" s="281"/>
      <c r="AF521" s="60" t="str">
        <f>IF($C$3="","",IF(AND(F521="□",G521="□",H521="□"),"",IF(AND(F521="■",G521="■"),"",IF(AND(F521="■",H521="■"),"",IF(AND(G521="■",H521="■"),"",IF(F521="■",$BY$42,IF(G521="■",$BY$39,IF(I521="","",I521))))))))</f>
        <v/>
      </c>
      <c r="AG521" s="61" t="str">
        <f>IF($C$3="","",IF(AND(F521="□",G521="□",H521="□"),"",IF(AND(F521="■",G521="■"),"",IF(AND(F521="■",H521="■"),"",IF(AND(G521="■",H521="■"),"",IF(F521="■",$BY$44,IF(G521="■",$BY$41,IF(K521="","",K521))))))))</f>
        <v/>
      </c>
      <c r="AH521" s="63" t="str">
        <f t="shared" si="144"/>
        <v/>
      </c>
      <c r="AI521" s="63" t="str">
        <f t="shared" si="145"/>
        <v/>
      </c>
      <c r="AJ521" s="64" t="str">
        <f t="shared" si="146"/>
        <v/>
      </c>
      <c r="AK521" s="64" t="str">
        <f t="shared" si="147"/>
        <v/>
      </c>
      <c r="AL521" s="64" t="str">
        <f>IF($C$3="","",IF(AND(F521="□",G521="□",H521="□"),"",IF(AND(F521="■",G521="■"),"",IF(AND(F521="■",H521="■"),"",IF(AND(G521="■",H521="■"),"",IF(F521="■",$BY$23,IF(G521="■",$BY$21,IF(J521="","",J521))))))))</f>
        <v/>
      </c>
      <c r="AM521" s="65" t="str">
        <f t="shared" si="148"/>
        <v/>
      </c>
      <c r="AN521" s="64" t="str">
        <f>IF($C$3="","",IF(AND(F521="□",G521="□",H521="□"),"",IF(AND(F521="■",G521="■"),"",IF(AND(F521="■",H521="■"),"",IF(AND(G521="■",H521="■"),"",IF(F521="■",$BY$24,IF(G521="■",$BY$22,IF(L521="","",L521))))))))</f>
        <v/>
      </c>
      <c r="AO521" s="118"/>
      <c r="AP521" s="64" t="str">
        <f t="shared" si="149"/>
        <v/>
      </c>
      <c r="AQ521" s="64" t="str">
        <f t="shared" si="150"/>
        <v/>
      </c>
      <c r="AR521" s="64" t="str">
        <f t="shared" si="151"/>
        <v/>
      </c>
      <c r="AS521" s="64" t="str">
        <f t="shared" si="152"/>
        <v/>
      </c>
      <c r="AT521" s="64" t="str">
        <f t="shared" si="153"/>
        <v/>
      </c>
      <c r="AW521" s="17" t="str">
        <f t="shared" si="154"/>
        <v/>
      </c>
      <c r="AX521" s="17" t="str">
        <f t="shared" si="155"/>
        <v/>
      </c>
      <c r="AY521" s="17" t="str">
        <f t="shared" si="156"/>
        <v/>
      </c>
      <c r="AZ521" s="17" t="str">
        <f t="shared" si="157"/>
        <v/>
      </c>
      <c r="BA521" s="17" t="str">
        <f t="shared" si="158"/>
        <v/>
      </c>
      <c r="BB521" s="17" t="str">
        <f t="shared" si="159"/>
        <v/>
      </c>
      <c r="BD521" s="17" t="str">
        <f>IF(AND(OR(F521="",F521="□"),OR(G521="",G521="□"),OR(H521="",H521="□")),"",IF(AND(F521="■",G521="■"),"",IF(AND(OR(F521="■",G521="■"),H521="■"),"",IF(F521="■",5,IF(G521="■",4,IF(I521="","",IF($C$3="","",IF($C$3=8,"-",IF($C$3&lt;8,IF(I521&lt;=$BY$25,7,IF(I521&lt;=$BY$26,6,IF(I521&lt;=$BY$27,5,IF(I521&lt;=$BY$28,4,IF(I521&lt;=$BY$29,3,IF(I521&lt;=$BY$30,2,1)))))))))))))))</f>
        <v/>
      </c>
      <c r="BE521" s="17" t="str">
        <f>IF(AND(OR(F521="",F521="□"),OR(G521="",G521="□"),OR(H521="",H521="□")),"",IF(AND(F521="■",G521="■"),"",IF(AND(OR(F521="■",G521="■"),H521="■"),"",IF(F521="■",5,IF(G521="■",4,IF(K521="","",IF($C$3="","",IF($C$3=8,IF(K521&lt;=$BY$33,6,IF(K521&lt;=$BY$34,5,IF(K521&lt;=$BY$35,4,3))),IF(AND($C$3&lt;8,$C$3&gt;4),IF(K521&lt;=$BY$32,7,IF(K521&lt;=$BY$33,6,IF(K521&lt;=$BY$34,5,IF(K521&lt;=$BY$35,4,IF(K521&lt;=$BY$36,3,2))))),IF(C507&lt;5,"-"))))))))))</f>
        <v/>
      </c>
      <c r="BF521" s="17" t="str">
        <f t="shared" si="161"/>
        <v/>
      </c>
      <c r="BH521" s="18" t="str">
        <f>IF(X521="","",IF(50&lt;=Y521,6,IF(AND(40&lt;=Y521,Y521&lt;50),5,IF(AND(30&lt;=Y521,Y521&lt;40),4,IF(AND(20&lt;=Y521,Y521&lt;30),3,IF(AND(10&lt;=Y521,Y521&lt;20),2,IF(AND(0&lt;=Y521,Y521&lt;10),1,IF(Y521&lt;0,0,""))))))))</f>
        <v/>
      </c>
      <c r="BI521" s="18" t="str">
        <f>IF(X521="","",IF(30&lt;=Y521,4,IF(AND(20&lt;=Y521,Y521&lt;30),3,IF(AND(10&lt;=Y521,Y521&lt;20),2,IF(AND(0&lt;=Y521,Y521&lt;10),1,IF(Y521&lt;0,0,""))))))</f>
        <v/>
      </c>
      <c r="BJ521" s="58" t="str">
        <f>IF(AND(OR(Q521="",Q521="□"),OR(R521="",R521="□"),OR(S521="",S521="□")),"",IF(AND(Q521="■",R521="■"),"",IF(AND(OR(Q521="■",R521="■"),S521="■"),"",IF(Q521="■",3,IF(R521="■",1,IF(Z521="■",BH521,BI521))))))</f>
        <v/>
      </c>
    </row>
    <row r="522" spans="1:62" ht="12" customHeight="1" x14ac:dyDescent="0.15">
      <c r="A522" s="66">
        <v>505</v>
      </c>
      <c r="B522" s="4"/>
      <c r="C522" s="2"/>
      <c r="D522" s="2"/>
      <c r="E522" s="8"/>
      <c r="F522" s="129" t="s">
        <v>38</v>
      </c>
      <c r="G522" s="130" t="s">
        <v>38</v>
      </c>
      <c r="H522" s="131" t="s">
        <v>38</v>
      </c>
      <c r="I522" s="122"/>
      <c r="J522" s="149"/>
      <c r="K522" s="124"/>
      <c r="L522" s="178"/>
      <c r="M522" s="133"/>
      <c r="N522" s="163" t="str">
        <f>IF($C$3="","",IF(P522="","",BF522))</f>
        <v/>
      </c>
      <c r="O522" s="163" t="str">
        <f>IF($C$3="","",IF(AND(OR(F522="",F522="□"),OR(G522="",G522="□"),OR(H522="",H522="□")),"",IF(AND(F522="■",G522="■"),"",IF(AND(OR(F522="■",G522="■"),H522="■"),"",IF(BF522="","",IF(OR(BF522=4,BF522&gt;4),"○","×"))))))</f>
        <v/>
      </c>
      <c r="P522" s="162" t="str">
        <f>IF($C$3="","",IF(AND(OR(F522="",F522="□"),OR(G522="",G522="□"),OR(H522="",H522="□")),"",IF(AND(F522="■",G522="■"),"",IF(AND(OR(F522="■",G522="■"),H522="■"),"",IF(BF522="","",IF(OR(BF522=5,BF522&gt;5),"○","×"))))))</f>
        <v/>
      </c>
      <c r="Q522" s="129" t="s">
        <v>38</v>
      </c>
      <c r="R522" s="130" t="s">
        <v>38</v>
      </c>
      <c r="S522" s="131" t="s">
        <v>38</v>
      </c>
      <c r="T522" s="1"/>
      <c r="U522" s="10"/>
      <c r="V522" s="11"/>
      <c r="W522" s="10"/>
      <c r="X522" s="223" t="str">
        <f t="shared" si="160"/>
        <v/>
      </c>
      <c r="Y522" s="164" t="str">
        <f t="shared" si="142"/>
        <v/>
      </c>
      <c r="Z522" s="131" t="s">
        <v>58</v>
      </c>
      <c r="AA522" s="135" t="s">
        <v>58</v>
      </c>
      <c r="AB522" s="165" t="str">
        <f t="shared" si="143"/>
        <v/>
      </c>
      <c r="AC522" s="280"/>
      <c r="AD522" s="281"/>
      <c r="AF522" s="60" t="str">
        <f>IF($C$3="","",IF(AND(F522="□",G522="□",H522="□"),"",IF(AND(F522="■",G522="■"),"",IF(AND(F522="■",H522="■"),"",IF(AND(G522="■",H522="■"),"",IF(F522="■",$BY$42,IF(G522="■",$BY$39,IF(I522="","",I522))))))))</f>
        <v/>
      </c>
      <c r="AG522" s="61" t="str">
        <f>IF($C$3="","",IF(AND(F522="□",G522="□",H522="□"),"",IF(AND(F522="■",G522="■"),"",IF(AND(F522="■",H522="■"),"",IF(AND(G522="■",H522="■"),"",IF(F522="■",$BY$44,IF(G522="■",$BY$41,IF(K522="","",K522))))))))</f>
        <v/>
      </c>
      <c r="AH522" s="63" t="str">
        <f t="shared" si="144"/>
        <v/>
      </c>
      <c r="AI522" s="63" t="str">
        <f t="shared" si="145"/>
        <v/>
      </c>
      <c r="AJ522" s="64" t="str">
        <f t="shared" si="146"/>
        <v/>
      </c>
      <c r="AK522" s="64" t="str">
        <f t="shared" si="147"/>
        <v/>
      </c>
      <c r="AL522" s="64" t="str">
        <f>IF($C$3="","",IF(AND(F522="□",G522="□",H522="□"),"",IF(AND(F522="■",G522="■"),"",IF(AND(F522="■",H522="■"),"",IF(AND(G522="■",H522="■"),"",IF(F522="■",$BY$23,IF(G522="■",$BY$21,IF(J522="","",J522))))))))</f>
        <v/>
      </c>
      <c r="AM522" s="65" t="str">
        <f t="shared" si="148"/>
        <v/>
      </c>
      <c r="AN522" s="64" t="str">
        <f>IF($C$3="","",IF(AND(F522="□",G522="□",H522="□"),"",IF(AND(F522="■",G522="■"),"",IF(AND(F522="■",H522="■"),"",IF(AND(G522="■",H522="■"),"",IF(F522="■",$BY$24,IF(G522="■",$BY$22,IF(L522="","",L522))))))))</f>
        <v/>
      </c>
      <c r="AO522" s="118"/>
      <c r="AP522" s="64" t="str">
        <f t="shared" si="149"/>
        <v/>
      </c>
      <c r="AQ522" s="64" t="str">
        <f t="shared" si="150"/>
        <v/>
      </c>
      <c r="AR522" s="64" t="str">
        <f t="shared" si="151"/>
        <v/>
      </c>
      <c r="AS522" s="64" t="str">
        <f t="shared" si="152"/>
        <v/>
      </c>
      <c r="AT522" s="64" t="str">
        <f t="shared" si="153"/>
        <v/>
      </c>
      <c r="AW522" s="17" t="str">
        <f t="shared" si="154"/>
        <v/>
      </c>
      <c r="AX522" s="17" t="str">
        <f t="shared" si="155"/>
        <v/>
      </c>
      <c r="AY522" s="17" t="str">
        <f t="shared" si="156"/>
        <v/>
      </c>
      <c r="AZ522" s="17" t="str">
        <f t="shared" si="157"/>
        <v/>
      </c>
      <c r="BA522" s="17" t="str">
        <f t="shared" si="158"/>
        <v/>
      </c>
      <c r="BB522" s="17" t="str">
        <f t="shared" si="159"/>
        <v/>
      </c>
      <c r="BD522" s="17" t="str">
        <f>IF(AND(OR(F522="",F522="□"),OR(G522="",G522="□"),OR(H522="",H522="□")),"",IF(AND(F522="■",G522="■"),"",IF(AND(OR(F522="■",G522="■"),H522="■"),"",IF(F522="■",5,IF(G522="■",4,IF(I522="","",IF($C$3="","",IF($C$3=8,"-",IF($C$3&lt;8,IF(I522&lt;=$BY$25,7,IF(I522&lt;=$BY$26,6,IF(I522&lt;=$BY$27,5,IF(I522&lt;=$BY$28,4,IF(I522&lt;=$BY$29,3,IF(I522&lt;=$BY$30,2,1)))))))))))))))</f>
        <v/>
      </c>
      <c r="BE522" s="17" t="str">
        <f>IF(AND(OR(F522="",F522="□"),OR(G522="",G522="□"),OR(H522="",H522="□")),"",IF(AND(F522="■",G522="■"),"",IF(AND(OR(F522="■",G522="■"),H522="■"),"",IF(F522="■",5,IF(G522="■",4,IF(K522="","",IF($C$3="","",IF($C$3=8,IF(K522&lt;=$BY$33,6,IF(K522&lt;=$BY$34,5,IF(K522&lt;=$BY$35,4,3))),IF(AND($C$3&lt;8,$C$3&gt;4),IF(K522&lt;=$BY$32,7,IF(K522&lt;=$BY$33,6,IF(K522&lt;=$BY$34,5,IF(K522&lt;=$BY$35,4,IF(K522&lt;=$BY$36,3,2))))),IF(C508&lt;5,"-"))))))))))</f>
        <v/>
      </c>
      <c r="BF522" s="17" t="str">
        <f t="shared" si="161"/>
        <v/>
      </c>
      <c r="BH522" s="18" t="str">
        <f>IF(X522="","",IF(50&lt;=Y522,6,IF(AND(40&lt;=Y522,Y522&lt;50),5,IF(AND(30&lt;=Y522,Y522&lt;40),4,IF(AND(20&lt;=Y522,Y522&lt;30),3,IF(AND(10&lt;=Y522,Y522&lt;20),2,IF(AND(0&lt;=Y522,Y522&lt;10),1,IF(Y522&lt;0,0,""))))))))</f>
        <v/>
      </c>
      <c r="BI522" s="18" t="str">
        <f>IF(X522="","",IF(30&lt;=Y522,4,IF(AND(20&lt;=Y522,Y522&lt;30),3,IF(AND(10&lt;=Y522,Y522&lt;20),2,IF(AND(0&lt;=Y522,Y522&lt;10),1,IF(Y522&lt;0,0,""))))))</f>
        <v/>
      </c>
      <c r="BJ522" s="58" t="str">
        <f>IF(AND(OR(Q522="",Q522="□"),OR(R522="",R522="□"),OR(S522="",S522="□")),"",IF(AND(Q522="■",R522="■"),"",IF(AND(OR(Q522="■",R522="■"),S522="■"),"",IF(Q522="■",3,IF(R522="■",1,IF(Z522="■",BH522,BI522))))))</f>
        <v/>
      </c>
    </row>
    <row r="523" spans="1:62" ht="12" customHeight="1" x14ac:dyDescent="0.15">
      <c r="A523" s="66">
        <v>506</v>
      </c>
      <c r="B523" s="4"/>
      <c r="C523" s="2"/>
      <c r="D523" s="2"/>
      <c r="E523" s="8"/>
      <c r="F523" s="129" t="s">
        <v>38</v>
      </c>
      <c r="G523" s="130" t="s">
        <v>38</v>
      </c>
      <c r="H523" s="131" t="s">
        <v>38</v>
      </c>
      <c r="I523" s="122"/>
      <c r="J523" s="149"/>
      <c r="K523" s="124"/>
      <c r="L523" s="178"/>
      <c r="M523" s="133"/>
      <c r="N523" s="163" t="str">
        <f>IF($C$3="","",IF(P523="","",BF523))</f>
        <v/>
      </c>
      <c r="O523" s="163" t="str">
        <f>IF($C$3="","",IF(AND(OR(F523="",F523="□"),OR(G523="",G523="□"),OR(H523="",H523="□")),"",IF(AND(F523="■",G523="■"),"",IF(AND(OR(F523="■",G523="■"),H523="■"),"",IF(BF523="","",IF(OR(BF523=4,BF523&gt;4),"○","×"))))))</f>
        <v/>
      </c>
      <c r="P523" s="162" t="str">
        <f>IF($C$3="","",IF(AND(OR(F523="",F523="□"),OR(G523="",G523="□"),OR(H523="",H523="□")),"",IF(AND(F523="■",G523="■"),"",IF(AND(OR(F523="■",G523="■"),H523="■"),"",IF(BF523="","",IF(OR(BF523=5,BF523&gt;5),"○","×"))))))</f>
        <v/>
      </c>
      <c r="Q523" s="129" t="s">
        <v>38</v>
      </c>
      <c r="R523" s="130" t="s">
        <v>38</v>
      </c>
      <c r="S523" s="131" t="s">
        <v>38</v>
      </c>
      <c r="T523" s="1"/>
      <c r="U523" s="10"/>
      <c r="V523" s="11"/>
      <c r="W523" s="10"/>
      <c r="X523" s="223" t="str">
        <f t="shared" si="160"/>
        <v/>
      </c>
      <c r="Y523" s="164" t="str">
        <f t="shared" si="142"/>
        <v/>
      </c>
      <c r="Z523" s="131" t="s">
        <v>58</v>
      </c>
      <c r="AA523" s="135" t="s">
        <v>58</v>
      </c>
      <c r="AB523" s="165" t="str">
        <f t="shared" si="143"/>
        <v/>
      </c>
      <c r="AC523" s="280"/>
      <c r="AD523" s="281"/>
      <c r="AF523" s="60" t="str">
        <f>IF($C$3="","",IF(AND(F523="□",G523="□",H523="□"),"",IF(AND(F523="■",G523="■"),"",IF(AND(F523="■",H523="■"),"",IF(AND(G523="■",H523="■"),"",IF(F523="■",$BY$42,IF(G523="■",$BY$39,IF(I523="","",I523))))))))</f>
        <v/>
      </c>
      <c r="AG523" s="61" t="str">
        <f>IF($C$3="","",IF(AND(F523="□",G523="□",H523="□"),"",IF(AND(F523="■",G523="■"),"",IF(AND(F523="■",H523="■"),"",IF(AND(G523="■",H523="■"),"",IF(F523="■",$BY$44,IF(G523="■",$BY$41,IF(K523="","",K523))))))))</f>
        <v/>
      </c>
      <c r="AH523" s="63" t="str">
        <f t="shared" si="144"/>
        <v/>
      </c>
      <c r="AI523" s="63" t="str">
        <f t="shared" si="145"/>
        <v/>
      </c>
      <c r="AJ523" s="64" t="str">
        <f t="shared" si="146"/>
        <v/>
      </c>
      <c r="AK523" s="64" t="str">
        <f t="shared" si="147"/>
        <v/>
      </c>
      <c r="AL523" s="64" t="str">
        <f>IF($C$3="","",IF(AND(F523="□",G523="□",H523="□"),"",IF(AND(F523="■",G523="■"),"",IF(AND(F523="■",H523="■"),"",IF(AND(G523="■",H523="■"),"",IF(F523="■",$BY$23,IF(G523="■",$BY$21,IF(J523="","",J523))))))))</f>
        <v/>
      </c>
      <c r="AM523" s="65" t="str">
        <f t="shared" si="148"/>
        <v/>
      </c>
      <c r="AN523" s="64" t="str">
        <f>IF($C$3="","",IF(AND(F523="□",G523="□",H523="□"),"",IF(AND(F523="■",G523="■"),"",IF(AND(F523="■",H523="■"),"",IF(AND(G523="■",H523="■"),"",IF(F523="■",$BY$24,IF(G523="■",$BY$22,IF(L523="","",L523))))))))</f>
        <v/>
      </c>
      <c r="AO523" s="118"/>
      <c r="AP523" s="64" t="str">
        <f t="shared" si="149"/>
        <v/>
      </c>
      <c r="AQ523" s="64" t="str">
        <f t="shared" si="150"/>
        <v/>
      </c>
      <c r="AR523" s="64" t="str">
        <f t="shared" si="151"/>
        <v/>
      </c>
      <c r="AS523" s="64" t="str">
        <f t="shared" si="152"/>
        <v/>
      </c>
      <c r="AT523" s="64" t="str">
        <f t="shared" si="153"/>
        <v/>
      </c>
      <c r="AW523" s="17" t="str">
        <f t="shared" si="154"/>
        <v/>
      </c>
      <c r="AX523" s="17" t="str">
        <f t="shared" si="155"/>
        <v/>
      </c>
      <c r="AY523" s="17" t="str">
        <f t="shared" si="156"/>
        <v/>
      </c>
      <c r="AZ523" s="17" t="str">
        <f t="shared" si="157"/>
        <v/>
      </c>
      <c r="BA523" s="17" t="str">
        <f t="shared" si="158"/>
        <v/>
      </c>
      <c r="BB523" s="17" t="str">
        <f t="shared" si="159"/>
        <v/>
      </c>
      <c r="BD523" s="17" t="str">
        <f>IF(AND(OR(F523="",F523="□"),OR(G523="",G523="□"),OR(H523="",H523="□")),"",IF(AND(F523="■",G523="■"),"",IF(AND(OR(F523="■",G523="■"),H523="■"),"",IF(F523="■",5,IF(G523="■",4,IF(I523="","",IF($C$3="","",IF($C$3=8,"-",IF($C$3&lt;8,IF(I523&lt;=$BY$25,7,IF(I523&lt;=$BY$26,6,IF(I523&lt;=$BY$27,5,IF(I523&lt;=$BY$28,4,IF(I523&lt;=$BY$29,3,IF(I523&lt;=$BY$30,2,1)))))))))))))))</f>
        <v/>
      </c>
      <c r="BE523" s="17" t="str">
        <f>IF(AND(OR(F523="",F523="□"),OR(G523="",G523="□"),OR(H523="",H523="□")),"",IF(AND(F523="■",G523="■"),"",IF(AND(OR(F523="■",G523="■"),H523="■"),"",IF(F523="■",5,IF(G523="■",4,IF(K523="","",IF($C$3="","",IF($C$3=8,IF(K523&lt;=$BY$33,6,IF(K523&lt;=$BY$34,5,IF(K523&lt;=$BY$35,4,3))),IF(AND($C$3&lt;8,$C$3&gt;4),IF(K523&lt;=$BY$32,7,IF(K523&lt;=$BY$33,6,IF(K523&lt;=$BY$34,5,IF(K523&lt;=$BY$35,4,IF(K523&lt;=$BY$36,3,2))))),IF(C509&lt;5,"-"))))))))))</f>
        <v/>
      </c>
      <c r="BF523" s="17" t="str">
        <f t="shared" si="161"/>
        <v/>
      </c>
      <c r="BH523" s="18" t="str">
        <f>IF(X523="","",IF(50&lt;=Y523,6,IF(AND(40&lt;=Y523,Y523&lt;50),5,IF(AND(30&lt;=Y523,Y523&lt;40),4,IF(AND(20&lt;=Y523,Y523&lt;30),3,IF(AND(10&lt;=Y523,Y523&lt;20),2,IF(AND(0&lt;=Y523,Y523&lt;10),1,IF(Y523&lt;0,0,""))))))))</f>
        <v/>
      </c>
      <c r="BI523" s="18" t="str">
        <f>IF(X523="","",IF(30&lt;=Y523,4,IF(AND(20&lt;=Y523,Y523&lt;30),3,IF(AND(10&lt;=Y523,Y523&lt;20),2,IF(AND(0&lt;=Y523,Y523&lt;10),1,IF(Y523&lt;0,0,""))))))</f>
        <v/>
      </c>
      <c r="BJ523" s="58" t="str">
        <f>IF(AND(OR(Q523="",Q523="□"),OR(R523="",R523="□"),OR(S523="",S523="□")),"",IF(AND(Q523="■",R523="■"),"",IF(AND(OR(Q523="■",R523="■"),S523="■"),"",IF(Q523="■",3,IF(R523="■",1,IF(Z523="■",BH523,BI523))))))</f>
        <v/>
      </c>
    </row>
    <row r="524" spans="1:62" ht="12" customHeight="1" x14ac:dyDescent="0.15">
      <c r="A524" s="66">
        <v>507</v>
      </c>
      <c r="B524" s="4"/>
      <c r="C524" s="2"/>
      <c r="D524" s="2"/>
      <c r="E524" s="8"/>
      <c r="F524" s="129" t="s">
        <v>38</v>
      </c>
      <c r="G524" s="130" t="s">
        <v>38</v>
      </c>
      <c r="H524" s="131" t="s">
        <v>38</v>
      </c>
      <c r="I524" s="122"/>
      <c r="J524" s="149"/>
      <c r="K524" s="124"/>
      <c r="L524" s="178"/>
      <c r="M524" s="133"/>
      <c r="N524" s="163" t="str">
        <f>IF($C$3="","",IF(P524="","",BF524))</f>
        <v/>
      </c>
      <c r="O524" s="163" t="str">
        <f>IF($C$3="","",IF(AND(OR(F524="",F524="□"),OR(G524="",G524="□"),OR(H524="",H524="□")),"",IF(AND(F524="■",G524="■"),"",IF(AND(OR(F524="■",G524="■"),H524="■"),"",IF(BF524="","",IF(OR(BF524=4,BF524&gt;4),"○","×"))))))</f>
        <v/>
      </c>
      <c r="P524" s="162" t="str">
        <f>IF($C$3="","",IF(AND(OR(F524="",F524="□"),OR(G524="",G524="□"),OR(H524="",H524="□")),"",IF(AND(F524="■",G524="■"),"",IF(AND(OR(F524="■",G524="■"),H524="■"),"",IF(BF524="","",IF(OR(BF524=5,BF524&gt;5),"○","×"))))))</f>
        <v/>
      </c>
      <c r="Q524" s="129" t="s">
        <v>38</v>
      </c>
      <c r="R524" s="130" t="s">
        <v>38</v>
      </c>
      <c r="S524" s="131" t="s">
        <v>38</v>
      </c>
      <c r="T524" s="1"/>
      <c r="U524" s="10"/>
      <c r="V524" s="11"/>
      <c r="W524" s="10"/>
      <c r="X524" s="223" t="str">
        <f t="shared" si="160"/>
        <v/>
      </c>
      <c r="Y524" s="164" t="str">
        <f t="shared" si="142"/>
        <v/>
      </c>
      <c r="Z524" s="131" t="s">
        <v>58</v>
      </c>
      <c r="AA524" s="135" t="s">
        <v>58</v>
      </c>
      <c r="AB524" s="165" t="str">
        <f t="shared" si="143"/>
        <v/>
      </c>
      <c r="AC524" s="280"/>
      <c r="AD524" s="281"/>
      <c r="AF524" s="60" t="str">
        <f>IF($C$3="","",IF(AND(F524="□",G524="□",H524="□"),"",IF(AND(F524="■",G524="■"),"",IF(AND(F524="■",H524="■"),"",IF(AND(G524="■",H524="■"),"",IF(F524="■",$BY$42,IF(G524="■",$BY$39,IF(I524="","",I524))))))))</f>
        <v/>
      </c>
      <c r="AG524" s="61" t="str">
        <f>IF($C$3="","",IF(AND(F524="□",G524="□",H524="□"),"",IF(AND(F524="■",G524="■"),"",IF(AND(F524="■",H524="■"),"",IF(AND(G524="■",H524="■"),"",IF(F524="■",$BY$44,IF(G524="■",$BY$41,IF(K524="","",K524))))))))</f>
        <v/>
      </c>
      <c r="AH524" s="63" t="str">
        <f t="shared" si="144"/>
        <v/>
      </c>
      <c r="AI524" s="63" t="str">
        <f t="shared" si="145"/>
        <v/>
      </c>
      <c r="AJ524" s="64" t="str">
        <f t="shared" si="146"/>
        <v/>
      </c>
      <c r="AK524" s="64" t="str">
        <f t="shared" si="147"/>
        <v/>
      </c>
      <c r="AL524" s="64" t="str">
        <f>IF($C$3="","",IF(AND(F524="□",G524="□",H524="□"),"",IF(AND(F524="■",G524="■"),"",IF(AND(F524="■",H524="■"),"",IF(AND(G524="■",H524="■"),"",IF(F524="■",$BY$23,IF(G524="■",$BY$21,IF(J524="","",J524))))))))</f>
        <v/>
      </c>
      <c r="AM524" s="65" t="str">
        <f t="shared" si="148"/>
        <v/>
      </c>
      <c r="AN524" s="64" t="str">
        <f>IF($C$3="","",IF(AND(F524="□",G524="□",H524="□"),"",IF(AND(F524="■",G524="■"),"",IF(AND(F524="■",H524="■"),"",IF(AND(G524="■",H524="■"),"",IF(F524="■",$BY$24,IF(G524="■",$BY$22,IF(L524="","",L524))))))))</f>
        <v/>
      </c>
      <c r="AO524" s="118"/>
      <c r="AP524" s="64" t="str">
        <f t="shared" si="149"/>
        <v/>
      </c>
      <c r="AQ524" s="64" t="str">
        <f t="shared" si="150"/>
        <v/>
      </c>
      <c r="AR524" s="64" t="str">
        <f t="shared" si="151"/>
        <v/>
      </c>
      <c r="AS524" s="64" t="str">
        <f t="shared" si="152"/>
        <v/>
      </c>
      <c r="AT524" s="64" t="str">
        <f t="shared" si="153"/>
        <v/>
      </c>
      <c r="AW524" s="17" t="str">
        <f t="shared" si="154"/>
        <v/>
      </c>
      <c r="AX524" s="17" t="str">
        <f t="shared" si="155"/>
        <v/>
      </c>
      <c r="AY524" s="17" t="str">
        <f t="shared" si="156"/>
        <v/>
      </c>
      <c r="AZ524" s="17" t="str">
        <f t="shared" si="157"/>
        <v/>
      </c>
      <c r="BA524" s="17" t="str">
        <f t="shared" si="158"/>
        <v/>
      </c>
      <c r="BB524" s="17" t="str">
        <f t="shared" si="159"/>
        <v/>
      </c>
      <c r="BD524" s="17" t="str">
        <f>IF(AND(OR(F524="",F524="□"),OR(G524="",G524="□"),OR(H524="",H524="□")),"",IF(AND(F524="■",G524="■"),"",IF(AND(OR(F524="■",G524="■"),H524="■"),"",IF(F524="■",5,IF(G524="■",4,IF(I524="","",IF($C$3="","",IF($C$3=8,"-",IF($C$3&lt;8,IF(I524&lt;=$BY$25,7,IF(I524&lt;=$BY$26,6,IF(I524&lt;=$BY$27,5,IF(I524&lt;=$BY$28,4,IF(I524&lt;=$BY$29,3,IF(I524&lt;=$BY$30,2,1)))))))))))))))</f>
        <v/>
      </c>
      <c r="BE524" s="17" t="str">
        <f>IF(AND(OR(F524="",F524="□"),OR(G524="",G524="□"),OR(H524="",H524="□")),"",IF(AND(F524="■",G524="■"),"",IF(AND(OR(F524="■",G524="■"),H524="■"),"",IF(F524="■",5,IF(G524="■",4,IF(K524="","",IF($C$3="","",IF($C$3=8,IF(K524&lt;=$BY$33,6,IF(K524&lt;=$BY$34,5,IF(K524&lt;=$BY$35,4,3))),IF(AND($C$3&lt;8,$C$3&gt;4),IF(K524&lt;=$BY$32,7,IF(K524&lt;=$BY$33,6,IF(K524&lt;=$BY$34,5,IF(K524&lt;=$BY$35,4,IF(K524&lt;=$BY$36,3,2))))),IF(C510&lt;5,"-"))))))))))</f>
        <v/>
      </c>
      <c r="BF524" s="17" t="str">
        <f t="shared" si="161"/>
        <v/>
      </c>
      <c r="BH524" s="18" t="str">
        <f>IF(X524="","",IF(50&lt;=Y524,6,IF(AND(40&lt;=Y524,Y524&lt;50),5,IF(AND(30&lt;=Y524,Y524&lt;40),4,IF(AND(20&lt;=Y524,Y524&lt;30),3,IF(AND(10&lt;=Y524,Y524&lt;20),2,IF(AND(0&lt;=Y524,Y524&lt;10),1,IF(Y524&lt;0,0,""))))))))</f>
        <v/>
      </c>
      <c r="BI524" s="18" t="str">
        <f>IF(X524="","",IF(30&lt;=Y524,4,IF(AND(20&lt;=Y524,Y524&lt;30),3,IF(AND(10&lt;=Y524,Y524&lt;20),2,IF(AND(0&lt;=Y524,Y524&lt;10),1,IF(Y524&lt;0,0,""))))))</f>
        <v/>
      </c>
      <c r="BJ524" s="58" t="str">
        <f>IF(AND(OR(Q524="",Q524="□"),OR(R524="",R524="□"),OR(S524="",S524="□")),"",IF(AND(Q524="■",R524="■"),"",IF(AND(OR(Q524="■",R524="■"),S524="■"),"",IF(Q524="■",3,IF(R524="■",1,IF(Z524="■",BH524,BI524))))))</f>
        <v/>
      </c>
    </row>
    <row r="525" spans="1:62" ht="12" customHeight="1" x14ac:dyDescent="0.15">
      <c r="A525" s="66">
        <v>508</v>
      </c>
      <c r="B525" s="4"/>
      <c r="C525" s="2"/>
      <c r="D525" s="2"/>
      <c r="E525" s="8"/>
      <c r="F525" s="129" t="s">
        <v>38</v>
      </c>
      <c r="G525" s="130" t="s">
        <v>38</v>
      </c>
      <c r="H525" s="131" t="s">
        <v>38</v>
      </c>
      <c r="I525" s="122"/>
      <c r="J525" s="149"/>
      <c r="K525" s="124"/>
      <c r="L525" s="178"/>
      <c r="M525" s="133"/>
      <c r="N525" s="163" t="str">
        <f>IF($C$3="","",IF(P525="","",BF525))</f>
        <v/>
      </c>
      <c r="O525" s="163" t="str">
        <f>IF($C$3="","",IF(AND(OR(F525="",F525="□"),OR(G525="",G525="□"),OR(H525="",H525="□")),"",IF(AND(F525="■",G525="■"),"",IF(AND(OR(F525="■",G525="■"),H525="■"),"",IF(BF525="","",IF(OR(BF525=4,BF525&gt;4),"○","×"))))))</f>
        <v/>
      </c>
      <c r="P525" s="162" t="str">
        <f>IF($C$3="","",IF(AND(OR(F525="",F525="□"),OR(G525="",G525="□"),OR(H525="",H525="□")),"",IF(AND(F525="■",G525="■"),"",IF(AND(OR(F525="■",G525="■"),H525="■"),"",IF(BF525="","",IF(OR(BF525=5,BF525&gt;5),"○","×"))))))</f>
        <v/>
      </c>
      <c r="Q525" s="129" t="s">
        <v>38</v>
      </c>
      <c r="R525" s="130" t="s">
        <v>38</v>
      </c>
      <c r="S525" s="131" t="s">
        <v>38</v>
      </c>
      <c r="T525" s="1"/>
      <c r="U525" s="10"/>
      <c r="V525" s="11"/>
      <c r="W525" s="10"/>
      <c r="X525" s="223" t="str">
        <f t="shared" si="160"/>
        <v/>
      </c>
      <c r="Y525" s="164" t="str">
        <f t="shared" si="142"/>
        <v/>
      </c>
      <c r="Z525" s="131" t="s">
        <v>58</v>
      </c>
      <c r="AA525" s="135" t="s">
        <v>58</v>
      </c>
      <c r="AB525" s="165" t="str">
        <f t="shared" si="143"/>
        <v/>
      </c>
      <c r="AC525" s="280"/>
      <c r="AD525" s="281"/>
      <c r="AF525" s="60" t="str">
        <f>IF($C$3="","",IF(AND(F525="□",G525="□",H525="□"),"",IF(AND(F525="■",G525="■"),"",IF(AND(F525="■",H525="■"),"",IF(AND(G525="■",H525="■"),"",IF(F525="■",$BY$42,IF(G525="■",$BY$39,IF(I525="","",I525))))))))</f>
        <v/>
      </c>
      <c r="AG525" s="61" t="str">
        <f>IF($C$3="","",IF(AND(F525="□",G525="□",H525="□"),"",IF(AND(F525="■",G525="■"),"",IF(AND(F525="■",H525="■"),"",IF(AND(G525="■",H525="■"),"",IF(F525="■",$BY$44,IF(G525="■",$BY$41,IF(K525="","",K525))))))))</f>
        <v/>
      </c>
      <c r="AH525" s="63" t="str">
        <f t="shared" si="144"/>
        <v/>
      </c>
      <c r="AI525" s="63" t="str">
        <f t="shared" si="145"/>
        <v/>
      </c>
      <c r="AJ525" s="64" t="str">
        <f t="shared" si="146"/>
        <v/>
      </c>
      <c r="AK525" s="64" t="str">
        <f t="shared" si="147"/>
        <v/>
      </c>
      <c r="AL525" s="64" t="str">
        <f>IF($C$3="","",IF(AND(F525="□",G525="□",H525="□"),"",IF(AND(F525="■",G525="■"),"",IF(AND(F525="■",H525="■"),"",IF(AND(G525="■",H525="■"),"",IF(F525="■",$BY$23,IF(G525="■",$BY$21,IF(J525="","",J525))))))))</f>
        <v/>
      </c>
      <c r="AM525" s="65" t="str">
        <f t="shared" si="148"/>
        <v/>
      </c>
      <c r="AN525" s="64" t="str">
        <f>IF($C$3="","",IF(AND(F525="□",G525="□",H525="□"),"",IF(AND(F525="■",G525="■"),"",IF(AND(F525="■",H525="■"),"",IF(AND(G525="■",H525="■"),"",IF(F525="■",$BY$24,IF(G525="■",$BY$22,IF(L525="","",L525))))))))</f>
        <v/>
      </c>
      <c r="AO525" s="118"/>
      <c r="AP525" s="64" t="str">
        <f t="shared" si="149"/>
        <v/>
      </c>
      <c r="AQ525" s="64" t="str">
        <f t="shared" si="150"/>
        <v/>
      </c>
      <c r="AR525" s="64" t="str">
        <f t="shared" si="151"/>
        <v/>
      </c>
      <c r="AS525" s="64" t="str">
        <f t="shared" si="152"/>
        <v/>
      </c>
      <c r="AT525" s="64" t="str">
        <f t="shared" si="153"/>
        <v/>
      </c>
      <c r="AW525" s="17" t="str">
        <f t="shared" si="154"/>
        <v/>
      </c>
      <c r="AX525" s="17" t="str">
        <f t="shared" si="155"/>
        <v/>
      </c>
      <c r="AY525" s="17" t="str">
        <f t="shared" si="156"/>
        <v/>
      </c>
      <c r="AZ525" s="17" t="str">
        <f t="shared" si="157"/>
        <v/>
      </c>
      <c r="BA525" s="17" t="str">
        <f t="shared" si="158"/>
        <v/>
      </c>
      <c r="BB525" s="17" t="str">
        <f t="shared" si="159"/>
        <v/>
      </c>
      <c r="BD525" s="17" t="str">
        <f>IF(AND(OR(F525="",F525="□"),OR(G525="",G525="□"),OR(H525="",H525="□")),"",IF(AND(F525="■",G525="■"),"",IF(AND(OR(F525="■",G525="■"),H525="■"),"",IF(F525="■",5,IF(G525="■",4,IF(I525="","",IF($C$3="","",IF($C$3=8,"-",IF($C$3&lt;8,IF(I525&lt;=$BY$25,7,IF(I525&lt;=$BY$26,6,IF(I525&lt;=$BY$27,5,IF(I525&lt;=$BY$28,4,IF(I525&lt;=$BY$29,3,IF(I525&lt;=$BY$30,2,1)))))))))))))))</f>
        <v/>
      </c>
      <c r="BE525" s="17" t="str">
        <f>IF(AND(OR(F525="",F525="□"),OR(G525="",G525="□"),OR(H525="",H525="□")),"",IF(AND(F525="■",G525="■"),"",IF(AND(OR(F525="■",G525="■"),H525="■"),"",IF(F525="■",5,IF(G525="■",4,IF(K525="","",IF($C$3="","",IF($C$3=8,IF(K525&lt;=$BY$33,6,IF(K525&lt;=$BY$34,5,IF(K525&lt;=$BY$35,4,3))),IF(AND($C$3&lt;8,$C$3&gt;4),IF(K525&lt;=$BY$32,7,IF(K525&lt;=$BY$33,6,IF(K525&lt;=$BY$34,5,IF(K525&lt;=$BY$35,4,IF(K525&lt;=$BY$36,3,2))))),IF(C511&lt;5,"-"))))))))))</f>
        <v/>
      </c>
      <c r="BF525" s="17" t="str">
        <f t="shared" si="161"/>
        <v/>
      </c>
      <c r="BH525" s="18" t="str">
        <f>IF(X525="","",IF(50&lt;=Y525,6,IF(AND(40&lt;=Y525,Y525&lt;50),5,IF(AND(30&lt;=Y525,Y525&lt;40),4,IF(AND(20&lt;=Y525,Y525&lt;30),3,IF(AND(10&lt;=Y525,Y525&lt;20),2,IF(AND(0&lt;=Y525,Y525&lt;10),1,IF(Y525&lt;0,0,""))))))))</f>
        <v/>
      </c>
      <c r="BI525" s="18" t="str">
        <f>IF(X525="","",IF(30&lt;=Y525,4,IF(AND(20&lt;=Y525,Y525&lt;30),3,IF(AND(10&lt;=Y525,Y525&lt;20),2,IF(AND(0&lt;=Y525,Y525&lt;10),1,IF(Y525&lt;0,0,""))))))</f>
        <v/>
      </c>
      <c r="BJ525" s="58" t="str">
        <f>IF(AND(OR(Q525="",Q525="□"),OR(R525="",R525="□"),OR(S525="",S525="□")),"",IF(AND(Q525="■",R525="■"),"",IF(AND(OR(Q525="■",R525="■"),S525="■"),"",IF(Q525="■",3,IF(R525="■",1,IF(Z525="■",BH525,BI525))))))</f>
        <v/>
      </c>
    </row>
    <row r="526" spans="1:62" ht="12" customHeight="1" x14ac:dyDescent="0.15">
      <c r="A526" s="66">
        <v>509</v>
      </c>
      <c r="B526" s="4"/>
      <c r="C526" s="2"/>
      <c r="D526" s="2"/>
      <c r="E526" s="8"/>
      <c r="F526" s="129" t="s">
        <v>38</v>
      </c>
      <c r="G526" s="130" t="s">
        <v>38</v>
      </c>
      <c r="H526" s="131" t="s">
        <v>38</v>
      </c>
      <c r="I526" s="122"/>
      <c r="J526" s="149"/>
      <c r="K526" s="124"/>
      <c r="L526" s="178"/>
      <c r="M526" s="133"/>
      <c r="N526" s="163" t="str">
        <f>IF($C$3="","",IF(P526="","",BF526))</f>
        <v/>
      </c>
      <c r="O526" s="163" t="str">
        <f>IF($C$3="","",IF(AND(OR(F526="",F526="□"),OR(G526="",G526="□"),OR(H526="",H526="□")),"",IF(AND(F526="■",G526="■"),"",IF(AND(OR(F526="■",G526="■"),H526="■"),"",IF(BF526="","",IF(OR(BF526=4,BF526&gt;4),"○","×"))))))</f>
        <v/>
      </c>
      <c r="P526" s="162" t="str">
        <f>IF($C$3="","",IF(AND(OR(F526="",F526="□"),OR(G526="",G526="□"),OR(H526="",H526="□")),"",IF(AND(F526="■",G526="■"),"",IF(AND(OR(F526="■",G526="■"),H526="■"),"",IF(BF526="","",IF(OR(BF526=5,BF526&gt;5),"○","×"))))))</f>
        <v/>
      </c>
      <c r="Q526" s="129" t="s">
        <v>38</v>
      </c>
      <c r="R526" s="130" t="s">
        <v>38</v>
      </c>
      <c r="S526" s="131" t="s">
        <v>38</v>
      </c>
      <c r="T526" s="1"/>
      <c r="U526" s="10"/>
      <c r="V526" s="11"/>
      <c r="W526" s="10"/>
      <c r="X526" s="223" t="str">
        <f t="shared" si="160"/>
        <v/>
      </c>
      <c r="Y526" s="164" t="str">
        <f t="shared" si="142"/>
        <v/>
      </c>
      <c r="Z526" s="131" t="s">
        <v>58</v>
      </c>
      <c r="AA526" s="135" t="s">
        <v>58</v>
      </c>
      <c r="AB526" s="165" t="str">
        <f t="shared" si="143"/>
        <v/>
      </c>
      <c r="AC526" s="280"/>
      <c r="AD526" s="281"/>
      <c r="AF526" s="60" t="str">
        <f>IF($C$3="","",IF(AND(F526="□",G526="□",H526="□"),"",IF(AND(F526="■",G526="■"),"",IF(AND(F526="■",H526="■"),"",IF(AND(G526="■",H526="■"),"",IF(F526="■",$BY$42,IF(G526="■",$BY$39,IF(I526="","",I526))))))))</f>
        <v/>
      </c>
      <c r="AG526" s="61" t="str">
        <f>IF($C$3="","",IF(AND(F526="□",G526="□",H526="□"),"",IF(AND(F526="■",G526="■"),"",IF(AND(F526="■",H526="■"),"",IF(AND(G526="■",H526="■"),"",IF(F526="■",$BY$44,IF(G526="■",$BY$41,IF(K526="","",K526))))))))</f>
        <v/>
      </c>
      <c r="AH526" s="63" t="str">
        <f t="shared" si="144"/>
        <v/>
      </c>
      <c r="AI526" s="63" t="str">
        <f t="shared" si="145"/>
        <v/>
      </c>
      <c r="AJ526" s="64" t="str">
        <f t="shared" si="146"/>
        <v/>
      </c>
      <c r="AK526" s="64" t="str">
        <f t="shared" si="147"/>
        <v/>
      </c>
      <c r="AL526" s="64" t="str">
        <f>IF($C$3="","",IF(AND(F526="□",G526="□",H526="□"),"",IF(AND(F526="■",G526="■"),"",IF(AND(F526="■",H526="■"),"",IF(AND(G526="■",H526="■"),"",IF(F526="■",$BY$23,IF(G526="■",$BY$21,IF(J526="","",J526))))))))</f>
        <v/>
      </c>
      <c r="AM526" s="65" t="str">
        <f t="shared" si="148"/>
        <v/>
      </c>
      <c r="AN526" s="64" t="str">
        <f>IF($C$3="","",IF(AND(F526="□",G526="□",H526="□"),"",IF(AND(F526="■",G526="■"),"",IF(AND(F526="■",H526="■"),"",IF(AND(G526="■",H526="■"),"",IF(F526="■",$BY$24,IF(G526="■",$BY$22,IF(L526="","",L526))))))))</f>
        <v/>
      </c>
      <c r="AO526" s="118"/>
      <c r="AP526" s="64" t="str">
        <f t="shared" si="149"/>
        <v/>
      </c>
      <c r="AQ526" s="64" t="str">
        <f t="shared" si="150"/>
        <v/>
      </c>
      <c r="AR526" s="64" t="str">
        <f t="shared" si="151"/>
        <v/>
      </c>
      <c r="AS526" s="64" t="str">
        <f t="shared" si="152"/>
        <v/>
      </c>
      <c r="AT526" s="64" t="str">
        <f t="shared" si="153"/>
        <v/>
      </c>
      <c r="AW526" s="17" t="str">
        <f t="shared" si="154"/>
        <v/>
      </c>
      <c r="AX526" s="17" t="str">
        <f t="shared" si="155"/>
        <v/>
      </c>
      <c r="AY526" s="17" t="str">
        <f t="shared" si="156"/>
        <v/>
      </c>
      <c r="AZ526" s="17" t="str">
        <f t="shared" si="157"/>
        <v/>
      </c>
      <c r="BA526" s="17" t="str">
        <f t="shared" si="158"/>
        <v/>
      </c>
      <c r="BB526" s="17" t="str">
        <f t="shared" si="159"/>
        <v/>
      </c>
      <c r="BD526" s="17" t="str">
        <f>IF(AND(OR(F526="",F526="□"),OR(G526="",G526="□"),OR(H526="",H526="□")),"",IF(AND(F526="■",G526="■"),"",IF(AND(OR(F526="■",G526="■"),H526="■"),"",IF(F526="■",5,IF(G526="■",4,IF(I526="","",IF($C$3="","",IF($C$3=8,"-",IF($C$3&lt;8,IF(I526&lt;=$BY$25,7,IF(I526&lt;=$BY$26,6,IF(I526&lt;=$BY$27,5,IF(I526&lt;=$BY$28,4,IF(I526&lt;=$BY$29,3,IF(I526&lt;=$BY$30,2,1)))))))))))))))</f>
        <v/>
      </c>
      <c r="BE526" s="17" t="str">
        <f>IF(AND(OR(F526="",F526="□"),OR(G526="",G526="□"),OR(H526="",H526="□")),"",IF(AND(F526="■",G526="■"),"",IF(AND(OR(F526="■",G526="■"),H526="■"),"",IF(F526="■",5,IF(G526="■",4,IF(K526="","",IF($C$3="","",IF($C$3=8,IF(K526&lt;=$BY$33,6,IF(K526&lt;=$BY$34,5,IF(K526&lt;=$BY$35,4,3))),IF(AND($C$3&lt;8,$C$3&gt;4),IF(K526&lt;=$BY$32,7,IF(K526&lt;=$BY$33,6,IF(K526&lt;=$BY$34,5,IF(K526&lt;=$BY$35,4,IF(K526&lt;=$BY$36,3,2))))),IF(C512&lt;5,"-"))))))))))</f>
        <v/>
      </c>
      <c r="BF526" s="17" t="str">
        <f t="shared" si="161"/>
        <v/>
      </c>
      <c r="BH526" s="18" t="str">
        <f>IF(X526="","",IF(50&lt;=Y526,6,IF(AND(40&lt;=Y526,Y526&lt;50),5,IF(AND(30&lt;=Y526,Y526&lt;40),4,IF(AND(20&lt;=Y526,Y526&lt;30),3,IF(AND(10&lt;=Y526,Y526&lt;20),2,IF(AND(0&lt;=Y526,Y526&lt;10),1,IF(Y526&lt;0,0,""))))))))</f>
        <v/>
      </c>
      <c r="BI526" s="18" t="str">
        <f>IF(X526="","",IF(30&lt;=Y526,4,IF(AND(20&lt;=Y526,Y526&lt;30),3,IF(AND(10&lt;=Y526,Y526&lt;20),2,IF(AND(0&lt;=Y526,Y526&lt;10),1,IF(Y526&lt;0,0,""))))))</f>
        <v/>
      </c>
      <c r="BJ526" s="58" t="str">
        <f>IF(AND(OR(Q526="",Q526="□"),OR(R526="",R526="□"),OR(S526="",S526="□")),"",IF(AND(Q526="■",R526="■"),"",IF(AND(OR(Q526="■",R526="■"),S526="■"),"",IF(Q526="■",3,IF(R526="■",1,IF(Z526="■",BH526,BI526))))))</f>
        <v/>
      </c>
    </row>
    <row r="527" spans="1:62" ht="12" customHeight="1" x14ac:dyDescent="0.15">
      <c r="A527" s="66">
        <v>510</v>
      </c>
      <c r="B527" s="4"/>
      <c r="C527" s="2"/>
      <c r="D527" s="2"/>
      <c r="E527" s="8"/>
      <c r="F527" s="129" t="s">
        <v>38</v>
      </c>
      <c r="G527" s="130" t="s">
        <v>38</v>
      </c>
      <c r="H527" s="131" t="s">
        <v>38</v>
      </c>
      <c r="I527" s="122"/>
      <c r="J527" s="149"/>
      <c r="K527" s="124"/>
      <c r="L527" s="178"/>
      <c r="M527" s="133"/>
      <c r="N527" s="163" t="str">
        <f>IF($C$3="","",IF(P527="","",BF527))</f>
        <v/>
      </c>
      <c r="O527" s="163" t="str">
        <f>IF($C$3="","",IF(AND(OR(F527="",F527="□"),OR(G527="",G527="□"),OR(H527="",H527="□")),"",IF(AND(F527="■",G527="■"),"",IF(AND(OR(F527="■",G527="■"),H527="■"),"",IF(BF527="","",IF(OR(BF527=4,BF527&gt;4),"○","×"))))))</f>
        <v/>
      </c>
      <c r="P527" s="162" t="str">
        <f>IF($C$3="","",IF(AND(OR(F527="",F527="□"),OR(G527="",G527="□"),OR(H527="",H527="□")),"",IF(AND(F527="■",G527="■"),"",IF(AND(OR(F527="■",G527="■"),H527="■"),"",IF(BF527="","",IF(OR(BF527=5,BF527&gt;5),"○","×"))))))</f>
        <v/>
      </c>
      <c r="Q527" s="129" t="s">
        <v>38</v>
      </c>
      <c r="R527" s="130" t="s">
        <v>38</v>
      </c>
      <c r="S527" s="131" t="s">
        <v>38</v>
      </c>
      <c r="T527" s="1"/>
      <c r="U527" s="10"/>
      <c r="V527" s="11"/>
      <c r="W527" s="10"/>
      <c r="X527" s="223" t="str">
        <f t="shared" si="160"/>
        <v/>
      </c>
      <c r="Y527" s="164" t="str">
        <f t="shared" si="142"/>
        <v/>
      </c>
      <c r="Z527" s="131" t="s">
        <v>58</v>
      </c>
      <c r="AA527" s="135" t="s">
        <v>58</v>
      </c>
      <c r="AB527" s="165" t="str">
        <f t="shared" si="143"/>
        <v/>
      </c>
      <c r="AC527" s="280"/>
      <c r="AD527" s="281"/>
      <c r="AF527" s="60" t="str">
        <f>IF($C$3="","",IF(AND(F527="□",G527="□",H527="□"),"",IF(AND(F527="■",G527="■"),"",IF(AND(F527="■",H527="■"),"",IF(AND(G527="■",H527="■"),"",IF(F527="■",$BY$42,IF(G527="■",$BY$39,IF(I527="","",I527))))))))</f>
        <v/>
      </c>
      <c r="AG527" s="61" t="str">
        <f>IF($C$3="","",IF(AND(F527="□",G527="□",H527="□"),"",IF(AND(F527="■",G527="■"),"",IF(AND(F527="■",H527="■"),"",IF(AND(G527="■",H527="■"),"",IF(F527="■",$BY$44,IF(G527="■",$BY$41,IF(K527="","",K527))))))))</f>
        <v/>
      </c>
      <c r="AH527" s="63" t="str">
        <f t="shared" si="144"/>
        <v/>
      </c>
      <c r="AI527" s="63" t="str">
        <f t="shared" si="145"/>
        <v/>
      </c>
      <c r="AJ527" s="64" t="str">
        <f t="shared" si="146"/>
        <v/>
      </c>
      <c r="AK527" s="64" t="str">
        <f t="shared" si="147"/>
        <v/>
      </c>
      <c r="AL527" s="64" t="str">
        <f>IF($C$3="","",IF(AND(F527="□",G527="□",H527="□"),"",IF(AND(F527="■",G527="■"),"",IF(AND(F527="■",H527="■"),"",IF(AND(G527="■",H527="■"),"",IF(F527="■",$BY$23,IF(G527="■",$BY$21,IF(J527="","",J527))))))))</f>
        <v/>
      </c>
      <c r="AM527" s="65" t="str">
        <f t="shared" si="148"/>
        <v/>
      </c>
      <c r="AN527" s="64" t="str">
        <f>IF($C$3="","",IF(AND(F527="□",G527="□",H527="□"),"",IF(AND(F527="■",G527="■"),"",IF(AND(F527="■",H527="■"),"",IF(AND(G527="■",H527="■"),"",IF(F527="■",$BY$24,IF(G527="■",$BY$22,IF(L527="","",L527))))))))</f>
        <v/>
      </c>
      <c r="AO527" s="118"/>
      <c r="AP527" s="64" t="str">
        <f t="shared" si="149"/>
        <v/>
      </c>
      <c r="AQ527" s="64" t="str">
        <f t="shared" si="150"/>
        <v/>
      </c>
      <c r="AR527" s="64" t="str">
        <f t="shared" si="151"/>
        <v/>
      </c>
      <c r="AS527" s="64" t="str">
        <f t="shared" si="152"/>
        <v/>
      </c>
      <c r="AT527" s="64" t="str">
        <f t="shared" si="153"/>
        <v/>
      </c>
      <c r="AW527" s="17" t="str">
        <f t="shared" si="154"/>
        <v/>
      </c>
      <c r="AX527" s="17" t="str">
        <f t="shared" si="155"/>
        <v/>
      </c>
      <c r="AY527" s="17" t="str">
        <f t="shared" si="156"/>
        <v/>
      </c>
      <c r="AZ527" s="17" t="str">
        <f t="shared" si="157"/>
        <v/>
      </c>
      <c r="BA527" s="17" t="str">
        <f t="shared" si="158"/>
        <v/>
      </c>
      <c r="BB527" s="17" t="str">
        <f t="shared" si="159"/>
        <v/>
      </c>
      <c r="BD527" s="17" t="str">
        <f>IF(AND(OR(F527="",F527="□"),OR(G527="",G527="□"),OR(H527="",H527="□")),"",IF(AND(F527="■",G527="■"),"",IF(AND(OR(F527="■",G527="■"),H527="■"),"",IF(F527="■",5,IF(G527="■",4,IF(I527="","",IF($C$3="","",IF($C$3=8,"-",IF($C$3&lt;8,IF(I527&lt;=$BY$25,7,IF(I527&lt;=$BY$26,6,IF(I527&lt;=$BY$27,5,IF(I527&lt;=$BY$28,4,IF(I527&lt;=$BY$29,3,IF(I527&lt;=$BY$30,2,1)))))))))))))))</f>
        <v/>
      </c>
      <c r="BE527" s="17" t="str">
        <f>IF(AND(OR(F527="",F527="□"),OR(G527="",G527="□"),OR(H527="",H527="□")),"",IF(AND(F527="■",G527="■"),"",IF(AND(OR(F527="■",G527="■"),H527="■"),"",IF(F527="■",5,IF(G527="■",4,IF(K527="","",IF($C$3="","",IF($C$3=8,IF(K527&lt;=$BY$33,6,IF(K527&lt;=$BY$34,5,IF(K527&lt;=$BY$35,4,3))),IF(AND($C$3&lt;8,$C$3&gt;4),IF(K527&lt;=$BY$32,7,IF(K527&lt;=$BY$33,6,IF(K527&lt;=$BY$34,5,IF(K527&lt;=$BY$35,4,IF(K527&lt;=$BY$36,3,2))))),IF(C513&lt;5,"-"))))))))))</f>
        <v/>
      </c>
      <c r="BF527" s="17" t="str">
        <f t="shared" si="161"/>
        <v/>
      </c>
      <c r="BH527" s="18" t="str">
        <f>IF(X527="","",IF(50&lt;=Y527,6,IF(AND(40&lt;=Y527,Y527&lt;50),5,IF(AND(30&lt;=Y527,Y527&lt;40),4,IF(AND(20&lt;=Y527,Y527&lt;30),3,IF(AND(10&lt;=Y527,Y527&lt;20),2,IF(AND(0&lt;=Y527,Y527&lt;10),1,IF(Y527&lt;0,0,""))))))))</f>
        <v/>
      </c>
      <c r="BI527" s="18" t="str">
        <f>IF(X527="","",IF(30&lt;=Y527,4,IF(AND(20&lt;=Y527,Y527&lt;30),3,IF(AND(10&lt;=Y527,Y527&lt;20),2,IF(AND(0&lt;=Y527,Y527&lt;10),1,IF(Y527&lt;0,0,""))))))</f>
        <v/>
      </c>
      <c r="BJ527" s="58" t="str">
        <f>IF(AND(OR(Q527="",Q527="□"),OR(R527="",R527="□"),OR(S527="",S527="□")),"",IF(AND(Q527="■",R527="■"),"",IF(AND(OR(Q527="■",R527="■"),S527="■"),"",IF(Q527="■",3,IF(R527="■",1,IF(Z527="■",BH527,BI527))))))</f>
        <v/>
      </c>
    </row>
    <row r="528" spans="1:62" ht="12" customHeight="1" x14ac:dyDescent="0.15">
      <c r="A528" s="66">
        <v>511</v>
      </c>
      <c r="B528" s="4"/>
      <c r="C528" s="2"/>
      <c r="D528" s="2"/>
      <c r="E528" s="8"/>
      <c r="F528" s="129" t="s">
        <v>38</v>
      </c>
      <c r="G528" s="130" t="s">
        <v>38</v>
      </c>
      <c r="H528" s="131" t="s">
        <v>38</v>
      </c>
      <c r="I528" s="122"/>
      <c r="J528" s="149"/>
      <c r="K528" s="124"/>
      <c r="L528" s="178"/>
      <c r="M528" s="133"/>
      <c r="N528" s="163" t="str">
        <f>IF($C$3="","",IF(P528="","",BF528))</f>
        <v/>
      </c>
      <c r="O528" s="163" t="str">
        <f>IF($C$3="","",IF(AND(OR(F528="",F528="□"),OR(G528="",G528="□"),OR(H528="",H528="□")),"",IF(AND(F528="■",G528="■"),"",IF(AND(OR(F528="■",G528="■"),H528="■"),"",IF(BF528="","",IF(OR(BF528=4,BF528&gt;4),"○","×"))))))</f>
        <v/>
      </c>
      <c r="P528" s="162" t="str">
        <f>IF($C$3="","",IF(AND(OR(F528="",F528="□"),OR(G528="",G528="□"),OR(H528="",H528="□")),"",IF(AND(F528="■",G528="■"),"",IF(AND(OR(F528="■",G528="■"),H528="■"),"",IF(BF528="","",IF(OR(BF528=5,BF528&gt;5),"○","×"))))))</f>
        <v/>
      </c>
      <c r="Q528" s="129" t="s">
        <v>38</v>
      </c>
      <c r="R528" s="130" t="s">
        <v>38</v>
      </c>
      <c r="S528" s="131" t="s">
        <v>38</v>
      </c>
      <c r="T528" s="1"/>
      <c r="U528" s="10"/>
      <c r="V528" s="11"/>
      <c r="W528" s="10"/>
      <c r="X528" s="223" t="str">
        <f t="shared" si="160"/>
        <v/>
      </c>
      <c r="Y528" s="164" t="str">
        <f t="shared" si="142"/>
        <v/>
      </c>
      <c r="Z528" s="131" t="s">
        <v>58</v>
      </c>
      <c r="AA528" s="135" t="s">
        <v>58</v>
      </c>
      <c r="AB528" s="165" t="str">
        <f t="shared" si="143"/>
        <v/>
      </c>
      <c r="AC528" s="280"/>
      <c r="AD528" s="281"/>
      <c r="AF528" s="60" t="str">
        <f>IF($C$3="","",IF(AND(F528="□",G528="□",H528="□"),"",IF(AND(F528="■",G528="■"),"",IF(AND(F528="■",H528="■"),"",IF(AND(G528="■",H528="■"),"",IF(F528="■",$BY$42,IF(G528="■",$BY$39,IF(I528="","",I528))))))))</f>
        <v/>
      </c>
      <c r="AG528" s="61" t="str">
        <f>IF($C$3="","",IF(AND(F528="□",G528="□",H528="□"),"",IF(AND(F528="■",G528="■"),"",IF(AND(F528="■",H528="■"),"",IF(AND(G528="■",H528="■"),"",IF(F528="■",$BY$44,IF(G528="■",$BY$41,IF(K528="","",K528))))))))</f>
        <v/>
      </c>
      <c r="AH528" s="63" t="str">
        <f t="shared" si="144"/>
        <v/>
      </c>
      <c r="AI528" s="63" t="str">
        <f t="shared" si="145"/>
        <v/>
      </c>
      <c r="AJ528" s="64" t="str">
        <f t="shared" si="146"/>
        <v/>
      </c>
      <c r="AK528" s="64" t="str">
        <f t="shared" si="147"/>
        <v/>
      </c>
      <c r="AL528" s="64" t="str">
        <f>IF($C$3="","",IF(AND(F528="□",G528="□",H528="□"),"",IF(AND(F528="■",G528="■"),"",IF(AND(F528="■",H528="■"),"",IF(AND(G528="■",H528="■"),"",IF(F528="■",$BY$23,IF(G528="■",$BY$21,IF(J528="","",J528))))))))</f>
        <v/>
      </c>
      <c r="AM528" s="65" t="str">
        <f t="shared" si="148"/>
        <v/>
      </c>
      <c r="AN528" s="64" t="str">
        <f>IF($C$3="","",IF(AND(F528="□",G528="□",H528="□"),"",IF(AND(F528="■",G528="■"),"",IF(AND(F528="■",H528="■"),"",IF(AND(G528="■",H528="■"),"",IF(F528="■",$BY$24,IF(G528="■",$BY$22,IF(L528="","",L528))))))))</f>
        <v/>
      </c>
      <c r="AO528" s="118"/>
      <c r="AP528" s="64" t="str">
        <f t="shared" si="149"/>
        <v/>
      </c>
      <c r="AQ528" s="64" t="str">
        <f t="shared" si="150"/>
        <v/>
      </c>
      <c r="AR528" s="64" t="str">
        <f t="shared" si="151"/>
        <v/>
      </c>
      <c r="AS528" s="64" t="str">
        <f t="shared" si="152"/>
        <v/>
      </c>
      <c r="AT528" s="64" t="str">
        <f t="shared" si="153"/>
        <v/>
      </c>
      <c r="AW528" s="17" t="str">
        <f t="shared" si="154"/>
        <v/>
      </c>
      <c r="AX528" s="17" t="str">
        <f t="shared" si="155"/>
        <v/>
      </c>
      <c r="AY528" s="17" t="str">
        <f t="shared" si="156"/>
        <v/>
      </c>
      <c r="AZ528" s="17" t="str">
        <f t="shared" si="157"/>
        <v/>
      </c>
      <c r="BA528" s="17" t="str">
        <f t="shared" si="158"/>
        <v/>
      </c>
      <c r="BB528" s="17" t="str">
        <f t="shared" si="159"/>
        <v/>
      </c>
      <c r="BD528" s="17" t="str">
        <f>IF(AND(OR(F528="",F528="□"),OR(G528="",G528="□"),OR(H528="",H528="□")),"",IF(AND(F528="■",G528="■"),"",IF(AND(OR(F528="■",G528="■"),H528="■"),"",IF(F528="■",5,IF(G528="■",4,IF(I528="","",IF($C$3="","",IF($C$3=8,"-",IF($C$3&lt;8,IF(I528&lt;=$BY$25,7,IF(I528&lt;=$BY$26,6,IF(I528&lt;=$BY$27,5,IF(I528&lt;=$BY$28,4,IF(I528&lt;=$BY$29,3,IF(I528&lt;=$BY$30,2,1)))))))))))))))</f>
        <v/>
      </c>
      <c r="BE528" s="17" t="str">
        <f>IF(AND(OR(F528="",F528="□"),OR(G528="",G528="□"),OR(H528="",H528="□")),"",IF(AND(F528="■",G528="■"),"",IF(AND(OR(F528="■",G528="■"),H528="■"),"",IF(F528="■",5,IF(G528="■",4,IF(K528="","",IF($C$3="","",IF($C$3=8,IF(K528&lt;=$BY$33,6,IF(K528&lt;=$BY$34,5,IF(K528&lt;=$BY$35,4,3))),IF(AND($C$3&lt;8,$C$3&gt;4),IF(K528&lt;=$BY$32,7,IF(K528&lt;=$BY$33,6,IF(K528&lt;=$BY$34,5,IF(K528&lt;=$BY$35,4,IF(K528&lt;=$BY$36,3,2))))),IF(C514&lt;5,"-"))))))))))</f>
        <v/>
      </c>
      <c r="BF528" s="17" t="str">
        <f t="shared" si="161"/>
        <v/>
      </c>
      <c r="BH528" s="18" t="str">
        <f>IF(X528="","",IF(50&lt;=Y528,6,IF(AND(40&lt;=Y528,Y528&lt;50),5,IF(AND(30&lt;=Y528,Y528&lt;40),4,IF(AND(20&lt;=Y528,Y528&lt;30),3,IF(AND(10&lt;=Y528,Y528&lt;20),2,IF(AND(0&lt;=Y528,Y528&lt;10),1,IF(Y528&lt;0,0,""))))))))</f>
        <v/>
      </c>
      <c r="BI528" s="18" t="str">
        <f>IF(X528="","",IF(30&lt;=Y528,4,IF(AND(20&lt;=Y528,Y528&lt;30),3,IF(AND(10&lt;=Y528,Y528&lt;20),2,IF(AND(0&lt;=Y528,Y528&lt;10),1,IF(Y528&lt;0,0,""))))))</f>
        <v/>
      </c>
      <c r="BJ528" s="58" t="str">
        <f>IF(AND(OR(Q528="",Q528="□"),OR(R528="",R528="□"),OR(S528="",S528="□")),"",IF(AND(Q528="■",R528="■"),"",IF(AND(OR(Q528="■",R528="■"),S528="■"),"",IF(Q528="■",3,IF(R528="■",1,IF(Z528="■",BH528,BI528))))))</f>
        <v/>
      </c>
    </row>
    <row r="529" spans="1:62" ht="12" customHeight="1" x14ac:dyDescent="0.15">
      <c r="A529" s="66">
        <v>512</v>
      </c>
      <c r="B529" s="4"/>
      <c r="C529" s="2"/>
      <c r="D529" s="2"/>
      <c r="E529" s="8"/>
      <c r="F529" s="129" t="s">
        <v>38</v>
      </c>
      <c r="G529" s="130" t="s">
        <v>38</v>
      </c>
      <c r="H529" s="131" t="s">
        <v>38</v>
      </c>
      <c r="I529" s="122"/>
      <c r="J529" s="149"/>
      <c r="K529" s="124"/>
      <c r="L529" s="178"/>
      <c r="M529" s="133"/>
      <c r="N529" s="163" t="str">
        <f>IF($C$3="","",IF(P529="","",BF529))</f>
        <v/>
      </c>
      <c r="O529" s="163" t="str">
        <f>IF($C$3="","",IF(AND(OR(F529="",F529="□"),OR(G529="",G529="□"),OR(H529="",H529="□")),"",IF(AND(F529="■",G529="■"),"",IF(AND(OR(F529="■",G529="■"),H529="■"),"",IF(BF529="","",IF(OR(BF529=4,BF529&gt;4),"○","×"))))))</f>
        <v/>
      </c>
      <c r="P529" s="162" t="str">
        <f>IF($C$3="","",IF(AND(OR(F529="",F529="□"),OR(G529="",G529="□"),OR(H529="",H529="□")),"",IF(AND(F529="■",G529="■"),"",IF(AND(OR(F529="■",G529="■"),H529="■"),"",IF(BF529="","",IF(OR(BF529=5,BF529&gt;5),"○","×"))))))</f>
        <v/>
      </c>
      <c r="Q529" s="129" t="s">
        <v>38</v>
      </c>
      <c r="R529" s="130" t="s">
        <v>38</v>
      </c>
      <c r="S529" s="131" t="s">
        <v>38</v>
      </c>
      <c r="T529" s="1"/>
      <c r="U529" s="10"/>
      <c r="V529" s="11"/>
      <c r="W529" s="10"/>
      <c r="X529" s="223" t="str">
        <f t="shared" si="160"/>
        <v/>
      </c>
      <c r="Y529" s="164" t="str">
        <f t="shared" si="142"/>
        <v/>
      </c>
      <c r="Z529" s="131" t="s">
        <v>58</v>
      </c>
      <c r="AA529" s="135" t="s">
        <v>58</v>
      </c>
      <c r="AB529" s="165" t="str">
        <f t="shared" si="143"/>
        <v/>
      </c>
      <c r="AC529" s="280"/>
      <c r="AD529" s="281"/>
      <c r="AF529" s="60" t="str">
        <f>IF($C$3="","",IF(AND(F529="□",G529="□",H529="□"),"",IF(AND(F529="■",G529="■"),"",IF(AND(F529="■",H529="■"),"",IF(AND(G529="■",H529="■"),"",IF(F529="■",$BY$42,IF(G529="■",$BY$39,IF(I529="","",I529))))))))</f>
        <v/>
      </c>
      <c r="AG529" s="61" t="str">
        <f>IF($C$3="","",IF(AND(F529="□",G529="□",H529="□"),"",IF(AND(F529="■",G529="■"),"",IF(AND(F529="■",H529="■"),"",IF(AND(G529="■",H529="■"),"",IF(F529="■",$BY$44,IF(G529="■",$BY$41,IF(K529="","",K529))))))))</f>
        <v/>
      </c>
      <c r="AH529" s="63" t="str">
        <f t="shared" si="144"/>
        <v/>
      </c>
      <c r="AI529" s="63" t="str">
        <f t="shared" si="145"/>
        <v/>
      </c>
      <c r="AJ529" s="64" t="str">
        <f t="shared" si="146"/>
        <v/>
      </c>
      <c r="AK529" s="64" t="str">
        <f t="shared" si="147"/>
        <v/>
      </c>
      <c r="AL529" s="64" t="str">
        <f>IF($C$3="","",IF(AND(F529="□",G529="□",H529="□"),"",IF(AND(F529="■",G529="■"),"",IF(AND(F529="■",H529="■"),"",IF(AND(G529="■",H529="■"),"",IF(F529="■",$BY$23,IF(G529="■",$BY$21,IF(J529="","",J529))))))))</f>
        <v/>
      </c>
      <c r="AM529" s="65" t="str">
        <f t="shared" si="148"/>
        <v/>
      </c>
      <c r="AN529" s="64" t="str">
        <f>IF($C$3="","",IF(AND(F529="□",G529="□",H529="□"),"",IF(AND(F529="■",G529="■"),"",IF(AND(F529="■",H529="■"),"",IF(AND(G529="■",H529="■"),"",IF(F529="■",$BY$24,IF(G529="■",$BY$22,IF(L529="","",L529))))))))</f>
        <v/>
      </c>
      <c r="AO529" s="118"/>
      <c r="AP529" s="64" t="str">
        <f t="shared" si="149"/>
        <v/>
      </c>
      <c r="AQ529" s="64" t="str">
        <f t="shared" si="150"/>
        <v/>
      </c>
      <c r="AR529" s="64" t="str">
        <f t="shared" si="151"/>
        <v/>
      </c>
      <c r="AS529" s="64" t="str">
        <f t="shared" si="152"/>
        <v/>
      </c>
      <c r="AT529" s="64" t="str">
        <f t="shared" si="153"/>
        <v/>
      </c>
      <c r="AW529" s="17" t="str">
        <f t="shared" si="154"/>
        <v/>
      </c>
      <c r="AX529" s="17" t="str">
        <f t="shared" si="155"/>
        <v/>
      </c>
      <c r="AY529" s="17" t="str">
        <f t="shared" si="156"/>
        <v/>
      </c>
      <c r="AZ529" s="17" t="str">
        <f t="shared" si="157"/>
        <v/>
      </c>
      <c r="BA529" s="17" t="str">
        <f t="shared" si="158"/>
        <v/>
      </c>
      <c r="BB529" s="17" t="str">
        <f t="shared" si="159"/>
        <v/>
      </c>
      <c r="BD529" s="17" t="str">
        <f>IF(AND(OR(F529="",F529="□"),OR(G529="",G529="□"),OR(H529="",H529="□")),"",IF(AND(F529="■",G529="■"),"",IF(AND(OR(F529="■",G529="■"),H529="■"),"",IF(F529="■",5,IF(G529="■",4,IF(I529="","",IF($C$3="","",IF($C$3=8,"-",IF($C$3&lt;8,IF(I529&lt;=$BY$25,7,IF(I529&lt;=$BY$26,6,IF(I529&lt;=$BY$27,5,IF(I529&lt;=$BY$28,4,IF(I529&lt;=$BY$29,3,IF(I529&lt;=$BY$30,2,1)))))))))))))))</f>
        <v/>
      </c>
      <c r="BE529" s="17" t="str">
        <f>IF(AND(OR(F529="",F529="□"),OR(G529="",G529="□"),OR(H529="",H529="□")),"",IF(AND(F529="■",G529="■"),"",IF(AND(OR(F529="■",G529="■"),H529="■"),"",IF(F529="■",5,IF(G529="■",4,IF(K529="","",IF($C$3="","",IF($C$3=8,IF(K529&lt;=$BY$33,6,IF(K529&lt;=$BY$34,5,IF(K529&lt;=$BY$35,4,3))),IF(AND($C$3&lt;8,$C$3&gt;4),IF(K529&lt;=$BY$32,7,IF(K529&lt;=$BY$33,6,IF(K529&lt;=$BY$34,5,IF(K529&lt;=$BY$35,4,IF(K529&lt;=$BY$36,3,2))))),IF(C515&lt;5,"-"))))))))))</f>
        <v/>
      </c>
      <c r="BF529" s="17" t="str">
        <f t="shared" si="161"/>
        <v/>
      </c>
      <c r="BH529" s="18" t="str">
        <f>IF(X529="","",IF(50&lt;=Y529,6,IF(AND(40&lt;=Y529,Y529&lt;50),5,IF(AND(30&lt;=Y529,Y529&lt;40),4,IF(AND(20&lt;=Y529,Y529&lt;30),3,IF(AND(10&lt;=Y529,Y529&lt;20),2,IF(AND(0&lt;=Y529,Y529&lt;10),1,IF(Y529&lt;0,0,""))))))))</f>
        <v/>
      </c>
      <c r="BI529" s="18" t="str">
        <f>IF(X529="","",IF(30&lt;=Y529,4,IF(AND(20&lt;=Y529,Y529&lt;30),3,IF(AND(10&lt;=Y529,Y529&lt;20),2,IF(AND(0&lt;=Y529,Y529&lt;10),1,IF(Y529&lt;0,0,""))))))</f>
        <v/>
      </c>
      <c r="BJ529" s="58" t="str">
        <f>IF(AND(OR(Q529="",Q529="□"),OR(R529="",R529="□"),OR(S529="",S529="□")),"",IF(AND(Q529="■",R529="■"),"",IF(AND(OR(Q529="■",R529="■"),S529="■"),"",IF(Q529="■",3,IF(R529="■",1,IF(Z529="■",BH529,BI529))))))</f>
        <v/>
      </c>
    </row>
    <row r="530" spans="1:62" ht="12" customHeight="1" x14ac:dyDescent="0.15">
      <c r="A530" s="66">
        <v>513</v>
      </c>
      <c r="B530" s="4"/>
      <c r="C530" s="2"/>
      <c r="D530" s="2"/>
      <c r="E530" s="8"/>
      <c r="F530" s="129" t="s">
        <v>38</v>
      </c>
      <c r="G530" s="130" t="s">
        <v>38</v>
      </c>
      <c r="H530" s="131" t="s">
        <v>38</v>
      </c>
      <c r="I530" s="122"/>
      <c r="J530" s="149"/>
      <c r="K530" s="124"/>
      <c r="L530" s="178"/>
      <c r="M530" s="133"/>
      <c r="N530" s="163" t="str">
        <f>IF($C$3="","",IF(P530="","",BF530))</f>
        <v/>
      </c>
      <c r="O530" s="163" t="str">
        <f>IF($C$3="","",IF(AND(OR(F530="",F530="□"),OR(G530="",G530="□"),OR(H530="",H530="□")),"",IF(AND(F530="■",G530="■"),"",IF(AND(OR(F530="■",G530="■"),H530="■"),"",IF(BF530="","",IF(OR(BF530=4,BF530&gt;4),"○","×"))))))</f>
        <v/>
      </c>
      <c r="P530" s="162" t="str">
        <f>IF($C$3="","",IF(AND(OR(F530="",F530="□"),OR(G530="",G530="□"),OR(H530="",H530="□")),"",IF(AND(F530="■",G530="■"),"",IF(AND(OR(F530="■",G530="■"),H530="■"),"",IF(BF530="","",IF(OR(BF530=5,BF530&gt;5),"○","×"))))))</f>
        <v/>
      </c>
      <c r="Q530" s="129" t="s">
        <v>38</v>
      </c>
      <c r="R530" s="130" t="s">
        <v>38</v>
      </c>
      <c r="S530" s="131" t="s">
        <v>38</v>
      </c>
      <c r="T530" s="1"/>
      <c r="U530" s="10"/>
      <c r="V530" s="11"/>
      <c r="W530" s="10"/>
      <c r="X530" s="223" t="str">
        <f t="shared" si="160"/>
        <v/>
      </c>
      <c r="Y530" s="164" t="str">
        <f t="shared" ref="Y530:Y593" si="162">IFERROR((1-X530)*100,"")</f>
        <v/>
      </c>
      <c r="Z530" s="131" t="s">
        <v>58</v>
      </c>
      <c r="AA530" s="135" t="s">
        <v>58</v>
      </c>
      <c r="AB530" s="165" t="str">
        <f t="shared" ref="AB530:AB593" si="163">BJ530</f>
        <v/>
      </c>
      <c r="AC530" s="280"/>
      <c r="AD530" s="281"/>
      <c r="AF530" s="60" t="str">
        <f>IF($C$3="","",IF(AND(F530="□",G530="□",H530="□"),"",IF(AND(F530="■",G530="■"),"",IF(AND(F530="■",H530="■"),"",IF(AND(G530="■",H530="■"),"",IF(F530="■",$BY$42,IF(G530="■",$BY$39,IF(I530="","",I530))))))))</f>
        <v/>
      </c>
      <c r="AG530" s="61" t="str">
        <f>IF($C$3="","",IF(AND(F530="□",G530="□",H530="□"),"",IF(AND(F530="■",G530="■"),"",IF(AND(F530="■",H530="■"),"",IF(AND(G530="■",H530="■"),"",IF(F530="■",$BY$44,IF(G530="■",$BY$41,IF(K530="","",K530))))))))</f>
        <v/>
      </c>
      <c r="AH530" s="63" t="str">
        <f t="shared" ref="AH530:AH593" si="164">IF(C530="","",C530)</f>
        <v/>
      </c>
      <c r="AI530" s="63" t="str">
        <f t="shared" ref="AI530:AI593" si="165">IF(D530="","",D530)</f>
        <v/>
      </c>
      <c r="AJ530" s="64" t="str">
        <f t="shared" ref="AJ530:AJ593" si="166">IF(E530="","",E530)</f>
        <v/>
      </c>
      <c r="AK530" s="64" t="str">
        <f t="shared" ref="AK530:AK593" si="167">AF530</f>
        <v/>
      </c>
      <c r="AL530" s="64" t="str">
        <f>IF($C$3="","",IF(AND(F530="□",G530="□",H530="□"),"",IF(AND(F530="■",G530="■"),"",IF(AND(F530="■",H530="■"),"",IF(AND(G530="■",H530="■"),"",IF(F530="■",$BY$23,IF(G530="■",$BY$21,IF(J530="","",J530))))))))</f>
        <v/>
      </c>
      <c r="AM530" s="65" t="str">
        <f t="shared" ref="AM530:AM593" si="168">AG530</f>
        <v/>
      </c>
      <c r="AN530" s="64" t="str">
        <f>IF($C$3="","",IF(AND(F530="□",G530="□",H530="□"),"",IF(AND(F530="■",G530="■"),"",IF(AND(F530="■",H530="■"),"",IF(AND(G530="■",H530="■"),"",IF(F530="■",$BY$24,IF(G530="■",$BY$22,IF(L530="","",L530))))))))</f>
        <v/>
      </c>
      <c r="AO530" s="118"/>
      <c r="AP530" s="64" t="str">
        <f t="shared" ref="AP530:AP593" si="169">IF(AND(AZ530="",BA530="",BB530=""),"",IF(AZ530="●","",IF(BA530="●","",IF(BB530="●",T530,""))))</f>
        <v/>
      </c>
      <c r="AQ530" s="64" t="str">
        <f t="shared" ref="AQ530:AQ593" si="170">IF(AND(AZ530="",BA530="",BB530=""),"",IF(AZ530="●","",IF(BA530="●","",IF(BB530="●",U530,""))))</f>
        <v/>
      </c>
      <c r="AR530" s="64" t="str">
        <f t="shared" ref="AR530:AR593" si="171">IF(AND(AZ530="",BA530="",BB530=""),"",IF(AZ530="●","",IF(BA530="●","",IF(BB530="●",V530,""))))</f>
        <v/>
      </c>
      <c r="AS530" s="64" t="str">
        <f t="shared" ref="AS530:AS593" si="172">IF(AND(AZ530="",BA530="",BB530=""),"",IF(AZ530="●","",IF(BA530="●","",IF(BB530="●",W530,""))))</f>
        <v/>
      </c>
      <c r="AT530" s="64" t="str">
        <f t="shared" ref="AT530:AT593" si="173">IF(AND(AZ530="",BA530="",BB530=""),"",IF(AZ530="●",0.8,IF(BA530="●",1,IF(BB530="●",IF(OR(V530="",W530=""),"",ROUNDUP(V530/W530,2)),""))))</f>
        <v/>
      </c>
      <c r="AW530" s="17" t="str">
        <f t="shared" ref="AW530:AW593" si="174">IF(AND(F530="□",G530="□",H530="□"),"",IF(AND(F530="■",G530="■"),"",IF(AND(F530="■",H530="■"),"",IF(AND(G530="■",H530="■"),"",IF(F530="■","●","")))))</f>
        <v/>
      </c>
      <c r="AX530" s="17" t="str">
        <f t="shared" ref="AX530:AX593" si="175">IF(AND(F530="□",G530="□",H530="□"),"",IF(AND(F530="■",G530="■"),"",IF(AND(F530="■",H530="■"),"",IF(AND(G530="■",H530="■"),"",IF(G530="■","●","")))))</f>
        <v/>
      </c>
      <c r="AY530" s="17" t="str">
        <f t="shared" ref="AY530:AY593" si="176">IF(AND(F530="□",G530="□",H530="□"),"",IF(AND(F530="■",G530="■"),"",IF(AND(F530="■",H530="■"),"",IF(AND(G530="■",H530="■"),"",IF(H530="■","●","")))))</f>
        <v/>
      </c>
      <c r="AZ530" s="17" t="str">
        <f t="shared" ref="AZ530:AZ593" si="177">IF(AND(Q530="□",R530="□",S530="□"),"",IF(AND(Q530="■",R530="■"),"",IF(AND(Q530="■",S530="■"),"",IF(AND(R530="■",S530="■"),"",IF(Q530="■","●","")))))</f>
        <v/>
      </c>
      <c r="BA530" s="17" t="str">
        <f t="shared" ref="BA530:BA593" si="178">IF(AND(Q530="□",R530="□",S530="□"),"",IF(AND(Q530="■",R530="■"),"",IF(AND(Q530="■",S530="■"),"",IF(AND(R530="■",S530="■"),"",IF(R530="■","●","")))))</f>
        <v/>
      </c>
      <c r="BB530" s="17" t="str">
        <f t="shared" ref="BB530:BB593" si="179">IF(AND(Q530="□",R530="□",S530="□"),"",IF(AND(Q530="■",R530="■"),"",IF(AND(Q530="■",S530="■"),"",IF(AND(R530="■",S530="■"),"",IF(S530="■","●","")))))</f>
        <v/>
      </c>
      <c r="BD530" s="17" t="str">
        <f>IF(AND(OR(F530="",F530="□"),OR(G530="",G530="□"),OR(H530="",H530="□")),"",IF(AND(F530="■",G530="■"),"",IF(AND(OR(F530="■",G530="■"),H530="■"),"",IF(F530="■",5,IF(G530="■",4,IF(I530="","",IF($C$3="","",IF($C$3=8,"-",IF($C$3&lt;8,IF(I530&lt;=$BY$25,7,IF(I530&lt;=$BY$26,6,IF(I530&lt;=$BY$27,5,IF(I530&lt;=$BY$28,4,IF(I530&lt;=$BY$29,3,IF(I530&lt;=$BY$30,2,1)))))))))))))))</f>
        <v/>
      </c>
      <c r="BE530" s="17" t="str">
        <f>IF(AND(OR(F530="",F530="□"),OR(G530="",G530="□"),OR(H530="",H530="□")),"",IF(AND(F530="■",G530="■"),"",IF(AND(OR(F530="■",G530="■"),H530="■"),"",IF(F530="■",5,IF(G530="■",4,IF(K530="","",IF($C$3="","",IF($C$3=8,IF(K530&lt;=$BY$33,6,IF(K530&lt;=$BY$34,5,IF(K530&lt;=$BY$35,4,3))),IF(AND($C$3&lt;8,$C$3&gt;4),IF(K530&lt;=$BY$32,7,IF(K530&lt;=$BY$33,6,IF(K530&lt;=$BY$34,5,IF(K530&lt;=$BY$35,4,IF(K530&lt;=$BY$36,3,2))))),IF(C516&lt;5,"-"))))))))))</f>
        <v/>
      </c>
      <c r="BF530" s="17" t="str">
        <f t="shared" si="161"/>
        <v/>
      </c>
      <c r="BH530" s="18" t="str">
        <f>IF(X530="","",IF(50&lt;=Y530,6,IF(AND(40&lt;=Y530,Y530&lt;50),5,IF(AND(30&lt;=Y530,Y530&lt;40),4,IF(AND(20&lt;=Y530,Y530&lt;30),3,IF(AND(10&lt;=Y530,Y530&lt;20),2,IF(AND(0&lt;=Y530,Y530&lt;10),1,IF(Y530&lt;0,0,""))))))))</f>
        <v/>
      </c>
      <c r="BI530" s="18" t="str">
        <f>IF(X530="","",IF(30&lt;=Y530,4,IF(AND(20&lt;=Y530,Y530&lt;30),3,IF(AND(10&lt;=Y530,Y530&lt;20),2,IF(AND(0&lt;=Y530,Y530&lt;10),1,IF(Y530&lt;0,0,""))))))</f>
        <v/>
      </c>
      <c r="BJ530" s="58" t="str">
        <f>IF(AND(OR(Q530="",Q530="□"),OR(R530="",R530="□"),OR(S530="",S530="□")),"",IF(AND(Q530="■",R530="■"),"",IF(AND(OR(Q530="■",R530="■"),S530="■"),"",IF(Q530="■",3,IF(R530="■",1,IF(Z530="■",BH530,BI530))))))</f>
        <v/>
      </c>
    </row>
    <row r="531" spans="1:62" ht="12" customHeight="1" x14ac:dyDescent="0.15">
      <c r="A531" s="66">
        <v>514</v>
      </c>
      <c r="B531" s="4"/>
      <c r="C531" s="2"/>
      <c r="D531" s="2"/>
      <c r="E531" s="8"/>
      <c r="F531" s="129" t="s">
        <v>38</v>
      </c>
      <c r="G531" s="130" t="s">
        <v>38</v>
      </c>
      <c r="H531" s="131" t="s">
        <v>38</v>
      </c>
      <c r="I531" s="122"/>
      <c r="J531" s="149"/>
      <c r="K531" s="124"/>
      <c r="L531" s="178"/>
      <c r="M531" s="133"/>
      <c r="N531" s="163" t="str">
        <f>IF($C$3="","",IF(P531="","",BF531))</f>
        <v/>
      </c>
      <c r="O531" s="163" t="str">
        <f>IF($C$3="","",IF(AND(OR(F531="",F531="□"),OR(G531="",G531="□"),OR(H531="",H531="□")),"",IF(AND(F531="■",G531="■"),"",IF(AND(OR(F531="■",G531="■"),H531="■"),"",IF(BF531="","",IF(OR(BF531=4,BF531&gt;4),"○","×"))))))</f>
        <v/>
      </c>
      <c r="P531" s="162" t="str">
        <f>IF($C$3="","",IF(AND(OR(F531="",F531="□"),OR(G531="",G531="□"),OR(H531="",H531="□")),"",IF(AND(F531="■",G531="■"),"",IF(AND(OR(F531="■",G531="■"),H531="■"),"",IF(BF531="","",IF(OR(BF531=5,BF531&gt;5),"○","×"))))))</f>
        <v/>
      </c>
      <c r="Q531" s="129" t="s">
        <v>38</v>
      </c>
      <c r="R531" s="130" t="s">
        <v>38</v>
      </c>
      <c r="S531" s="131" t="s">
        <v>38</v>
      </c>
      <c r="T531" s="1"/>
      <c r="U531" s="10"/>
      <c r="V531" s="11"/>
      <c r="W531" s="10"/>
      <c r="X531" s="223" t="str">
        <f t="shared" ref="X531:X594" si="180">AT531</f>
        <v/>
      </c>
      <c r="Y531" s="164" t="str">
        <f t="shared" si="162"/>
        <v/>
      </c>
      <c r="Z531" s="131" t="s">
        <v>58</v>
      </c>
      <c r="AA531" s="135" t="s">
        <v>58</v>
      </c>
      <c r="AB531" s="165" t="str">
        <f t="shared" si="163"/>
        <v/>
      </c>
      <c r="AC531" s="280"/>
      <c r="AD531" s="281"/>
      <c r="AF531" s="60" t="str">
        <f>IF($C$3="","",IF(AND(F531="□",G531="□",H531="□"),"",IF(AND(F531="■",G531="■"),"",IF(AND(F531="■",H531="■"),"",IF(AND(G531="■",H531="■"),"",IF(F531="■",$BY$42,IF(G531="■",$BY$39,IF(I531="","",I531))))))))</f>
        <v/>
      </c>
      <c r="AG531" s="61" t="str">
        <f>IF($C$3="","",IF(AND(F531="□",G531="□",H531="□"),"",IF(AND(F531="■",G531="■"),"",IF(AND(F531="■",H531="■"),"",IF(AND(G531="■",H531="■"),"",IF(F531="■",$BY$44,IF(G531="■",$BY$41,IF(K531="","",K531))))))))</f>
        <v/>
      </c>
      <c r="AH531" s="63" t="str">
        <f t="shared" si="164"/>
        <v/>
      </c>
      <c r="AI531" s="63" t="str">
        <f t="shared" si="165"/>
        <v/>
      </c>
      <c r="AJ531" s="64" t="str">
        <f t="shared" si="166"/>
        <v/>
      </c>
      <c r="AK531" s="64" t="str">
        <f t="shared" si="167"/>
        <v/>
      </c>
      <c r="AL531" s="64" t="str">
        <f>IF($C$3="","",IF(AND(F531="□",G531="□",H531="□"),"",IF(AND(F531="■",G531="■"),"",IF(AND(F531="■",H531="■"),"",IF(AND(G531="■",H531="■"),"",IF(F531="■",$BY$23,IF(G531="■",$BY$21,IF(J531="","",J531))))))))</f>
        <v/>
      </c>
      <c r="AM531" s="65" t="str">
        <f t="shared" si="168"/>
        <v/>
      </c>
      <c r="AN531" s="64" t="str">
        <f>IF($C$3="","",IF(AND(F531="□",G531="□",H531="□"),"",IF(AND(F531="■",G531="■"),"",IF(AND(F531="■",H531="■"),"",IF(AND(G531="■",H531="■"),"",IF(F531="■",$BY$24,IF(G531="■",$BY$22,IF(L531="","",L531))))))))</f>
        <v/>
      </c>
      <c r="AO531" s="118"/>
      <c r="AP531" s="64" t="str">
        <f t="shared" si="169"/>
        <v/>
      </c>
      <c r="AQ531" s="64" t="str">
        <f t="shared" si="170"/>
        <v/>
      </c>
      <c r="AR531" s="64" t="str">
        <f t="shared" si="171"/>
        <v/>
      </c>
      <c r="AS531" s="64" t="str">
        <f t="shared" si="172"/>
        <v/>
      </c>
      <c r="AT531" s="64" t="str">
        <f t="shared" si="173"/>
        <v/>
      </c>
      <c r="AW531" s="17" t="str">
        <f t="shared" si="174"/>
        <v/>
      </c>
      <c r="AX531" s="17" t="str">
        <f t="shared" si="175"/>
        <v/>
      </c>
      <c r="AY531" s="17" t="str">
        <f t="shared" si="176"/>
        <v/>
      </c>
      <c r="AZ531" s="17" t="str">
        <f t="shared" si="177"/>
        <v/>
      </c>
      <c r="BA531" s="17" t="str">
        <f t="shared" si="178"/>
        <v/>
      </c>
      <c r="BB531" s="17" t="str">
        <f t="shared" si="179"/>
        <v/>
      </c>
      <c r="BD531" s="17" t="str">
        <f>IF(AND(OR(F531="",F531="□"),OR(G531="",G531="□"),OR(H531="",H531="□")),"",IF(AND(F531="■",G531="■"),"",IF(AND(OR(F531="■",G531="■"),H531="■"),"",IF(F531="■",5,IF(G531="■",4,IF(I531="","",IF($C$3="","",IF($C$3=8,"-",IF($C$3&lt;8,IF(I531&lt;=$BY$25,7,IF(I531&lt;=$BY$26,6,IF(I531&lt;=$BY$27,5,IF(I531&lt;=$BY$28,4,IF(I531&lt;=$BY$29,3,IF(I531&lt;=$BY$30,2,1)))))))))))))))</f>
        <v/>
      </c>
      <c r="BE531" s="17" t="str">
        <f>IF(AND(OR(F531="",F531="□"),OR(G531="",G531="□"),OR(H531="",H531="□")),"",IF(AND(F531="■",G531="■"),"",IF(AND(OR(F531="■",G531="■"),H531="■"),"",IF(F531="■",5,IF(G531="■",4,IF(K531="","",IF($C$3="","",IF($C$3=8,IF(K531&lt;=$BY$33,6,IF(K531&lt;=$BY$34,5,IF(K531&lt;=$BY$35,4,3))),IF(AND($C$3&lt;8,$C$3&gt;4),IF(K531&lt;=$BY$32,7,IF(K531&lt;=$BY$33,6,IF(K531&lt;=$BY$34,5,IF(K531&lt;=$BY$35,4,IF(K531&lt;=$BY$36,3,2))))),IF(C517&lt;5,"-"))))))))))</f>
        <v/>
      </c>
      <c r="BF531" s="17" t="str">
        <f t="shared" ref="BF531:BF594" si="181">IF(OR(BD531="",BE531=""),"",MIN(BD531:BE531))</f>
        <v/>
      </c>
      <c r="BH531" s="18" t="str">
        <f>IF(X531="","",IF(50&lt;=Y531,6,IF(AND(40&lt;=Y531,Y531&lt;50),5,IF(AND(30&lt;=Y531,Y531&lt;40),4,IF(AND(20&lt;=Y531,Y531&lt;30),3,IF(AND(10&lt;=Y531,Y531&lt;20),2,IF(AND(0&lt;=Y531,Y531&lt;10),1,IF(Y531&lt;0,0,""))))))))</f>
        <v/>
      </c>
      <c r="BI531" s="18" t="str">
        <f>IF(X531="","",IF(30&lt;=Y531,4,IF(AND(20&lt;=Y531,Y531&lt;30),3,IF(AND(10&lt;=Y531,Y531&lt;20),2,IF(AND(0&lt;=Y531,Y531&lt;10),1,IF(Y531&lt;0,0,""))))))</f>
        <v/>
      </c>
      <c r="BJ531" s="58" t="str">
        <f>IF(AND(OR(Q531="",Q531="□"),OR(R531="",R531="□"),OR(S531="",S531="□")),"",IF(AND(Q531="■",R531="■"),"",IF(AND(OR(Q531="■",R531="■"),S531="■"),"",IF(Q531="■",3,IF(R531="■",1,IF(Z531="■",BH531,BI531))))))</f>
        <v/>
      </c>
    </row>
    <row r="532" spans="1:62" ht="12" customHeight="1" x14ac:dyDescent="0.15">
      <c r="A532" s="66">
        <v>515</v>
      </c>
      <c r="B532" s="4"/>
      <c r="C532" s="2"/>
      <c r="D532" s="2"/>
      <c r="E532" s="8"/>
      <c r="F532" s="129" t="s">
        <v>38</v>
      </c>
      <c r="G532" s="130" t="s">
        <v>38</v>
      </c>
      <c r="H532" s="131" t="s">
        <v>38</v>
      </c>
      <c r="I532" s="122"/>
      <c r="J532" s="149"/>
      <c r="K532" s="124"/>
      <c r="L532" s="178"/>
      <c r="M532" s="133"/>
      <c r="N532" s="163" t="str">
        <f>IF($C$3="","",IF(P532="","",BF532))</f>
        <v/>
      </c>
      <c r="O532" s="163" t="str">
        <f>IF($C$3="","",IF(AND(OR(F532="",F532="□"),OR(G532="",G532="□"),OR(H532="",H532="□")),"",IF(AND(F532="■",G532="■"),"",IF(AND(OR(F532="■",G532="■"),H532="■"),"",IF(BF532="","",IF(OR(BF532=4,BF532&gt;4),"○","×"))))))</f>
        <v/>
      </c>
      <c r="P532" s="162" t="str">
        <f>IF($C$3="","",IF(AND(OR(F532="",F532="□"),OR(G532="",G532="□"),OR(H532="",H532="□")),"",IF(AND(F532="■",G532="■"),"",IF(AND(OR(F532="■",G532="■"),H532="■"),"",IF(BF532="","",IF(OR(BF532=5,BF532&gt;5),"○","×"))))))</f>
        <v/>
      </c>
      <c r="Q532" s="129" t="s">
        <v>38</v>
      </c>
      <c r="R532" s="130" t="s">
        <v>38</v>
      </c>
      <c r="S532" s="131" t="s">
        <v>38</v>
      </c>
      <c r="T532" s="1"/>
      <c r="U532" s="10"/>
      <c r="V532" s="11"/>
      <c r="W532" s="10"/>
      <c r="X532" s="223" t="str">
        <f t="shared" si="180"/>
        <v/>
      </c>
      <c r="Y532" s="164" t="str">
        <f t="shared" si="162"/>
        <v/>
      </c>
      <c r="Z532" s="131" t="s">
        <v>58</v>
      </c>
      <c r="AA532" s="135" t="s">
        <v>58</v>
      </c>
      <c r="AB532" s="165" t="str">
        <f t="shared" si="163"/>
        <v/>
      </c>
      <c r="AC532" s="280"/>
      <c r="AD532" s="281"/>
      <c r="AF532" s="60" t="str">
        <f>IF($C$3="","",IF(AND(F532="□",G532="□",H532="□"),"",IF(AND(F532="■",G532="■"),"",IF(AND(F532="■",H532="■"),"",IF(AND(G532="■",H532="■"),"",IF(F532="■",$BY$42,IF(G532="■",$BY$39,IF(I532="","",I532))))))))</f>
        <v/>
      </c>
      <c r="AG532" s="61" t="str">
        <f>IF($C$3="","",IF(AND(F532="□",G532="□",H532="□"),"",IF(AND(F532="■",G532="■"),"",IF(AND(F532="■",H532="■"),"",IF(AND(G532="■",H532="■"),"",IF(F532="■",$BY$44,IF(G532="■",$BY$41,IF(K532="","",K532))))))))</f>
        <v/>
      </c>
      <c r="AH532" s="63" t="str">
        <f t="shared" si="164"/>
        <v/>
      </c>
      <c r="AI532" s="63" t="str">
        <f t="shared" si="165"/>
        <v/>
      </c>
      <c r="AJ532" s="64" t="str">
        <f t="shared" si="166"/>
        <v/>
      </c>
      <c r="AK532" s="64" t="str">
        <f t="shared" si="167"/>
        <v/>
      </c>
      <c r="AL532" s="64" t="str">
        <f>IF($C$3="","",IF(AND(F532="□",G532="□",H532="□"),"",IF(AND(F532="■",G532="■"),"",IF(AND(F532="■",H532="■"),"",IF(AND(G532="■",H532="■"),"",IF(F532="■",$BY$23,IF(G532="■",$BY$21,IF(J532="","",J532))))))))</f>
        <v/>
      </c>
      <c r="AM532" s="65" t="str">
        <f t="shared" si="168"/>
        <v/>
      </c>
      <c r="AN532" s="64" t="str">
        <f>IF($C$3="","",IF(AND(F532="□",G532="□",H532="□"),"",IF(AND(F532="■",G532="■"),"",IF(AND(F532="■",H532="■"),"",IF(AND(G532="■",H532="■"),"",IF(F532="■",$BY$24,IF(G532="■",$BY$22,IF(L532="","",L532))))))))</f>
        <v/>
      </c>
      <c r="AO532" s="118"/>
      <c r="AP532" s="64" t="str">
        <f t="shared" si="169"/>
        <v/>
      </c>
      <c r="AQ532" s="64" t="str">
        <f t="shared" si="170"/>
        <v/>
      </c>
      <c r="AR532" s="64" t="str">
        <f t="shared" si="171"/>
        <v/>
      </c>
      <c r="AS532" s="64" t="str">
        <f t="shared" si="172"/>
        <v/>
      </c>
      <c r="AT532" s="64" t="str">
        <f t="shared" si="173"/>
        <v/>
      </c>
      <c r="AW532" s="17" t="str">
        <f t="shared" si="174"/>
        <v/>
      </c>
      <c r="AX532" s="17" t="str">
        <f t="shared" si="175"/>
        <v/>
      </c>
      <c r="AY532" s="17" t="str">
        <f t="shared" si="176"/>
        <v/>
      </c>
      <c r="AZ532" s="17" t="str">
        <f t="shared" si="177"/>
        <v/>
      </c>
      <c r="BA532" s="17" t="str">
        <f t="shared" si="178"/>
        <v/>
      </c>
      <c r="BB532" s="17" t="str">
        <f t="shared" si="179"/>
        <v/>
      </c>
      <c r="BD532" s="17" t="str">
        <f>IF(AND(OR(F532="",F532="□"),OR(G532="",G532="□"),OR(H532="",H532="□")),"",IF(AND(F532="■",G532="■"),"",IF(AND(OR(F532="■",G532="■"),H532="■"),"",IF(F532="■",5,IF(G532="■",4,IF(I532="","",IF($C$3="","",IF($C$3=8,"-",IF($C$3&lt;8,IF(I532&lt;=$BY$25,7,IF(I532&lt;=$BY$26,6,IF(I532&lt;=$BY$27,5,IF(I532&lt;=$BY$28,4,IF(I532&lt;=$BY$29,3,IF(I532&lt;=$BY$30,2,1)))))))))))))))</f>
        <v/>
      </c>
      <c r="BE532" s="17" t="str">
        <f>IF(AND(OR(F532="",F532="□"),OR(G532="",G532="□"),OR(H532="",H532="□")),"",IF(AND(F532="■",G532="■"),"",IF(AND(OR(F532="■",G532="■"),H532="■"),"",IF(F532="■",5,IF(G532="■",4,IF(K532="","",IF($C$3="","",IF($C$3=8,IF(K532&lt;=$BY$33,6,IF(K532&lt;=$BY$34,5,IF(K532&lt;=$BY$35,4,3))),IF(AND($C$3&lt;8,$C$3&gt;4),IF(K532&lt;=$BY$32,7,IF(K532&lt;=$BY$33,6,IF(K532&lt;=$BY$34,5,IF(K532&lt;=$BY$35,4,IF(K532&lt;=$BY$36,3,2))))),IF(C518&lt;5,"-"))))))))))</f>
        <v/>
      </c>
      <c r="BF532" s="17" t="str">
        <f t="shared" si="181"/>
        <v/>
      </c>
      <c r="BH532" s="18" t="str">
        <f>IF(X532="","",IF(50&lt;=Y532,6,IF(AND(40&lt;=Y532,Y532&lt;50),5,IF(AND(30&lt;=Y532,Y532&lt;40),4,IF(AND(20&lt;=Y532,Y532&lt;30),3,IF(AND(10&lt;=Y532,Y532&lt;20),2,IF(AND(0&lt;=Y532,Y532&lt;10),1,IF(Y532&lt;0,0,""))))))))</f>
        <v/>
      </c>
      <c r="BI532" s="18" t="str">
        <f>IF(X532="","",IF(30&lt;=Y532,4,IF(AND(20&lt;=Y532,Y532&lt;30),3,IF(AND(10&lt;=Y532,Y532&lt;20),2,IF(AND(0&lt;=Y532,Y532&lt;10),1,IF(Y532&lt;0,0,""))))))</f>
        <v/>
      </c>
      <c r="BJ532" s="58" t="str">
        <f>IF(AND(OR(Q532="",Q532="□"),OR(R532="",R532="□"),OR(S532="",S532="□")),"",IF(AND(Q532="■",R532="■"),"",IF(AND(OR(Q532="■",R532="■"),S532="■"),"",IF(Q532="■",3,IF(R532="■",1,IF(Z532="■",BH532,BI532))))))</f>
        <v/>
      </c>
    </row>
    <row r="533" spans="1:62" ht="12" customHeight="1" x14ac:dyDescent="0.15">
      <c r="A533" s="66">
        <v>516</v>
      </c>
      <c r="B533" s="4"/>
      <c r="C533" s="2"/>
      <c r="D533" s="2"/>
      <c r="E533" s="8"/>
      <c r="F533" s="129" t="s">
        <v>38</v>
      </c>
      <c r="G533" s="130" t="s">
        <v>38</v>
      </c>
      <c r="H533" s="131" t="s">
        <v>38</v>
      </c>
      <c r="I533" s="122"/>
      <c r="J533" s="149"/>
      <c r="K533" s="124"/>
      <c r="L533" s="178"/>
      <c r="M533" s="133"/>
      <c r="N533" s="163" t="str">
        <f>IF($C$3="","",IF(P533="","",BF533))</f>
        <v/>
      </c>
      <c r="O533" s="163" t="str">
        <f>IF($C$3="","",IF(AND(OR(F533="",F533="□"),OR(G533="",G533="□"),OR(H533="",H533="□")),"",IF(AND(F533="■",G533="■"),"",IF(AND(OR(F533="■",G533="■"),H533="■"),"",IF(BF533="","",IF(OR(BF533=4,BF533&gt;4),"○","×"))))))</f>
        <v/>
      </c>
      <c r="P533" s="162" t="str">
        <f>IF($C$3="","",IF(AND(OR(F533="",F533="□"),OR(G533="",G533="□"),OR(H533="",H533="□")),"",IF(AND(F533="■",G533="■"),"",IF(AND(OR(F533="■",G533="■"),H533="■"),"",IF(BF533="","",IF(OR(BF533=5,BF533&gt;5),"○","×"))))))</f>
        <v/>
      </c>
      <c r="Q533" s="129" t="s">
        <v>38</v>
      </c>
      <c r="R533" s="130" t="s">
        <v>38</v>
      </c>
      <c r="S533" s="131" t="s">
        <v>38</v>
      </c>
      <c r="T533" s="1"/>
      <c r="U533" s="10"/>
      <c r="V533" s="11"/>
      <c r="W533" s="10"/>
      <c r="X533" s="223" t="str">
        <f t="shared" si="180"/>
        <v/>
      </c>
      <c r="Y533" s="164" t="str">
        <f t="shared" si="162"/>
        <v/>
      </c>
      <c r="Z533" s="131" t="s">
        <v>58</v>
      </c>
      <c r="AA533" s="135" t="s">
        <v>58</v>
      </c>
      <c r="AB533" s="165" t="str">
        <f t="shared" si="163"/>
        <v/>
      </c>
      <c r="AC533" s="280"/>
      <c r="AD533" s="281"/>
      <c r="AF533" s="60" t="str">
        <f>IF($C$3="","",IF(AND(F533="□",G533="□",H533="□"),"",IF(AND(F533="■",G533="■"),"",IF(AND(F533="■",H533="■"),"",IF(AND(G533="■",H533="■"),"",IF(F533="■",$BY$42,IF(G533="■",$BY$39,IF(I533="","",I533))))))))</f>
        <v/>
      </c>
      <c r="AG533" s="61" t="str">
        <f>IF($C$3="","",IF(AND(F533="□",G533="□",H533="□"),"",IF(AND(F533="■",G533="■"),"",IF(AND(F533="■",H533="■"),"",IF(AND(G533="■",H533="■"),"",IF(F533="■",$BY$44,IF(G533="■",$BY$41,IF(K533="","",K533))))))))</f>
        <v/>
      </c>
      <c r="AH533" s="63" t="str">
        <f t="shared" si="164"/>
        <v/>
      </c>
      <c r="AI533" s="63" t="str">
        <f t="shared" si="165"/>
        <v/>
      </c>
      <c r="AJ533" s="64" t="str">
        <f t="shared" si="166"/>
        <v/>
      </c>
      <c r="AK533" s="64" t="str">
        <f t="shared" si="167"/>
        <v/>
      </c>
      <c r="AL533" s="64" t="str">
        <f>IF($C$3="","",IF(AND(F533="□",G533="□",H533="□"),"",IF(AND(F533="■",G533="■"),"",IF(AND(F533="■",H533="■"),"",IF(AND(G533="■",H533="■"),"",IF(F533="■",$BY$23,IF(G533="■",$BY$21,IF(J533="","",J533))))))))</f>
        <v/>
      </c>
      <c r="AM533" s="65" t="str">
        <f t="shared" si="168"/>
        <v/>
      </c>
      <c r="AN533" s="64" t="str">
        <f>IF($C$3="","",IF(AND(F533="□",G533="□",H533="□"),"",IF(AND(F533="■",G533="■"),"",IF(AND(F533="■",H533="■"),"",IF(AND(G533="■",H533="■"),"",IF(F533="■",$BY$24,IF(G533="■",$BY$22,IF(L533="","",L533))))))))</f>
        <v/>
      </c>
      <c r="AO533" s="118"/>
      <c r="AP533" s="64" t="str">
        <f t="shared" si="169"/>
        <v/>
      </c>
      <c r="AQ533" s="64" t="str">
        <f t="shared" si="170"/>
        <v/>
      </c>
      <c r="AR533" s="64" t="str">
        <f t="shared" si="171"/>
        <v/>
      </c>
      <c r="AS533" s="64" t="str">
        <f t="shared" si="172"/>
        <v/>
      </c>
      <c r="AT533" s="64" t="str">
        <f t="shared" si="173"/>
        <v/>
      </c>
      <c r="AW533" s="17" t="str">
        <f t="shared" si="174"/>
        <v/>
      </c>
      <c r="AX533" s="17" t="str">
        <f t="shared" si="175"/>
        <v/>
      </c>
      <c r="AY533" s="17" t="str">
        <f t="shared" si="176"/>
        <v/>
      </c>
      <c r="AZ533" s="17" t="str">
        <f t="shared" si="177"/>
        <v/>
      </c>
      <c r="BA533" s="17" t="str">
        <f t="shared" si="178"/>
        <v/>
      </c>
      <c r="BB533" s="17" t="str">
        <f t="shared" si="179"/>
        <v/>
      </c>
      <c r="BD533" s="17" t="str">
        <f>IF(AND(OR(F533="",F533="□"),OR(G533="",G533="□"),OR(H533="",H533="□")),"",IF(AND(F533="■",G533="■"),"",IF(AND(OR(F533="■",G533="■"),H533="■"),"",IF(F533="■",5,IF(G533="■",4,IF(I533="","",IF($C$3="","",IF($C$3=8,"-",IF($C$3&lt;8,IF(I533&lt;=$BY$25,7,IF(I533&lt;=$BY$26,6,IF(I533&lt;=$BY$27,5,IF(I533&lt;=$BY$28,4,IF(I533&lt;=$BY$29,3,IF(I533&lt;=$BY$30,2,1)))))))))))))))</f>
        <v/>
      </c>
      <c r="BE533" s="17" t="str">
        <f>IF(AND(OR(F533="",F533="□"),OR(G533="",G533="□"),OR(H533="",H533="□")),"",IF(AND(F533="■",G533="■"),"",IF(AND(OR(F533="■",G533="■"),H533="■"),"",IF(F533="■",5,IF(G533="■",4,IF(K533="","",IF($C$3="","",IF($C$3=8,IF(K533&lt;=$BY$33,6,IF(K533&lt;=$BY$34,5,IF(K533&lt;=$BY$35,4,3))),IF(AND($C$3&lt;8,$C$3&gt;4),IF(K533&lt;=$BY$32,7,IF(K533&lt;=$BY$33,6,IF(K533&lt;=$BY$34,5,IF(K533&lt;=$BY$35,4,IF(K533&lt;=$BY$36,3,2))))),IF(C519&lt;5,"-"))))))))))</f>
        <v/>
      </c>
      <c r="BF533" s="17" t="str">
        <f t="shared" si="181"/>
        <v/>
      </c>
      <c r="BH533" s="18" t="str">
        <f>IF(X533="","",IF(50&lt;=Y533,6,IF(AND(40&lt;=Y533,Y533&lt;50),5,IF(AND(30&lt;=Y533,Y533&lt;40),4,IF(AND(20&lt;=Y533,Y533&lt;30),3,IF(AND(10&lt;=Y533,Y533&lt;20),2,IF(AND(0&lt;=Y533,Y533&lt;10),1,IF(Y533&lt;0,0,""))))))))</f>
        <v/>
      </c>
      <c r="BI533" s="18" t="str">
        <f>IF(X533="","",IF(30&lt;=Y533,4,IF(AND(20&lt;=Y533,Y533&lt;30),3,IF(AND(10&lt;=Y533,Y533&lt;20),2,IF(AND(0&lt;=Y533,Y533&lt;10),1,IF(Y533&lt;0,0,""))))))</f>
        <v/>
      </c>
      <c r="BJ533" s="58" t="str">
        <f>IF(AND(OR(Q533="",Q533="□"),OR(R533="",R533="□"),OR(S533="",S533="□")),"",IF(AND(Q533="■",R533="■"),"",IF(AND(OR(Q533="■",R533="■"),S533="■"),"",IF(Q533="■",3,IF(R533="■",1,IF(Z533="■",BH533,BI533))))))</f>
        <v/>
      </c>
    </row>
    <row r="534" spans="1:62" ht="12" customHeight="1" x14ac:dyDescent="0.15">
      <c r="A534" s="66">
        <v>517</v>
      </c>
      <c r="B534" s="4"/>
      <c r="C534" s="2"/>
      <c r="D534" s="2"/>
      <c r="E534" s="8"/>
      <c r="F534" s="129" t="s">
        <v>38</v>
      </c>
      <c r="G534" s="130" t="s">
        <v>38</v>
      </c>
      <c r="H534" s="131" t="s">
        <v>38</v>
      </c>
      <c r="I534" s="122"/>
      <c r="J534" s="149"/>
      <c r="K534" s="124"/>
      <c r="L534" s="178"/>
      <c r="M534" s="133"/>
      <c r="N534" s="163" t="str">
        <f>IF($C$3="","",IF(P534="","",BF534))</f>
        <v/>
      </c>
      <c r="O534" s="163" t="str">
        <f>IF($C$3="","",IF(AND(OR(F534="",F534="□"),OR(G534="",G534="□"),OR(H534="",H534="□")),"",IF(AND(F534="■",G534="■"),"",IF(AND(OR(F534="■",G534="■"),H534="■"),"",IF(BF534="","",IF(OR(BF534=4,BF534&gt;4),"○","×"))))))</f>
        <v/>
      </c>
      <c r="P534" s="162" t="str">
        <f>IF($C$3="","",IF(AND(OR(F534="",F534="□"),OR(G534="",G534="□"),OR(H534="",H534="□")),"",IF(AND(F534="■",G534="■"),"",IF(AND(OR(F534="■",G534="■"),H534="■"),"",IF(BF534="","",IF(OR(BF534=5,BF534&gt;5),"○","×"))))))</f>
        <v/>
      </c>
      <c r="Q534" s="129" t="s">
        <v>38</v>
      </c>
      <c r="R534" s="130" t="s">
        <v>38</v>
      </c>
      <c r="S534" s="131" t="s">
        <v>38</v>
      </c>
      <c r="T534" s="1"/>
      <c r="U534" s="10"/>
      <c r="V534" s="11"/>
      <c r="W534" s="10"/>
      <c r="X534" s="223" t="str">
        <f t="shared" si="180"/>
        <v/>
      </c>
      <c r="Y534" s="164" t="str">
        <f t="shared" si="162"/>
        <v/>
      </c>
      <c r="Z534" s="131" t="s">
        <v>58</v>
      </c>
      <c r="AA534" s="135" t="s">
        <v>58</v>
      </c>
      <c r="AB534" s="165" t="str">
        <f t="shared" si="163"/>
        <v/>
      </c>
      <c r="AC534" s="280"/>
      <c r="AD534" s="281"/>
      <c r="AF534" s="60" t="str">
        <f>IF($C$3="","",IF(AND(F534="□",G534="□",H534="□"),"",IF(AND(F534="■",G534="■"),"",IF(AND(F534="■",H534="■"),"",IF(AND(G534="■",H534="■"),"",IF(F534="■",$BY$42,IF(G534="■",$BY$39,IF(I534="","",I534))))))))</f>
        <v/>
      </c>
      <c r="AG534" s="61" t="str">
        <f>IF($C$3="","",IF(AND(F534="□",G534="□",H534="□"),"",IF(AND(F534="■",G534="■"),"",IF(AND(F534="■",H534="■"),"",IF(AND(G534="■",H534="■"),"",IF(F534="■",$BY$44,IF(G534="■",$BY$41,IF(K534="","",K534))))))))</f>
        <v/>
      </c>
      <c r="AH534" s="63" t="str">
        <f t="shared" si="164"/>
        <v/>
      </c>
      <c r="AI534" s="63" t="str">
        <f t="shared" si="165"/>
        <v/>
      </c>
      <c r="AJ534" s="64" t="str">
        <f t="shared" si="166"/>
        <v/>
      </c>
      <c r="AK534" s="64" t="str">
        <f t="shared" si="167"/>
        <v/>
      </c>
      <c r="AL534" s="64" t="str">
        <f>IF($C$3="","",IF(AND(F534="□",G534="□",H534="□"),"",IF(AND(F534="■",G534="■"),"",IF(AND(F534="■",H534="■"),"",IF(AND(G534="■",H534="■"),"",IF(F534="■",$BY$23,IF(G534="■",$BY$21,IF(J534="","",J534))))))))</f>
        <v/>
      </c>
      <c r="AM534" s="65" t="str">
        <f t="shared" si="168"/>
        <v/>
      </c>
      <c r="AN534" s="64" t="str">
        <f>IF($C$3="","",IF(AND(F534="□",G534="□",H534="□"),"",IF(AND(F534="■",G534="■"),"",IF(AND(F534="■",H534="■"),"",IF(AND(G534="■",H534="■"),"",IF(F534="■",$BY$24,IF(G534="■",$BY$22,IF(L534="","",L534))))))))</f>
        <v/>
      </c>
      <c r="AO534" s="118"/>
      <c r="AP534" s="64" t="str">
        <f t="shared" si="169"/>
        <v/>
      </c>
      <c r="AQ534" s="64" t="str">
        <f t="shared" si="170"/>
        <v/>
      </c>
      <c r="AR534" s="64" t="str">
        <f t="shared" si="171"/>
        <v/>
      </c>
      <c r="AS534" s="64" t="str">
        <f t="shared" si="172"/>
        <v/>
      </c>
      <c r="AT534" s="64" t="str">
        <f t="shared" si="173"/>
        <v/>
      </c>
      <c r="AW534" s="17" t="str">
        <f t="shared" si="174"/>
        <v/>
      </c>
      <c r="AX534" s="17" t="str">
        <f t="shared" si="175"/>
        <v/>
      </c>
      <c r="AY534" s="17" t="str">
        <f t="shared" si="176"/>
        <v/>
      </c>
      <c r="AZ534" s="17" t="str">
        <f t="shared" si="177"/>
        <v/>
      </c>
      <c r="BA534" s="17" t="str">
        <f t="shared" si="178"/>
        <v/>
      </c>
      <c r="BB534" s="17" t="str">
        <f t="shared" si="179"/>
        <v/>
      </c>
      <c r="BD534" s="17" t="str">
        <f>IF(AND(OR(F534="",F534="□"),OR(G534="",G534="□"),OR(H534="",H534="□")),"",IF(AND(F534="■",G534="■"),"",IF(AND(OR(F534="■",G534="■"),H534="■"),"",IF(F534="■",5,IF(G534="■",4,IF(I534="","",IF($C$3="","",IF($C$3=8,"-",IF($C$3&lt;8,IF(I534&lt;=$BY$25,7,IF(I534&lt;=$BY$26,6,IF(I534&lt;=$BY$27,5,IF(I534&lt;=$BY$28,4,IF(I534&lt;=$BY$29,3,IF(I534&lt;=$BY$30,2,1)))))))))))))))</f>
        <v/>
      </c>
      <c r="BE534" s="17" t="str">
        <f>IF(AND(OR(F534="",F534="□"),OR(G534="",G534="□"),OR(H534="",H534="□")),"",IF(AND(F534="■",G534="■"),"",IF(AND(OR(F534="■",G534="■"),H534="■"),"",IF(F534="■",5,IF(G534="■",4,IF(K534="","",IF($C$3="","",IF($C$3=8,IF(K534&lt;=$BY$33,6,IF(K534&lt;=$BY$34,5,IF(K534&lt;=$BY$35,4,3))),IF(AND($C$3&lt;8,$C$3&gt;4),IF(K534&lt;=$BY$32,7,IF(K534&lt;=$BY$33,6,IF(K534&lt;=$BY$34,5,IF(K534&lt;=$BY$35,4,IF(K534&lt;=$BY$36,3,2))))),IF(C520&lt;5,"-"))))))))))</f>
        <v/>
      </c>
      <c r="BF534" s="17" t="str">
        <f t="shared" si="181"/>
        <v/>
      </c>
      <c r="BH534" s="18" t="str">
        <f>IF(X534="","",IF(50&lt;=Y534,6,IF(AND(40&lt;=Y534,Y534&lt;50),5,IF(AND(30&lt;=Y534,Y534&lt;40),4,IF(AND(20&lt;=Y534,Y534&lt;30),3,IF(AND(10&lt;=Y534,Y534&lt;20),2,IF(AND(0&lt;=Y534,Y534&lt;10),1,IF(Y534&lt;0,0,""))))))))</f>
        <v/>
      </c>
      <c r="BI534" s="18" t="str">
        <f>IF(X534="","",IF(30&lt;=Y534,4,IF(AND(20&lt;=Y534,Y534&lt;30),3,IF(AND(10&lt;=Y534,Y534&lt;20),2,IF(AND(0&lt;=Y534,Y534&lt;10),1,IF(Y534&lt;0,0,""))))))</f>
        <v/>
      </c>
      <c r="BJ534" s="58" t="str">
        <f>IF(AND(OR(Q534="",Q534="□"),OR(R534="",R534="□"),OR(S534="",S534="□")),"",IF(AND(Q534="■",R534="■"),"",IF(AND(OR(Q534="■",R534="■"),S534="■"),"",IF(Q534="■",3,IF(R534="■",1,IF(Z534="■",BH534,BI534))))))</f>
        <v/>
      </c>
    </row>
    <row r="535" spans="1:62" ht="12" customHeight="1" x14ac:dyDescent="0.15">
      <c r="A535" s="66">
        <v>518</v>
      </c>
      <c r="B535" s="4"/>
      <c r="C535" s="2"/>
      <c r="D535" s="2"/>
      <c r="E535" s="8"/>
      <c r="F535" s="129" t="s">
        <v>38</v>
      </c>
      <c r="G535" s="130" t="s">
        <v>38</v>
      </c>
      <c r="H535" s="131" t="s">
        <v>38</v>
      </c>
      <c r="I535" s="122"/>
      <c r="J535" s="149"/>
      <c r="K535" s="124"/>
      <c r="L535" s="178"/>
      <c r="M535" s="133"/>
      <c r="N535" s="163" t="str">
        <f>IF($C$3="","",IF(P535="","",BF535))</f>
        <v/>
      </c>
      <c r="O535" s="163" t="str">
        <f>IF($C$3="","",IF(AND(OR(F535="",F535="□"),OR(G535="",G535="□"),OR(H535="",H535="□")),"",IF(AND(F535="■",G535="■"),"",IF(AND(OR(F535="■",G535="■"),H535="■"),"",IF(BF535="","",IF(OR(BF535=4,BF535&gt;4),"○","×"))))))</f>
        <v/>
      </c>
      <c r="P535" s="162" t="str">
        <f>IF($C$3="","",IF(AND(OR(F535="",F535="□"),OR(G535="",G535="□"),OR(H535="",H535="□")),"",IF(AND(F535="■",G535="■"),"",IF(AND(OR(F535="■",G535="■"),H535="■"),"",IF(BF535="","",IF(OR(BF535=5,BF535&gt;5),"○","×"))))))</f>
        <v/>
      </c>
      <c r="Q535" s="129" t="s">
        <v>38</v>
      </c>
      <c r="R535" s="130" t="s">
        <v>38</v>
      </c>
      <c r="S535" s="131" t="s">
        <v>38</v>
      </c>
      <c r="T535" s="1"/>
      <c r="U535" s="10"/>
      <c r="V535" s="11"/>
      <c r="W535" s="10"/>
      <c r="X535" s="223" t="str">
        <f t="shared" si="180"/>
        <v/>
      </c>
      <c r="Y535" s="164" t="str">
        <f t="shared" si="162"/>
        <v/>
      </c>
      <c r="Z535" s="131" t="s">
        <v>58</v>
      </c>
      <c r="AA535" s="135" t="s">
        <v>58</v>
      </c>
      <c r="AB535" s="165" t="str">
        <f t="shared" si="163"/>
        <v/>
      </c>
      <c r="AC535" s="280"/>
      <c r="AD535" s="281"/>
      <c r="AF535" s="60" t="str">
        <f>IF($C$3="","",IF(AND(F535="□",G535="□",H535="□"),"",IF(AND(F535="■",G535="■"),"",IF(AND(F535="■",H535="■"),"",IF(AND(G535="■",H535="■"),"",IF(F535="■",$BY$42,IF(G535="■",$BY$39,IF(I535="","",I535))))))))</f>
        <v/>
      </c>
      <c r="AG535" s="61" t="str">
        <f>IF($C$3="","",IF(AND(F535="□",G535="□",H535="□"),"",IF(AND(F535="■",G535="■"),"",IF(AND(F535="■",H535="■"),"",IF(AND(G535="■",H535="■"),"",IF(F535="■",$BY$44,IF(G535="■",$BY$41,IF(K535="","",K535))))))))</f>
        <v/>
      </c>
      <c r="AH535" s="63" t="str">
        <f t="shared" si="164"/>
        <v/>
      </c>
      <c r="AI535" s="63" t="str">
        <f t="shared" si="165"/>
        <v/>
      </c>
      <c r="AJ535" s="64" t="str">
        <f t="shared" si="166"/>
        <v/>
      </c>
      <c r="AK535" s="64" t="str">
        <f t="shared" si="167"/>
        <v/>
      </c>
      <c r="AL535" s="64" t="str">
        <f>IF($C$3="","",IF(AND(F535="□",G535="□",H535="□"),"",IF(AND(F535="■",G535="■"),"",IF(AND(F535="■",H535="■"),"",IF(AND(G535="■",H535="■"),"",IF(F535="■",$BY$23,IF(G535="■",$BY$21,IF(J535="","",J535))))))))</f>
        <v/>
      </c>
      <c r="AM535" s="65" t="str">
        <f t="shared" si="168"/>
        <v/>
      </c>
      <c r="AN535" s="64" t="str">
        <f>IF($C$3="","",IF(AND(F535="□",G535="□",H535="□"),"",IF(AND(F535="■",G535="■"),"",IF(AND(F535="■",H535="■"),"",IF(AND(G535="■",H535="■"),"",IF(F535="■",$BY$24,IF(G535="■",$BY$22,IF(L535="","",L535))))))))</f>
        <v/>
      </c>
      <c r="AO535" s="118"/>
      <c r="AP535" s="64" t="str">
        <f t="shared" si="169"/>
        <v/>
      </c>
      <c r="AQ535" s="64" t="str">
        <f t="shared" si="170"/>
        <v/>
      </c>
      <c r="AR535" s="64" t="str">
        <f t="shared" si="171"/>
        <v/>
      </c>
      <c r="AS535" s="64" t="str">
        <f t="shared" si="172"/>
        <v/>
      </c>
      <c r="AT535" s="64" t="str">
        <f t="shared" si="173"/>
        <v/>
      </c>
      <c r="AW535" s="17" t="str">
        <f t="shared" si="174"/>
        <v/>
      </c>
      <c r="AX535" s="17" t="str">
        <f t="shared" si="175"/>
        <v/>
      </c>
      <c r="AY535" s="17" t="str">
        <f t="shared" si="176"/>
        <v/>
      </c>
      <c r="AZ535" s="17" t="str">
        <f t="shared" si="177"/>
        <v/>
      </c>
      <c r="BA535" s="17" t="str">
        <f t="shared" si="178"/>
        <v/>
      </c>
      <c r="BB535" s="17" t="str">
        <f t="shared" si="179"/>
        <v/>
      </c>
      <c r="BD535" s="17" t="str">
        <f>IF(AND(OR(F535="",F535="□"),OR(G535="",G535="□"),OR(H535="",H535="□")),"",IF(AND(F535="■",G535="■"),"",IF(AND(OR(F535="■",G535="■"),H535="■"),"",IF(F535="■",5,IF(G535="■",4,IF(I535="","",IF($C$3="","",IF($C$3=8,"-",IF($C$3&lt;8,IF(I535&lt;=$BY$25,7,IF(I535&lt;=$BY$26,6,IF(I535&lt;=$BY$27,5,IF(I535&lt;=$BY$28,4,IF(I535&lt;=$BY$29,3,IF(I535&lt;=$BY$30,2,1)))))))))))))))</f>
        <v/>
      </c>
      <c r="BE535" s="17" t="str">
        <f>IF(AND(OR(F535="",F535="□"),OR(G535="",G535="□"),OR(H535="",H535="□")),"",IF(AND(F535="■",G535="■"),"",IF(AND(OR(F535="■",G535="■"),H535="■"),"",IF(F535="■",5,IF(G535="■",4,IF(K535="","",IF($C$3="","",IF($C$3=8,IF(K535&lt;=$BY$33,6,IF(K535&lt;=$BY$34,5,IF(K535&lt;=$BY$35,4,3))),IF(AND($C$3&lt;8,$C$3&gt;4),IF(K535&lt;=$BY$32,7,IF(K535&lt;=$BY$33,6,IF(K535&lt;=$BY$34,5,IF(K535&lt;=$BY$35,4,IF(K535&lt;=$BY$36,3,2))))),IF(C521&lt;5,"-"))))))))))</f>
        <v/>
      </c>
      <c r="BF535" s="17" t="str">
        <f t="shared" si="181"/>
        <v/>
      </c>
      <c r="BH535" s="18" t="str">
        <f>IF(X535="","",IF(50&lt;=Y535,6,IF(AND(40&lt;=Y535,Y535&lt;50),5,IF(AND(30&lt;=Y535,Y535&lt;40),4,IF(AND(20&lt;=Y535,Y535&lt;30),3,IF(AND(10&lt;=Y535,Y535&lt;20),2,IF(AND(0&lt;=Y535,Y535&lt;10),1,IF(Y535&lt;0,0,""))))))))</f>
        <v/>
      </c>
      <c r="BI535" s="18" t="str">
        <f>IF(X535="","",IF(30&lt;=Y535,4,IF(AND(20&lt;=Y535,Y535&lt;30),3,IF(AND(10&lt;=Y535,Y535&lt;20),2,IF(AND(0&lt;=Y535,Y535&lt;10),1,IF(Y535&lt;0,0,""))))))</f>
        <v/>
      </c>
      <c r="BJ535" s="58" t="str">
        <f>IF(AND(OR(Q535="",Q535="□"),OR(R535="",R535="□"),OR(S535="",S535="□")),"",IF(AND(Q535="■",R535="■"),"",IF(AND(OR(Q535="■",R535="■"),S535="■"),"",IF(Q535="■",3,IF(R535="■",1,IF(Z535="■",BH535,BI535))))))</f>
        <v/>
      </c>
    </row>
    <row r="536" spans="1:62" ht="12" customHeight="1" x14ac:dyDescent="0.15">
      <c r="A536" s="66">
        <v>519</v>
      </c>
      <c r="B536" s="4"/>
      <c r="C536" s="2"/>
      <c r="D536" s="2"/>
      <c r="E536" s="8"/>
      <c r="F536" s="129" t="s">
        <v>38</v>
      </c>
      <c r="G536" s="130" t="s">
        <v>38</v>
      </c>
      <c r="H536" s="131" t="s">
        <v>38</v>
      </c>
      <c r="I536" s="122"/>
      <c r="J536" s="149"/>
      <c r="K536" s="124"/>
      <c r="L536" s="178"/>
      <c r="M536" s="133"/>
      <c r="N536" s="163" t="str">
        <f>IF($C$3="","",IF(P536="","",BF536))</f>
        <v/>
      </c>
      <c r="O536" s="163" t="str">
        <f>IF($C$3="","",IF(AND(OR(F536="",F536="□"),OR(G536="",G536="□"),OR(H536="",H536="□")),"",IF(AND(F536="■",G536="■"),"",IF(AND(OR(F536="■",G536="■"),H536="■"),"",IF(BF536="","",IF(OR(BF536=4,BF536&gt;4),"○","×"))))))</f>
        <v/>
      </c>
      <c r="P536" s="162" t="str">
        <f>IF($C$3="","",IF(AND(OR(F536="",F536="□"),OR(G536="",G536="□"),OR(H536="",H536="□")),"",IF(AND(F536="■",G536="■"),"",IF(AND(OR(F536="■",G536="■"),H536="■"),"",IF(BF536="","",IF(OR(BF536=5,BF536&gt;5),"○","×"))))))</f>
        <v/>
      </c>
      <c r="Q536" s="129" t="s">
        <v>38</v>
      </c>
      <c r="R536" s="130" t="s">
        <v>38</v>
      </c>
      <c r="S536" s="131" t="s">
        <v>38</v>
      </c>
      <c r="T536" s="1"/>
      <c r="U536" s="10"/>
      <c r="V536" s="11"/>
      <c r="W536" s="10"/>
      <c r="X536" s="223" t="str">
        <f t="shared" si="180"/>
        <v/>
      </c>
      <c r="Y536" s="164" t="str">
        <f t="shared" si="162"/>
        <v/>
      </c>
      <c r="Z536" s="131" t="s">
        <v>58</v>
      </c>
      <c r="AA536" s="135" t="s">
        <v>58</v>
      </c>
      <c r="AB536" s="165" t="str">
        <f t="shared" si="163"/>
        <v/>
      </c>
      <c r="AC536" s="280"/>
      <c r="AD536" s="281"/>
      <c r="AF536" s="60" t="str">
        <f>IF($C$3="","",IF(AND(F536="□",G536="□",H536="□"),"",IF(AND(F536="■",G536="■"),"",IF(AND(F536="■",H536="■"),"",IF(AND(G536="■",H536="■"),"",IF(F536="■",$BY$42,IF(G536="■",$BY$39,IF(I536="","",I536))))))))</f>
        <v/>
      </c>
      <c r="AG536" s="61" t="str">
        <f>IF($C$3="","",IF(AND(F536="□",G536="□",H536="□"),"",IF(AND(F536="■",G536="■"),"",IF(AND(F536="■",H536="■"),"",IF(AND(G536="■",H536="■"),"",IF(F536="■",$BY$44,IF(G536="■",$BY$41,IF(K536="","",K536))))))))</f>
        <v/>
      </c>
      <c r="AH536" s="63" t="str">
        <f t="shared" si="164"/>
        <v/>
      </c>
      <c r="AI536" s="63" t="str">
        <f t="shared" si="165"/>
        <v/>
      </c>
      <c r="AJ536" s="64" t="str">
        <f t="shared" si="166"/>
        <v/>
      </c>
      <c r="AK536" s="64" t="str">
        <f t="shared" si="167"/>
        <v/>
      </c>
      <c r="AL536" s="64" t="str">
        <f>IF($C$3="","",IF(AND(F536="□",G536="□",H536="□"),"",IF(AND(F536="■",G536="■"),"",IF(AND(F536="■",H536="■"),"",IF(AND(G536="■",H536="■"),"",IF(F536="■",$BY$23,IF(G536="■",$BY$21,IF(J536="","",J536))))))))</f>
        <v/>
      </c>
      <c r="AM536" s="65" t="str">
        <f t="shared" si="168"/>
        <v/>
      </c>
      <c r="AN536" s="64" t="str">
        <f>IF($C$3="","",IF(AND(F536="□",G536="□",H536="□"),"",IF(AND(F536="■",G536="■"),"",IF(AND(F536="■",H536="■"),"",IF(AND(G536="■",H536="■"),"",IF(F536="■",$BY$24,IF(G536="■",$BY$22,IF(L536="","",L536))))))))</f>
        <v/>
      </c>
      <c r="AO536" s="118"/>
      <c r="AP536" s="64" t="str">
        <f t="shared" si="169"/>
        <v/>
      </c>
      <c r="AQ536" s="64" t="str">
        <f t="shared" si="170"/>
        <v/>
      </c>
      <c r="AR536" s="64" t="str">
        <f t="shared" si="171"/>
        <v/>
      </c>
      <c r="AS536" s="64" t="str">
        <f t="shared" si="172"/>
        <v/>
      </c>
      <c r="AT536" s="64" t="str">
        <f t="shared" si="173"/>
        <v/>
      </c>
      <c r="AW536" s="17" t="str">
        <f t="shared" si="174"/>
        <v/>
      </c>
      <c r="AX536" s="17" t="str">
        <f t="shared" si="175"/>
        <v/>
      </c>
      <c r="AY536" s="17" t="str">
        <f t="shared" si="176"/>
        <v/>
      </c>
      <c r="AZ536" s="17" t="str">
        <f t="shared" si="177"/>
        <v/>
      </c>
      <c r="BA536" s="17" t="str">
        <f t="shared" si="178"/>
        <v/>
      </c>
      <c r="BB536" s="17" t="str">
        <f t="shared" si="179"/>
        <v/>
      </c>
      <c r="BD536" s="17" t="str">
        <f>IF(AND(OR(F536="",F536="□"),OR(G536="",G536="□"),OR(H536="",H536="□")),"",IF(AND(F536="■",G536="■"),"",IF(AND(OR(F536="■",G536="■"),H536="■"),"",IF(F536="■",5,IF(G536="■",4,IF(I536="","",IF($C$3="","",IF($C$3=8,"-",IF($C$3&lt;8,IF(I536&lt;=$BY$25,7,IF(I536&lt;=$BY$26,6,IF(I536&lt;=$BY$27,5,IF(I536&lt;=$BY$28,4,IF(I536&lt;=$BY$29,3,IF(I536&lt;=$BY$30,2,1)))))))))))))))</f>
        <v/>
      </c>
      <c r="BE536" s="17" t="str">
        <f>IF(AND(OR(F536="",F536="□"),OR(G536="",G536="□"),OR(H536="",H536="□")),"",IF(AND(F536="■",G536="■"),"",IF(AND(OR(F536="■",G536="■"),H536="■"),"",IF(F536="■",5,IF(G536="■",4,IF(K536="","",IF($C$3="","",IF($C$3=8,IF(K536&lt;=$BY$33,6,IF(K536&lt;=$BY$34,5,IF(K536&lt;=$BY$35,4,3))),IF(AND($C$3&lt;8,$C$3&gt;4),IF(K536&lt;=$BY$32,7,IF(K536&lt;=$BY$33,6,IF(K536&lt;=$BY$34,5,IF(K536&lt;=$BY$35,4,IF(K536&lt;=$BY$36,3,2))))),IF(C522&lt;5,"-"))))))))))</f>
        <v/>
      </c>
      <c r="BF536" s="17" t="str">
        <f t="shared" si="181"/>
        <v/>
      </c>
      <c r="BH536" s="18" t="str">
        <f>IF(X536="","",IF(50&lt;=Y536,6,IF(AND(40&lt;=Y536,Y536&lt;50),5,IF(AND(30&lt;=Y536,Y536&lt;40),4,IF(AND(20&lt;=Y536,Y536&lt;30),3,IF(AND(10&lt;=Y536,Y536&lt;20),2,IF(AND(0&lt;=Y536,Y536&lt;10),1,IF(Y536&lt;0,0,""))))))))</f>
        <v/>
      </c>
      <c r="BI536" s="18" t="str">
        <f>IF(X536="","",IF(30&lt;=Y536,4,IF(AND(20&lt;=Y536,Y536&lt;30),3,IF(AND(10&lt;=Y536,Y536&lt;20),2,IF(AND(0&lt;=Y536,Y536&lt;10),1,IF(Y536&lt;0,0,""))))))</f>
        <v/>
      </c>
      <c r="BJ536" s="58" t="str">
        <f>IF(AND(OR(Q536="",Q536="□"),OR(R536="",R536="□"),OR(S536="",S536="□")),"",IF(AND(Q536="■",R536="■"),"",IF(AND(OR(Q536="■",R536="■"),S536="■"),"",IF(Q536="■",3,IF(R536="■",1,IF(Z536="■",BH536,BI536))))))</f>
        <v/>
      </c>
    </row>
    <row r="537" spans="1:62" ht="12" customHeight="1" x14ac:dyDescent="0.15">
      <c r="A537" s="66">
        <v>520</v>
      </c>
      <c r="B537" s="4"/>
      <c r="C537" s="2"/>
      <c r="D537" s="2"/>
      <c r="E537" s="8"/>
      <c r="F537" s="129" t="s">
        <v>38</v>
      </c>
      <c r="G537" s="130" t="s">
        <v>38</v>
      </c>
      <c r="H537" s="131" t="s">
        <v>38</v>
      </c>
      <c r="I537" s="122"/>
      <c r="J537" s="149"/>
      <c r="K537" s="124"/>
      <c r="L537" s="178"/>
      <c r="M537" s="133"/>
      <c r="N537" s="163" t="str">
        <f>IF($C$3="","",IF(P537="","",BF537))</f>
        <v/>
      </c>
      <c r="O537" s="163" t="str">
        <f>IF($C$3="","",IF(AND(OR(F537="",F537="□"),OR(G537="",G537="□"),OR(H537="",H537="□")),"",IF(AND(F537="■",G537="■"),"",IF(AND(OR(F537="■",G537="■"),H537="■"),"",IF(BF537="","",IF(OR(BF537=4,BF537&gt;4),"○","×"))))))</f>
        <v/>
      </c>
      <c r="P537" s="162" t="str">
        <f>IF($C$3="","",IF(AND(OR(F537="",F537="□"),OR(G537="",G537="□"),OR(H537="",H537="□")),"",IF(AND(F537="■",G537="■"),"",IF(AND(OR(F537="■",G537="■"),H537="■"),"",IF(BF537="","",IF(OR(BF537=5,BF537&gt;5),"○","×"))))))</f>
        <v/>
      </c>
      <c r="Q537" s="129" t="s">
        <v>38</v>
      </c>
      <c r="R537" s="130" t="s">
        <v>38</v>
      </c>
      <c r="S537" s="131" t="s">
        <v>38</v>
      </c>
      <c r="T537" s="1"/>
      <c r="U537" s="10"/>
      <c r="V537" s="11"/>
      <c r="W537" s="10"/>
      <c r="X537" s="223" t="str">
        <f t="shared" si="180"/>
        <v/>
      </c>
      <c r="Y537" s="164" t="str">
        <f t="shared" si="162"/>
        <v/>
      </c>
      <c r="Z537" s="131" t="s">
        <v>58</v>
      </c>
      <c r="AA537" s="135" t="s">
        <v>58</v>
      </c>
      <c r="AB537" s="165" t="str">
        <f t="shared" si="163"/>
        <v/>
      </c>
      <c r="AC537" s="280"/>
      <c r="AD537" s="281"/>
      <c r="AF537" s="60" t="str">
        <f>IF($C$3="","",IF(AND(F537="□",G537="□",H537="□"),"",IF(AND(F537="■",G537="■"),"",IF(AND(F537="■",H537="■"),"",IF(AND(G537="■",H537="■"),"",IF(F537="■",$BY$42,IF(G537="■",$BY$39,IF(I537="","",I537))))))))</f>
        <v/>
      </c>
      <c r="AG537" s="61" t="str">
        <f>IF($C$3="","",IF(AND(F537="□",G537="□",H537="□"),"",IF(AND(F537="■",G537="■"),"",IF(AND(F537="■",H537="■"),"",IF(AND(G537="■",H537="■"),"",IF(F537="■",$BY$44,IF(G537="■",$BY$41,IF(K537="","",K537))))))))</f>
        <v/>
      </c>
      <c r="AH537" s="63" t="str">
        <f t="shared" si="164"/>
        <v/>
      </c>
      <c r="AI537" s="63" t="str">
        <f t="shared" si="165"/>
        <v/>
      </c>
      <c r="AJ537" s="64" t="str">
        <f t="shared" si="166"/>
        <v/>
      </c>
      <c r="AK537" s="64" t="str">
        <f t="shared" si="167"/>
        <v/>
      </c>
      <c r="AL537" s="64" t="str">
        <f>IF($C$3="","",IF(AND(F537="□",G537="□",H537="□"),"",IF(AND(F537="■",G537="■"),"",IF(AND(F537="■",H537="■"),"",IF(AND(G537="■",H537="■"),"",IF(F537="■",$BY$23,IF(G537="■",$BY$21,IF(J537="","",J537))))))))</f>
        <v/>
      </c>
      <c r="AM537" s="65" t="str">
        <f t="shared" si="168"/>
        <v/>
      </c>
      <c r="AN537" s="64" t="str">
        <f>IF($C$3="","",IF(AND(F537="□",G537="□",H537="□"),"",IF(AND(F537="■",G537="■"),"",IF(AND(F537="■",H537="■"),"",IF(AND(G537="■",H537="■"),"",IF(F537="■",$BY$24,IF(G537="■",$BY$22,IF(L537="","",L537))))))))</f>
        <v/>
      </c>
      <c r="AO537" s="118"/>
      <c r="AP537" s="64" t="str">
        <f t="shared" si="169"/>
        <v/>
      </c>
      <c r="AQ537" s="64" t="str">
        <f t="shared" si="170"/>
        <v/>
      </c>
      <c r="AR537" s="64" t="str">
        <f t="shared" si="171"/>
        <v/>
      </c>
      <c r="AS537" s="64" t="str">
        <f t="shared" si="172"/>
        <v/>
      </c>
      <c r="AT537" s="64" t="str">
        <f t="shared" si="173"/>
        <v/>
      </c>
      <c r="AW537" s="17" t="str">
        <f t="shared" si="174"/>
        <v/>
      </c>
      <c r="AX537" s="17" t="str">
        <f t="shared" si="175"/>
        <v/>
      </c>
      <c r="AY537" s="17" t="str">
        <f t="shared" si="176"/>
        <v/>
      </c>
      <c r="AZ537" s="17" t="str">
        <f t="shared" si="177"/>
        <v/>
      </c>
      <c r="BA537" s="17" t="str">
        <f t="shared" si="178"/>
        <v/>
      </c>
      <c r="BB537" s="17" t="str">
        <f t="shared" si="179"/>
        <v/>
      </c>
      <c r="BD537" s="17" t="str">
        <f>IF(AND(OR(F537="",F537="□"),OR(G537="",G537="□"),OR(H537="",H537="□")),"",IF(AND(F537="■",G537="■"),"",IF(AND(OR(F537="■",G537="■"),H537="■"),"",IF(F537="■",5,IF(G537="■",4,IF(I537="","",IF($C$3="","",IF($C$3=8,"-",IF($C$3&lt;8,IF(I537&lt;=$BY$25,7,IF(I537&lt;=$BY$26,6,IF(I537&lt;=$BY$27,5,IF(I537&lt;=$BY$28,4,IF(I537&lt;=$BY$29,3,IF(I537&lt;=$BY$30,2,1)))))))))))))))</f>
        <v/>
      </c>
      <c r="BE537" s="17" t="str">
        <f>IF(AND(OR(F537="",F537="□"),OR(G537="",G537="□"),OR(H537="",H537="□")),"",IF(AND(F537="■",G537="■"),"",IF(AND(OR(F537="■",G537="■"),H537="■"),"",IF(F537="■",5,IF(G537="■",4,IF(K537="","",IF($C$3="","",IF($C$3=8,IF(K537&lt;=$BY$33,6,IF(K537&lt;=$BY$34,5,IF(K537&lt;=$BY$35,4,3))),IF(AND($C$3&lt;8,$C$3&gt;4),IF(K537&lt;=$BY$32,7,IF(K537&lt;=$BY$33,6,IF(K537&lt;=$BY$34,5,IF(K537&lt;=$BY$35,4,IF(K537&lt;=$BY$36,3,2))))),IF(C523&lt;5,"-"))))))))))</f>
        <v/>
      </c>
      <c r="BF537" s="17" t="str">
        <f t="shared" si="181"/>
        <v/>
      </c>
      <c r="BH537" s="18" t="str">
        <f>IF(X537="","",IF(50&lt;=Y537,6,IF(AND(40&lt;=Y537,Y537&lt;50),5,IF(AND(30&lt;=Y537,Y537&lt;40),4,IF(AND(20&lt;=Y537,Y537&lt;30),3,IF(AND(10&lt;=Y537,Y537&lt;20),2,IF(AND(0&lt;=Y537,Y537&lt;10),1,IF(Y537&lt;0,0,""))))))))</f>
        <v/>
      </c>
      <c r="BI537" s="18" t="str">
        <f>IF(X537="","",IF(30&lt;=Y537,4,IF(AND(20&lt;=Y537,Y537&lt;30),3,IF(AND(10&lt;=Y537,Y537&lt;20),2,IF(AND(0&lt;=Y537,Y537&lt;10),1,IF(Y537&lt;0,0,""))))))</f>
        <v/>
      </c>
      <c r="BJ537" s="58" t="str">
        <f>IF(AND(OR(Q537="",Q537="□"),OR(R537="",R537="□"),OR(S537="",S537="□")),"",IF(AND(Q537="■",R537="■"),"",IF(AND(OR(Q537="■",R537="■"),S537="■"),"",IF(Q537="■",3,IF(R537="■",1,IF(Z537="■",BH537,BI537))))))</f>
        <v/>
      </c>
    </row>
    <row r="538" spans="1:62" ht="12" customHeight="1" x14ac:dyDescent="0.15">
      <c r="A538" s="66">
        <v>521</v>
      </c>
      <c r="B538" s="4"/>
      <c r="C538" s="2"/>
      <c r="D538" s="2"/>
      <c r="E538" s="8"/>
      <c r="F538" s="129" t="s">
        <v>38</v>
      </c>
      <c r="G538" s="130" t="s">
        <v>38</v>
      </c>
      <c r="H538" s="131" t="s">
        <v>38</v>
      </c>
      <c r="I538" s="122"/>
      <c r="J538" s="149"/>
      <c r="K538" s="124"/>
      <c r="L538" s="178"/>
      <c r="M538" s="133"/>
      <c r="N538" s="163" t="str">
        <f>IF($C$3="","",IF(P538="","",BF538))</f>
        <v/>
      </c>
      <c r="O538" s="163" t="str">
        <f>IF($C$3="","",IF(AND(OR(F538="",F538="□"),OR(G538="",G538="□"),OR(H538="",H538="□")),"",IF(AND(F538="■",G538="■"),"",IF(AND(OR(F538="■",G538="■"),H538="■"),"",IF(BF538="","",IF(OR(BF538=4,BF538&gt;4),"○","×"))))))</f>
        <v/>
      </c>
      <c r="P538" s="162" t="str">
        <f>IF($C$3="","",IF(AND(OR(F538="",F538="□"),OR(G538="",G538="□"),OR(H538="",H538="□")),"",IF(AND(F538="■",G538="■"),"",IF(AND(OR(F538="■",G538="■"),H538="■"),"",IF(BF538="","",IF(OR(BF538=5,BF538&gt;5),"○","×"))))))</f>
        <v/>
      </c>
      <c r="Q538" s="129" t="s">
        <v>38</v>
      </c>
      <c r="R538" s="130" t="s">
        <v>38</v>
      </c>
      <c r="S538" s="131" t="s">
        <v>38</v>
      </c>
      <c r="T538" s="1"/>
      <c r="U538" s="10"/>
      <c r="V538" s="11"/>
      <c r="W538" s="10"/>
      <c r="X538" s="223" t="str">
        <f t="shared" si="180"/>
        <v/>
      </c>
      <c r="Y538" s="164" t="str">
        <f t="shared" si="162"/>
        <v/>
      </c>
      <c r="Z538" s="131" t="s">
        <v>58</v>
      </c>
      <c r="AA538" s="135" t="s">
        <v>58</v>
      </c>
      <c r="AB538" s="165" t="str">
        <f t="shared" si="163"/>
        <v/>
      </c>
      <c r="AC538" s="280"/>
      <c r="AD538" s="281"/>
      <c r="AF538" s="60" t="str">
        <f>IF($C$3="","",IF(AND(F538="□",G538="□",H538="□"),"",IF(AND(F538="■",G538="■"),"",IF(AND(F538="■",H538="■"),"",IF(AND(G538="■",H538="■"),"",IF(F538="■",$BY$42,IF(G538="■",$BY$39,IF(I538="","",I538))))))))</f>
        <v/>
      </c>
      <c r="AG538" s="61" t="str">
        <f>IF($C$3="","",IF(AND(F538="□",G538="□",H538="□"),"",IF(AND(F538="■",G538="■"),"",IF(AND(F538="■",H538="■"),"",IF(AND(G538="■",H538="■"),"",IF(F538="■",$BY$44,IF(G538="■",$BY$41,IF(K538="","",K538))))))))</f>
        <v/>
      </c>
      <c r="AH538" s="63" t="str">
        <f t="shared" si="164"/>
        <v/>
      </c>
      <c r="AI538" s="63" t="str">
        <f t="shared" si="165"/>
        <v/>
      </c>
      <c r="AJ538" s="64" t="str">
        <f t="shared" si="166"/>
        <v/>
      </c>
      <c r="AK538" s="64" t="str">
        <f t="shared" si="167"/>
        <v/>
      </c>
      <c r="AL538" s="64" t="str">
        <f>IF($C$3="","",IF(AND(F538="□",G538="□",H538="□"),"",IF(AND(F538="■",G538="■"),"",IF(AND(F538="■",H538="■"),"",IF(AND(G538="■",H538="■"),"",IF(F538="■",$BY$23,IF(G538="■",$BY$21,IF(J538="","",J538))))))))</f>
        <v/>
      </c>
      <c r="AM538" s="65" t="str">
        <f t="shared" si="168"/>
        <v/>
      </c>
      <c r="AN538" s="64" t="str">
        <f>IF($C$3="","",IF(AND(F538="□",G538="□",H538="□"),"",IF(AND(F538="■",G538="■"),"",IF(AND(F538="■",H538="■"),"",IF(AND(G538="■",H538="■"),"",IF(F538="■",$BY$24,IF(G538="■",$BY$22,IF(L538="","",L538))))))))</f>
        <v/>
      </c>
      <c r="AO538" s="118"/>
      <c r="AP538" s="64" t="str">
        <f t="shared" si="169"/>
        <v/>
      </c>
      <c r="AQ538" s="64" t="str">
        <f t="shared" si="170"/>
        <v/>
      </c>
      <c r="AR538" s="64" t="str">
        <f t="shared" si="171"/>
        <v/>
      </c>
      <c r="AS538" s="64" t="str">
        <f t="shared" si="172"/>
        <v/>
      </c>
      <c r="AT538" s="64" t="str">
        <f t="shared" si="173"/>
        <v/>
      </c>
      <c r="AW538" s="17" t="str">
        <f t="shared" si="174"/>
        <v/>
      </c>
      <c r="AX538" s="17" t="str">
        <f t="shared" si="175"/>
        <v/>
      </c>
      <c r="AY538" s="17" t="str">
        <f t="shared" si="176"/>
        <v/>
      </c>
      <c r="AZ538" s="17" t="str">
        <f t="shared" si="177"/>
        <v/>
      </c>
      <c r="BA538" s="17" t="str">
        <f t="shared" si="178"/>
        <v/>
      </c>
      <c r="BB538" s="17" t="str">
        <f t="shared" si="179"/>
        <v/>
      </c>
      <c r="BD538" s="17" t="str">
        <f>IF(AND(OR(F538="",F538="□"),OR(G538="",G538="□"),OR(H538="",H538="□")),"",IF(AND(F538="■",G538="■"),"",IF(AND(OR(F538="■",G538="■"),H538="■"),"",IF(F538="■",5,IF(G538="■",4,IF(I538="","",IF($C$3="","",IF($C$3=8,"-",IF($C$3&lt;8,IF(I538&lt;=$BY$25,7,IF(I538&lt;=$BY$26,6,IF(I538&lt;=$BY$27,5,IF(I538&lt;=$BY$28,4,IF(I538&lt;=$BY$29,3,IF(I538&lt;=$BY$30,2,1)))))))))))))))</f>
        <v/>
      </c>
      <c r="BE538" s="17" t="str">
        <f>IF(AND(OR(F538="",F538="□"),OR(G538="",G538="□"),OR(H538="",H538="□")),"",IF(AND(F538="■",G538="■"),"",IF(AND(OR(F538="■",G538="■"),H538="■"),"",IF(F538="■",5,IF(G538="■",4,IF(K538="","",IF($C$3="","",IF($C$3=8,IF(K538&lt;=$BY$33,6,IF(K538&lt;=$BY$34,5,IF(K538&lt;=$BY$35,4,3))),IF(AND($C$3&lt;8,$C$3&gt;4),IF(K538&lt;=$BY$32,7,IF(K538&lt;=$BY$33,6,IF(K538&lt;=$BY$34,5,IF(K538&lt;=$BY$35,4,IF(K538&lt;=$BY$36,3,2))))),IF(C524&lt;5,"-"))))))))))</f>
        <v/>
      </c>
      <c r="BF538" s="17" t="str">
        <f t="shared" si="181"/>
        <v/>
      </c>
      <c r="BH538" s="18" t="str">
        <f>IF(X538="","",IF(50&lt;=Y538,6,IF(AND(40&lt;=Y538,Y538&lt;50),5,IF(AND(30&lt;=Y538,Y538&lt;40),4,IF(AND(20&lt;=Y538,Y538&lt;30),3,IF(AND(10&lt;=Y538,Y538&lt;20),2,IF(AND(0&lt;=Y538,Y538&lt;10),1,IF(Y538&lt;0,0,""))))))))</f>
        <v/>
      </c>
      <c r="BI538" s="18" t="str">
        <f>IF(X538="","",IF(30&lt;=Y538,4,IF(AND(20&lt;=Y538,Y538&lt;30),3,IF(AND(10&lt;=Y538,Y538&lt;20),2,IF(AND(0&lt;=Y538,Y538&lt;10),1,IF(Y538&lt;0,0,""))))))</f>
        <v/>
      </c>
      <c r="BJ538" s="58" t="str">
        <f>IF(AND(OR(Q538="",Q538="□"),OR(R538="",R538="□"),OR(S538="",S538="□")),"",IF(AND(Q538="■",R538="■"),"",IF(AND(OR(Q538="■",R538="■"),S538="■"),"",IF(Q538="■",3,IF(R538="■",1,IF(Z538="■",BH538,BI538))))))</f>
        <v/>
      </c>
    </row>
    <row r="539" spans="1:62" ht="12" customHeight="1" x14ac:dyDescent="0.15">
      <c r="A539" s="66">
        <v>522</v>
      </c>
      <c r="B539" s="4"/>
      <c r="C539" s="2"/>
      <c r="D539" s="2"/>
      <c r="E539" s="8"/>
      <c r="F539" s="129" t="s">
        <v>38</v>
      </c>
      <c r="G539" s="130" t="s">
        <v>38</v>
      </c>
      <c r="H539" s="131" t="s">
        <v>38</v>
      </c>
      <c r="I539" s="122"/>
      <c r="J539" s="149"/>
      <c r="K539" s="124"/>
      <c r="L539" s="178"/>
      <c r="M539" s="133"/>
      <c r="N539" s="163" t="str">
        <f>IF($C$3="","",IF(P539="","",BF539))</f>
        <v/>
      </c>
      <c r="O539" s="163" t="str">
        <f>IF($C$3="","",IF(AND(OR(F539="",F539="□"),OR(G539="",G539="□"),OR(H539="",H539="□")),"",IF(AND(F539="■",G539="■"),"",IF(AND(OR(F539="■",G539="■"),H539="■"),"",IF(BF539="","",IF(OR(BF539=4,BF539&gt;4),"○","×"))))))</f>
        <v/>
      </c>
      <c r="P539" s="162" t="str">
        <f>IF($C$3="","",IF(AND(OR(F539="",F539="□"),OR(G539="",G539="□"),OR(H539="",H539="□")),"",IF(AND(F539="■",G539="■"),"",IF(AND(OR(F539="■",G539="■"),H539="■"),"",IF(BF539="","",IF(OR(BF539=5,BF539&gt;5),"○","×"))))))</f>
        <v/>
      </c>
      <c r="Q539" s="129" t="s">
        <v>38</v>
      </c>
      <c r="R539" s="130" t="s">
        <v>38</v>
      </c>
      <c r="S539" s="131" t="s">
        <v>38</v>
      </c>
      <c r="T539" s="1"/>
      <c r="U539" s="10"/>
      <c r="V539" s="11"/>
      <c r="W539" s="10"/>
      <c r="X539" s="223" t="str">
        <f t="shared" si="180"/>
        <v/>
      </c>
      <c r="Y539" s="164" t="str">
        <f t="shared" si="162"/>
        <v/>
      </c>
      <c r="Z539" s="131" t="s">
        <v>58</v>
      </c>
      <c r="AA539" s="135" t="s">
        <v>58</v>
      </c>
      <c r="AB539" s="165" t="str">
        <f t="shared" si="163"/>
        <v/>
      </c>
      <c r="AC539" s="280"/>
      <c r="AD539" s="281"/>
      <c r="AF539" s="60" t="str">
        <f>IF($C$3="","",IF(AND(F539="□",G539="□",H539="□"),"",IF(AND(F539="■",G539="■"),"",IF(AND(F539="■",H539="■"),"",IF(AND(G539="■",H539="■"),"",IF(F539="■",$BY$42,IF(G539="■",$BY$39,IF(I539="","",I539))))))))</f>
        <v/>
      </c>
      <c r="AG539" s="61" t="str">
        <f>IF($C$3="","",IF(AND(F539="□",G539="□",H539="□"),"",IF(AND(F539="■",G539="■"),"",IF(AND(F539="■",H539="■"),"",IF(AND(G539="■",H539="■"),"",IF(F539="■",$BY$44,IF(G539="■",$BY$41,IF(K539="","",K539))))))))</f>
        <v/>
      </c>
      <c r="AH539" s="63" t="str">
        <f t="shared" si="164"/>
        <v/>
      </c>
      <c r="AI539" s="63" t="str">
        <f t="shared" si="165"/>
        <v/>
      </c>
      <c r="AJ539" s="64" t="str">
        <f t="shared" si="166"/>
        <v/>
      </c>
      <c r="AK539" s="64" t="str">
        <f t="shared" si="167"/>
        <v/>
      </c>
      <c r="AL539" s="64" t="str">
        <f>IF($C$3="","",IF(AND(F539="□",G539="□",H539="□"),"",IF(AND(F539="■",G539="■"),"",IF(AND(F539="■",H539="■"),"",IF(AND(G539="■",H539="■"),"",IF(F539="■",$BY$23,IF(G539="■",$BY$21,IF(J539="","",J539))))))))</f>
        <v/>
      </c>
      <c r="AM539" s="65" t="str">
        <f t="shared" si="168"/>
        <v/>
      </c>
      <c r="AN539" s="64" t="str">
        <f>IF($C$3="","",IF(AND(F539="□",G539="□",H539="□"),"",IF(AND(F539="■",G539="■"),"",IF(AND(F539="■",H539="■"),"",IF(AND(G539="■",H539="■"),"",IF(F539="■",$BY$24,IF(G539="■",$BY$22,IF(L539="","",L539))))))))</f>
        <v/>
      </c>
      <c r="AO539" s="118"/>
      <c r="AP539" s="64" t="str">
        <f t="shared" si="169"/>
        <v/>
      </c>
      <c r="AQ539" s="64" t="str">
        <f t="shared" si="170"/>
        <v/>
      </c>
      <c r="AR539" s="64" t="str">
        <f t="shared" si="171"/>
        <v/>
      </c>
      <c r="AS539" s="64" t="str">
        <f t="shared" si="172"/>
        <v/>
      </c>
      <c r="AT539" s="64" t="str">
        <f t="shared" si="173"/>
        <v/>
      </c>
      <c r="AW539" s="17" t="str">
        <f t="shared" si="174"/>
        <v/>
      </c>
      <c r="AX539" s="17" t="str">
        <f t="shared" si="175"/>
        <v/>
      </c>
      <c r="AY539" s="17" t="str">
        <f t="shared" si="176"/>
        <v/>
      </c>
      <c r="AZ539" s="17" t="str">
        <f t="shared" si="177"/>
        <v/>
      </c>
      <c r="BA539" s="17" t="str">
        <f t="shared" si="178"/>
        <v/>
      </c>
      <c r="BB539" s="17" t="str">
        <f t="shared" si="179"/>
        <v/>
      </c>
      <c r="BD539" s="17" t="str">
        <f>IF(AND(OR(F539="",F539="□"),OR(G539="",G539="□"),OR(H539="",H539="□")),"",IF(AND(F539="■",G539="■"),"",IF(AND(OR(F539="■",G539="■"),H539="■"),"",IF(F539="■",5,IF(G539="■",4,IF(I539="","",IF($C$3="","",IF($C$3=8,"-",IF($C$3&lt;8,IF(I539&lt;=$BY$25,7,IF(I539&lt;=$BY$26,6,IF(I539&lt;=$BY$27,5,IF(I539&lt;=$BY$28,4,IF(I539&lt;=$BY$29,3,IF(I539&lt;=$BY$30,2,1)))))))))))))))</f>
        <v/>
      </c>
      <c r="BE539" s="17" t="str">
        <f>IF(AND(OR(F539="",F539="□"),OR(G539="",G539="□"),OR(H539="",H539="□")),"",IF(AND(F539="■",G539="■"),"",IF(AND(OR(F539="■",G539="■"),H539="■"),"",IF(F539="■",5,IF(G539="■",4,IF(K539="","",IF($C$3="","",IF($C$3=8,IF(K539&lt;=$BY$33,6,IF(K539&lt;=$BY$34,5,IF(K539&lt;=$BY$35,4,3))),IF(AND($C$3&lt;8,$C$3&gt;4),IF(K539&lt;=$BY$32,7,IF(K539&lt;=$BY$33,6,IF(K539&lt;=$BY$34,5,IF(K539&lt;=$BY$35,4,IF(K539&lt;=$BY$36,3,2))))),IF(C525&lt;5,"-"))))))))))</f>
        <v/>
      </c>
      <c r="BF539" s="17" t="str">
        <f t="shared" si="181"/>
        <v/>
      </c>
      <c r="BH539" s="18" t="str">
        <f>IF(X539="","",IF(50&lt;=Y539,6,IF(AND(40&lt;=Y539,Y539&lt;50),5,IF(AND(30&lt;=Y539,Y539&lt;40),4,IF(AND(20&lt;=Y539,Y539&lt;30),3,IF(AND(10&lt;=Y539,Y539&lt;20),2,IF(AND(0&lt;=Y539,Y539&lt;10),1,IF(Y539&lt;0,0,""))))))))</f>
        <v/>
      </c>
      <c r="BI539" s="18" t="str">
        <f>IF(X539="","",IF(30&lt;=Y539,4,IF(AND(20&lt;=Y539,Y539&lt;30),3,IF(AND(10&lt;=Y539,Y539&lt;20),2,IF(AND(0&lt;=Y539,Y539&lt;10),1,IF(Y539&lt;0,0,""))))))</f>
        <v/>
      </c>
      <c r="BJ539" s="58" t="str">
        <f>IF(AND(OR(Q539="",Q539="□"),OR(R539="",R539="□"),OR(S539="",S539="□")),"",IF(AND(Q539="■",R539="■"),"",IF(AND(OR(Q539="■",R539="■"),S539="■"),"",IF(Q539="■",3,IF(R539="■",1,IF(Z539="■",BH539,BI539))))))</f>
        <v/>
      </c>
    </row>
    <row r="540" spans="1:62" ht="12" customHeight="1" x14ac:dyDescent="0.15">
      <c r="A540" s="66">
        <v>523</v>
      </c>
      <c r="B540" s="4"/>
      <c r="C540" s="2"/>
      <c r="D540" s="2"/>
      <c r="E540" s="8"/>
      <c r="F540" s="129" t="s">
        <v>38</v>
      </c>
      <c r="G540" s="130" t="s">
        <v>38</v>
      </c>
      <c r="H540" s="131" t="s">
        <v>38</v>
      </c>
      <c r="I540" s="122"/>
      <c r="J540" s="149"/>
      <c r="K540" s="124"/>
      <c r="L540" s="178"/>
      <c r="M540" s="133"/>
      <c r="N540" s="163" t="str">
        <f>IF($C$3="","",IF(P540="","",BF540))</f>
        <v/>
      </c>
      <c r="O540" s="163" t="str">
        <f>IF($C$3="","",IF(AND(OR(F540="",F540="□"),OR(G540="",G540="□"),OR(H540="",H540="□")),"",IF(AND(F540="■",G540="■"),"",IF(AND(OR(F540="■",G540="■"),H540="■"),"",IF(BF540="","",IF(OR(BF540=4,BF540&gt;4),"○","×"))))))</f>
        <v/>
      </c>
      <c r="P540" s="162" t="str">
        <f>IF($C$3="","",IF(AND(OR(F540="",F540="□"),OR(G540="",G540="□"),OR(H540="",H540="□")),"",IF(AND(F540="■",G540="■"),"",IF(AND(OR(F540="■",G540="■"),H540="■"),"",IF(BF540="","",IF(OR(BF540=5,BF540&gt;5),"○","×"))))))</f>
        <v/>
      </c>
      <c r="Q540" s="129" t="s">
        <v>38</v>
      </c>
      <c r="R540" s="130" t="s">
        <v>38</v>
      </c>
      <c r="S540" s="131" t="s">
        <v>38</v>
      </c>
      <c r="T540" s="1"/>
      <c r="U540" s="10"/>
      <c r="V540" s="11"/>
      <c r="W540" s="10"/>
      <c r="X540" s="223" t="str">
        <f t="shared" si="180"/>
        <v/>
      </c>
      <c r="Y540" s="164" t="str">
        <f t="shared" si="162"/>
        <v/>
      </c>
      <c r="Z540" s="131" t="s">
        <v>58</v>
      </c>
      <c r="AA540" s="135" t="s">
        <v>58</v>
      </c>
      <c r="AB540" s="165" t="str">
        <f t="shared" si="163"/>
        <v/>
      </c>
      <c r="AC540" s="280"/>
      <c r="AD540" s="281"/>
      <c r="AF540" s="60" t="str">
        <f>IF($C$3="","",IF(AND(F540="□",G540="□",H540="□"),"",IF(AND(F540="■",G540="■"),"",IF(AND(F540="■",H540="■"),"",IF(AND(G540="■",H540="■"),"",IF(F540="■",$BY$42,IF(G540="■",$BY$39,IF(I540="","",I540))))))))</f>
        <v/>
      </c>
      <c r="AG540" s="61" t="str">
        <f>IF($C$3="","",IF(AND(F540="□",G540="□",H540="□"),"",IF(AND(F540="■",G540="■"),"",IF(AND(F540="■",H540="■"),"",IF(AND(G540="■",H540="■"),"",IF(F540="■",$BY$44,IF(G540="■",$BY$41,IF(K540="","",K540))))))))</f>
        <v/>
      </c>
      <c r="AH540" s="63" t="str">
        <f t="shared" si="164"/>
        <v/>
      </c>
      <c r="AI540" s="63" t="str">
        <f t="shared" si="165"/>
        <v/>
      </c>
      <c r="AJ540" s="64" t="str">
        <f t="shared" si="166"/>
        <v/>
      </c>
      <c r="AK540" s="64" t="str">
        <f t="shared" si="167"/>
        <v/>
      </c>
      <c r="AL540" s="64" t="str">
        <f>IF($C$3="","",IF(AND(F540="□",G540="□",H540="□"),"",IF(AND(F540="■",G540="■"),"",IF(AND(F540="■",H540="■"),"",IF(AND(G540="■",H540="■"),"",IF(F540="■",$BY$23,IF(G540="■",$BY$21,IF(J540="","",J540))))))))</f>
        <v/>
      </c>
      <c r="AM540" s="65" t="str">
        <f t="shared" si="168"/>
        <v/>
      </c>
      <c r="AN540" s="64" t="str">
        <f>IF($C$3="","",IF(AND(F540="□",G540="□",H540="□"),"",IF(AND(F540="■",G540="■"),"",IF(AND(F540="■",H540="■"),"",IF(AND(G540="■",H540="■"),"",IF(F540="■",$BY$24,IF(G540="■",$BY$22,IF(L540="","",L540))))))))</f>
        <v/>
      </c>
      <c r="AO540" s="118"/>
      <c r="AP540" s="64" t="str">
        <f t="shared" si="169"/>
        <v/>
      </c>
      <c r="AQ540" s="64" t="str">
        <f t="shared" si="170"/>
        <v/>
      </c>
      <c r="AR540" s="64" t="str">
        <f t="shared" si="171"/>
        <v/>
      </c>
      <c r="AS540" s="64" t="str">
        <f t="shared" si="172"/>
        <v/>
      </c>
      <c r="AT540" s="64" t="str">
        <f t="shared" si="173"/>
        <v/>
      </c>
      <c r="AW540" s="17" t="str">
        <f t="shared" si="174"/>
        <v/>
      </c>
      <c r="AX540" s="17" t="str">
        <f t="shared" si="175"/>
        <v/>
      </c>
      <c r="AY540" s="17" t="str">
        <f t="shared" si="176"/>
        <v/>
      </c>
      <c r="AZ540" s="17" t="str">
        <f t="shared" si="177"/>
        <v/>
      </c>
      <c r="BA540" s="17" t="str">
        <f t="shared" si="178"/>
        <v/>
      </c>
      <c r="BB540" s="17" t="str">
        <f t="shared" si="179"/>
        <v/>
      </c>
      <c r="BD540" s="17" t="str">
        <f>IF(AND(OR(F540="",F540="□"),OR(G540="",G540="□"),OR(H540="",H540="□")),"",IF(AND(F540="■",G540="■"),"",IF(AND(OR(F540="■",G540="■"),H540="■"),"",IF(F540="■",5,IF(G540="■",4,IF(I540="","",IF($C$3="","",IF($C$3=8,"-",IF($C$3&lt;8,IF(I540&lt;=$BY$25,7,IF(I540&lt;=$BY$26,6,IF(I540&lt;=$BY$27,5,IF(I540&lt;=$BY$28,4,IF(I540&lt;=$BY$29,3,IF(I540&lt;=$BY$30,2,1)))))))))))))))</f>
        <v/>
      </c>
      <c r="BE540" s="17" t="str">
        <f>IF(AND(OR(F540="",F540="□"),OR(G540="",G540="□"),OR(H540="",H540="□")),"",IF(AND(F540="■",G540="■"),"",IF(AND(OR(F540="■",G540="■"),H540="■"),"",IF(F540="■",5,IF(G540="■",4,IF(K540="","",IF($C$3="","",IF($C$3=8,IF(K540&lt;=$BY$33,6,IF(K540&lt;=$BY$34,5,IF(K540&lt;=$BY$35,4,3))),IF(AND($C$3&lt;8,$C$3&gt;4),IF(K540&lt;=$BY$32,7,IF(K540&lt;=$BY$33,6,IF(K540&lt;=$BY$34,5,IF(K540&lt;=$BY$35,4,IF(K540&lt;=$BY$36,3,2))))),IF(C526&lt;5,"-"))))))))))</f>
        <v/>
      </c>
      <c r="BF540" s="17" t="str">
        <f t="shared" si="181"/>
        <v/>
      </c>
      <c r="BH540" s="18" t="str">
        <f>IF(X540="","",IF(50&lt;=Y540,6,IF(AND(40&lt;=Y540,Y540&lt;50),5,IF(AND(30&lt;=Y540,Y540&lt;40),4,IF(AND(20&lt;=Y540,Y540&lt;30),3,IF(AND(10&lt;=Y540,Y540&lt;20),2,IF(AND(0&lt;=Y540,Y540&lt;10),1,IF(Y540&lt;0,0,""))))))))</f>
        <v/>
      </c>
      <c r="BI540" s="18" t="str">
        <f>IF(X540="","",IF(30&lt;=Y540,4,IF(AND(20&lt;=Y540,Y540&lt;30),3,IF(AND(10&lt;=Y540,Y540&lt;20),2,IF(AND(0&lt;=Y540,Y540&lt;10),1,IF(Y540&lt;0,0,""))))))</f>
        <v/>
      </c>
      <c r="BJ540" s="58" t="str">
        <f>IF(AND(OR(Q540="",Q540="□"),OR(R540="",R540="□"),OR(S540="",S540="□")),"",IF(AND(Q540="■",R540="■"),"",IF(AND(OR(Q540="■",R540="■"),S540="■"),"",IF(Q540="■",3,IF(R540="■",1,IF(Z540="■",BH540,BI540))))))</f>
        <v/>
      </c>
    </row>
    <row r="541" spans="1:62" ht="12" customHeight="1" x14ac:dyDescent="0.15">
      <c r="A541" s="66">
        <v>524</v>
      </c>
      <c r="B541" s="4"/>
      <c r="C541" s="2"/>
      <c r="D541" s="2"/>
      <c r="E541" s="8"/>
      <c r="F541" s="129" t="s">
        <v>38</v>
      </c>
      <c r="G541" s="130" t="s">
        <v>38</v>
      </c>
      <c r="H541" s="131" t="s">
        <v>38</v>
      </c>
      <c r="I541" s="122"/>
      <c r="J541" s="149"/>
      <c r="K541" s="124"/>
      <c r="L541" s="178"/>
      <c r="M541" s="133"/>
      <c r="N541" s="163" t="str">
        <f>IF($C$3="","",IF(P541="","",BF541))</f>
        <v/>
      </c>
      <c r="O541" s="163" t="str">
        <f>IF($C$3="","",IF(AND(OR(F541="",F541="□"),OR(G541="",G541="□"),OR(H541="",H541="□")),"",IF(AND(F541="■",G541="■"),"",IF(AND(OR(F541="■",G541="■"),H541="■"),"",IF(BF541="","",IF(OR(BF541=4,BF541&gt;4),"○","×"))))))</f>
        <v/>
      </c>
      <c r="P541" s="162" t="str">
        <f>IF($C$3="","",IF(AND(OR(F541="",F541="□"),OR(G541="",G541="□"),OR(H541="",H541="□")),"",IF(AND(F541="■",G541="■"),"",IF(AND(OR(F541="■",G541="■"),H541="■"),"",IF(BF541="","",IF(OR(BF541=5,BF541&gt;5),"○","×"))))))</f>
        <v/>
      </c>
      <c r="Q541" s="129" t="s">
        <v>38</v>
      </c>
      <c r="R541" s="130" t="s">
        <v>38</v>
      </c>
      <c r="S541" s="131" t="s">
        <v>38</v>
      </c>
      <c r="T541" s="1"/>
      <c r="U541" s="10"/>
      <c r="V541" s="11"/>
      <c r="W541" s="10"/>
      <c r="X541" s="223" t="str">
        <f t="shared" si="180"/>
        <v/>
      </c>
      <c r="Y541" s="164" t="str">
        <f t="shared" si="162"/>
        <v/>
      </c>
      <c r="Z541" s="131" t="s">
        <v>58</v>
      </c>
      <c r="AA541" s="135" t="s">
        <v>58</v>
      </c>
      <c r="AB541" s="165" t="str">
        <f t="shared" si="163"/>
        <v/>
      </c>
      <c r="AC541" s="280"/>
      <c r="AD541" s="281"/>
      <c r="AF541" s="60" t="str">
        <f>IF($C$3="","",IF(AND(F541="□",G541="□",H541="□"),"",IF(AND(F541="■",G541="■"),"",IF(AND(F541="■",H541="■"),"",IF(AND(G541="■",H541="■"),"",IF(F541="■",$BY$42,IF(G541="■",$BY$39,IF(I541="","",I541))))))))</f>
        <v/>
      </c>
      <c r="AG541" s="61" t="str">
        <f>IF($C$3="","",IF(AND(F541="□",G541="□",H541="□"),"",IF(AND(F541="■",G541="■"),"",IF(AND(F541="■",H541="■"),"",IF(AND(G541="■",H541="■"),"",IF(F541="■",$BY$44,IF(G541="■",$BY$41,IF(K541="","",K541))))))))</f>
        <v/>
      </c>
      <c r="AH541" s="63" t="str">
        <f t="shared" si="164"/>
        <v/>
      </c>
      <c r="AI541" s="63" t="str">
        <f t="shared" si="165"/>
        <v/>
      </c>
      <c r="AJ541" s="64" t="str">
        <f t="shared" si="166"/>
        <v/>
      </c>
      <c r="AK541" s="64" t="str">
        <f t="shared" si="167"/>
        <v/>
      </c>
      <c r="AL541" s="64" t="str">
        <f>IF($C$3="","",IF(AND(F541="□",G541="□",H541="□"),"",IF(AND(F541="■",G541="■"),"",IF(AND(F541="■",H541="■"),"",IF(AND(G541="■",H541="■"),"",IF(F541="■",$BY$23,IF(G541="■",$BY$21,IF(J541="","",J541))))))))</f>
        <v/>
      </c>
      <c r="AM541" s="65" t="str">
        <f t="shared" si="168"/>
        <v/>
      </c>
      <c r="AN541" s="64" t="str">
        <f>IF($C$3="","",IF(AND(F541="□",G541="□",H541="□"),"",IF(AND(F541="■",G541="■"),"",IF(AND(F541="■",H541="■"),"",IF(AND(G541="■",H541="■"),"",IF(F541="■",$BY$24,IF(G541="■",$BY$22,IF(L541="","",L541))))))))</f>
        <v/>
      </c>
      <c r="AO541" s="118"/>
      <c r="AP541" s="64" t="str">
        <f t="shared" si="169"/>
        <v/>
      </c>
      <c r="AQ541" s="64" t="str">
        <f t="shared" si="170"/>
        <v/>
      </c>
      <c r="AR541" s="64" t="str">
        <f t="shared" si="171"/>
        <v/>
      </c>
      <c r="AS541" s="64" t="str">
        <f t="shared" si="172"/>
        <v/>
      </c>
      <c r="AT541" s="64" t="str">
        <f t="shared" si="173"/>
        <v/>
      </c>
      <c r="AW541" s="17" t="str">
        <f t="shared" si="174"/>
        <v/>
      </c>
      <c r="AX541" s="17" t="str">
        <f t="shared" si="175"/>
        <v/>
      </c>
      <c r="AY541" s="17" t="str">
        <f t="shared" si="176"/>
        <v/>
      </c>
      <c r="AZ541" s="17" t="str">
        <f t="shared" si="177"/>
        <v/>
      </c>
      <c r="BA541" s="17" t="str">
        <f t="shared" si="178"/>
        <v/>
      </c>
      <c r="BB541" s="17" t="str">
        <f t="shared" si="179"/>
        <v/>
      </c>
      <c r="BD541" s="17" t="str">
        <f>IF(AND(OR(F541="",F541="□"),OR(G541="",G541="□"),OR(H541="",H541="□")),"",IF(AND(F541="■",G541="■"),"",IF(AND(OR(F541="■",G541="■"),H541="■"),"",IF(F541="■",5,IF(G541="■",4,IF(I541="","",IF($C$3="","",IF($C$3=8,"-",IF($C$3&lt;8,IF(I541&lt;=$BY$25,7,IF(I541&lt;=$BY$26,6,IF(I541&lt;=$BY$27,5,IF(I541&lt;=$BY$28,4,IF(I541&lt;=$BY$29,3,IF(I541&lt;=$BY$30,2,1)))))))))))))))</f>
        <v/>
      </c>
      <c r="BE541" s="17" t="str">
        <f>IF(AND(OR(F541="",F541="□"),OR(G541="",G541="□"),OR(H541="",H541="□")),"",IF(AND(F541="■",G541="■"),"",IF(AND(OR(F541="■",G541="■"),H541="■"),"",IF(F541="■",5,IF(G541="■",4,IF(K541="","",IF($C$3="","",IF($C$3=8,IF(K541&lt;=$BY$33,6,IF(K541&lt;=$BY$34,5,IF(K541&lt;=$BY$35,4,3))),IF(AND($C$3&lt;8,$C$3&gt;4),IF(K541&lt;=$BY$32,7,IF(K541&lt;=$BY$33,6,IF(K541&lt;=$BY$34,5,IF(K541&lt;=$BY$35,4,IF(K541&lt;=$BY$36,3,2))))),IF(C527&lt;5,"-"))))))))))</f>
        <v/>
      </c>
      <c r="BF541" s="17" t="str">
        <f t="shared" si="181"/>
        <v/>
      </c>
      <c r="BH541" s="18" t="str">
        <f>IF(X541="","",IF(50&lt;=Y541,6,IF(AND(40&lt;=Y541,Y541&lt;50),5,IF(AND(30&lt;=Y541,Y541&lt;40),4,IF(AND(20&lt;=Y541,Y541&lt;30),3,IF(AND(10&lt;=Y541,Y541&lt;20),2,IF(AND(0&lt;=Y541,Y541&lt;10),1,IF(Y541&lt;0,0,""))))))))</f>
        <v/>
      </c>
      <c r="BI541" s="18" t="str">
        <f>IF(X541="","",IF(30&lt;=Y541,4,IF(AND(20&lt;=Y541,Y541&lt;30),3,IF(AND(10&lt;=Y541,Y541&lt;20),2,IF(AND(0&lt;=Y541,Y541&lt;10),1,IF(Y541&lt;0,0,""))))))</f>
        <v/>
      </c>
      <c r="BJ541" s="58" t="str">
        <f>IF(AND(OR(Q541="",Q541="□"),OR(R541="",R541="□"),OR(S541="",S541="□")),"",IF(AND(Q541="■",R541="■"),"",IF(AND(OR(Q541="■",R541="■"),S541="■"),"",IF(Q541="■",3,IF(R541="■",1,IF(Z541="■",BH541,BI541))))))</f>
        <v/>
      </c>
    </row>
    <row r="542" spans="1:62" ht="12" customHeight="1" x14ac:dyDescent="0.15">
      <c r="A542" s="66">
        <v>525</v>
      </c>
      <c r="B542" s="4"/>
      <c r="C542" s="2"/>
      <c r="D542" s="2"/>
      <c r="E542" s="8"/>
      <c r="F542" s="129" t="s">
        <v>38</v>
      </c>
      <c r="G542" s="130" t="s">
        <v>38</v>
      </c>
      <c r="H542" s="131" t="s">
        <v>38</v>
      </c>
      <c r="I542" s="122"/>
      <c r="J542" s="149"/>
      <c r="K542" s="124"/>
      <c r="L542" s="178"/>
      <c r="M542" s="133"/>
      <c r="N542" s="163" t="str">
        <f>IF($C$3="","",IF(P542="","",BF542))</f>
        <v/>
      </c>
      <c r="O542" s="163" t="str">
        <f>IF($C$3="","",IF(AND(OR(F542="",F542="□"),OR(G542="",G542="□"),OR(H542="",H542="□")),"",IF(AND(F542="■",G542="■"),"",IF(AND(OR(F542="■",G542="■"),H542="■"),"",IF(BF542="","",IF(OR(BF542=4,BF542&gt;4),"○","×"))))))</f>
        <v/>
      </c>
      <c r="P542" s="162" t="str">
        <f>IF($C$3="","",IF(AND(OR(F542="",F542="□"),OR(G542="",G542="□"),OR(H542="",H542="□")),"",IF(AND(F542="■",G542="■"),"",IF(AND(OR(F542="■",G542="■"),H542="■"),"",IF(BF542="","",IF(OR(BF542=5,BF542&gt;5),"○","×"))))))</f>
        <v/>
      </c>
      <c r="Q542" s="129" t="s">
        <v>38</v>
      </c>
      <c r="R542" s="130" t="s">
        <v>38</v>
      </c>
      <c r="S542" s="131" t="s">
        <v>38</v>
      </c>
      <c r="T542" s="1"/>
      <c r="U542" s="10"/>
      <c r="V542" s="11"/>
      <c r="W542" s="10"/>
      <c r="X542" s="223" t="str">
        <f t="shared" si="180"/>
        <v/>
      </c>
      <c r="Y542" s="164" t="str">
        <f t="shared" si="162"/>
        <v/>
      </c>
      <c r="Z542" s="131" t="s">
        <v>58</v>
      </c>
      <c r="AA542" s="135" t="s">
        <v>58</v>
      </c>
      <c r="AB542" s="165" t="str">
        <f t="shared" si="163"/>
        <v/>
      </c>
      <c r="AC542" s="280"/>
      <c r="AD542" s="281"/>
      <c r="AF542" s="60" t="str">
        <f>IF($C$3="","",IF(AND(F542="□",G542="□",H542="□"),"",IF(AND(F542="■",G542="■"),"",IF(AND(F542="■",H542="■"),"",IF(AND(G542="■",H542="■"),"",IF(F542="■",$BY$42,IF(G542="■",$BY$39,IF(I542="","",I542))))))))</f>
        <v/>
      </c>
      <c r="AG542" s="61" t="str">
        <f>IF($C$3="","",IF(AND(F542="□",G542="□",H542="□"),"",IF(AND(F542="■",G542="■"),"",IF(AND(F542="■",H542="■"),"",IF(AND(G542="■",H542="■"),"",IF(F542="■",$BY$44,IF(G542="■",$BY$41,IF(K542="","",K542))))))))</f>
        <v/>
      </c>
      <c r="AH542" s="63" t="str">
        <f t="shared" si="164"/>
        <v/>
      </c>
      <c r="AI542" s="63" t="str">
        <f t="shared" si="165"/>
        <v/>
      </c>
      <c r="AJ542" s="64" t="str">
        <f t="shared" si="166"/>
        <v/>
      </c>
      <c r="AK542" s="64" t="str">
        <f t="shared" si="167"/>
        <v/>
      </c>
      <c r="AL542" s="64" t="str">
        <f>IF($C$3="","",IF(AND(F542="□",G542="□",H542="□"),"",IF(AND(F542="■",G542="■"),"",IF(AND(F542="■",H542="■"),"",IF(AND(G542="■",H542="■"),"",IF(F542="■",$BY$23,IF(G542="■",$BY$21,IF(J542="","",J542))))))))</f>
        <v/>
      </c>
      <c r="AM542" s="65" t="str">
        <f t="shared" si="168"/>
        <v/>
      </c>
      <c r="AN542" s="64" t="str">
        <f>IF($C$3="","",IF(AND(F542="□",G542="□",H542="□"),"",IF(AND(F542="■",G542="■"),"",IF(AND(F542="■",H542="■"),"",IF(AND(G542="■",H542="■"),"",IF(F542="■",$BY$24,IF(G542="■",$BY$22,IF(L542="","",L542))))))))</f>
        <v/>
      </c>
      <c r="AO542" s="118"/>
      <c r="AP542" s="64" t="str">
        <f t="shared" si="169"/>
        <v/>
      </c>
      <c r="AQ542" s="64" t="str">
        <f t="shared" si="170"/>
        <v/>
      </c>
      <c r="AR542" s="64" t="str">
        <f t="shared" si="171"/>
        <v/>
      </c>
      <c r="AS542" s="64" t="str">
        <f t="shared" si="172"/>
        <v/>
      </c>
      <c r="AT542" s="64" t="str">
        <f t="shared" si="173"/>
        <v/>
      </c>
      <c r="AW542" s="17" t="str">
        <f t="shared" si="174"/>
        <v/>
      </c>
      <c r="AX542" s="17" t="str">
        <f t="shared" si="175"/>
        <v/>
      </c>
      <c r="AY542" s="17" t="str">
        <f t="shared" si="176"/>
        <v/>
      </c>
      <c r="AZ542" s="17" t="str">
        <f t="shared" si="177"/>
        <v/>
      </c>
      <c r="BA542" s="17" t="str">
        <f t="shared" si="178"/>
        <v/>
      </c>
      <c r="BB542" s="17" t="str">
        <f t="shared" si="179"/>
        <v/>
      </c>
      <c r="BD542" s="17" t="str">
        <f>IF(AND(OR(F542="",F542="□"),OR(G542="",G542="□"),OR(H542="",H542="□")),"",IF(AND(F542="■",G542="■"),"",IF(AND(OR(F542="■",G542="■"),H542="■"),"",IF(F542="■",5,IF(G542="■",4,IF(I542="","",IF($C$3="","",IF($C$3=8,"-",IF($C$3&lt;8,IF(I542&lt;=$BY$25,7,IF(I542&lt;=$BY$26,6,IF(I542&lt;=$BY$27,5,IF(I542&lt;=$BY$28,4,IF(I542&lt;=$BY$29,3,IF(I542&lt;=$BY$30,2,1)))))))))))))))</f>
        <v/>
      </c>
      <c r="BE542" s="17" t="str">
        <f>IF(AND(OR(F542="",F542="□"),OR(G542="",G542="□"),OR(H542="",H542="□")),"",IF(AND(F542="■",G542="■"),"",IF(AND(OR(F542="■",G542="■"),H542="■"),"",IF(F542="■",5,IF(G542="■",4,IF(K542="","",IF($C$3="","",IF($C$3=8,IF(K542&lt;=$BY$33,6,IF(K542&lt;=$BY$34,5,IF(K542&lt;=$BY$35,4,3))),IF(AND($C$3&lt;8,$C$3&gt;4),IF(K542&lt;=$BY$32,7,IF(K542&lt;=$BY$33,6,IF(K542&lt;=$BY$34,5,IF(K542&lt;=$BY$35,4,IF(K542&lt;=$BY$36,3,2))))),IF(C528&lt;5,"-"))))))))))</f>
        <v/>
      </c>
      <c r="BF542" s="17" t="str">
        <f t="shared" si="181"/>
        <v/>
      </c>
      <c r="BH542" s="18" t="str">
        <f>IF(X542="","",IF(50&lt;=Y542,6,IF(AND(40&lt;=Y542,Y542&lt;50),5,IF(AND(30&lt;=Y542,Y542&lt;40),4,IF(AND(20&lt;=Y542,Y542&lt;30),3,IF(AND(10&lt;=Y542,Y542&lt;20),2,IF(AND(0&lt;=Y542,Y542&lt;10),1,IF(Y542&lt;0,0,""))))))))</f>
        <v/>
      </c>
      <c r="BI542" s="18" t="str">
        <f>IF(X542="","",IF(30&lt;=Y542,4,IF(AND(20&lt;=Y542,Y542&lt;30),3,IF(AND(10&lt;=Y542,Y542&lt;20),2,IF(AND(0&lt;=Y542,Y542&lt;10),1,IF(Y542&lt;0,0,""))))))</f>
        <v/>
      </c>
      <c r="BJ542" s="58" t="str">
        <f>IF(AND(OR(Q542="",Q542="□"),OR(R542="",R542="□"),OR(S542="",S542="□")),"",IF(AND(Q542="■",R542="■"),"",IF(AND(OR(Q542="■",R542="■"),S542="■"),"",IF(Q542="■",3,IF(R542="■",1,IF(Z542="■",BH542,BI542))))))</f>
        <v/>
      </c>
    </row>
    <row r="543" spans="1:62" ht="12" customHeight="1" x14ac:dyDescent="0.15">
      <c r="A543" s="66">
        <v>526</v>
      </c>
      <c r="B543" s="4"/>
      <c r="C543" s="2"/>
      <c r="D543" s="2"/>
      <c r="E543" s="8"/>
      <c r="F543" s="129" t="s">
        <v>38</v>
      </c>
      <c r="G543" s="130" t="s">
        <v>38</v>
      </c>
      <c r="H543" s="131" t="s">
        <v>38</v>
      </c>
      <c r="I543" s="122"/>
      <c r="J543" s="149"/>
      <c r="K543" s="124"/>
      <c r="L543" s="178"/>
      <c r="M543" s="133"/>
      <c r="N543" s="163" t="str">
        <f>IF($C$3="","",IF(P543="","",BF543))</f>
        <v/>
      </c>
      <c r="O543" s="163" t="str">
        <f>IF($C$3="","",IF(AND(OR(F543="",F543="□"),OR(G543="",G543="□"),OR(H543="",H543="□")),"",IF(AND(F543="■",G543="■"),"",IF(AND(OR(F543="■",G543="■"),H543="■"),"",IF(BF543="","",IF(OR(BF543=4,BF543&gt;4),"○","×"))))))</f>
        <v/>
      </c>
      <c r="P543" s="162" t="str">
        <f>IF($C$3="","",IF(AND(OR(F543="",F543="□"),OR(G543="",G543="□"),OR(H543="",H543="□")),"",IF(AND(F543="■",G543="■"),"",IF(AND(OR(F543="■",G543="■"),H543="■"),"",IF(BF543="","",IF(OR(BF543=5,BF543&gt;5),"○","×"))))))</f>
        <v/>
      </c>
      <c r="Q543" s="129" t="s">
        <v>38</v>
      </c>
      <c r="R543" s="130" t="s">
        <v>38</v>
      </c>
      <c r="S543" s="131" t="s">
        <v>38</v>
      </c>
      <c r="T543" s="1"/>
      <c r="U543" s="10"/>
      <c r="V543" s="11"/>
      <c r="W543" s="10"/>
      <c r="X543" s="223" t="str">
        <f t="shared" si="180"/>
        <v/>
      </c>
      <c r="Y543" s="164" t="str">
        <f t="shared" si="162"/>
        <v/>
      </c>
      <c r="Z543" s="131" t="s">
        <v>58</v>
      </c>
      <c r="AA543" s="135" t="s">
        <v>58</v>
      </c>
      <c r="AB543" s="165" t="str">
        <f t="shared" si="163"/>
        <v/>
      </c>
      <c r="AC543" s="280"/>
      <c r="AD543" s="281"/>
      <c r="AF543" s="60" t="str">
        <f>IF($C$3="","",IF(AND(F543="□",G543="□",H543="□"),"",IF(AND(F543="■",G543="■"),"",IF(AND(F543="■",H543="■"),"",IF(AND(G543="■",H543="■"),"",IF(F543="■",$BY$42,IF(G543="■",$BY$39,IF(I543="","",I543))))))))</f>
        <v/>
      </c>
      <c r="AG543" s="61" t="str">
        <f>IF($C$3="","",IF(AND(F543="□",G543="□",H543="□"),"",IF(AND(F543="■",G543="■"),"",IF(AND(F543="■",H543="■"),"",IF(AND(G543="■",H543="■"),"",IF(F543="■",$BY$44,IF(G543="■",$BY$41,IF(K543="","",K543))))))))</f>
        <v/>
      </c>
      <c r="AH543" s="63" t="str">
        <f t="shared" si="164"/>
        <v/>
      </c>
      <c r="AI543" s="63" t="str">
        <f t="shared" si="165"/>
        <v/>
      </c>
      <c r="AJ543" s="64" t="str">
        <f t="shared" si="166"/>
        <v/>
      </c>
      <c r="AK543" s="64" t="str">
        <f t="shared" si="167"/>
        <v/>
      </c>
      <c r="AL543" s="64" t="str">
        <f>IF($C$3="","",IF(AND(F543="□",G543="□",H543="□"),"",IF(AND(F543="■",G543="■"),"",IF(AND(F543="■",H543="■"),"",IF(AND(G543="■",H543="■"),"",IF(F543="■",$BY$23,IF(G543="■",$BY$21,IF(J543="","",J543))))))))</f>
        <v/>
      </c>
      <c r="AM543" s="65" t="str">
        <f t="shared" si="168"/>
        <v/>
      </c>
      <c r="AN543" s="64" t="str">
        <f>IF($C$3="","",IF(AND(F543="□",G543="□",H543="□"),"",IF(AND(F543="■",G543="■"),"",IF(AND(F543="■",H543="■"),"",IF(AND(G543="■",H543="■"),"",IF(F543="■",$BY$24,IF(G543="■",$BY$22,IF(L543="","",L543))))))))</f>
        <v/>
      </c>
      <c r="AO543" s="118"/>
      <c r="AP543" s="64" t="str">
        <f t="shared" si="169"/>
        <v/>
      </c>
      <c r="AQ543" s="64" t="str">
        <f t="shared" si="170"/>
        <v/>
      </c>
      <c r="AR543" s="64" t="str">
        <f t="shared" si="171"/>
        <v/>
      </c>
      <c r="AS543" s="64" t="str">
        <f t="shared" si="172"/>
        <v/>
      </c>
      <c r="AT543" s="64" t="str">
        <f t="shared" si="173"/>
        <v/>
      </c>
      <c r="AW543" s="17" t="str">
        <f t="shared" si="174"/>
        <v/>
      </c>
      <c r="AX543" s="17" t="str">
        <f t="shared" si="175"/>
        <v/>
      </c>
      <c r="AY543" s="17" t="str">
        <f t="shared" si="176"/>
        <v/>
      </c>
      <c r="AZ543" s="17" t="str">
        <f t="shared" si="177"/>
        <v/>
      </c>
      <c r="BA543" s="17" t="str">
        <f t="shared" si="178"/>
        <v/>
      </c>
      <c r="BB543" s="17" t="str">
        <f t="shared" si="179"/>
        <v/>
      </c>
      <c r="BD543" s="17" t="str">
        <f>IF(AND(OR(F543="",F543="□"),OR(G543="",G543="□"),OR(H543="",H543="□")),"",IF(AND(F543="■",G543="■"),"",IF(AND(OR(F543="■",G543="■"),H543="■"),"",IF(F543="■",5,IF(G543="■",4,IF(I543="","",IF($C$3="","",IF($C$3=8,"-",IF($C$3&lt;8,IF(I543&lt;=$BY$25,7,IF(I543&lt;=$BY$26,6,IF(I543&lt;=$BY$27,5,IF(I543&lt;=$BY$28,4,IF(I543&lt;=$BY$29,3,IF(I543&lt;=$BY$30,2,1)))))))))))))))</f>
        <v/>
      </c>
      <c r="BE543" s="17" t="str">
        <f>IF(AND(OR(F543="",F543="□"),OR(G543="",G543="□"),OR(H543="",H543="□")),"",IF(AND(F543="■",G543="■"),"",IF(AND(OR(F543="■",G543="■"),H543="■"),"",IF(F543="■",5,IF(G543="■",4,IF(K543="","",IF($C$3="","",IF($C$3=8,IF(K543&lt;=$BY$33,6,IF(K543&lt;=$BY$34,5,IF(K543&lt;=$BY$35,4,3))),IF(AND($C$3&lt;8,$C$3&gt;4),IF(K543&lt;=$BY$32,7,IF(K543&lt;=$BY$33,6,IF(K543&lt;=$BY$34,5,IF(K543&lt;=$BY$35,4,IF(K543&lt;=$BY$36,3,2))))),IF(C529&lt;5,"-"))))))))))</f>
        <v/>
      </c>
      <c r="BF543" s="17" t="str">
        <f t="shared" si="181"/>
        <v/>
      </c>
      <c r="BH543" s="18" t="str">
        <f>IF(X543="","",IF(50&lt;=Y543,6,IF(AND(40&lt;=Y543,Y543&lt;50),5,IF(AND(30&lt;=Y543,Y543&lt;40),4,IF(AND(20&lt;=Y543,Y543&lt;30),3,IF(AND(10&lt;=Y543,Y543&lt;20),2,IF(AND(0&lt;=Y543,Y543&lt;10),1,IF(Y543&lt;0,0,""))))))))</f>
        <v/>
      </c>
      <c r="BI543" s="18" t="str">
        <f>IF(X543="","",IF(30&lt;=Y543,4,IF(AND(20&lt;=Y543,Y543&lt;30),3,IF(AND(10&lt;=Y543,Y543&lt;20),2,IF(AND(0&lt;=Y543,Y543&lt;10),1,IF(Y543&lt;0,0,""))))))</f>
        <v/>
      </c>
      <c r="BJ543" s="58" t="str">
        <f>IF(AND(OR(Q543="",Q543="□"),OR(R543="",R543="□"),OR(S543="",S543="□")),"",IF(AND(Q543="■",R543="■"),"",IF(AND(OR(Q543="■",R543="■"),S543="■"),"",IF(Q543="■",3,IF(R543="■",1,IF(Z543="■",BH543,BI543))))))</f>
        <v/>
      </c>
    </row>
    <row r="544" spans="1:62" ht="12" customHeight="1" x14ac:dyDescent="0.15">
      <c r="A544" s="66">
        <v>527</v>
      </c>
      <c r="B544" s="4"/>
      <c r="C544" s="2"/>
      <c r="D544" s="2"/>
      <c r="E544" s="8"/>
      <c r="F544" s="129" t="s">
        <v>38</v>
      </c>
      <c r="G544" s="130" t="s">
        <v>38</v>
      </c>
      <c r="H544" s="131" t="s">
        <v>38</v>
      </c>
      <c r="I544" s="122"/>
      <c r="J544" s="149"/>
      <c r="K544" s="124"/>
      <c r="L544" s="178"/>
      <c r="M544" s="133"/>
      <c r="N544" s="163" t="str">
        <f>IF($C$3="","",IF(P544="","",BF544))</f>
        <v/>
      </c>
      <c r="O544" s="163" t="str">
        <f>IF($C$3="","",IF(AND(OR(F544="",F544="□"),OR(G544="",G544="□"),OR(H544="",H544="□")),"",IF(AND(F544="■",G544="■"),"",IF(AND(OR(F544="■",G544="■"),H544="■"),"",IF(BF544="","",IF(OR(BF544=4,BF544&gt;4),"○","×"))))))</f>
        <v/>
      </c>
      <c r="P544" s="162" t="str">
        <f>IF($C$3="","",IF(AND(OR(F544="",F544="□"),OR(G544="",G544="□"),OR(H544="",H544="□")),"",IF(AND(F544="■",G544="■"),"",IF(AND(OR(F544="■",G544="■"),H544="■"),"",IF(BF544="","",IF(OR(BF544=5,BF544&gt;5),"○","×"))))))</f>
        <v/>
      </c>
      <c r="Q544" s="129" t="s">
        <v>38</v>
      </c>
      <c r="R544" s="130" t="s">
        <v>38</v>
      </c>
      <c r="S544" s="131" t="s">
        <v>38</v>
      </c>
      <c r="T544" s="1"/>
      <c r="U544" s="10"/>
      <c r="V544" s="11"/>
      <c r="W544" s="10"/>
      <c r="X544" s="223" t="str">
        <f t="shared" si="180"/>
        <v/>
      </c>
      <c r="Y544" s="164" t="str">
        <f t="shared" si="162"/>
        <v/>
      </c>
      <c r="Z544" s="131" t="s">
        <v>58</v>
      </c>
      <c r="AA544" s="135" t="s">
        <v>58</v>
      </c>
      <c r="AB544" s="165" t="str">
        <f t="shared" si="163"/>
        <v/>
      </c>
      <c r="AC544" s="280"/>
      <c r="AD544" s="281"/>
      <c r="AF544" s="60" t="str">
        <f>IF($C$3="","",IF(AND(F544="□",G544="□",H544="□"),"",IF(AND(F544="■",G544="■"),"",IF(AND(F544="■",H544="■"),"",IF(AND(G544="■",H544="■"),"",IF(F544="■",$BY$42,IF(G544="■",$BY$39,IF(I544="","",I544))))))))</f>
        <v/>
      </c>
      <c r="AG544" s="61" t="str">
        <f>IF($C$3="","",IF(AND(F544="□",G544="□",H544="□"),"",IF(AND(F544="■",G544="■"),"",IF(AND(F544="■",H544="■"),"",IF(AND(G544="■",H544="■"),"",IF(F544="■",$BY$44,IF(G544="■",$BY$41,IF(K544="","",K544))))))))</f>
        <v/>
      </c>
      <c r="AH544" s="63" t="str">
        <f t="shared" si="164"/>
        <v/>
      </c>
      <c r="AI544" s="63" t="str">
        <f t="shared" si="165"/>
        <v/>
      </c>
      <c r="AJ544" s="64" t="str">
        <f t="shared" si="166"/>
        <v/>
      </c>
      <c r="AK544" s="64" t="str">
        <f t="shared" si="167"/>
        <v/>
      </c>
      <c r="AL544" s="64" t="str">
        <f>IF($C$3="","",IF(AND(F544="□",G544="□",H544="□"),"",IF(AND(F544="■",G544="■"),"",IF(AND(F544="■",H544="■"),"",IF(AND(G544="■",H544="■"),"",IF(F544="■",$BY$23,IF(G544="■",$BY$21,IF(J544="","",J544))))))))</f>
        <v/>
      </c>
      <c r="AM544" s="65" t="str">
        <f t="shared" si="168"/>
        <v/>
      </c>
      <c r="AN544" s="64" t="str">
        <f>IF($C$3="","",IF(AND(F544="□",G544="□",H544="□"),"",IF(AND(F544="■",G544="■"),"",IF(AND(F544="■",H544="■"),"",IF(AND(G544="■",H544="■"),"",IF(F544="■",$BY$24,IF(G544="■",$BY$22,IF(L544="","",L544))))))))</f>
        <v/>
      </c>
      <c r="AO544" s="118"/>
      <c r="AP544" s="64" t="str">
        <f t="shared" si="169"/>
        <v/>
      </c>
      <c r="AQ544" s="64" t="str">
        <f t="shared" si="170"/>
        <v/>
      </c>
      <c r="AR544" s="64" t="str">
        <f t="shared" si="171"/>
        <v/>
      </c>
      <c r="AS544" s="64" t="str">
        <f t="shared" si="172"/>
        <v/>
      </c>
      <c r="AT544" s="64" t="str">
        <f t="shared" si="173"/>
        <v/>
      </c>
      <c r="AW544" s="17" t="str">
        <f t="shared" si="174"/>
        <v/>
      </c>
      <c r="AX544" s="17" t="str">
        <f t="shared" si="175"/>
        <v/>
      </c>
      <c r="AY544" s="17" t="str">
        <f t="shared" si="176"/>
        <v/>
      </c>
      <c r="AZ544" s="17" t="str">
        <f t="shared" si="177"/>
        <v/>
      </c>
      <c r="BA544" s="17" t="str">
        <f t="shared" si="178"/>
        <v/>
      </c>
      <c r="BB544" s="17" t="str">
        <f t="shared" si="179"/>
        <v/>
      </c>
      <c r="BD544" s="17" t="str">
        <f>IF(AND(OR(F544="",F544="□"),OR(G544="",G544="□"),OR(H544="",H544="□")),"",IF(AND(F544="■",G544="■"),"",IF(AND(OR(F544="■",G544="■"),H544="■"),"",IF(F544="■",5,IF(G544="■",4,IF(I544="","",IF($C$3="","",IF($C$3=8,"-",IF($C$3&lt;8,IF(I544&lt;=$BY$25,7,IF(I544&lt;=$BY$26,6,IF(I544&lt;=$BY$27,5,IF(I544&lt;=$BY$28,4,IF(I544&lt;=$BY$29,3,IF(I544&lt;=$BY$30,2,1)))))))))))))))</f>
        <v/>
      </c>
      <c r="BE544" s="17" t="str">
        <f>IF(AND(OR(F544="",F544="□"),OR(G544="",G544="□"),OR(H544="",H544="□")),"",IF(AND(F544="■",G544="■"),"",IF(AND(OR(F544="■",G544="■"),H544="■"),"",IF(F544="■",5,IF(G544="■",4,IF(K544="","",IF($C$3="","",IF($C$3=8,IF(K544&lt;=$BY$33,6,IF(K544&lt;=$BY$34,5,IF(K544&lt;=$BY$35,4,3))),IF(AND($C$3&lt;8,$C$3&gt;4),IF(K544&lt;=$BY$32,7,IF(K544&lt;=$BY$33,6,IF(K544&lt;=$BY$34,5,IF(K544&lt;=$BY$35,4,IF(K544&lt;=$BY$36,3,2))))),IF(C530&lt;5,"-"))))))))))</f>
        <v/>
      </c>
      <c r="BF544" s="17" t="str">
        <f t="shared" si="181"/>
        <v/>
      </c>
      <c r="BH544" s="18" t="str">
        <f>IF(X544="","",IF(50&lt;=Y544,6,IF(AND(40&lt;=Y544,Y544&lt;50),5,IF(AND(30&lt;=Y544,Y544&lt;40),4,IF(AND(20&lt;=Y544,Y544&lt;30),3,IF(AND(10&lt;=Y544,Y544&lt;20),2,IF(AND(0&lt;=Y544,Y544&lt;10),1,IF(Y544&lt;0,0,""))))))))</f>
        <v/>
      </c>
      <c r="BI544" s="18" t="str">
        <f>IF(X544="","",IF(30&lt;=Y544,4,IF(AND(20&lt;=Y544,Y544&lt;30),3,IF(AND(10&lt;=Y544,Y544&lt;20),2,IF(AND(0&lt;=Y544,Y544&lt;10),1,IF(Y544&lt;0,0,""))))))</f>
        <v/>
      </c>
      <c r="BJ544" s="58" t="str">
        <f>IF(AND(OR(Q544="",Q544="□"),OR(R544="",R544="□"),OR(S544="",S544="□")),"",IF(AND(Q544="■",R544="■"),"",IF(AND(OR(Q544="■",R544="■"),S544="■"),"",IF(Q544="■",3,IF(R544="■",1,IF(Z544="■",BH544,BI544))))))</f>
        <v/>
      </c>
    </row>
    <row r="545" spans="1:62" ht="12" customHeight="1" x14ac:dyDescent="0.15">
      <c r="A545" s="66">
        <v>528</v>
      </c>
      <c r="B545" s="4"/>
      <c r="C545" s="2"/>
      <c r="D545" s="2"/>
      <c r="E545" s="8"/>
      <c r="F545" s="129" t="s">
        <v>38</v>
      </c>
      <c r="G545" s="130" t="s">
        <v>38</v>
      </c>
      <c r="H545" s="131" t="s">
        <v>38</v>
      </c>
      <c r="I545" s="122"/>
      <c r="J545" s="149"/>
      <c r="K545" s="124"/>
      <c r="L545" s="178"/>
      <c r="M545" s="133"/>
      <c r="N545" s="163" t="str">
        <f>IF($C$3="","",IF(P545="","",BF545))</f>
        <v/>
      </c>
      <c r="O545" s="163" t="str">
        <f>IF($C$3="","",IF(AND(OR(F545="",F545="□"),OR(G545="",G545="□"),OR(H545="",H545="□")),"",IF(AND(F545="■",G545="■"),"",IF(AND(OR(F545="■",G545="■"),H545="■"),"",IF(BF545="","",IF(OR(BF545=4,BF545&gt;4),"○","×"))))))</f>
        <v/>
      </c>
      <c r="P545" s="162" t="str">
        <f>IF($C$3="","",IF(AND(OR(F545="",F545="□"),OR(G545="",G545="□"),OR(H545="",H545="□")),"",IF(AND(F545="■",G545="■"),"",IF(AND(OR(F545="■",G545="■"),H545="■"),"",IF(BF545="","",IF(OR(BF545=5,BF545&gt;5),"○","×"))))))</f>
        <v/>
      </c>
      <c r="Q545" s="129" t="s">
        <v>38</v>
      </c>
      <c r="R545" s="130" t="s">
        <v>38</v>
      </c>
      <c r="S545" s="131" t="s">
        <v>38</v>
      </c>
      <c r="T545" s="1"/>
      <c r="U545" s="10"/>
      <c r="V545" s="11"/>
      <c r="W545" s="10"/>
      <c r="X545" s="223" t="str">
        <f t="shared" si="180"/>
        <v/>
      </c>
      <c r="Y545" s="164" t="str">
        <f t="shared" si="162"/>
        <v/>
      </c>
      <c r="Z545" s="131" t="s">
        <v>58</v>
      </c>
      <c r="AA545" s="135" t="s">
        <v>58</v>
      </c>
      <c r="AB545" s="165" t="str">
        <f t="shared" si="163"/>
        <v/>
      </c>
      <c r="AC545" s="280"/>
      <c r="AD545" s="281"/>
      <c r="AF545" s="60" t="str">
        <f>IF($C$3="","",IF(AND(F545="□",G545="□",H545="□"),"",IF(AND(F545="■",G545="■"),"",IF(AND(F545="■",H545="■"),"",IF(AND(G545="■",H545="■"),"",IF(F545="■",$BY$42,IF(G545="■",$BY$39,IF(I545="","",I545))))))))</f>
        <v/>
      </c>
      <c r="AG545" s="61" t="str">
        <f>IF($C$3="","",IF(AND(F545="□",G545="□",H545="□"),"",IF(AND(F545="■",G545="■"),"",IF(AND(F545="■",H545="■"),"",IF(AND(G545="■",H545="■"),"",IF(F545="■",$BY$44,IF(G545="■",$BY$41,IF(K545="","",K545))))))))</f>
        <v/>
      </c>
      <c r="AH545" s="63" t="str">
        <f t="shared" si="164"/>
        <v/>
      </c>
      <c r="AI545" s="63" t="str">
        <f t="shared" si="165"/>
        <v/>
      </c>
      <c r="AJ545" s="64" t="str">
        <f t="shared" si="166"/>
        <v/>
      </c>
      <c r="AK545" s="64" t="str">
        <f t="shared" si="167"/>
        <v/>
      </c>
      <c r="AL545" s="64" t="str">
        <f>IF($C$3="","",IF(AND(F545="□",G545="□",H545="□"),"",IF(AND(F545="■",G545="■"),"",IF(AND(F545="■",H545="■"),"",IF(AND(G545="■",H545="■"),"",IF(F545="■",$BY$23,IF(G545="■",$BY$21,IF(J545="","",J545))))))))</f>
        <v/>
      </c>
      <c r="AM545" s="65" t="str">
        <f t="shared" si="168"/>
        <v/>
      </c>
      <c r="AN545" s="64" t="str">
        <f>IF($C$3="","",IF(AND(F545="□",G545="□",H545="□"),"",IF(AND(F545="■",G545="■"),"",IF(AND(F545="■",H545="■"),"",IF(AND(G545="■",H545="■"),"",IF(F545="■",$BY$24,IF(G545="■",$BY$22,IF(L545="","",L545))))))))</f>
        <v/>
      </c>
      <c r="AO545" s="118"/>
      <c r="AP545" s="64" t="str">
        <f t="shared" si="169"/>
        <v/>
      </c>
      <c r="AQ545" s="64" t="str">
        <f t="shared" si="170"/>
        <v/>
      </c>
      <c r="AR545" s="64" t="str">
        <f t="shared" si="171"/>
        <v/>
      </c>
      <c r="AS545" s="64" t="str">
        <f t="shared" si="172"/>
        <v/>
      </c>
      <c r="AT545" s="64" t="str">
        <f t="shared" si="173"/>
        <v/>
      </c>
      <c r="AW545" s="17" t="str">
        <f t="shared" si="174"/>
        <v/>
      </c>
      <c r="AX545" s="17" t="str">
        <f t="shared" si="175"/>
        <v/>
      </c>
      <c r="AY545" s="17" t="str">
        <f t="shared" si="176"/>
        <v/>
      </c>
      <c r="AZ545" s="17" t="str">
        <f t="shared" si="177"/>
        <v/>
      </c>
      <c r="BA545" s="17" t="str">
        <f t="shared" si="178"/>
        <v/>
      </c>
      <c r="BB545" s="17" t="str">
        <f t="shared" si="179"/>
        <v/>
      </c>
      <c r="BD545" s="17" t="str">
        <f>IF(AND(OR(F545="",F545="□"),OR(G545="",G545="□"),OR(H545="",H545="□")),"",IF(AND(F545="■",G545="■"),"",IF(AND(OR(F545="■",G545="■"),H545="■"),"",IF(F545="■",5,IF(G545="■",4,IF(I545="","",IF($C$3="","",IF($C$3=8,"-",IF($C$3&lt;8,IF(I545&lt;=$BY$25,7,IF(I545&lt;=$BY$26,6,IF(I545&lt;=$BY$27,5,IF(I545&lt;=$BY$28,4,IF(I545&lt;=$BY$29,3,IF(I545&lt;=$BY$30,2,1)))))))))))))))</f>
        <v/>
      </c>
      <c r="BE545" s="17" t="str">
        <f>IF(AND(OR(F545="",F545="□"),OR(G545="",G545="□"),OR(H545="",H545="□")),"",IF(AND(F545="■",G545="■"),"",IF(AND(OR(F545="■",G545="■"),H545="■"),"",IF(F545="■",5,IF(G545="■",4,IF(K545="","",IF($C$3="","",IF($C$3=8,IF(K545&lt;=$BY$33,6,IF(K545&lt;=$BY$34,5,IF(K545&lt;=$BY$35,4,3))),IF(AND($C$3&lt;8,$C$3&gt;4),IF(K545&lt;=$BY$32,7,IF(K545&lt;=$BY$33,6,IF(K545&lt;=$BY$34,5,IF(K545&lt;=$BY$35,4,IF(K545&lt;=$BY$36,3,2))))),IF(C531&lt;5,"-"))))))))))</f>
        <v/>
      </c>
      <c r="BF545" s="17" t="str">
        <f t="shared" si="181"/>
        <v/>
      </c>
      <c r="BH545" s="18" t="str">
        <f>IF(X545="","",IF(50&lt;=Y545,6,IF(AND(40&lt;=Y545,Y545&lt;50),5,IF(AND(30&lt;=Y545,Y545&lt;40),4,IF(AND(20&lt;=Y545,Y545&lt;30),3,IF(AND(10&lt;=Y545,Y545&lt;20),2,IF(AND(0&lt;=Y545,Y545&lt;10),1,IF(Y545&lt;0,0,""))))))))</f>
        <v/>
      </c>
      <c r="BI545" s="18" t="str">
        <f>IF(X545="","",IF(30&lt;=Y545,4,IF(AND(20&lt;=Y545,Y545&lt;30),3,IF(AND(10&lt;=Y545,Y545&lt;20),2,IF(AND(0&lt;=Y545,Y545&lt;10),1,IF(Y545&lt;0,0,""))))))</f>
        <v/>
      </c>
      <c r="BJ545" s="58" t="str">
        <f>IF(AND(OR(Q545="",Q545="□"),OR(R545="",R545="□"),OR(S545="",S545="□")),"",IF(AND(Q545="■",R545="■"),"",IF(AND(OR(Q545="■",R545="■"),S545="■"),"",IF(Q545="■",3,IF(R545="■",1,IF(Z545="■",BH545,BI545))))))</f>
        <v/>
      </c>
    </row>
    <row r="546" spans="1:62" ht="12" customHeight="1" x14ac:dyDescent="0.15">
      <c r="A546" s="66">
        <v>529</v>
      </c>
      <c r="B546" s="4"/>
      <c r="C546" s="2"/>
      <c r="D546" s="2"/>
      <c r="E546" s="8"/>
      <c r="F546" s="129" t="s">
        <v>38</v>
      </c>
      <c r="G546" s="130" t="s">
        <v>38</v>
      </c>
      <c r="H546" s="131" t="s">
        <v>38</v>
      </c>
      <c r="I546" s="122"/>
      <c r="J546" s="149"/>
      <c r="K546" s="124"/>
      <c r="L546" s="178"/>
      <c r="M546" s="133"/>
      <c r="N546" s="163" t="str">
        <f>IF($C$3="","",IF(P546="","",BF546))</f>
        <v/>
      </c>
      <c r="O546" s="163" t="str">
        <f>IF($C$3="","",IF(AND(OR(F546="",F546="□"),OR(G546="",G546="□"),OR(H546="",H546="□")),"",IF(AND(F546="■",G546="■"),"",IF(AND(OR(F546="■",G546="■"),H546="■"),"",IF(BF546="","",IF(OR(BF546=4,BF546&gt;4),"○","×"))))))</f>
        <v/>
      </c>
      <c r="P546" s="162" t="str">
        <f>IF($C$3="","",IF(AND(OR(F546="",F546="□"),OR(G546="",G546="□"),OR(H546="",H546="□")),"",IF(AND(F546="■",G546="■"),"",IF(AND(OR(F546="■",G546="■"),H546="■"),"",IF(BF546="","",IF(OR(BF546=5,BF546&gt;5),"○","×"))))))</f>
        <v/>
      </c>
      <c r="Q546" s="129" t="s">
        <v>38</v>
      </c>
      <c r="R546" s="130" t="s">
        <v>38</v>
      </c>
      <c r="S546" s="131" t="s">
        <v>38</v>
      </c>
      <c r="T546" s="1"/>
      <c r="U546" s="10"/>
      <c r="V546" s="11"/>
      <c r="W546" s="10"/>
      <c r="X546" s="223" t="str">
        <f t="shared" si="180"/>
        <v/>
      </c>
      <c r="Y546" s="164" t="str">
        <f t="shared" si="162"/>
        <v/>
      </c>
      <c r="Z546" s="131" t="s">
        <v>58</v>
      </c>
      <c r="AA546" s="135" t="s">
        <v>58</v>
      </c>
      <c r="AB546" s="165" t="str">
        <f t="shared" si="163"/>
        <v/>
      </c>
      <c r="AC546" s="280"/>
      <c r="AD546" s="281"/>
      <c r="AF546" s="60" t="str">
        <f>IF($C$3="","",IF(AND(F546="□",G546="□",H546="□"),"",IF(AND(F546="■",G546="■"),"",IF(AND(F546="■",H546="■"),"",IF(AND(G546="■",H546="■"),"",IF(F546="■",$BY$42,IF(G546="■",$BY$39,IF(I546="","",I546))))))))</f>
        <v/>
      </c>
      <c r="AG546" s="61" t="str">
        <f>IF($C$3="","",IF(AND(F546="□",G546="□",H546="□"),"",IF(AND(F546="■",G546="■"),"",IF(AND(F546="■",H546="■"),"",IF(AND(G546="■",H546="■"),"",IF(F546="■",$BY$44,IF(G546="■",$BY$41,IF(K546="","",K546))))))))</f>
        <v/>
      </c>
      <c r="AH546" s="63" t="str">
        <f t="shared" si="164"/>
        <v/>
      </c>
      <c r="AI546" s="63" t="str">
        <f t="shared" si="165"/>
        <v/>
      </c>
      <c r="AJ546" s="64" t="str">
        <f t="shared" si="166"/>
        <v/>
      </c>
      <c r="AK546" s="64" t="str">
        <f t="shared" si="167"/>
        <v/>
      </c>
      <c r="AL546" s="64" t="str">
        <f>IF($C$3="","",IF(AND(F546="□",G546="□",H546="□"),"",IF(AND(F546="■",G546="■"),"",IF(AND(F546="■",H546="■"),"",IF(AND(G546="■",H546="■"),"",IF(F546="■",$BY$23,IF(G546="■",$BY$21,IF(J546="","",J546))))))))</f>
        <v/>
      </c>
      <c r="AM546" s="65" t="str">
        <f t="shared" si="168"/>
        <v/>
      </c>
      <c r="AN546" s="64" t="str">
        <f>IF($C$3="","",IF(AND(F546="□",G546="□",H546="□"),"",IF(AND(F546="■",G546="■"),"",IF(AND(F546="■",H546="■"),"",IF(AND(G546="■",H546="■"),"",IF(F546="■",$BY$24,IF(G546="■",$BY$22,IF(L546="","",L546))))))))</f>
        <v/>
      </c>
      <c r="AO546" s="118"/>
      <c r="AP546" s="64" t="str">
        <f t="shared" si="169"/>
        <v/>
      </c>
      <c r="AQ546" s="64" t="str">
        <f t="shared" si="170"/>
        <v/>
      </c>
      <c r="AR546" s="64" t="str">
        <f t="shared" si="171"/>
        <v/>
      </c>
      <c r="AS546" s="64" t="str">
        <f t="shared" si="172"/>
        <v/>
      </c>
      <c r="AT546" s="64" t="str">
        <f t="shared" si="173"/>
        <v/>
      </c>
      <c r="AW546" s="17" t="str">
        <f t="shared" si="174"/>
        <v/>
      </c>
      <c r="AX546" s="17" t="str">
        <f t="shared" si="175"/>
        <v/>
      </c>
      <c r="AY546" s="17" t="str">
        <f t="shared" si="176"/>
        <v/>
      </c>
      <c r="AZ546" s="17" t="str">
        <f t="shared" si="177"/>
        <v/>
      </c>
      <c r="BA546" s="17" t="str">
        <f t="shared" si="178"/>
        <v/>
      </c>
      <c r="BB546" s="17" t="str">
        <f t="shared" si="179"/>
        <v/>
      </c>
      <c r="BD546" s="17" t="str">
        <f>IF(AND(OR(F546="",F546="□"),OR(G546="",G546="□"),OR(H546="",H546="□")),"",IF(AND(F546="■",G546="■"),"",IF(AND(OR(F546="■",G546="■"),H546="■"),"",IF(F546="■",5,IF(G546="■",4,IF(I546="","",IF($C$3="","",IF($C$3=8,"-",IF($C$3&lt;8,IF(I546&lt;=$BY$25,7,IF(I546&lt;=$BY$26,6,IF(I546&lt;=$BY$27,5,IF(I546&lt;=$BY$28,4,IF(I546&lt;=$BY$29,3,IF(I546&lt;=$BY$30,2,1)))))))))))))))</f>
        <v/>
      </c>
      <c r="BE546" s="17" t="str">
        <f>IF(AND(OR(F546="",F546="□"),OR(G546="",G546="□"),OR(H546="",H546="□")),"",IF(AND(F546="■",G546="■"),"",IF(AND(OR(F546="■",G546="■"),H546="■"),"",IF(F546="■",5,IF(G546="■",4,IF(K546="","",IF($C$3="","",IF($C$3=8,IF(K546&lt;=$BY$33,6,IF(K546&lt;=$BY$34,5,IF(K546&lt;=$BY$35,4,3))),IF(AND($C$3&lt;8,$C$3&gt;4),IF(K546&lt;=$BY$32,7,IF(K546&lt;=$BY$33,6,IF(K546&lt;=$BY$34,5,IF(K546&lt;=$BY$35,4,IF(K546&lt;=$BY$36,3,2))))),IF(C532&lt;5,"-"))))))))))</f>
        <v/>
      </c>
      <c r="BF546" s="17" t="str">
        <f t="shared" si="181"/>
        <v/>
      </c>
      <c r="BH546" s="18" t="str">
        <f>IF(X546="","",IF(50&lt;=Y546,6,IF(AND(40&lt;=Y546,Y546&lt;50),5,IF(AND(30&lt;=Y546,Y546&lt;40),4,IF(AND(20&lt;=Y546,Y546&lt;30),3,IF(AND(10&lt;=Y546,Y546&lt;20),2,IF(AND(0&lt;=Y546,Y546&lt;10),1,IF(Y546&lt;0,0,""))))))))</f>
        <v/>
      </c>
      <c r="BI546" s="18" t="str">
        <f>IF(X546="","",IF(30&lt;=Y546,4,IF(AND(20&lt;=Y546,Y546&lt;30),3,IF(AND(10&lt;=Y546,Y546&lt;20),2,IF(AND(0&lt;=Y546,Y546&lt;10),1,IF(Y546&lt;0,0,""))))))</f>
        <v/>
      </c>
      <c r="BJ546" s="58" t="str">
        <f>IF(AND(OR(Q546="",Q546="□"),OR(R546="",R546="□"),OR(S546="",S546="□")),"",IF(AND(Q546="■",R546="■"),"",IF(AND(OR(Q546="■",R546="■"),S546="■"),"",IF(Q546="■",3,IF(R546="■",1,IF(Z546="■",BH546,BI546))))))</f>
        <v/>
      </c>
    </row>
    <row r="547" spans="1:62" ht="12" customHeight="1" x14ac:dyDescent="0.15">
      <c r="A547" s="66">
        <v>530</v>
      </c>
      <c r="B547" s="4"/>
      <c r="C547" s="2"/>
      <c r="D547" s="2"/>
      <c r="E547" s="8"/>
      <c r="F547" s="129" t="s">
        <v>38</v>
      </c>
      <c r="G547" s="130" t="s">
        <v>38</v>
      </c>
      <c r="H547" s="131" t="s">
        <v>38</v>
      </c>
      <c r="I547" s="122"/>
      <c r="J547" s="149"/>
      <c r="K547" s="124"/>
      <c r="L547" s="178"/>
      <c r="M547" s="133"/>
      <c r="N547" s="163" t="str">
        <f>IF($C$3="","",IF(P547="","",BF547))</f>
        <v/>
      </c>
      <c r="O547" s="163" t="str">
        <f>IF($C$3="","",IF(AND(OR(F547="",F547="□"),OR(G547="",G547="□"),OR(H547="",H547="□")),"",IF(AND(F547="■",G547="■"),"",IF(AND(OR(F547="■",G547="■"),H547="■"),"",IF(BF547="","",IF(OR(BF547=4,BF547&gt;4),"○","×"))))))</f>
        <v/>
      </c>
      <c r="P547" s="162" t="str">
        <f>IF($C$3="","",IF(AND(OR(F547="",F547="□"),OR(G547="",G547="□"),OR(H547="",H547="□")),"",IF(AND(F547="■",G547="■"),"",IF(AND(OR(F547="■",G547="■"),H547="■"),"",IF(BF547="","",IF(OR(BF547=5,BF547&gt;5),"○","×"))))))</f>
        <v/>
      </c>
      <c r="Q547" s="129" t="s">
        <v>38</v>
      </c>
      <c r="R547" s="130" t="s">
        <v>38</v>
      </c>
      <c r="S547" s="131" t="s">
        <v>38</v>
      </c>
      <c r="T547" s="1"/>
      <c r="U547" s="10"/>
      <c r="V547" s="11"/>
      <c r="W547" s="10"/>
      <c r="X547" s="223" t="str">
        <f t="shared" si="180"/>
        <v/>
      </c>
      <c r="Y547" s="164" t="str">
        <f t="shared" si="162"/>
        <v/>
      </c>
      <c r="Z547" s="131" t="s">
        <v>58</v>
      </c>
      <c r="AA547" s="135" t="s">
        <v>58</v>
      </c>
      <c r="AB547" s="165" t="str">
        <f t="shared" si="163"/>
        <v/>
      </c>
      <c r="AC547" s="280"/>
      <c r="AD547" s="281"/>
      <c r="AF547" s="60" t="str">
        <f>IF($C$3="","",IF(AND(F547="□",G547="□",H547="□"),"",IF(AND(F547="■",G547="■"),"",IF(AND(F547="■",H547="■"),"",IF(AND(G547="■",H547="■"),"",IF(F547="■",$BY$42,IF(G547="■",$BY$39,IF(I547="","",I547))))))))</f>
        <v/>
      </c>
      <c r="AG547" s="61" t="str">
        <f>IF($C$3="","",IF(AND(F547="□",G547="□",H547="□"),"",IF(AND(F547="■",G547="■"),"",IF(AND(F547="■",H547="■"),"",IF(AND(G547="■",H547="■"),"",IF(F547="■",$BY$44,IF(G547="■",$BY$41,IF(K547="","",K547))))))))</f>
        <v/>
      </c>
      <c r="AH547" s="63" t="str">
        <f t="shared" si="164"/>
        <v/>
      </c>
      <c r="AI547" s="63" t="str">
        <f t="shared" si="165"/>
        <v/>
      </c>
      <c r="AJ547" s="64" t="str">
        <f t="shared" si="166"/>
        <v/>
      </c>
      <c r="AK547" s="64" t="str">
        <f t="shared" si="167"/>
        <v/>
      </c>
      <c r="AL547" s="64" t="str">
        <f>IF($C$3="","",IF(AND(F547="□",G547="□",H547="□"),"",IF(AND(F547="■",G547="■"),"",IF(AND(F547="■",H547="■"),"",IF(AND(G547="■",H547="■"),"",IF(F547="■",$BY$23,IF(G547="■",$BY$21,IF(J547="","",J547))))))))</f>
        <v/>
      </c>
      <c r="AM547" s="65" t="str">
        <f t="shared" si="168"/>
        <v/>
      </c>
      <c r="AN547" s="64" t="str">
        <f>IF($C$3="","",IF(AND(F547="□",G547="□",H547="□"),"",IF(AND(F547="■",G547="■"),"",IF(AND(F547="■",H547="■"),"",IF(AND(G547="■",H547="■"),"",IF(F547="■",$BY$24,IF(G547="■",$BY$22,IF(L547="","",L547))))))))</f>
        <v/>
      </c>
      <c r="AO547" s="118"/>
      <c r="AP547" s="64" t="str">
        <f t="shared" si="169"/>
        <v/>
      </c>
      <c r="AQ547" s="64" t="str">
        <f t="shared" si="170"/>
        <v/>
      </c>
      <c r="AR547" s="64" t="str">
        <f t="shared" si="171"/>
        <v/>
      </c>
      <c r="AS547" s="64" t="str">
        <f t="shared" si="172"/>
        <v/>
      </c>
      <c r="AT547" s="64" t="str">
        <f t="shared" si="173"/>
        <v/>
      </c>
      <c r="AW547" s="17" t="str">
        <f t="shared" si="174"/>
        <v/>
      </c>
      <c r="AX547" s="17" t="str">
        <f t="shared" si="175"/>
        <v/>
      </c>
      <c r="AY547" s="17" t="str">
        <f t="shared" si="176"/>
        <v/>
      </c>
      <c r="AZ547" s="17" t="str">
        <f t="shared" si="177"/>
        <v/>
      </c>
      <c r="BA547" s="17" t="str">
        <f t="shared" si="178"/>
        <v/>
      </c>
      <c r="BB547" s="17" t="str">
        <f t="shared" si="179"/>
        <v/>
      </c>
      <c r="BD547" s="17" t="str">
        <f>IF(AND(OR(F547="",F547="□"),OR(G547="",G547="□"),OR(H547="",H547="□")),"",IF(AND(F547="■",G547="■"),"",IF(AND(OR(F547="■",G547="■"),H547="■"),"",IF(F547="■",5,IF(G547="■",4,IF(I547="","",IF($C$3="","",IF($C$3=8,"-",IF($C$3&lt;8,IF(I547&lt;=$BY$25,7,IF(I547&lt;=$BY$26,6,IF(I547&lt;=$BY$27,5,IF(I547&lt;=$BY$28,4,IF(I547&lt;=$BY$29,3,IF(I547&lt;=$BY$30,2,1)))))))))))))))</f>
        <v/>
      </c>
      <c r="BE547" s="17" t="str">
        <f>IF(AND(OR(F547="",F547="□"),OR(G547="",G547="□"),OR(H547="",H547="□")),"",IF(AND(F547="■",G547="■"),"",IF(AND(OR(F547="■",G547="■"),H547="■"),"",IF(F547="■",5,IF(G547="■",4,IF(K547="","",IF($C$3="","",IF($C$3=8,IF(K547&lt;=$BY$33,6,IF(K547&lt;=$BY$34,5,IF(K547&lt;=$BY$35,4,3))),IF(AND($C$3&lt;8,$C$3&gt;4),IF(K547&lt;=$BY$32,7,IF(K547&lt;=$BY$33,6,IF(K547&lt;=$BY$34,5,IF(K547&lt;=$BY$35,4,IF(K547&lt;=$BY$36,3,2))))),IF(C533&lt;5,"-"))))))))))</f>
        <v/>
      </c>
      <c r="BF547" s="17" t="str">
        <f t="shared" si="181"/>
        <v/>
      </c>
      <c r="BH547" s="18" t="str">
        <f>IF(X547="","",IF(50&lt;=Y547,6,IF(AND(40&lt;=Y547,Y547&lt;50),5,IF(AND(30&lt;=Y547,Y547&lt;40),4,IF(AND(20&lt;=Y547,Y547&lt;30),3,IF(AND(10&lt;=Y547,Y547&lt;20),2,IF(AND(0&lt;=Y547,Y547&lt;10),1,IF(Y547&lt;0,0,""))))))))</f>
        <v/>
      </c>
      <c r="BI547" s="18" t="str">
        <f>IF(X547="","",IF(30&lt;=Y547,4,IF(AND(20&lt;=Y547,Y547&lt;30),3,IF(AND(10&lt;=Y547,Y547&lt;20),2,IF(AND(0&lt;=Y547,Y547&lt;10),1,IF(Y547&lt;0,0,""))))))</f>
        <v/>
      </c>
      <c r="BJ547" s="58" t="str">
        <f>IF(AND(OR(Q547="",Q547="□"),OR(R547="",R547="□"),OR(S547="",S547="□")),"",IF(AND(Q547="■",R547="■"),"",IF(AND(OR(Q547="■",R547="■"),S547="■"),"",IF(Q547="■",3,IF(R547="■",1,IF(Z547="■",BH547,BI547))))))</f>
        <v/>
      </c>
    </row>
    <row r="548" spans="1:62" ht="12" customHeight="1" x14ac:dyDescent="0.15">
      <c r="A548" s="66">
        <v>531</v>
      </c>
      <c r="B548" s="4"/>
      <c r="C548" s="2"/>
      <c r="D548" s="2"/>
      <c r="E548" s="8"/>
      <c r="F548" s="129" t="s">
        <v>38</v>
      </c>
      <c r="G548" s="130" t="s">
        <v>38</v>
      </c>
      <c r="H548" s="131" t="s">
        <v>38</v>
      </c>
      <c r="I548" s="122"/>
      <c r="J548" s="149"/>
      <c r="K548" s="124"/>
      <c r="L548" s="178"/>
      <c r="M548" s="133"/>
      <c r="N548" s="163" t="str">
        <f>IF($C$3="","",IF(P548="","",BF548))</f>
        <v/>
      </c>
      <c r="O548" s="163" t="str">
        <f>IF($C$3="","",IF(AND(OR(F548="",F548="□"),OR(G548="",G548="□"),OR(H548="",H548="□")),"",IF(AND(F548="■",G548="■"),"",IF(AND(OR(F548="■",G548="■"),H548="■"),"",IF(BF548="","",IF(OR(BF548=4,BF548&gt;4),"○","×"))))))</f>
        <v/>
      </c>
      <c r="P548" s="162" t="str">
        <f>IF($C$3="","",IF(AND(OR(F548="",F548="□"),OR(G548="",G548="□"),OR(H548="",H548="□")),"",IF(AND(F548="■",G548="■"),"",IF(AND(OR(F548="■",G548="■"),H548="■"),"",IF(BF548="","",IF(OR(BF548=5,BF548&gt;5),"○","×"))))))</f>
        <v/>
      </c>
      <c r="Q548" s="129" t="s">
        <v>38</v>
      </c>
      <c r="R548" s="130" t="s">
        <v>38</v>
      </c>
      <c r="S548" s="131" t="s">
        <v>38</v>
      </c>
      <c r="T548" s="1"/>
      <c r="U548" s="10"/>
      <c r="V548" s="11"/>
      <c r="W548" s="10"/>
      <c r="X548" s="223" t="str">
        <f t="shared" si="180"/>
        <v/>
      </c>
      <c r="Y548" s="164" t="str">
        <f t="shared" si="162"/>
        <v/>
      </c>
      <c r="Z548" s="131" t="s">
        <v>58</v>
      </c>
      <c r="AA548" s="135" t="s">
        <v>58</v>
      </c>
      <c r="AB548" s="165" t="str">
        <f t="shared" si="163"/>
        <v/>
      </c>
      <c r="AC548" s="280"/>
      <c r="AD548" s="281"/>
      <c r="AF548" s="60" t="str">
        <f>IF($C$3="","",IF(AND(F548="□",G548="□",H548="□"),"",IF(AND(F548="■",G548="■"),"",IF(AND(F548="■",H548="■"),"",IF(AND(G548="■",H548="■"),"",IF(F548="■",$BY$42,IF(G548="■",$BY$39,IF(I548="","",I548))))))))</f>
        <v/>
      </c>
      <c r="AG548" s="61" t="str">
        <f>IF($C$3="","",IF(AND(F548="□",G548="□",H548="□"),"",IF(AND(F548="■",G548="■"),"",IF(AND(F548="■",H548="■"),"",IF(AND(G548="■",H548="■"),"",IF(F548="■",$BY$44,IF(G548="■",$BY$41,IF(K548="","",K548))))))))</f>
        <v/>
      </c>
      <c r="AH548" s="63" t="str">
        <f t="shared" si="164"/>
        <v/>
      </c>
      <c r="AI548" s="63" t="str">
        <f t="shared" si="165"/>
        <v/>
      </c>
      <c r="AJ548" s="64" t="str">
        <f t="shared" si="166"/>
        <v/>
      </c>
      <c r="AK548" s="64" t="str">
        <f t="shared" si="167"/>
        <v/>
      </c>
      <c r="AL548" s="64" t="str">
        <f>IF($C$3="","",IF(AND(F548="□",G548="□",H548="□"),"",IF(AND(F548="■",G548="■"),"",IF(AND(F548="■",H548="■"),"",IF(AND(G548="■",H548="■"),"",IF(F548="■",$BY$23,IF(G548="■",$BY$21,IF(J548="","",J548))))))))</f>
        <v/>
      </c>
      <c r="AM548" s="65" t="str">
        <f t="shared" si="168"/>
        <v/>
      </c>
      <c r="AN548" s="64" t="str">
        <f>IF($C$3="","",IF(AND(F548="□",G548="□",H548="□"),"",IF(AND(F548="■",G548="■"),"",IF(AND(F548="■",H548="■"),"",IF(AND(G548="■",H548="■"),"",IF(F548="■",$BY$24,IF(G548="■",$BY$22,IF(L548="","",L548))))))))</f>
        <v/>
      </c>
      <c r="AO548" s="118"/>
      <c r="AP548" s="64" t="str">
        <f t="shared" si="169"/>
        <v/>
      </c>
      <c r="AQ548" s="64" t="str">
        <f t="shared" si="170"/>
        <v/>
      </c>
      <c r="AR548" s="64" t="str">
        <f t="shared" si="171"/>
        <v/>
      </c>
      <c r="AS548" s="64" t="str">
        <f t="shared" si="172"/>
        <v/>
      </c>
      <c r="AT548" s="64" t="str">
        <f t="shared" si="173"/>
        <v/>
      </c>
      <c r="AW548" s="17" t="str">
        <f t="shared" si="174"/>
        <v/>
      </c>
      <c r="AX548" s="17" t="str">
        <f t="shared" si="175"/>
        <v/>
      </c>
      <c r="AY548" s="17" t="str">
        <f t="shared" si="176"/>
        <v/>
      </c>
      <c r="AZ548" s="17" t="str">
        <f t="shared" si="177"/>
        <v/>
      </c>
      <c r="BA548" s="17" t="str">
        <f t="shared" si="178"/>
        <v/>
      </c>
      <c r="BB548" s="17" t="str">
        <f t="shared" si="179"/>
        <v/>
      </c>
      <c r="BD548" s="17" t="str">
        <f>IF(AND(OR(F548="",F548="□"),OR(G548="",G548="□"),OR(H548="",H548="□")),"",IF(AND(F548="■",G548="■"),"",IF(AND(OR(F548="■",G548="■"),H548="■"),"",IF(F548="■",5,IF(G548="■",4,IF(I548="","",IF($C$3="","",IF($C$3=8,"-",IF($C$3&lt;8,IF(I548&lt;=$BY$25,7,IF(I548&lt;=$BY$26,6,IF(I548&lt;=$BY$27,5,IF(I548&lt;=$BY$28,4,IF(I548&lt;=$BY$29,3,IF(I548&lt;=$BY$30,2,1)))))))))))))))</f>
        <v/>
      </c>
      <c r="BE548" s="17" t="str">
        <f>IF(AND(OR(F548="",F548="□"),OR(G548="",G548="□"),OR(H548="",H548="□")),"",IF(AND(F548="■",G548="■"),"",IF(AND(OR(F548="■",G548="■"),H548="■"),"",IF(F548="■",5,IF(G548="■",4,IF(K548="","",IF($C$3="","",IF($C$3=8,IF(K548&lt;=$BY$33,6,IF(K548&lt;=$BY$34,5,IF(K548&lt;=$BY$35,4,3))),IF(AND($C$3&lt;8,$C$3&gt;4),IF(K548&lt;=$BY$32,7,IF(K548&lt;=$BY$33,6,IF(K548&lt;=$BY$34,5,IF(K548&lt;=$BY$35,4,IF(K548&lt;=$BY$36,3,2))))),IF(C534&lt;5,"-"))))))))))</f>
        <v/>
      </c>
      <c r="BF548" s="17" t="str">
        <f t="shared" si="181"/>
        <v/>
      </c>
      <c r="BH548" s="18" t="str">
        <f>IF(X548="","",IF(50&lt;=Y548,6,IF(AND(40&lt;=Y548,Y548&lt;50),5,IF(AND(30&lt;=Y548,Y548&lt;40),4,IF(AND(20&lt;=Y548,Y548&lt;30),3,IF(AND(10&lt;=Y548,Y548&lt;20),2,IF(AND(0&lt;=Y548,Y548&lt;10),1,IF(Y548&lt;0,0,""))))))))</f>
        <v/>
      </c>
      <c r="BI548" s="18" t="str">
        <f>IF(X548="","",IF(30&lt;=Y548,4,IF(AND(20&lt;=Y548,Y548&lt;30),3,IF(AND(10&lt;=Y548,Y548&lt;20),2,IF(AND(0&lt;=Y548,Y548&lt;10),1,IF(Y548&lt;0,0,""))))))</f>
        <v/>
      </c>
      <c r="BJ548" s="58" t="str">
        <f>IF(AND(OR(Q548="",Q548="□"),OR(R548="",R548="□"),OR(S548="",S548="□")),"",IF(AND(Q548="■",R548="■"),"",IF(AND(OR(Q548="■",R548="■"),S548="■"),"",IF(Q548="■",3,IF(R548="■",1,IF(Z548="■",BH548,BI548))))))</f>
        <v/>
      </c>
    </row>
    <row r="549" spans="1:62" ht="12" customHeight="1" x14ac:dyDescent="0.15">
      <c r="A549" s="66">
        <v>532</v>
      </c>
      <c r="B549" s="4"/>
      <c r="C549" s="2"/>
      <c r="D549" s="2"/>
      <c r="E549" s="8"/>
      <c r="F549" s="129" t="s">
        <v>38</v>
      </c>
      <c r="G549" s="130" t="s">
        <v>38</v>
      </c>
      <c r="H549" s="131" t="s">
        <v>38</v>
      </c>
      <c r="I549" s="122"/>
      <c r="J549" s="149"/>
      <c r="K549" s="124"/>
      <c r="L549" s="178"/>
      <c r="M549" s="133"/>
      <c r="N549" s="163" t="str">
        <f>IF($C$3="","",IF(P549="","",BF549))</f>
        <v/>
      </c>
      <c r="O549" s="163" t="str">
        <f>IF($C$3="","",IF(AND(OR(F549="",F549="□"),OR(G549="",G549="□"),OR(H549="",H549="□")),"",IF(AND(F549="■",G549="■"),"",IF(AND(OR(F549="■",G549="■"),H549="■"),"",IF(BF549="","",IF(OR(BF549=4,BF549&gt;4),"○","×"))))))</f>
        <v/>
      </c>
      <c r="P549" s="162" t="str">
        <f>IF($C$3="","",IF(AND(OR(F549="",F549="□"),OR(G549="",G549="□"),OR(H549="",H549="□")),"",IF(AND(F549="■",G549="■"),"",IF(AND(OR(F549="■",G549="■"),H549="■"),"",IF(BF549="","",IF(OR(BF549=5,BF549&gt;5),"○","×"))))))</f>
        <v/>
      </c>
      <c r="Q549" s="129" t="s">
        <v>38</v>
      </c>
      <c r="R549" s="130" t="s">
        <v>38</v>
      </c>
      <c r="S549" s="131" t="s">
        <v>38</v>
      </c>
      <c r="T549" s="1"/>
      <c r="U549" s="10"/>
      <c r="V549" s="11"/>
      <c r="W549" s="10"/>
      <c r="X549" s="223" t="str">
        <f t="shared" si="180"/>
        <v/>
      </c>
      <c r="Y549" s="164" t="str">
        <f t="shared" si="162"/>
        <v/>
      </c>
      <c r="Z549" s="131" t="s">
        <v>58</v>
      </c>
      <c r="AA549" s="135" t="s">
        <v>58</v>
      </c>
      <c r="AB549" s="165" t="str">
        <f t="shared" si="163"/>
        <v/>
      </c>
      <c r="AC549" s="280"/>
      <c r="AD549" s="281"/>
      <c r="AF549" s="60" t="str">
        <f>IF($C$3="","",IF(AND(F549="□",G549="□",H549="□"),"",IF(AND(F549="■",G549="■"),"",IF(AND(F549="■",H549="■"),"",IF(AND(G549="■",H549="■"),"",IF(F549="■",$BY$42,IF(G549="■",$BY$39,IF(I549="","",I549))))))))</f>
        <v/>
      </c>
      <c r="AG549" s="61" t="str">
        <f>IF($C$3="","",IF(AND(F549="□",G549="□",H549="□"),"",IF(AND(F549="■",G549="■"),"",IF(AND(F549="■",H549="■"),"",IF(AND(G549="■",H549="■"),"",IF(F549="■",$BY$44,IF(G549="■",$BY$41,IF(K549="","",K549))))))))</f>
        <v/>
      </c>
      <c r="AH549" s="63" t="str">
        <f t="shared" si="164"/>
        <v/>
      </c>
      <c r="AI549" s="63" t="str">
        <f t="shared" si="165"/>
        <v/>
      </c>
      <c r="AJ549" s="64" t="str">
        <f t="shared" si="166"/>
        <v/>
      </c>
      <c r="AK549" s="64" t="str">
        <f t="shared" si="167"/>
        <v/>
      </c>
      <c r="AL549" s="64" t="str">
        <f>IF($C$3="","",IF(AND(F549="□",G549="□",H549="□"),"",IF(AND(F549="■",G549="■"),"",IF(AND(F549="■",H549="■"),"",IF(AND(G549="■",H549="■"),"",IF(F549="■",$BY$23,IF(G549="■",$BY$21,IF(J549="","",J549))))))))</f>
        <v/>
      </c>
      <c r="AM549" s="65" t="str">
        <f t="shared" si="168"/>
        <v/>
      </c>
      <c r="AN549" s="64" t="str">
        <f>IF($C$3="","",IF(AND(F549="□",G549="□",H549="□"),"",IF(AND(F549="■",G549="■"),"",IF(AND(F549="■",H549="■"),"",IF(AND(G549="■",H549="■"),"",IF(F549="■",$BY$24,IF(G549="■",$BY$22,IF(L549="","",L549))))))))</f>
        <v/>
      </c>
      <c r="AO549" s="118"/>
      <c r="AP549" s="64" t="str">
        <f t="shared" si="169"/>
        <v/>
      </c>
      <c r="AQ549" s="64" t="str">
        <f t="shared" si="170"/>
        <v/>
      </c>
      <c r="AR549" s="64" t="str">
        <f t="shared" si="171"/>
        <v/>
      </c>
      <c r="AS549" s="64" t="str">
        <f t="shared" si="172"/>
        <v/>
      </c>
      <c r="AT549" s="64" t="str">
        <f t="shared" si="173"/>
        <v/>
      </c>
      <c r="AW549" s="17" t="str">
        <f t="shared" si="174"/>
        <v/>
      </c>
      <c r="AX549" s="17" t="str">
        <f t="shared" si="175"/>
        <v/>
      </c>
      <c r="AY549" s="17" t="str">
        <f t="shared" si="176"/>
        <v/>
      </c>
      <c r="AZ549" s="17" t="str">
        <f t="shared" si="177"/>
        <v/>
      </c>
      <c r="BA549" s="17" t="str">
        <f t="shared" si="178"/>
        <v/>
      </c>
      <c r="BB549" s="17" t="str">
        <f t="shared" si="179"/>
        <v/>
      </c>
      <c r="BD549" s="17" t="str">
        <f>IF(AND(OR(F549="",F549="□"),OR(G549="",G549="□"),OR(H549="",H549="□")),"",IF(AND(F549="■",G549="■"),"",IF(AND(OR(F549="■",G549="■"),H549="■"),"",IF(F549="■",5,IF(G549="■",4,IF(I549="","",IF($C$3="","",IF($C$3=8,"-",IF($C$3&lt;8,IF(I549&lt;=$BY$25,7,IF(I549&lt;=$BY$26,6,IF(I549&lt;=$BY$27,5,IF(I549&lt;=$BY$28,4,IF(I549&lt;=$BY$29,3,IF(I549&lt;=$BY$30,2,1)))))))))))))))</f>
        <v/>
      </c>
      <c r="BE549" s="17" t="str">
        <f>IF(AND(OR(F549="",F549="□"),OR(G549="",G549="□"),OR(H549="",H549="□")),"",IF(AND(F549="■",G549="■"),"",IF(AND(OR(F549="■",G549="■"),H549="■"),"",IF(F549="■",5,IF(G549="■",4,IF(K549="","",IF($C$3="","",IF($C$3=8,IF(K549&lt;=$BY$33,6,IF(K549&lt;=$BY$34,5,IF(K549&lt;=$BY$35,4,3))),IF(AND($C$3&lt;8,$C$3&gt;4),IF(K549&lt;=$BY$32,7,IF(K549&lt;=$BY$33,6,IF(K549&lt;=$BY$34,5,IF(K549&lt;=$BY$35,4,IF(K549&lt;=$BY$36,3,2))))),IF(C535&lt;5,"-"))))))))))</f>
        <v/>
      </c>
      <c r="BF549" s="17" t="str">
        <f t="shared" si="181"/>
        <v/>
      </c>
      <c r="BH549" s="18" t="str">
        <f>IF(X549="","",IF(50&lt;=Y549,6,IF(AND(40&lt;=Y549,Y549&lt;50),5,IF(AND(30&lt;=Y549,Y549&lt;40),4,IF(AND(20&lt;=Y549,Y549&lt;30),3,IF(AND(10&lt;=Y549,Y549&lt;20),2,IF(AND(0&lt;=Y549,Y549&lt;10),1,IF(Y549&lt;0,0,""))))))))</f>
        <v/>
      </c>
      <c r="BI549" s="18" t="str">
        <f>IF(X549="","",IF(30&lt;=Y549,4,IF(AND(20&lt;=Y549,Y549&lt;30),3,IF(AND(10&lt;=Y549,Y549&lt;20),2,IF(AND(0&lt;=Y549,Y549&lt;10),1,IF(Y549&lt;0,0,""))))))</f>
        <v/>
      </c>
      <c r="BJ549" s="58" t="str">
        <f>IF(AND(OR(Q549="",Q549="□"),OR(R549="",R549="□"),OR(S549="",S549="□")),"",IF(AND(Q549="■",R549="■"),"",IF(AND(OR(Q549="■",R549="■"),S549="■"),"",IF(Q549="■",3,IF(R549="■",1,IF(Z549="■",BH549,BI549))))))</f>
        <v/>
      </c>
    </row>
    <row r="550" spans="1:62" ht="12" customHeight="1" x14ac:dyDescent="0.15">
      <c r="A550" s="66">
        <v>533</v>
      </c>
      <c r="B550" s="4"/>
      <c r="C550" s="2"/>
      <c r="D550" s="2"/>
      <c r="E550" s="8"/>
      <c r="F550" s="129" t="s">
        <v>38</v>
      </c>
      <c r="G550" s="130" t="s">
        <v>38</v>
      </c>
      <c r="H550" s="131" t="s">
        <v>38</v>
      </c>
      <c r="I550" s="122"/>
      <c r="J550" s="149"/>
      <c r="K550" s="124"/>
      <c r="L550" s="178"/>
      <c r="M550" s="133"/>
      <c r="N550" s="163" t="str">
        <f>IF($C$3="","",IF(P550="","",BF550))</f>
        <v/>
      </c>
      <c r="O550" s="163" t="str">
        <f>IF($C$3="","",IF(AND(OR(F550="",F550="□"),OR(G550="",G550="□"),OR(H550="",H550="□")),"",IF(AND(F550="■",G550="■"),"",IF(AND(OR(F550="■",G550="■"),H550="■"),"",IF(BF550="","",IF(OR(BF550=4,BF550&gt;4),"○","×"))))))</f>
        <v/>
      </c>
      <c r="P550" s="162" t="str">
        <f>IF($C$3="","",IF(AND(OR(F550="",F550="□"),OR(G550="",G550="□"),OR(H550="",H550="□")),"",IF(AND(F550="■",G550="■"),"",IF(AND(OR(F550="■",G550="■"),H550="■"),"",IF(BF550="","",IF(OR(BF550=5,BF550&gt;5),"○","×"))))))</f>
        <v/>
      </c>
      <c r="Q550" s="129" t="s">
        <v>38</v>
      </c>
      <c r="R550" s="130" t="s">
        <v>38</v>
      </c>
      <c r="S550" s="131" t="s">
        <v>38</v>
      </c>
      <c r="T550" s="1"/>
      <c r="U550" s="10"/>
      <c r="V550" s="11"/>
      <c r="W550" s="10"/>
      <c r="X550" s="223" t="str">
        <f t="shared" si="180"/>
        <v/>
      </c>
      <c r="Y550" s="164" t="str">
        <f t="shared" si="162"/>
        <v/>
      </c>
      <c r="Z550" s="131" t="s">
        <v>58</v>
      </c>
      <c r="AA550" s="135" t="s">
        <v>58</v>
      </c>
      <c r="AB550" s="165" t="str">
        <f t="shared" si="163"/>
        <v/>
      </c>
      <c r="AC550" s="280"/>
      <c r="AD550" s="281"/>
      <c r="AF550" s="60" t="str">
        <f>IF($C$3="","",IF(AND(F550="□",G550="□",H550="□"),"",IF(AND(F550="■",G550="■"),"",IF(AND(F550="■",H550="■"),"",IF(AND(G550="■",H550="■"),"",IF(F550="■",$BY$42,IF(G550="■",$BY$39,IF(I550="","",I550))))))))</f>
        <v/>
      </c>
      <c r="AG550" s="61" t="str">
        <f>IF($C$3="","",IF(AND(F550="□",G550="□",H550="□"),"",IF(AND(F550="■",G550="■"),"",IF(AND(F550="■",H550="■"),"",IF(AND(G550="■",H550="■"),"",IF(F550="■",$BY$44,IF(G550="■",$BY$41,IF(K550="","",K550))))))))</f>
        <v/>
      </c>
      <c r="AH550" s="63" t="str">
        <f t="shared" si="164"/>
        <v/>
      </c>
      <c r="AI550" s="63" t="str">
        <f t="shared" si="165"/>
        <v/>
      </c>
      <c r="AJ550" s="64" t="str">
        <f t="shared" si="166"/>
        <v/>
      </c>
      <c r="AK550" s="64" t="str">
        <f t="shared" si="167"/>
        <v/>
      </c>
      <c r="AL550" s="64" t="str">
        <f>IF($C$3="","",IF(AND(F550="□",G550="□",H550="□"),"",IF(AND(F550="■",G550="■"),"",IF(AND(F550="■",H550="■"),"",IF(AND(G550="■",H550="■"),"",IF(F550="■",$BY$23,IF(G550="■",$BY$21,IF(J550="","",J550))))))))</f>
        <v/>
      </c>
      <c r="AM550" s="65" t="str">
        <f t="shared" si="168"/>
        <v/>
      </c>
      <c r="AN550" s="64" t="str">
        <f>IF($C$3="","",IF(AND(F550="□",G550="□",H550="□"),"",IF(AND(F550="■",G550="■"),"",IF(AND(F550="■",H550="■"),"",IF(AND(G550="■",H550="■"),"",IF(F550="■",$BY$24,IF(G550="■",$BY$22,IF(L550="","",L550))))))))</f>
        <v/>
      </c>
      <c r="AO550" s="118"/>
      <c r="AP550" s="64" t="str">
        <f t="shared" si="169"/>
        <v/>
      </c>
      <c r="AQ550" s="64" t="str">
        <f t="shared" si="170"/>
        <v/>
      </c>
      <c r="AR550" s="64" t="str">
        <f t="shared" si="171"/>
        <v/>
      </c>
      <c r="AS550" s="64" t="str">
        <f t="shared" si="172"/>
        <v/>
      </c>
      <c r="AT550" s="64" t="str">
        <f t="shared" si="173"/>
        <v/>
      </c>
      <c r="AW550" s="17" t="str">
        <f t="shared" si="174"/>
        <v/>
      </c>
      <c r="AX550" s="17" t="str">
        <f t="shared" si="175"/>
        <v/>
      </c>
      <c r="AY550" s="17" t="str">
        <f t="shared" si="176"/>
        <v/>
      </c>
      <c r="AZ550" s="17" t="str">
        <f t="shared" si="177"/>
        <v/>
      </c>
      <c r="BA550" s="17" t="str">
        <f t="shared" si="178"/>
        <v/>
      </c>
      <c r="BB550" s="17" t="str">
        <f t="shared" si="179"/>
        <v/>
      </c>
      <c r="BD550" s="17" t="str">
        <f>IF(AND(OR(F550="",F550="□"),OR(G550="",G550="□"),OR(H550="",H550="□")),"",IF(AND(F550="■",G550="■"),"",IF(AND(OR(F550="■",G550="■"),H550="■"),"",IF(F550="■",5,IF(G550="■",4,IF(I550="","",IF($C$3="","",IF($C$3=8,"-",IF($C$3&lt;8,IF(I550&lt;=$BY$25,7,IF(I550&lt;=$BY$26,6,IF(I550&lt;=$BY$27,5,IF(I550&lt;=$BY$28,4,IF(I550&lt;=$BY$29,3,IF(I550&lt;=$BY$30,2,1)))))))))))))))</f>
        <v/>
      </c>
      <c r="BE550" s="17" t="str">
        <f>IF(AND(OR(F550="",F550="□"),OR(G550="",G550="□"),OR(H550="",H550="□")),"",IF(AND(F550="■",G550="■"),"",IF(AND(OR(F550="■",G550="■"),H550="■"),"",IF(F550="■",5,IF(G550="■",4,IF(K550="","",IF($C$3="","",IF($C$3=8,IF(K550&lt;=$BY$33,6,IF(K550&lt;=$BY$34,5,IF(K550&lt;=$BY$35,4,3))),IF(AND($C$3&lt;8,$C$3&gt;4),IF(K550&lt;=$BY$32,7,IF(K550&lt;=$BY$33,6,IF(K550&lt;=$BY$34,5,IF(K550&lt;=$BY$35,4,IF(K550&lt;=$BY$36,3,2))))),IF(C536&lt;5,"-"))))))))))</f>
        <v/>
      </c>
      <c r="BF550" s="17" t="str">
        <f t="shared" si="181"/>
        <v/>
      </c>
      <c r="BH550" s="18" t="str">
        <f>IF(X550="","",IF(50&lt;=Y550,6,IF(AND(40&lt;=Y550,Y550&lt;50),5,IF(AND(30&lt;=Y550,Y550&lt;40),4,IF(AND(20&lt;=Y550,Y550&lt;30),3,IF(AND(10&lt;=Y550,Y550&lt;20),2,IF(AND(0&lt;=Y550,Y550&lt;10),1,IF(Y550&lt;0,0,""))))))))</f>
        <v/>
      </c>
      <c r="BI550" s="18" t="str">
        <f>IF(X550="","",IF(30&lt;=Y550,4,IF(AND(20&lt;=Y550,Y550&lt;30),3,IF(AND(10&lt;=Y550,Y550&lt;20),2,IF(AND(0&lt;=Y550,Y550&lt;10),1,IF(Y550&lt;0,0,""))))))</f>
        <v/>
      </c>
      <c r="BJ550" s="58" t="str">
        <f>IF(AND(OR(Q550="",Q550="□"),OR(R550="",R550="□"),OR(S550="",S550="□")),"",IF(AND(Q550="■",R550="■"),"",IF(AND(OR(Q550="■",R550="■"),S550="■"),"",IF(Q550="■",3,IF(R550="■",1,IF(Z550="■",BH550,BI550))))))</f>
        <v/>
      </c>
    </row>
    <row r="551" spans="1:62" ht="12" customHeight="1" x14ac:dyDescent="0.15">
      <c r="A551" s="66">
        <v>534</v>
      </c>
      <c r="B551" s="4"/>
      <c r="C551" s="2"/>
      <c r="D551" s="2"/>
      <c r="E551" s="8"/>
      <c r="F551" s="129" t="s">
        <v>38</v>
      </c>
      <c r="G551" s="130" t="s">
        <v>38</v>
      </c>
      <c r="H551" s="131" t="s">
        <v>38</v>
      </c>
      <c r="I551" s="122"/>
      <c r="J551" s="149"/>
      <c r="K551" s="124"/>
      <c r="L551" s="178"/>
      <c r="M551" s="133"/>
      <c r="N551" s="163" t="str">
        <f>IF($C$3="","",IF(P551="","",BF551))</f>
        <v/>
      </c>
      <c r="O551" s="163" t="str">
        <f>IF($C$3="","",IF(AND(OR(F551="",F551="□"),OR(G551="",G551="□"),OR(H551="",H551="□")),"",IF(AND(F551="■",G551="■"),"",IF(AND(OR(F551="■",G551="■"),H551="■"),"",IF(BF551="","",IF(OR(BF551=4,BF551&gt;4),"○","×"))))))</f>
        <v/>
      </c>
      <c r="P551" s="162" t="str">
        <f>IF($C$3="","",IF(AND(OR(F551="",F551="□"),OR(G551="",G551="□"),OR(H551="",H551="□")),"",IF(AND(F551="■",G551="■"),"",IF(AND(OR(F551="■",G551="■"),H551="■"),"",IF(BF551="","",IF(OR(BF551=5,BF551&gt;5),"○","×"))))))</f>
        <v/>
      </c>
      <c r="Q551" s="129" t="s">
        <v>38</v>
      </c>
      <c r="R551" s="130" t="s">
        <v>38</v>
      </c>
      <c r="S551" s="131" t="s">
        <v>38</v>
      </c>
      <c r="T551" s="1"/>
      <c r="U551" s="10"/>
      <c r="V551" s="11"/>
      <c r="W551" s="10"/>
      <c r="X551" s="223" t="str">
        <f t="shared" si="180"/>
        <v/>
      </c>
      <c r="Y551" s="164" t="str">
        <f t="shared" si="162"/>
        <v/>
      </c>
      <c r="Z551" s="131" t="s">
        <v>58</v>
      </c>
      <c r="AA551" s="135" t="s">
        <v>58</v>
      </c>
      <c r="AB551" s="165" t="str">
        <f t="shared" si="163"/>
        <v/>
      </c>
      <c r="AC551" s="280"/>
      <c r="AD551" s="281"/>
      <c r="AF551" s="60" t="str">
        <f>IF($C$3="","",IF(AND(F551="□",G551="□",H551="□"),"",IF(AND(F551="■",G551="■"),"",IF(AND(F551="■",H551="■"),"",IF(AND(G551="■",H551="■"),"",IF(F551="■",$BY$42,IF(G551="■",$BY$39,IF(I551="","",I551))))))))</f>
        <v/>
      </c>
      <c r="AG551" s="61" t="str">
        <f>IF($C$3="","",IF(AND(F551="□",G551="□",H551="□"),"",IF(AND(F551="■",G551="■"),"",IF(AND(F551="■",H551="■"),"",IF(AND(G551="■",H551="■"),"",IF(F551="■",$BY$44,IF(G551="■",$BY$41,IF(K551="","",K551))))))))</f>
        <v/>
      </c>
      <c r="AH551" s="63" t="str">
        <f t="shared" si="164"/>
        <v/>
      </c>
      <c r="AI551" s="63" t="str">
        <f t="shared" si="165"/>
        <v/>
      </c>
      <c r="AJ551" s="64" t="str">
        <f t="shared" si="166"/>
        <v/>
      </c>
      <c r="AK551" s="64" t="str">
        <f t="shared" si="167"/>
        <v/>
      </c>
      <c r="AL551" s="64" t="str">
        <f>IF($C$3="","",IF(AND(F551="□",G551="□",H551="□"),"",IF(AND(F551="■",G551="■"),"",IF(AND(F551="■",H551="■"),"",IF(AND(G551="■",H551="■"),"",IF(F551="■",$BY$23,IF(G551="■",$BY$21,IF(J551="","",J551))))))))</f>
        <v/>
      </c>
      <c r="AM551" s="65" t="str">
        <f t="shared" si="168"/>
        <v/>
      </c>
      <c r="AN551" s="64" t="str">
        <f>IF($C$3="","",IF(AND(F551="□",G551="□",H551="□"),"",IF(AND(F551="■",G551="■"),"",IF(AND(F551="■",H551="■"),"",IF(AND(G551="■",H551="■"),"",IF(F551="■",$BY$24,IF(G551="■",$BY$22,IF(L551="","",L551))))))))</f>
        <v/>
      </c>
      <c r="AO551" s="118"/>
      <c r="AP551" s="64" t="str">
        <f t="shared" si="169"/>
        <v/>
      </c>
      <c r="AQ551" s="64" t="str">
        <f t="shared" si="170"/>
        <v/>
      </c>
      <c r="AR551" s="64" t="str">
        <f t="shared" si="171"/>
        <v/>
      </c>
      <c r="AS551" s="64" t="str">
        <f t="shared" si="172"/>
        <v/>
      </c>
      <c r="AT551" s="64" t="str">
        <f t="shared" si="173"/>
        <v/>
      </c>
      <c r="AW551" s="17" t="str">
        <f t="shared" si="174"/>
        <v/>
      </c>
      <c r="AX551" s="17" t="str">
        <f t="shared" si="175"/>
        <v/>
      </c>
      <c r="AY551" s="17" t="str">
        <f t="shared" si="176"/>
        <v/>
      </c>
      <c r="AZ551" s="17" t="str">
        <f t="shared" si="177"/>
        <v/>
      </c>
      <c r="BA551" s="17" t="str">
        <f t="shared" si="178"/>
        <v/>
      </c>
      <c r="BB551" s="17" t="str">
        <f t="shared" si="179"/>
        <v/>
      </c>
      <c r="BD551" s="17" t="str">
        <f>IF(AND(OR(F551="",F551="□"),OR(G551="",G551="□"),OR(H551="",H551="□")),"",IF(AND(F551="■",G551="■"),"",IF(AND(OR(F551="■",G551="■"),H551="■"),"",IF(F551="■",5,IF(G551="■",4,IF(I551="","",IF($C$3="","",IF($C$3=8,"-",IF($C$3&lt;8,IF(I551&lt;=$BY$25,7,IF(I551&lt;=$BY$26,6,IF(I551&lt;=$BY$27,5,IF(I551&lt;=$BY$28,4,IF(I551&lt;=$BY$29,3,IF(I551&lt;=$BY$30,2,1)))))))))))))))</f>
        <v/>
      </c>
      <c r="BE551" s="17" t="str">
        <f>IF(AND(OR(F551="",F551="□"),OR(G551="",G551="□"),OR(H551="",H551="□")),"",IF(AND(F551="■",G551="■"),"",IF(AND(OR(F551="■",G551="■"),H551="■"),"",IF(F551="■",5,IF(G551="■",4,IF(K551="","",IF($C$3="","",IF($C$3=8,IF(K551&lt;=$BY$33,6,IF(K551&lt;=$BY$34,5,IF(K551&lt;=$BY$35,4,3))),IF(AND($C$3&lt;8,$C$3&gt;4),IF(K551&lt;=$BY$32,7,IF(K551&lt;=$BY$33,6,IF(K551&lt;=$BY$34,5,IF(K551&lt;=$BY$35,4,IF(K551&lt;=$BY$36,3,2))))),IF(C537&lt;5,"-"))))))))))</f>
        <v/>
      </c>
      <c r="BF551" s="17" t="str">
        <f t="shared" si="181"/>
        <v/>
      </c>
      <c r="BH551" s="18" t="str">
        <f>IF(X551="","",IF(50&lt;=Y551,6,IF(AND(40&lt;=Y551,Y551&lt;50),5,IF(AND(30&lt;=Y551,Y551&lt;40),4,IF(AND(20&lt;=Y551,Y551&lt;30),3,IF(AND(10&lt;=Y551,Y551&lt;20),2,IF(AND(0&lt;=Y551,Y551&lt;10),1,IF(Y551&lt;0,0,""))))))))</f>
        <v/>
      </c>
      <c r="BI551" s="18" t="str">
        <f>IF(X551="","",IF(30&lt;=Y551,4,IF(AND(20&lt;=Y551,Y551&lt;30),3,IF(AND(10&lt;=Y551,Y551&lt;20),2,IF(AND(0&lt;=Y551,Y551&lt;10),1,IF(Y551&lt;0,0,""))))))</f>
        <v/>
      </c>
      <c r="BJ551" s="58" t="str">
        <f>IF(AND(OR(Q551="",Q551="□"),OR(R551="",R551="□"),OR(S551="",S551="□")),"",IF(AND(Q551="■",R551="■"),"",IF(AND(OR(Q551="■",R551="■"),S551="■"),"",IF(Q551="■",3,IF(R551="■",1,IF(Z551="■",BH551,BI551))))))</f>
        <v/>
      </c>
    </row>
    <row r="552" spans="1:62" ht="12" customHeight="1" x14ac:dyDescent="0.15">
      <c r="A552" s="66">
        <v>535</v>
      </c>
      <c r="B552" s="4"/>
      <c r="C552" s="2"/>
      <c r="D552" s="2"/>
      <c r="E552" s="8"/>
      <c r="F552" s="129" t="s">
        <v>38</v>
      </c>
      <c r="G552" s="130" t="s">
        <v>38</v>
      </c>
      <c r="H552" s="131" t="s">
        <v>38</v>
      </c>
      <c r="I552" s="122"/>
      <c r="J552" s="149"/>
      <c r="K552" s="124"/>
      <c r="L552" s="178"/>
      <c r="M552" s="133"/>
      <c r="N552" s="163" t="str">
        <f>IF($C$3="","",IF(P552="","",BF552))</f>
        <v/>
      </c>
      <c r="O552" s="163" t="str">
        <f>IF($C$3="","",IF(AND(OR(F552="",F552="□"),OR(G552="",G552="□"),OR(H552="",H552="□")),"",IF(AND(F552="■",G552="■"),"",IF(AND(OR(F552="■",G552="■"),H552="■"),"",IF(BF552="","",IF(OR(BF552=4,BF552&gt;4),"○","×"))))))</f>
        <v/>
      </c>
      <c r="P552" s="162" t="str">
        <f>IF($C$3="","",IF(AND(OR(F552="",F552="□"),OR(G552="",G552="□"),OR(H552="",H552="□")),"",IF(AND(F552="■",G552="■"),"",IF(AND(OR(F552="■",G552="■"),H552="■"),"",IF(BF552="","",IF(OR(BF552=5,BF552&gt;5),"○","×"))))))</f>
        <v/>
      </c>
      <c r="Q552" s="129" t="s">
        <v>38</v>
      </c>
      <c r="R552" s="130" t="s">
        <v>38</v>
      </c>
      <c r="S552" s="131" t="s">
        <v>38</v>
      </c>
      <c r="T552" s="1"/>
      <c r="U552" s="10"/>
      <c r="V552" s="11"/>
      <c r="W552" s="10"/>
      <c r="X552" s="223" t="str">
        <f t="shared" si="180"/>
        <v/>
      </c>
      <c r="Y552" s="164" t="str">
        <f t="shared" si="162"/>
        <v/>
      </c>
      <c r="Z552" s="131" t="s">
        <v>58</v>
      </c>
      <c r="AA552" s="135" t="s">
        <v>58</v>
      </c>
      <c r="AB552" s="165" t="str">
        <f t="shared" si="163"/>
        <v/>
      </c>
      <c r="AC552" s="280"/>
      <c r="AD552" s="281"/>
      <c r="AF552" s="60" t="str">
        <f>IF($C$3="","",IF(AND(F552="□",G552="□",H552="□"),"",IF(AND(F552="■",G552="■"),"",IF(AND(F552="■",H552="■"),"",IF(AND(G552="■",H552="■"),"",IF(F552="■",$BY$42,IF(G552="■",$BY$39,IF(I552="","",I552))))))))</f>
        <v/>
      </c>
      <c r="AG552" s="61" t="str">
        <f>IF($C$3="","",IF(AND(F552="□",G552="□",H552="□"),"",IF(AND(F552="■",G552="■"),"",IF(AND(F552="■",H552="■"),"",IF(AND(G552="■",H552="■"),"",IF(F552="■",$BY$44,IF(G552="■",$BY$41,IF(K552="","",K552))))))))</f>
        <v/>
      </c>
      <c r="AH552" s="63" t="str">
        <f t="shared" si="164"/>
        <v/>
      </c>
      <c r="AI552" s="63" t="str">
        <f t="shared" si="165"/>
        <v/>
      </c>
      <c r="AJ552" s="64" t="str">
        <f t="shared" si="166"/>
        <v/>
      </c>
      <c r="AK552" s="64" t="str">
        <f t="shared" si="167"/>
        <v/>
      </c>
      <c r="AL552" s="64" t="str">
        <f>IF($C$3="","",IF(AND(F552="□",G552="□",H552="□"),"",IF(AND(F552="■",G552="■"),"",IF(AND(F552="■",H552="■"),"",IF(AND(G552="■",H552="■"),"",IF(F552="■",$BY$23,IF(G552="■",$BY$21,IF(J552="","",J552))))))))</f>
        <v/>
      </c>
      <c r="AM552" s="65" t="str">
        <f t="shared" si="168"/>
        <v/>
      </c>
      <c r="AN552" s="64" t="str">
        <f>IF($C$3="","",IF(AND(F552="□",G552="□",H552="□"),"",IF(AND(F552="■",G552="■"),"",IF(AND(F552="■",H552="■"),"",IF(AND(G552="■",H552="■"),"",IF(F552="■",$BY$24,IF(G552="■",$BY$22,IF(L552="","",L552))))))))</f>
        <v/>
      </c>
      <c r="AO552" s="118"/>
      <c r="AP552" s="64" t="str">
        <f t="shared" si="169"/>
        <v/>
      </c>
      <c r="AQ552" s="64" t="str">
        <f t="shared" si="170"/>
        <v/>
      </c>
      <c r="AR552" s="64" t="str">
        <f t="shared" si="171"/>
        <v/>
      </c>
      <c r="AS552" s="64" t="str">
        <f t="shared" si="172"/>
        <v/>
      </c>
      <c r="AT552" s="64" t="str">
        <f t="shared" si="173"/>
        <v/>
      </c>
      <c r="AW552" s="17" t="str">
        <f t="shared" si="174"/>
        <v/>
      </c>
      <c r="AX552" s="17" t="str">
        <f t="shared" si="175"/>
        <v/>
      </c>
      <c r="AY552" s="17" t="str">
        <f t="shared" si="176"/>
        <v/>
      </c>
      <c r="AZ552" s="17" t="str">
        <f t="shared" si="177"/>
        <v/>
      </c>
      <c r="BA552" s="17" t="str">
        <f t="shared" si="178"/>
        <v/>
      </c>
      <c r="BB552" s="17" t="str">
        <f t="shared" si="179"/>
        <v/>
      </c>
      <c r="BD552" s="17" t="str">
        <f>IF(AND(OR(F552="",F552="□"),OR(G552="",G552="□"),OR(H552="",H552="□")),"",IF(AND(F552="■",G552="■"),"",IF(AND(OR(F552="■",G552="■"),H552="■"),"",IF(F552="■",5,IF(G552="■",4,IF(I552="","",IF($C$3="","",IF($C$3=8,"-",IF($C$3&lt;8,IF(I552&lt;=$BY$25,7,IF(I552&lt;=$BY$26,6,IF(I552&lt;=$BY$27,5,IF(I552&lt;=$BY$28,4,IF(I552&lt;=$BY$29,3,IF(I552&lt;=$BY$30,2,1)))))))))))))))</f>
        <v/>
      </c>
      <c r="BE552" s="17" t="str">
        <f>IF(AND(OR(F552="",F552="□"),OR(G552="",G552="□"),OR(H552="",H552="□")),"",IF(AND(F552="■",G552="■"),"",IF(AND(OR(F552="■",G552="■"),H552="■"),"",IF(F552="■",5,IF(G552="■",4,IF(K552="","",IF($C$3="","",IF($C$3=8,IF(K552&lt;=$BY$33,6,IF(K552&lt;=$BY$34,5,IF(K552&lt;=$BY$35,4,3))),IF(AND($C$3&lt;8,$C$3&gt;4),IF(K552&lt;=$BY$32,7,IF(K552&lt;=$BY$33,6,IF(K552&lt;=$BY$34,5,IF(K552&lt;=$BY$35,4,IF(K552&lt;=$BY$36,3,2))))),IF(C538&lt;5,"-"))))))))))</f>
        <v/>
      </c>
      <c r="BF552" s="17" t="str">
        <f t="shared" si="181"/>
        <v/>
      </c>
      <c r="BH552" s="18" t="str">
        <f>IF(X552="","",IF(50&lt;=Y552,6,IF(AND(40&lt;=Y552,Y552&lt;50),5,IF(AND(30&lt;=Y552,Y552&lt;40),4,IF(AND(20&lt;=Y552,Y552&lt;30),3,IF(AND(10&lt;=Y552,Y552&lt;20),2,IF(AND(0&lt;=Y552,Y552&lt;10),1,IF(Y552&lt;0,0,""))))))))</f>
        <v/>
      </c>
      <c r="BI552" s="18" t="str">
        <f>IF(X552="","",IF(30&lt;=Y552,4,IF(AND(20&lt;=Y552,Y552&lt;30),3,IF(AND(10&lt;=Y552,Y552&lt;20),2,IF(AND(0&lt;=Y552,Y552&lt;10),1,IF(Y552&lt;0,0,""))))))</f>
        <v/>
      </c>
      <c r="BJ552" s="58" t="str">
        <f>IF(AND(OR(Q552="",Q552="□"),OR(R552="",R552="□"),OR(S552="",S552="□")),"",IF(AND(Q552="■",R552="■"),"",IF(AND(OR(Q552="■",R552="■"),S552="■"),"",IF(Q552="■",3,IF(R552="■",1,IF(Z552="■",BH552,BI552))))))</f>
        <v/>
      </c>
    </row>
    <row r="553" spans="1:62" ht="12" customHeight="1" x14ac:dyDescent="0.15">
      <c r="A553" s="66">
        <v>536</v>
      </c>
      <c r="B553" s="4"/>
      <c r="C553" s="2"/>
      <c r="D553" s="2"/>
      <c r="E553" s="8"/>
      <c r="F553" s="129" t="s">
        <v>38</v>
      </c>
      <c r="G553" s="130" t="s">
        <v>38</v>
      </c>
      <c r="H553" s="131" t="s">
        <v>38</v>
      </c>
      <c r="I553" s="122"/>
      <c r="J553" s="149"/>
      <c r="K553" s="124"/>
      <c r="L553" s="178"/>
      <c r="M553" s="133"/>
      <c r="N553" s="163" t="str">
        <f>IF($C$3="","",IF(P553="","",BF553))</f>
        <v/>
      </c>
      <c r="O553" s="163" t="str">
        <f>IF($C$3="","",IF(AND(OR(F553="",F553="□"),OR(G553="",G553="□"),OR(H553="",H553="□")),"",IF(AND(F553="■",G553="■"),"",IF(AND(OR(F553="■",G553="■"),H553="■"),"",IF(BF553="","",IF(OR(BF553=4,BF553&gt;4),"○","×"))))))</f>
        <v/>
      </c>
      <c r="P553" s="162" t="str">
        <f>IF($C$3="","",IF(AND(OR(F553="",F553="□"),OR(G553="",G553="□"),OR(H553="",H553="□")),"",IF(AND(F553="■",G553="■"),"",IF(AND(OR(F553="■",G553="■"),H553="■"),"",IF(BF553="","",IF(OR(BF553=5,BF553&gt;5),"○","×"))))))</f>
        <v/>
      </c>
      <c r="Q553" s="129" t="s">
        <v>38</v>
      </c>
      <c r="R553" s="130" t="s">
        <v>38</v>
      </c>
      <c r="S553" s="131" t="s">
        <v>38</v>
      </c>
      <c r="T553" s="1"/>
      <c r="U553" s="10"/>
      <c r="V553" s="11"/>
      <c r="W553" s="10"/>
      <c r="X553" s="223" t="str">
        <f t="shared" si="180"/>
        <v/>
      </c>
      <c r="Y553" s="164" t="str">
        <f t="shared" si="162"/>
        <v/>
      </c>
      <c r="Z553" s="131" t="s">
        <v>58</v>
      </c>
      <c r="AA553" s="135" t="s">
        <v>58</v>
      </c>
      <c r="AB553" s="165" t="str">
        <f t="shared" si="163"/>
        <v/>
      </c>
      <c r="AC553" s="280"/>
      <c r="AD553" s="281"/>
      <c r="AF553" s="60" t="str">
        <f>IF($C$3="","",IF(AND(F553="□",G553="□",H553="□"),"",IF(AND(F553="■",G553="■"),"",IF(AND(F553="■",H553="■"),"",IF(AND(G553="■",H553="■"),"",IF(F553="■",$BY$42,IF(G553="■",$BY$39,IF(I553="","",I553))))))))</f>
        <v/>
      </c>
      <c r="AG553" s="61" t="str">
        <f>IF($C$3="","",IF(AND(F553="□",G553="□",H553="□"),"",IF(AND(F553="■",G553="■"),"",IF(AND(F553="■",H553="■"),"",IF(AND(G553="■",H553="■"),"",IF(F553="■",$BY$44,IF(G553="■",$BY$41,IF(K553="","",K553))))))))</f>
        <v/>
      </c>
      <c r="AH553" s="63" t="str">
        <f t="shared" si="164"/>
        <v/>
      </c>
      <c r="AI553" s="63" t="str">
        <f t="shared" si="165"/>
        <v/>
      </c>
      <c r="AJ553" s="64" t="str">
        <f t="shared" si="166"/>
        <v/>
      </c>
      <c r="AK553" s="64" t="str">
        <f t="shared" si="167"/>
        <v/>
      </c>
      <c r="AL553" s="64" t="str">
        <f>IF($C$3="","",IF(AND(F553="□",G553="□",H553="□"),"",IF(AND(F553="■",G553="■"),"",IF(AND(F553="■",H553="■"),"",IF(AND(G553="■",H553="■"),"",IF(F553="■",$BY$23,IF(G553="■",$BY$21,IF(J553="","",J553))))))))</f>
        <v/>
      </c>
      <c r="AM553" s="65" t="str">
        <f t="shared" si="168"/>
        <v/>
      </c>
      <c r="AN553" s="64" t="str">
        <f>IF($C$3="","",IF(AND(F553="□",G553="□",H553="□"),"",IF(AND(F553="■",G553="■"),"",IF(AND(F553="■",H553="■"),"",IF(AND(G553="■",H553="■"),"",IF(F553="■",$BY$24,IF(G553="■",$BY$22,IF(L553="","",L553))))))))</f>
        <v/>
      </c>
      <c r="AO553" s="118"/>
      <c r="AP553" s="64" t="str">
        <f t="shared" si="169"/>
        <v/>
      </c>
      <c r="AQ553" s="64" t="str">
        <f t="shared" si="170"/>
        <v/>
      </c>
      <c r="AR553" s="64" t="str">
        <f t="shared" si="171"/>
        <v/>
      </c>
      <c r="AS553" s="64" t="str">
        <f t="shared" si="172"/>
        <v/>
      </c>
      <c r="AT553" s="64" t="str">
        <f t="shared" si="173"/>
        <v/>
      </c>
      <c r="AW553" s="17" t="str">
        <f t="shared" si="174"/>
        <v/>
      </c>
      <c r="AX553" s="17" t="str">
        <f t="shared" si="175"/>
        <v/>
      </c>
      <c r="AY553" s="17" t="str">
        <f t="shared" si="176"/>
        <v/>
      </c>
      <c r="AZ553" s="17" t="str">
        <f t="shared" si="177"/>
        <v/>
      </c>
      <c r="BA553" s="17" t="str">
        <f t="shared" si="178"/>
        <v/>
      </c>
      <c r="BB553" s="17" t="str">
        <f t="shared" si="179"/>
        <v/>
      </c>
      <c r="BD553" s="17" t="str">
        <f>IF(AND(OR(F553="",F553="□"),OR(G553="",G553="□"),OR(H553="",H553="□")),"",IF(AND(F553="■",G553="■"),"",IF(AND(OR(F553="■",G553="■"),H553="■"),"",IF(F553="■",5,IF(G553="■",4,IF(I553="","",IF($C$3="","",IF($C$3=8,"-",IF($C$3&lt;8,IF(I553&lt;=$BY$25,7,IF(I553&lt;=$BY$26,6,IF(I553&lt;=$BY$27,5,IF(I553&lt;=$BY$28,4,IF(I553&lt;=$BY$29,3,IF(I553&lt;=$BY$30,2,1)))))))))))))))</f>
        <v/>
      </c>
      <c r="BE553" s="17" t="str">
        <f>IF(AND(OR(F553="",F553="□"),OR(G553="",G553="□"),OR(H553="",H553="□")),"",IF(AND(F553="■",G553="■"),"",IF(AND(OR(F553="■",G553="■"),H553="■"),"",IF(F553="■",5,IF(G553="■",4,IF(K553="","",IF($C$3="","",IF($C$3=8,IF(K553&lt;=$BY$33,6,IF(K553&lt;=$BY$34,5,IF(K553&lt;=$BY$35,4,3))),IF(AND($C$3&lt;8,$C$3&gt;4),IF(K553&lt;=$BY$32,7,IF(K553&lt;=$BY$33,6,IF(K553&lt;=$BY$34,5,IF(K553&lt;=$BY$35,4,IF(K553&lt;=$BY$36,3,2))))),IF(C539&lt;5,"-"))))))))))</f>
        <v/>
      </c>
      <c r="BF553" s="17" t="str">
        <f t="shared" si="181"/>
        <v/>
      </c>
      <c r="BH553" s="18" t="str">
        <f>IF(X553="","",IF(50&lt;=Y553,6,IF(AND(40&lt;=Y553,Y553&lt;50),5,IF(AND(30&lt;=Y553,Y553&lt;40),4,IF(AND(20&lt;=Y553,Y553&lt;30),3,IF(AND(10&lt;=Y553,Y553&lt;20),2,IF(AND(0&lt;=Y553,Y553&lt;10),1,IF(Y553&lt;0,0,""))))))))</f>
        <v/>
      </c>
      <c r="BI553" s="18" t="str">
        <f>IF(X553="","",IF(30&lt;=Y553,4,IF(AND(20&lt;=Y553,Y553&lt;30),3,IF(AND(10&lt;=Y553,Y553&lt;20),2,IF(AND(0&lt;=Y553,Y553&lt;10),1,IF(Y553&lt;0,0,""))))))</f>
        <v/>
      </c>
      <c r="BJ553" s="58" t="str">
        <f>IF(AND(OR(Q553="",Q553="□"),OR(R553="",R553="□"),OR(S553="",S553="□")),"",IF(AND(Q553="■",R553="■"),"",IF(AND(OR(Q553="■",R553="■"),S553="■"),"",IF(Q553="■",3,IF(R553="■",1,IF(Z553="■",BH553,BI553))))))</f>
        <v/>
      </c>
    </row>
    <row r="554" spans="1:62" ht="12" customHeight="1" x14ac:dyDescent="0.15">
      <c r="A554" s="66">
        <v>537</v>
      </c>
      <c r="B554" s="4"/>
      <c r="C554" s="2"/>
      <c r="D554" s="2"/>
      <c r="E554" s="8"/>
      <c r="F554" s="129" t="s">
        <v>38</v>
      </c>
      <c r="G554" s="130" t="s">
        <v>38</v>
      </c>
      <c r="H554" s="131" t="s">
        <v>38</v>
      </c>
      <c r="I554" s="122"/>
      <c r="J554" s="149"/>
      <c r="K554" s="124"/>
      <c r="L554" s="178"/>
      <c r="M554" s="133"/>
      <c r="N554" s="163" t="str">
        <f>IF($C$3="","",IF(P554="","",BF554))</f>
        <v/>
      </c>
      <c r="O554" s="163" t="str">
        <f>IF($C$3="","",IF(AND(OR(F554="",F554="□"),OR(G554="",G554="□"),OR(H554="",H554="□")),"",IF(AND(F554="■",G554="■"),"",IF(AND(OR(F554="■",G554="■"),H554="■"),"",IF(BF554="","",IF(OR(BF554=4,BF554&gt;4),"○","×"))))))</f>
        <v/>
      </c>
      <c r="P554" s="162" t="str">
        <f>IF($C$3="","",IF(AND(OR(F554="",F554="□"),OR(G554="",G554="□"),OR(H554="",H554="□")),"",IF(AND(F554="■",G554="■"),"",IF(AND(OR(F554="■",G554="■"),H554="■"),"",IF(BF554="","",IF(OR(BF554=5,BF554&gt;5),"○","×"))))))</f>
        <v/>
      </c>
      <c r="Q554" s="129" t="s">
        <v>38</v>
      </c>
      <c r="R554" s="130" t="s">
        <v>38</v>
      </c>
      <c r="S554" s="131" t="s">
        <v>38</v>
      </c>
      <c r="T554" s="1"/>
      <c r="U554" s="10"/>
      <c r="V554" s="11"/>
      <c r="W554" s="10"/>
      <c r="X554" s="223" t="str">
        <f t="shared" si="180"/>
        <v/>
      </c>
      <c r="Y554" s="164" t="str">
        <f t="shared" si="162"/>
        <v/>
      </c>
      <c r="Z554" s="131" t="s">
        <v>58</v>
      </c>
      <c r="AA554" s="135" t="s">
        <v>58</v>
      </c>
      <c r="AB554" s="165" t="str">
        <f t="shared" si="163"/>
        <v/>
      </c>
      <c r="AC554" s="280"/>
      <c r="AD554" s="281"/>
      <c r="AF554" s="60" t="str">
        <f>IF($C$3="","",IF(AND(F554="□",G554="□",H554="□"),"",IF(AND(F554="■",G554="■"),"",IF(AND(F554="■",H554="■"),"",IF(AND(G554="■",H554="■"),"",IF(F554="■",$BY$42,IF(G554="■",$BY$39,IF(I554="","",I554))))))))</f>
        <v/>
      </c>
      <c r="AG554" s="61" t="str">
        <f>IF($C$3="","",IF(AND(F554="□",G554="□",H554="□"),"",IF(AND(F554="■",G554="■"),"",IF(AND(F554="■",H554="■"),"",IF(AND(G554="■",H554="■"),"",IF(F554="■",$BY$44,IF(G554="■",$BY$41,IF(K554="","",K554))))))))</f>
        <v/>
      </c>
      <c r="AH554" s="63" t="str">
        <f t="shared" si="164"/>
        <v/>
      </c>
      <c r="AI554" s="63" t="str">
        <f t="shared" si="165"/>
        <v/>
      </c>
      <c r="AJ554" s="64" t="str">
        <f t="shared" si="166"/>
        <v/>
      </c>
      <c r="AK554" s="64" t="str">
        <f t="shared" si="167"/>
        <v/>
      </c>
      <c r="AL554" s="64" t="str">
        <f>IF($C$3="","",IF(AND(F554="□",G554="□",H554="□"),"",IF(AND(F554="■",G554="■"),"",IF(AND(F554="■",H554="■"),"",IF(AND(G554="■",H554="■"),"",IF(F554="■",$BY$23,IF(G554="■",$BY$21,IF(J554="","",J554))))))))</f>
        <v/>
      </c>
      <c r="AM554" s="65" t="str">
        <f t="shared" si="168"/>
        <v/>
      </c>
      <c r="AN554" s="64" t="str">
        <f>IF($C$3="","",IF(AND(F554="□",G554="□",H554="□"),"",IF(AND(F554="■",G554="■"),"",IF(AND(F554="■",H554="■"),"",IF(AND(G554="■",H554="■"),"",IF(F554="■",$BY$24,IF(G554="■",$BY$22,IF(L554="","",L554))))))))</f>
        <v/>
      </c>
      <c r="AO554" s="118"/>
      <c r="AP554" s="64" t="str">
        <f t="shared" si="169"/>
        <v/>
      </c>
      <c r="AQ554" s="64" t="str">
        <f t="shared" si="170"/>
        <v/>
      </c>
      <c r="AR554" s="64" t="str">
        <f t="shared" si="171"/>
        <v/>
      </c>
      <c r="AS554" s="64" t="str">
        <f t="shared" si="172"/>
        <v/>
      </c>
      <c r="AT554" s="64" t="str">
        <f t="shared" si="173"/>
        <v/>
      </c>
      <c r="AW554" s="17" t="str">
        <f t="shared" si="174"/>
        <v/>
      </c>
      <c r="AX554" s="17" t="str">
        <f t="shared" si="175"/>
        <v/>
      </c>
      <c r="AY554" s="17" t="str">
        <f t="shared" si="176"/>
        <v/>
      </c>
      <c r="AZ554" s="17" t="str">
        <f t="shared" si="177"/>
        <v/>
      </c>
      <c r="BA554" s="17" t="str">
        <f t="shared" si="178"/>
        <v/>
      </c>
      <c r="BB554" s="17" t="str">
        <f t="shared" si="179"/>
        <v/>
      </c>
      <c r="BD554" s="17" t="str">
        <f>IF(AND(OR(F554="",F554="□"),OR(G554="",G554="□"),OR(H554="",H554="□")),"",IF(AND(F554="■",G554="■"),"",IF(AND(OR(F554="■",G554="■"),H554="■"),"",IF(F554="■",5,IF(G554="■",4,IF(I554="","",IF($C$3="","",IF($C$3=8,"-",IF($C$3&lt;8,IF(I554&lt;=$BY$25,7,IF(I554&lt;=$BY$26,6,IF(I554&lt;=$BY$27,5,IF(I554&lt;=$BY$28,4,IF(I554&lt;=$BY$29,3,IF(I554&lt;=$BY$30,2,1)))))))))))))))</f>
        <v/>
      </c>
      <c r="BE554" s="17" t="str">
        <f>IF(AND(OR(F554="",F554="□"),OR(G554="",G554="□"),OR(H554="",H554="□")),"",IF(AND(F554="■",G554="■"),"",IF(AND(OR(F554="■",G554="■"),H554="■"),"",IF(F554="■",5,IF(G554="■",4,IF(K554="","",IF($C$3="","",IF($C$3=8,IF(K554&lt;=$BY$33,6,IF(K554&lt;=$BY$34,5,IF(K554&lt;=$BY$35,4,3))),IF(AND($C$3&lt;8,$C$3&gt;4),IF(K554&lt;=$BY$32,7,IF(K554&lt;=$BY$33,6,IF(K554&lt;=$BY$34,5,IF(K554&lt;=$BY$35,4,IF(K554&lt;=$BY$36,3,2))))),IF(C540&lt;5,"-"))))))))))</f>
        <v/>
      </c>
      <c r="BF554" s="17" t="str">
        <f t="shared" si="181"/>
        <v/>
      </c>
      <c r="BH554" s="18" t="str">
        <f>IF(X554="","",IF(50&lt;=Y554,6,IF(AND(40&lt;=Y554,Y554&lt;50),5,IF(AND(30&lt;=Y554,Y554&lt;40),4,IF(AND(20&lt;=Y554,Y554&lt;30),3,IF(AND(10&lt;=Y554,Y554&lt;20),2,IF(AND(0&lt;=Y554,Y554&lt;10),1,IF(Y554&lt;0,0,""))))))))</f>
        <v/>
      </c>
      <c r="BI554" s="18" t="str">
        <f>IF(X554="","",IF(30&lt;=Y554,4,IF(AND(20&lt;=Y554,Y554&lt;30),3,IF(AND(10&lt;=Y554,Y554&lt;20),2,IF(AND(0&lt;=Y554,Y554&lt;10),1,IF(Y554&lt;0,0,""))))))</f>
        <v/>
      </c>
      <c r="BJ554" s="58" t="str">
        <f>IF(AND(OR(Q554="",Q554="□"),OR(R554="",R554="□"),OR(S554="",S554="□")),"",IF(AND(Q554="■",R554="■"),"",IF(AND(OR(Q554="■",R554="■"),S554="■"),"",IF(Q554="■",3,IF(R554="■",1,IF(Z554="■",BH554,BI554))))))</f>
        <v/>
      </c>
    </row>
    <row r="555" spans="1:62" ht="12" customHeight="1" x14ac:dyDescent="0.15">
      <c r="A555" s="66">
        <v>538</v>
      </c>
      <c r="B555" s="4"/>
      <c r="C555" s="2"/>
      <c r="D555" s="2"/>
      <c r="E555" s="8"/>
      <c r="F555" s="129" t="s">
        <v>38</v>
      </c>
      <c r="G555" s="130" t="s">
        <v>38</v>
      </c>
      <c r="H555" s="131" t="s">
        <v>38</v>
      </c>
      <c r="I555" s="122"/>
      <c r="J555" s="149"/>
      <c r="K555" s="124"/>
      <c r="L555" s="178"/>
      <c r="M555" s="133"/>
      <c r="N555" s="163" t="str">
        <f>IF($C$3="","",IF(P555="","",BF555))</f>
        <v/>
      </c>
      <c r="O555" s="163" t="str">
        <f>IF($C$3="","",IF(AND(OR(F555="",F555="□"),OR(G555="",G555="□"),OR(H555="",H555="□")),"",IF(AND(F555="■",G555="■"),"",IF(AND(OR(F555="■",G555="■"),H555="■"),"",IF(BF555="","",IF(OR(BF555=4,BF555&gt;4),"○","×"))))))</f>
        <v/>
      </c>
      <c r="P555" s="162" t="str">
        <f>IF($C$3="","",IF(AND(OR(F555="",F555="□"),OR(G555="",G555="□"),OR(H555="",H555="□")),"",IF(AND(F555="■",G555="■"),"",IF(AND(OR(F555="■",G555="■"),H555="■"),"",IF(BF555="","",IF(OR(BF555=5,BF555&gt;5),"○","×"))))))</f>
        <v/>
      </c>
      <c r="Q555" s="129" t="s">
        <v>38</v>
      </c>
      <c r="R555" s="130" t="s">
        <v>38</v>
      </c>
      <c r="S555" s="131" t="s">
        <v>38</v>
      </c>
      <c r="T555" s="1"/>
      <c r="U555" s="10"/>
      <c r="V555" s="11"/>
      <c r="W555" s="10"/>
      <c r="X555" s="223" t="str">
        <f t="shared" si="180"/>
        <v/>
      </c>
      <c r="Y555" s="164" t="str">
        <f t="shared" si="162"/>
        <v/>
      </c>
      <c r="Z555" s="131" t="s">
        <v>58</v>
      </c>
      <c r="AA555" s="135" t="s">
        <v>58</v>
      </c>
      <c r="AB555" s="165" t="str">
        <f t="shared" si="163"/>
        <v/>
      </c>
      <c r="AC555" s="280"/>
      <c r="AD555" s="281"/>
      <c r="AF555" s="60" t="str">
        <f>IF($C$3="","",IF(AND(F555="□",G555="□",H555="□"),"",IF(AND(F555="■",G555="■"),"",IF(AND(F555="■",H555="■"),"",IF(AND(G555="■",H555="■"),"",IF(F555="■",$BY$42,IF(G555="■",$BY$39,IF(I555="","",I555))))))))</f>
        <v/>
      </c>
      <c r="AG555" s="61" t="str">
        <f>IF($C$3="","",IF(AND(F555="□",G555="□",H555="□"),"",IF(AND(F555="■",G555="■"),"",IF(AND(F555="■",H555="■"),"",IF(AND(G555="■",H555="■"),"",IF(F555="■",$BY$44,IF(G555="■",$BY$41,IF(K555="","",K555))))))))</f>
        <v/>
      </c>
      <c r="AH555" s="63" t="str">
        <f t="shared" si="164"/>
        <v/>
      </c>
      <c r="AI555" s="63" t="str">
        <f t="shared" si="165"/>
        <v/>
      </c>
      <c r="AJ555" s="64" t="str">
        <f t="shared" si="166"/>
        <v/>
      </c>
      <c r="AK555" s="64" t="str">
        <f t="shared" si="167"/>
        <v/>
      </c>
      <c r="AL555" s="64" t="str">
        <f>IF($C$3="","",IF(AND(F555="□",G555="□",H555="□"),"",IF(AND(F555="■",G555="■"),"",IF(AND(F555="■",H555="■"),"",IF(AND(G555="■",H555="■"),"",IF(F555="■",$BY$23,IF(G555="■",$BY$21,IF(J555="","",J555))))))))</f>
        <v/>
      </c>
      <c r="AM555" s="65" t="str">
        <f t="shared" si="168"/>
        <v/>
      </c>
      <c r="AN555" s="64" t="str">
        <f>IF($C$3="","",IF(AND(F555="□",G555="□",H555="□"),"",IF(AND(F555="■",G555="■"),"",IF(AND(F555="■",H555="■"),"",IF(AND(G555="■",H555="■"),"",IF(F555="■",$BY$24,IF(G555="■",$BY$22,IF(L555="","",L555))))))))</f>
        <v/>
      </c>
      <c r="AO555" s="118"/>
      <c r="AP555" s="64" t="str">
        <f t="shared" si="169"/>
        <v/>
      </c>
      <c r="AQ555" s="64" t="str">
        <f t="shared" si="170"/>
        <v/>
      </c>
      <c r="AR555" s="64" t="str">
        <f t="shared" si="171"/>
        <v/>
      </c>
      <c r="AS555" s="64" t="str">
        <f t="shared" si="172"/>
        <v/>
      </c>
      <c r="AT555" s="64" t="str">
        <f t="shared" si="173"/>
        <v/>
      </c>
      <c r="AW555" s="17" t="str">
        <f t="shared" si="174"/>
        <v/>
      </c>
      <c r="AX555" s="17" t="str">
        <f t="shared" si="175"/>
        <v/>
      </c>
      <c r="AY555" s="17" t="str">
        <f t="shared" si="176"/>
        <v/>
      </c>
      <c r="AZ555" s="17" t="str">
        <f t="shared" si="177"/>
        <v/>
      </c>
      <c r="BA555" s="17" t="str">
        <f t="shared" si="178"/>
        <v/>
      </c>
      <c r="BB555" s="17" t="str">
        <f t="shared" si="179"/>
        <v/>
      </c>
      <c r="BD555" s="17" t="str">
        <f>IF(AND(OR(F555="",F555="□"),OR(G555="",G555="□"),OR(H555="",H555="□")),"",IF(AND(F555="■",G555="■"),"",IF(AND(OR(F555="■",G555="■"),H555="■"),"",IF(F555="■",5,IF(G555="■",4,IF(I555="","",IF($C$3="","",IF($C$3=8,"-",IF($C$3&lt;8,IF(I555&lt;=$BY$25,7,IF(I555&lt;=$BY$26,6,IF(I555&lt;=$BY$27,5,IF(I555&lt;=$BY$28,4,IF(I555&lt;=$BY$29,3,IF(I555&lt;=$BY$30,2,1)))))))))))))))</f>
        <v/>
      </c>
      <c r="BE555" s="17" t="str">
        <f>IF(AND(OR(F555="",F555="□"),OR(G555="",G555="□"),OR(H555="",H555="□")),"",IF(AND(F555="■",G555="■"),"",IF(AND(OR(F555="■",G555="■"),H555="■"),"",IF(F555="■",5,IF(G555="■",4,IF(K555="","",IF($C$3="","",IF($C$3=8,IF(K555&lt;=$BY$33,6,IF(K555&lt;=$BY$34,5,IF(K555&lt;=$BY$35,4,3))),IF(AND($C$3&lt;8,$C$3&gt;4),IF(K555&lt;=$BY$32,7,IF(K555&lt;=$BY$33,6,IF(K555&lt;=$BY$34,5,IF(K555&lt;=$BY$35,4,IF(K555&lt;=$BY$36,3,2))))),IF(C541&lt;5,"-"))))))))))</f>
        <v/>
      </c>
      <c r="BF555" s="17" t="str">
        <f t="shared" si="181"/>
        <v/>
      </c>
      <c r="BH555" s="18" t="str">
        <f>IF(X555="","",IF(50&lt;=Y555,6,IF(AND(40&lt;=Y555,Y555&lt;50),5,IF(AND(30&lt;=Y555,Y555&lt;40),4,IF(AND(20&lt;=Y555,Y555&lt;30),3,IF(AND(10&lt;=Y555,Y555&lt;20),2,IF(AND(0&lt;=Y555,Y555&lt;10),1,IF(Y555&lt;0,0,""))))))))</f>
        <v/>
      </c>
      <c r="BI555" s="18" t="str">
        <f>IF(X555="","",IF(30&lt;=Y555,4,IF(AND(20&lt;=Y555,Y555&lt;30),3,IF(AND(10&lt;=Y555,Y555&lt;20),2,IF(AND(0&lt;=Y555,Y555&lt;10),1,IF(Y555&lt;0,0,""))))))</f>
        <v/>
      </c>
      <c r="BJ555" s="58" t="str">
        <f>IF(AND(OR(Q555="",Q555="□"),OR(R555="",R555="□"),OR(S555="",S555="□")),"",IF(AND(Q555="■",R555="■"),"",IF(AND(OR(Q555="■",R555="■"),S555="■"),"",IF(Q555="■",3,IF(R555="■",1,IF(Z555="■",BH555,BI555))))))</f>
        <v/>
      </c>
    </row>
    <row r="556" spans="1:62" ht="12" customHeight="1" x14ac:dyDescent="0.15">
      <c r="A556" s="66">
        <v>539</v>
      </c>
      <c r="B556" s="4"/>
      <c r="C556" s="2"/>
      <c r="D556" s="2"/>
      <c r="E556" s="8"/>
      <c r="F556" s="129" t="s">
        <v>38</v>
      </c>
      <c r="G556" s="130" t="s">
        <v>38</v>
      </c>
      <c r="H556" s="131" t="s">
        <v>38</v>
      </c>
      <c r="I556" s="122"/>
      <c r="J556" s="149"/>
      <c r="K556" s="124"/>
      <c r="L556" s="178"/>
      <c r="M556" s="133"/>
      <c r="N556" s="163" t="str">
        <f>IF($C$3="","",IF(P556="","",BF556))</f>
        <v/>
      </c>
      <c r="O556" s="163" t="str">
        <f>IF($C$3="","",IF(AND(OR(F556="",F556="□"),OR(G556="",G556="□"),OR(H556="",H556="□")),"",IF(AND(F556="■",G556="■"),"",IF(AND(OR(F556="■",G556="■"),H556="■"),"",IF(BF556="","",IF(OR(BF556=4,BF556&gt;4),"○","×"))))))</f>
        <v/>
      </c>
      <c r="P556" s="162" t="str">
        <f>IF($C$3="","",IF(AND(OR(F556="",F556="□"),OR(G556="",G556="□"),OR(H556="",H556="□")),"",IF(AND(F556="■",G556="■"),"",IF(AND(OR(F556="■",G556="■"),H556="■"),"",IF(BF556="","",IF(OR(BF556=5,BF556&gt;5),"○","×"))))))</f>
        <v/>
      </c>
      <c r="Q556" s="129" t="s">
        <v>38</v>
      </c>
      <c r="R556" s="130" t="s">
        <v>38</v>
      </c>
      <c r="S556" s="131" t="s">
        <v>38</v>
      </c>
      <c r="T556" s="1"/>
      <c r="U556" s="10"/>
      <c r="V556" s="11"/>
      <c r="W556" s="10"/>
      <c r="X556" s="223" t="str">
        <f t="shared" si="180"/>
        <v/>
      </c>
      <c r="Y556" s="164" t="str">
        <f t="shared" si="162"/>
        <v/>
      </c>
      <c r="Z556" s="131" t="s">
        <v>58</v>
      </c>
      <c r="AA556" s="135" t="s">
        <v>58</v>
      </c>
      <c r="AB556" s="165" t="str">
        <f t="shared" si="163"/>
        <v/>
      </c>
      <c r="AC556" s="280"/>
      <c r="AD556" s="281"/>
      <c r="AF556" s="60" t="str">
        <f>IF($C$3="","",IF(AND(F556="□",G556="□",H556="□"),"",IF(AND(F556="■",G556="■"),"",IF(AND(F556="■",H556="■"),"",IF(AND(G556="■",H556="■"),"",IF(F556="■",$BY$42,IF(G556="■",$BY$39,IF(I556="","",I556))))))))</f>
        <v/>
      </c>
      <c r="AG556" s="61" t="str">
        <f>IF($C$3="","",IF(AND(F556="□",G556="□",H556="□"),"",IF(AND(F556="■",G556="■"),"",IF(AND(F556="■",H556="■"),"",IF(AND(G556="■",H556="■"),"",IF(F556="■",$BY$44,IF(G556="■",$BY$41,IF(K556="","",K556))))))))</f>
        <v/>
      </c>
      <c r="AH556" s="63" t="str">
        <f t="shared" si="164"/>
        <v/>
      </c>
      <c r="AI556" s="63" t="str">
        <f t="shared" si="165"/>
        <v/>
      </c>
      <c r="AJ556" s="64" t="str">
        <f t="shared" si="166"/>
        <v/>
      </c>
      <c r="AK556" s="64" t="str">
        <f t="shared" si="167"/>
        <v/>
      </c>
      <c r="AL556" s="64" t="str">
        <f>IF($C$3="","",IF(AND(F556="□",G556="□",H556="□"),"",IF(AND(F556="■",G556="■"),"",IF(AND(F556="■",H556="■"),"",IF(AND(G556="■",H556="■"),"",IF(F556="■",$BY$23,IF(G556="■",$BY$21,IF(J556="","",J556))))))))</f>
        <v/>
      </c>
      <c r="AM556" s="65" t="str">
        <f t="shared" si="168"/>
        <v/>
      </c>
      <c r="AN556" s="64" t="str">
        <f>IF($C$3="","",IF(AND(F556="□",G556="□",H556="□"),"",IF(AND(F556="■",G556="■"),"",IF(AND(F556="■",H556="■"),"",IF(AND(G556="■",H556="■"),"",IF(F556="■",$BY$24,IF(G556="■",$BY$22,IF(L556="","",L556))))))))</f>
        <v/>
      </c>
      <c r="AO556" s="118"/>
      <c r="AP556" s="64" t="str">
        <f t="shared" si="169"/>
        <v/>
      </c>
      <c r="AQ556" s="64" t="str">
        <f t="shared" si="170"/>
        <v/>
      </c>
      <c r="AR556" s="64" t="str">
        <f t="shared" si="171"/>
        <v/>
      </c>
      <c r="AS556" s="64" t="str">
        <f t="shared" si="172"/>
        <v/>
      </c>
      <c r="AT556" s="64" t="str">
        <f t="shared" si="173"/>
        <v/>
      </c>
      <c r="AW556" s="17" t="str">
        <f t="shared" si="174"/>
        <v/>
      </c>
      <c r="AX556" s="17" t="str">
        <f t="shared" si="175"/>
        <v/>
      </c>
      <c r="AY556" s="17" t="str">
        <f t="shared" si="176"/>
        <v/>
      </c>
      <c r="AZ556" s="17" t="str">
        <f t="shared" si="177"/>
        <v/>
      </c>
      <c r="BA556" s="17" t="str">
        <f t="shared" si="178"/>
        <v/>
      </c>
      <c r="BB556" s="17" t="str">
        <f t="shared" si="179"/>
        <v/>
      </c>
      <c r="BD556" s="17" t="str">
        <f>IF(AND(OR(F556="",F556="□"),OR(G556="",G556="□"),OR(H556="",H556="□")),"",IF(AND(F556="■",G556="■"),"",IF(AND(OR(F556="■",G556="■"),H556="■"),"",IF(F556="■",5,IF(G556="■",4,IF(I556="","",IF($C$3="","",IF($C$3=8,"-",IF($C$3&lt;8,IF(I556&lt;=$BY$25,7,IF(I556&lt;=$BY$26,6,IF(I556&lt;=$BY$27,5,IF(I556&lt;=$BY$28,4,IF(I556&lt;=$BY$29,3,IF(I556&lt;=$BY$30,2,1)))))))))))))))</f>
        <v/>
      </c>
      <c r="BE556" s="17" t="str">
        <f>IF(AND(OR(F556="",F556="□"),OR(G556="",G556="□"),OR(H556="",H556="□")),"",IF(AND(F556="■",G556="■"),"",IF(AND(OR(F556="■",G556="■"),H556="■"),"",IF(F556="■",5,IF(G556="■",4,IF(K556="","",IF($C$3="","",IF($C$3=8,IF(K556&lt;=$BY$33,6,IF(K556&lt;=$BY$34,5,IF(K556&lt;=$BY$35,4,3))),IF(AND($C$3&lt;8,$C$3&gt;4),IF(K556&lt;=$BY$32,7,IF(K556&lt;=$BY$33,6,IF(K556&lt;=$BY$34,5,IF(K556&lt;=$BY$35,4,IF(K556&lt;=$BY$36,3,2))))),IF(C542&lt;5,"-"))))))))))</f>
        <v/>
      </c>
      <c r="BF556" s="17" t="str">
        <f t="shared" si="181"/>
        <v/>
      </c>
      <c r="BH556" s="18" t="str">
        <f>IF(X556="","",IF(50&lt;=Y556,6,IF(AND(40&lt;=Y556,Y556&lt;50),5,IF(AND(30&lt;=Y556,Y556&lt;40),4,IF(AND(20&lt;=Y556,Y556&lt;30),3,IF(AND(10&lt;=Y556,Y556&lt;20),2,IF(AND(0&lt;=Y556,Y556&lt;10),1,IF(Y556&lt;0,0,""))))))))</f>
        <v/>
      </c>
      <c r="BI556" s="18" t="str">
        <f>IF(X556="","",IF(30&lt;=Y556,4,IF(AND(20&lt;=Y556,Y556&lt;30),3,IF(AND(10&lt;=Y556,Y556&lt;20),2,IF(AND(0&lt;=Y556,Y556&lt;10),1,IF(Y556&lt;0,0,""))))))</f>
        <v/>
      </c>
      <c r="BJ556" s="58" t="str">
        <f>IF(AND(OR(Q556="",Q556="□"),OR(R556="",R556="□"),OR(S556="",S556="□")),"",IF(AND(Q556="■",R556="■"),"",IF(AND(OR(Q556="■",R556="■"),S556="■"),"",IF(Q556="■",3,IF(R556="■",1,IF(Z556="■",BH556,BI556))))))</f>
        <v/>
      </c>
    </row>
    <row r="557" spans="1:62" ht="12" customHeight="1" x14ac:dyDescent="0.15">
      <c r="A557" s="66">
        <v>540</v>
      </c>
      <c r="B557" s="4"/>
      <c r="C557" s="2"/>
      <c r="D557" s="2"/>
      <c r="E557" s="8"/>
      <c r="F557" s="129" t="s">
        <v>38</v>
      </c>
      <c r="G557" s="130" t="s">
        <v>38</v>
      </c>
      <c r="H557" s="131" t="s">
        <v>38</v>
      </c>
      <c r="I557" s="122"/>
      <c r="J557" s="149"/>
      <c r="K557" s="124"/>
      <c r="L557" s="178"/>
      <c r="M557" s="133"/>
      <c r="N557" s="163" t="str">
        <f>IF($C$3="","",IF(P557="","",BF557))</f>
        <v/>
      </c>
      <c r="O557" s="163" t="str">
        <f>IF($C$3="","",IF(AND(OR(F557="",F557="□"),OR(G557="",G557="□"),OR(H557="",H557="□")),"",IF(AND(F557="■",G557="■"),"",IF(AND(OR(F557="■",G557="■"),H557="■"),"",IF(BF557="","",IF(OR(BF557=4,BF557&gt;4),"○","×"))))))</f>
        <v/>
      </c>
      <c r="P557" s="162" t="str">
        <f>IF($C$3="","",IF(AND(OR(F557="",F557="□"),OR(G557="",G557="□"),OR(H557="",H557="□")),"",IF(AND(F557="■",G557="■"),"",IF(AND(OR(F557="■",G557="■"),H557="■"),"",IF(BF557="","",IF(OR(BF557=5,BF557&gt;5),"○","×"))))))</f>
        <v/>
      </c>
      <c r="Q557" s="129" t="s">
        <v>38</v>
      </c>
      <c r="R557" s="130" t="s">
        <v>38</v>
      </c>
      <c r="S557" s="131" t="s">
        <v>38</v>
      </c>
      <c r="T557" s="1"/>
      <c r="U557" s="10"/>
      <c r="V557" s="11"/>
      <c r="W557" s="10"/>
      <c r="X557" s="223" t="str">
        <f t="shared" si="180"/>
        <v/>
      </c>
      <c r="Y557" s="164" t="str">
        <f t="shared" si="162"/>
        <v/>
      </c>
      <c r="Z557" s="131" t="s">
        <v>58</v>
      </c>
      <c r="AA557" s="135" t="s">
        <v>58</v>
      </c>
      <c r="AB557" s="165" t="str">
        <f t="shared" si="163"/>
        <v/>
      </c>
      <c r="AC557" s="280"/>
      <c r="AD557" s="281"/>
      <c r="AF557" s="60" t="str">
        <f>IF($C$3="","",IF(AND(F557="□",G557="□",H557="□"),"",IF(AND(F557="■",G557="■"),"",IF(AND(F557="■",H557="■"),"",IF(AND(G557="■",H557="■"),"",IF(F557="■",$BY$42,IF(G557="■",$BY$39,IF(I557="","",I557))))))))</f>
        <v/>
      </c>
      <c r="AG557" s="61" t="str">
        <f>IF($C$3="","",IF(AND(F557="□",G557="□",H557="□"),"",IF(AND(F557="■",G557="■"),"",IF(AND(F557="■",H557="■"),"",IF(AND(G557="■",H557="■"),"",IF(F557="■",$BY$44,IF(G557="■",$BY$41,IF(K557="","",K557))))))))</f>
        <v/>
      </c>
      <c r="AH557" s="63" t="str">
        <f t="shared" si="164"/>
        <v/>
      </c>
      <c r="AI557" s="63" t="str">
        <f t="shared" si="165"/>
        <v/>
      </c>
      <c r="AJ557" s="64" t="str">
        <f t="shared" si="166"/>
        <v/>
      </c>
      <c r="AK557" s="64" t="str">
        <f t="shared" si="167"/>
        <v/>
      </c>
      <c r="AL557" s="64" t="str">
        <f>IF($C$3="","",IF(AND(F557="□",G557="□",H557="□"),"",IF(AND(F557="■",G557="■"),"",IF(AND(F557="■",H557="■"),"",IF(AND(G557="■",H557="■"),"",IF(F557="■",$BY$23,IF(G557="■",$BY$21,IF(J557="","",J557))))))))</f>
        <v/>
      </c>
      <c r="AM557" s="65" t="str">
        <f t="shared" si="168"/>
        <v/>
      </c>
      <c r="AN557" s="64" t="str">
        <f>IF($C$3="","",IF(AND(F557="□",G557="□",H557="□"),"",IF(AND(F557="■",G557="■"),"",IF(AND(F557="■",H557="■"),"",IF(AND(G557="■",H557="■"),"",IF(F557="■",$BY$24,IF(G557="■",$BY$22,IF(L557="","",L557))))))))</f>
        <v/>
      </c>
      <c r="AO557" s="118"/>
      <c r="AP557" s="64" t="str">
        <f t="shared" si="169"/>
        <v/>
      </c>
      <c r="AQ557" s="64" t="str">
        <f t="shared" si="170"/>
        <v/>
      </c>
      <c r="AR557" s="64" t="str">
        <f t="shared" si="171"/>
        <v/>
      </c>
      <c r="AS557" s="64" t="str">
        <f t="shared" si="172"/>
        <v/>
      </c>
      <c r="AT557" s="64" t="str">
        <f t="shared" si="173"/>
        <v/>
      </c>
      <c r="AW557" s="17" t="str">
        <f t="shared" si="174"/>
        <v/>
      </c>
      <c r="AX557" s="17" t="str">
        <f t="shared" si="175"/>
        <v/>
      </c>
      <c r="AY557" s="17" t="str">
        <f t="shared" si="176"/>
        <v/>
      </c>
      <c r="AZ557" s="17" t="str">
        <f t="shared" si="177"/>
        <v/>
      </c>
      <c r="BA557" s="17" t="str">
        <f t="shared" si="178"/>
        <v/>
      </c>
      <c r="BB557" s="17" t="str">
        <f t="shared" si="179"/>
        <v/>
      </c>
      <c r="BD557" s="17" t="str">
        <f>IF(AND(OR(F557="",F557="□"),OR(G557="",G557="□"),OR(H557="",H557="□")),"",IF(AND(F557="■",G557="■"),"",IF(AND(OR(F557="■",G557="■"),H557="■"),"",IF(F557="■",5,IF(G557="■",4,IF(I557="","",IF($C$3="","",IF($C$3=8,"-",IF($C$3&lt;8,IF(I557&lt;=$BY$25,7,IF(I557&lt;=$BY$26,6,IF(I557&lt;=$BY$27,5,IF(I557&lt;=$BY$28,4,IF(I557&lt;=$BY$29,3,IF(I557&lt;=$BY$30,2,1)))))))))))))))</f>
        <v/>
      </c>
      <c r="BE557" s="17" t="str">
        <f>IF(AND(OR(F557="",F557="□"),OR(G557="",G557="□"),OR(H557="",H557="□")),"",IF(AND(F557="■",G557="■"),"",IF(AND(OR(F557="■",G557="■"),H557="■"),"",IF(F557="■",5,IF(G557="■",4,IF(K557="","",IF($C$3="","",IF($C$3=8,IF(K557&lt;=$BY$33,6,IF(K557&lt;=$BY$34,5,IF(K557&lt;=$BY$35,4,3))),IF(AND($C$3&lt;8,$C$3&gt;4),IF(K557&lt;=$BY$32,7,IF(K557&lt;=$BY$33,6,IF(K557&lt;=$BY$34,5,IF(K557&lt;=$BY$35,4,IF(K557&lt;=$BY$36,3,2))))),IF(C543&lt;5,"-"))))))))))</f>
        <v/>
      </c>
      <c r="BF557" s="17" t="str">
        <f t="shared" si="181"/>
        <v/>
      </c>
      <c r="BH557" s="18" t="str">
        <f>IF(X557="","",IF(50&lt;=Y557,6,IF(AND(40&lt;=Y557,Y557&lt;50),5,IF(AND(30&lt;=Y557,Y557&lt;40),4,IF(AND(20&lt;=Y557,Y557&lt;30),3,IF(AND(10&lt;=Y557,Y557&lt;20),2,IF(AND(0&lt;=Y557,Y557&lt;10),1,IF(Y557&lt;0,0,""))))))))</f>
        <v/>
      </c>
      <c r="BI557" s="18" t="str">
        <f>IF(X557="","",IF(30&lt;=Y557,4,IF(AND(20&lt;=Y557,Y557&lt;30),3,IF(AND(10&lt;=Y557,Y557&lt;20),2,IF(AND(0&lt;=Y557,Y557&lt;10),1,IF(Y557&lt;0,0,""))))))</f>
        <v/>
      </c>
      <c r="BJ557" s="58" t="str">
        <f>IF(AND(OR(Q557="",Q557="□"),OR(R557="",R557="□"),OR(S557="",S557="□")),"",IF(AND(Q557="■",R557="■"),"",IF(AND(OR(Q557="■",R557="■"),S557="■"),"",IF(Q557="■",3,IF(R557="■",1,IF(Z557="■",BH557,BI557))))))</f>
        <v/>
      </c>
    </row>
    <row r="558" spans="1:62" ht="12" customHeight="1" x14ac:dyDescent="0.15">
      <c r="A558" s="66">
        <v>541</v>
      </c>
      <c r="B558" s="4"/>
      <c r="C558" s="2"/>
      <c r="D558" s="2"/>
      <c r="E558" s="8"/>
      <c r="F558" s="129" t="s">
        <v>38</v>
      </c>
      <c r="G558" s="130" t="s">
        <v>38</v>
      </c>
      <c r="H558" s="131" t="s">
        <v>38</v>
      </c>
      <c r="I558" s="122"/>
      <c r="J558" s="149"/>
      <c r="K558" s="124"/>
      <c r="L558" s="178"/>
      <c r="M558" s="133"/>
      <c r="N558" s="163" t="str">
        <f>IF($C$3="","",IF(P558="","",BF558))</f>
        <v/>
      </c>
      <c r="O558" s="163" t="str">
        <f>IF($C$3="","",IF(AND(OR(F558="",F558="□"),OR(G558="",G558="□"),OR(H558="",H558="□")),"",IF(AND(F558="■",G558="■"),"",IF(AND(OR(F558="■",G558="■"),H558="■"),"",IF(BF558="","",IF(OR(BF558=4,BF558&gt;4),"○","×"))))))</f>
        <v/>
      </c>
      <c r="P558" s="162" t="str">
        <f>IF($C$3="","",IF(AND(OR(F558="",F558="□"),OR(G558="",G558="□"),OR(H558="",H558="□")),"",IF(AND(F558="■",G558="■"),"",IF(AND(OR(F558="■",G558="■"),H558="■"),"",IF(BF558="","",IF(OR(BF558=5,BF558&gt;5),"○","×"))))))</f>
        <v/>
      </c>
      <c r="Q558" s="129" t="s">
        <v>38</v>
      </c>
      <c r="R558" s="130" t="s">
        <v>38</v>
      </c>
      <c r="S558" s="131" t="s">
        <v>38</v>
      </c>
      <c r="T558" s="1"/>
      <c r="U558" s="10"/>
      <c r="V558" s="11"/>
      <c r="W558" s="10"/>
      <c r="X558" s="223" t="str">
        <f t="shared" si="180"/>
        <v/>
      </c>
      <c r="Y558" s="164" t="str">
        <f t="shared" si="162"/>
        <v/>
      </c>
      <c r="Z558" s="131" t="s">
        <v>58</v>
      </c>
      <c r="AA558" s="135" t="s">
        <v>58</v>
      </c>
      <c r="AB558" s="165" t="str">
        <f t="shared" si="163"/>
        <v/>
      </c>
      <c r="AC558" s="280"/>
      <c r="AD558" s="281"/>
      <c r="AF558" s="60" t="str">
        <f>IF($C$3="","",IF(AND(F558="□",G558="□",H558="□"),"",IF(AND(F558="■",G558="■"),"",IF(AND(F558="■",H558="■"),"",IF(AND(G558="■",H558="■"),"",IF(F558="■",$BY$42,IF(G558="■",$BY$39,IF(I558="","",I558))))))))</f>
        <v/>
      </c>
      <c r="AG558" s="61" t="str">
        <f>IF($C$3="","",IF(AND(F558="□",G558="□",H558="□"),"",IF(AND(F558="■",G558="■"),"",IF(AND(F558="■",H558="■"),"",IF(AND(G558="■",H558="■"),"",IF(F558="■",$BY$44,IF(G558="■",$BY$41,IF(K558="","",K558))))))))</f>
        <v/>
      </c>
      <c r="AH558" s="63" t="str">
        <f t="shared" si="164"/>
        <v/>
      </c>
      <c r="AI558" s="63" t="str">
        <f t="shared" si="165"/>
        <v/>
      </c>
      <c r="AJ558" s="64" t="str">
        <f t="shared" si="166"/>
        <v/>
      </c>
      <c r="AK558" s="64" t="str">
        <f t="shared" si="167"/>
        <v/>
      </c>
      <c r="AL558" s="64" t="str">
        <f>IF($C$3="","",IF(AND(F558="□",G558="□",H558="□"),"",IF(AND(F558="■",G558="■"),"",IF(AND(F558="■",H558="■"),"",IF(AND(G558="■",H558="■"),"",IF(F558="■",$BY$23,IF(G558="■",$BY$21,IF(J558="","",J558))))))))</f>
        <v/>
      </c>
      <c r="AM558" s="65" t="str">
        <f t="shared" si="168"/>
        <v/>
      </c>
      <c r="AN558" s="64" t="str">
        <f>IF($C$3="","",IF(AND(F558="□",G558="□",H558="□"),"",IF(AND(F558="■",G558="■"),"",IF(AND(F558="■",H558="■"),"",IF(AND(G558="■",H558="■"),"",IF(F558="■",$BY$24,IF(G558="■",$BY$22,IF(L558="","",L558))))))))</f>
        <v/>
      </c>
      <c r="AO558" s="118"/>
      <c r="AP558" s="64" t="str">
        <f t="shared" si="169"/>
        <v/>
      </c>
      <c r="AQ558" s="64" t="str">
        <f t="shared" si="170"/>
        <v/>
      </c>
      <c r="AR558" s="64" t="str">
        <f t="shared" si="171"/>
        <v/>
      </c>
      <c r="AS558" s="64" t="str">
        <f t="shared" si="172"/>
        <v/>
      </c>
      <c r="AT558" s="64" t="str">
        <f t="shared" si="173"/>
        <v/>
      </c>
      <c r="AW558" s="17" t="str">
        <f t="shared" si="174"/>
        <v/>
      </c>
      <c r="AX558" s="17" t="str">
        <f t="shared" si="175"/>
        <v/>
      </c>
      <c r="AY558" s="17" t="str">
        <f t="shared" si="176"/>
        <v/>
      </c>
      <c r="AZ558" s="17" t="str">
        <f t="shared" si="177"/>
        <v/>
      </c>
      <c r="BA558" s="17" t="str">
        <f t="shared" si="178"/>
        <v/>
      </c>
      <c r="BB558" s="17" t="str">
        <f t="shared" si="179"/>
        <v/>
      </c>
      <c r="BD558" s="17" t="str">
        <f>IF(AND(OR(F558="",F558="□"),OR(G558="",G558="□"),OR(H558="",H558="□")),"",IF(AND(F558="■",G558="■"),"",IF(AND(OR(F558="■",G558="■"),H558="■"),"",IF(F558="■",5,IF(G558="■",4,IF(I558="","",IF($C$3="","",IF($C$3=8,"-",IF($C$3&lt;8,IF(I558&lt;=$BY$25,7,IF(I558&lt;=$BY$26,6,IF(I558&lt;=$BY$27,5,IF(I558&lt;=$BY$28,4,IF(I558&lt;=$BY$29,3,IF(I558&lt;=$BY$30,2,1)))))))))))))))</f>
        <v/>
      </c>
      <c r="BE558" s="17" t="str">
        <f>IF(AND(OR(F558="",F558="□"),OR(G558="",G558="□"),OR(H558="",H558="□")),"",IF(AND(F558="■",G558="■"),"",IF(AND(OR(F558="■",G558="■"),H558="■"),"",IF(F558="■",5,IF(G558="■",4,IF(K558="","",IF($C$3="","",IF($C$3=8,IF(K558&lt;=$BY$33,6,IF(K558&lt;=$BY$34,5,IF(K558&lt;=$BY$35,4,3))),IF(AND($C$3&lt;8,$C$3&gt;4),IF(K558&lt;=$BY$32,7,IF(K558&lt;=$BY$33,6,IF(K558&lt;=$BY$34,5,IF(K558&lt;=$BY$35,4,IF(K558&lt;=$BY$36,3,2))))),IF(C544&lt;5,"-"))))))))))</f>
        <v/>
      </c>
      <c r="BF558" s="17" t="str">
        <f t="shared" si="181"/>
        <v/>
      </c>
      <c r="BH558" s="18" t="str">
        <f>IF(X558="","",IF(50&lt;=Y558,6,IF(AND(40&lt;=Y558,Y558&lt;50),5,IF(AND(30&lt;=Y558,Y558&lt;40),4,IF(AND(20&lt;=Y558,Y558&lt;30),3,IF(AND(10&lt;=Y558,Y558&lt;20),2,IF(AND(0&lt;=Y558,Y558&lt;10),1,IF(Y558&lt;0,0,""))))))))</f>
        <v/>
      </c>
      <c r="BI558" s="18" t="str">
        <f>IF(X558="","",IF(30&lt;=Y558,4,IF(AND(20&lt;=Y558,Y558&lt;30),3,IF(AND(10&lt;=Y558,Y558&lt;20),2,IF(AND(0&lt;=Y558,Y558&lt;10),1,IF(Y558&lt;0,0,""))))))</f>
        <v/>
      </c>
      <c r="BJ558" s="58" t="str">
        <f>IF(AND(OR(Q558="",Q558="□"),OR(R558="",R558="□"),OR(S558="",S558="□")),"",IF(AND(Q558="■",R558="■"),"",IF(AND(OR(Q558="■",R558="■"),S558="■"),"",IF(Q558="■",3,IF(R558="■",1,IF(Z558="■",BH558,BI558))))))</f>
        <v/>
      </c>
    </row>
    <row r="559" spans="1:62" ht="12" customHeight="1" x14ac:dyDescent="0.15">
      <c r="A559" s="66">
        <v>542</v>
      </c>
      <c r="B559" s="4"/>
      <c r="C559" s="2"/>
      <c r="D559" s="2"/>
      <c r="E559" s="8"/>
      <c r="F559" s="129" t="s">
        <v>38</v>
      </c>
      <c r="G559" s="130" t="s">
        <v>38</v>
      </c>
      <c r="H559" s="131" t="s">
        <v>38</v>
      </c>
      <c r="I559" s="122"/>
      <c r="J559" s="149"/>
      <c r="K559" s="124"/>
      <c r="L559" s="178"/>
      <c r="M559" s="133"/>
      <c r="N559" s="163" t="str">
        <f>IF($C$3="","",IF(P559="","",BF559))</f>
        <v/>
      </c>
      <c r="O559" s="163" t="str">
        <f>IF($C$3="","",IF(AND(OR(F559="",F559="□"),OR(G559="",G559="□"),OR(H559="",H559="□")),"",IF(AND(F559="■",G559="■"),"",IF(AND(OR(F559="■",G559="■"),H559="■"),"",IF(BF559="","",IF(OR(BF559=4,BF559&gt;4),"○","×"))))))</f>
        <v/>
      </c>
      <c r="P559" s="162" t="str">
        <f>IF($C$3="","",IF(AND(OR(F559="",F559="□"),OR(G559="",G559="□"),OR(H559="",H559="□")),"",IF(AND(F559="■",G559="■"),"",IF(AND(OR(F559="■",G559="■"),H559="■"),"",IF(BF559="","",IF(OR(BF559=5,BF559&gt;5),"○","×"))))))</f>
        <v/>
      </c>
      <c r="Q559" s="129" t="s">
        <v>38</v>
      </c>
      <c r="R559" s="130" t="s">
        <v>38</v>
      </c>
      <c r="S559" s="131" t="s">
        <v>38</v>
      </c>
      <c r="T559" s="1"/>
      <c r="U559" s="10"/>
      <c r="V559" s="11"/>
      <c r="W559" s="10"/>
      <c r="X559" s="223" t="str">
        <f t="shared" si="180"/>
        <v/>
      </c>
      <c r="Y559" s="164" t="str">
        <f t="shared" si="162"/>
        <v/>
      </c>
      <c r="Z559" s="131" t="s">
        <v>58</v>
      </c>
      <c r="AA559" s="135" t="s">
        <v>58</v>
      </c>
      <c r="AB559" s="165" t="str">
        <f t="shared" si="163"/>
        <v/>
      </c>
      <c r="AC559" s="280"/>
      <c r="AD559" s="281"/>
      <c r="AF559" s="60" t="str">
        <f>IF($C$3="","",IF(AND(F559="□",G559="□",H559="□"),"",IF(AND(F559="■",G559="■"),"",IF(AND(F559="■",H559="■"),"",IF(AND(G559="■",H559="■"),"",IF(F559="■",$BY$42,IF(G559="■",$BY$39,IF(I559="","",I559))))))))</f>
        <v/>
      </c>
      <c r="AG559" s="61" t="str">
        <f>IF($C$3="","",IF(AND(F559="□",G559="□",H559="□"),"",IF(AND(F559="■",G559="■"),"",IF(AND(F559="■",H559="■"),"",IF(AND(G559="■",H559="■"),"",IF(F559="■",$BY$44,IF(G559="■",$BY$41,IF(K559="","",K559))))))))</f>
        <v/>
      </c>
      <c r="AH559" s="63" t="str">
        <f t="shared" si="164"/>
        <v/>
      </c>
      <c r="AI559" s="63" t="str">
        <f t="shared" si="165"/>
        <v/>
      </c>
      <c r="AJ559" s="64" t="str">
        <f t="shared" si="166"/>
        <v/>
      </c>
      <c r="AK559" s="64" t="str">
        <f t="shared" si="167"/>
        <v/>
      </c>
      <c r="AL559" s="64" t="str">
        <f>IF($C$3="","",IF(AND(F559="□",G559="□",H559="□"),"",IF(AND(F559="■",G559="■"),"",IF(AND(F559="■",H559="■"),"",IF(AND(G559="■",H559="■"),"",IF(F559="■",$BY$23,IF(G559="■",$BY$21,IF(J559="","",J559))))))))</f>
        <v/>
      </c>
      <c r="AM559" s="65" t="str">
        <f t="shared" si="168"/>
        <v/>
      </c>
      <c r="AN559" s="64" t="str">
        <f>IF($C$3="","",IF(AND(F559="□",G559="□",H559="□"),"",IF(AND(F559="■",G559="■"),"",IF(AND(F559="■",H559="■"),"",IF(AND(G559="■",H559="■"),"",IF(F559="■",$BY$24,IF(G559="■",$BY$22,IF(L559="","",L559))))))))</f>
        <v/>
      </c>
      <c r="AO559" s="118"/>
      <c r="AP559" s="64" t="str">
        <f t="shared" si="169"/>
        <v/>
      </c>
      <c r="AQ559" s="64" t="str">
        <f t="shared" si="170"/>
        <v/>
      </c>
      <c r="AR559" s="64" t="str">
        <f t="shared" si="171"/>
        <v/>
      </c>
      <c r="AS559" s="64" t="str">
        <f t="shared" si="172"/>
        <v/>
      </c>
      <c r="AT559" s="64" t="str">
        <f t="shared" si="173"/>
        <v/>
      </c>
      <c r="AW559" s="17" t="str">
        <f t="shared" si="174"/>
        <v/>
      </c>
      <c r="AX559" s="17" t="str">
        <f t="shared" si="175"/>
        <v/>
      </c>
      <c r="AY559" s="17" t="str">
        <f t="shared" si="176"/>
        <v/>
      </c>
      <c r="AZ559" s="17" t="str">
        <f t="shared" si="177"/>
        <v/>
      </c>
      <c r="BA559" s="17" t="str">
        <f t="shared" si="178"/>
        <v/>
      </c>
      <c r="BB559" s="17" t="str">
        <f t="shared" si="179"/>
        <v/>
      </c>
      <c r="BD559" s="17" t="str">
        <f>IF(AND(OR(F559="",F559="□"),OR(G559="",G559="□"),OR(H559="",H559="□")),"",IF(AND(F559="■",G559="■"),"",IF(AND(OR(F559="■",G559="■"),H559="■"),"",IF(F559="■",5,IF(G559="■",4,IF(I559="","",IF($C$3="","",IF($C$3=8,"-",IF($C$3&lt;8,IF(I559&lt;=$BY$25,7,IF(I559&lt;=$BY$26,6,IF(I559&lt;=$BY$27,5,IF(I559&lt;=$BY$28,4,IF(I559&lt;=$BY$29,3,IF(I559&lt;=$BY$30,2,1)))))))))))))))</f>
        <v/>
      </c>
      <c r="BE559" s="17" t="str">
        <f>IF(AND(OR(F559="",F559="□"),OR(G559="",G559="□"),OR(H559="",H559="□")),"",IF(AND(F559="■",G559="■"),"",IF(AND(OR(F559="■",G559="■"),H559="■"),"",IF(F559="■",5,IF(G559="■",4,IF(K559="","",IF($C$3="","",IF($C$3=8,IF(K559&lt;=$BY$33,6,IF(K559&lt;=$BY$34,5,IF(K559&lt;=$BY$35,4,3))),IF(AND($C$3&lt;8,$C$3&gt;4),IF(K559&lt;=$BY$32,7,IF(K559&lt;=$BY$33,6,IF(K559&lt;=$BY$34,5,IF(K559&lt;=$BY$35,4,IF(K559&lt;=$BY$36,3,2))))),IF(C545&lt;5,"-"))))))))))</f>
        <v/>
      </c>
      <c r="BF559" s="17" t="str">
        <f t="shared" si="181"/>
        <v/>
      </c>
      <c r="BH559" s="18" t="str">
        <f>IF(X559="","",IF(50&lt;=Y559,6,IF(AND(40&lt;=Y559,Y559&lt;50),5,IF(AND(30&lt;=Y559,Y559&lt;40),4,IF(AND(20&lt;=Y559,Y559&lt;30),3,IF(AND(10&lt;=Y559,Y559&lt;20),2,IF(AND(0&lt;=Y559,Y559&lt;10),1,IF(Y559&lt;0,0,""))))))))</f>
        <v/>
      </c>
      <c r="BI559" s="18" t="str">
        <f>IF(X559="","",IF(30&lt;=Y559,4,IF(AND(20&lt;=Y559,Y559&lt;30),3,IF(AND(10&lt;=Y559,Y559&lt;20),2,IF(AND(0&lt;=Y559,Y559&lt;10),1,IF(Y559&lt;0,0,""))))))</f>
        <v/>
      </c>
      <c r="BJ559" s="58" t="str">
        <f>IF(AND(OR(Q559="",Q559="□"),OR(R559="",R559="□"),OR(S559="",S559="□")),"",IF(AND(Q559="■",R559="■"),"",IF(AND(OR(Q559="■",R559="■"),S559="■"),"",IF(Q559="■",3,IF(R559="■",1,IF(Z559="■",BH559,BI559))))))</f>
        <v/>
      </c>
    </row>
    <row r="560" spans="1:62" ht="12" customHeight="1" x14ac:dyDescent="0.15">
      <c r="A560" s="66">
        <v>543</v>
      </c>
      <c r="B560" s="4"/>
      <c r="C560" s="2"/>
      <c r="D560" s="2"/>
      <c r="E560" s="8"/>
      <c r="F560" s="129" t="s">
        <v>38</v>
      </c>
      <c r="G560" s="130" t="s">
        <v>38</v>
      </c>
      <c r="H560" s="131" t="s">
        <v>38</v>
      </c>
      <c r="I560" s="122"/>
      <c r="J560" s="149"/>
      <c r="K560" s="124"/>
      <c r="L560" s="178"/>
      <c r="M560" s="133"/>
      <c r="N560" s="163" t="str">
        <f>IF($C$3="","",IF(P560="","",BF560))</f>
        <v/>
      </c>
      <c r="O560" s="163" t="str">
        <f>IF($C$3="","",IF(AND(OR(F560="",F560="□"),OR(G560="",G560="□"),OR(H560="",H560="□")),"",IF(AND(F560="■",G560="■"),"",IF(AND(OR(F560="■",G560="■"),H560="■"),"",IF(BF560="","",IF(OR(BF560=4,BF560&gt;4),"○","×"))))))</f>
        <v/>
      </c>
      <c r="P560" s="162" t="str">
        <f>IF($C$3="","",IF(AND(OR(F560="",F560="□"),OR(G560="",G560="□"),OR(H560="",H560="□")),"",IF(AND(F560="■",G560="■"),"",IF(AND(OR(F560="■",G560="■"),H560="■"),"",IF(BF560="","",IF(OR(BF560=5,BF560&gt;5),"○","×"))))))</f>
        <v/>
      </c>
      <c r="Q560" s="129" t="s">
        <v>38</v>
      </c>
      <c r="R560" s="130" t="s">
        <v>38</v>
      </c>
      <c r="S560" s="131" t="s">
        <v>38</v>
      </c>
      <c r="T560" s="1"/>
      <c r="U560" s="10"/>
      <c r="V560" s="11"/>
      <c r="W560" s="10"/>
      <c r="X560" s="223" t="str">
        <f t="shared" si="180"/>
        <v/>
      </c>
      <c r="Y560" s="164" t="str">
        <f t="shared" si="162"/>
        <v/>
      </c>
      <c r="Z560" s="131" t="s">
        <v>58</v>
      </c>
      <c r="AA560" s="135" t="s">
        <v>58</v>
      </c>
      <c r="AB560" s="165" t="str">
        <f t="shared" si="163"/>
        <v/>
      </c>
      <c r="AC560" s="280"/>
      <c r="AD560" s="281"/>
      <c r="AF560" s="60" t="str">
        <f>IF($C$3="","",IF(AND(F560="□",G560="□",H560="□"),"",IF(AND(F560="■",G560="■"),"",IF(AND(F560="■",H560="■"),"",IF(AND(G560="■",H560="■"),"",IF(F560="■",$BY$42,IF(G560="■",$BY$39,IF(I560="","",I560))))))))</f>
        <v/>
      </c>
      <c r="AG560" s="61" t="str">
        <f>IF($C$3="","",IF(AND(F560="□",G560="□",H560="□"),"",IF(AND(F560="■",G560="■"),"",IF(AND(F560="■",H560="■"),"",IF(AND(G560="■",H560="■"),"",IF(F560="■",$BY$44,IF(G560="■",$BY$41,IF(K560="","",K560))))))))</f>
        <v/>
      </c>
      <c r="AH560" s="63" t="str">
        <f t="shared" si="164"/>
        <v/>
      </c>
      <c r="AI560" s="63" t="str">
        <f t="shared" si="165"/>
        <v/>
      </c>
      <c r="AJ560" s="64" t="str">
        <f t="shared" si="166"/>
        <v/>
      </c>
      <c r="AK560" s="64" t="str">
        <f t="shared" si="167"/>
        <v/>
      </c>
      <c r="AL560" s="64" t="str">
        <f>IF($C$3="","",IF(AND(F560="□",G560="□",H560="□"),"",IF(AND(F560="■",G560="■"),"",IF(AND(F560="■",H560="■"),"",IF(AND(G560="■",H560="■"),"",IF(F560="■",$BY$23,IF(G560="■",$BY$21,IF(J560="","",J560))))))))</f>
        <v/>
      </c>
      <c r="AM560" s="65" t="str">
        <f t="shared" si="168"/>
        <v/>
      </c>
      <c r="AN560" s="64" t="str">
        <f>IF($C$3="","",IF(AND(F560="□",G560="□",H560="□"),"",IF(AND(F560="■",G560="■"),"",IF(AND(F560="■",H560="■"),"",IF(AND(G560="■",H560="■"),"",IF(F560="■",$BY$24,IF(G560="■",$BY$22,IF(L560="","",L560))))))))</f>
        <v/>
      </c>
      <c r="AO560" s="118"/>
      <c r="AP560" s="64" t="str">
        <f t="shared" si="169"/>
        <v/>
      </c>
      <c r="AQ560" s="64" t="str">
        <f t="shared" si="170"/>
        <v/>
      </c>
      <c r="AR560" s="64" t="str">
        <f t="shared" si="171"/>
        <v/>
      </c>
      <c r="AS560" s="64" t="str">
        <f t="shared" si="172"/>
        <v/>
      </c>
      <c r="AT560" s="64" t="str">
        <f t="shared" si="173"/>
        <v/>
      </c>
      <c r="AW560" s="17" t="str">
        <f t="shared" si="174"/>
        <v/>
      </c>
      <c r="AX560" s="17" t="str">
        <f t="shared" si="175"/>
        <v/>
      </c>
      <c r="AY560" s="17" t="str">
        <f t="shared" si="176"/>
        <v/>
      </c>
      <c r="AZ560" s="17" t="str">
        <f t="shared" si="177"/>
        <v/>
      </c>
      <c r="BA560" s="17" t="str">
        <f t="shared" si="178"/>
        <v/>
      </c>
      <c r="BB560" s="17" t="str">
        <f t="shared" si="179"/>
        <v/>
      </c>
      <c r="BD560" s="17" t="str">
        <f>IF(AND(OR(F560="",F560="□"),OR(G560="",G560="□"),OR(H560="",H560="□")),"",IF(AND(F560="■",G560="■"),"",IF(AND(OR(F560="■",G560="■"),H560="■"),"",IF(F560="■",5,IF(G560="■",4,IF(I560="","",IF($C$3="","",IF($C$3=8,"-",IF($C$3&lt;8,IF(I560&lt;=$BY$25,7,IF(I560&lt;=$BY$26,6,IF(I560&lt;=$BY$27,5,IF(I560&lt;=$BY$28,4,IF(I560&lt;=$BY$29,3,IF(I560&lt;=$BY$30,2,1)))))))))))))))</f>
        <v/>
      </c>
      <c r="BE560" s="17" t="str">
        <f>IF(AND(OR(F560="",F560="□"),OR(G560="",G560="□"),OR(H560="",H560="□")),"",IF(AND(F560="■",G560="■"),"",IF(AND(OR(F560="■",G560="■"),H560="■"),"",IF(F560="■",5,IF(G560="■",4,IF(K560="","",IF($C$3="","",IF($C$3=8,IF(K560&lt;=$BY$33,6,IF(K560&lt;=$BY$34,5,IF(K560&lt;=$BY$35,4,3))),IF(AND($C$3&lt;8,$C$3&gt;4),IF(K560&lt;=$BY$32,7,IF(K560&lt;=$BY$33,6,IF(K560&lt;=$BY$34,5,IF(K560&lt;=$BY$35,4,IF(K560&lt;=$BY$36,3,2))))),IF(C546&lt;5,"-"))))))))))</f>
        <v/>
      </c>
      <c r="BF560" s="17" t="str">
        <f t="shared" si="181"/>
        <v/>
      </c>
      <c r="BH560" s="18" t="str">
        <f>IF(X560="","",IF(50&lt;=Y560,6,IF(AND(40&lt;=Y560,Y560&lt;50),5,IF(AND(30&lt;=Y560,Y560&lt;40),4,IF(AND(20&lt;=Y560,Y560&lt;30),3,IF(AND(10&lt;=Y560,Y560&lt;20),2,IF(AND(0&lt;=Y560,Y560&lt;10),1,IF(Y560&lt;0,0,""))))))))</f>
        <v/>
      </c>
      <c r="BI560" s="18" t="str">
        <f>IF(X560="","",IF(30&lt;=Y560,4,IF(AND(20&lt;=Y560,Y560&lt;30),3,IF(AND(10&lt;=Y560,Y560&lt;20),2,IF(AND(0&lt;=Y560,Y560&lt;10),1,IF(Y560&lt;0,0,""))))))</f>
        <v/>
      </c>
      <c r="BJ560" s="58" t="str">
        <f>IF(AND(OR(Q560="",Q560="□"),OR(R560="",R560="□"),OR(S560="",S560="□")),"",IF(AND(Q560="■",R560="■"),"",IF(AND(OR(Q560="■",R560="■"),S560="■"),"",IF(Q560="■",3,IF(R560="■",1,IF(Z560="■",BH560,BI560))))))</f>
        <v/>
      </c>
    </row>
    <row r="561" spans="1:62" ht="12" customHeight="1" x14ac:dyDescent="0.15">
      <c r="A561" s="66">
        <v>544</v>
      </c>
      <c r="B561" s="4"/>
      <c r="C561" s="2"/>
      <c r="D561" s="2"/>
      <c r="E561" s="8"/>
      <c r="F561" s="129" t="s">
        <v>38</v>
      </c>
      <c r="G561" s="130" t="s">
        <v>38</v>
      </c>
      <c r="H561" s="131" t="s">
        <v>38</v>
      </c>
      <c r="I561" s="122"/>
      <c r="J561" s="149"/>
      <c r="K561" s="124"/>
      <c r="L561" s="178"/>
      <c r="M561" s="133"/>
      <c r="N561" s="163" t="str">
        <f>IF($C$3="","",IF(P561="","",BF561))</f>
        <v/>
      </c>
      <c r="O561" s="163" t="str">
        <f>IF($C$3="","",IF(AND(OR(F561="",F561="□"),OR(G561="",G561="□"),OR(H561="",H561="□")),"",IF(AND(F561="■",G561="■"),"",IF(AND(OR(F561="■",G561="■"),H561="■"),"",IF(BF561="","",IF(OR(BF561=4,BF561&gt;4),"○","×"))))))</f>
        <v/>
      </c>
      <c r="P561" s="162" t="str">
        <f>IF($C$3="","",IF(AND(OR(F561="",F561="□"),OR(G561="",G561="□"),OR(H561="",H561="□")),"",IF(AND(F561="■",G561="■"),"",IF(AND(OR(F561="■",G561="■"),H561="■"),"",IF(BF561="","",IF(OR(BF561=5,BF561&gt;5),"○","×"))))))</f>
        <v/>
      </c>
      <c r="Q561" s="129" t="s">
        <v>38</v>
      </c>
      <c r="R561" s="130" t="s">
        <v>38</v>
      </c>
      <c r="S561" s="131" t="s">
        <v>38</v>
      </c>
      <c r="T561" s="1"/>
      <c r="U561" s="10"/>
      <c r="V561" s="11"/>
      <c r="W561" s="10"/>
      <c r="X561" s="223" t="str">
        <f t="shared" si="180"/>
        <v/>
      </c>
      <c r="Y561" s="164" t="str">
        <f t="shared" si="162"/>
        <v/>
      </c>
      <c r="Z561" s="131" t="s">
        <v>58</v>
      </c>
      <c r="AA561" s="135" t="s">
        <v>58</v>
      </c>
      <c r="AB561" s="165" t="str">
        <f t="shared" si="163"/>
        <v/>
      </c>
      <c r="AC561" s="280"/>
      <c r="AD561" s="281"/>
      <c r="AF561" s="60" t="str">
        <f>IF($C$3="","",IF(AND(F561="□",G561="□",H561="□"),"",IF(AND(F561="■",G561="■"),"",IF(AND(F561="■",H561="■"),"",IF(AND(G561="■",H561="■"),"",IF(F561="■",$BY$42,IF(G561="■",$BY$39,IF(I561="","",I561))))))))</f>
        <v/>
      </c>
      <c r="AG561" s="61" t="str">
        <f>IF($C$3="","",IF(AND(F561="□",G561="□",H561="□"),"",IF(AND(F561="■",G561="■"),"",IF(AND(F561="■",H561="■"),"",IF(AND(G561="■",H561="■"),"",IF(F561="■",$BY$44,IF(G561="■",$BY$41,IF(K561="","",K561))))))))</f>
        <v/>
      </c>
      <c r="AH561" s="63" t="str">
        <f t="shared" si="164"/>
        <v/>
      </c>
      <c r="AI561" s="63" t="str">
        <f t="shared" si="165"/>
        <v/>
      </c>
      <c r="AJ561" s="64" t="str">
        <f t="shared" si="166"/>
        <v/>
      </c>
      <c r="AK561" s="64" t="str">
        <f t="shared" si="167"/>
        <v/>
      </c>
      <c r="AL561" s="64" t="str">
        <f>IF($C$3="","",IF(AND(F561="□",G561="□",H561="□"),"",IF(AND(F561="■",G561="■"),"",IF(AND(F561="■",H561="■"),"",IF(AND(G561="■",H561="■"),"",IF(F561="■",$BY$23,IF(G561="■",$BY$21,IF(J561="","",J561))))))))</f>
        <v/>
      </c>
      <c r="AM561" s="65" t="str">
        <f t="shared" si="168"/>
        <v/>
      </c>
      <c r="AN561" s="64" t="str">
        <f>IF($C$3="","",IF(AND(F561="□",G561="□",H561="□"),"",IF(AND(F561="■",G561="■"),"",IF(AND(F561="■",H561="■"),"",IF(AND(G561="■",H561="■"),"",IF(F561="■",$BY$24,IF(G561="■",$BY$22,IF(L561="","",L561))))))))</f>
        <v/>
      </c>
      <c r="AO561" s="118"/>
      <c r="AP561" s="64" t="str">
        <f t="shared" si="169"/>
        <v/>
      </c>
      <c r="AQ561" s="64" t="str">
        <f t="shared" si="170"/>
        <v/>
      </c>
      <c r="AR561" s="64" t="str">
        <f t="shared" si="171"/>
        <v/>
      </c>
      <c r="AS561" s="64" t="str">
        <f t="shared" si="172"/>
        <v/>
      </c>
      <c r="AT561" s="64" t="str">
        <f t="shared" si="173"/>
        <v/>
      </c>
      <c r="AW561" s="17" t="str">
        <f t="shared" si="174"/>
        <v/>
      </c>
      <c r="AX561" s="17" t="str">
        <f t="shared" si="175"/>
        <v/>
      </c>
      <c r="AY561" s="17" t="str">
        <f t="shared" si="176"/>
        <v/>
      </c>
      <c r="AZ561" s="17" t="str">
        <f t="shared" si="177"/>
        <v/>
      </c>
      <c r="BA561" s="17" t="str">
        <f t="shared" si="178"/>
        <v/>
      </c>
      <c r="BB561" s="17" t="str">
        <f t="shared" si="179"/>
        <v/>
      </c>
      <c r="BD561" s="17" t="str">
        <f>IF(AND(OR(F561="",F561="□"),OR(G561="",G561="□"),OR(H561="",H561="□")),"",IF(AND(F561="■",G561="■"),"",IF(AND(OR(F561="■",G561="■"),H561="■"),"",IF(F561="■",5,IF(G561="■",4,IF(I561="","",IF($C$3="","",IF($C$3=8,"-",IF($C$3&lt;8,IF(I561&lt;=$BY$25,7,IF(I561&lt;=$BY$26,6,IF(I561&lt;=$BY$27,5,IF(I561&lt;=$BY$28,4,IF(I561&lt;=$BY$29,3,IF(I561&lt;=$BY$30,2,1)))))))))))))))</f>
        <v/>
      </c>
      <c r="BE561" s="17" t="str">
        <f>IF(AND(OR(F561="",F561="□"),OR(G561="",G561="□"),OR(H561="",H561="□")),"",IF(AND(F561="■",G561="■"),"",IF(AND(OR(F561="■",G561="■"),H561="■"),"",IF(F561="■",5,IF(G561="■",4,IF(K561="","",IF($C$3="","",IF($C$3=8,IF(K561&lt;=$BY$33,6,IF(K561&lt;=$BY$34,5,IF(K561&lt;=$BY$35,4,3))),IF(AND($C$3&lt;8,$C$3&gt;4),IF(K561&lt;=$BY$32,7,IF(K561&lt;=$BY$33,6,IF(K561&lt;=$BY$34,5,IF(K561&lt;=$BY$35,4,IF(K561&lt;=$BY$36,3,2))))),IF(C547&lt;5,"-"))))))))))</f>
        <v/>
      </c>
      <c r="BF561" s="17" t="str">
        <f t="shared" si="181"/>
        <v/>
      </c>
      <c r="BH561" s="18" t="str">
        <f>IF(X561="","",IF(50&lt;=Y561,6,IF(AND(40&lt;=Y561,Y561&lt;50),5,IF(AND(30&lt;=Y561,Y561&lt;40),4,IF(AND(20&lt;=Y561,Y561&lt;30),3,IF(AND(10&lt;=Y561,Y561&lt;20),2,IF(AND(0&lt;=Y561,Y561&lt;10),1,IF(Y561&lt;0,0,""))))))))</f>
        <v/>
      </c>
      <c r="BI561" s="18" t="str">
        <f>IF(X561="","",IF(30&lt;=Y561,4,IF(AND(20&lt;=Y561,Y561&lt;30),3,IF(AND(10&lt;=Y561,Y561&lt;20),2,IF(AND(0&lt;=Y561,Y561&lt;10),1,IF(Y561&lt;0,0,""))))))</f>
        <v/>
      </c>
      <c r="BJ561" s="58" t="str">
        <f>IF(AND(OR(Q561="",Q561="□"),OR(R561="",R561="□"),OR(S561="",S561="□")),"",IF(AND(Q561="■",R561="■"),"",IF(AND(OR(Q561="■",R561="■"),S561="■"),"",IF(Q561="■",3,IF(R561="■",1,IF(Z561="■",BH561,BI561))))))</f>
        <v/>
      </c>
    </row>
    <row r="562" spans="1:62" ht="12" customHeight="1" x14ac:dyDescent="0.15">
      <c r="A562" s="66">
        <v>545</v>
      </c>
      <c r="B562" s="4"/>
      <c r="C562" s="2"/>
      <c r="D562" s="2"/>
      <c r="E562" s="8"/>
      <c r="F562" s="129" t="s">
        <v>38</v>
      </c>
      <c r="G562" s="130" t="s">
        <v>38</v>
      </c>
      <c r="H562" s="131" t="s">
        <v>38</v>
      </c>
      <c r="I562" s="122"/>
      <c r="J562" s="149"/>
      <c r="K562" s="124"/>
      <c r="L562" s="178"/>
      <c r="M562" s="133"/>
      <c r="N562" s="163" t="str">
        <f>IF($C$3="","",IF(P562="","",BF562))</f>
        <v/>
      </c>
      <c r="O562" s="163" t="str">
        <f>IF($C$3="","",IF(AND(OR(F562="",F562="□"),OR(G562="",G562="□"),OR(H562="",H562="□")),"",IF(AND(F562="■",G562="■"),"",IF(AND(OR(F562="■",G562="■"),H562="■"),"",IF(BF562="","",IF(OR(BF562=4,BF562&gt;4),"○","×"))))))</f>
        <v/>
      </c>
      <c r="P562" s="162" t="str">
        <f>IF($C$3="","",IF(AND(OR(F562="",F562="□"),OR(G562="",G562="□"),OR(H562="",H562="□")),"",IF(AND(F562="■",G562="■"),"",IF(AND(OR(F562="■",G562="■"),H562="■"),"",IF(BF562="","",IF(OR(BF562=5,BF562&gt;5),"○","×"))))))</f>
        <v/>
      </c>
      <c r="Q562" s="129" t="s">
        <v>38</v>
      </c>
      <c r="R562" s="130" t="s">
        <v>38</v>
      </c>
      <c r="S562" s="131" t="s">
        <v>38</v>
      </c>
      <c r="T562" s="1"/>
      <c r="U562" s="10"/>
      <c r="V562" s="11"/>
      <c r="W562" s="10"/>
      <c r="X562" s="223" t="str">
        <f t="shared" si="180"/>
        <v/>
      </c>
      <c r="Y562" s="164" t="str">
        <f t="shared" si="162"/>
        <v/>
      </c>
      <c r="Z562" s="131" t="s">
        <v>58</v>
      </c>
      <c r="AA562" s="135" t="s">
        <v>58</v>
      </c>
      <c r="AB562" s="165" t="str">
        <f t="shared" si="163"/>
        <v/>
      </c>
      <c r="AC562" s="280"/>
      <c r="AD562" s="281"/>
      <c r="AF562" s="60" t="str">
        <f>IF($C$3="","",IF(AND(F562="□",G562="□",H562="□"),"",IF(AND(F562="■",G562="■"),"",IF(AND(F562="■",H562="■"),"",IF(AND(G562="■",H562="■"),"",IF(F562="■",$BY$42,IF(G562="■",$BY$39,IF(I562="","",I562))))))))</f>
        <v/>
      </c>
      <c r="AG562" s="61" t="str">
        <f>IF($C$3="","",IF(AND(F562="□",G562="□",H562="□"),"",IF(AND(F562="■",G562="■"),"",IF(AND(F562="■",H562="■"),"",IF(AND(G562="■",H562="■"),"",IF(F562="■",$BY$44,IF(G562="■",$BY$41,IF(K562="","",K562))))))))</f>
        <v/>
      </c>
      <c r="AH562" s="63" t="str">
        <f t="shared" si="164"/>
        <v/>
      </c>
      <c r="AI562" s="63" t="str">
        <f t="shared" si="165"/>
        <v/>
      </c>
      <c r="AJ562" s="64" t="str">
        <f t="shared" si="166"/>
        <v/>
      </c>
      <c r="AK562" s="64" t="str">
        <f t="shared" si="167"/>
        <v/>
      </c>
      <c r="AL562" s="64" t="str">
        <f>IF($C$3="","",IF(AND(F562="□",G562="□",H562="□"),"",IF(AND(F562="■",G562="■"),"",IF(AND(F562="■",H562="■"),"",IF(AND(G562="■",H562="■"),"",IF(F562="■",$BY$23,IF(G562="■",$BY$21,IF(J562="","",J562))))))))</f>
        <v/>
      </c>
      <c r="AM562" s="65" t="str">
        <f t="shared" si="168"/>
        <v/>
      </c>
      <c r="AN562" s="64" t="str">
        <f>IF($C$3="","",IF(AND(F562="□",G562="□",H562="□"),"",IF(AND(F562="■",G562="■"),"",IF(AND(F562="■",H562="■"),"",IF(AND(G562="■",H562="■"),"",IF(F562="■",$BY$24,IF(G562="■",$BY$22,IF(L562="","",L562))))))))</f>
        <v/>
      </c>
      <c r="AO562" s="118"/>
      <c r="AP562" s="64" t="str">
        <f t="shared" si="169"/>
        <v/>
      </c>
      <c r="AQ562" s="64" t="str">
        <f t="shared" si="170"/>
        <v/>
      </c>
      <c r="AR562" s="64" t="str">
        <f t="shared" si="171"/>
        <v/>
      </c>
      <c r="AS562" s="64" t="str">
        <f t="shared" si="172"/>
        <v/>
      </c>
      <c r="AT562" s="64" t="str">
        <f t="shared" si="173"/>
        <v/>
      </c>
      <c r="AW562" s="17" t="str">
        <f t="shared" si="174"/>
        <v/>
      </c>
      <c r="AX562" s="17" t="str">
        <f t="shared" si="175"/>
        <v/>
      </c>
      <c r="AY562" s="17" t="str">
        <f t="shared" si="176"/>
        <v/>
      </c>
      <c r="AZ562" s="17" t="str">
        <f t="shared" si="177"/>
        <v/>
      </c>
      <c r="BA562" s="17" t="str">
        <f t="shared" si="178"/>
        <v/>
      </c>
      <c r="BB562" s="17" t="str">
        <f t="shared" si="179"/>
        <v/>
      </c>
      <c r="BD562" s="17" t="str">
        <f>IF(AND(OR(F562="",F562="□"),OR(G562="",G562="□"),OR(H562="",H562="□")),"",IF(AND(F562="■",G562="■"),"",IF(AND(OR(F562="■",G562="■"),H562="■"),"",IF(F562="■",5,IF(G562="■",4,IF(I562="","",IF($C$3="","",IF($C$3=8,"-",IF($C$3&lt;8,IF(I562&lt;=$BY$25,7,IF(I562&lt;=$BY$26,6,IF(I562&lt;=$BY$27,5,IF(I562&lt;=$BY$28,4,IF(I562&lt;=$BY$29,3,IF(I562&lt;=$BY$30,2,1)))))))))))))))</f>
        <v/>
      </c>
      <c r="BE562" s="17" t="str">
        <f>IF(AND(OR(F562="",F562="□"),OR(G562="",G562="□"),OR(H562="",H562="□")),"",IF(AND(F562="■",G562="■"),"",IF(AND(OR(F562="■",G562="■"),H562="■"),"",IF(F562="■",5,IF(G562="■",4,IF(K562="","",IF($C$3="","",IF($C$3=8,IF(K562&lt;=$BY$33,6,IF(K562&lt;=$BY$34,5,IF(K562&lt;=$BY$35,4,3))),IF(AND($C$3&lt;8,$C$3&gt;4),IF(K562&lt;=$BY$32,7,IF(K562&lt;=$BY$33,6,IF(K562&lt;=$BY$34,5,IF(K562&lt;=$BY$35,4,IF(K562&lt;=$BY$36,3,2))))),IF(C548&lt;5,"-"))))))))))</f>
        <v/>
      </c>
      <c r="BF562" s="17" t="str">
        <f t="shared" si="181"/>
        <v/>
      </c>
      <c r="BH562" s="18" t="str">
        <f>IF(X562="","",IF(50&lt;=Y562,6,IF(AND(40&lt;=Y562,Y562&lt;50),5,IF(AND(30&lt;=Y562,Y562&lt;40),4,IF(AND(20&lt;=Y562,Y562&lt;30),3,IF(AND(10&lt;=Y562,Y562&lt;20),2,IF(AND(0&lt;=Y562,Y562&lt;10),1,IF(Y562&lt;0,0,""))))))))</f>
        <v/>
      </c>
      <c r="BI562" s="18" t="str">
        <f>IF(X562="","",IF(30&lt;=Y562,4,IF(AND(20&lt;=Y562,Y562&lt;30),3,IF(AND(10&lt;=Y562,Y562&lt;20),2,IF(AND(0&lt;=Y562,Y562&lt;10),1,IF(Y562&lt;0,0,""))))))</f>
        <v/>
      </c>
      <c r="BJ562" s="58" t="str">
        <f>IF(AND(OR(Q562="",Q562="□"),OR(R562="",R562="□"),OR(S562="",S562="□")),"",IF(AND(Q562="■",R562="■"),"",IF(AND(OR(Q562="■",R562="■"),S562="■"),"",IF(Q562="■",3,IF(R562="■",1,IF(Z562="■",BH562,BI562))))))</f>
        <v/>
      </c>
    </row>
    <row r="563" spans="1:62" ht="12" customHeight="1" x14ac:dyDescent="0.15">
      <c r="A563" s="66">
        <v>546</v>
      </c>
      <c r="B563" s="4"/>
      <c r="C563" s="2"/>
      <c r="D563" s="2"/>
      <c r="E563" s="8"/>
      <c r="F563" s="129" t="s">
        <v>38</v>
      </c>
      <c r="G563" s="130" t="s">
        <v>38</v>
      </c>
      <c r="H563" s="131" t="s">
        <v>38</v>
      </c>
      <c r="I563" s="122"/>
      <c r="J563" s="149"/>
      <c r="K563" s="124"/>
      <c r="L563" s="178"/>
      <c r="M563" s="133"/>
      <c r="N563" s="163" t="str">
        <f>IF($C$3="","",IF(P563="","",BF563))</f>
        <v/>
      </c>
      <c r="O563" s="163" t="str">
        <f>IF($C$3="","",IF(AND(OR(F563="",F563="□"),OR(G563="",G563="□"),OR(H563="",H563="□")),"",IF(AND(F563="■",G563="■"),"",IF(AND(OR(F563="■",G563="■"),H563="■"),"",IF(BF563="","",IF(OR(BF563=4,BF563&gt;4),"○","×"))))))</f>
        <v/>
      </c>
      <c r="P563" s="162" t="str">
        <f>IF($C$3="","",IF(AND(OR(F563="",F563="□"),OR(G563="",G563="□"),OR(H563="",H563="□")),"",IF(AND(F563="■",G563="■"),"",IF(AND(OR(F563="■",G563="■"),H563="■"),"",IF(BF563="","",IF(OR(BF563=5,BF563&gt;5),"○","×"))))))</f>
        <v/>
      </c>
      <c r="Q563" s="129" t="s">
        <v>38</v>
      </c>
      <c r="R563" s="130" t="s">
        <v>38</v>
      </c>
      <c r="S563" s="131" t="s">
        <v>38</v>
      </c>
      <c r="T563" s="1"/>
      <c r="U563" s="10"/>
      <c r="V563" s="11"/>
      <c r="W563" s="10"/>
      <c r="X563" s="223" t="str">
        <f t="shared" si="180"/>
        <v/>
      </c>
      <c r="Y563" s="164" t="str">
        <f t="shared" si="162"/>
        <v/>
      </c>
      <c r="Z563" s="131" t="s">
        <v>58</v>
      </c>
      <c r="AA563" s="135" t="s">
        <v>58</v>
      </c>
      <c r="AB563" s="165" t="str">
        <f t="shared" si="163"/>
        <v/>
      </c>
      <c r="AC563" s="280"/>
      <c r="AD563" s="281"/>
      <c r="AF563" s="60" t="str">
        <f>IF($C$3="","",IF(AND(F563="□",G563="□",H563="□"),"",IF(AND(F563="■",G563="■"),"",IF(AND(F563="■",H563="■"),"",IF(AND(G563="■",H563="■"),"",IF(F563="■",$BY$42,IF(G563="■",$BY$39,IF(I563="","",I563))))))))</f>
        <v/>
      </c>
      <c r="AG563" s="61" t="str">
        <f>IF($C$3="","",IF(AND(F563="□",G563="□",H563="□"),"",IF(AND(F563="■",G563="■"),"",IF(AND(F563="■",H563="■"),"",IF(AND(G563="■",H563="■"),"",IF(F563="■",$BY$44,IF(G563="■",$BY$41,IF(K563="","",K563))))))))</f>
        <v/>
      </c>
      <c r="AH563" s="63" t="str">
        <f t="shared" si="164"/>
        <v/>
      </c>
      <c r="AI563" s="63" t="str">
        <f t="shared" si="165"/>
        <v/>
      </c>
      <c r="AJ563" s="64" t="str">
        <f t="shared" si="166"/>
        <v/>
      </c>
      <c r="AK563" s="64" t="str">
        <f t="shared" si="167"/>
        <v/>
      </c>
      <c r="AL563" s="64" t="str">
        <f>IF($C$3="","",IF(AND(F563="□",G563="□",H563="□"),"",IF(AND(F563="■",G563="■"),"",IF(AND(F563="■",H563="■"),"",IF(AND(G563="■",H563="■"),"",IF(F563="■",$BY$23,IF(G563="■",$BY$21,IF(J563="","",J563))))))))</f>
        <v/>
      </c>
      <c r="AM563" s="65" t="str">
        <f t="shared" si="168"/>
        <v/>
      </c>
      <c r="AN563" s="64" t="str">
        <f>IF($C$3="","",IF(AND(F563="□",G563="□",H563="□"),"",IF(AND(F563="■",G563="■"),"",IF(AND(F563="■",H563="■"),"",IF(AND(G563="■",H563="■"),"",IF(F563="■",$BY$24,IF(G563="■",$BY$22,IF(L563="","",L563))))))))</f>
        <v/>
      </c>
      <c r="AO563" s="118"/>
      <c r="AP563" s="64" t="str">
        <f t="shared" si="169"/>
        <v/>
      </c>
      <c r="AQ563" s="64" t="str">
        <f t="shared" si="170"/>
        <v/>
      </c>
      <c r="AR563" s="64" t="str">
        <f t="shared" si="171"/>
        <v/>
      </c>
      <c r="AS563" s="64" t="str">
        <f t="shared" si="172"/>
        <v/>
      </c>
      <c r="AT563" s="64" t="str">
        <f t="shared" si="173"/>
        <v/>
      </c>
      <c r="AW563" s="17" t="str">
        <f t="shared" si="174"/>
        <v/>
      </c>
      <c r="AX563" s="17" t="str">
        <f t="shared" si="175"/>
        <v/>
      </c>
      <c r="AY563" s="17" t="str">
        <f t="shared" si="176"/>
        <v/>
      </c>
      <c r="AZ563" s="17" t="str">
        <f t="shared" si="177"/>
        <v/>
      </c>
      <c r="BA563" s="17" t="str">
        <f t="shared" si="178"/>
        <v/>
      </c>
      <c r="BB563" s="17" t="str">
        <f t="shared" si="179"/>
        <v/>
      </c>
      <c r="BD563" s="17" t="str">
        <f>IF(AND(OR(F563="",F563="□"),OR(G563="",G563="□"),OR(H563="",H563="□")),"",IF(AND(F563="■",G563="■"),"",IF(AND(OR(F563="■",G563="■"),H563="■"),"",IF(F563="■",5,IF(G563="■",4,IF(I563="","",IF($C$3="","",IF($C$3=8,"-",IF($C$3&lt;8,IF(I563&lt;=$BY$25,7,IF(I563&lt;=$BY$26,6,IF(I563&lt;=$BY$27,5,IF(I563&lt;=$BY$28,4,IF(I563&lt;=$BY$29,3,IF(I563&lt;=$BY$30,2,1)))))))))))))))</f>
        <v/>
      </c>
      <c r="BE563" s="17" t="str">
        <f>IF(AND(OR(F563="",F563="□"),OR(G563="",G563="□"),OR(H563="",H563="□")),"",IF(AND(F563="■",G563="■"),"",IF(AND(OR(F563="■",G563="■"),H563="■"),"",IF(F563="■",5,IF(G563="■",4,IF(K563="","",IF($C$3="","",IF($C$3=8,IF(K563&lt;=$BY$33,6,IF(K563&lt;=$BY$34,5,IF(K563&lt;=$BY$35,4,3))),IF(AND($C$3&lt;8,$C$3&gt;4),IF(K563&lt;=$BY$32,7,IF(K563&lt;=$BY$33,6,IF(K563&lt;=$BY$34,5,IF(K563&lt;=$BY$35,4,IF(K563&lt;=$BY$36,3,2))))),IF(C549&lt;5,"-"))))))))))</f>
        <v/>
      </c>
      <c r="BF563" s="17" t="str">
        <f t="shared" si="181"/>
        <v/>
      </c>
      <c r="BH563" s="18" t="str">
        <f>IF(X563="","",IF(50&lt;=Y563,6,IF(AND(40&lt;=Y563,Y563&lt;50),5,IF(AND(30&lt;=Y563,Y563&lt;40),4,IF(AND(20&lt;=Y563,Y563&lt;30),3,IF(AND(10&lt;=Y563,Y563&lt;20),2,IF(AND(0&lt;=Y563,Y563&lt;10),1,IF(Y563&lt;0,0,""))))))))</f>
        <v/>
      </c>
      <c r="BI563" s="18" t="str">
        <f>IF(X563="","",IF(30&lt;=Y563,4,IF(AND(20&lt;=Y563,Y563&lt;30),3,IF(AND(10&lt;=Y563,Y563&lt;20),2,IF(AND(0&lt;=Y563,Y563&lt;10),1,IF(Y563&lt;0,0,""))))))</f>
        <v/>
      </c>
      <c r="BJ563" s="58" t="str">
        <f>IF(AND(OR(Q563="",Q563="□"),OR(R563="",R563="□"),OR(S563="",S563="□")),"",IF(AND(Q563="■",R563="■"),"",IF(AND(OR(Q563="■",R563="■"),S563="■"),"",IF(Q563="■",3,IF(R563="■",1,IF(Z563="■",BH563,BI563))))))</f>
        <v/>
      </c>
    </row>
    <row r="564" spans="1:62" ht="12" customHeight="1" x14ac:dyDescent="0.15">
      <c r="A564" s="66">
        <v>547</v>
      </c>
      <c r="B564" s="4"/>
      <c r="C564" s="2"/>
      <c r="D564" s="2"/>
      <c r="E564" s="8"/>
      <c r="F564" s="129" t="s">
        <v>38</v>
      </c>
      <c r="G564" s="130" t="s">
        <v>38</v>
      </c>
      <c r="H564" s="131" t="s">
        <v>38</v>
      </c>
      <c r="I564" s="122"/>
      <c r="J564" s="149"/>
      <c r="K564" s="124"/>
      <c r="L564" s="178"/>
      <c r="M564" s="133"/>
      <c r="N564" s="163" t="str">
        <f>IF($C$3="","",IF(P564="","",BF564))</f>
        <v/>
      </c>
      <c r="O564" s="163" t="str">
        <f>IF($C$3="","",IF(AND(OR(F564="",F564="□"),OR(G564="",G564="□"),OR(H564="",H564="□")),"",IF(AND(F564="■",G564="■"),"",IF(AND(OR(F564="■",G564="■"),H564="■"),"",IF(BF564="","",IF(OR(BF564=4,BF564&gt;4),"○","×"))))))</f>
        <v/>
      </c>
      <c r="P564" s="162" t="str">
        <f>IF($C$3="","",IF(AND(OR(F564="",F564="□"),OR(G564="",G564="□"),OR(H564="",H564="□")),"",IF(AND(F564="■",G564="■"),"",IF(AND(OR(F564="■",G564="■"),H564="■"),"",IF(BF564="","",IF(OR(BF564=5,BF564&gt;5),"○","×"))))))</f>
        <v/>
      </c>
      <c r="Q564" s="129" t="s">
        <v>38</v>
      </c>
      <c r="R564" s="130" t="s">
        <v>38</v>
      </c>
      <c r="S564" s="131" t="s">
        <v>38</v>
      </c>
      <c r="T564" s="1"/>
      <c r="U564" s="10"/>
      <c r="V564" s="11"/>
      <c r="W564" s="10"/>
      <c r="X564" s="223" t="str">
        <f t="shared" si="180"/>
        <v/>
      </c>
      <c r="Y564" s="164" t="str">
        <f t="shared" si="162"/>
        <v/>
      </c>
      <c r="Z564" s="131" t="s">
        <v>58</v>
      </c>
      <c r="AA564" s="135" t="s">
        <v>58</v>
      </c>
      <c r="AB564" s="165" t="str">
        <f t="shared" si="163"/>
        <v/>
      </c>
      <c r="AC564" s="280"/>
      <c r="AD564" s="281"/>
      <c r="AF564" s="60" t="str">
        <f>IF($C$3="","",IF(AND(F564="□",G564="□",H564="□"),"",IF(AND(F564="■",G564="■"),"",IF(AND(F564="■",H564="■"),"",IF(AND(G564="■",H564="■"),"",IF(F564="■",$BY$42,IF(G564="■",$BY$39,IF(I564="","",I564))))))))</f>
        <v/>
      </c>
      <c r="AG564" s="61" t="str">
        <f>IF($C$3="","",IF(AND(F564="□",G564="□",H564="□"),"",IF(AND(F564="■",G564="■"),"",IF(AND(F564="■",H564="■"),"",IF(AND(G564="■",H564="■"),"",IF(F564="■",$BY$44,IF(G564="■",$BY$41,IF(K564="","",K564))))))))</f>
        <v/>
      </c>
      <c r="AH564" s="63" t="str">
        <f t="shared" si="164"/>
        <v/>
      </c>
      <c r="AI564" s="63" t="str">
        <f t="shared" si="165"/>
        <v/>
      </c>
      <c r="AJ564" s="64" t="str">
        <f t="shared" si="166"/>
        <v/>
      </c>
      <c r="AK564" s="64" t="str">
        <f t="shared" si="167"/>
        <v/>
      </c>
      <c r="AL564" s="64" t="str">
        <f>IF($C$3="","",IF(AND(F564="□",G564="□",H564="□"),"",IF(AND(F564="■",G564="■"),"",IF(AND(F564="■",H564="■"),"",IF(AND(G564="■",H564="■"),"",IF(F564="■",$BY$23,IF(G564="■",$BY$21,IF(J564="","",J564))))))))</f>
        <v/>
      </c>
      <c r="AM564" s="65" t="str">
        <f t="shared" si="168"/>
        <v/>
      </c>
      <c r="AN564" s="64" t="str">
        <f>IF($C$3="","",IF(AND(F564="□",G564="□",H564="□"),"",IF(AND(F564="■",G564="■"),"",IF(AND(F564="■",H564="■"),"",IF(AND(G564="■",H564="■"),"",IF(F564="■",$BY$24,IF(G564="■",$BY$22,IF(L564="","",L564))))))))</f>
        <v/>
      </c>
      <c r="AO564" s="118"/>
      <c r="AP564" s="64" t="str">
        <f t="shared" si="169"/>
        <v/>
      </c>
      <c r="AQ564" s="64" t="str">
        <f t="shared" si="170"/>
        <v/>
      </c>
      <c r="AR564" s="64" t="str">
        <f t="shared" si="171"/>
        <v/>
      </c>
      <c r="AS564" s="64" t="str">
        <f t="shared" si="172"/>
        <v/>
      </c>
      <c r="AT564" s="64" t="str">
        <f t="shared" si="173"/>
        <v/>
      </c>
      <c r="AW564" s="17" t="str">
        <f t="shared" si="174"/>
        <v/>
      </c>
      <c r="AX564" s="17" t="str">
        <f t="shared" si="175"/>
        <v/>
      </c>
      <c r="AY564" s="17" t="str">
        <f t="shared" si="176"/>
        <v/>
      </c>
      <c r="AZ564" s="17" t="str">
        <f t="shared" si="177"/>
        <v/>
      </c>
      <c r="BA564" s="17" t="str">
        <f t="shared" si="178"/>
        <v/>
      </c>
      <c r="BB564" s="17" t="str">
        <f t="shared" si="179"/>
        <v/>
      </c>
      <c r="BD564" s="17" t="str">
        <f>IF(AND(OR(F564="",F564="□"),OR(G564="",G564="□"),OR(H564="",H564="□")),"",IF(AND(F564="■",G564="■"),"",IF(AND(OR(F564="■",G564="■"),H564="■"),"",IF(F564="■",5,IF(G564="■",4,IF(I564="","",IF($C$3="","",IF($C$3=8,"-",IF($C$3&lt;8,IF(I564&lt;=$BY$25,7,IF(I564&lt;=$BY$26,6,IF(I564&lt;=$BY$27,5,IF(I564&lt;=$BY$28,4,IF(I564&lt;=$BY$29,3,IF(I564&lt;=$BY$30,2,1)))))))))))))))</f>
        <v/>
      </c>
      <c r="BE564" s="17" t="str">
        <f>IF(AND(OR(F564="",F564="□"),OR(G564="",G564="□"),OR(H564="",H564="□")),"",IF(AND(F564="■",G564="■"),"",IF(AND(OR(F564="■",G564="■"),H564="■"),"",IF(F564="■",5,IF(G564="■",4,IF(K564="","",IF($C$3="","",IF($C$3=8,IF(K564&lt;=$BY$33,6,IF(K564&lt;=$BY$34,5,IF(K564&lt;=$BY$35,4,3))),IF(AND($C$3&lt;8,$C$3&gt;4),IF(K564&lt;=$BY$32,7,IF(K564&lt;=$BY$33,6,IF(K564&lt;=$BY$34,5,IF(K564&lt;=$BY$35,4,IF(K564&lt;=$BY$36,3,2))))),IF(C550&lt;5,"-"))))))))))</f>
        <v/>
      </c>
      <c r="BF564" s="17" t="str">
        <f t="shared" si="181"/>
        <v/>
      </c>
      <c r="BH564" s="18" t="str">
        <f>IF(X564="","",IF(50&lt;=Y564,6,IF(AND(40&lt;=Y564,Y564&lt;50),5,IF(AND(30&lt;=Y564,Y564&lt;40),4,IF(AND(20&lt;=Y564,Y564&lt;30),3,IF(AND(10&lt;=Y564,Y564&lt;20),2,IF(AND(0&lt;=Y564,Y564&lt;10),1,IF(Y564&lt;0,0,""))))))))</f>
        <v/>
      </c>
      <c r="BI564" s="18" t="str">
        <f>IF(X564="","",IF(30&lt;=Y564,4,IF(AND(20&lt;=Y564,Y564&lt;30),3,IF(AND(10&lt;=Y564,Y564&lt;20),2,IF(AND(0&lt;=Y564,Y564&lt;10),1,IF(Y564&lt;0,0,""))))))</f>
        <v/>
      </c>
      <c r="BJ564" s="58" t="str">
        <f>IF(AND(OR(Q564="",Q564="□"),OR(R564="",R564="□"),OR(S564="",S564="□")),"",IF(AND(Q564="■",R564="■"),"",IF(AND(OR(Q564="■",R564="■"),S564="■"),"",IF(Q564="■",3,IF(R564="■",1,IF(Z564="■",BH564,BI564))))))</f>
        <v/>
      </c>
    </row>
    <row r="565" spans="1:62" ht="12" customHeight="1" x14ac:dyDescent="0.15">
      <c r="A565" s="66">
        <v>548</v>
      </c>
      <c r="B565" s="4"/>
      <c r="C565" s="2"/>
      <c r="D565" s="2"/>
      <c r="E565" s="8"/>
      <c r="F565" s="129" t="s">
        <v>38</v>
      </c>
      <c r="G565" s="130" t="s">
        <v>38</v>
      </c>
      <c r="H565" s="131" t="s">
        <v>38</v>
      </c>
      <c r="I565" s="122"/>
      <c r="J565" s="149"/>
      <c r="K565" s="124"/>
      <c r="L565" s="178"/>
      <c r="M565" s="133"/>
      <c r="N565" s="163" t="str">
        <f>IF($C$3="","",IF(P565="","",BF565))</f>
        <v/>
      </c>
      <c r="O565" s="163" t="str">
        <f>IF($C$3="","",IF(AND(OR(F565="",F565="□"),OR(G565="",G565="□"),OR(H565="",H565="□")),"",IF(AND(F565="■",G565="■"),"",IF(AND(OR(F565="■",G565="■"),H565="■"),"",IF(BF565="","",IF(OR(BF565=4,BF565&gt;4),"○","×"))))))</f>
        <v/>
      </c>
      <c r="P565" s="162" t="str">
        <f>IF($C$3="","",IF(AND(OR(F565="",F565="□"),OR(G565="",G565="□"),OR(H565="",H565="□")),"",IF(AND(F565="■",G565="■"),"",IF(AND(OR(F565="■",G565="■"),H565="■"),"",IF(BF565="","",IF(OR(BF565=5,BF565&gt;5),"○","×"))))))</f>
        <v/>
      </c>
      <c r="Q565" s="129" t="s">
        <v>38</v>
      </c>
      <c r="R565" s="130" t="s">
        <v>38</v>
      </c>
      <c r="S565" s="131" t="s">
        <v>38</v>
      </c>
      <c r="T565" s="1"/>
      <c r="U565" s="10"/>
      <c r="V565" s="11"/>
      <c r="W565" s="10"/>
      <c r="X565" s="223" t="str">
        <f t="shared" si="180"/>
        <v/>
      </c>
      <c r="Y565" s="164" t="str">
        <f t="shared" si="162"/>
        <v/>
      </c>
      <c r="Z565" s="131" t="s">
        <v>58</v>
      </c>
      <c r="AA565" s="135" t="s">
        <v>58</v>
      </c>
      <c r="AB565" s="165" t="str">
        <f t="shared" si="163"/>
        <v/>
      </c>
      <c r="AC565" s="280"/>
      <c r="AD565" s="281"/>
      <c r="AF565" s="60" t="str">
        <f>IF($C$3="","",IF(AND(F565="□",G565="□",H565="□"),"",IF(AND(F565="■",G565="■"),"",IF(AND(F565="■",H565="■"),"",IF(AND(G565="■",H565="■"),"",IF(F565="■",$BY$42,IF(G565="■",$BY$39,IF(I565="","",I565))))))))</f>
        <v/>
      </c>
      <c r="AG565" s="61" t="str">
        <f>IF($C$3="","",IF(AND(F565="□",G565="□",H565="□"),"",IF(AND(F565="■",G565="■"),"",IF(AND(F565="■",H565="■"),"",IF(AND(G565="■",H565="■"),"",IF(F565="■",$BY$44,IF(G565="■",$BY$41,IF(K565="","",K565))))))))</f>
        <v/>
      </c>
      <c r="AH565" s="63" t="str">
        <f t="shared" si="164"/>
        <v/>
      </c>
      <c r="AI565" s="63" t="str">
        <f t="shared" si="165"/>
        <v/>
      </c>
      <c r="AJ565" s="64" t="str">
        <f t="shared" si="166"/>
        <v/>
      </c>
      <c r="AK565" s="64" t="str">
        <f t="shared" si="167"/>
        <v/>
      </c>
      <c r="AL565" s="64" t="str">
        <f>IF($C$3="","",IF(AND(F565="□",G565="□",H565="□"),"",IF(AND(F565="■",G565="■"),"",IF(AND(F565="■",H565="■"),"",IF(AND(G565="■",H565="■"),"",IF(F565="■",$BY$23,IF(G565="■",$BY$21,IF(J565="","",J565))))))))</f>
        <v/>
      </c>
      <c r="AM565" s="65" t="str">
        <f t="shared" si="168"/>
        <v/>
      </c>
      <c r="AN565" s="64" t="str">
        <f>IF($C$3="","",IF(AND(F565="□",G565="□",H565="□"),"",IF(AND(F565="■",G565="■"),"",IF(AND(F565="■",H565="■"),"",IF(AND(G565="■",H565="■"),"",IF(F565="■",$BY$24,IF(G565="■",$BY$22,IF(L565="","",L565))))))))</f>
        <v/>
      </c>
      <c r="AO565" s="118"/>
      <c r="AP565" s="64" t="str">
        <f t="shared" si="169"/>
        <v/>
      </c>
      <c r="AQ565" s="64" t="str">
        <f t="shared" si="170"/>
        <v/>
      </c>
      <c r="AR565" s="64" t="str">
        <f t="shared" si="171"/>
        <v/>
      </c>
      <c r="AS565" s="64" t="str">
        <f t="shared" si="172"/>
        <v/>
      </c>
      <c r="AT565" s="64" t="str">
        <f t="shared" si="173"/>
        <v/>
      </c>
      <c r="AW565" s="17" t="str">
        <f t="shared" si="174"/>
        <v/>
      </c>
      <c r="AX565" s="17" t="str">
        <f t="shared" si="175"/>
        <v/>
      </c>
      <c r="AY565" s="17" t="str">
        <f t="shared" si="176"/>
        <v/>
      </c>
      <c r="AZ565" s="17" t="str">
        <f t="shared" si="177"/>
        <v/>
      </c>
      <c r="BA565" s="17" t="str">
        <f t="shared" si="178"/>
        <v/>
      </c>
      <c r="BB565" s="17" t="str">
        <f t="shared" si="179"/>
        <v/>
      </c>
      <c r="BD565" s="17" t="str">
        <f>IF(AND(OR(F565="",F565="□"),OR(G565="",G565="□"),OR(H565="",H565="□")),"",IF(AND(F565="■",G565="■"),"",IF(AND(OR(F565="■",G565="■"),H565="■"),"",IF(F565="■",5,IF(G565="■",4,IF(I565="","",IF($C$3="","",IF($C$3=8,"-",IF($C$3&lt;8,IF(I565&lt;=$BY$25,7,IF(I565&lt;=$BY$26,6,IF(I565&lt;=$BY$27,5,IF(I565&lt;=$BY$28,4,IF(I565&lt;=$BY$29,3,IF(I565&lt;=$BY$30,2,1)))))))))))))))</f>
        <v/>
      </c>
      <c r="BE565" s="17" t="str">
        <f>IF(AND(OR(F565="",F565="□"),OR(G565="",G565="□"),OR(H565="",H565="□")),"",IF(AND(F565="■",G565="■"),"",IF(AND(OR(F565="■",G565="■"),H565="■"),"",IF(F565="■",5,IF(G565="■",4,IF(K565="","",IF($C$3="","",IF($C$3=8,IF(K565&lt;=$BY$33,6,IF(K565&lt;=$BY$34,5,IF(K565&lt;=$BY$35,4,3))),IF(AND($C$3&lt;8,$C$3&gt;4),IF(K565&lt;=$BY$32,7,IF(K565&lt;=$BY$33,6,IF(K565&lt;=$BY$34,5,IF(K565&lt;=$BY$35,4,IF(K565&lt;=$BY$36,3,2))))),IF(C551&lt;5,"-"))))))))))</f>
        <v/>
      </c>
      <c r="BF565" s="17" t="str">
        <f t="shared" si="181"/>
        <v/>
      </c>
      <c r="BH565" s="18" t="str">
        <f>IF(X565="","",IF(50&lt;=Y565,6,IF(AND(40&lt;=Y565,Y565&lt;50),5,IF(AND(30&lt;=Y565,Y565&lt;40),4,IF(AND(20&lt;=Y565,Y565&lt;30),3,IF(AND(10&lt;=Y565,Y565&lt;20),2,IF(AND(0&lt;=Y565,Y565&lt;10),1,IF(Y565&lt;0,0,""))))))))</f>
        <v/>
      </c>
      <c r="BI565" s="18" t="str">
        <f>IF(X565="","",IF(30&lt;=Y565,4,IF(AND(20&lt;=Y565,Y565&lt;30),3,IF(AND(10&lt;=Y565,Y565&lt;20),2,IF(AND(0&lt;=Y565,Y565&lt;10),1,IF(Y565&lt;0,0,""))))))</f>
        <v/>
      </c>
      <c r="BJ565" s="58" t="str">
        <f>IF(AND(OR(Q565="",Q565="□"),OR(R565="",R565="□"),OR(S565="",S565="□")),"",IF(AND(Q565="■",R565="■"),"",IF(AND(OR(Q565="■",R565="■"),S565="■"),"",IF(Q565="■",3,IF(R565="■",1,IF(Z565="■",BH565,BI565))))))</f>
        <v/>
      </c>
    </row>
    <row r="566" spans="1:62" ht="12" customHeight="1" x14ac:dyDescent="0.15">
      <c r="A566" s="66">
        <v>549</v>
      </c>
      <c r="B566" s="4"/>
      <c r="C566" s="2"/>
      <c r="D566" s="2"/>
      <c r="E566" s="8"/>
      <c r="F566" s="129" t="s">
        <v>38</v>
      </c>
      <c r="G566" s="130" t="s">
        <v>38</v>
      </c>
      <c r="H566" s="131" t="s">
        <v>38</v>
      </c>
      <c r="I566" s="122"/>
      <c r="J566" s="149"/>
      <c r="K566" s="124"/>
      <c r="L566" s="178"/>
      <c r="M566" s="133"/>
      <c r="N566" s="163" t="str">
        <f>IF($C$3="","",IF(P566="","",BF566))</f>
        <v/>
      </c>
      <c r="O566" s="163" t="str">
        <f>IF($C$3="","",IF(AND(OR(F566="",F566="□"),OR(G566="",G566="□"),OR(H566="",H566="□")),"",IF(AND(F566="■",G566="■"),"",IF(AND(OR(F566="■",G566="■"),H566="■"),"",IF(BF566="","",IF(OR(BF566=4,BF566&gt;4),"○","×"))))))</f>
        <v/>
      </c>
      <c r="P566" s="162" t="str">
        <f>IF($C$3="","",IF(AND(OR(F566="",F566="□"),OR(G566="",G566="□"),OR(H566="",H566="□")),"",IF(AND(F566="■",G566="■"),"",IF(AND(OR(F566="■",G566="■"),H566="■"),"",IF(BF566="","",IF(OR(BF566=5,BF566&gt;5),"○","×"))))))</f>
        <v/>
      </c>
      <c r="Q566" s="129" t="s">
        <v>38</v>
      </c>
      <c r="R566" s="130" t="s">
        <v>38</v>
      </c>
      <c r="S566" s="131" t="s">
        <v>38</v>
      </c>
      <c r="T566" s="1"/>
      <c r="U566" s="10"/>
      <c r="V566" s="11"/>
      <c r="W566" s="10"/>
      <c r="X566" s="223" t="str">
        <f t="shared" si="180"/>
        <v/>
      </c>
      <c r="Y566" s="164" t="str">
        <f t="shared" si="162"/>
        <v/>
      </c>
      <c r="Z566" s="131" t="s">
        <v>58</v>
      </c>
      <c r="AA566" s="135" t="s">
        <v>58</v>
      </c>
      <c r="AB566" s="165" t="str">
        <f t="shared" si="163"/>
        <v/>
      </c>
      <c r="AC566" s="280"/>
      <c r="AD566" s="281"/>
      <c r="AF566" s="60" t="str">
        <f>IF($C$3="","",IF(AND(F566="□",G566="□",H566="□"),"",IF(AND(F566="■",G566="■"),"",IF(AND(F566="■",H566="■"),"",IF(AND(G566="■",H566="■"),"",IF(F566="■",$BY$42,IF(G566="■",$BY$39,IF(I566="","",I566))))))))</f>
        <v/>
      </c>
      <c r="AG566" s="61" t="str">
        <f>IF($C$3="","",IF(AND(F566="□",G566="□",H566="□"),"",IF(AND(F566="■",G566="■"),"",IF(AND(F566="■",H566="■"),"",IF(AND(G566="■",H566="■"),"",IF(F566="■",$BY$44,IF(G566="■",$BY$41,IF(K566="","",K566))))))))</f>
        <v/>
      </c>
      <c r="AH566" s="63" t="str">
        <f t="shared" si="164"/>
        <v/>
      </c>
      <c r="AI566" s="63" t="str">
        <f t="shared" si="165"/>
        <v/>
      </c>
      <c r="AJ566" s="64" t="str">
        <f t="shared" si="166"/>
        <v/>
      </c>
      <c r="AK566" s="64" t="str">
        <f t="shared" si="167"/>
        <v/>
      </c>
      <c r="AL566" s="64" t="str">
        <f>IF($C$3="","",IF(AND(F566="□",G566="□",H566="□"),"",IF(AND(F566="■",G566="■"),"",IF(AND(F566="■",H566="■"),"",IF(AND(G566="■",H566="■"),"",IF(F566="■",$BY$23,IF(G566="■",$BY$21,IF(J566="","",J566))))))))</f>
        <v/>
      </c>
      <c r="AM566" s="65" t="str">
        <f t="shared" si="168"/>
        <v/>
      </c>
      <c r="AN566" s="64" t="str">
        <f>IF($C$3="","",IF(AND(F566="□",G566="□",H566="□"),"",IF(AND(F566="■",G566="■"),"",IF(AND(F566="■",H566="■"),"",IF(AND(G566="■",H566="■"),"",IF(F566="■",$BY$24,IF(G566="■",$BY$22,IF(L566="","",L566))))))))</f>
        <v/>
      </c>
      <c r="AO566" s="118"/>
      <c r="AP566" s="64" t="str">
        <f t="shared" si="169"/>
        <v/>
      </c>
      <c r="AQ566" s="64" t="str">
        <f t="shared" si="170"/>
        <v/>
      </c>
      <c r="AR566" s="64" t="str">
        <f t="shared" si="171"/>
        <v/>
      </c>
      <c r="AS566" s="64" t="str">
        <f t="shared" si="172"/>
        <v/>
      </c>
      <c r="AT566" s="64" t="str">
        <f t="shared" si="173"/>
        <v/>
      </c>
      <c r="AW566" s="17" t="str">
        <f t="shared" si="174"/>
        <v/>
      </c>
      <c r="AX566" s="17" t="str">
        <f t="shared" si="175"/>
        <v/>
      </c>
      <c r="AY566" s="17" t="str">
        <f t="shared" si="176"/>
        <v/>
      </c>
      <c r="AZ566" s="17" t="str">
        <f t="shared" si="177"/>
        <v/>
      </c>
      <c r="BA566" s="17" t="str">
        <f t="shared" si="178"/>
        <v/>
      </c>
      <c r="BB566" s="17" t="str">
        <f t="shared" si="179"/>
        <v/>
      </c>
      <c r="BD566" s="17" t="str">
        <f>IF(AND(OR(F566="",F566="□"),OR(G566="",G566="□"),OR(H566="",H566="□")),"",IF(AND(F566="■",G566="■"),"",IF(AND(OR(F566="■",G566="■"),H566="■"),"",IF(F566="■",5,IF(G566="■",4,IF(I566="","",IF($C$3="","",IF($C$3=8,"-",IF($C$3&lt;8,IF(I566&lt;=$BY$25,7,IF(I566&lt;=$BY$26,6,IF(I566&lt;=$BY$27,5,IF(I566&lt;=$BY$28,4,IF(I566&lt;=$BY$29,3,IF(I566&lt;=$BY$30,2,1)))))))))))))))</f>
        <v/>
      </c>
      <c r="BE566" s="17" t="str">
        <f>IF(AND(OR(F566="",F566="□"),OR(G566="",G566="□"),OR(H566="",H566="□")),"",IF(AND(F566="■",G566="■"),"",IF(AND(OR(F566="■",G566="■"),H566="■"),"",IF(F566="■",5,IF(G566="■",4,IF(K566="","",IF($C$3="","",IF($C$3=8,IF(K566&lt;=$BY$33,6,IF(K566&lt;=$BY$34,5,IF(K566&lt;=$BY$35,4,3))),IF(AND($C$3&lt;8,$C$3&gt;4),IF(K566&lt;=$BY$32,7,IF(K566&lt;=$BY$33,6,IF(K566&lt;=$BY$34,5,IF(K566&lt;=$BY$35,4,IF(K566&lt;=$BY$36,3,2))))),IF(C552&lt;5,"-"))))))))))</f>
        <v/>
      </c>
      <c r="BF566" s="17" t="str">
        <f t="shared" si="181"/>
        <v/>
      </c>
      <c r="BH566" s="18" t="str">
        <f>IF(X566="","",IF(50&lt;=Y566,6,IF(AND(40&lt;=Y566,Y566&lt;50),5,IF(AND(30&lt;=Y566,Y566&lt;40),4,IF(AND(20&lt;=Y566,Y566&lt;30),3,IF(AND(10&lt;=Y566,Y566&lt;20),2,IF(AND(0&lt;=Y566,Y566&lt;10),1,IF(Y566&lt;0,0,""))))))))</f>
        <v/>
      </c>
      <c r="BI566" s="18" t="str">
        <f>IF(X566="","",IF(30&lt;=Y566,4,IF(AND(20&lt;=Y566,Y566&lt;30),3,IF(AND(10&lt;=Y566,Y566&lt;20),2,IF(AND(0&lt;=Y566,Y566&lt;10),1,IF(Y566&lt;0,0,""))))))</f>
        <v/>
      </c>
      <c r="BJ566" s="58" t="str">
        <f>IF(AND(OR(Q566="",Q566="□"),OR(R566="",R566="□"),OR(S566="",S566="□")),"",IF(AND(Q566="■",R566="■"),"",IF(AND(OR(Q566="■",R566="■"),S566="■"),"",IF(Q566="■",3,IF(R566="■",1,IF(Z566="■",BH566,BI566))))))</f>
        <v/>
      </c>
    </row>
    <row r="567" spans="1:62" ht="12" customHeight="1" x14ac:dyDescent="0.15">
      <c r="A567" s="66">
        <v>550</v>
      </c>
      <c r="B567" s="4"/>
      <c r="C567" s="2"/>
      <c r="D567" s="2"/>
      <c r="E567" s="8"/>
      <c r="F567" s="129" t="s">
        <v>38</v>
      </c>
      <c r="G567" s="130" t="s">
        <v>38</v>
      </c>
      <c r="H567" s="131" t="s">
        <v>38</v>
      </c>
      <c r="I567" s="122"/>
      <c r="J567" s="149"/>
      <c r="K567" s="124"/>
      <c r="L567" s="178"/>
      <c r="M567" s="133"/>
      <c r="N567" s="163" t="str">
        <f>IF($C$3="","",IF(P567="","",BF567))</f>
        <v/>
      </c>
      <c r="O567" s="163" t="str">
        <f>IF($C$3="","",IF(AND(OR(F567="",F567="□"),OR(G567="",G567="□"),OR(H567="",H567="□")),"",IF(AND(F567="■",G567="■"),"",IF(AND(OR(F567="■",G567="■"),H567="■"),"",IF(BF567="","",IF(OR(BF567=4,BF567&gt;4),"○","×"))))))</f>
        <v/>
      </c>
      <c r="P567" s="162" t="str">
        <f>IF($C$3="","",IF(AND(OR(F567="",F567="□"),OR(G567="",G567="□"),OR(H567="",H567="□")),"",IF(AND(F567="■",G567="■"),"",IF(AND(OR(F567="■",G567="■"),H567="■"),"",IF(BF567="","",IF(OR(BF567=5,BF567&gt;5),"○","×"))))))</f>
        <v/>
      </c>
      <c r="Q567" s="129" t="s">
        <v>38</v>
      </c>
      <c r="R567" s="130" t="s">
        <v>38</v>
      </c>
      <c r="S567" s="131" t="s">
        <v>38</v>
      </c>
      <c r="T567" s="1"/>
      <c r="U567" s="10"/>
      <c r="V567" s="11"/>
      <c r="W567" s="10"/>
      <c r="X567" s="223" t="str">
        <f t="shared" si="180"/>
        <v/>
      </c>
      <c r="Y567" s="164" t="str">
        <f t="shared" si="162"/>
        <v/>
      </c>
      <c r="Z567" s="131" t="s">
        <v>58</v>
      </c>
      <c r="AA567" s="135" t="s">
        <v>58</v>
      </c>
      <c r="AB567" s="165" t="str">
        <f t="shared" si="163"/>
        <v/>
      </c>
      <c r="AC567" s="280"/>
      <c r="AD567" s="281"/>
      <c r="AF567" s="60" t="str">
        <f>IF($C$3="","",IF(AND(F567="□",G567="□",H567="□"),"",IF(AND(F567="■",G567="■"),"",IF(AND(F567="■",H567="■"),"",IF(AND(G567="■",H567="■"),"",IF(F567="■",$BY$42,IF(G567="■",$BY$39,IF(I567="","",I567))))))))</f>
        <v/>
      </c>
      <c r="AG567" s="61" t="str">
        <f>IF($C$3="","",IF(AND(F567="□",G567="□",H567="□"),"",IF(AND(F567="■",G567="■"),"",IF(AND(F567="■",H567="■"),"",IF(AND(G567="■",H567="■"),"",IF(F567="■",$BY$44,IF(G567="■",$BY$41,IF(K567="","",K567))))))))</f>
        <v/>
      </c>
      <c r="AH567" s="63" t="str">
        <f t="shared" si="164"/>
        <v/>
      </c>
      <c r="AI567" s="63" t="str">
        <f t="shared" si="165"/>
        <v/>
      </c>
      <c r="AJ567" s="64" t="str">
        <f t="shared" si="166"/>
        <v/>
      </c>
      <c r="AK567" s="64" t="str">
        <f t="shared" si="167"/>
        <v/>
      </c>
      <c r="AL567" s="64" t="str">
        <f>IF($C$3="","",IF(AND(F567="□",G567="□",H567="□"),"",IF(AND(F567="■",G567="■"),"",IF(AND(F567="■",H567="■"),"",IF(AND(G567="■",H567="■"),"",IF(F567="■",$BY$23,IF(G567="■",$BY$21,IF(J567="","",J567))))))))</f>
        <v/>
      </c>
      <c r="AM567" s="65" t="str">
        <f t="shared" si="168"/>
        <v/>
      </c>
      <c r="AN567" s="64" t="str">
        <f>IF($C$3="","",IF(AND(F567="□",G567="□",H567="□"),"",IF(AND(F567="■",G567="■"),"",IF(AND(F567="■",H567="■"),"",IF(AND(G567="■",H567="■"),"",IF(F567="■",$BY$24,IF(G567="■",$BY$22,IF(L567="","",L567))))))))</f>
        <v/>
      </c>
      <c r="AO567" s="118"/>
      <c r="AP567" s="64" t="str">
        <f t="shared" si="169"/>
        <v/>
      </c>
      <c r="AQ567" s="64" t="str">
        <f t="shared" si="170"/>
        <v/>
      </c>
      <c r="AR567" s="64" t="str">
        <f t="shared" si="171"/>
        <v/>
      </c>
      <c r="AS567" s="64" t="str">
        <f t="shared" si="172"/>
        <v/>
      </c>
      <c r="AT567" s="64" t="str">
        <f t="shared" si="173"/>
        <v/>
      </c>
      <c r="AW567" s="17" t="str">
        <f t="shared" si="174"/>
        <v/>
      </c>
      <c r="AX567" s="17" t="str">
        <f t="shared" si="175"/>
        <v/>
      </c>
      <c r="AY567" s="17" t="str">
        <f t="shared" si="176"/>
        <v/>
      </c>
      <c r="AZ567" s="17" t="str">
        <f t="shared" si="177"/>
        <v/>
      </c>
      <c r="BA567" s="17" t="str">
        <f t="shared" si="178"/>
        <v/>
      </c>
      <c r="BB567" s="17" t="str">
        <f t="shared" si="179"/>
        <v/>
      </c>
      <c r="BD567" s="17" t="str">
        <f>IF(AND(OR(F567="",F567="□"),OR(G567="",G567="□"),OR(H567="",H567="□")),"",IF(AND(F567="■",G567="■"),"",IF(AND(OR(F567="■",G567="■"),H567="■"),"",IF(F567="■",5,IF(G567="■",4,IF(I567="","",IF($C$3="","",IF($C$3=8,"-",IF($C$3&lt;8,IF(I567&lt;=$BY$25,7,IF(I567&lt;=$BY$26,6,IF(I567&lt;=$BY$27,5,IF(I567&lt;=$BY$28,4,IF(I567&lt;=$BY$29,3,IF(I567&lt;=$BY$30,2,1)))))))))))))))</f>
        <v/>
      </c>
      <c r="BE567" s="17" t="str">
        <f>IF(AND(OR(F567="",F567="□"),OR(G567="",G567="□"),OR(H567="",H567="□")),"",IF(AND(F567="■",G567="■"),"",IF(AND(OR(F567="■",G567="■"),H567="■"),"",IF(F567="■",5,IF(G567="■",4,IF(K567="","",IF($C$3="","",IF($C$3=8,IF(K567&lt;=$BY$33,6,IF(K567&lt;=$BY$34,5,IF(K567&lt;=$BY$35,4,3))),IF(AND($C$3&lt;8,$C$3&gt;4),IF(K567&lt;=$BY$32,7,IF(K567&lt;=$BY$33,6,IF(K567&lt;=$BY$34,5,IF(K567&lt;=$BY$35,4,IF(K567&lt;=$BY$36,3,2))))),IF(C553&lt;5,"-"))))))))))</f>
        <v/>
      </c>
      <c r="BF567" s="17" t="str">
        <f t="shared" si="181"/>
        <v/>
      </c>
      <c r="BH567" s="18" t="str">
        <f>IF(X567="","",IF(50&lt;=Y567,6,IF(AND(40&lt;=Y567,Y567&lt;50),5,IF(AND(30&lt;=Y567,Y567&lt;40),4,IF(AND(20&lt;=Y567,Y567&lt;30),3,IF(AND(10&lt;=Y567,Y567&lt;20),2,IF(AND(0&lt;=Y567,Y567&lt;10),1,IF(Y567&lt;0,0,""))))))))</f>
        <v/>
      </c>
      <c r="BI567" s="18" t="str">
        <f>IF(X567="","",IF(30&lt;=Y567,4,IF(AND(20&lt;=Y567,Y567&lt;30),3,IF(AND(10&lt;=Y567,Y567&lt;20),2,IF(AND(0&lt;=Y567,Y567&lt;10),1,IF(Y567&lt;0,0,""))))))</f>
        <v/>
      </c>
      <c r="BJ567" s="58" t="str">
        <f>IF(AND(OR(Q567="",Q567="□"),OR(R567="",R567="□"),OR(S567="",S567="□")),"",IF(AND(Q567="■",R567="■"),"",IF(AND(OR(Q567="■",R567="■"),S567="■"),"",IF(Q567="■",3,IF(R567="■",1,IF(Z567="■",BH567,BI567))))))</f>
        <v/>
      </c>
    </row>
    <row r="568" spans="1:62" ht="12" customHeight="1" x14ac:dyDescent="0.15">
      <c r="A568" s="66">
        <v>551</v>
      </c>
      <c r="B568" s="4"/>
      <c r="C568" s="2"/>
      <c r="D568" s="2"/>
      <c r="E568" s="8"/>
      <c r="F568" s="129" t="s">
        <v>38</v>
      </c>
      <c r="G568" s="130" t="s">
        <v>38</v>
      </c>
      <c r="H568" s="131" t="s">
        <v>38</v>
      </c>
      <c r="I568" s="122"/>
      <c r="J568" s="149"/>
      <c r="K568" s="124"/>
      <c r="L568" s="178"/>
      <c r="M568" s="133"/>
      <c r="N568" s="163" t="str">
        <f>IF($C$3="","",IF(P568="","",BF568))</f>
        <v/>
      </c>
      <c r="O568" s="163" t="str">
        <f>IF($C$3="","",IF(AND(OR(F568="",F568="□"),OR(G568="",G568="□"),OR(H568="",H568="□")),"",IF(AND(F568="■",G568="■"),"",IF(AND(OR(F568="■",G568="■"),H568="■"),"",IF(BF568="","",IF(OR(BF568=4,BF568&gt;4),"○","×"))))))</f>
        <v/>
      </c>
      <c r="P568" s="162" t="str">
        <f>IF($C$3="","",IF(AND(OR(F568="",F568="□"),OR(G568="",G568="□"),OR(H568="",H568="□")),"",IF(AND(F568="■",G568="■"),"",IF(AND(OR(F568="■",G568="■"),H568="■"),"",IF(BF568="","",IF(OR(BF568=5,BF568&gt;5),"○","×"))))))</f>
        <v/>
      </c>
      <c r="Q568" s="129" t="s">
        <v>38</v>
      </c>
      <c r="R568" s="130" t="s">
        <v>38</v>
      </c>
      <c r="S568" s="131" t="s">
        <v>38</v>
      </c>
      <c r="T568" s="1"/>
      <c r="U568" s="10"/>
      <c r="V568" s="11"/>
      <c r="W568" s="10"/>
      <c r="X568" s="223" t="str">
        <f t="shared" si="180"/>
        <v/>
      </c>
      <c r="Y568" s="164" t="str">
        <f t="shared" si="162"/>
        <v/>
      </c>
      <c r="Z568" s="131" t="s">
        <v>58</v>
      </c>
      <c r="AA568" s="135" t="s">
        <v>58</v>
      </c>
      <c r="AB568" s="165" t="str">
        <f t="shared" si="163"/>
        <v/>
      </c>
      <c r="AC568" s="280"/>
      <c r="AD568" s="281"/>
      <c r="AF568" s="60" t="str">
        <f>IF($C$3="","",IF(AND(F568="□",G568="□",H568="□"),"",IF(AND(F568="■",G568="■"),"",IF(AND(F568="■",H568="■"),"",IF(AND(G568="■",H568="■"),"",IF(F568="■",$BY$42,IF(G568="■",$BY$39,IF(I568="","",I568))))))))</f>
        <v/>
      </c>
      <c r="AG568" s="61" t="str">
        <f>IF($C$3="","",IF(AND(F568="□",G568="□",H568="□"),"",IF(AND(F568="■",G568="■"),"",IF(AND(F568="■",H568="■"),"",IF(AND(G568="■",H568="■"),"",IF(F568="■",$BY$44,IF(G568="■",$BY$41,IF(K568="","",K568))))))))</f>
        <v/>
      </c>
      <c r="AH568" s="63" t="str">
        <f t="shared" si="164"/>
        <v/>
      </c>
      <c r="AI568" s="63" t="str">
        <f t="shared" si="165"/>
        <v/>
      </c>
      <c r="AJ568" s="64" t="str">
        <f t="shared" si="166"/>
        <v/>
      </c>
      <c r="AK568" s="64" t="str">
        <f t="shared" si="167"/>
        <v/>
      </c>
      <c r="AL568" s="64" t="str">
        <f>IF($C$3="","",IF(AND(F568="□",G568="□",H568="□"),"",IF(AND(F568="■",G568="■"),"",IF(AND(F568="■",H568="■"),"",IF(AND(G568="■",H568="■"),"",IF(F568="■",$BY$23,IF(G568="■",$BY$21,IF(J568="","",J568))))))))</f>
        <v/>
      </c>
      <c r="AM568" s="65" t="str">
        <f t="shared" si="168"/>
        <v/>
      </c>
      <c r="AN568" s="64" t="str">
        <f>IF($C$3="","",IF(AND(F568="□",G568="□",H568="□"),"",IF(AND(F568="■",G568="■"),"",IF(AND(F568="■",H568="■"),"",IF(AND(G568="■",H568="■"),"",IF(F568="■",$BY$24,IF(G568="■",$BY$22,IF(L568="","",L568))))))))</f>
        <v/>
      </c>
      <c r="AO568" s="118"/>
      <c r="AP568" s="64" t="str">
        <f t="shared" si="169"/>
        <v/>
      </c>
      <c r="AQ568" s="64" t="str">
        <f t="shared" si="170"/>
        <v/>
      </c>
      <c r="AR568" s="64" t="str">
        <f t="shared" si="171"/>
        <v/>
      </c>
      <c r="AS568" s="64" t="str">
        <f t="shared" si="172"/>
        <v/>
      </c>
      <c r="AT568" s="64" t="str">
        <f t="shared" si="173"/>
        <v/>
      </c>
      <c r="AW568" s="17" t="str">
        <f t="shared" si="174"/>
        <v/>
      </c>
      <c r="AX568" s="17" t="str">
        <f t="shared" si="175"/>
        <v/>
      </c>
      <c r="AY568" s="17" t="str">
        <f t="shared" si="176"/>
        <v/>
      </c>
      <c r="AZ568" s="17" t="str">
        <f t="shared" si="177"/>
        <v/>
      </c>
      <c r="BA568" s="17" t="str">
        <f t="shared" si="178"/>
        <v/>
      </c>
      <c r="BB568" s="17" t="str">
        <f t="shared" si="179"/>
        <v/>
      </c>
      <c r="BD568" s="17" t="str">
        <f>IF(AND(OR(F568="",F568="□"),OR(G568="",G568="□"),OR(H568="",H568="□")),"",IF(AND(F568="■",G568="■"),"",IF(AND(OR(F568="■",G568="■"),H568="■"),"",IF(F568="■",5,IF(G568="■",4,IF(I568="","",IF($C$3="","",IF($C$3=8,"-",IF($C$3&lt;8,IF(I568&lt;=$BY$25,7,IF(I568&lt;=$BY$26,6,IF(I568&lt;=$BY$27,5,IF(I568&lt;=$BY$28,4,IF(I568&lt;=$BY$29,3,IF(I568&lt;=$BY$30,2,1)))))))))))))))</f>
        <v/>
      </c>
      <c r="BE568" s="17" t="str">
        <f>IF(AND(OR(F568="",F568="□"),OR(G568="",G568="□"),OR(H568="",H568="□")),"",IF(AND(F568="■",G568="■"),"",IF(AND(OR(F568="■",G568="■"),H568="■"),"",IF(F568="■",5,IF(G568="■",4,IF(K568="","",IF($C$3="","",IF($C$3=8,IF(K568&lt;=$BY$33,6,IF(K568&lt;=$BY$34,5,IF(K568&lt;=$BY$35,4,3))),IF(AND($C$3&lt;8,$C$3&gt;4),IF(K568&lt;=$BY$32,7,IF(K568&lt;=$BY$33,6,IF(K568&lt;=$BY$34,5,IF(K568&lt;=$BY$35,4,IF(K568&lt;=$BY$36,3,2))))),IF(C554&lt;5,"-"))))))))))</f>
        <v/>
      </c>
      <c r="BF568" s="17" t="str">
        <f t="shared" si="181"/>
        <v/>
      </c>
      <c r="BH568" s="18" t="str">
        <f>IF(X568="","",IF(50&lt;=Y568,6,IF(AND(40&lt;=Y568,Y568&lt;50),5,IF(AND(30&lt;=Y568,Y568&lt;40),4,IF(AND(20&lt;=Y568,Y568&lt;30),3,IF(AND(10&lt;=Y568,Y568&lt;20),2,IF(AND(0&lt;=Y568,Y568&lt;10),1,IF(Y568&lt;0,0,""))))))))</f>
        <v/>
      </c>
      <c r="BI568" s="18" t="str">
        <f>IF(X568="","",IF(30&lt;=Y568,4,IF(AND(20&lt;=Y568,Y568&lt;30),3,IF(AND(10&lt;=Y568,Y568&lt;20),2,IF(AND(0&lt;=Y568,Y568&lt;10),1,IF(Y568&lt;0,0,""))))))</f>
        <v/>
      </c>
      <c r="BJ568" s="58" t="str">
        <f>IF(AND(OR(Q568="",Q568="□"),OR(R568="",R568="□"),OR(S568="",S568="□")),"",IF(AND(Q568="■",R568="■"),"",IF(AND(OR(Q568="■",R568="■"),S568="■"),"",IF(Q568="■",3,IF(R568="■",1,IF(Z568="■",BH568,BI568))))))</f>
        <v/>
      </c>
    </row>
    <row r="569" spans="1:62" ht="12" customHeight="1" x14ac:dyDescent="0.15">
      <c r="A569" s="66">
        <v>552</v>
      </c>
      <c r="B569" s="4"/>
      <c r="C569" s="2"/>
      <c r="D569" s="2"/>
      <c r="E569" s="8"/>
      <c r="F569" s="129" t="s">
        <v>38</v>
      </c>
      <c r="G569" s="130" t="s">
        <v>38</v>
      </c>
      <c r="H569" s="131" t="s">
        <v>38</v>
      </c>
      <c r="I569" s="122"/>
      <c r="J569" s="149"/>
      <c r="K569" s="124"/>
      <c r="L569" s="178"/>
      <c r="M569" s="133"/>
      <c r="N569" s="163" t="str">
        <f>IF($C$3="","",IF(P569="","",BF569))</f>
        <v/>
      </c>
      <c r="O569" s="163" t="str">
        <f>IF($C$3="","",IF(AND(OR(F569="",F569="□"),OR(G569="",G569="□"),OR(H569="",H569="□")),"",IF(AND(F569="■",G569="■"),"",IF(AND(OR(F569="■",G569="■"),H569="■"),"",IF(BF569="","",IF(OR(BF569=4,BF569&gt;4),"○","×"))))))</f>
        <v/>
      </c>
      <c r="P569" s="162" t="str">
        <f>IF($C$3="","",IF(AND(OR(F569="",F569="□"),OR(G569="",G569="□"),OR(H569="",H569="□")),"",IF(AND(F569="■",G569="■"),"",IF(AND(OR(F569="■",G569="■"),H569="■"),"",IF(BF569="","",IF(OR(BF569=5,BF569&gt;5),"○","×"))))))</f>
        <v/>
      </c>
      <c r="Q569" s="129" t="s">
        <v>38</v>
      </c>
      <c r="R569" s="130" t="s">
        <v>38</v>
      </c>
      <c r="S569" s="131" t="s">
        <v>38</v>
      </c>
      <c r="T569" s="1"/>
      <c r="U569" s="10"/>
      <c r="V569" s="11"/>
      <c r="W569" s="10"/>
      <c r="X569" s="223" t="str">
        <f t="shared" si="180"/>
        <v/>
      </c>
      <c r="Y569" s="164" t="str">
        <f t="shared" si="162"/>
        <v/>
      </c>
      <c r="Z569" s="131" t="s">
        <v>58</v>
      </c>
      <c r="AA569" s="135" t="s">
        <v>58</v>
      </c>
      <c r="AB569" s="165" t="str">
        <f t="shared" si="163"/>
        <v/>
      </c>
      <c r="AC569" s="280"/>
      <c r="AD569" s="281"/>
      <c r="AF569" s="60" t="str">
        <f>IF($C$3="","",IF(AND(F569="□",G569="□",H569="□"),"",IF(AND(F569="■",G569="■"),"",IF(AND(F569="■",H569="■"),"",IF(AND(G569="■",H569="■"),"",IF(F569="■",$BY$42,IF(G569="■",$BY$39,IF(I569="","",I569))))))))</f>
        <v/>
      </c>
      <c r="AG569" s="61" t="str">
        <f>IF($C$3="","",IF(AND(F569="□",G569="□",H569="□"),"",IF(AND(F569="■",G569="■"),"",IF(AND(F569="■",H569="■"),"",IF(AND(G569="■",H569="■"),"",IF(F569="■",$BY$44,IF(G569="■",$BY$41,IF(K569="","",K569))))))))</f>
        <v/>
      </c>
      <c r="AH569" s="63" t="str">
        <f t="shared" si="164"/>
        <v/>
      </c>
      <c r="AI569" s="63" t="str">
        <f t="shared" si="165"/>
        <v/>
      </c>
      <c r="AJ569" s="64" t="str">
        <f t="shared" si="166"/>
        <v/>
      </c>
      <c r="AK569" s="64" t="str">
        <f t="shared" si="167"/>
        <v/>
      </c>
      <c r="AL569" s="64" t="str">
        <f>IF($C$3="","",IF(AND(F569="□",G569="□",H569="□"),"",IF(AND(F569="■",G569="■"),"",IF(AND(F569="■",H569="■"),"",IF(AND(G569="■",H569="■"),"",IF(F569="■",$BY$23,IF(G569="■",$BY$21,IF(J569="","",J569))))))))</f>
        <v/>
      </c>
      <c r="AM569" s="65" t="str">
        <f t="shared" si="168"/>
        <v/>
      </c>
      <c r="AN569" s="64" t="str">
        <f>IF($C$3="","",IF(AND(F569="□",G569="□",H569="□"),"",IF(AND(F569="■",G569="■"),"",IF(AND(F569="■",H569="■"),"",IF(AND(G569="■",H569="■"),"",IF(F569="■",$BY$24,IF(G569="■",$BY$22,IF(L569="","",L569))))))))</f>
        <v/>
      </c>
      <c r="AO569" s="118"/>
      <c r="AP569" s="64" t="str">
        <f t="shared" si="169"/>
        <v/>
      </c>
      <c r="AQ569" s="64" t="str">
        <f t="shared" si="170"/>
        <v/>
      </c>
      <c r="AR569" s="64" t="str">
        <f t="shared" si="171"/>
        <v/>
      </c>
      <c r="AS569" s="64" t="str">
        <f t="shared" si="172"/>
        <v/>
      </c>
      <c r="AT569" s="64" t="str">
        <f t="shared" si="173"/>
        <v/>
      </c>
      <c r="AW569" s="17" t="str">
        <f t="shared" si="174"/>
        <v/>
      </c>
      <c r="AX569" s="17" t="str">
        <f t="shared" si="175"/>
        <v/>
      </c>
      <c r="AY569" s="17" t="str">
        <f t="shared" si="176"/>
        <v/>
      </c>
      <c r="AZ569" s="17" t="str">
        <f t="shared" si="177"/>
        <v/>
      </c>
      <c r="BA569" s="17" t="str">
        <f t="shared" si="178"/>
        <v/>
      </c>
      <c r="BB569" s="17" t="str">
        <f t="shared" si="179"/>
        <v/>
      </c>
      <c r="BD569" s="17" t="str">
        <f>IF(AND(OR(F569="",F569="□"),OR(G569="",G569="□"),OR(H569="",H569="□")),"",IF(AND(F569="■",G569="■"),"",IF(AND(OR(F569="■",G569="■"),H569="■"),"",IF(F569="■",5,IF(G569="■",4,IF(I569="","",IF($C$3="","",IF($C$3=8,"-",IF($C$3&lt;8,IF(I569&lt;=$BY$25,7,IF(I569&lt;=$BY$26,6,IF(I569&lt;=$BY$27,5,IF(I569&lt;=$BY$28,4,IF(I569&lt;=$BY$29,3,IF(I569&lt;=$BY$30,2,1)))))))))))))))</f>
        <v/>
      </c>
      <c r="BE569" s="17" t="str">
        <f>IF(AND(OR(F569="",F569="□"),OR(G569="",G569="□"),OR(H569="",H569="□")),"",IF(AND(F569="■",G569="■"),"",IF(AND(OR(F569="■",G569="■"),H569="■"),"",IF(F569="■",5,IF(G569="■",4,IF(K569="","",IF($C$3="","",IF($C$3=8,IF(K569&lt;=$BY$33,6,IF(K569&lt;=$BY$34,5,IF(K569&lt;=$BY$35,4,3))),IF(AND($C$3&lt;8,$C$3&gt;4),IF(K569&lt;=$BY$32,7,IF(K569&lt;=$BY$33,6,IF(K569&lt;=$BY$34,5,IF(K569&lt;=$BY$35,4,IF(K569&lt;=$BY$36,3,2))))),IF(C555&lt;5,"-"))))))))))</f>
        <v/>
      </c>
      <c r="BF569" s="17" t="str">
        <f t="shared" si="181"/>
        <v/>
      </c>
      <c r="BH569" s="18" t="str">
        <f>IF(X569="","",IF(50&lt;=Y569,6,IF(AND(40&lt;=Y569,Y569&lt;50),5,IF(AND(30&lt;=Y569,Y569&lt;40),4,IF(AND(20&lt;=Y569,Y569&lt;30),3,IF(AND(10&lt;=Y569,Y569&lt;20),2,IF(AND(0&lt;=Y569,Y569&lt;10),1,IF(Y569&lt;0,0,""))))))))</f>
        <v/>
      </c>
      <c r="BI569" s="18" t="str">
        <f>IF(X569="","",IF(30&lt;=Y569,4,IF(AND(20&lt;=Y569,Y569&lt;30),3,IF(AND(10&lt;=Y569,Y569&lt;20),2,IF(AND(0&lt;=Y569,Y569&lt;10),1,IF(Y569&lt;0,0,""))))))</f>
        <v/>
      </c>
      <c r="BJ569" s="58" t="str">
        <f>IF(AND(OR(Q569="",Q569="□"),OR(R569="",R569="□"),OR(S569="",S569="□")),"",IF(AND(Q569="■",R569="■"),"",IF(AND(OR(Q569="■",R569="■"),S569="■"),"",IF(Q569="■",3,IF(R569="■",1,IF(Z569="■",BH569,BI569))))))</f>
        <v/>
      </c>
    </row>
    <row r="570" spans="1:62" ht="12" customHeight="1" x14ac:dyDescent="0.15">
      <c r="A570" s="66">
        <v>553</v>
      </c>
      <c r="B570" s="4"/>
      <c r="C570" s="2"/>
      <c r="D570" s="2"/>
      <c r="E570" s="8"/>
      <c r="F570" s="129" t="s">
        <v>38</v>
      </c>
      <c r="G570" s="130" t="s">
        <v>38</v>
      </c>
      <c r="H570" s="131" t="s">
        <v>38</v>
      </c>
      <c r="I570" s="122"/>
      <c r="J570" s="149"/>
      <c r="K570" s="124"/>
      <c r="L570" s="178"/>
      <c r="M570" s="133"/>
      <c r="N570" s="163" t="str">
        <f>IF($C$3="","",IF(P570="","",BF570))</f>
        <v/>
      </c>
      <c r="O570" s="163" t="str">
        <f>IF($C$3="","",IF(AND(OR(F570="",F570="□"),OR(G570="",G570="□"),OR(H570="",H570="□")),"",IF(AND(F570="■",G570="■"),"",IF(AND(OR(F570="■",G570="■"),H570="■"),"",IF(BF570="","",IF(OR(BF570=4,BF570&gt;4),"○","×"))))))</f>
        <v/>
      </c>
      <c r="P570" s="162" t="str">
        <f>IF($C$3="","",IF(AND(OR(F570="",F570="□"),OR(G570="",G570="□"),OR(H570="",H570="□")),"",IF(AND(F570="■",G570="■"),"",IF(AND(OR(F570="■",G570="■"),H570="■"),"",IF(BF570="","",IF(OR(BF570=5,BF570&gt;5),"○","×"))))))</f>
        <v/>
      </c>
      <c r="Q570" s="129" t="s">
        <v>38</v>
      </c>
      <c r="R570" s="130" t="s">
        <v>38</v>
      </c>
      <c r="S570" s="131" t="s">
        <v>38</v>
      </c>
      <c r="T570" s="1"/>
      <c r="U570" s="10"/>
      <c r="V570" s="11"/>
      <c r="W570" s="10"/>
      <c r="X570" s="223" t="str">
        <f t="shared" si="180"/>
        <v/>
      </c>
      <c r="Y570" s="164" t="str">
        <f t="shared" si="162"/>
        <v/>
      </c>
      <c r="Z570" s="131" t="s">
        <v>58</v>
      </c>
      <c r="AA570" s="135" t="s">
        <v>58</v>
      </c>
      <c r="AB570" s="165" t="str">
        <f t="shared" si="163"/>
        <v/>
      </c>
      <c r="AC570" s="280"/>
      <c r="AD570" s="281"/>
      <c r="AF570" s="60" t="str">
        <f>IF($C$3="","",IF(AND(F570="□",G570="□",H570="□"),"",IF(AND(F570="■",G570="■"),"",IF(AND(F570="■",H570="■"),"",IF(AND(G570="■",H570="■"),"",IF(F570="■",$BY$42,IF(G570="■",$BY$39,IF(I570="","",I570))))))))</f>
        <v/>
      </c>
      <c r="AG570" s="61" t="str">
        <f>IF($C$3="","",IF(AND(F570="□",G570="□",H570="□"),"",IF(AND(F570="■",G570="■"),"",IF(AND(F570="■",H570="■"),"",IF(AND(G570="■",H570="■"),"",IF(F570="■",$BY$44,IF(G570="■",$BY$41,IF(K570="","",K570))))))))</f>
        <v/>
      </c>
      <c r="AH570" s="63" t="str">
        <f t="shared" si="164"/>
        <v/>
      </c>
      <c r="AI570" s="63" t="str">
        <f t="shared" si="165"/>
        <v/>
      </c>
      <c r="AJ570" s="64" t="str">
        <f t="shared" si="166"/>
        <v/>
      </c>
      <c r="AK570" s="64" t="str">
        <f t="shared" si="167"/>
        <v/>
      </c>
      <c r="AL570" s="64" t="str">
        <f>IF($C$3="","",IF(AND(F570="□",G570="□",H570="□"),"",IF(AND(F570="■",G570="■"),"",IF(AND(F570="■",H570="■"),"",IF(AND(G570="■",H570="■"),"",IF(F570="■",$BY$23,IF(G570="■",$BY$21,IF(J570="","",J570))))))))</f>
        <v/>
      </c>
      <c r="AM570" s="65" t="str">
        <f t="shared" si="168"/>
        <v/>
      </c>
      <c r="AN570" s="64" t="str">
        <f>IF($C$3="","",IF(AND(F570="□",G570="□",H570="□"),"",IF(AND(F570="■",G570="■"),"",IF(AND(F570="■",H570="■"),"",IF(AND(G570="■",H570="■"),"",IF(F570="■",$BY$24,IF(G570="■",$BY$22,IF(L570="","",L570))))))))</f>
        <v/>
      </c>
      <c r="AO570" s="118"/>
      <c r="AP570" s="64" t="str">
        <f t="shared" si="169"/>
        <v/>
      </c>
      <c r="AQ570" s="64" t="str">
        <f t="shared" si="170"/>
        <v/>
      </c>
      <c r="AR570" s="64" t="str">
        <f t="shared" si="171"/>
        <v/>
      </c>
      <c r="AS570" s="64" t="str">
        <f t="shared" si="172"/>
        <v/>
      </c>
      <c r="AT570" s="64" t="str">
        <f t="shared" si="173"/>
        <v/>
      </c>
      <c r="AW570" s="17" t="str">
        <f t="shared" si="174"/>
        <v/>
      </c>
      <c r="AX570" s="17" t="str">
        <f t="shared" si="175"/>
        <v/>
      </c>
      <c r="AY570" s="17" t="str">
        <f t="shared" si="176"/>
        <v/>
      </c>
      <c r="AZ570" s="17" t="str">
        <f t="shared" si="177"/>
        <v/>
      </c>
      <c r="BA570" s="17" t="str">
        <f t="shared" si="178"/>
        <v/>
      </c>
      <c r="BB570" s="17" t="str">
        <f t="shared" si="179"/>
        <v/>
      </c>
      <c r="BD570" s="17" t="str">
        <f>IF(AND(OR(F570="",F570="□"),OR(G570="",G570="□"),OR(H570="",H570="□")),"",IF(AND(F570="■",G570="■"),"",IF(AND(OR(F570="■",G570="■"),H570="■"),"",IF(F570="■",5,IF(G570="■",4,IF(I570="","",IF($C$3="","",IF($C$3=8,"-",IF($C$3&lt;8,IF(I570&lt;=$BY$25,7,IF(I570&lt;=$BY$26,6,IF(I570&lt;=$BY$27,5,IF(I570&lt;=$BY$28,4,IF(I570&lt;=$BY$29,3,IF(I570&lt;=$BY$30,2,1)))))))))))))))</f>
        <v/>
      </c>
      <c r="BE570" s="17" t="str">
        <f>IF(AND(OR(F570="",F570="□"),OR(G570="",G570="□"),OR(H570="",H570="□")),"",IF(AND(F570="■",G570="■"),"",IF(AND(OR(F570="■",G570="■"),H570="■"),"",IF(F570="■",5,IF(G570="■",4,IF(K570="","",IF($C$3="","",IF($C$3=8,IF(K570&lt;=$BY$33,6,IF(K570&lt;=$BY$34,5,IF(K570&lt;=$BY$35,4,3))),IF(AND($C$3&lt;8,$C$3&gt;4),IF(K570&lt;=$BY$32,7,IF(K570&lt;=$BY$33,6,IF(K570&lt;=$BY$34,5,IF(K570&lt;=$BY$35,4,IF(K570&lt;=$BY$36,3,2))))),IF(C556&lt;5,"-"))))))))))</f>
        <v/>
      </c>
      <c r="BF570" s="17" t="str">
        <f t="shared" si="181"/>
        <v/>
      </c>
      <c r="BH570" s="18" t="str">
        <f>IF(X570="","",IF(50&lt;=Y570,6,IF(AND(40&lt;=Y570,Y570&lt;50),5,IF(AND(30&lt;=Y570,Y570&lt;40),4,IF(AND(20&lt;=Y570,Y570&lt;30),3,IF(AND(10&lt;=Y570,Y570&lt;20),2,IF(AND(0&lt;=Y570,Y570&lt;10),1,IF(Y570&lt;0,0,""))))))))</f>
        <v/>
      </c>
      <c r="BI570" s="18" t="str">
        <f>IF(X570="","",IF(30&lt;=Y570,4,IF(AND(20&lt;=Y570,Y570&lt;30),3,IF(AND(10&lt;=Y570,Y570&lt;20),2,IF(AND(0&lt;=Y570,Y570&lt;10),1,IF(Y570&lt;0,0,""))))))</f>
        <v/>
      </c>
      <c r="BJ570" s="58" t="str">
        <f>IF(AND(OR(Q570="",Q570="□"),OR(R570="",R570="□"),OR(S570="",S570="□")),"",IF(AND(Q570="■",R570="■"),"",IF(AND(OR(Q570="■",R570="■"),S570="■"),"",IF(Q570="■",3,IF(R570="■",1,IF(Z570="■",BH570,BI570))))))</f>
        <v/>
      </c>
    </row>
    <row r="571" spans="1:62" ht="12" customHeight="1" x14ac:dyDescent="0.15">
      <c r="A571" s="66">
        <v>554</v>
      </c>
      <c r="B571" s="4"/>
      <c r="C571" s="2"/>
      <c r="D571" s="2"/>
      <c r="E571" s="8"/>
      <c r="F571" s="129" t="s">
        <v>38</v>
      </c>
      <c r="G571" s="130" t="s">
        <v>38</v>
      </c>
      <c r="H571" s="131" t="s">
        <v>38</v>
      </c>
      <c r="I571" s="122"/>
      <c r="J571" s="149"/>
      <c r="K571" s="124"/>
      <c r="L571" s="178"/>
      <c r="M571" s="133"/>
      <c r="N571" s="163" t="str">
        <f>IF($C$3="","",IF(P571="","",BF571))</f>
        <v/>
      </c>
      <c r="O571" s="163" t="str">
        <f>IF($C$3="","",IF(AND(OR(F571="",F571="□"),OR(G571="",G571="□"),OR(H571="",H571="□")),"",IF(AND(F571="■",G571="■"),"",IF(AND(OR(F571="■",G571="■"),H571="■"),"",IF(BF571="","",IF(OR(BF571=4,BF571&gt;4),"○","×"))))))</f>
        <v/>
      </c>
      <c r="P571" s="162" t="str">
        <f>IF($C$3="","",IF(AND(OR(F571="",F571="□"),OR(G571="",G571="□"),OR(H571="",H571="□")),"",IF(AND(F571="■",G571="■"),"",IF(AND(OR(F571="■",G571="■"),H571="■"),"",IF(BF571="","",IF(OR(BF571=5,BF571&gt;5),"○","×"))))))</f>
        <v/>
      </c>
      <c r="Q571" s="129" t="s">
        <v>38</v>
      </c>
      <c r="R571" s="130" t="s">
        <v>38</v>
      </c>
      <c r="S571" s="131" t="s">
        <v>38</v>
      </c>
      <c r="T571" s="1"/>
      <c r="U571" s="10"/>
      <c r="V571" s="11"/>
      <c r="W571" s="10"/>
      <c r="X571" s="223" t="str">
        <f t="shared" si="180"/>
        <v/>
      </c>
      <c r="Y571" s="164" t="str">
        <f t="shared" si="162"/>
        <v/>
      </c>
      <c r="Z571" s="131" t="s">
        <v>58</v>
      </c>
      <c r="AA571" s="135" t="s">
        <v>58</v>
      </c>
      <c r="AB571" s="165" t="str">
        <f t="shared" si="163"/>
        <v/>
      </c>
      <c r="AC571" s="280"/>
      <c r="AD571" s="281"/>
      <c r="AF571" s="60" t="str">
        <f>IF($C$3="","",IF(AND(F571="□",G571="□",H571="□"),"",IF(AND(F571="■",G571="■"),"",IF(AND(F571="■",H571="■"),"",IF(AND(G571="■",H571="■"),"",IF(F571="■",$BY$42,IF(G571="■",$BY$39,IF(I571="","",I571))))))))</f>
        <v/>
      </c>
      <c r="AG571" s="61" t="str">
        <f>IF($C$3="","",IF(AND(F571="□",G571="□",H571="□"),"",IF(AND(F571="■",G571="■"),"",IF(AND(F571="■",H571="■"),"",IF(AND(G571="■",H571="■"),"",IF(F571="■",$BY$44,IF(G571="■",$BY$41,IF(K571="","",K571))))))))</f>
        <v/>
      </c>
      <c r="AH571" s="63" t="str">
        <f t="shared" si="164"/>
        <v/>
      </c>
      <c r="AI571" s="63" t="str">
        <f t="shared" si="165"/>
        <v/>
      </c>
      <c r="AJ571" s="64" t="str">
        <f t="shared" si="166"/>
        <v/>
      </c>
      <c r="AK571" s="64" t="str">
        <f t="shared" si="167"/>
        <v/>
      </c>
      <c r="AL571" s="64" t="str">
        <f>IF($C$3="","",IF(AND(F571="□",G571="□",H571="□"),"",IF(AND(F571="■",G571="■"),"",IF(AND(F571="■",H571="■"),"",IF(AND(G571="■",H571="■"),"",IF(F571="■",$BY$23,IF(G571="■",$BY$21,IF(J571="","",J571))))))))</f>
        <v/>
      </c>
      <c r="AM571" s="65" t="str">
        <f t="shared" si="168"/>
        <v/>
      </c>
      <c r="AN571" s="64" t="str">
        <f>IF($C$3="","",IF(AND(F571="□",G571="□",H571="□"),"",IF(AND(F571="■",G571="■"),"",IF(AND(F571="■",H571="■"),"",IF(AND(G571="■",H571="■"),"",IF(F571="■",$BY$24,IF(G571="■",$BY$22,IF(L571="","",L571))))))))</f>
        <v/>
      </c>
      <c r="AO571" s="118"/>
      <c r="AP571" s="64" t="str">
        <f t="shared" si="169"/>
        <v/>
      </c>
      <c r="AQ571" s="64" t="str">
        <f t="shared" si="170"/>
        <v/>
      </c>
      <c r="AR571" s="64" t="str">
        <f t="shared" si="171"/>
        <v/>
      </c>
      <c r="AS571" s="64" t="str">
        <f t="shared" si="172"/>
        <v/>
      </c>
      <c r="AT571" s="64" t="str">
        <f t="shared" si="173"/>
        <v/>
      </c>
      <c r="AW571" s="17" t="str">
        <f t="shared" si="174"/>
        <v/>
      </c>
      <c r="AX571" s="17" t="str">
        <f t="shared" si="175"/>
        <v/>
      </c>
      <c r="AY571" s="17" t="str">
        <f t="shared" si="176"/>
        <v/>
      </c>
      <c r="AZ571" s="17" t="str">
        <f t="shared" si="177"/>
        <v/>
      </c>
      <c r="BA571" s="17" t="str">
        <f t="shared" si="178"/>
        <v/>
      </c>
      <c r="BB571" s="17" t="str">
        <f t="shared" si="179"/>
        <v/>
      </c>
      <c r="BD571" s="17" t="str">
        <f>IF(AND(OR(F571="",F571="□"),OR(G571="",G571="□"),OR(H571="",H571="□")),"",IF(AND(F571="■",G571="■"),"",IF(AND(OR(F571="■",G571="■"),H571="■"),"",IF(F571="■",5,IF(G571="■",4,IF(I571="","",IF($C$3="","",IF($C$3=8,"-",IF($C$3&lt;8,IF(I571&lt;=$BY$25,7,IF(I571&lt;=$BY$26,6,IF(I571&lt;=$BY$27,5,IF(I571&lt;=$BY$28,4,IF(I571&lt;=$BY$29,3,IF(I571&lt;=$BY$30,2,1)))))))))))))))</f>
        <v/>
      </c>
      <c r="BE571" s="17" t="str">
        <f>IF(AND(OR(F571="",F571="□"),OR(G571="",G571="□"),OR(H571="",H571="□")),"",IF(AND(F571="■",G571="■"),"",IF(AND(OR(F571="■",G571="■"),H571="■"),"",IF(F571="■",5,IF(G571="■",4,IF(K571="","",IF($C$3="","",IF($C$3=8,IF(K571&lt;=$BY$33,6,IF(K571&lt;=$BY$34,5,IF(K571&lt;=$BY$35,4,3))),IF(AND($C$3&lt;8,$C$3&gt;4),IF(K571&lt;=$BY$32,7,IF(K571&lt;=$BY$33,6,IF(K571&lt;=$BY$34,5,IF(K571&lt;=$BY$35,4,IF(K571&lt;=$BY$36,3,2))))),IF(C557&lt;5,"-"))))))))))</f>
        <v/>
      </c>
      <c r="BF571" s="17" t="str">
        <f t="shared" si="181"/>
        <v/>
      </c>
      <c r="BH571" s="18" t="str">
        <f>IF(X571="","",IF(50&lt;=Y571,6,IF(AND(40&lt;=Y571,Y571&lt;50),5,IF(AND(30&lt;=Y571,Y571&lt;40),4,IF(AND(20&lt;=Y571,Y571&lt;30),3,IF(AND(10&lt;=Y571,Y571&lt;20),2,IF(AND(0&lt;=Y571,Y571&lt;10),1,IF(Y571&lt;0,0,""))))))))</f>
        <v/>
      </c>
      <c r="BI571" s="18" t="str">
        <f>IF(X571="","",IF(30&lt;=Y571,4,IF(AND(20&lt;=Y571,Y571&lt;30),3,IF(AND(10&lt;=Y571,Y571&lt;20),2,IF(AND(0&lt;=Y571,Y571&lt;10),1,IF(Y571&lt;0,0,""))))))</f>
        <v/>
      </c>
      <c r="BJ571" s="58" t="str">
        <f>IF(AND(OR(Q571="",Q571="□"),OR(R571="",R571="□"),OR(S571="",S571="□")),"",IF(AND(Q571="■",R571="■"),"",IF(AND(OR(Q571="■",R571="■"),S571="■"),"",IF(Q571="■",3,IF(R571="■",1,IF(Z571="■",BH571,BI571))))))</f>
        <v/>
      </c>
    </row>
    <row r="572" spans="1:62" ht="12" customHeight="1" x14ac:dyDescent="0.15">
      <c r="A572" s="66">
        <v>555</v>
      </c>
      <c r="B572" s="4"/>
      <c r="C572" s="2"/>
      <c r="D572" s="2"/>
      <c r="E572" s="8"/>
      <c r="F572" s="129" t="s">
        <v>38</v>
      </c>
      <c r="G572" s="130" t="s">
        <v>38</v>
      </c>
      <c r="H572" s="131" t="s">
        <v>38</v>
      </c>
      <c r="I572" s="122"/>
      <c r="J572" s="149"/>
      <c r="K572" s="124"/>
      <c r="L572" s="178"/>
      <c r="M572" s="133"/>
      <c r="N572" s="163" t="str">
        <f>IF($C$3="","",IF(P572="","",BF572))</f>
        <v/>
      </c>
      <c r="O572" s="163" t="str">
        <f>IF($C$3="","",IF(AND(OR(F572="",F572="□"),OR(G572="",G572="□"),OR(H572="",H572="□")),"",IF(AND(F572="■",G572="■"),"",IF(AND(OR(F572="■",G572="■"),H572="■"),"",IF(BF572="","",IF(OR(BF572=4,BF572&gt;4),"○","×"))))))</f>
        <v/>
      </c>
      <c r="P572" s="162" t="str">
        <f>IF($C$3="","",IF(AND(OR(F572="",F572="□"),OR(G572="",G572="□"),OR(H572="",H572="□")),"",IF(AND(F572="■",G572="■"),"",IF(AND(OR(F572="■",G572="■"),H572="■"),"",IF(BF572="","",IF(OR(BF572=5,BF572&gt;5),"○","×"))))))</f>
        <v/>
      </c>
      <c r="Q572" s="129" t="s">
        <v>38</v>
      </c>
      <c r="R572" s="130" t="s">
        <v>38</v>
      </c>
      <c r="S572" s="131" t="s">
        <v>38</v>
      </c>
      <c r="T572" s="1"/>
      <c r="U572" s="10"/>
      <c r="V572" s="11"/>
      <c r="W572" s="10"/>
      <c r="X572" s="223" t="str">
        <f t="shared" si="180"/>
        <v/>
      </c>
      <c r="Y572" s="164" t="str">
        <f t="shared" si="162"/>
        <v/>
      </c>
      <c r="Z572" s="131" t="s">
        <v>58</v>
      </c>
      <c r="AA572" s="135" t="s">
        <v>58</v>
      </c>
      <c r="AB572" s="165" t="str">
        <f t="shared" si="163"/>
        <v/>
      </c>
      <c r="AC572" s="280"/>
      <c r="AD572" s="281"/>
      <c r="AF572" s="60" t="str">
        <f>IF($C$3="","",IF(AND(F572="□",G572="□",H572="□"),"",IF(AND(F572="■",G572="■"),"",IF(AND(F572="■",H572="■"),"",IF(AND(G572="■",H572="■"),"",IF(F572="■",$BY$42,IF(G572="■",$BY$39,IF(I572="","",I572))))))))</f>
        <v/>
      </c>
      <c r="AG572" s="61" t="str">
        <f>IF($C$3="","",IF(AND(F572="□",G572="□",H572="□"),"",IF(AND(F572="■",G572="■"),"",IF(AND(F572="■",H572="■"),"",IF(AND(G572="■",H572="■"),"",IF(F572="■",$BY$44,IF(G572="■",$BY$41,IF(K572="","",K572))))))))</f>
        <v/>
      </c>
      <c r="AH572" s="63" t="str">
        <f t="shared" si="164"/>
        <v/>
      </c>
      <c r="AI572" s="63" t="str">
        <f t="shared" si="165"/>
        <v/>
      </c>
      <c r="AJ572" s="64" t="str">
        <f t="shared" si="166"/>
        <v/>
      </c>
      <c r="AK572" s="64" t="str">
        <f t="shared" si="167"/>
        <v/>
      </c>
      <c r="AL572" s="64" t="str">
        <f>IF($C$3="","",IF(AND(F572="□",G572="□",H572="□"),"",IF(AND(F572="■",G572="■"),"",IF(AND(F572="■",H572="■"),"",IF(AND(G572="■",H572="■"),"",IF(F572="■",$BY$23,IF(G572="■",$BY$21,IF(J572="","",J572))))))))</f>
        <v/>
      </c>
      <c r="AM572" s="65" t="str">
        <f t="shared" si="168"/>
        <v/>
      </c>
      <c r="AN572" s="64" t="str">
        <f>IF($C$3="","",IF(AND(F572="□",G572="□",H572="□"),"",IF(AND(F572="■",G572="■"),"",IF(AND(F572="■",H572="■"),"",IF(AND(G572="■",H572="■"),"",IF(F572="■",$BY$24,IF(G572="■",$BY$22,IF(L572="","",L572))))))))</f>
        <v/>
      </c>
      <c r="AO572" s="118"/>
      <c r="AP572" s="64" t="str">
        <f t="shared" si="169"/>
        <v/>
      </c>
      <c r="AQ572" s="64" t="str">
        <f t="shared" si="170"/>
        <v/>
      </c>
      <c r="AR572" s="64" t="str">
        <f t="shared" si="171"/>
        <v/>
      </c>
      <c r="AS572" s="64" t="str">
        <f t="shared" si="172"/>
        <v/>
      </c>
      <c r="AT572" s="64" t="str">
        <f t="shared" si="173"/>
        <v/>
      </c>
      <c r="AW572" s="17" t="str">
        <f t="shared" si="174"/>
        <v/>
      </c>
      <c r="AX572" s="17" t="str">
        <f t="shared" si="175"/>
        <v/>
      </c>
      <c r="AY572" s="17" t="str">
        <f t="shared" si="176"/>
        <v/>
      </c>
      <c r="AZ572" s="17" t="str">
        <f t="shared" si="177"/>
        <v/>
      </c>
      <c r="BA572" s="17" t="str">
        <f t="shared" si="178"/>
        <v/>
      </c>
      <c r="BB572" s="17" t="str">
        <f t="shared" si="179"/>
        <v/>
      </c>
      <c r="BD572" s="17" t="str">
        <f>IF(AND(OR(F572="",F572="□"),OR(G572="",G572="□"),OR(H572="",H572="□")),"",IF(AND(F572="■",G572="■"),"",IF(AND(OR(F572="■",G572="■"),H572="■"),"",IF(F572="■",5,IF(G572="■",4,IF(I572="","",IF($C$3="","",IF($C$3=8,"-",IF($C$3&lt;8,IF(I572&lt;=$BY$25,7,IF(I572&lt;=$BY$26,6,IF(I572&lt;=$BY$27,5,IF(I572&lt;=$BY$28,4,IF(I572&lt;=$BY$29,3,IF(I572&lt;=$BY$30,2,1)))))))))))))))</f>
        <v/>
      </c>
      <c r="BE572" s="17" t="str">
        <f>IF(AND(OR(F572="",F572="□"),OR(G572="",G572="□"),OR(H572="",H572="□")),"",IF(AND(F572="■",G572="■"),"",IF(AND(OR(F572="■",G572="■"),H572="■"),"",IF(F572="■",5,IF(G572="■",4,IF(K572="","",IF($C$3="","",IF($C$3=8,IF(K572&lt;=$BY$33,6,IF(K572&lt;=$BY$34,5,IF(K572&lt;=$BY$35,4,3))),IF(AND($C$3&lt;8,$C$3&gt;4),IF(K572&lt;=$BY$32,7,IF(K572&lt;=$BY$33,6,IF(K572&lt;=$BY$34,5,IF(K572&lt;=$BY$35,4,IF(K572&lt;=$BY$36,3,2))))),IF(C558&lt;5,"-"))))))))))</f>
        <v/>
      </c>
      <c r="BF572" s="17" t="str">
        <f t="shared" si="181"/>
        <v/>
      </c>
      <c r="BH572" s="18" t="str">
        <f>IF(X572="","",IF(50&lt;=Y572,6,IF(AND(40&lt;=Y572,Y572&lt;50),5,IF(AND(30&lt;=Y572,Y572&lt;40),4,IF(AND(20&lt;=Y572,Y572&lt;30),3,IF(AND(10&lt;=Y572,Y572&lt;20),2,IF(AND(0&lt;=Y572,Y572&lt;10),1,IF(Y572&lt;0,0,""))))))))</f>
        <v/>
      </c>
      <c r="BI572" s="18" t="str">
        <f>IF(X572="","",IF(30&lt;=Y572,4,IF(AND(20&lt;=Y572,Y572&lt;30),3,IF(AND(10&lt;=Y572,Y572&lt;20),2,IF(AND(0&lt;=Y572,Y572&lt;10),1,IF(Y572&lt;0,0,""))))))</f>
        <v/>
      </c>
      <c r="BJ572" s="58" t="str">
        <f>IF(AND(OR(Q572="",Q572="□"),OR(R572="",R572="□"),OR(S572="",S572="□")),"",IF(AND(Q572="■",R572="■"),"",IF(AND(OR(Q572="■",R572="■"),S572="■"),"",IF(Q572="■",3,IF(R572="■",1,IF(Z572="■",BH572,BI572))))))</f>
        <v/>
      </c>
    </row>
    <row r="573" spans="1:62" ht="12" customHeight="1" x14ac:dyDescent="0.15">
      <c r="A573" s="66">
        <v>556</v>
      </c>
      <c r="B573" s="4"/>
      <c r="C573" s="2"/>
      <c r="D573" s="2"/>
      <c r="E573" s="8"/>
      <c r="F573" s="129" t="s">
        <v>38</v>
      </c>
      <c r="G573" s="130" t="s">
        <v>38</v>
      </c>
      <c r="H573" s="131" t="s">
        <v>38</v>
      </c>
      <c r="I573" s="122"/>
      <c r="J573" s="149"/>
      <c r="K573" s="124"/>
      <c r="L573" s="178"/>
      <c r="M573" s="133"/>
      <c r="N573" s="163" t="str">
        <f>IF($C$3="","",IF(P573="","",BF573))</f>
        <v/>
      </c>
      <c r="O573" s="163" t="str">
        <f>IF($C$3="","",IF(AND(OR(F573="",F573="□"),OR(G573="",G573="□"),OR(H573="",H573="□")),"",IF(AND(F573="■",G573="■"),"",IF(AND(OR(F573="■",G573="■"),H573="■"),"",IF(BF573="","",IF(OR(BF573=4,BF573&gt;4),"○","×"))))))</f>
        <v/>
      </c>
      <c r="P573" s="162" t="str">
        <f>IF($C$3="","",IF(AND(OR(F573="",F573="□"),OR(G573="",G573="□"),OR(H573="",H573="□")),"",IF(AND(F573="■",G573="■"),"",IF(AND(OR(F573="■",G573="■"),H573="■"),"",IF(BF573="","",IF(OR(BF573=5,BF573&gt;5),"○","×"))))))</f>
        <v/>
      </c>
      <c r="Q573" s="129" t="s">
        <v>38</v>
      </c>
      <c r="R573" s="130" t="s">
        <v>38</v>
      </c>
      <c r="S573" s="131" t="s">
        <v>38</v>
      </c>
      <c r="T573" s="1"/>
      <c r="U573" s="10"/>
      <c r="V573" s="11"/>
      <c r="W573" s="10"/>
      <c r="X573" s="223" t="str">
        <f t="shared" si="180"/>
        <v/>
      </c>
      <c r="Y573" s="164" t="str">
        <f t="shared" si="162"/>
        <v/>
      </c>
      <c r="Z573" s="131" t="s">
        <v>58</v>
      </c>
      <c r="AA573" s="135" t="s">
        <v>58</v>
      </c>
      <c r="AB573" s="165" t="str">
        <f t="shared" si="163"/>
        <v/>
      </c>
      <c r="AC573" s="280"/>
      <c r="AD573" s="281"/>
      <c r="AF573" s="60" t="str">
        <f>IF($C$3="","",IF(AND(F573="□",G573="□",H573="□"),"",IF(AND(F573="■",G573="■"),"",IF(AND(F573="■",H573="■"),"",IF(AND(G573="■",H573="■"),"",IF(F573="■",$BY$42,IF(G573="■",$BY$39,IF(I573="","",I573))))))))</f>
        <v/>
      </c>
      <c r="AG573" s="61" t="str">
        <f>IF($C$3="","",IF(AND(F573="□",G573="□",H573="□"),"",IF(AND(F573="■",G573="■"),"",IF(AND(F573="■",H573="■"),"",IF(AND(G573="■",H573="■"),"",IF(F573="■",$BY$44,IF(G573="■",$BY$41,IF(K573="","",K573))))))))</f>
        <v/>
      </c>
      <c r="AH573" s="63" t="str">
        <f t="shared" si="164"/>
        <v/>
      </c>
      <c r="AI573" s="63" t="str">
        <f t="shared" si="165"/>
        <v/>
      </c>
      <c r="AJ573" s="64" t="str">
        <f t="shared" si="166"/>
        <v/>
      </c>
      <c r="AK573" s="64" t="str">
        <f t="shared" si="167"/>
        <v/>
      </c>
      <c r="AL573" s="64" t="str">
        <f>IF($C$3="","",IF(AND(F573="□",G573="□",H573="□"),"",IF(AND(F573="■",G573="■"),"",IF(AND(F573="■",H573="■"),"",IF(AND(G573="■",H573="■"),"",IF(F573="■",$BY$23,IF(G573="■",$BY$21,IF(J573="","",J573))))))))</f>
        <v/>
      </c>
      <c r="AM573" s="65" t="str">
        <f t="shared" si="168"/>
        <v/>
      </c>
      <c r="AN573" s="64" t="str">
        <f>IF($C$3="","",IF(AND(F573="□",G573="□",H573="□"),"",IF(AND(F573="■",G573="■"),"",IF(AND(F573="■",H573="■"),"",IF(AND(G573="■",H573="■"),"",IF(F573="■",$BY$24,IF(G573="■",$BY$22,IF(L573="","",L573))))))))</f>
        <v/>
      </c>
      <c r="AO573" s="118"/>
      <c r="AP573" s="64" t="str">
        <f t="shared" si="169"/>
        <v/>
      </c>
      <c r="AQ573" s="64" t="str">
        <f t="shared" si="170"/>
        <v/>
      </c>
      <c r="AR573" s="64" t="str">
        <f t="shared" si="171"/>
        <v/>
      </c>
      <c r="AS573" s="64" t="str">
        <f t="shared" si="172"/>
        <v/>
      </c>
      <c r="AT573" s="64" t="str">
        <f t="shared" si="173"/>
        <v/>
      </c>
      <c r="AW573" s="17" t="str">
        <f t="shared" si="174"/>
        <v/>
      </c>
      <c r="AX573" s="17" t="str">
        <f t="shared" si="175"/>
        <v/>
      </c>
      <c r="AY573" s="17" t="str">
        <f t="shared" si="176"/>
        <v/>
      </c>
      <c r="AZ573" s="17" t="str">
        <f t="shared" si="177"/>
        <v/>
      </c>
      <c r="BA573" s="17" t="str">
        <f t="shared" si="178"/>
        <v/>
      </c>
      <c r="BB573" s="17" t="str">
        <f t="shared" si="179"/>
        <v/>
      </c>
      <c r="BD573" s="17" t="str">
        <f>IF(AND(OR(F573="",F573="□"),OR(G573="",G573="□"),OR(H573="",H573="□")),"",IF(AND(F573="■",G573="■"),"",IF(AND(OR(F573="■",G573="■"),H573="■"),"",IF(F573="■",5,IF(G573="■",4,IF(I573="","",IF($C$3="","",IF($C$3=8,"-",IF($C$3&lt;8,IF(I573&lt;=$BY$25,7,IF(I573&lt;=$BY$26,6,IF(I573&lt;=$BY$27,5,IF(I573&lt;=$BY$28,4,IF(I573&lt;=$BY$29,3,IF(I573&lt;=$BY$30,2,1)))))))))))))))</f>
        <v/>
      </c>
      <c r="BE573" s="17" t="str">
        <f>IF(AND(OR(F573="",F573="□"),OR(G573="",G573="□"),OR(H573="",H573="□")),"",IF(AND(F573="■",G573="■"),"",IF(AND(OR(F573="■",G573="■"),H573="■"),"",IF(F573="■",5,IF(G573="■",4,IF(K573="","",IF($C$3="","",IF($C$3=8,IF(K573&lt;=$BY$33,6,IF(K573&lt;=$BY$34,5,IF(K573&lt;=$BY$35,4,3))),IF(AND($C$3&lt;8,$C$3&gt;4),IF(K573&lt;=$BY$32,7,IF(K573&lt;=$BY$33,6,IF(K573&lt;=$BY$34,5,IF(K573&lt;=$BY$35,4,IF(K573&lt;=$BY$36,3,2))))),IF(C559&lt;5,"-"))))))))))</f>
        <v/>
      </c>
      <c r="BF573" s="17" t="str">
        <f t="shared" si="181"/>
        <v/>
      </c>
      <c r="BH573" s="18" t="str">
        <f>IF(X573="","",IF(50&lt;=Y573,6,IF(AND(40&lt;=Y573,Y573&lt;50),5,IF(AND(30&lt;=Y573,Y573&lt;40),4,IF(AND(20&lt;=Y573,Y573&lt;30),3,IF(AND(10&lt;=Y573,Y573&lt;20),2,IF(AND(0&lt;=Y573,Y573&lt;10),1,IF(Y573&lt;0,0,""))))))))</f>
        <v/>
      </c>
      <c r="BI573" s="18" t="str">
        <f>IF(X573="","",IF(30&lt;=Y573,4,IF(AND(20&lt;=Y573,Y573&lt;30),3,IF(AND(10&lt;=Y573,Y573&lt;20),2,IF(AND(0&lt;=Y573,Y573&lt;10),1,IF(Y573&lt;0,0,""))))))</f>
        <v/>
      </c>
      <c r="BJ573" s="58" t="str">
        <f>IF(AND(OR(Q573="",Q573="□"),OR(R573="",R573="□"),OR(S573="",S573="□")),"",IF(AND(Q573="■",R573="■"),"",IF(AND(OR(Q573="■",R573="■"),S573="■"),"",IF(Q573="■",3,IF(R573="■",1,IF(Z573="■",BH573,BI573))))))</f>
        <v/>
      </c>
    </row>
    <row r="574" spans="1:62" ht="12" customHeight="1" x14ac:dyDescent="0.15">
      <c r="A574" s="66">
        <v>557</v>
      </c>
      <c r="B574" s="4"/>
      <c r="C574" s="2"/>
      <c r="D574" s="2"/>
      <c r="E574" s="8"/>
      <c r="F574" s="129" t="s">
        <v>38</v>
      </c>
      <c r="G574" s="130" t="s">
        <v>38</v>
      </c>
      <c r="H574" s="131" t="s">
        <v>38</v>
      </c>
      <c r="I574" s="122"/>
      <c r="J574" s="149"/>
      <c r="K574" s="124"/>
      <c r="L574" s="178"/>
      <c r="M574" s="133"/>
      <c r="N574" s="163" t="str">
        <f>IF($C$3="","",IF(P574="","",BF574))</f>
        <v/>
      </c>
      <c r="O574" s="163" t="str">
        <f>IF($C$3="","",IF(AND(OR(F574="",F574="□"),OR(G574="",G574="□"),OR(H574="",H574="□")),"",IF(AND(F574="■",G574="■"),"",IF(AND(OR(F574="■",G574="■"),H574="■"),"",IF(BF574="","",IF(OR(BF574=4,BF574&gt;4),"○","×"))))))</f>
        <v/>
      </c>
      <c r="P574" s="162" t="str">
        <f>IF($C$3="","",IF(AND(OR(F574="",F574="□"),OR(G574="",G574="□"),OR(H574="",H574="□")),"",IF(AND(F574="■",G574="■"),"",IF(AND(OR(F574="■",G574="■"),H574="■"),"",IF(BF574="","",IF(OR(BF574=5,BF574&gt;5),"○","×"))))))</f>
        <v/>
      </c>
      <c r="Q574" s="129" t="s">
        <v>38</v>
      </c>
      <c r="R574" s="130" t="s">
        <v>38</v>
      </c>
      <c r="S574" s="131" t="s">
        <v>38</v>
      </c>
      <c r="T574" s="1"/>
      <c r="U574" s="10"/>
      <c r="V574" s="11"/>
      <c r="W574" s="10"/>
      <c r="X574" s="223" t="str">
        <f t="shared" si="180"/>
        <v/>
      </c>
      <c r="Y574" s="164" t="str">
        <f t="shared" si="162"/>
        <v/>
      </c>
      <c r="Z574" s="131" t="s">
        <v>58</v>
      </c>
      <c r="AA574" s="135" t="s">
        <v>58</v>
      </c>
      <c r="AB574" s="165" t="str">
        <f t="shared" si="163"/>
        <v/>
      </c>
      <c r="AC574" s="280"/>
      <c r="AD574" s="281"/>
      <c r="AF574" s="60" t="str">
        <f>IF($C$3="","",IF(AND(F574="□",G574="□",H574="□"),"",IF(AND(F574="■",G574="■"),"",IF(AND(F574="■",H574="■"),"",IF(AND(G574="■",H574="■"),"",IF(F574="■",$BY$42,IF(G574="■",$BY$39,IF(I574="","",I574))))))))</f>
        <v/>
      </c>
      <c r="AG574" s="61" t="str">
        <f>IF($C$3="","",IF(AND(F574="□",G574="□",H574="□"),"",IF(AND(F574="■",G574="■"),"",IF(AND(F574="■",H574="■"),"",IF(AND(G574="■",H574="■"),"",IF(F574="■",$BY$44,IF(G574="■",$BY$41,IF(K574="","",K574))))))))</f>
        <v/>
      </c>
      <c r="AH574" s="63" t="str">
        <f t="shared" si="164"/>
        <v/>
      </c>
      <c r="AI574" s="63" t="str">
        <f t="shared" si="165"/>
        <v/>
      </c>
      <c r="AJ574" s="64" t="str">
        <f t="shared" si="166"/>
        <v/>
      </c>
      <c r="AK574" s="64" t="str">
        <f t="shared" si="167"/>
        <v/>
      </c>
      <c r="AL574" s="64" t="str">
        <f>IF($C$3="","",IF(AND(F574="□",G574="□",H574="□"),"",IF(AND(F574="■",G574="■"),"",IF(AND(F574="■",H574="■"),"",IF(AND(G574="■",H574="■"),"",IF(F574="■",$BY$23,IF(G574="■",$BY$21,IF(J574="","",J574))))))))</f>
        <v/>
      </c>
      <c r="AM574" s="65" t="str">
        <f t="shared" si="168"/>
        <v/>
      </c>
      <c r="AN574" s="64" t="str">
        <f>IF($C$3="","",IF(AND(F574="□",G574="□",H574="□"),"",IF(AND(F574="■",G574="■"),"",IF(AND(F574="■",H574="■"),"",IF(AND(G574="■",H574="■"),"",IF(F574="■",$BY$24,IF(G574="■",$BY$22,IF(L574="","",L574))))))))</f>
        <v/>
      </c>
      <c r="AO574" s="118"/>
      <c r="AP574" s="64" t="str">
        <f t="shared" si="169"/>
        <v/>
      </c>
      <c r="AQ574" s="64" t="str">
        <f t="shared" si="170"/>
        <v/>
      </c>
      <c r="AR574" s="64" t="str">
        <f t="shared" si="171"/>
        <v/>
      </c>
      <c r="AS574" s="64" t="str">
        <f t="shared" si="172"/>
        <v/>
      </c>
      <c r="AT574" s="64" t="str">
        <f t="shared" si="173"/>
        <v/>
      </c>
      <c r="AW574" s="17" t="str">
        <f t="shared" si="174"/>
        <v/>
      </c>
      <c r="AX574" s="17" t="str">
        <f t="shared" si="175"/>
        <v/>
      </c>
      <c r="AY574" s="17" t="str">
        <f t="shared" si="176"/>
        <v/>
      </c>
      <c r="AZ574" s="17" t="str">
        <f t="shared" si="177"/>
        <v/>
      </c>
      <c r="BA574" s="17" t="str">
        <f t="shared" si="178"/>
        <v/>
      </c>
      <c r="BB574" s="17" t="str">
        <f t="shared" si="179"/>
        <v/>
      </c>
      <c r="BD574" s="17" t="str">
        <f>IF(AND(OR(F574="",F574="□"),OR(G574="",G574="□"),OR(H574="",H574="□")),"",IF(AND(F574="■",G574="■"),"",IF(AND(OR(F574="■",G574="■"),H574="■"),"",IF(F574="■",5,IF(G574="■",4,IF(I574="","",IF($C$3="","",IF($C$3=8,"-",IF($C$3&lt;8,IF(I574&lt;=$BY$25,7,IF(I574&lt;=$BY$26,6,IF(I574&lt;=$BY$27,5,IF(I574&lt;=$BY$28,4,IF(I574&lt;=$BY$29,3,IF(I574&lt;=$BY$30,2,1)))))))))))))))</f>
        <v/>
      </c>
      <c r="BE574" s="17" t="str">
        <f>IF(AND(OR(F574="",F574="□"),OR(G574="",G574="□"),OR(H574="",H574="□")),"",IF(AND(F574="■",G574="■"),"",IF(AND(OR(F574="■",G574="■"),H574="■"),"",IF(F574="■",5,IF(G574="■",4,IF(K574="","",IF($C$3="","",IF($C$3=8,IF(K574&lt;=$BY$33,6,IF(K574&lt;=$BY$34,5,IF(K574&lt;=$BY$35,4,3))),IF(AND($C$3&lt;8,$C$3&gt;4),IF(K574&lt;=$BY$32,7,IF(K574&lt;=$BY$33,6,IF(K574&lt;=$BY$34,5,IF(K574&lt;=$BY$35,4,IF(K574&lt;=$BY$36,3,2))))),IF(C560&lt;5,"-"))))))))))</f>
        <v/>
      </c>
      <c r="BF574" s="17" t="str">
        <f t="shared" si="181"/>
        <v/>
      </c>
      <c r="BH574" s="18" t="str">
        <f>IF(X574="","",IF(50&lt;=Y574,6,IF(AND(40&lt;=Y574,Y574&lt;50),5,IF(AND(30&lt;=Y574,Y574&lt;40),4,IF(AND(20&lt;=Y574,Y574&lt;30),3,IF(AND(10&lt;=Y574,Y574&lt;20),2,IF(AND(0&lt;=Y574,Y574&lt;10),1,IF(Y574&lt;0,0,""))))))))</f>
        <v/>
      </c>
      <c r="BI574" s="18" t="str">
        <f>IF(X574="","",IF(30&lt;=Y574,4,IF(AND(20&lt;=Y574,Y574&lt;30),3,IF(AND(10&lt;=Y574,Y574&lt;20),2,IF(AND(0&lt;=Y574,Y574&lt;10),1,IF(Y574&lt;0,0,""))))))</f>
        <v/>
      </c>
      <c r="BJ574" s="58" t="str">
        <f>IF(AND(OR(Q574="",Q574="□"),OR(R574="",R574="□"),OR(S574="",S574="□")),"",IF(AND(Q574="■",R574="■"),"",IF(AND(OR(Q574="■",R574="■"),S574="■"),"",IF(Q574="■",3,IF(R574="■",1,IF(Z574="■",BH574,BI574))))))</f>
        <v/>
      </c>
    </row>
    <row r="575" spans="1:62" ht="12" customHeight="1" x14ac:dyDescent="0.15">
      <c r="A575" s="66">
        <v>558</v>
      </c>
      <c r="B575" s="4"/>
      <c r="C575" s="2"/>
      <c r="D575" s="2"/>
      <c r="E575" s="8"/>
      <c r="F575" s="129" t="s">
        <v>38</v>
      </c>
      <c r="G575" s="130" t="s">
        <v>38</v>
      </c>
      <c r="H575" s="131" t="s">
        <v>38</v>
      </c>
      <c r="I575" s="122"/>
      <c r="J575" s="149"/>
      <c r="K575" s="124"/>
      <c r="L575" s="178"/>
      <c r="M575" s="133"/>
      <c r="N575" s="163" t="str">
        <f>IF($C$3="","",IF(P575="","",BF575))</f>
        <v/>
      </c>
      <c r="O575" s="163" t="str">
        <f>IF($C$3="","",IF(AND(OR(F575="",F575="□"),OR(G575="",G575="□"),OR(H575="",H575="□")),"",IF(AND(F575="■",G575="■"),"",IF(AND(OR(F575="■",G575="■"),H575="■"),"",IF(BF575="","",IF(OR(BF575=4,BF575&gt;4),"○","×"))))))</f>
        <v/>
      </c>
      <c r="P575" s="162" t="str">
        <f>IF($C$3="","",IF(AND(OR(F575="",F575="□"),OR(G575="",G575="□"),OR(H575="",H575="□")),"",IF(AND(F575="■",G575="■"),"",IF(AND(OR(F575="■",G575="■"),H575="■"),"",IF(BF575="","",IF(OR(BF575=5,BF575&gt;5),"○","×"))))))</f>
        <v/>
      </c>
      <c r="Q575" s="129" t="s">
        <v>38</v>
      </c>
      <c r="R575" s="130" t="s">
        <v>38</v>
      </c>
      <c r="S575" s="131" t="s">
        <v>38</v>
      </c>
      <c r="T575" s="1"/>
      <c r="U575" s="10"/>
      <c r="V575" s="11"/>
      <c r="W575" s="10"/>
      <c r="X575" s="223" t="str">
        <f t="shared" si="180"/>
        <v/>
      </c>
      <c r="Y575" s="164" t="str">
        <f t="shared" si="162"/>
        <v/>
      </c>
      <c r="Z575" s="131" t="s">
        <v>58</v>
      </c>
      <c r="AA575" s="135" t="s">
        <v>58</v>
      </c>
      <c r="AB575" s="165" t="str">
        <f t="shared" si="163"/>
        <v/>
      </c>
      <c r="AC575" s="280"/>
      <c r="AD575" s="281"/>
      <c r="AF575" s="60" t="str">
        <f>IF($C$3="","",IF(AND(F575="□",G575="□",H575="□"),"",IF(AND(F575="■",G575="■"),"",IF(AND(F575="■",H575="■"),"",IF(AND(G575="■",H575="■"),"",IF(F575="■",$BY$42,IF(G575="■",$BY$39,IF(I575="","",I575))))))))</f>
        <v/>
      </c>
      <c r="AG575" s="61" t="str">
        <f>IF($C$3="","",IF(AND(F575="□",G575="□",H575="□"),"",IF(AND(F575="■",G575="■"),"",IF(AND(F575="■",H575="■"),"",IF(AND(G575="■",H575="■"),"",IF(F575="■",$BY$44,IF(G575="■",$BY$41,IF(K575="","",K575))))))))</f>
        <v/>
      </c>
      <c r="AH575" s="63" t="str">
        <f t="shared" si="164"/>
        <v/>
      </c>
      <c r="AI575" s="63" t="str">
        <f t="shared" si="165"/>
        <v/>
      </c>
      <c r="AJ575" s="64" t="str">
        <f t="shared" si="166"/>
        <v/>
      </c>
      <c r="AK575" s="64" t="str">
        <f t="shared" si="167"/>
        <v/>
      </c>
      <c r="AL575" s="64" t="str">
        <f>IF($C$3="","",IF(AND(F575="□",G575="□",H575="□"),"",IF(AND(F575="■",G575="■"),"",IF(AND(F575="■",H575="■"),"",IF(AND(G575="■",H575="■"),"",IF(F575="■",$BY$23,IF(G575="■",$BY$21,IF(J575="","",J575))))))))</f>
        <v/>
      </c>
      <c r="AM575" s="65" t="str">
        <f t="shared" si="168"/>
        <v/>
      </c>
      <c r="AN575" s="64" t="str">
        <f>IF($C$3="","",IF(AND(F575="□",G575="□",H575="□"),"",IF(AND(F575="■",G575="■"),"",IF(AND(F575="■",H575="■"),"",IF(AND(G575="■",H575="■"),"",IF(F575="■",$BY$24,IF(G575="■",$BY$22,IF(L575="","",L575))))))))</f>
        <v/>
      </c>
      <c r="AO575" s="118"/>
      <c r="AP575" s="64" t="str">
        <f t="shared" si="169"/>
        <v/>
      </c>
      <c r="AQ575" s="64" t="str">
        <f t="shared" si="170"/>
        <v/>
      </c>
      <c r="AR575" s="64" t="str">
        <f t="shared" si="171"/>
        <v/>
      </c>
      <c r="AS575" s="64" t="str">
        <f t="shared" si="172"/>
        <v/>
      </c>
      <c r="AT575" s="64" t="str">
        <f t="shared" si="173"/>
        <v/>
      </c>
      <c r="AW575" s="17" t="str">
        <f t="shared" si="174"/>
        <v/>
      </c>
      <c r="AX575" s="17" t="str">
        <f t="shared" si="175"/>
        <v/>
      </c>
      <c r="AY575" s="17" t="str">
        <f t="shared" si="176"/>
        <v/>
      </c>
      <c r="AZ575" s="17" t="str">
        <f t="shared" si="177"/>
        <v/>
      </c>
      <c r="BA575" s="17" t="str">
        <f t="shared" si="178"/>
        <v/>
      </c>
      <c r="BB575" s="17" t="str">
        <f t="shared" si="179"/>
        <v/>
      </c>
      <c r="BD575" s="17" t="str">
        <f>IF(AND(OR(F575="",F575="□"),OR(G575="",G575="□"),OR(H575="",H575="□")),"",IF(AND(F575="■",G575="■"),"",IF(AND(OR(F575="■",G575="■"),H575="■"),"",IF(F575="■",5,IF(G575="■",4,IF(I575="","",IF($C$3="","",IF($C$3=8,"-",IF($C$3&lt;8,IF(I575&lt;=$BY$25,7,IF(I575&lt;=$BY$26,6,IF(I575&lt;=$BY$27,5,IF(I575&lt;=$BY$28,4,IF(I575&lt;=$BY$29,3,IF(I575&lt;=$BY$30,2,1)))))))))))))))</f>
        <v/>
      </c>
      <c r="BE575" s="17" t="str">
        <f>IF(AND(OR(F575="",F575="□"),OR(G575="",G575="□"),OR(H575="",H575="□")),"",IF(AND(F575="■",G575="■"),"",IF(AND(OR(F575="■",G575="■"),H575="■"),"",IF(F575="■",5,IF(G575="■",4,IF(K575="","",IF($C$3="","",IF($C$3=8,IF(K575&lt;=$BY$33,6,IF(K575&lt;=$BY$34,5,IF(K575&lt;=$BY$35,4,3))),IF(AND($C$3&lt;8,$C$3&gt;4),IF(K575&lt;=$BY$32,7,IF(K575&lt;=$BY$33,6,IF(K575&lt;=$BY$34,5,IF(K575&lt;=$BY$35,4,IF(K575&lt;=$BY$36,3,2))))),IF(C561&lt;5,"-"))))))))))</f>
        <v/>
      </c>
      <c r="BF575" s="17" t="str">
        <f t="shared" si="181"/>
        <v/>
      </c>
      <c r="BH575" s="18" t="str">
        <f>IF(X575="","",IF(50&lt;=Y575,6,IF(AND(40&lt;=Y575,Y575&lt;50),5,IF(AND(30&lt;=Y575,Y575&lt;40),4,IF(AND(20&lt;=Y575,Y575&lt;30),3,IF(AND(10&lt;=Y575,Y575&lt;20),2,IF(AND(0&lt;=Y575,Y575&lt;10),1,IF(Y575&lt;0,0,""))))))))</f>
        <v/>
      </c>
      <c r="BI575" s="18" t="str">
        <f>IF(X575="","",IF(30&lt;=Y575,4,IF(AND(20&lt;=Y575,Y575&lt;30),3,IF(AND(10&lt;=Y575,Y575&lt;20),2,IF(AND(0&lt;=Y575,Y575&lt;10),1,IF(Y575&lt;0,0,""))))))</f>
        <v/>
      </c>
      <c r="BJ575" s="58" t="str">
        <f>IF(AND(OR(Q575="",Q575="□"),OR(R575="",R575="□"),OR(S575="",S575="□")),"",IF(AND(Q575="■",R575="■"),"",IF(AND(OR(Q575="■",R575="■"),S575="■"),"",IF(Q575="■",3,IF(R575="■",1,IF(Z575="■",BH575,BI575))))))</f>
        <v/>
      </c>
    </row>
    <row r="576" spans="1:62" ht="12" customHeight="1" x14ac:dyDescent="0.15">
      <c r="A576" s="66">
        <v>559</v>
      </c>
      <c r="B576" s="4"/>
      <c r="C576" s="2"/>
      <c r="D576" s="2"/>
      <c r="E576" s="8"/>
      <c r="F576" s="129" t="s">
        <v>38</v>
      </c>
      <c r="G576" s="130" t="s">
        <v>38</v>
      </c>
      <c r="H576" s="131" t="s">
        <v>38</v>
      </c>
      <c r="I576" s="122"/>
      <c r="J576" s="149"/>
      <c r="K576" s="124"/>
      <c r="L576" s="178"/>
      <c r="M576" s="133"/>
      <c r="N576" s="163" t="str">
        <f>IF($C$3="","",IF(P576="","",BF576))</f>
        <v/>
      </c>
      <c r="O576" s="163" t="str">
        <f>IF($C$3="","",IF(AND(OR(F576="",F576="□"),OR(G576="",G576="□"),OR(H576="",H576="□")),"",IF(AND(F576="■",G576="■"),"",IF(AND(OR(F576="■",G576="■"),H576="■"),"",IF(BF576="","",IF(OR(BF576=4,BF576&gt;4),"○","×"))))))</f>
        <v/>
      </c>
      <c r="P576" s="162" t="str">
        <f>IF($C$3="","",IF(AND(OR(F576="",F576="□"),OR(G576="",G576="□"),OR(H576="",H576="□")),"",IF(AND(F576="■",G576="■"),"",IF(AND(OR(F576="■",G576="■"),H576="■"),"",IF(BF576="","",IF(OR(BF576=5,BF576&gt;5),"○","×"))))))</f>
        <v/>
      </c>
      <c r="Q576" s="129" t="s">
        <v>38</v>
      </c>
      <c r="R576" s="130" t="s">
        <v>38</v>
      </c>
      <c r="S576" s="131" t="s">
        <v>38</v>
      </c>
      <c r="T576" s="1"/>
      <c r="U576" s="10"/>
      <c r="V576" s="11"/>
      <c r="W576" s="10"/>
      <c r="X576" s="223" t="str">
        <f t="shared" si="180"/>
        <v/>
      </c>
      <c r="Y576" s="164" t="str">
        <f t="shared" si="162"/>
        <v/>
      </c>
      <c r="Z576" s="131" t="s">
        <v>58</v>
      </c>
      <c r="AA576" s="135" t="s">
        <v>58</v>
      </c>
      <c r="AB576" s="165" t="str">
        <f t="shared" si="163"/>
        <v/>
      </c>
      <c r="AC576" s="280"/>
      <c r="AD576" s="281"/>
      <c r="AF576" s="60" t="str">
        <f>IF($C$3="","",IF(AND(F576="□",G576="□",H576="□"),"",IF(AND(F576="■",G576="■"),"",IF(AND(F576="■",H576="■"),"",IF(AND(G576="■",H576="■"),"",IF(F576="■",$BY$42,IF(G576="■",$BY$39,IF(I576="","",I576))))))))</f>
        <v/>
      </c>
      <c r="AG576" s="61" t="str">
        <f>IF($C$3="","",IF(AND(F576="□",G576="□",H576="□"),"",IF(AND(F576="■",G576="■"),"",IF(AND(F576="■",H576="■"),"",IF(AND(G576="■",H576="■"),"",IF(F576="■",$BY$44,IF(G576="■",$BY$41,IF(K576="","",K576))))))))</f>
        <v/>
      </c>
      <c r="AH576" s="63" t="str">
        <f t="shared" si="164"/>
        <v/>
      </c>
      <c r="AI576" s="63" t="str">
        <f t="shared" si="165"/>
        <v/>
      </c>
      <c r="AJ576" s="64" t="str">
        <f t="shared" si="166"/>
        <v/>
      </c>
      <c r="AK576" s="64" t="str">
        <f t="shared" si="167"/>
        <v/>
      </c>
      <c r="AL576" s="64" t="str">
        <f>IF($C$3="","",IF(AND(F576="□",G576="□",H576="□"),"",IF(AND(F576="■",G576="■"),"",IF(AND(F576="■",H576="■"),"",IF(AND(G576="■",H576="■"),"",IF(F576="■",$BY$23,IF(G576="■",$BY$21,IF(J576="","",J576))))))))</f>
        <v/>
      </c>
      <c r="AM576" s="65" t="str">
        <f t="shared" si="168"/>
        <v/>
      </c>
      <c r="AN576" s="64" t="str">
        <f>IF($C$3="","",IF(AND(F576="□",G576="□",H576="□"),"",IF(AND(F576="■",G576="■"),"",IF(AND(F576="■",H576="■"),"",IF(AND(G576="■",H576="■"),"",IF(F576="■",$BY$24,IF(G576="■",$BY$22,IF(L576="","",L576))))))))</f>
        <v/>
      </c>
      <c r="AO576" s="118"/>
      <c r="AP576" s="64" t="str">
        <f t="shared" si="169"/>
        <v/>
      </c>
      <c r="AQ576" s="64" t="str">
        <f t="shared" si="170"/>
        <v/>
      </c>
      <c r="AR576" s="64" t="str">
        <f t="shared" si="171"/>
        <v/>
      </c>
      <c r="AS576" s="64" t="str">
        <f t="shared" si="172"/>
        <v/>
      </c>
      <c r="AT576" s="64" t="str">
        <f t="shared" si="173"/>
        <v/>
      </c>
      <c r="AW576" s="17" t="str">
        <f t="shared" si="174"/>
        <v/>
      </c>
      <c r="AX576" s="17" t="str">
        <f t="shared" si="175"/>
        <v/>
      </c>
      <c r="AY576" s="17" t="str">
        <f t="shared" si="176"/>
        <v/>
      </c>
      <c r="AZ576" s="17" t="str">
        <f t="shared" si="177"/>
        <v/>
      </c>
      <c r="BA576" s="17" t="str">
        <f t="shared" si="178"/>
        <v/>
      </c>
      <c r="BB576" s="17" t="str">
        <f t="shared" si="179"/>
        <v/>
      </c>
      <c r="BD576" s="17" t="str">
        <f>IF(AND(OR(F576="",F576="□"),OR(G576="",G576="□"),OR(H576="",H576="□")),"",IF(AND(F576="■",G576="■"),"",IF(AND(OR(F576="■",G576="■"),H576="■"),"",IF(F576="■",5,IF(G576="■",4,IF(I576="","",IF($C$3="","",IF($C$3=8,"-",IF($C$3&lt;8,IF(I576&lt;=$BY$25,7,IF(I576&lt;=$BY$26,6,IF(I576&lt;=$BY$27,5,IF(I576&lt;=$BY$28,4,IF(I576&lt;=$BY$29,3,IF(I576&lt;=$BY$30,2,1)))))))))))))))</f>
        <v/>
      </c>
      <c r="BE576" s="17" t="str">
        <f>IF(AND(OR(F576="",F576="□"),OR(G576="",G576="□"),OR(H576="",H576="□")),"",IF(AND(F576="■",G576="■"),"",IF(AND(OR(F576="■",G576="■"),H576="■"),"",IF(F576="■",5,IF(G576="■",4,IF(K576="","",IF($C$3="","",IF($C$3=8,IF(K576&lt;=$BY$33,6,IF(K576&lt;=$BY$34,5,IF(K576&lt;=$BY$35,4,3))),IF(AND($C$3&lt;8,$C$3&gt;4),IF(K576&lt;=$BY$32,7,IF(K576&lt;=$BY$33,6,IF(K576&lt;=$BY$34,5,IF(K576&lt;=$BY$35,4,IF(K576&lt;=$BY$36,3,2))))),IF(C562&lt;5,"-"))))))))))</f>
        <v/>
      </c>
      <c r="BF576" s="17" t="str">
        <f t="shared" si="181"/>
        <v/>
      </c>
      <c r="BH576" s="18" t="str">
        <f>IF(X576="","",IF(50&lt;=Y576,6,IF(AND(40&lt;=Y576,Y576&lt;50),5,IF(AND(30&lt;=Y576,Y576&lt;40),4,IF(AND(20&lt;=Y576,Y576&lt;30),3,IF(AND(10&lt;=Y576,Y576&lt;20),2,IF(AND(0&lt;=Y576,Y576&lt;10),1,IF(Y576&lt;0,0,""))))))))</f>
        <v/>
      </c>
      <c r="BI576" s="18" t="str">
        <f>IF(X576="","",IF(30&lt;=Y576,4,IF(AND(20&lt;=Y576,Y576&lt;30),3,IF(AND(10&lt;=Y576,Y576&lt;20),2,IF(AND(0&lt;=Y576,Y576&lt;10),1,IF(Y576&lt;0,0,""))))))</f>
        <v/>
      </c>
      <c r="BJ576" s="58" t="str">
        <f>IF(AND(OR(Q576="",Q576="□"),OR(R576="",R576="□"),OR(S576="",S576="□")),"",IF(AND(Q576="■",R576="■"),"",IF(AND(OR(Q576="■",R576="■"),S576="■"),"",IF(Q576="■",3,IF(R576="■",1,IF(Z576="■",BH576,BI576))))))</f>
        <v/>
      </c>
    </row>
    <row r="577" spans="1:62" ht="12" customHeight="1" x14ac:dyDescent="0.15">
      <c r="A577" s="66">
        <v>560</v>
      </c>
      <c r="B577" s="4"/>
      <c r="C577" s="2"/>
      <c r="D577" s="2"/>
      <c r="E577" s="8"/>
      <c r="F577" s="129" t="s">
        <v>38</v>
      </c>
      <c r="G577" s="130" t="s">
        <v>38</v>
      </c>
      <c r="H577" s="131" t="s">
        <v>38</v>
      </c>
      <c r="I577" s="122"/>
      <c r="J577" s="149"/>
      <c r="K577" s="124"/>
      <c r="L577" s="178"/>
      <c r="M577" s="133"/>
      <c r="N577" s="163" t="str">
        <f>IF($C$3="","",IF(P577="","",BF577))</f>
        <v/>
      </c>
      <c r="O577" s="163" t="str">
        <f>IF($C$3="","",IF(AND(OR(F577="",F577="□"),OR(G577="",G577="□"),OR(H577="",H577="□")),"",IF(AND(F577="■",G577="■"),"",IF(AND(OR(F577="■",G577="■"),H577="■"),"",IF(BF577="","",IF(OR(BF577=4,BF577&gt;4),"○","×"))))))</f>
        <v/>
      </c>
      <c r="P577" s="162" t="str">
        <f>IF($C$3="","",IF(AND(OR(F577="",F577="□"),OR(G577="",G577="□"),OR(H577="",H577="□")),"",IF(AND(F577="■",G577="■"),"",IF(AND(OR(F577="■",G577="■"),H577="■"),"",IF(BF577="","",IF(OR(BF577=5,BF577&gt;5),"○","×"))))))</f>
        <v/>
      </c>
      <c r="Q577" s="129" t="s">
        <v>38</v>
      </c>
      <c r="R577" s="130" t="s">
        <v>38</v>
      </c>
      <c r="S577" s="131" t="s">
        <v>38</v>
      </c>
      <c r="T577" s="1"/>
      <c r="U577" s="10"/>
      <c r="V577" s="11"/>
      <c r="W577" s="10"/>
      <c r="X577" s="223" t="str">
        <f t="shared" si="180"/>
        <v/>
      </c>
      <c r="Y577" s="164" t="str">
        <f t="shared" si="162"/>
        <v/>
      </c>
      <c r="Z577" s="131" t="s">
        <v>58</v>
      </c>
      <c r="AA577" s="135" t="s">
        <v>58</v>
      </c>
      <c r="AB577" s="165" t="str">
        <f t="shared" si="163"/>
        <v/>
      </c>
      <c r="AC577" s="280"/>
      <c r="AD577" s="281"/>
      <c r="AF577" s="60" t="str">
        <f>IF($C$3="","",IF(AND(F577="□",G577="□",H577="□"),"",IF(AND(F577="■",G577="■"),"",IF(AND(F577="■",H577="■"),"",IF(AND(G577="■",H577="■"),"",IF(F577="■",$BY$42,IF(G577="■",$BY$39,IF(I577="","",I577))))))))</f>
        <v/>
      </c>
      <c r="AG577" s="61" t="str">
        <f>IF($C$3="","",IF(AND(F577="□",G577="□",H577="□"),"",IF(AND(F577="■",G577="■"),"",IF(AND(F577="■",H577="■"),"",IF(AND(G577="■",H577="■"),"",IF(F577="■",$BY$44,IF(G577="■",$BY$41,IF(K577="","",K577))))))))</f>
        <v/>
      </c>
      <c r="AH577" s="63" t="str">
        <f t="shared" si="164"/>
        <v/>
      </c>
      <c r="AI577" s="63" t="str">
        <f t="shared" si="165"/>
        <v/>
      </c>
      <c r="AJ577" s="64" t="str">
        <f t="shared" si="166"/>
        <v/>
      </c>
      <c r="AK577" s="64" t="str">
        <f t="shared" si="167"/>
        <v/>
      </c>
      <c r="AL577" s="64" t="str">
        <f>IF($C$3="","",IF(AND(F577="□",G577="□",H577="□"),"",IF(AND(F577="■",G577="■"),"",IF(AND(F577="■",H577="■"),"",IF(AND(G577="■",H577="■"),"",IF(F577="■",$BY$23,IF(G577="■",$BY$21,IF(J577="","",J577))))))))</f>
        <v/>
      </c>
      <c r="AM577" s="65" t="str">
        <f t="shared" si="168"/>
        <v/>
      </c>
      <c r="AN577" s="64" t="str">
        <f>IF($C$3="","",IF(AND(F577="□",G577="□",H577="□"),"",IF(AND(F577="■",G577="■"),"",IF(AND(F577="■",H577="■"),"",IF(AND(G577="■",H577="■"),"",IF(F577="■",$BY$24,IF(G577="■",$BY$22,IF(L577="","",L577))))))))</f>
        <v/>
      </c>
      <c r="AO577" s="118"/>
      <c r="AP577" s="64" t="str">
        <f t="shared" si="169"/>
        <v/>
      </c>
      <c r="AQ577" s="64" t="str">
        <f t="shared" si="170"/>
        <v/>
      </c>
      <c r="AR577" s="64" t="str">
        <f t="shared" si="171"/>
        <v/>
      </c>
      <c r="AS577" s="64" t="str">
        <f t="shared" si="172"/>
        <v/>
      </c>
      <c r="AT577" s="64" t="str">
        <f t="shared" si="173"/>
        <v/>
      </c>
      <c r="AW577" s="17" t="str">
        <f t="shared" si="174"/>
        <v/>
      </c>
      <c r="AX577" s="17" t="str">
        <f t="shared" si="175"/>
        <v/>
      </c>
      <c r="AY577" s="17" t="str">
        <f t="shared" si="176"/>
        <v/>
      </c>
      <c r="AZ577" s="17" t="str">
        <f t="shared" si="177"/>
        <v/>
      </c>
      <c r="BA577" s="17" t="str">
        <f t="shared" si="178"/>
        <v/>
      </c>
      <c r="BB577" s="17" t="str">
        <f t="shared" si="179"/>
        <v/>
      </c>
      <c r="BD577" s="17" t="str">
        <f>IF(AND(OR(F577="",F577="□"),OR(G577="",G577="□"),OR(H577="",H577="□")),"",IF(AND(F577="■",G577="■"),"",IF(AND(OR(F577="■",G577="■"),H577="■"),"",IF(F577="■",5,IF(G577="■",4,IF(I577="","",IF($C$3="","",IF($C$3=8,"-",IF($C$3&lt;8,IF(I577&lt;=$BY$25,7,IF(I577&lt;=$BY$26,6,IF(I577&lt;=$BY$27,5,IF(I577&lt;=$BY$28,4,IF(I577&lt;=$BY$29,3,IF(I577&lt;=$BY$30,2,1)))))))))))))))</f>
        <v/>
      </c>
      <c r="BE577" s="17" t="str">
        <f>IF(AND(OR(F577="",F577="□"),OR(G577="",G577="□"),OR(H577="",H577="□")),"",IF(AND(F577="■",G577="■"),"",IF(AND(OR(F577="■",G577="■"),H577="■"),"",IF(F577="■",5,IF(G577="■",4,IF(K577="","",IF($C$3="","",IF($C$3=8,IF(K577&lt;=$BY$33,6,IF(K577&lt;=$BY$34,5,IF(K577&lt;=$BY$35,4,3))),IF(AND($C$3&lt;8,$C$3&gt;4),IF(K577&lt;=$BY$32,7,IF(K577&lt;=$BY$33,6,IF(K577&lt;=$BY$34,5,IF(K577&lt;=$BY$35,4,IF(K577&lt;=$BY$36,3,2))))),IF(C563&lt;5,"-"))))))))))</f>
        <v/>
      </c>
      <c r="BF577" s="17" t="str">
        <f t="shared" si="181"/>
        <v/>
      </c>
      <c r="BH577" s="18" t="str">
        <f>IF(X577="","",IF(50&lt;=Y577,6,IF(AND(40&lt;=Y577,Y577&lt;50),5,IF(AND(30&lt;=Y577,Y577&lt;40),4,IF(AND(20&lt;=Y577,Y577&lt;30),3,IF(AND(10&lt;=Y577,Y577&lt;20),2,IF(AND(0&lt;=Y577,Y577&lt;10),1,IF(Y577&lt;0,0,""))))))))</f>
        <v/>
      </c>
      <c r="BI577" s="18" t="str">
        <f>IF(X577="","",IF(30&lt;=Y577,4,IF(AND(20&lt;=Y577,Y577&lt;30),3,IF(AND(10&lt;=Y577,Y577&lt;20),2,IF(AND(0&lt;=Y577,Y577&lt;10),1,IF(Y577&lt;0,0,""))))))</f>
        <v/>
      </c>
      <c r="BJ577" s="58" t="str">
        <f>IF(AND(OR(Q577="",Q577="□"),OR(R577="",R577="□"),OR(S577="",S577="□")),"",IF(AND(Q577="■",R577="■"),"",IF(AND(OR(Q577="■",R577="■"),S577="■"),"",IF(Q577="■",3,IF(R577="■",1,IF(Z577="■",BH577,BI577))))))</f>
        <v/>
      </c>
    </row>
    <row r="578" spans="1:62" ht="12" customHeight="1" x14ac:dyDescent="0.15">
      <c r="A578" s="66">
        <v>561</v>
      </c>
      <c r="B578" s="4"/>
      <c r="C578" s="2"/>
      <c r="D578" s="2"/>
      <c r="E578" s="8"/>
      <c r="F578" s="129" t="s">
        <v>38</v>
      </c>
      <c r="G578" s="130" t="s">
        <v>38</v>
      </c>
      <c r="H578" s="131" t="s">
        <v>38</v>
      </c>
      <c r="I578" s="122"/>
      <c r="J578" s="149"/>
      <c r="K578" s="124"/>
      <c r="L578" s="178"/>
      <c r="M578" s="133"/>
      <c r="N578" s="163" t="str">
        <f>IF($C$3="","",IF(P578="","",BF578))</f>
        <v/>
      </c>
      <c r="O578" s="163" t="str">
        <f>IF($C$3="","",IF(AND(OR(F578="",F578="□"),OR(G578="",G578="□"),OR(H578="",H578="□")),"",IF(AND(F578="■",G578="■"),"",IF(AND(OR(F578="■",G578="■"),H578="■"),"",IF(BF578="","",IF(OR(BF578=4,BF578&gt;4),"○","×"))))))</f>
        <v/>
      </c>
      <c r="P578" s="162" t="str">
        <f>IF($C$3="","",IF(AND(OR(F578="",F578="□"),OR(G578="",G578="□"),OR(H578="",H578="□")),"",IF(AND(F578="■",G578="■"),"",IF(AND(OR(F578="■",G578="■"),H578="■"),"",IF(BF578="","",IF(OR(BF578=5,BF578&gt;5),"○","×"))))))</f>
        <v/>
      </c>
      <c r="Q578" s="129" t="s">
        <v>38</v>
      </c>
      <c r="R578" s="130" t="s">
        <v>38</v>
      </c>
      <c r="S578" s="131" t="s">
        <v>38</v>
      </c>
      <c r="T578" s="1"/>
      <c r="U578" s="10"/>
      <c r="V578" s="11"/>
      <c r="W578" s="10"/>
      <c r="X578" s="223" t="str">
        <f t="shared" si="180"/>
        <v/>
      </c>
      <c r="Y578" s="164" t="str">
        <f t="shared" si="162"/>
        <v/>
      </c>
      <c r="Z578" s="131" t="s">
        <v>58</v>
      </c>
      <c r="AA578" s="135" t="s">
        <v>58</v>
      </c>
      <c r="AB578" s="165" t="str">
        <f t="shared" si="163"/>
        <v/>
      </c>
      <c r="AC578" s="280"/>
      <c r="AD578" s="281"/>
      <c r="AF578" s="60" t="str">
        <f>IF($C$3="","",IF(AND(F578="□",G578="□",H578="□"),"",IF(AND(F578="■",G578="■"),"",IF(AND(F578="■",H578="■"),"",IF(AND(G578="■",H578="■"),"",IF(F578="■",$BY$42,IF(G578="■",$BY$39,IF(I578="","",I578))))))))</f>
        <v/>
      </c>
      <c r="AG578" s="61" t="str">
        <f>IF($C$3="","",IF(AND(F578="□",G578="□",H578="□"),"",IF(AND(F578="■",G578="■"),"",IF(AND(F578="■",H578="■"),"",IF(AND(G578="■",H578="■"),"",IF(F578="■",$BY$44,IF(G578="■",$BY$41,IF(K578="","",K578))))))))</f>
        <v/>
      </c>
      <c r="AH578" s="63" t="str">
        <f t="shared" si="164"/>
        <v/>
      </c>
      <c r="AI578" s="63" t="str">
        <f t="shared" si="165"/>
        <v/>
      </c>
      <c r="AJ578" s="64" t="str">
        <f t="shared" si="166"/>
        <v/>
      </c>
      <c r="AK578" s="64" t="str">
        <f t="shared" si="167"/>
        <v/>
      </c>
      <c r="AL578" s="64" t="str">
        <f>IF($C$3="","",IF(AND(F578="□",G578="□",H578="□"),"",IF(AND(F578="■",G578="■"),"",IF(AND(F578="■",H578="■"),"",IF(AND(G578="■",H578="■"),"",IF(F578="■",$BY$23,IF(G578="■",$BY$21,IF(J578="","",J578))))))))</f>
        <v/>
      </c>
      <c r="AM578" s="65" t="str">
        <f t="shared" si="168"/>
        <v/>
      </c>
      <c r="AN578" s="64" t="str">
        <f>IF($C$3="","",IF(AND(F578="□",G578="□",H578="□"),"",IF(AND(F578="■",G578="■"),"",IF(AND(F578="■",H578="■"),"",IF(AND(G578="■",H578="■"),"",IF(F578="■",$BY$24,IF(G578="■",$BY$22,IF(L578="","",L578))))))))</f>
        <v/>
      </c>
      <c r="AO578" s="118"/>
      <c r="AP578" s="64" t="str">
        <f t="shared" si="169"/>
        <v/>
      </c>
      <c r="AQ578" s="64" t="str">
        <f t="shared" si="170"/>
        <v/>
      </c>
      <c r="AR578" s="64" t="str">
        <f t="shared" si="171"/>
        <v/>
      </c>
      <c r="AS578" s="64" t="str">
        <f t="shared" si="172"/>
        <v/>
      </c>
      <c r="AT578" s="64" t="str">
        <f t="shared" si="173"/>
        <v/>
      </c>
      <c r="AW578" s="17" t="str">
        <f t="shared" si="174"/>
        <v/>
      </c>
      <c r="AX578" s="17" t="str">
        <f t="shared" si="175"/>
        <v/>
      </c>
      <c r="AY578" s="17" t="str">
        <f t="shared" si="176"/>
        <v/>
      </c>
      <c r="AZ578" s="17" t="str">
        <f t="shared" si="177"/>
        <v/>
      </c>
      <c r="BA578" s="17" t="str">
        <f t="shared" si="178"/>
        <v/>
      </c>
      <c r="BB578" s="17" t="str">
        <f t="shared" si="179"/>
        <v/>
      </c>
      <c r="BD578" s="17" t="str">
        <f>IF(AND(OR(F578="",F578="□"),OR(G578="",G578="□"),OR(H578="",H578="□")),"",IF(AND(F578="■",G578="■"),"",IF(AND(OR(F578="■",G578="■"),H578="■"),"",IF(F578="■",5,IF(G578="■",4,IF(I578="","",IF($C$3="","",IF($C$3=8,"-",IF($C$3&lt;8,IF(I578&lt;=$BY$25,7,IF(I578&lt;=$BY$26,6,IF(I578&lt;=$BY$27,5,IF(I578&lt;=$BY$28,4,IF(I578&lt;=$BY$29,3,IF(I578&lt;=$BY$30,2,1)))))))))))))))</f>
        <v/>
      </c>
      <c r="BE578" s="17" t="str">
        <f>IF(AND(OR(F578="",F578="□"),OR(G578="",G578="□"),OR(H578="",H578="□")),"",IF(AND(F578="■",G578="■"),"",IF(AND(OR(F578="■",G578="■"),H578="■"),"",IF(F578="■",5,IF(G578="■",4,IF(K578="","",IF($C$3="","",IF($C$3=8,IF(K578&lt;=$BY$33,6,IF(K578&lt;=$BY$34,5,IF(K578&lt;=$BY$35,4,3))),IF(AND($C$3&lt;8,$C$3&gt;4),IF(K578&lt;=$BY$32,7,IF(K578&lt;=$BY$33,6,IF(K578&lt;=$BY$34,5,IF(K578&lt;=$BY$35,4,IF(K578&lt;=$BY$36,3,2))))),IF(C564&lt;5,"-"))))))))))</f>
        <v/>
      </c>
      <c r="BF578" s="17" t="str">
        <f t="shared" si="181"/>
        <v/>
      </c>
      <c r="BH578" s="18" t="str">
        <f>IF(X578="","",IF(50&lt;=Y578,6,IF(AND(40&lt;=Y578,Y578&lt;50),5,IF(AND(30&lt;=Y578,Y578&lt;40),4,IF(AND(20&lt;=Y578,Y578&lt;30),3,IF(AND(10&lt;=Y578,Y578&lt;20),2,IF(AND(0&lt;=Y578,Y578&lt;10),1,IF(Y578&lt;0,0,""))))))))</f>
        <v/>
      </c>
      <c r="BI578" s="18" t="str">
        <f>IF(X578="","",IF(30&lt;=Y578,4,IF(AND(20&lt;=Y578,Y578&lt;30),3,IF(AND(10&lt;=Y578,Y578&lt;20),2,IF(AND(0&lt;=Y578,Y578&lt;10),1,IF(Y578&lt;0,0,""))))))</f>
        <v/>
      </c>
      <c r="BJ578" s="58" t="str">
        <f>IF(AND(OR(Q578="",Q578="□"),OR(R578="",R578="□"),OR(S578="",S578="□")),"",IF(AND(Q578="■",R578="■"),"",IF(AND(OR(Q578="■",R578="■"),S578="■"),"",IF(Q578="■",3,IF(R578="■",1,IF(Z578="■",BH578,BI578))))))</f>
        <v/>
      </c>
    </row>
    <row r="579" spans="1:62" ht="12" customHeight="1" x14ac:dyDescent="0.15">
      <c r="A579" s="66">
        <v>562</v>
      </c>
      <c r="B579" s="4"/>
      <c r="C579" s="2"/>
      <c r="D579" s="2"/>
      <c r="E579" s="8"/>
      <c r="F579" s="129" t="s">
        <v>38</v>
      </c>
      <c r="G579" s="130" t="s">
        <v>38</v>
      </c>
      <c r="H579" s="131" t="s">
        <v>38</v>
      </c>
      <c r="I579" s="122"/>
      <c r="J579" s="149"/>
      <c r="K579" s="124"/>
      <c r="L579" s="178"/>
      <c r="M579" s="133"/>
      <c r="N579" s="163" t="str">
        <f>IF($C$3="","",IF(P579="","",BF579))</f>
        <v/>
      </c>
      <c r="O579" s="163" t="str">
        <f>IF($C$3="","",IF(AND(OR(F579="",F579="□"),OR(G579="",G579="□"),OR(H579="",H579="□")),"",IF(AND(F579="■",G579="■"),"",IF(AND(OR(F579="■",G579="■"),H579="■"),"",IF(BF579="","",IF(OR(BF579=4,BF579&gt;4),"○","×"))))))</f>
        <v/>
      </c>
      <c r="P579" s="162" t="str">
        <f>IF($C$3="","",IF(AND(OR(F579="",F579="□"),OR(G579="",G579="□"),OR(H579="",H579="□")),"",IF(AND(F579="■",G579="■"),"",IF(AND(OR(F579="■",G579="■"),H579="■"),"",IF(BF579="","",IF(OR(BF579=5,BF579&gt;5),"○","×"))))))</f>
        <v/>
      </c>
      <c r="Q579" s="129" t="s">
        <v>38</v>
      </c>
      <c r="R579" s="130" t="s">
        <v>38</v>
      </c>
      <c r="S579" s="131" t="s">
        <v>38</v>
      </c>
      <c r="T579" s="1"/>
      <c r="U579" s="10"/>
      <c r="V579" s="11"/>
      <c r="W579" s="10"/>
      <c r="X579" s="223" t="str">
        <f t="shared" si="180"/>
        <v/>
      </c>
      <c r="Y579" s="164" t="str">
        <f t="shared" si="162"/>
        <v/>
      </c>
      <c r="Z579" s="131" t="s">
        <v>58</v>
      </c>
      <c r="AA579" s="135" t="s">
        <v>58</v>
      </c>
      <c r="AB579" s="165" t="str">
        <f t="shared" si="163"/>
        <v/>
      </c>
      <c r="AC579" s="280"/>
      <c r="AD579" s="281"/>
      <c r="AF579" s="60" t="str">
        <f>IF($C$3="","",IF(AND(F579="□",G579="□",H579="□"),"",IF(AND(F579="■",G579="■"),"",IF(AND(F579="■",H579="■"),"",IF(AND(G579="■",H579="■"),"",IF(F579="■",$BY$42,IF(G579="■",$BY$39,IF(I579="","",I579))))))))</f>
        <v/>
      </c>
      <c r="AG579" s="61" t="str">
        <f>IF($C$3="","",IF(AND(F579="□",G579="□",H579="□"),"",IF(AND(F579="■",G579="■"),"",IF(AND(F579="■",H579="■"),"",IF(AND(G579="■",H579="■"),"",IF(F579="■",$BY$44,IF(G579="■",$BY$41,IF(K579="","",K579))))))))</f>
        <v/>
      </c>
      <c r="AH579" s="63" t="str">
        <f t="shared" si="164"/>
        <v/>
      </c>
      <c r="AI579" s="63" t="str">
        <f t="shared" si="165"/>
        <v/>
      </c>
      <c r="AJ579" s="64" t="str">
        <f t="shared" si="166"/>
        <v/>
      </c>
      <c r="AK579" s="64" t="str">
        <f t="shared" si="167"/>
        <v/>
      </c>
      <c r="AL579" s="64" t="str">
        <f>IF($C$3="","",IF(AND(F579="□",G579="□",H579="□"),"",IF(AND(F579="■",G579="■"),"",IF(AND(F579="■",H579="■"),"",IF(AND(G579="■",H579="■"),"",IF(F579="■",$BY$23,IF(G579="■",$BY$21,IF(J579="","",J579))))))))</f>
        <v/>
      </c>
      <c r="AM579" s="65" t="str">
        <f t="shared" si="168"/>
        <v/>
      </c>
      <c r="AN579" s="64" t="str">
        <f>IF($C$3="","",IF(AND(F579="□",G579="□",H579="□"),"",IF(AND(F579="■",G579="■"),"",IF(AND(F579="■",H579="■"),"",IF(AND(G579="■",H579="■"),"",IF(F579="■",$BY$24,IF(G579="■",$BY$22,IF(L579="","",L579))))))))</f>
        <v/>
      </c>
      <c r="AO579" s="118"/>
      <c r="AP579" s="64" t="str">
        <f t="shared" si="169"/>
        <v/>
      </c>
      <c r="AQ579" s="64" t="str">
        <f t="shared" si="170"/>
        <v/>
      </c>
      <c r="AR579" s="64" t="str">
        <f t="shared" si="171"/>
        <v/>
      </c>
      <c r="AS579" s="64" t="str">
        <f t="shared" si="172"/>
        <v/>
      </c>
      <c r="AT579" s="64" t="str">
        <f t="shared" si="173"/>
        <v/>
      </c>
      <c r="AW579" s="17" t="str">
        <f t="shared" si="174"/>
        <v/>
      </c>
      <c r="AX579" s="17" t="str">
        <f t="shared" si="175"/>
        <v/>
      </c>
      <c r="AY579" s="17" t="str">
        <f t="shared" si="176"/>
        <v/>
      </c>
      <c r="AZ579" s="17" t="str">
        <f t="shared" si="177"/>
        <v/>
      </c>
      <c r="BA579" s="17" t="str">
        <f t="shared" si="178"/>
        <v/>
      </c>
      <c r="BB579" s="17" t="str">
        <f t="shared" si="179"/>
        <v/>
      </c>
      <c r="BD579" s="17" t="str">
        <f>IF(AND(OR(F579="",F579="□"),OR(G579="",G579="□"),OR(H579="",H579="□")),"",IF(AND(F579="■",G579="■"),"",IF(AND(OR(F579="■",G579="■"),H579="■"),"",IF(F579="■",5,IF(G579="■",4,IF(I579="","",IF($C$3="","",IF($C$3=8,"-",IF($C$3&lt;8,IF(I579&lt;=$BY$25,7,IF(I579&lt;=$BY$26,6,IF(I579&lt;=$BY$27,5,IF(I579&lt;=$BY$28,4,IF(I579&lt;=$BY$29,3,IF(I579&lt;=$BY$30,2,1)))))))))))))))</f>
        <v/>
      </c>
      <c r="BE579" s="17" t="str">
        <f>IF(AND(OR(F579="",F579="□"),OR(G579="",G579="□"),OR(H579="",H579="□")),"",IF(AND(F579="■",G579="■"),"",IF(AND(OR(F579="■",G579="■"),H579="■"),"",IF(F579="■",5,IF(G579="■",4,IF(K579="","",IF($C$3="","",IF($C$3=8,IF(K579&lt;=$BY$33,6,IF(K579&lt;=$BY$34,5,IF(K579&lt;=$BY$35,4,3))),IF(AND($C$3&lt;8,$C$3&gt;4),IF(K579&lt;=$BY$32,7,IF(K579&lt;=$BY$33,6,IF(K579&lt;=$BY$34,5,IF(K579&lt;=$BY$35,4,IF(K579&lt;=$BY$36,3,2))))),IF(C565&lt;5,"-"))))))))))</f>
        <v/>
      </c>
      <c r="BF579" s="17" t="str">
        <f t="shared" si="181"/>
        <v/>
      </c>
      <c r="BH579" s="18" t="str">
        <f>IF(X579="","",IF(50&lt;=Y579,6,IF(AND(40&lt;=Y579,Y579&lt;50),5,IF(AND(30&lt;=Y579,Y579&lt;40),4,IF(AND(20&lt;=Y579,Y579&lt;30),3,IF(AND(10&lt;=Y579,Y579&lt;20),2,IF(AND(0&lt;=Y579,Y579&lt;10),1,IF(Y579&lt;0,0,""))))))))</f>
        <v/>
      </c>
      <c r="BI579" s="18" t="str">
        <f>IF(X579="","",IF(30&lt;=Y579,4,IF(AND(20&lt;=Y579,Y579&lt;30),3,IF(AND(10&lt;=Y579,Y579&lt;20),2,IF(AND(0&lt;=Y579,Y579&lt;10),1,IF(Y579&lt;0,0,""))))))</f>
        <v/>
      </c>
      <c r="BJ579" s="58" t="str">
        <f>IF(AND(OR(Q579="",Q579="□"),OR(R579="",R579="□"),OR(S579="",S579="□")),"",IF(AND(Q579="■",R579="■"),"",IF(AND(OR(Q579="■",R579="■"),S579="■"),"",IF(Q579="■",3,IF(R579="■",1,IF(Z579="■",BH579,BI579))))))</f>
        <v/>
      </c>
    </row>
    <row r="580" spans="1:62" ht="12" customHeight="1" x14ac:dyDescent="0.15">
      <c r="A580" s="66">
        <v>563</v>
      </c>
      <c r="B580" s="4"/>
      <c r="C580" s="2"/>
      <c r="D580" s="2"/>
      <c r="E580" s="8"/>
      <c r="F580" s="129" t="s">
        <v>38</v>
      </c>
      <c r="G580" s="130" t="s">
        <v>38</v>
      </c>
      <c r="H580" s="131" t="s">
        <v>38</v>
      </c>
      <c r="I580" s="122"/>
      <c r="J580" s="149"/>
      <c r="K580" s="124"/>
      <c r="L580" s="178"/>
      <c r="M580" s="133"/>
      <c r="N580" s="163" t="str">
        <f>IF($C$3="","",IF(P580="","",BF580))</f>
        <v/>
      </c>
      <c r="O580" s="163" t="str">
        <f>IF($C$3="","",IF(AND(OR(F580="",F580="□"),OR(G580="",G580="□"),OR(H580="",H580="□")),"",IF(AND(F580="■",G580="■"),"",IF(AND(OR(F580="■",G580="■"),H580="■"),"",IF(BF580="","",IF(OR(BF580=4,BF580&gt;4),"○","×"))))))</f>
        <v/>
      </c>
      <c r="P580" s="162" t="str">
        <f>IF($C$3="","",IF(AND(OR(F580="",F580="□"),OR(G580="",G580="□"),OR(H580="",H580="□")),"",IF(AND(F580="■",G580="■"),"",IF(AND(OR(F580="■",G580="■"),H580="■"),"",IF(BF580="","",IF(OR(BF580=5,BF580&gt;5),"○","×"))))))</f>
        <v/>
      </c>
      <c r="Q580" s="129" t="s">
        <v>38</v>
      </c>
      <c r="R580" s="130" t="s">
        <v>38</v>
      </c>
      <c r="S580" s="131" t="s">
        <v>38</v>
      </c>
      <c r="T580" s="1"/>
      <c r="U580" s="10"/>
      <c r="V580" s="11"/>
      <c r="W580" s="10"/>
      <c r="X580" s="223" t="str">
        <f t="shared" si="180"/>
        <v/>
      </c>
      <c r="Y580" s="164" t="str">
        <f t="shared" si="162"/>
        <v/>
      </c>
      <c r="Z580" s="131" t="s">
        <v>58</v>
      </c>
      <c r="AA580" s="135" t="s">
        <v>58</v>
      </c>
      <c r="AB580" s="165" t="str">
        <f t="shared" si="163"/>
        <v/>
      </c>
      <c r="AC580" s="280"/>
      <c r="AD580" s="281"/>
      <c r="AF580" s="60" t="str">
        <f>IF($C$3="","",IF(AND(F580="□",G580="□",H580="□"),"",IF(AND(F580="■",G580="■"),"",IF(AND(F580="■",H580="■"),"",IF(AND(G580="■",H580="■"),"",IF(F580="■",$BY$42,IF(G580="■",$BY$39,IF(I580="","",I580))))))))</f>
        <v/>
      </c>
      <c r="AG580" s="61" t="str">
        <f>IF($C$3="","",IF(AND(F580="□",G580="□",H580="□"),"",IF(AND(F580="■",G580="■"),"",IF(AND(F580="■",H580="■"),"",IF(AND(G580="■",H580="■"),"",IF(F580="■",$BY$44,IF(G580="■",$BY$41,IF(K580="","",K580))))))))</f>
        <v/>
      </c>
      <c r="AH580" s="63" t="str">
        <f t="shared" si="164"/>
        <v/>
      </c>
      <c r="AI580" s="63" t="str">
        <f t="shared" si="165"/>
        <v/>
      </c>
      <c r="AJ580" s="64" t="str">
        <f t="shared" si="166"/>
        <v/>
      </c>
      <c r="AK580" s="64" t="str">
        <f t="shared" si="167"/>
        <v/>
      </c>
      <c r="AL580" s="64" t="str">
        <f>IF($C$3="","",IF(AND(F580="□",G580="□",H580="□"),"",IF(AND(F580="■",G580="■"),"",IF(AND(F580="■",H580="■"),"",IF(AND(G580="■",H580="■"),"",IF(F580="■",$BY$23,IF(G580="■",$BY$21,IF(J580="","",J580))))))))</f>
        <v/>
      </c>
      <c r="AM580" s="65" t="str">
        <f t="shared" si="168"/>
        <v/>
      </c>
      <c r="AN580" s="64" t="str">
        <f>IF($C$3="","",IF(AND(F580="□",G580="□",H580="□"),"",IF(AND(F580="■",G580="■"),"",IF(AND(F580="■",H580="■"),"",IF(AND(G580="■",H580="■"),"",IF(F580="■",$BY$24,IF(G580="■",$BY$22,IF(L580="","",L580))))))))</f>
        <v/>
      </c>
      <c r="AO580" s="118"/>
      <c r="AP580" s="64" t="str">
        <f t="shared" si="169"/>
        <v/>
      </c>
      <c r="AQ580" s="64" t="str">
        <f t="shared" si="170"/>
        <v/>
      </c>
      <c r="AR580" s="64" t="str">
        <f t="shared" si="171"/>
        <v/>
      </c>
      <c r="AS580" s="64" t="str">
        <f t="shared" si="172"/>
        <v/>
      </c>
      <c r="AT580" s="64" t="str">
        <f t="shared" si="173"/>
        <v/>
      </c>
      <c r="AW580" s="17" t="str">
        <f t="shared" si="174"/>
        <v/>
      </c>
      <c r="AX580" s="17" t="str">
        <f t="shared" si="175"/>
        <v/>
      </c>
      <c r="AY580" s="17" t="str">
        <f t="shared" si="176"/>
        <v/>
      </c>
      <c r="AZ580" s="17" t="str">
        <f t="shared" si="177"/>
        <v/>
      </c>
      <c r="BA580" s="17" t="str">
        <f t="shared" si="178"/>
        <v/>
      </c>
      <c r="BB580" s="17" t="str">
        <f t="shared" si="179"/>
        <v/>
      </c>
      <c r="BD580" s="17" t="str">
        <f>IF(AND(OR(F580="",F580="□"),OR(G580="",G580="□"),OR(H580="",H580="□")),"",IF(AND(F580="■",G580="■"),"",IF(AND(OR(F580="■",G580="■"),H580="■"),"",IF(F580="■",5,IF(G580="■",4,IF(I580="","",IF($C$3="","",IF($C$3=8,"-",IF($C$3&lt;8,IF(I580&lt;=$BY$25,7,IF(I580&lt;=$BY$26,6,IF(I580&lt;=$BY$27,5,IF(I580&lt;=$BY$28,4,IF(I580&lt;=$BY$29,3,IF(I580&lt;=$BY$30,2,1)))))))))))))))</f>
        <v/>
      </c>
      <c r="BE580" s="17" t="str">
        <f>IF(AND(OR(F580="",F580="□"),OR(G580="",G580="□"),OR(H580="",H580="□")),"",IF(AND(F580="■",G580="■"),"",IF(AND(OR(F580="■",G580="■"),H580="■"),"",IF(F580="■",5,IF(G580="■",4,IF(K580="","",IF($C$3="","",IF($C$3=8,IF(K580&lt;=$BY$33,6,IF(K580&lt;=$BY$34,5,IF(K580&lt;=$BY$35,4,3))),IF(AND($C$3&lt;8,$C$3&gt;4),IF(K580&lt;=$BY$32,7,IF(K580&lt;=$BY$33,6,IF(K580&lt;=$BY$34,5,IF(K580&lt;=$BY$35,4,IF(K580&lt;=$BY$36,3,2))))),IF(C566&lt;5,"-"))))))))))</f>
        <v/>
      </c>
      <c r="BF580" s="17" t="str">
        <f t="shared" si="181"/>
        <v/>
      </c>
      <c r="BH580" s="18" t="str">
        <f>IF(X580="","",IF(50&lt;=Y580,6,IF(AND(40&lt;=Y580,Y580&lt;50),5,IF(AND(30&lt;=Y580,Y580&lt;40),4,IF(AND(20&lt;=Y580,Y580&lt;30),3,IF(AND(10&lt;=Y580,Y580&lt;20),2,IF(AND(0&lt;=Y580,Y580&lt;10),1,IF(Y580&lt;0,0,""))))))))</f>
        <v/>
      </c>
      <c r="BI580" s="18" t="str">
        <f>IF(X580="","",IF(30&lt;=Y580,4,IF(AND(20&lt;=Y580,Y580&lt;30),3,IF(AND(10&lt;=Y580,Y580&lt;20),2,IF(AND(0&lt;=Y580,Y580&lt;10),1,IF(Y580&lt;0,0,""))))))</f>
        <v/>
      </c>
      <c r="BJ580" s="58" t="str">
        <f>IF(AND(OR(Q580="",Q580="□"),OR(R580="",R580="□"),OR(S580="",S580="□")),"",IF(AND(Q580="■",R580="■"),"",IF(AND(OR(Q580="■",R580="■"),S580="■"),"",IF(Q580="■",3,IF(R580="■",1,IF(Z580="■",BH580,BI580))))))</f>
        <v/>
      </c>
    </row>
    <row r="581" spans="1:62" ht="12" customHeight="1" x14ac:dyDescent="0.15">
      <c r="A581" s="66">
        <v>564</v>
      </c>
      <c r="B581" s="4"/>
      <c r="C581" s="2"/>
      <c r="D581" s="2"/>
      <c r="E581" s="8"/>
      <c r="F581" s="129" t="s">
        <v>38</v>
      </c>
      <c r="G581" s="130" t="s">
        <v>38</v>
      </c>
      <c r="H581" s="131" t="s">
        <v>38</v>
      </c>
      <c r="I581" s="122"/>
      <c r="J581" s="149"/>
      <c r="K581" s="124"/>
      <c r="L581" s="178"/>
      <c r="M581" s="133"/>
      <c r="N581" s="163" t="str">
        <f>IF($C$3="","",IF(P581="","",BF581))</f>
        <v/>
      </c>
      <c r="O581" s="163" t="str">
        <f>IF($C$3="","",IF(AND(OR(F581="",F581="□"),OR(G581="",G581="□"),OR(H581="",H581="□")),"",IF(AND(F581="■",G581="■"),"",IF(AND(OR(F581="■",G581="■"),H581="■"),"",IF(BF581="","",IF(OR(BF581=4,BF581&gt;4),"○","×"))))))</f>
        <v/>
      </c>
      <c r="P581" s="162" t="str">
        <f>IF($C$3="","",IF(AND(OR(F581="",F581="□"),OR(G581="",G581="□"),OR(H581="",H581="□")),"",IF(AND(F581="■",G581="■"),"",IF(AND(OR(F581="■",G581="■"),H581="■"),"",IF(BF581="","",IF(OR(BF581=5,BF581&gt;5),"○","×"))))))</f>
        <v/>
      </c>
      <c r="Q581" s="129" t="s">
        <v>38</v>
      </c>
      <c r="R581" s="130" t="s">
        <v>38</v>
      </c>
      <c r="S581" s="131" t="s">
        <v>38</v>
      </c>
      <c r="T581" s="1"/>
      <c r="U581" s="10"/>
      <c r="V581" s="11"/>
      <c r="W581" s="10"/>
      <c r="X581" s="223" t="str">
        <f t="shared" si="180"/>
        <v/>
      </c>
      <c r="Y581" s="164" t="str">
        <f t="shared" si="162"/>
        <v/>
      </c>
      <c r="Z581" s="131" t="s">
        <v>58</v>
      </c>
      <c r="AA581" s="135" t="s">
        <v>58</v>
      </c>
      <c r="AB581" s="165" t="str">
        <f t="shared" si="163"/>
        <v/>
      </c>
      <c r="AC581" s="280"/>
      <c r="AD581" s="281"/>
      <c r="AF581" s="60" t="str">
        <f>IF($C$3="","",IF(AND(F581="□",G581="□",H581="□"),"",IF(AND(F581="■",G581="■"),"",IF(AND(F581="■",H581="■"),"",IF(AND(G581="■",H581="■"),"",IF(F581="■",$BY$42,IF(G581="■",$BY$39,IF(I581="","",I581))))))))</f>
        <v/>
      </c>
      <c r="AG581" s="61" t="str">
        <f>IF($C$3="","",IF(AND(F581="□",G581="□",H581="□"),"",IF(AND(F581="■",G581="■"),"",IF(AND(F581="■",H581="■"),"",IF(AND(G581="■",H581="■"),"",IF(F581="■",$BY$44,IF(G581="■",$BY$41,IF(K581="","",K581))))))))</f>
        <v/>
      </c>
      <c r="AH581" s="63" t="str">
        <f t="shared" si="164"/>
        <v/>
      </c>
      <c r="AI581" s="63" t="str">
        <f t="shared" si="165"/>
        <v/>
      </c>
      <c r="AJ581" s="64" t="str">
        <f t="shared" si="166"/>
        <v/>
      </c>
      <c r="AK581" s="64" t="str">
        <f t="shared" si="167"/>
        <v/>
      </c>
      <c r="AL581" s="64" t="str">
        <f>IF($C$3="","",IF(AND(F581="□",G581="□",H581="□"),"",IF(AND(F581="■",G581="■"),"",IF(AND(F581="■",H581="■"),"",IF(AND(G581="■",H581="■"),"",IF(F581="■",$BY$23,IF(G581="■",$BY$21,IF(J581="","",J581))))))))</f>
        <v/>
      </c>
      <c r="AM581" s="65" t="str">
        <f t="shared" si="168"/>
        <v/>
      </c>
      <c r="AN581" s="64" t="str">
        <f>IF($C$3="","",IF(AND(F581="□",G581="□",H581="□"),"",IF(AND(F581="■",G581="■"),"",IF(AND(F581="■",H581="■"),"",IF(AND(G581="■",H581="■"),"",IF(F581="■",$BY$24,IF(G581="■",$BY$22,IF(L581="","",L581))))))))</f>
        <v/>
      </c>
      <c r="AO581" s="118"/>
      <c r="AP581" s="64" t="str">
        <f t="shared" si="169"/>
        <v/>
      </c>
      <c r="AQ581" s="64" t="str">
        <f t="shared" si="170"/>
        <v/>
      </c>
      <c r="AR581" s="64" t="str">
        <f t="shared" si="171"/>
        <v/>
      </c>
      <c r="AS581" s="64" t="str">
        <f t="shared" si="172"/>
        <v/>
      </c>
      <c r="AT581" s="64" t="str">
        <f t="shared" si="173"/>
        <v/>
      </c>
      <c r="AW581" s="17" t="str">
        <f t="shared" si="174"/>
        <v/>
      </c>
      <c r="AX581" s="17" t="str">
        <f t="shared" si="175"/>
        <v/>
      </c>
      <c r="AY581" s="17" t="str">
        <f t="shared" si="176"/>
        <v/>
      </c>
      <c r="AZ581" s="17" t="str">
        <f t="shared" si="177"/>
        <v/>
      </c>
      <c r="BA581" s="17" t="str">
        <f t="shared" si="178"/>
        <v/>
      </c>
      <c r="BB581" s="17" t="str">
        <f t="shared" si="179"/>
        <v/>
      </c>
      <c r="BD581" s="17" t="str">
        <f>IF(AND(OR(F581="",F581="□"),OR(G581="",G581="□"),OR(H581="",H581="□")),"",IF(AND(F581="■",G581="■"),"",IF(AND(OR(F581="■",G581="■"),H581="■"),"",IF(F581="■",5,IF(G581="■",4,IF(I581="","",IF($C$3="","",IF($C$3=8,"-",IF($C$3&lt;8,IF(I581&lt;=$BY$25,7,IF(I581&lt;=$BY$26,6,IF(I581&lt;=$BY$27,5,IF(I581&lt;=$BY$28,4,IF(I581&lt;=$BY$29,3,IF(I581&lt;=$BY$30,2,1)))))))))))))))</f>
        <v/>
      </c>
      <c r="BE581" s="17" t="str">
        <f>IF(AND(OR(F581="",F581="□"),OR(G581="",G581="□"),OR(H581="",H581="□")),"",IF(AND(F581="■",G581="■"),"",IF(AND(OR(F581="■",G581="■"),H581="■"),"",IF(F581="■",5,IF(G581="■",4,IF(K581="","",IF($C$3="","",IF($C$3=8,IF(K581&lt;=$BY$33,6,IF(K581&lt;=$BY$34,5,IF(K581&lt;=$BY$35,4,3))),IF(AND($C$3&lt;8,$C$3&gt;4),IF(K581&lt;=$BY$32,7,IF(K581&lt;=$BY$33,6,IF(K581&lt;=$BY$34,5,IF(K581&lt;=$BY$35,4,IF(K581&lt;=$BY$36,3,2))))),IF(C567&lt;5,"-"))))))))))</f>
        <v/>
      </c>
      <c r="BF581" s="17" t="str">
        <f t="shared" si="181"/>
        <v/>
      </c>
      <c r="BH581" s="18" t="str">
        <f>IF(X581="","",IF(50&lt;=Y581,6,IF(AND(40&lt;=Y581,Y581&lt;50),5,IF(AND(30&lt;=Y581,Y581&lt;40),4,IF(AND(20&lt;=Y581,Y581&lt;30),3,IF(AND(10&lt;=Y581,Y581&lt;20),2,IF(AND(0&lt;=Y581,Y581&lt;10),1,IF(Y581&lt;0,0,""))))))))</f>
        <v/>
      </c>
      <c r="BI581" s="18" t="str">
        <f>IF(X581="","",IF(30&lt;=Y581,4,IF(AND(20&lt;=Y581,Y581&lt;30),3,IF(AND(10&lt;=Y581,Y581&lt;20),2,IF(AND(0&lt;=Y581,Y581&lt;10),1,IF(Y581&lt;0,0,""))))))</f>
        <v/>
      </c>
      <c r="BJ581" s="58" t="str">
        <f>IF(AND(OR(Q581="",Q581="□"),OR(R581="",R581="□"),OR(S581="",S581="□")),"",IF(AND(Q581="■",R581="■"),"",IF(AND(OR(Q581="■",R581="■"),S581="■"),"",IF(Q581="■",3,IF(R581="■",1,IF(Z581="■",BH581,BI581))))))</f>
        <v/>
      </c>
    </row>
    <row r="582" spans="1:62" ht="12" customHeight="1" x14ac:dyDescent="0.15">
      <c r="A582" s="66">
        <v>565</v>
      </c>
      <c r="B582" s="4"/>
      <c r="C582" s="2"/>
      <c r="D582" s="2"/>
      <c r="E582" s="8"/>
      <c r="F582" s="129" t="s">
        <v>38</v>
      </c>
      <c r="G582" s="130" t="s">
        <v>38</v>
      </c>
      <c r="H582" s="131" t="s">
        <v>38</v>
      </c>
      <c r="I582" s="122"/>
      <c r="J582" s="149"/>
      <c r="K582" s="124"/>
      <c r="L582" s="178"/>
      <c r="M582" s="133"/>
      <c r="N582" s="163" t="str">
        <f>IF($C$3="","",IF(P582="","",BF582))</f>
        <v/>
      </c>
      <c r="O582" s="163" t="str">
        <f>IF($C$3="","",IF(AND(OR(F582="",F582="□"),OR(G582="",G582="□"),OR(H582="",H582="□")),"",IF(AND(F582="■",G582="■"),"",IF(AND(OR(F582="■",G582="■"),H582="■"),"",IF(BF582="","",IF(OR(BF582=4,BF582&gt;4),"○","×"))))))</f>
        <v/>
      </c>
      <c r="P582" s="162" t="str">
        <f>IF($C$3="","",IF(AND(OR(F582="",F582="□"),OR(G582="",G582="□"),OR(H582="",H582="□")),"",IF(AND(F582="■",G582="■"),"",IF(AND(OR(F582="■",G582="■"),H582="■"),"",IF(BF582="","",IF(OR(BF582=5,BF582&gt;5),"○","×"))))))</f>
        <v/>
      </c>
      <c r="Q582" s="129" t="s">
        <v>38</v>
      </c>
      <c r="R582" s="130" t="s">
        <v>38</v>
      </c>
      <c r="S582" s="131" t="s">
        <v>38</v>
      </c>
      <c r="T582" s="1"/>
      <c r="U582" s="10"/>
      <c r="V582" s="11"/>
      <c r="W582" s="10"/>
      <c r="X582" s="223" t="str">
        <f t="shared" si="180"/>
        <v/>
      </c>
      <c r="Y582" s="164" t="str">
        <f t="shared" si="162"/>
        <v/>
      </c>
      <c r="Z582" s="131" t="s">
        <v>58</v>
      </c>
      <c r="AA582" s="135" t="s">
        <v>58</v>
      </c>
      <c r="AB582" s="165" t="str">
        <f t="shared" si="163"/>
        <v/>
      </c>
      <c r="AC582" s="280"/>
      <c r="AD582" s="281"/>
      <c r="AF582" s="60" t="str">
        <f>IF($C$3="","",IF(AND(F582="□",G582="□",H582="□"),"",IF(AND(F582="■",G582="■"),"",IF(AND(F582="■",H582="■"),"",IF(AND(G582="■",H582="■"),"",IF(F582="■",$BY$42,IF(G582="■",$BY$39,IF(I582="","",I582))))))))</f>
        <v/>
      </c>
      <c r="AG582" s="61" t="str">
        <f>IF($C$3="","",IF(AND(F582="□",G582="□",H582="□"),"",IF(AND(F582="■",G582="■"),"",IF(AND(F582="■",H582="■"),"",IF(AND(G582="■",H582="■"),"",IF(F582="■",$BY$44,IF(G582="■",$BY$41,IF(K582="","",K582))))))))</f>
        <v/>
      </c>
      <c r="AH582" s="63" t="str">
        <f t="shared" si="164"/>
        <v/>
      </c>
      <c r="AI582" s="63" t="str">
        <f t="shared" si="165"/>
        <v/>
      </c>
      <c r="AJ582" s="64" t="str">
        <f t="shared" si="166"/>
        <v/>
      </c>
      <c r="AK582" s="64" t="str">
        <f t="shared" si="167"/>
        <v/>
      </c>
      <c r="AL582" s="64" t="str">
        <f>IF($C$3="","",IF(AND(F582="□",G582="□",H582="□"),"",IF(AND(F582="■",G582="■"),"",IF(AND(F582="■",H582="■"),"",IF(AND(G582="■",H582="■"),"",IF(F582="■",$BY$23,IF(G582="■",$BY$21,IF(J582="","",J582))))))))</f>
        <v/>
      </c>
      <c r="AM582" s="65" t="str">
        <f t="shared" si="168"/>
        <v/>
      </c>
      <c r="AN582" s="64" t="str">
        <f>IF($C$3="","",IF(AND(F582="□",G582="□",H582="□"),"",IF(AND(F582="■",G582="■"),"",IF(AND(F582="■",H582="■"),"",IF(AND(G582="■",H582="■"),"",IF(F582="■",$BY$24,IF(G582="■",$BY$22,IF(L582="","",L582))))))))</f>
        <v/>
      </c>
      <c r="AO582" s="118"/>
      <c r="AP582" s="64" t="str">
        <f t="shared" si="169"/>
        <v/>
      </c>
      <c r="AQ582" s="64" t="str">
        <f t="shared" si="170"/>
        <v/>
      </c>
      <c r="AR582" s="64" t="str">
        <f t="shared" si="171"/>
        <v/>
      </c>
      <c r="AS582" s="64" t="str">
        <f t="shared" si="172"/>
        <v/>
      </c>
      <c r="AT582" s="64" t="str">
        <f t="shared" si="173"/>
        <v/>
      </c>
      <c r="AW582" s="17" t="str">
        <f t="shared" si="174"/>
        <v/>
      </c>
      <c r="AX582" s="17" t="str">
        <f t="shared" si="175"/>
        <v/>
      </c>
      <c r="AY582" s="17" t="str">
        <f t="shared" si="176"/>
        <v/>
      </c>
      <c r="AZ582" s="17" t="str">
        <f t="shared" si="177"/>
        <v/>
      </c>
      <c r="BA582" s="17" t="str">
        <f t="shared" si="178"/>
        <v/>
      </c>
      <c r="BB582" s="17" t="str">
        <f t="shared" si="179"/>
        <v/>
      </c>
      <c r="BD582" s="17" t="str">
        <f>IF(AND(OR(F582="",F582="□"),OR(G582="",G582="□"),OR(H582="",H582="□")),"",IF(AND(F582="■",G582="■"),"",IF(AND(OR(F582="■",G582="■"),H582="■"),"",IF(F582="■",5,IF(G582="■",4,IF(I582="","",IF($C$3="","",IF($C$3=8,"-",IF($C$3&lt;8,IF(I582&lt;=$BY$25,7,IF(I582&lt;=$BY$26,6,IF(I582&lt;=$BY$27,5,IF(I582&lt;=$BY$28,4,IF(I582&lt;=$BY$29,3,IF(I582&lt;=$BY$30,2,1)))))))))))))))</f>
        <v/>
      </c>
      <c r="BE582" s="17" t="str">
        <f>IF(AND(OR(F582="",F582="□"),OR(G582="",G582="□"),OR(H582="",H582="□")),"",IF(AND(F582="■",G582="■"),"",IF(AND(OR(F582="■",G582="■"),H582="■"),"",IF(F582="■",5,IF(G582="■",4,IF(K582="","",IF($C$3="","",IF($C$3=8,IF(K582&lt;=$BY$33,6,IF(K582&lt;=$BY$34,5,IF(K582&lt;=$BY$35,4,3))),IF(AND($C$3&lt;8,$C$3&gt;4),IF(K582&lt;=$BY$32,7,IF(K582&lt;=$BY$33,6,IF(K582&lt;=$BY$34,5,IF(K582&lt;=$BY$35,4,IF(K582&lt;=$BY$36,3,2))))),IF(C568&lt;5,"-"))))))))))</f>
        <v/>
      </c>
      <c r="BF582" s="17" t="str">
        <f t="shared" si="181"/>
        <v/>
      </c>
      <c r="BH582" s="18" t="str">
        <f>IF(X582="","",IF(50&lt;=Y582,6,IF(AND(40&lt;=Y582,Y582&lt;50),5,IF(AND(30&lt;=Y582,Y582&lt;40),4,IF(AND(20&lt;=Y582,Y582&lt;30),3,IF(AND(10&lt;=Y582,Y582&lt;20),2,IF(AND(0&lt;=Y582,Y582&lt;10),1,IF(Y582&lt;0,0,""))))))))</f>
        <v/>
      </c>
      <c r="BI582" s="18" t="str">
        <f>IF(X582="","",IF(30&lt;=Y582,4,IF(AND(20&lt;=Y582,Y582&lt;30),3,IF(AND(10&lt;=Y582,Y582&lt;20),2,IF(AND(0&lt;=Y582,Y582&lt;10),1,IF(Y582&lt;0,0,""))))))</f>
        <v/>
      </c>
      <c r="BJ582" s="58" t="str">
        <f>IF(AND(OR(Q582="",Q582="□"),OR(R582="",R582="□"),OR(S582="",S582="□")),"",IF(AND(Q582="■",R582="■"),"",IF(AND(OR(Q582="■",R582="■"),S582="■"),"",IF(Q582="■",3,IF(R582="■",1,IF(Z582="■",BH582,BI582))))))</f>
        <v/>
      </c>
    </row>
    <row r="583" spans="1:62" ht="12" customHeight="1" x14ac:dyDescent="0.15">
      <c r="A583" s="66">
        <v>566</v>
      </c>
      <c r="B583" s="4"/>
      <c r="C583" s="2"/>
      <c r="D583" s="2"/>
      <c r="E583" s="8"/>
      <c r="F583" s="129" t="s">
        <v>38</v>
      </c>
      <c r="G583" s="130" t="s">
        <v>38</v>
      </c>
      <c r="H583" s="131" t="s">
        <v>38</v>
      </c>
      <c r="I583" s="122"/>
      <c r="J583" s="149"/>
      <c r="K583" s="124"/>
      <c r="L583" s="178"/>
      <c r="M583" s="133"/>
      <c r="N583" s="163" t="str">
        <f>IF($C$3="","",IF(P583="","",BF583))</f>
        <v/>
      </c>
      <c r="O583" s="163" t="str">
        <f>IF($C$3="","",IF(AND(OR(F583="",F583="□"),OR(G583="",G583="□"),OR(H583="",H583="□")),"",IF(AND(F583="■",G583="■"),"",IF(AND(OR(F583="■",G583="■"),H583="■"),"",IF(BF583="","",IF(OR(BF583=4,BF583&gt;4),"○","×"))))))</f>
        <v/>
      </c>
      <c r="P583" s="162" t="str">
        <f>IF($C$3="","",IF(AND(OR(F583="",F583="□"),OR(G583="",G583="□"),OR(H583="",H583="□")),"",IF(AND(F583="■",G583="■"),"",IF(AND(OR(F583="■",G583="■"),H583="■"),"",IF(BF583="","",IF(OR(BF583=5,BF583&gt;5),"○","×"))))))</f>
        <v/>
      </c>
      <c r="Q583" s="129" t="s">
        <v>38</v>
      </c>
      <c r="R583" s="130" t="s">
        <v>38</v>
      </c>
      <c r="S583" s="131" t="s">
        <v>38</v>
      </c>
      <c r="T583" s="1"/>
      <c r="U583" s="10"/>
      <c r="V583" s="11"/>
      <c r="W583" s="10"/>
      <c r="X583" s="223" t="str">
        <f t="shared" si="180"/>
        <v/>
      </c>
      <c r="Y583" s="164" t="str">
        <f t="shared" si="162"/>
        <v/>
      </c>
      <c r="Z583" s="131" t="s">
        <v>58</v>
      </c>
      <c r="AA583" s="135" t="s">
        <v>58</v>
      </c>
      <c r="AB583" s="165" t="str">
        <f t="shared" si="163"/>
        <v/>
      </c>
      <c r="AC583" s="280"/>
      <c r="AD583" s="281"/>
      <c r="AF583" s="60" t="str">
        <f>IF($C$3="","",IF(AND(F583="□",G583="□",H583="□"),"",IF(AND(F583="■",G583="■"),"",IF(AND(F583="■",H583="■"),"",IF(AND(G583="■",H583="■"),"",IF(F583="■",$BY$42,IF(G583="■",$BY$39,IF(I583="","",I583))))))))</f>
        <v/>
      </c>
      <c r="AG583" s="61" t="str">
        <f>IF($C$3="","",IF(AND(F583="□",G583="□",H583="□"),"",IF(AND(F583="■",G583="■"),"",IF(AND(F583="■",H583="■"),"",IF(AND(G583="■",H583="■"),"",IF(F583="■",$BY$44,IF(G583="■",$BY$41,IF(K583="","",K583))))))))</f>
        <v/>
      </c>
      <c r="AH583" s="63" t="str">
        <f t="shared" si="164"/>
        <v/>
      </c>
      <c r="AI583" s="63" t="str">
        <f t="shared" si="165"/>
        <v/>
      </c>
      <c r="AJ583" s="64" t="str">
        <f t="shared" si="166"/>
        <v/>
      </c>
      <c r="AK583" s="64" t="str">
        <f t="shared" si="167"/>
        <v/>
      </c>
      <c r="AL583" s="64" t="str">
        <f>IF($C$3="","",IF(AND(F583="□",G583="□",H583="□"),"",IF(AND(F583="■",G583="■"),"",IF(AND(F583="■",H583="■"),"",IF(AND(G583="■",H583="■"),"",IF(F583="■",$BY$23,IF(G583="■",$BY$21,IF(J583="","",J583))))))))</f>
        <v/>
      </c>
      <c r="AM583" s="65" t="str">
        <f t="shared" si="168"/>
        <v/>
      </c>
      <c r="AN583" s="64" t="str">
        <f>IF($C$3="","",IF(AND(F583="□",G583="□",H583="□"),"",IF(AND(F583="■",G583="■"),"",IF(AND(F583="■",H583="■"),"",IF(AND(G583="■",H583="■"),"",IF(F583="■",$BY$24,IF(G583="■",$BY$22,IF(L583="","",L583))))))))</f>
        <v/>
      </c>
      <c r="AO583" s="118"/>
      <c r="AP583" s="64" t="str">
        <f t="shared" si="169"/>
        <v/>
      </c>
      <c r="AQ583" s="64" t="str">
        <f t="shared" si="170"/>
        <v/>
      </c>
      <c r="AR583" s="64" t="str">
        <f t="shared" si="171"/>
        <v/>
      </c>
      <c r="AS583" s="64" t="str">
        <f t="shared" si="172"/>
        <v/>
      </c>
      <c r="AT583" s="64" t="str">
        <f t="shared" si="173"/>
        <v/>
      </c>
      <c r="AW583" s="17" t="str">
        <f t="shared" si="174"/>
        <v/>
      </c>
      <c r="AX583" s="17" t="str">
        <f t="shared" si="175"/>
        <v/>
      </c>
      <c r="AY583" s="17" t="str">
        <f t="shared" si="176"/>
        <v/>
      </c>
      <c r="AZ583" s="17" t="str">
        <f t="shared" si="177"/>
        <v/>
      </c>
      <c r="BA583" s="17" t="str">
        <f t="shared" si="178"/>
        <v/>
      </c>
      <c r="BB583" s="17" t="str">
        <f t="shared" si="179"/>
        <v/>
      </c>
      <c r="BD583" s="17" t="str">
        <f>IF(AND(OR(F583="",F583="□"),OR(G583="",G583="□"),OR(H583="",H583="□")),"",IF(AND(F583="■",G583="■"),"",IF(AND(OR(F583="■",G583="■"),H583="■"),"",IF(F583="■",5,IF(G583="■",4,IF(I583="","",IF($C$3="","",IF($C$3=8,"-",IF($C$3&lt;8,IF(I583&lt;=$BY$25,7,IF(I583&lt;=$BY$26,6,IF(I583&lt;=$BY$27,5,IF(I583&lt;=$BY$28,4,IF(I583&lt;=$BY$29,3,IF(I583&lt;=$BY$30,2,1)))))))))))))))</f>
        <v/>
      </c>
      <c r="BE583" s="17" t="str">
        <f>IF(AND(OR(F583="",F583="□"),OR(G583="",G583="□"),OR(H583="",H583="□")),"",IF(AND(F583="■",G583="■"),"",IF(AND(OR(F583="■",G583="■"),H583="■"),"",IF(F583="■",5,IF(G583="■",4,IF(K583="","",IF($C$3="","",IF($C$3=8,IF(K583&lt;=$BY$33,6,IF(K583&lt;=$BY$34,5,IF(K583&lt;=$BY$35,4,3))),IF(AND($C$3&lt;8,$C$3&gt;4),IF(K583&lt;=$BY$32,7,IF(K583&lt;=$BY$33,6,IF(K583&lt;=$BY$34,5,IF(K583&lt;=$BY$35,4,IF(K583&lt;=$BY$36,3,2))))),IF(C569&lt;5,"-"))))))))))</f>
        <v/>
      </c>
      <c r="BF583" s="17" t="str">
        <f t="shared" si="181"/>
        <v/>
      </c>
      <c r="BH583" s="18" t="str">
        <f>IF(X583="","",IF(50&lt;=Y583,6,IF(AND(40&lt;=Y583,Y583&lt;50),5,IF(AND(30&lt;=Y583,Y583&lt;40),4,IF(AND(20&lt;=Y583,Y583&lt;30),3,IF(AND(10&lt;=Y583,Y583&lt;20),2,IF(AND(0&lt;=Y583,Y583&lt;10),1,IF(Y583&lt;0,0,""))))))))</f>
        <v/>
      </c>
      <c r="BI583" s="18" t="str">
        <f>IF(X583="","",IF(30&lt;=Y583,4,IF(AND(20&lt;=Y583,Y583&lt;30),3,IF(AND(10&lt;=Y583,Y583&lt;20),2,IF(AND(0&lt;=Y583,Y583&lt;10),1,IF(Y583&lt;0,0,""))))))</f>
        <v/>
      </c>
      <c r="BJ583" s="58" t="str">
        <f>IF(AND(OR(Q583="",Q583="□"),OR(R583="",R583="□"),OR(S583="",S583="□")),"",IF(AND(Q583="■",R583="■"),"",IF(AND(OR(Q583="■",R583="■"),S583="■"),"",IF(Q583="■",3,IF(R583="■",1,IF(Z583="■",BH583,BI583))))))</f>
        <v/>
      </c>
    </row>
    <row r="584" spans="1:62" ht="12" customHeight="1" x14ac:dyDescent="0.15">
      <c r="A584" s="66">
        <v>567</v>
      </c>
      <c r="B584" s="4"/>
      <c r="C584" s="2"/>
      <c r="D584" s="2"/>
      <c r="E584" s="8"/>
      <c r="F584" s="129" t="s">
        <v>38</v>
      </c>
      <c r="G584" s="130" t="s">
        <v>38</v>
      </c>
      <c r="H584" s="131" t="s">
        <v>38</v>
      </c>
      <c r="I584" s="122"/>
      <c r="J584" s="149"/>
      <c r="K584" s="124"/>
      <c r="L584" s="178"/>
      <c r="M584" s="133"/>
      <c r="N584" s="163" t="str">
        <f>IF($C$3="","",IF(P584="","",BF584))</f>
        <v/>
      </c>
      <c r="O584" s="163" t="str">
        <f>IF($C$3="","",IF(AND(OR(F584="",F584="□"),OR(G584="",G584="□"),OR(H584="",H584="□")),"",IF(AND(F584="■",G584="■"),"",IF(AND(OR(F584="■",G584="■"),H584="■"),"",IF(BF584="","",IF(OR(BF584=4,BF584&gt;4),"○","×"))))))</f>
        <v/>
      </c>
      <c r="P584" s="162" t="str">
        <f>IF($C$3="","",IF(AND(OR(F584="",F584="□"),OR(G584="",G584="□"),OR(H584="",H584="□")),"",IF(AND(F584="■",G584="■"),"",IF(AND(OR(F584="■",G584="■"),H584="■"),"",IF(BF584="","",IF(OR(BF584=5,BF584&gt;5),"○","×"))))))</f>
        <v/>
      </c>
      <c r="Q584" s="129" t="s">
        <v>38</v>
      </c>
      <c r="R584" s="130" t="s">
        <v>38</v>
      </c>
      <c r="S584" s="131" t="s">
        <v>38</v>
      </c>
      <c r="T584" s="1"/>
      <c r="U584" s="10"/>
      <c r="V584" s="11"/>
      <c r="W584" s="10"/>
      <c r="X584" s="223" t="str">
        <f t="shared" si="180"/>
        <v/>
      </c>
      <c r="Y584" s="164" t="str">
        <f t="shared" si="162"/>
        <v/>
      </c>
      <c r="Z584" s="131" t="s">
        <v>58</v>
      </c>
      <c r="AA584" s="135" t="s">
        <v>58</v>
      </c>
      <c r="AB584" s="165" t="str">
        <f t="shared" si="163"/>
        <v/>
      </c>
      <c r="AC584" s="280"/>
      <c r="AD584" s="281"/>
      <c r="AF584" s="60" t="str">
        <f>IF($C$3="","",IF(AND(F584="□",G584="□",H584="□"),"",IF(AND(F584="■",G584="■"),"",IF(AND(F584="■",H584="■"),"",IF(AND(G584="■",H584="■"),"",IF(F584="■",$BY$42,IF(G584="■",$BY$39,IF(I584="","",I584))))))))</f>
        <v/>
      </c>
      <c r="AG584" s="61" t="str">
        <f>IF($C$3="","",IF(AND(F584="□",G584="□",H584="□"),"",IF(AND(F584="■",G584="■"),"",IF(AND(F584="■",H584="■"),"",IF(AND(G584="■",H584="■"),"",IF(F584="■",$BY$44,IF(G584="■",$BY$41,IF(K584="","",K584))))))))</f>
        <v/>
      </c>
      <c r="AH584" s="63" t="str">
        <f t="shared" si="164"/>
        <v/>
      </c>
      <c r="AI584" s="63" t="str">
        <f t="shared" si="165"/>
        <v/>
      </c>
      <c r="AJ584" s="64" t="str">
        <f t="shared" si="166"/>
        <v/>
      </c>
      <c r="AK584" s="64" t="str">
        <f t="shared" si="167"/>
        <v/>
      </c>
      <c r="AL584" s="64" t="str">
        <f>IF($C$3="","",IF(AND(F584="□",G584="□",H584="□"),"",IF(AND(F584="■",G584="■"),"",IF(AND(F584="■",H584="■"),"",IF(AND(G584="■",H584="■"),"",IF(F584="■",$BY$23,IF(G584="■",$BY$21,IF(J584="","",J584))))))))</f>
        <v/>
      </c>
      <c r="AM584" s="65" t="str">
        <f t="shared" si="168"/>
        <v/>
      </c>
      <c r="AN584" s="64" t="str">
        <f>IF($C$3="","",IF(AND(F584="□",G584="□",H584="□"),"",IF(AND(F584="■",G584="■"),"",IF(AND(F584="■",H584="■"),"",IF(AND(G584="■",H584="■"),"",IF(F584="■",$BY$24,IF(G584="■",$BY$22,IF(L584="","",L584))))))))</f>
        <v/>
      </c>
      <c r="AO584" s="118"/>
      <c r="AP584" s="64" t="str">
        <f t="shared" si="169"/>
        <v/>
      </c>
      <c r="AQ584" s="64" t="str">
        <f t="shared" si="170"/>
        <v/>
      </c>
      <c r="AR584" s="64" t="str">
        <f t="shared" si="171"/>
        <v/>
      </c>
      <c r="AS584" s="64" t="str">
        <f t="shared" si="172"/>
        <v/>
      </c>
      <c r="AT584" s="64" t="str">
        <f t="shared" si="173"/>
        <v/>
      </c>
      <c r="AW584" s="17" t="str">
        <f t="shared" si="174"/>
        <v/>
      </c>
      <c r="AX584" s="17" t="str">
        <f t="shared" si="175"/>
        <v/>
      </c>
      <c r="AY584" s="17" t="str">
        <f t="shared" si="176"/>
        <v/>
      </c>
      <c r="AZ584" s="17" t="str">
        <f t="shared" si="177"/>
        <v/>
      </c>
      <c r="BA584" s="17" t="str">
        <f t="shared" si="178"/>
        <v/>
      </c>
      <c r="BB584" s="17" t="str">
        <f t="shared" si="179"/>
        <v/>
      </c>
      <c r="BD584" s="17" t="str">
        <f>IF(AND(OR(F584="",F584="□"),OR(G584="",G584="□"),OR(H584="",H584="□")),"",IF(AND(F584="■",G584="■"),"",IF(AND(OR(F584="■",G584="■"),H584="■"),"",IF(F584="■",5,IF(G584="■",4,IF(I584="","",IF($C$3="","",IF($C$3=8,"-",IF($C$3&lt;8,IF(I584&lt;=$BY$25,7,IF(I584&lt;=$BY$26,6,IF(I584&lt;=$BY$27,5,IF(I584&lt;=$BY$28,4,IF(I584&lt;=$BY$29,3,IF(I584&lt;=$BY$30,2,1)))))))))))))))</f>
        <v/>
      </c>
      <c r="BE584" s="17" t="str">
        <f>IF(AND(OR(F584="",F584="□"),OR(G584="",G584="□"),OR(H584="",H584="□")),"",IF(AND(F584="■",G584="■"),"",IF(AND(OR(F584="■",G584="■"),H584="■"),"",IF(F584="■",5,IF(G584="■",4,IF(K584="","",IF($C$3="","",IF($C$3=8,IF(K584&lt;=$BY$33,6,IF(K584&lt;=$BY$34,5,IF(K584&lt;=$BY$35,4,3))),IF(AND($C$3&lt;8,$C$3&gt;4),IF(K584&lt;=$BY$32,7,IF(K584&lt;=$BY$33,6,IF(K584&lt;=$BY$34,5,IF(K584&lt;=$BY$35,4,IF(K584&lt;=$BY$36,3,2))))),IF(C570&lt;5,"-"))))))))))</f>
        <v/>
      </c>
      <c r="BF584" s="17" t="str">
        <f t="shared" si="181"/>
        <v/>
      </c>
      <c r="BH584" s="18" t="str">
        <f>IF(X584="","",IF(50&lt;=Y584,6,IF(AND(40&lt;=Y584,Y584&lt;50),5,IF(AND(30&lt;=Y584,Y584&lt;40),4,IF(AND(20&lt;=Y584,Y584&lt;30),3,IF(AND(10&lt;=Y584,Y584&lt;20),2,IF(AND(0&lt;=Y584,Y584&lt;10),1,IF(Y584&lt;0,0,""))))))))</f>
        <v/>
      </c>
      <c r="BI584" s="18" t="str">
        <f>IF(X584="","",IF(30&lt;=Y584,4,IF(AND(20&lt;=Y584,Y584&lt;30),3,IF(AND(10&lt;=Y584,Y584&lt;20),2,IF(AND(0&lt;=Y584,Y584&lt;10),1,IF(Y584&lt;0,0,""))))))</f>
        <v/>
      </c>
      <c r="BJ584" s="58" t="str">
        <f>IF(AND(OR(Q584="",Q584="□"),OR(R584="",R584="□"),OR(S584="",S584="□")),"",IF(AND(Q584="■",R584="■"),"",IF(AND(OR(Q584="■",R584="■"),S584="■"),"",IF(Q584="■",3,IF(R584="■",1,IF(Z584="■",BH584,BI584))))))</f>
        <v/>
      </c>
    </row>
    <row r="585" spans="1:62" ht="12" customHeight="1" x14ac:dyDescent="0.15">
      <c r="A585" s="66">
        <v>568</v>
      </c>
      <c r="B585" s="4"/>
      <c r="C585" s="2"/>
      <c r="D585" s="2"/>
      <c r="E585" s="8"/>
      <c r="F585" s="129" t="s">
        <v>38</v>
      </c>
      <c r="G585" s="130" t="s">
        <v>38</v>
      </c>
      <c r="H585" s="131" t="s">
        <v>38</v>
      </c>
      <c r="I585" s="122"/>
      <c r="J585" s="149"/>
      <c r="K585" s="124"/>
      <c r="L585" s="178"/>
      <c r="M585" s="133"/>
      <c r="N585" s="163" t="str">
        <f>IF($C$3="","",IF(P585="","",BF585))</f>
        <v/>
      </c>
      <c r="O585" s="163" t="str">
        <f>IF($C$3="","",IF(AND(OR(F585="",F585="□"),OR(G585="",G585="□"),OR(H585="",H585="□")),"",IF(AND(F585="■",G585="■"),"",IF(AND(OR(F585="■",G585="■"),H585="■"),"",IF(BF585="","",IF(OR(BF585=4,BF585&gt;4),"○","×"))))))</f>
        <v/>
      </c>
      <c r="P585" s="162" t="str">
        <f>IF($C$3="","",IF(AND(OR(F585="",F585="□"),OR(G585="",G585="□"),OR(H585="",H585="□")),"",IF(AND(F585="■",G585="■"),"",IF(AND(OR(F585="■",G585="■"),H585="■"),"",IF(BF585="","",IF(OR(BF585=5,BF585&gt;5),"○","×"))))))</f>
        <v/>
      </c>
      <c r="Q585" s="129" t="s">
        <v>38</v>
      </c>
      <c r="R585" s="130" t="s">
        <v>38</v>
      </c>
      <c r="S585" s="131" t="s">
        <v>38</v>
      </c>
      <c r="T585" s="1"/>
      <c r="U585" s="10"/>
      <c r="V585" s="11"/>
      <c r="W585" s="10"/>
      <c r="X585" s="223" t="str">
        <f t="shared" si="180"/>
        <v/>
      </c>
      <c r="Y585" s="164" t="str">
        <f t="shared" si="162"/>
        <v/>
      </c>
      <c r="Z585" s="131" t="s">
        <v>58</v>
      </c>
      <c r="AA585" s="135" t="s">
        <v>58</v>
      </c>
      <c r="AB585" s="165" t="str">
        <f t="shared" si="163"/>
        <v/>
      </c>
      <c r="AC585" s="280"/>
      <c r="AD585" s="281"/>
      <c r="AF585" s="60" t="str">
        <f>IF($C$3="","",IF(AND(F585="□",G585="□",H585="□"),"",IF(AND(F585="■",G585="■"),"",IF(AND(F585="■",H585="■"),"",IF(AND(G585="■",H585="■"),"",IF(F585="■",$BY$42,IF(G585="■",$BY$39,IF(I585="","",I585))))))))</f>
        <v/>
      </c>
      <c r="AG585" s="61" t="str">
        <f>IF($C$3="","",IF(AND(F585="□",G585="□",H585="□"),"",IF(AND(F585="■",G585="■"),"",IF(AND(F585="■",H585="■"),"",IF(AND(G585="■",H585="■"),"",IF(F585="■",$BY$44,IF(G585="■",$BY$41,IF(K585="","",K585))))))))</f>
        <v/>
      </c>
      <c r="AH585" s="63" t="str">
        <f t="shared" si="164"/>
        <v/>
      </c>
      <c r="AI585" s="63" t="str">
        <f t="shared" si="165"/>
        <v/>
      </c>
      <c r="AJ585" s="64" t="str">
        <f t="shared" si="166"/>
        <v/>
      </c>
      <c r="AK585" s="64" t="str">
        <f t="shared" si="167"/>
        <v/>
      </c>
      <c r="AL585" s="64" t="str">
        <f>IF($C$3="","",IF(AND(F585="□",G585="□",H585="□"),"",IF(AND(F585="■",G585="■"),"",IF(AND(F585="■",H585="■"),"",IF(AND(G585="■",H585="■"),"",IF(F585="■",$BY$23,IF(G585="■",$BY$21,IF(J585="","",J585))))))))</f>
        <v/>
      </c>
      <c r="AM585" s="65" t="str">
        <f t="shared" si="168"/>
        <v/>
      </c>
      <c r="AN585" s="64" t="str">
        <f>IF($C$3="","",IF(AND(F585="□",G585="□",H585="□"),"",IF(AND(F585="■",G585="■"),"",IF(AND(F585="■",H585="■"),"",IF(AND(G585="■",H585="■"),"",IF(F585="■",$BY$24,IF(G585="■",$BY$22,IF(L585="","",L585))))))))</f>
        <v/>
      </c>
      <c r="AO585" s="118"/>
      <c r="AP585" s="64" t="str">
        <f t="shared" si="169"/>
        <v/>
      </c>
      <c r="AQ585" s="64" t="str">
        <f t="shared" si="170"/>
        <v/>
      </c>
      <c r="AR585" s="64" t="str">
        <f t="shared" si="171"/>
        <v/>
      </c>
      <c r="AS585" s="64" t="str">
        <f t="shared" si="172"/>
        <v/>
      </c>
      <c r="AT585" s="64" t="str">
        <f t="shared" si="173"/>
        <v/>
      </c>
      <c r="AW585" s="17" t="str">
        <f t="shared" si="174"/>
        <v/>
      </c>
      <c r="AX585" s="17" t="str">
        <f t="shared" si="175"/>
        <v/>
      </c>
      <c r="AY585" s="17" t="str">
        <f t="shared" si="176"/>
        <v/>
      </c>
      <c r="AZ585" s="17" t="str">
        <f t="shared" si="177"/>
        <v/>
      </c>
      <c r="BA585" s="17" t="str">
        <f t="shared" si="178"/>
        <v/>
      </c>
      <c r="BB585" s="17" t="str">
        <f t="shared" si="179"/>
        <v/>
      </c>
      <c r="BD585" s="17" t="str">
        <f>IF(AND(OR(F585="",F585="□"),OR(G585="",G585="□"),OR(H585="",H585="□")),"",IF(AND(F585="■",G585="■"),"",IF(AND(OR(F585="■",G585="■"),H585="■"),"",IF(F585="■",5,IF(G585="■",4,IF(I585="","",IF($C$3="","",IF($C$3=8,"-",IF($C$3&lt;8,IF(I585&lt;=$BY$25,7,IF(I585&lt;=$BY$26,6,IF(I585&lt;=$BY$27,5,IF(I585&lt;=$BY$28,4,IF(I585&lt;=$BY$29,3,IF(I585&lt;=$BY$30,2,1)))))))))))))))</f>
        <v/>
      </c>
      <c r="BE585" s="17" t="str">
        <f>IF(AND(OR(F585="",F585="□"),OR(G585="",G585="□"),OR(H585="",H585="□")),"",IF(AND(F585="■",G585="■"),"",IF(AND(OR(F585="■",G585="■"),H585="■"),"",IF(F585="■",5,IF(G585="■",4,IF(K585="","",IF($C$3="","",IF($C$3=8,IF(K585&lt;=$BY$33,6,IF(K585&lt;=$BY$34,5,IF(K585&lt;=$BY$35,4,3))),IF(AND($C$3&lt;8,$C$3&gt;4),IF(K585&lt;=$BY$32,7,IF(K585&lt;=$BY$33,6,IF(K585&lt;=$BY$34,5,IF(K585&lt;=$BY$35,4,IF(K585&lt;=$BY$36,3,2))))),IF(C571&lt;5,"-"))))))))))</f>
        <v/>
      </c>
      <c r="BF585" s="17" t="str">
        <f t="shared" si="181"/>
        <v/>
      </c>
      <c r="BH585" s="18" t="str">
        <f>IF(X585="","",IF(50&lt;=Y585,6,IF(AND(40&lt;=Y585,Y585&lt;50),5,IF(AND(30&lt;=Y585,Y585&lt;40),4,IF(AND(20&lt;=Y585,Y585&lt;30),3,IF(AND(10&lt;=Y585,Y585&lt;20),2,IF(AND(0&lt;=Y585,Y585&lt;10),1,IF(Y585&lt;0,0,""))))))))</f>
        <v/>
      </c>
      <c r="BI585" s="18" t="str">
        <f>IF(X585="","",IF(30&lt;=Y585,4,IF(AND(20&lt;=Y585,Y585&lt;30),3,IF(AND(10&lt;=Y585,Y585&lt;20),2,IF(AND(0&lt;=Y585,Y585&lt;10),1,IF(Y585&lt;0,0,""))))))</f>
        <v/>
      </c>
      <c r="BJ585" s="58" t="str">
        <f>IF(AND(OR(Q585="",Q585="□"),OR(R585="",R585="□"),OR(S585="",S585="□")),"",IF(AND(Q585="■",R585="■"),"",IF(AND(OR(Q585="■",R585="■"),S585="■"),"",IF(Q585="■",3,IF(R585="■",1,IF(Z585="■",BH585,BI585))))))</f>
        <v/>
      </c>
    </row>
    <row r="586" spans="1:62" ht="12" customHeight="1" x14ac:dyDescent="0.15">
      <c r="A586" s="66">
        <v>569</v>
      </c>
      <c r="B586" s="4"/>
      <c r="C586" s="2"/>
      <c r="D586" s="2"/>
      <c r="E586" s="8"/>
      <c r="F586" s="129" t="s">
        <v>38</v>
      </c>
      <c r="G586" s="130" t="s">
        <v>38</v>
      </c>
      <c r="H586" s="131" t="s">
        <v>38</v>
      </c>
      <c r="I586" s="122"/>
      <c r="J586" s="149"/>
      <c r="K586" s="124"/>
      <c r="L586" s="178"/>
      <c r="M586" s="133"/>
      <c r="N586" s="163" t="str">
        <f>IF($C$3="","",IF(P586="","",BF586))</f>
        <v/>
      </c>
      <c r="O586" s="163" t="str">
        <f>IF($C$3="","",IF(AND(OR(F586="",F586="□"),OR(G586="",G586="□"),OR(H586="",H586="□")),"",IF(AND(F586="■",G586="■"),"",IF(AND(OR(F586="■",G586="■"),H586="■"),"",IF(BF586="","",IF(OR(BF586=4,BF586&gt;4),"○","×"))))))</f>
        <v/>
      </c>
      <c r="P586" s="162" t="str">
        <f>IF($C$3="","",IF(AND(OR(F586="",F586="□"),OR(G586="",G586="□"),OR(H586="",H586="□")),"",IF(AND(F586="■",G586="■"),"",IF(AND(OR(F586="■",G586="■"),H586="■"),"",IF(BF586="","",IF(OR(BF586=5,BF586&gt;5),"○","×"))))))</f>
        <v/>
      </c>
      <c r="Q586" s="129" t="s">
        <v>38</v>
      </c>
      <c r="R586" s="130" t="s">
        <v>38</v>
      </c>
      <c r="S586" s="131" t="s">
        <v>38</v>
      </c>
      <c r="T586" s="1"/>
      <c r="U586" s="10"/>
      <c r="V586" s="11"/>
      <c r="W586" s="10"/>
      <c r="X586" s="223" t="str">
        <f t="shared" si="180"/>
        <v/>
      </c>
      <c r="Y586" s="164" t="str">
        <f t="shared" si="162"/>
        <v/>
      </c>
      <c r="Z586" s="131" t="s">
        <v>58</v>
      </c>
      <c r="AA586" s="135" t="s">
        <v>58</v>
      </c>
      <c r="AB586" s="165" t="str">
        <f t="shared" si="163"/>
        <v/>
      </c>
      <c r="AC586" s="280"/>
      <c r="AD586" s="281"/>
      <c r="AF586" s="60" t="str">
        <f>IF($C$3="","",IF(AND(F586="□",G586="□",H586="□"),"",IF(AND(F586="■",G586="■"),"",IF(AND(F586="■",H586="■"),"",IF(AND(G586="■",H586="■"),"",IF(F586="■",$BY$42,IF(G586="■",$BY$39,IF(I586="","",I586))))))))</f>
        <v/>
      </c>
      <c r="AG586" s="61" t="str">
        <f>IF($C$3="","",IF(AND(F586="□",G586="□",H586="□"),"",IF(AND(F586="■",G586="■"),"",IF(AND(F586="■",H586="■"),"",IF(AND(G586="■",H586="■"),"",IF(F586="■",$BY$44,IF(G586="■",$BY$41,IF(K586="","",K586))))))))</f>
        <v/>
      </c>
      <c r="AH586" s="63" t="str">
        <f t="shared" si="164"/>
        <v/>
      </c>
      <c r="AI586" s="63" t="str">
        <f t="shared" si="165"/>
        <v/>
      </c>
      <c r="AJ586" s="64" t="str">
        <f t="shared" si="166"/>
        <v/>
      </c>
      <c r="AK586" s="64" t="str">
        <f t="shared" si="167"/>
        <v/>
      </c>
      <c r="AL586" s="64" t="str">
        <f>IF($C$3="","",IF(AND(F586="□",G586="□",H586="□"),"",IF(AND(F586="■",G586="■"),"",IF(AND(F586="■",H586="■"),"",IF(AND(G586="■",H586="■"),"",IF(F586="■",$BY$23,IF(G586="■",$BY$21,IF(J586="","",J586))))))))</f>
        <v/>
      </c>
      <c r="AM586" s="65" t="str">
        <f t="shared" si="168"/>
        <v/>
      </c>
      <c r="AN586" s="64" t="str">
        <f>IF($C$3="","",IF(AND(F586="□",G586="□",H586="□"),"",IF(AND(F586="■",G586="■"),"",IF(AND(F586="■",H586="■"),"",IF(AND(G586="■",H586="■"),"",IF(F586="■",$BY$24,IF(G586="■",$BY$22,IF(L586="","",L586))))))))</f>
        <v/>
      </c>
      <c r="AO586" s="118"/>
      <c r="AP586" s="64" t="str">
        <f t="shared" si="169"/>
        <v/>
      </c>
      <c r="AQ586" s="64" t="str">
        <f t="shared" si="170"/>
        <v/>
      </c>
      <c r="AR586" s="64" t="str">
        <f t="shared" si="171"/>
        <v/>
      </c>
      <c r="AS586" s="64" t="str">
        <f t="shared" si="172"/>
        <v/>
      </c>
      <c r="AT586" s="64" t="str">
        <f t="shared" si="173"/>
        <v/>
      </c>
      <c r="AW586" s="17" t="str">
        <f t="shared" si="174"/>
        <v/>
      </c>
      <c r="AX586" s="17" t="str">
        <f t="shared" si="175"/>
        <v/>
      </c>
      <c r="AY586" s="17" t="str">
        <f t="shared" si="176"/>
        <v/>
      </c>
      <c r="AZ586" s="17" t="str">
        <f t="shared" si="177"/>
        <v/>
      </c>
      <c r="BA586" s="17" t="str">
        <f t="shared" si="178"/>
        <v/>
      </c>
      <c r="BB586" s="17" t="str">
        <f t="shared" si="179"/>
        <v/>
      </c>
      <c r="BD586" s="17" t="str">
        <f>IF(AND(OR(F586="",F586="□"),OR(G586="",G586="□"),OR(H586="",H586="□")),"",IF(AND(F586="■",G586="■"),"",IF(AND(OR(F586="■",G586="■"),H586="■"),"",IF(F586="■",5,IF(G586="■",4,IF(I586="","",IF($C$3="","",IF($C$3=8,"-",IF($C$3&lt;8,IF(I586&lt;=$BY$25,7,IF(I586&lt;=$BY$26,6,IF(I586&lt;=$BY$27,5,IF(I586&lt;=$BY$28,4,IF(I586&lt;=$BY$29,3,IF(I586&lt;=$BY$30,2,1)))))))))))))))</f>
        <v/>
      </c>
      <c r="BE586" s="17" t="str">
        <f>IF(AND(OR(F586="",F586="□"),OR(G586="",G586="□"),OR(H586="",H586="□")),"",IF(AND(F586="■",G586="■"),"",IF(AND(OR(F586="■",G586="■"),H586="■"),"",IF(F586="■",5,IF(G586="■",4,IF(K586="","",IF($C$3="","",IF($C$3=8,IF(K586&lt;=$BY$33,6,IF(K586&lt;=$BY$34,5,IF(K586&lt;=$BY$35,4,3))),IF(AND($C$3&lt;8,$C$3&gt;4),IF(K586&lt;=$BY$32,7,IF(K586&lt;=$BY$33,6,IF(K586&lt;=$BY$34,5,IF(K586&lt;=$BY$35,4,IF(K586&lt;=$BY$36,3,2))))),IF(C572&lt;5,"-"))))))))))</f>
        <v/>
      </c>
      <c r="BF586" s="17" t="str">
        <f t="shared" si="181"/>
        <v/>
      </c>
      <c r="BH586" s="18" t="str">
        <f>IF(X586="","",IF(50&lt;=Y586,6,IF(AND(40&lt;=Y586,Y586&lt;50),5,IF(AND(30&lt;=Y586,Y586&lt;40),4,IF(AND(20&lt;=Y586,Y586&lt;30),3,IF(AND(10&lt;=Y586,Y586&lt;20),2,IF(AND(0&lt;=Y586,Y586&lt;10),1,IF(Y586&lt;0,0,""))))))))</f>
        <v/>
      </c>
      <c r="BI586" s="18" t="str">
        <f>IF(X586="","",IF(30&lt;=Y586,4,IF(AND(20&lt;=Y586,Y586&lt;30),3,IF(AND(10&lt;=Y586,Y586&lt;20),2,IF(AND(0&lt;=Y586,Y586&lt;10),1,IF(Y586&lt;0,0,""))))))</f>
        <v/>
      </c>
      <c r="BJ586" s="58" t="str">
        <f>IF(AND(OR(Q586="",Q586="□"),OR(R586="",R586="□"),OR(S586="",S586="□")),"",IF(AND(Q586="■",R586="■"),"",IF(AND(OR(Q586="■",R586="■"),S586="■"),"",IF(Q586="■",3,IF(R586="■",1,IF(Z586="■",BH586,BI586))))))</f>
        <v/>
      </c>
    </row>
    <row r="587" spans="1:62" ht="12" customHeight="1" x14ac:dyDescent="0.15">
      <c r="A587" s="66">
        <v>570</v>
      </c>
      <c r="B587" s="4"/>
      <c r="C587" s="2"/>
      <c r="D587" s="2"/>
      <c r="E587" s="8"/>
      <c r="F587" s="129" t="s">
        <v>38</v>
      </c>
      <c r="G587" s="130" t="s">
        <v>38</v>
      </c>
      <c r="H587" s="131" t="s">
        <v>38</v>
      </c>
      <c r="I587" s="122"/>
      <c r="J587" s="149"/>
      <c r="K587" s="124"/>
      <c r="L587" s="178"/>
      <c r="M587" s="133"/>
      <c r="N587" s="163" t="str">
        <f>IF($C$3="","",IF(P587="","",BF587))</f>
        <v/>
      </c>
      <c r="O587" s="163" t="str">
        <f>IF($C$3="","",IF(AND(OR(F587="",F587="□"),OR(G587="",G587="□"),OR(H587="",H587="□")),"",IF(AND(F587="■",G587="■"),"",IF(AND(OR(F587="■",G587="■"),H587="■"),"",IF(BF587="","",IF(OR(BF587=4,BF587&gt;4),"○","×"))))))</f>
        <v/>
      </c>
      <c r="P587" s="162" t="str">
        <f>IF($C$3="","",IF(AND(OR(F587="",F587="□"),OR(G587="",G587="□"),OR(H587="",H587="□")),"",IF(AND(F587="■",G587="■"),"",IF(AND(OR(F587="■",G587="■"),H587="■"),"",IF(BF587="","",IF(OR(BF587=5,BF587&gt;5),"○","×"))))))</f>
        <v/>
      </c>
      <c r="Q587" s="129" t="s">
        <v>38</v>
      </c>
      <c r="R587" s="130" t="s">
        <v>38</v>
      </c>
      <c r="S587" s="131" t="s">
        <v>38</v>
      </c>
      <c r="T587" s="1"/>
      <c r="U587" s="10"/>
      <c r="V587" s="11"/>
      <c r="W587" s="10"/>
      <c r="X587" s="223" t="str">
        <f t="shared" si="180"/>
        <v/>
      </c>
      <c r="Y587" s="164" t="str">
        <f t="shared" si="162"/>
        <v/>
      </c>
      <c r="Z587" s="131" t="s">
        <v>58</v>
      </c>
      <c r="AA587" s="135" t="s">
        <v>58</v>
      </c>
      <c r="AB587" s="165" t="str">
        <f t="shared" si="163"/>
        <v/>
      </c>
      <c r="AC587" s="280"/>
      <c r="AD587" s="281"/>
      <c r="AF587" s="60" t="str">
        <f>IF($C$3="","",IF(AND(F587="□",G587="□",H587="□"),"",IF(AND(F587="■",G587="■"),"",IF(AND(F587="■",H587="■"),"",IF(AND(G587="■",H587="■"),"",IF(F587="■",$BY$42,IF(G587="■",$BY$39,IF(I587="","",I587))))))))</f>
        <v/>
      </c>
      <c r="AG587" s="61" t="str">
        <f>IF($C$3="","",IF(AND(F587="□",G587="□",H587="□"),"",IF(AND(F587="■",G587="■"),"",IF(AND(F587="■",H587="■"),"",IF(AND(G587="■",H587="■"),"",IF(F587="■",$BY$44,IF(G587="■",$BY$41,IF(K587="","",K587))))))))</f>
        <v/>
      </c>
      <c r="AH587" s="63" t="str">
        <f t="shared" si="164"/>
        <v/>
      </c>
      <c r="AI587" s="63" t="str">
        <f t="shared" si="165"/>
        <v/>
      </c>
      <c r="AJ587" s="64" t="str">
        <f t="shared" si="166"/>
        <v/>
      </c>
      <c r="AK587" s="64" t="str">
        <f t="shared" si="167"/>
        <v/>
      </c>
      <c r="AL587" s="64" t="str">
        <f>IF($C$3="","",IF(AND(F587="□",G587="□",H587="□"),"",IF(AND(F587="■",G587="■"),"",IF(AND(F587="■",H587="■"),"",IF(AND(G587="■",H587="■"),"",IF(F587="■",$BY$23,IF(G587="■",$BY$21,IF(J587="","",J587))))))))</f>
        <v/>
      </c>
      <c r="AM587" s="65" t="str">
        <f t="shared" si="168"/>
        <v/>
      </c>
      <c r="AN587" s="64" t="str">
        <f>IF($C$3="","",IF(AND(F587="□",G587="□",H587="□"),"",IF(AND(F587="■",G587="■"),"",IF(AND(F587="■",H587="■"),"",IF(AND(G587="■",H587="■"),"",IF(F587="■",$BY$24,IF(G587="■",$BY$22,IF(L587="","",L587))))))))</f>
        <v/>
      </c>
      <c r="AO587" s="118"/>
      <c r="AP587" s="64" t="str">
        <f t="shared" si="169"/>
        <v/>
      </c>
      <c r="AQ587" s="64" t="str">
        <f t="shared" si="170"/>
        <v/>
      </c>
      <c r="AR587" s="64" t="str">
        <f t="shared" si="171"/>
        <v/>
      </c>
      <c r="AS587" s="64" t="str">
        <f t="shared" si="172"/>
        <v/>
      </c>
      <c r="AT587" s="64" t="str">
        <f t="shared" si="173"/>
        <v/>
      </c>
      <c r="AW587" s="17" t="str">
        <f t="shared" si="174"/>
        <v/>
      </c>
      <c r="AX587" s="17" t="str">
        <f t="shared" si="175"/>
        <v/>
      </c>
      <c r="AY587" s="17" t="str">
        <f t="shared" si="176"/>
        <v/>
      </c>
      <c r="AZ587" s="17" t="str">
        <f t="shared" si="177"/>
        <v/>
      </c>
      <c r="BA587" s="17" t="str">
        <f t="shared" si="178"/>
        <v/>
      </c>
      <c r="BB587" s="17" t="str">
        <f t="shared" si="179"/>
        <v/>
      </c>
      <c r="BD587" s="17" t="str">
        <f>IF(AND(OR(F587="",F587="□"),OR(G587="",G587="□"),OR(H587="",H587="□")),"",IF(AND(F587="■",G587="■"),"",IF(AND(OR(F587="■",G587="■"),H587="■"),"",IF(F587="■",5,IF(G587="■",4,IF(I587="","",IF($C$3="","",IF($C$3=8,"-",IF($C$3&lt;8,IF(I587&lt;=$BY$25,7,IF(I587&lt;=$BY$26,6,IF(I587&lt;=$BY$27,5,IF(I587&lt;=$BY$28,4,IF(I587&lt;=$BY$29,3,IF(I587&lt;=$BY$30,2,1)))))))))))))))</f>
        <v/>
      </c>
      <c r="BE587" s="17" t="str">
        <f>IF(AND(OR(F587="",F587="□"),OR(G587="",G587="□"),OR(H587="",H587="□")),"",IF(AND(F587="■",G587="■"),"",IF(AND(OR(F587="■",G587="■"),H587="■"),"",IF(F587="■",5,IF(G587="■",4,IF(K587="","",IF($C$3="","",IF($C$3=8,IF(K587&lt;=$BY$33,6,IF(K587&lt;=$BY$34,5,IF(K587&lt;=$BY$35,4,3))),IF(AND($C$3&lt;8,$C$3&gt;4),IF(K587&lt;=$BY$32,7,IF(K587&lt;=$BY$33,6,IF(K587&lt;=$BY$34,5,IF(K587&lt;=$BY$35,4,IF(K587&lt;=$BY$36,3,2))))),IF(C573&lt;5,"-"))))))))))</f>
        <v/>
      </c>
      <c r="BF587" s="17" t="str">
        <f t="shared" si="181"/>
        <v/>
      </c>
      <c r="BH587" s="18" t="str">
        <f>IF(X587="","",IF(50&lt;=Y587,6,IF(AND(40&lt;=Y587,Y587&lt;50),5,IF(AND(30&lt;=Y587,Y587&lt;40),4,IF(AND(20&lt;=Y587,Y587&lt;30),3,IF(AND(10&lt;=Y587,Y587&lt;20),2,IF(AND(0&lt;=Y587,Y587&lt;10),1,IF(Y587&lt;0,0,""))))))))</f>
        <v/>
      </c>
      <c r="BI587" s="18" t="str">
        <f>IF(X587="","",IF(30&lt;=Y587,4,IF(AND(20&lt;=Y587,Y587&lt;30),3,IF(AND(10&lt;=Y587,Y587&lt;20),2,IF(AND(0&lt;=Y587,Y587&lt;10),1,IF(Y587&lt;0,0,""))))))</f>
        <v/>
      </c>
      <c r="BJ587" s="58" t="str">
        <f>IF(AND(OR(Q587="",Q587="□"),OR(R587="",R587="□"),OR(S587="",S587="□")),"",IF(AND(Q587="■",R587="■"),"",IF(AND(OR(Q587="■",R587="■"),S587="■"),"",IF(Q587="■",3,IF(R587="■",1,IF(Z587="■",BH587,BI587))))))</f>
        <v/>
      </c>
    </row>
    <row r="588" spans="1:62" ht="12" customHeight="1" x14ac:dyDescent="0.15">
      <c r="A588" s="66">
        <v>571</v>
      </c>
      <c r="B588" s="4"/>
      <c r="C588" s="2"/>
      <c r="D588" s="2"/>
      <c r="E588" s="8"/>
      <c r="F588" s="129" t="s">
        <v>38</v>
      </c>
      <c r="G588" s="130" t="s">
        <v>38</v>
      </c>
      <c r="H588" s="131" t="s">
        <v>38</v>
      </c>
      <c r="I588" s="122"/>
      <c r="J588" s="149"/>
      <c r="K588" s="124"/>
      <c r="L588" s="178"/>
      <c r="M588" s="133"/>
      <c r="N588" s="163" t="str">
        <f>IF($C$3="","",IF(P588="","",BF588))</f>
        <v/>
      </c>
      <c r="O588" s="163" t="str">
        <f>IF($C$3="","",IF(AND(OR(F588="",F588="□"),OR(G588="",G588="□"),OR(H588="",H588="□")),"",IF(AND(F588="■",G588="■"),"",IF(AND(OR(F588="■",G588="■"),H588="■"),"",IF(BF588="","",IF(OR(BF588=4,BF588&gt;4),"○","×"))))))</f>
        <v/>
      </c>
      <c r="P588" s="162" t="str">
        <f>IF($C$3="","",IF(AND(OR(F588="",F588="□"),OR(G588="",G588="□"),OR(H588="",H588="□")),"",IF(AND(F588="■",G588="■"),"",IF(AND(OR(F588="■",G588="■"),H588="■"),"",IF(BF588="","",IF(OR(BF588=5,BF588&gt;5),"○","×"))))))</f>
        <v/>
      </c>
      <c r="Q588" s="129" t="s">
        <v>38</v>
      </c>
      <c r="R588" s="130" t="s">
        <v>38</v>
      </c>
      <c r="S588" s="131" t="s">
        <v>38</v>
      </c>
      <c r="T588" s="1"/>
      <c r="U588" s="10"/>
      <c r="V588" s="11"/>
      <c r="W588" s="10"/>
      <c r="X588" s="223" t="str">
        <f t="shared" si="180"/>
        <v/>
      </c>
      <c r="Y588" s="164" t="str">
        <f t="shared" si="162"/>
        <v/>
      </c>
      <c r="Z588" s="131" t="s">
        <v>58</v>
      </c>
      <c r="AA588" s="135" t="s">
        <v>58</v>
      </c>
      <c r="AB588" s="165" t="str">
        <f t="shared" si="163"/>
        <v/>
      </c>
      <c r="AC588" s="280"/>
      <c r="AD588" s="281"/>
      <c r="AF588" s="60" t="str">
        <f>IF($C$3="","",IF(AND(F588="□",G588="□",H588="□"),"",IF(AND(F588="■",G588="■"),"",IF(AND(F588="■",H588="■"),"",IF(AND(G588="■",H588="■"),"",IF(F588="■",$BY$42,IF(G588="■",$BY$39,IF(I588="","",I588))))))))</f>
        <v/>
      </c>
      <c r="AG588" s="61" t="str">
        <f>IF($C$3="","",IF(AND(F588="□",G588="□",H588="□"),"",IF(AND(F588="■",G588="■"),"",IF(AND(F588="■",H588="■"),"",IF(AND(G588="■",H588="■"),"",IF(F588="■",$BY$44,IF(G588="■",$BY$41,IF(K588="","",K588))))))))</f>
        <v/>
      </c>
      <c r="AH588" s="63" t="str">
        <f t="shared" si="164"/>
        <v/>
      </c>
      <c r="AI588" s="63" t="str">
        <f t="shared" si="165"/>
        <v/>
      </c>
      <c r="AJ588" s="64" t="str">
        <f t="shared" si="166"/>
        <v/>
      </c>
      <c r="AK588" s="64" t="str">
        <f t="shared" si="167"/>
        <v/>
      </c>
      <c r="AL588" s="64" t="str">
        <f>IF($C$3="","",IF(AND(F588="□",G588="□",H588="□"),"",IF(AND(F588="■",G588="■"),"",IF(AND(F588="■",H588="■"),"",IF(AND(G588="■",H588="■"),"",IF(F588="■",$BY$23,IF(G588="■",$BY$21,IF(J588="","",J588))))))))</f>
        <v/>
      </c>
      <c r="AM588" s="65" t="str">
        <f t="shared" si="168"/>
        <v/>
      </c>
      <c r="AN588" s="64" t="str">
        <f>IF($C$3="","",IF(AND(F588="□",G588="□",H588="□"),"",IF(AND(F588="■",G588="■"),"",IF(AND(F588="■",H588="■"),"",IF(AND(G588="■",H588="■"),"",IF(F588="■",$BY$24,IF(G588="■",$BY$22,IF(L588="","",L588))))))))</f>
        <v/>
      </c>
      <c r="AO588" s="118"/>
      <c r="AP588" s="64" t="str">
        <f t="shared" si="169"/>
        <v/>
      </c>
      <c r="AQ588" s="64" t="str">
        <f t="shared" si="170"/>
        <v/>
      </c>
      <c r="AR588" s="64" t="str">
        <f t="shared" si="171"/>
        <v/>
      </c>
      <c r="AS588" s="64" t="str">
        <f t="shared" si="172"/>
        <v/>
      </c>
      <c r="AT588" s="64" t="str">
        <f t="shared" si="173"/>
        <v/>
      </c>
      <c r="AW588" s="17" t="str">
        <f t="shared" si="174"/>
        <v/>
      </c>
      <c r="AX588" s="17" t="str">
        <f t="shared" si="175"/>
        <v/>
      </c>
      <c r="AY588" s="17" t="str">
        <f t="shared" si="176"/>
        <v/>
      </c>
      <c r="AZ588" s="17" t="str">
        <f t="shared" si="177"/>
        <v/>
      </c>
      <c r="BA588" s="17" t="str">
        <f t="shared" si="178"/>
        <v/>
      </c>
      <c r="BB588" s="17" t="str">
        <f t="shared" si="179"/>
        <v/>
      </c>
      <c r="BD588" s="17" t="str">
        <f>IF(AND(OR(F588="",F588="□"),OR(G588="",G588="□"),OR(H588="",H588="□")),"",IF(AND(F588="■",G588="■"),"",IF(AND(OR(F588="■",G588="■"),H588="■"),"",IF(F588="■",5,IF(G588="■",4,IF(I588="","",IF($C$3="","",IF($C$3=8,"-",IF($C$3&lt;8,IF(I588&lt;=$BY$25,7,IF(I588&lt;=$BY$26,6,IF(I588&lt;=$BY$27,5,IF(I588&lt;=$BY$28,4,IF(I588&lt;=$BY$29,3,IF(I588&lt;=$BY$30,2,1)))))))))))))))</f>
        <v/>
      </c>
      <c r="BE588" s="17" t="str">
        <f>IF(AND(OR(F588="",F588="□"),OR(G588="",G588="□"),OR(H588="",H588="□")),"",IF(AND(F588="■",G588="■"),"",IF(AND(OR(F588="■",G588="■"),H588="■"),"",IF(F588="■",5,IF(G588="■",4,IF(K588="","",IF($C$3="","",IF($C$3=8,IF(K588&lt;=$BY$33,6,IF(K588&lt;=$BY$34,5,IF(K588&lt;=$BY$35,4,3))),IF(AND($C$3&lt;8,$C$3&gt;4),IF(K588&lt;=$BY$32,7,IF(K588&lt;=$BY$33,6,IF(K588&lt;=$BY$34,5,IF(K588&lt;=$BY$35,4,IF(K588&lt;=$BY$36,3,2))))),IF(C574&lt;5,"-"))))))))))</f>
        <v/>
      </c>
      <c r="BF588" s="17" t="str">
        <f t="shared" si="181"/>
        <v/>
      </c>
      <c r="BH588" s="18" t="str">
        <f>IF(X588="","",IF(50&lt;=Y588,6,IF(AND(40&lt;=Y588,Y588&lt;50),5,IF(AND(30&lt;=Y588,Y588&lt;40),4,IF(AND(20&lt;=Y588,Y588&lt;30),3,IF(AND(10&lt;=Y588,Y588&lt;20),2,IF(AND(0&lt;=Y588,Y588&lt;10),1,IF(Y588&lt;0,0,""))))))))</f>
        <v/>
      </c>
      <c r="BI588" s="18" t="str">
        <f>IF(X588="","",IF(30&lt;=Y588,4,IF(AND(20&lt;=Y588,Y588&lt;30),3,IF(AND(10&lt;=Y588,Y588&lt;20),2,IF(AND(0&lt;=Y588,Y588&lt;10),1,IF(Y588&lt;0,0,""))))))</f>
        <v/>
      </c>
      <c r="BJ588" s="58" t="str">
        <f>IF(AND(OR(Q588="",Q588="□"),OR(R588="",R588="□"),OR(S588="",S588="□")),"",IF(AND(Q588="■",R588="■"),"",IF(AND(OR(Q588="■",R588="■"),S588="■"),"",IF(Q588="■",3,IF(R588="■",1,IF(Z588="■",BH588,BI588))))))</f>
        <v/>
      </c>
    </row>
    <row r="589" spans="1:62" ht="12" customHeight="1" x14ac:dyDescent="0.15">
      <c r="A589" s="66">
        <v>572</v>
      </c>
      <c r="B589" s="4"/>
      <c r="C589" s="2"/>
      <c r="D589" s="2"/>
      <c r="E589" s="8"/>
      <c r="F589" s="129" t="s">
        <v>38</v>
      </c>
      <c r="G589" s="130" t="s">
        <v>38</v>
      </c>
      <c r="H589" s="131" t="s">
        <v>38</v>
      </c>
      <c r="I589" s="122"/>
      <c r="J589" s="149"/>
      <c r="K589" s="124"/>
      <c r="L589" s="178"/>
      <c r="M589" s="133"/>
      <c r="N589" s="163" t="str">
        <f>IF($C$3="","",IF(P589="","",BF589))</f>
        <v/>
      </c>
      <c r="O589" s="163" t="str">
        <f>IF($C$3="","",IF(AND(OR(F589="",F589="□"),OR(G589="",G589="□"),OR(H589="",H589="□")),"",IF(AND(F589="■",G589="■"),"",IF(AND(OR(F589="■",G589="■"),H589="■"),"",IF(BF589="","",IF(OR(BF589=4,BF589&gt;4),"○","×"))))))</f>
        <v/>
      </c>
      <c r="P589" s="162" t="str">
        <f>IF($C$3="","",IF(AND(OR(F589="",F589="□"),OR(G589="",G589="□"),OR(H589="",H589="□")),"",IF(AND(F589="■",G589="■"),"",IF(AND(OR(F589="■",G589="■"),H589="■"),"",IF(BF589="","",IF(OR(BF589=5,BF589&gt;5),"○","×"))))))</f>
        <v/>
      </c>
      <c r="Q589" s="129" t="s">
        <v>38</v>
      </c>
      <c r="R589" s="130" t="s">
        <v>38</v>
      </c>
      <c r="S589" s="131" t="s">
        <v>38</v>
      </c>
      <c r="T589" s="1"/>
      <c r="U589" s="10"/>
      <c r="V589" s="11"/>
      <c r="W589" s="10"/>
      <c r="X589" s="223" t="str">
        <f t="shared" si="180"/>
        <v/>
      </c>
      <c r="Y589" s="164" t="str">
        <f t="shared" si="162"/>
        <v/>
      </c>
      <c r="Z589" s="131" t="s">
        <v>58</v>
      </c>
      <c r="AA589" s="135" t="s">
        <v>58</v>
      </c>
      <c r="AB589" s="165" t="str">
        <f t="shared" si="163"/>
        <v/>
      </c>
      <c r="AC589" s="280"/>
      <c r="AD589" s="281"/>
      <c r="AF589" s="60" t="str">
        <f>IF($C$3="","",IF(AND(F589="□",G589="□",H589="□"),"",IF(AND(F589="■",G589="■"),"",IF(AND(F589="■",H589="■"),"",IF(AND(G589="■",H589="■"),"",IF(F589="■",$BY$42,IF(G589="■",$BY$39,IF(I589="","",I589))))))))</f>
        <v/>
      </c>
      <c r="AG589" s="61" t="str">
        <f>IF($C$3="","",IF(AND(F589="□",G589="□",H589="□"),"",IF(AND(F589="■",G589="■"),"",IF(AND(F589="■",H589="■"),"",IF(AND(G589="■",H589="■"),"",IF(F589="■",$BY$44,IF(G589="■",$BY$41,IF(K589="","",K589))))))))</f>
        <v/>
      </c>
      <c r="AH589" s="63" t="str">
        <f t="shared" si="164"/>
        <v/>
      </c>
      <c r="AI589" s="63" t="str">
        <f t="shared" si="165"/>
        <v/>
      </c>
      <c r="AJ589" s="64" t="str">
        <f t="shared" si="166"/>
        <v/>
      </c>
      <c r="AK589" s="64" t="str">
        <f t="shared" si="167"/>
        <v/>
      </c>
      <c r="AL589" s="64" t="str">
        <f>IF($C$3="","",IF(AND(F589="□",G589="□",H589="□"),"",IF(AND(F589="■",G589="■"),"",IF(AND(F589="■",H589="■"),"",IF(AND(G589="■",H589="■"),"",IF(F589="■",$BY$23,IF(G589="■",$BY$21,IF(J589="","",J589))))))))</f>
        <v/>
      </c>
      <c r="AM589" s="65" t="str">
        <f t="shared" si="168"/>
        <v/>
      </c>
      <c r="AN589" s="64" t="str">
        <f>IF($C$3="","",IF(AND(F589="□",G589="□",H589="□"),"",IF(AND(F589="■",G589="■"),"",IF(AND(F589="■",H589="■"),"",IF(AND(G589="■",H589="■"),"",IF(F589="■",$BY$24,IF(G589="■",$BY$22,IF(L589="","",L589))))))))</f>
        <v/>
      </c>
      <c r="AO589" s="118"/>
      <c r="AP589" s="64" t="str">
        <f t="shared" si="169"/>
        <v/>
      </c>
      <c r="AQ589" s="64" t="str">
        <f t="shared" si="170"/>
        <v/>
      </c>
      <c r="AR589" s="64" t="str">
        <f t="shared" si="171"/>
        <v/>
      </c>
      <c r="AS589" s="64" t="str">
        <f t="shared" si="172"/>
        <v/>
      </c>
      <c r="AT589" s="64" t="str">
        <f t="shared" si="173"/>
        <v/>
      </c>
      <c r="AW589" s="17" t="str">
        <f t="shared" si="174"/>
        <v/>
      </c>
      <c r="AX589" s="17" t="str">
        <f t="shared" si="175"/>
        <v/>
      </c>
      <c r="AY589" s="17" t="str">
        <f t="shared" si="176"/>
        <v/>
      </c>
      <c r="AZ589" s="17" t="str">
        <f t="shared" si="177"/>
        <v/>
      </c>
      <c r="BA589" s="17" t="str">
        <f t="shared" si="178"/>
        <v/>
      </c>
      <c r="BB589" s="17" t="str">
        <f t="shared" si="179"/>
        <v/>
      </c>
      <c r="BD589" s="17" t="str">
        <f>IF(AND(OR(F589="",F589="□"),OR(G589="",G589="□"),OR(H589="",H589="□")),"",IF(AND(F589="■",G589="■"),"",IF(AND(OR(F589="■",G589="■"),H589="■"),"",IF(F589="■",5,IF(G589="■",4,IF(I589="","",IF($C$3="","",IF($C$3=8,"-",IF($C$3&lt;8,IF(I589&lt;=$BY$25,7,IF(I589&lt;=$BY$26,6,IF(I589&lt;=$BY$27,5,IF(I589&lt;=$BY$28,4,IF(I589&lt;=$BY$29,3,IF(I589&lt;=$BY$30,2,1)))))))))))))))</f>
        <v/>
      </c>
      <c r="BE589" s="17" t="str">
        <f>IF(AND(OR(F589="",F589="□"),OR(G589="",G589="□"),OR(H589="",H589="□")),"",IF(AND(F589="■",G589="■"),"",IF(AND(OR(F589="■",G589="■"),H589="■"),"",IF(F589="■",5,IF(G589="■",4,IF(K589="","",IF($C$3="","",IF($C$3=8,IF(K589&lt;=$BY$33,6,IF(K589&lt;=$BY$34,5,IF(K589&lt;=$BY$35,4,3))),IF(AND($C$3&lt;8,$C$3&gt;4),IF(K589&lt;=$BY$32,7,IF(K589&lt;=$BY$33,6,IF(K589&lt;=$BY$34,5,IF(K589&lt;=$BY$35,4,IF(K589&lt;=$BY$36,3,2))))),IF(C575&lt;5,"-"))))))))))</f>
        <v/>
      </c>
      <c r="BF589" s="17" t="str">
        <f t="shared" si="181"/>
        <v/>
      </c>
      <c r="BH589" s="18" t="str">
        <f>IF(X589="","",IF(50&lt;=Y589,6,IF(AND(40&lt;=Y589,Y589&lt;50),5,IF(AND(30&lt;=Y589,Y589&lt;40),4,IF(AND(20&lt;=Y589,Y589&lt;30),3,IF(AND(10&lt;=Y589,Y589&lt;20),2,IF(AND(0&lt;=Y589,Y589&lt;10),1,IF(Y589&lt;0,0,""))))))))</f>
        <v/>
      </c>
      <c r="BI589" s="18" t="str">
        <f>IF(X589="","",IF(30&lt;=Y589,4,IF(AND(20&lt;=Y589,Y589&lt;30),3,IF(AND(10&lt;=Y589,Y589&lt;20),2,IF(AND(0&lt;=Y589,Y589&lt;10),1,IF(Y589&lt;0,0,""))))))</f>
        <v/>
      </c>
      <c r="BJ589" s="58" t="str">
        <f>IF(AND(OR(Q589="",Q589="□"),OR(R589="",R589="□"),OR(S589="",S589="□")),"",IF(AND(Q589="■",R589="■"),"",IF(AND(OR(Q589="■",R589="■"),S589="■"),"",IF(Q589="■",3,IF(R589="■",1,IF(Z589="■",BH589,BI589))))))</f>
        <v/>
      </c>
    </row>
    <row r="590" spans="1:62" ht="12" customHeight="1" x14ac:dyDescent="0.15">
      <c r="A590" s="66">
        <v>573</v>
      </c>
      <c r="B590" s="4"/>
      <c r="C590" s="2"/>
      <c r="D590" s="2"/>
      <c r="E590" s="8"/>
      <c r="F590" s="129" t="s">
        <v>38</v>
      </c>
      <c r="G590" s="130" t="s">
        <v>38</v>
      </c>
      <c r="H590" s="131" t="s">
        <v>38</v>
      </c>
      <c r="I590" s="122"/>
      <c r="J590" s="149"/>
      <c r="K590" s="124"/>
      <c r="L590" s="178"/>
      <c r="M590" s="133"/>
      <c r="N590" s="163" t="str">
        <f>IF($C$3="","",IF(P590="","",BF590))</f>
        <v/>
      </c>
      <c r="O590" s="163" t="str">
        <f>IF($C$3="","",IF(AND(OR(F590="",F590="□"),OR(G590="",G590="□"),OR(H590="",H590="□")),"",IF(AND(F590="■",G590="■"),"",IF(AND(OR(F590="■",G590="■"),H590="■"),"",IF(BF590="","",IF(OR(BF590=4,BF590&gt;4),"○","×"))))))</f>
        <v/>
      </c>
      <c r="P590" s="162" t="str">
        <f>IF($C$3="","",IF(AND(OR(F590="",F590="□"),OR(G590="",G590="□"),OR(H590="",H590="□")),"",IF(AND(F590="■",G590="■"),"",IF(AND(OR(F590="■",G590="■"),H590="■"),"",IF(BF590="","",IF(OR(BF590=5,BF590&gt;5),"○","×"))))))</f>
        <v/>
      </c>
      <c r="Q590" s="129" t="s">
        <v>38</v>
      </c>
      <c r="R590" s="130" t="s">
        <v>38</v>
      </c>
      <c r="S590" s="131" t="s">
        <v>38</v>
      </c>
      <c r="T590" s="1"/>
      <c r="U590" s="10"/>
      <c r="V590" s="11"/>
      <c r="W590" s="10"/>
      <c r="X590" s="223" t="str">
        <f t="shared" si="180"/>
        <v/>
      </c>
      <c r="Y590" s="164" t="str">
        <f t="shared" si="162"/>
        <v/>
      </c>
      <c r="Z590" s="131" t="s">
        <v>58</v>
      </c>
      <c r="AA590" s="135" t="s">
        <v>58</v>
      </c>
      <c r="AB590" s="165" t="str">
        <f t="shared" si="163"/>
        <v/>
      </c>
      <c r="AC590" s="280"/>
      <c r="AD590" s="281"/>
      <c r="AF590" s="60" t="str">
        <f>IF($C$3="","",IF(AND(F590="□",G590="□",H590="□"),"",IF(AND(F590="■",G590="■"),"",IF(AND(F590="■",H590="■"),"",IF(AND(G590="■",H590="■"),"",IF(F590="■",$BY$42,IF(G590="■",$BY$39,IF(I590="","",I590))))))))</f>
        <v/>
      </c>
      <c r="AG590" s="61" t="str">
        <f>IF($C$3="","",IF(AND(F590="□",G590="□",H590="□"),"",IF(AND(F590="■",G590="■"),"",IF(AND(F590="■",H590="■"),"",IF(AND(G590="■",H590="■"),"",IF(F590="■",$BY$44,IF(G590="■",$BY$41,IF(K590="","",K590))))))))</f>
        <v/>
      </c>
      <c r="AH590" s="63" t="str">
        <f t="shared" si="164"/>
        <v/>
      </c>
      <c r="AI590" s="63" t="str">
        <f t="shared" si="165"/>
        <v/>
      </c>
      <c r="AJ590" s="64" t="str">
        <f t="shared" si="166"/>
        <v/>
      </c>
      <c r="AK590" s="64" t="str">
        <f t="shared" si="167"/>
        <v/>
      </c>
      <c r="AL590" s="64" t="str">
        <f>IF($C$3="","",IF(AND(F590="□",G590="□",H590="□"),"",IF(AND(F590="■",G590="■"),"",IF(AND(F590="■",H590="■"),"",IF(AND(G590="■",H590="■"),"",IF(F590="■",$BY$23,IF(G590="■",$BY$21,IF(J590="","",J590))))))))</f>
        <v/>
      </c>
      <c r="AM590" s="65" t="str">
        <f t="shared" si="168"/>
        <v/>
      </c>
      <c r="AN590" s="64" t="str">
        <f>IF($C$3="","",IF(AND(F590="□",G590="□",H590="□"),"",IF(AND(F590="■",G590="■"),"",IF(AND(F590="■",H590="■"),"",IF(AND(G590="■",H590="■"),"",IF(F590="■",$BY$24,IF(G590="■",$BY$22,IF(L590="","",L590))))))))</f>
        <v/>
      </c>
      <c r="AO590" s="118"/>
      <c r="AP590" s="64" t="str">
        <f t="shared" si="169"/>
        <v/>
      </c>
      <c r="AQ590" s="64" t="str">
        <f t="shared" si="170"/>
        <v/>
      </c>
      <c r="AR590" s="64" t="str">
        <f t="shared" si="171"/>
        <v/>
      </c>
      <c r="AS590" s="64" t="str">
        <f t="shared" si="172"/>
        <v/>
      </c>
      <c r="AT590" s="64" t="str">
        <f t="shared" si="173"/>
        <v/>
      </c>
      <c r="AW590" s="17" t="str">
        <f t="shared" si="174"/>
        <v/>
      </c>
      <c r="AX590" s="17" t="str">
        <f t="shared" si="175"/>
        <v/>
      </c>
      <c r="AY590" s="17" t="str">
        <f t="shared" si="176"/>
        <v/>
      </c>
      <c r="AZ590" s="17" t="str">
        <f t="shared" si="177"/>
        <v/>
      </c>
      <c r="BA590" s="17" t="str">
        <f t="shared" si="178"/>
        <v/>
      </c>
      <c r="BB590" s="17" t="str">
        <f t="shared" si="179"/>
        <v/>
      </c>
      <c r="BD590" s="17" t="str">
        <f>IF(AND(OR(F590="",F590="□"),OR(G590="",G590="□"),OR(H590="",H590="□")),"",IF(AND(F590="■",G590="■"),"",IF(AND(OR(F590="■",G590="■"),H590="■"),"",IF(F590="■",5,IF(G590="■",4,IF(I590="","",IF($C$3="","",IF($C$3=8,"-",IF($C$3&lt;8,IF(I590&lt;=$BY$25,7,IF(I590&lt;=$BY$26,6,IF(I590&lt;=$BY$27,5,IF(I590&lt;=$BY$28,4,IF(I590&lt;=$BY$29,3,IF(I590&lt;=$BY$30,2,1)))))))))))))))</f>
        <v/>
      </c>
      <c r="BE590" s="17" t="str">
        <f>IF(AND(OR(F590="",F590="□"),OR(G590="",G590="□"),OR(H590="",H590="□")),"",IF(AND(F590="■",G590="■"),"",IF(AND(OR(F590="■",G590="■"),H590="■"),"",IF(F590="■",5,IF(G590="■",4,IF(K590="","",IF($C$3="","",IF($C$3=8,IF(K590&lt;=$BY$33,6,IF(K590&lt;=$BY$34,5,IF(K590&lt;=$BY$35,4,3))),IF(AND($C$3&lt;8,$C$3&gt;4),IF(K590&lt;=$BY$32,7,IF(K590&lt;=$BY$33,6,IF(K590&lt;=$BY$34,5,IF(K590&lt;=$BY$35,4,IF(K590&lt;=$BY$36,3,2))))),IF(C576&lt;5,"-"))))))))))</f>
        <v/>
      </c>
      <c r="BF590" s="17" t="str">
        <f t="shared" si="181"/>
        <v/>
      </c>
      <c r="BH590" s="18" t="str">
        <f>IF(X590="","",IF(50&lt;=Y590,6,IF(AND(40&lt;=Y590,Y590&lt;50),5,IF(AND(30&lt;=Y590,Y590&lt;40),4,IF(AND(20&lt;=Y590,Y590&lt;30),3,IF(AND(10&lt;=Y590,Y590&lt;20),2,IF(AND(0&lt;=Y590,Y590&lt;10),1,IF(Y590&lt;0,0,""))))))))</f>
        <v/>
      </c>
      <c r="BI590" s="18" t="str">
        <f>IF(X590="","",IF(30&lt;=Y590,4,IF(AND(20&lt;=Y590,Y590&lt;30),3,IF(AND(10&lt;=Y590,Y590&lt;20),2,IF(AND(0&lt;=Y590,Y590&lt;10),1,IF(Y590&lt;0,0,""))))))</f>
        <v/>
      </c>
      <c r="BJ590" s="58" t="str">
        <f>IF(AND(OR(Q590="",Q590="□"),OR(R590="",R590="□"),OR(S590="",S590="□")),"",IF(AND(Q590="■",R590="■"),"",IF(AND(OR(Q590="■",R590="■"),S590="■"),"",IF(Q590="■",3,IF(R590="■",1,IF(Z590="■",BH590,BI590))))))</f>
        <v/>
      </c>
    </row>
    <row r="591" spans="1:62" ht="12" customHeight="1" x14ac:dyDescent="0.15">
      <c r="A591" s="66">
        <v>574</v>
      </c>
      <c r="B591" s="4"/>
      <c r="C591" s="2"/>
      <c r="D591" s="2"/>
      <c r="E591" s="8"/>
      <c r="F591" s="129" t="s">
        <v>38</v>
      </c>
      <c r="G591" s="130" t="s">
        <v>38</v>
      </c>
      <c r="H591" s="131" t="s">
        <v>38</v>
      </c>
      <c r="I591" s="122"/>
      <c r="J591" s="149"/>
      <c r="K591" s="124"/>
      <c r="L591" s="178"/>
      <c r="M591" s="133"/>
      <c r="N591" s="163" t="str">
        <f>IF($C$3="","",IF(P591="","",BF591))</f>
        <v/>
      </c>
      <c r="O591" s="163" t="str">
        <f>IF($C$3="","",IF(AND(OR(F591="",F591="□"),OR(G591="",G591="□"),OR(H591="",H591="□")),"",IF(AND(F591="■",G591="■"),"",IF(AND(OR(F591="■",G591="■"),H591="■"),"",IF(BF591="","",IF(OR(BF591=4,BF591&gt;4),"○","×"))))))</f>
        <v/>
      </c>
      <c r="P591" s="162" t="str">
        <f>IF($C$3="","",IF(AND(OR(F591="",F591="□"),OR(G591="",G591="□"),OR(H591="",H591="□")),"",IF(AND(F591="■",G591="■"),"",IF(AND(OR(F591="■",G591="■"),H591="■"),"",IF(BF591="","",IF(OR(BF591=5,BF591&gt;5),"○","×"))))))</f>
        <v/>
      </c>
      <c r="Q591" s="129" t="s">
        <v>38</v>
      </c>
      <c r="R591" s="130" t="s">
        <v>38</v>
      </c>
      <c r="S591" s="131" t="s">
        <v>38</v>
      </c>
      <c r="T591" s="1"/>
      <c r="U591" s="10"/>
      <c r="V591" s="11"/>
      <c r="W591" s="10"/>
      <c r="X591" s="223" t="str">
        <f t="shared" si="180"/>
        <v/>
      </c>
      <c r="Y591" s="164" t="str">
        <f t="shared" si="162"/>
        <v/>
      </c>
      <c r="Z591" s="131" t="s">
        <v>58</v>
      </c>
      <c r="AA591" s="135" t="s">
        <v>58</v>
      </c>
      <c r="AB591" s="165" t="str">
        <f t="shared" si="163"/>
        <v/>
      </c>
      <c r="AC591" s="280"/>
      <c r="AD591" s="281"/>
      <c r="AF591" s="60" t="str">
        <f>IF($C$3="","",IF(AND(F591="□",G591="□",H591="□"),"",IF(AND(F591="■",G591="■"),"",IF(AND(F591="■",H591="■"),"",IF(AND(G591="■",H591="■"),"",IF(F591="■",$BY$42,IF(G591="■",$BY$39,IF(I591="","",I591))))))))</f>
        <v/>
      </c>
      <c r="AG591" s="61" t="str">
        <f>IF($C$3="","",IF(AND(F591="□",G591="□",H591="□"),"",IF(AND(F591="■",G591="■"),"",IF(AND(F591="■",H591="■"),"",IF(AND(G591="■",H591="■"),"",IF(F591="■",$BY$44,IF(G591="■",$BY$41,IF(K591="","",K591))))))))</f>
        <v/>
      </c>
      <c r="AH591" s="63" t="str">
        <f t="shared" si="164"/>
        <v/>
      </c>
      <c r="AI591" s="63" t="str">
        <f t="shared" si="165"/>
        <v/>
      </c>
      <c r="AJ591" s="64" t="str">
        <f t="shared" si="166"/>
        <v/>
      </c>
      <c r="AK591" s="64" t="str">
        <f t="shared" si="167"/>
        <v/>
      </c>
      <c r="AL591" s="64" t="str">
        <f>IF($C$3="","",IF(AND(F591="□",G591="□",H591="□"),"",IF(AND(F591="■",G591="■"),"",IF(AND(F591="■",H591="■"),"",IF(AND(G591="■",H591="■"),"",IF(F591="■",$BY$23,IF(G591="■",$BY$21,IF(J591="","",J591))))))))</f>
        <v/>
      </c>
      <c r="AM591" s="65" t="str">
        <f t="shared" si="168"/>
        <v/>
      </c>
      <c r="AN591" s="64" t="str">
        <f>IF($C$3="","",IF(AND(F591="□",G591="□",H591="□"),"",IF(AND(F591="■",G591="■"),"",IF(AND(F591="■",H591="■"),"",IF(AND(G591="■",H591="■"),"",IF(F591="■",$BY$24,IF(G591="■",$BY$22,IF(L591="","",L591))))))))</f>
        <v/>
      </c>
      <c r="AO591" s="118"/>
      <c r="AP591" s="64" t="str">
        <f t="shared" si="169"/>
        <v/>
      </c>
      <c r="AQ591" s="64" t="str">
        <f t="shared" si="170"/>
        <v/>
      </c>
      <c r="AR591" s="64" t="str">
        <f t="shared" si="171"/>
        <v/>
      </c>
      <c r="AS591" s="64" t="str">
        <f t="shared" si="172"/>
        <v/>
      </c>
      <c r="AT591" s="64" t="str">
        <f t="shared" si="173"/>
        <v/>
      </c>
      <c r="AW591" s="17" t="str">
        <f t="shared" si="174"/>
        <v/>
      </c>
      <c r="AX591" s="17" t="str">
        <f t="shared" si="175"/>
        <v/>
      </c>
      <c r="AY591" s="17" t="str">
        <f t="shared" si="176"/>
        <v/>
      </c>
      <c r="AZ591" s="17" t="str">
        <f t="shared" si="177"/>
        <v/>
      </c>
      <c r="BA591" s="17" t="str">
        <f t="shared" si="178"/>
        <v/>
      </c>
      <c r="BB591" s="17" t="str">
        <f t="shared" si="179"/>
        <v/>
      </c>
      <c r="BD591" s="17" t="str">
        <f>IF(AND(OR(F591="",F591="□"),OR(G591="",G591="□"),OR(H591="",H591="□")),"",IF(AND(F591="■",G591="■"),"",IF(AND(OR(F591="■",G591="■"),H591="■"),"",IF(F591="■",5,IF(G591="■",4,IF(I591="","",IF($C$3="","",IF($C$3=8,"-",IF($C$3&lt;8,IF(I591&lt;=$BY$25,7,IF(I591&lt;=$BY$26,6,IF(I591&lt;=$BY$27,5,IF(I591&lt;=$BY$28,4,IF(I591&lt;=$BY$29,3,IF(I591&lt;=$BY$30,2,1)))))))))))))))</f>
        <v/>
      </c>
      <c r="BE591" s="17" t="str">
        <f>IF(AND(OR(F591="",F591="□"),OR(G591="",G591="□"),OR(H591="",H591="□")),"",IF(AND(F591="■",G591="■"),"",IF(AND(OR(F591="■",G591="■"),H591="■"),"",IF(F591="■",5,IF(G591="■",4,IF(K591="","",IF($C$3="","",IF($C$3=8,IF(K591&lt;=$BY$33,6,IF(K591&lt;=$BY$34,5,IF(K591&lt;=$BY$35,4,3))),IF(AND($C$3&lt;8,$C$3&gt;4),IF(K591&lt;=$BY$32,7,IF(K591&lt;=$BY$33,6,IF(K591&lt;=$BY$34,5,IF(K591&lt;=$BY$35,4,IF(K591&lt;=$BY$36,3,2))))),IF(C577&lt;5,"-"))))))))))</f>
        <v/>
      </c>
      <c r="BF591" s="17" t="str">
        <f t="shared" si="181"/>
        <v/>
      </c>
      <c r="BH591" s="18" t="str">
        <f>IF(X591="","",IF(50&lt;=Y591,6,IF(AND(40&lt;=Y591,Y591&lt;50),5,IF(AND(30&lt;=Y591,Y591&lt;40),4,IF(AND(20&lt;=Y591,Y591&lt;30),3,IF(AND(10&lt;=Y591,Y591&lt;20),2,IF(AND(0&lt;=Y591,Y591&lt;10),1,IF(Y591&lt;0,0,""))))))))</f>
        <v/>
      </c>
      <c r="BI591" s="18" t="str">
        <f>IF(X591="","",IF(30&lt;=Y591,4,IF(AND(20&lt;=Y591,Y591&lt;30),3,IF(AND(10&lt;=Y591,Y591&lt;20),2,IF(AND(0&lt;=Y591,Y591&lt;10),1,IF(Y591&lt;0,0,""))))))</f>
        <v/>
      </c>
      <c r="BJ591" s="58" t="str">
        <f>IF(AND(OR(Q591="",Q591="□"),OR(R591="",R591="□"),OR(S591="",S591="□")),"",IF(AND(Q591="■",R591="■"),"",IF(AND(OR(Q591="■",R591="■"),S591="■"),"",IF(Q591="■",3,IF(R591="■",1,IF(Z591="■",BH591,BI591))))))</f>
        <v/>
      </c>
    </row>
    <row r="592" spans="1:62" ht="12" customHeight="1" x14ac:dyDescent="0.15">
      <c r="A592" s="66">
        <v>575</v>
      </c>
      <c r="B592" s="4"/>
      <c r="C592" s="2"/>
      <c r="D592" s="2"/>
      <c r="E592" s="8"/>
      <c r="F592" s="129" t="s">
        <v>38</v>
      </c>
      <c r="G592" s="130" t="s">
        <v>38</v>
      </c>
      <c r="H592" s="131" t="s">
        <v>38</v>
      </c>
      <c r="I592" s="122"/>
      <c r="J592" s="149"/>
      <c r="K592" s="124"/>
      <c r="L592" s="178"/>
      <c r="M592" s="133"/>
      <c r="N592" s="163" t="str">
        <f>IF($C$3="","",IF(P592="","",BF592))</f>
        <v/>
      </c>
      <c r="O592" s="163" t="str">
        <f>IF($C$3="","",IF(AND(OR(F592="",F592="□"),OR(G592="",G592="□"),OR(H592="",H592="□")),"",IF(AND(F592="■",G592="■"),"",IF(AND(OR(F592="■",G592="■"),H592="■"),"",IF(BF592="","",IF(OR(BF592=4,BF592&gt;4),"○","×"))))))</f>
        <v/>
      </c>
      <c r="P592" s="162" t="str">
        <f>IF($C$3="","",IF(AND(OR(F592="",F592="□"),OR(G592="",G592="□"),OR(H592="",H592="□")),"",IF(AND(F592="■",G592="■"),"",IF(AND(OR(F592="■",G592="■"),H592="■"),"",IF(BF592="","",IF(OR(BF592=5,BF592&gt;5),"○","×"))))))</f>
        <v/>
      </c>
      <c r="Q592" s="129" t="s">
        <v>38</v>
      </c>
      <c r="R592" s="130" t="s">
        <v>38</v>
      </c>
      <c r="S592" s="131" t="s">
        <v>38</v>
      </c>
      <c r="T592" s="1"/>
      <c r="U592" s="10"/>
      <c r="V592" s="11"/>
      <c r="W592" s="10"/>
      <c r="X592" s="223" t="str">
        <f t="shared" si="180"/>
        <v/>
      </c>
      <c r="Y592" s="164" t="str">
        <f t="shared" si="162"/>
        <v/>
      </c>
      <c r="Z592" s="131" t="s">
        <v>58</v>
      </c>
      <c r="AA592" s="135" t="s">
        <v>58</v>
      </c>
      <c r="AB592" s="165" t="str">
        <f t="shared" si="163"/>
        <v/>
      </c>
      <c r="AC592" s="280"/>
      <c r="AD592" s="281"/>
      <c r="AF592" s="60" t="str">
        <f>IF($C$3="","",IF(AND(F592="□",G592="□",H592="□"),"",IF(AND(F592="■",G592="■"),"",IF(AND(F592="■",H592="■"),"",IF(AND(G592="■",H592="■"),"",IF(F592="■",$BY$42,IF(G592="■",$BY$39,IF(I592="","",I592))))))))</f>
        <v/>
      </c>
      <c r="AG592" s="61" t="str">
        <f>IF($C$3="","",IF(AND(F592="□",G592="□",H592="□"),"",IF(AND(F592="■",G592="■"),"",IF(AND(F592="■",H592="■"),"",IF(AND(G592="■",H592="■"),"",IF(F592="■",$BY$44,IF(G592="■",$BY$41,IF(K592="","",K592))))))))</f>
        <v/>
      </c>
      <c r="AH592" s="63" t="str">
        <f t="shared" si="164"/>
        <v/>
      </c>
      <c r="AI592" s="63" t="str">
        <f t="shared" si="165"/>
        <v/>
      </c>
      <c r="AJ592" s="64" t="str">
        <f t="shared" si="166"/>
        <v/>
      </c>
      <c r="AK592" s="64" t="str">
        <f t="shared" si="167"/>
        <v/>
      </c>
      <c r="AL592" s="64" t="str">
        <f>IF($C$3="","",IF(AND(F592="□",G592="□",H592="□"),"",IF(AND(F592="■",G592="■"),"",IF(AND(F592="■",H592="■"),"",IF(AND(G592="■",H592="■"),"",IF(F592="■",$BY$23,IF(G592="■",$BY$21,IF(J592="","",J592))))))))</f>
        <v/>
      </c>
      <c r="AM592" s="65" t="str">
        <f t="shared" si="168"/>
        <v/>
      </c>
      <c r="AN592" s="64" t="str">
        <f>IF($C$3="","",IF(AND(F592="□",G592="□",H592="□"),"",IF(AND(F592="■",G592="■"),"",IF(AND(F592="■",H592="■"),"",IF(AND(G592="■",H592="■"),"",IF(F592="■",$BY$24,IF(G592="■",$BY$22,IF(L592="","",L592))))))))</f>
        <v/>
      </c>
      <c r="AO592" s="118"/>
      <c r="AP592" s="64" t="str">
        <f t="shared" si="169"/>
        <v/>
      </c>
      <c r="AQ592" s="64" t="str">
        <f t="shared" si="170"/>
        <v/>
      </c>
      <c r="AR592" s="64" t="str">
        <f t="shared" si="171"/>
        <v/>
      </c>
      <c r="AS592" s="64" t="str">
        <f t="shared" si="172"/>
        <v/>
      </c>
      <c r="AT592" s="64" t="str">
        <f t="shared" si="173"/>
        <v/>
      </c>
      <c r="AW592" s="17" t="str">
        <f t="shared" si="174"/>
        <v/>
      </c>
      <c r="AX592" s="17" t="str">
        <f t="shared" si="175"/>
        <v/>
      </c>
      <c r="AY592" s="17" t="str">
        <f t="shared" si="176"/>
        <v/>
      </c>
      <c r="AZ592" s="17" t="str">
        <f t="shared" si="177"/>
        <v/>
      </c>
      <c r="BA592" s="17" t="str">
        <f t="shared" si="178"/>
        <v/>
      </c>
      <c r="BB592" s="17" t="str">
        <f t="shared" si="179"/>
        <v/>
      </c>
      <c r="BD592" s="17" t="str">
        <f>IF(AND(OR(F592="",F592="□"),OR(G592="",G592="□"),OR(H592="",H592="□")),"",IF(AND(F592="■",G592="■"),"",IF(AND(OR(F592="■",G592="■"),H592="■"),"",IF(F592="■",5,IF(G592="■",4,IF(I592="","",IF($C$3="","",IF($C$3=8,"-",IF($C$3&lt;8,IF(I592&lt;=$BY$25,7,IF(I592&lt;=$BY$26,6,IF(I592&lt;=$BY$27,5,IF(I592&lt;=$BY$28,4,IF(I592&lt;=$BY$29,3,IF(I592&lt;=$BY$30,2,1)))))))))))))))</f>
        <v/>
      </c>
      <c r="BE592" s="17" t="str">
        <f>IF(AND(OR(F592="",F592="□"),OR(G592="",G592="□"),OR(H592="",H592="□")),"",IF(AND(F592="■",G592="■"),"",IF(AND(OR(F592="■",G592="■"),H592="■"),"",IF(F592="■",5,IF(G592="■",4,IF(K592="","",IF($C$3="","",IF($C$3=8,IF(K592&lt;=$BY$33,6,IF(K592&lt;=$BY$34,5,IF(K592&lt;=$BY$35,4,3))),IF(AND($C$3&lt;8,$C$3&gt;4),IF(K592&lt;=$BY$32,7,IF(K592&lt;=$BY$33,6,IF(K592&lt;=$BY$34,5,IF(K592&lt;=$BY$35,4,IF(K592&lt;=$BY$36,3,2))))),IF(C578&lt;5,"-"))))))))))</f>
        <v/>
      </c>
      <c r="BF592" s="17" t="str">
        <f t="shared" si="181"/>
        <v/>
      </c>
      <c r="BH592" s="18" t="str">
        <f>IF(X592="","",IF(50&lt;=Y592,6,IF(AND(40&lt;=Y592,Y592&lt;50),5,IF(AND(30&lt;=Y592,Y592&lt;40),4,IF(AND(20&lt;=Y592,Y592&lt;30),3,IF(AND(10&lt;=Y592,Y592&lt;20),2,IF(AND(0&lt;=Y592,Y592&lt;10),1,IF(Y592&lt;0,0,""))))))))</f>
        <v/>
      </c>
      <c r="BI592" s="18" t="str">
        <f>IF(X592="","",IF(30&lt;=Y592,4,IF(AND(20&lt;=Y592,Y592&lt;30),3,IF(AND(10&lt;=Y592,Y592&lt;20),2,IF(AND(0&lt;=Y592,Y592&lt;10),1,IF(Y592&lt;0,0,""))))))</f>
        <v/>
      </c>
      <c r="BJ592" s="58" t="str">
        <f>IF(AND(OR(Q592="",Q592="□"),OR(R592="",R592="□"),OR(S592="",S592="□")),"",IF(AND(Q592="■",R592="■"),"",IF(AND(OR(Q592="■",R592="■"),S592="■"),"",IF(Q592="■",3,IF(R592="■",1,IF(Z592="■",BH592,BI592))))))</f>
        <v/>
      </c>
    </row>
    <row r="593" spans="1:62" ht="12" customHeight="1" x14ac:dyDescent="0.15">
      <c r="A593" s="66">
        <v>576</v>
      </c>
      <c r="B593" s="4"/>
      <c r="C593" s="2"/>
      <c r="D593" s="2"/>
      <c r="E593" s="8"/>
      <c r="F593" s="129" t="s">
        <v>38</v>
      </c>
      <c r="G593" s="130" t="s">
        <v>38</v>
      </c>
      <c r="H593" s="131" t="s">
        <v>38</v>
      </c>
      <c r="I593" s="122"/>
      <c r="J593" s="149"/>
      <c r="K593" s="124"/>
      <c r="L593" s="178"/>
      <c r="M593" s="133"/>
      <c r="N593" s="163" t="str">
        <f>IF($C$3="","",IF(P593="","",BF593))</f>
        <v/>
      </c>
      <c r="O593" s="163" t="str">
        <f>IF($C$3="","",IF(AND(OR(F593="",F593="□"),OR(G593="",G593="□"),OR(H593="",H593="□")),"",IF(AND(F593="■",G593="■"),"",IF(AND(OR(F593="■",G593="■"),H593="■"),"",IF(BF593="","",IF(OR(BF593=4,BF593&gt;4),"○","×"))))))</f>
        <v/>
      </c>
      <c r="P593" s="162" t="str">
        <f>IF($C$3="","",IF(AND(OR(F593="",F593="□"),OR(G593="",G593="□"),OR(H593="",H593="□")),"",IF(AND(F593="■",G593="■"),"",IF(AND(OR(F593="■",G593="■"),H593="■"),"",IF(BF593="","",IF(OR(BF593=5,BF593&gt;5),"○","×"))))))</f>
        <v/>
      </c>
      <c r="Q593" s="129" t="s">
        <v>38</v>
      </c>
      <c r="R593" s="130" t="s">
        <v>38</v>
      </c>
      <c r="S593" s="131" t="s">
        <v>38</v>
      </c>
      <c r="T593" s="1"/>
      <c r="U593" s="10"/>
      <c r="V593" s="11"/>
      <c r="W593" s="10"/>
      <c r="X593" s="223" t="str">
        <f t="shared" si="180"/>
        <v/>
      </c>
      <c r="Y593" s="164" t="str">
        <f t="shared" si="162"/>
        <v/>
      </c>
      <c r="Z593" s="131" t="s">
        <v>58</v>
      </c>
      <c r="AA593" s="135" t="s">
        <v>58</v>
      </c>
      <c r="AB593" s="165" t="str">
        <f t="shared" si="163"/>
        <v/>
      </c>
      <c r="AC593" s="280"/>
      <c r="AD593" s="281"/>
      <c r="AF593" s="60" t="str">
        <f>IF($C$3="","",IF(AND(F593="□",G593="□",H593="□"),"",IF(AND(F593="■",G593="■"),"",IF(AND(F593="■",H593="■"),"",IF(AND(G593="■",H593="■"),"",IF(F593="■",$BY$42,IF(G593="■",$BY$39,IF(I593="","",I593))))))))</f>
        <v/>
      </c>
      <c r="AG593" s="61" t="str">
        <f>IF($C$3="","",IF(AND(F593="□",G593="□",H593="□"),"",IF(AND(F593="■",G593="■"),"",IF(AND(F593="■",H593="■"),"",IF(AND(G593="■",H593="■"),"",IF(F593="■",$BY$44,IF(G593="■",$BY$41,IF(K593="","",K593))))))))</f>
        <v/>
      </c>
      <c r="AH593" s="63" t="str">
        <f t="shared" si="164"/>
        <v/>
      </c>
      <c r="AI593" s="63" t="str">
        <f t="shared" si="165"/>
        <v/>
      </c>
      <c r="AJ593" s="64" t="str">
        <f t="shared" si="166"/>
        <v/>
      </c>
      <c r="AK593" s="64" t="str">
        <f t="shared" si="167"/>
        <v/>
      </c>
      <c r="AL593" s="64" t="str">
        <f>IF($C$3="","",IF(AND(F593="□",G593="□",H593="□"),"",IF(AND(F593="■",G593="■"),"",IF(AND(F593="■",H593="■"),"",IF(AND(G593="■",H593="■"),"",IF(F593="■",$BY$23,IF(G593="■",$BY$21,IF(J593="","",J593))))))))</f>
        <v/>
      </c>
      <c r="AM593" s="65" t="str">
        <f t="shared" si="168"/>
        <v/>
      </c>
      <c r="AN593" s="64" t="str">
        <f>IF($C$3="","",IF(AND(F593="□",G593="□",H593="□"),"",IF(AND(F593="■",G593="■"),"",IF(AND(F593="■",H593="■"),"",IF(AND(G593="■",H593="■"),"",IF(F593="■",$BY$24,IF(G593="■",$BY$22,IF(L593="","",L593))))))))</f>
        <v/>
      </c>
      <c r="AO593" s="118"/>
      <c r="AP593" s="64" t="str">
        <f t="shared" si="169"/>
        <v/>
      </c>
      <c r="AQ593" s="64" t="str">
        <f t="shared" si="170"/>
        <v/>
      </c>
      <c r="AR593" s="64" t="str">
        <f t="shared" si="171"/>
        <v/>
      </c>
      <c r="AS593" s="64" t="str">
        <f t="shared" si="172"/>
        <v/>
      </c>
      <c r="AT593" s="64" t="str">
        <f t="shared" si="173"/>
        <v/>
      </c>
      <c r="AW593" s="17" t="str">
        <f t="shared" si="174"/>
        <v/>
      </c>
      <c r="AX593" s="17" t="str">
        <f t="shared" si="175"/>
        <v/>
      </c>
      <c r="AY593" s="17" t="str">
        <f t="shared" si="176"/>
        <v/>
      </c>
      <c r="AZ593" s="17" t="str">
        <f t="shared" si="177"/>
        <v/>
      </c>
      <c r="BA593" s="17" t="str">
        <f t="shared" si="178"/>
        <v/>
      </c>
      <c r="BB593" s="17" t="str">
        <f t="shared" si="179"/>
        <v/>
      </c>
      <c r="BD593" s="17" t="str">
        <f>IF(AND(OR(F593="",F593="□"),OR(G593="",G593="□"),OR(H593="",H593="□")),"",IF(AND(F593="■",G593="■"),"",IF(AND(OR(F593="■",G593="■"),H593="■"),"",IF(F593="■",5,IF(G593="■",4,IF(I593="","",IF($C$3="","",IF($C$3=8,"-",IF($C$3&lt;8,IF(I593&lt;=$BY$25,7,IF(I593&lt;=$BY$26,6,IF(I593&lt;=$BY$27,5,IF(I593&lt;=$BY$28,4,IF(I593&lt;=$BY$29,3,IF(I593&lt;=$BY$30,2,1)))))))))))))))</f>
        <v/>
      </c>
      <c r="BE593" s="17" t="str">
        <f>IF(AND(OR(F593="",F593="□"),OR(G593="",G593="□"),OR(H593="",H593="□")),"",IF(AND(F593="■",G593="■"),"",IF(AND(OR(F593="■",G593="■"),H593="■"),"",IF(F593="■",5,IF(G593="■",4,IF(K593="","",IF($C$3="","",IF($C$3=8,IF(K593&lt;=$BY$33,6,IF(K593&lt;=$BY$34,5,IF(K593&lt;=$BY$35,4,3))),IF(AND($C$3&lt;8,$C$3&gt;4),IF(K593&lt;=$BY$32,7,IF(K593&lt;=$BY$33,6,IF(K593&lt;=$BY$34,5,IF(K593&lt;=$BY$35,4,IF(K593&lt;=$BY$36,3,2))))),IF(C579&lt;5,"-"))))))))))</f>
        <v/>
      </c>
      <c r="BF593" s="17" t="str">
        <f t="shared" si="181"/>
        <v/>
      </c>
      <c r="BH593" s="18" t="str">
        <f>IF(X593="","",IF(50&lt;=Y593,6,IF(AND(40&lt;=Y593,Y593&lt;50),5,IF(AND(30&lt;=Y593,Y593&lt;40),4,IF(AND(20&lt;=Y593,Y593&lt;30),3,IF(AND(10&lt;=Y593,Y593&lt;20),2,IF(AND(0&lt;=Y593,Y593&lt;10),1,IF(Y593&lt;0,0,""))))))))</f>
        <v/>
      </c>
      <c r="BI593" s="18" t="str">
        <f>IF(X593="","",IF(30&lt;=Y593,4,IF(AND(20&lt;=Y593,Y593&lt;30),3,IF(AND(10&lt;=Y593,Y593&lt;20),2,IF(AND(0&lt;=Y593,Y593&lt;10),1,IF(Y593&lt;0,0,""))))))</f>
        <v/>
      </c>
      <c r="BJ593" s="58" t="str">
        <f>IF(AND(OR(Q593="",Q593="□"),OR(R593="",R593="□"),OR(S593="",S593="□")),"",IF(AND(Q593="■",R593="■"),"",IF(AND(OR(Q593="■",R593="■"),S593="■"),"",IF(Q593="■",3,IF(R593="■",1,IF(Z593="■",BH593,BI593))))))</f>
        <v/>
      </c>
    </row>
    <row r="594" spans="1:62" ht="12" customHeight="1" x14ac:dyDescent="0.15">
      <c r="A594" s="66">
        <v>577</v>
      </c>
      <c r="B594" s="4"/>
      <c r="C594" s="2"/>
      <c r="D594" s="2"/>
      <c r="E594" s="8"/>
      <c r="F594" s="129" t="s">
        <v>38</v>
      </c>
      <c r="G594" s="130" t="s">
        <v>38</v>
      </c>
      <c r="H594" s="131" t="s">
        <v>38</v>
      </c>
      <c r="I594" s="122"/>
      <c r="J594" s="149"/>
      <c r="K594" s="124"/>
      <c r="L594" s="178"/>
      <c r="M594" s="133"/>
      <c r="N594" s="163" t="str">
        <f>IF($C$3="","",IF(P594="","",BF594))</f>
        <v/>
      </c>
      <c r="O594" s="163" t="str">
        <f>IF($C$3="","",IF(AND(OR(F594="",F594="□"),OR(G594="",G594="□"),OR(H594="",H594="□")),"",IF(AND(F594="■",G594="■"),"",IF(AND(OR(F594="■",G594="■"),H594="■"),"",IF(BF594="","",IF(OR(BF594=4,BF594&gt;4),"○","×"))))))</f>
        <v/>
      </c>
      <c r="P594" s="162" t="str">
        <f>IF($C$3="","",IF(AND(OR(F594="",F594="□"),OR(G594="",G594="□"),OR(H594="",H594="□")),"",IF(AND(F594="■",G594="■"),"",IF(AND(OR(F594="■",G594="■"),H594="■"),"",IF(BF594="","",IF(OR(BF594=5,BF594&gt;5),"○","×"))))))</f>
        <v/>
      </c>
      <c r="Q594" s="129" t="s">
        <v>38</v>
      </c>
      <c r="R594" s="130" t="s">
        <v>38</v>
      </c>
      <c r="S594" s="131" t="s">
        <v>38</v>
      </c>
      <c r="T594" s="1"/>
      <c r="U594" s="10"/>
      <c r="V594" s="11"/>
      <c r="W594" s="10"/>
      <c r="X594" s="223" t="str">
        <f t="shared" si="180"/>
        <v/>
      </c>
      <c r="Y594" s="164" t="str">
        <f t="shared" ref="Y594:Y657" si="182">IFERROR((1-X594)*100,"")</f>
        <v/>
      </c>
      <c r="Z594" s="131" t="s">
        <v>58</v>
      </c>
      <c r="AA594" s="135" t="s">
        <v>58</v>
      </c>
      <c r="AB594" s="165" t="str">
        <f t="shared" ref="AB594:AB657" si="183">BJ594</f>
        <v/>
      </c>
      <c r="AC594" s="280"/>
      <c r="AD594" s="281"/>
      <c r="AF594" s="60" t="str">
        <f>IF($C$3="","",IF(AND(F594="□",G594="□",H594="□"),"",IF(AND(F594="■",G594="■"),"",IF(AND(F594="■",H594="■"),"",IF(AND(G594="■",H594="■"),"",IF(F594="■",$BY$42,IF(G594="■",$BY$39,IF(I594="","",I594))))))))</f>
        <v/>
      </c>
      <c r="AG594" s="61" t="str">
        <f>IF($C$3="","",IF(AND(F594="□",G594="□",H594="□"),"",IF(AND(F594="■",G594="■"),"",IF(AND(F594="■",H594="■"),"",IF(AND(G594="■",H594="■"),"",IF(F594="■",$BY$44,IF(G594="■",$BY$41,IF(K594="","",K594))))))))</f>
        <v/>
      </c>
      <c r="AH594" s="63" t="str">
        <f t="shared" ref="AH594:AH657" si="184">IF(C594="","",C594)</f>
        <v/>
      </c>
      <c r="AI594" s="63" t="str">
        <f t="shared" ref="AI594:AI657" si="185">IF(D594="","",D594)</f>
        <v/>
      </c>
      <c r="AJ594" s="64" t="str">
        <f t="shared" ref="AJ594:AJ657" si="186">IF(E594="","",E594)</f>
        <v/>
      </c>
      <c r="AK594" s="64" t="str">
        <f t="shared" ref="AK594:AK657" si="187">AF594</f>
        <v/>
      </c>
      <c r="AL594" s="64" t="str">
        <f>IF($C$3="","",IF(AND(F594="□",G594="□",H594="□"),"",IF(AND(F594="■",G594="■"),"",IF(AND(F594="■",H594="■"),"",IF(AND(G594="■",H594="■"),"",IF(F594="■",$BY$23,IF(G594="■",$BY$21,IF(J594="","",J594))))))))</f>
        <v/>
      </c>
      <c r="AM594" s="65" t="str">
        <f t="shared" ref="AM594:AM657" si="188">AG594</f>
        <v/>
      </c>
      <c r="AN594" s="64" t="str">
        <f>IF($C$3="","",IF(AND(F594="□",G594="□",H594="□"),"",IF(AND(F594="■",G594="■"),"",IF(AND(F594="■",H594="■"),"",IF(AND(G594="■",H594="■"),"",IF(F594="■",$BY$24,IF(G594="■",$BY$22,IF(L594="","",L594))))))))</f>
        <v/>
      </c>
      <c r="AO594" s="118"/>
      <c r="AP594" s="64" t="str">
        <f t="shared" ref="AP594:AP657" si="189">IF(AND(AZ594="",BA594="",BB594=""),"",IF(AZ594="●","",IF(BA594="●","",IF(BB594="●",T594,""))))</f>
        <v/>
      </c>
      <c r="AQ594" s="64" t="str">
        <f t="shared" ref="AQ594:AQ657" si="190">IF(AND(AZ594="",BA594="",BB594=""),"",IF(AZ594="●","",IF(BA594="●","",IF(BB594="●",U594,""))))</f>
        <v/>
      </c>
      <c r="AR594" s="64" t="str">
        <f t="shared" ref="AR594:AR657" si="191">IF(AND(AZ594="",BA594="",BB594=""),"",IF(AZ594="●","",IF(BA594="●","",IF(BB594="●",V594,""))))</f>
        <v/>
      </c>
      <c r="AS594" s="64" t="str">
        <f t="shared" ref="AS594:AS657" si="192">IF(AND(AZ594="",BA594="",BB594=""),"",IF(AZ594="●","",IF(BA594="●","",IF(BB594="●",W594,""))))</f>
        <v/>
      </c>
      <c r="AT594" s="64" t="str">
        <f t="shared" ref="AT594:AT657" si="193">IF(AND(AZ594="",BA594="",BB594=""),"",IF(AZ594="●",0.8,IF(BA594="●",1,IF(BB594="●",IF(OR(V594="",W594=""),"",ROUNDUP(V594/W594,2)),""))))</f>
        <v/>
      </c>
      <c r="AW594" s="17" t="str">
        <f t="shared" ref="AW594:AW657" si="194">IF(AND(F594="□",G594="□",H594="□"),"",IF(AND(F594="■",G594="■"),"",IF(AND(F594="■",H594="■"),"",IF(AND(G594="■",H594="■"),"",IF(F594="■","●","")))))</f>
        <v/>
      </c>
      <c r="AX594" s="17" t="str">
        <f t="shared" ref="AX594:AX657" si="195">IF(AND(F594="□",G594="□",H594="□"),"",IF(AND(F594="■",G594="■"),"",IF(AND(F594="■",H594="■"),"",IF(AND(G594="■",H594="■"),"",IF(G594="■","●","")))))</f>
        <v/>
      </c>
      <c r="AY594" s="17" t="str">
        <f t="shared" ref="AY594:AY657" si="196">IF(AND(F594="□",G594="□",H594="□"),"",IF(AND(F594="■",G594="■"),"",IF(AND(F594="■",H594="■"),"",IF(AND(G594="■",H594="■"),"",IF(H594="■","●","")))))</f>
        <v/>
      </c>
      <c r="AZ594" s="17" t="str">
        <f t="shared" ref="AZ594:AZ657" si="197">IF(AND(Q594="□",R594="□",S594="□"),"",IF(AND(Q594="■",R594="■"),"",IF(AND(Q594="■",S594="■"),"",IF(AND(R594="■",S594="■"),"",IF(Q594="■","●","")))))</f>
        <v/>
      </c>
      <c r="BA594" s="17" t="str">
        <f t="shared" ref="BA594:BA657" si="198">IF(AND(Q594="□",R594="□",S594="□"),"",IF(AND(Q594="■",R594="■"),"",IF(AND(Q594="■",S594="■"),"",IF(AND(R594="■",S594="■"),"",IF(R594="■","●","")))))</f>
        <v/>
      </c>
      <c r="BB594" s="17" t="str">
        <f t="shared" ref="BB594:BB657" si="199">IF(AND(Q594="□",R594="□",S594="□"),"",IF(AND(Q594="■",R594="■"),"",IF(AND(Q594="■",S594="■"),"",IF(AND(R594="■",S594="■"),"",IF(S594="■","●","")))))</f>
        <v/>
      </c>
      <c r="BD594" s="17" t="str">
        <f>IF(AND(OR(F594="",F594="□"),OR(G594="",G594="□"),OR(H594="",H594="□")),"",IF(AND(F594="■",G594="■"),"",IF(AND(OR(F594="■",G594="■"),H594="■"),"",IF(F594="■",5,IF(G594="■",4,IF(I594="","",IF($C$3="","",IF($C$3=8,"-",IF($C$3&lt;8,IF(I594&lt;=$BY$25,7,IF(I594&lt;=$BY$26,6,IF(I594&lt;=$BY$27,5,IF(I594&lt;=$BY$28,4,IF(I594&lt;=$BY$29,3,IF(I594&lt;=$BY$30,2,1)))))))))))))))</f>
        <v/>
      </c>
      <c r="BE594" s="17" t="str">
        <f>IF(AND(OR(F594="",F594="□"),OR(G594="",G594="□"),OR(H594="",H594="□")),"",IF(AND(F594="■",G594="■"),"",IF(AND(OR(F594="■",G594="■"),H594="■"),"",IF(F594="■",5,IF(G594="■",4,IF(K594="","",IF($C$3="","",IF($C$3=8,IF(K594&lt;=$BY$33,6,IF(K594&lt;=$BY$34,5,IF(K594&lt;=$BY$35,4,3))),IF(AND($C$3&lt;8,$C$3&gt;4),IF(K594&lt;=$BY$32,7,IF(K594&lt;=$BY$33,6,IF(K594&lt;=$BY$34,5,IF(K594&lt;=$BY$35,4,IF(K594&lt;=$BY$36,3,2))))),IF(C580&lt;5,"-"))))))))))</f>
        <v/>
      </c>
      <c r="BF594" s="17" t="str">
        <f t="shared" si="181"/>
        <v/>
      </c>
      <c r="BH594" s="18" t="str">
        <f>IF(X594="","",IF(50&lt;=Y594,6,IF(AND(40&lt;=Y594,Y594&lt;50),5,IF(AND(30&lt;=Y594,Y594&lt;40),4,IF(AND(20&lt;=Y594,Y594&lt;30),3,IF(AND(10&lt;=Y594,Y594&lt;20),2,IF(AND(0&lt;=Y594,Y594&lt;10),1,IF(Y594&lt;0,0,""))))))))</f>
        <v/>
      </c>
      <c r="BI594" s="18" t="str">
        <f>IF(X594="","",IF(30&lt;=Y594,4,IF(AND(20&lt;=Y594,Y594&lt;30),3,IF(AND(10&lt;=Y594,Y594&lt;20),2,IF(AND(0&lt;=Y594,Y594&lt;10),1,IF(Y594&lt;0,0,""))))))</f>
        <v/>
      </c>
      <c r="BJ594" s="58" t="str">
        <f>IF(AND(OR(Q594="",Q594="□"),OR(R594="",R594="□"),OR(S594="",S594="□")),"",IF(AND(Q594="■",R594="■"),"",IF(AND(OR(Q594="■",R594="■"),S594="■"),"",IF(Q594="■",3,IF(R594="■",1,IF(Z594="■",BH594,BI594))))))</f>
        <v/>
      </c>
    </row>
    <row r="595" spans="1:62" ht="12" customHeight="1" x14ac:dyDescent="0.15">
      <c r="A595" s="66">
        <v>578</v>
      </c>
      <c r="B595" s="4"/>
      <c r="C595" s="2"/>
      <c r="D595" s="2"/>
      <c r="E595" s="8"/>
      <c r="F595" s="129" t="s">
        <v>38</v>
      </c>
      <c r="G595" s="130" t="s">
        <v>38</v>
      </c>
      <c r="H595" s="131" t="s">
        <v>38</v>
      </c>
      <c r="I595" s="122"/>
      <c r="J595" s="149"/>
      <c r="K595" s="124"/>
      <c r="L595" s="178"/>
      <c r="M595" s="133"/>
      <c r="N595" s="163" t="str">
        <f>IF($C$3="","",IF(P595="","",BF595))</f>
        <v/>
      </c>
      <c r="O595" s="163" t="str">
        <f>IF($C$3="","",IF(AND(OR(F595="",F595="□"),OR(G595="",G595="□"),OR(H595="",H595="□")),"",IF(AND(F595="■",G595="■"),"",IF(AND(OR(F595="■",G595="■"),H595="■"),"",IF(BF595="","",IF(OR(BF595=4,BF595&gt;4),"○","×"))))))</f>
        <v/>
      </c>
      <c r="P595" s="162" t="str">
        <f>IF($C$3="","",IF(AND(OR(F595="",F595="□"),OR(G595="",G595="□"),OR(H595="",H595="□")),"",IF(AND(F595="■",G595="■"),"",IF(AND(OR(F595="■",G595="■"),H595="■"),"",IF(BF595="","",IF(OR(BF595=5,BF595&gt;5),"○","×"))))))</f>
        <v/>
      </c>
      <c r="Q595" s="129" t="s">
        <v>38</v>
      </c>
      <c r="R595" s="130" t="s">
        <v>38</v>
      </c>
      <c r="S595" s="131" t="s">
        <v>38</v>
      </c>
      <c r="T595" s="1"/>
      <c r="U595" s="10"/>
      <c r="V595" s="11"/>
      <c r="W595" s="10"/>
      <c r="X595" s="223" t="str">
        <f t="shared" ref="X595:X658" si="200">AT595</f>
        <v/>
      </c>
      <c r="Y595" s="164" t="str">
        <f t="shared" si="182"/>
        <v/>
      </c>
      <c r="Z595" s="131" t="s">
        <v>58</v>
      </c>
      <c r="AA595" s="135" t="s">
        <v>58</v>
      </c>
      <c r="AB595" s="165" t="str">
        <f t="shared" si="183"/>
        <v/>
      </c>
      <c r="AC595" s="280"/>
      <c r="AD595" s="281"/>
      <c r="AF595" s="60" t="str">
        <f>IF($C$3="","",IF(AND(F595="□",G595="□",H595="□"),"",IF(AND(F595="■",G595="■"),"",IF(AND(F595="■",H595="■"),"",IF(AND(G595="■",H595="■"),"",IF(F595="■",$BY$42,IF(G595="■",$BY$39,IF(I595="","",I595))))))))</f>
        <v/>
      </c>
      <c r="AG595" s="61" t="str">
        <f>IF($C$3="","",IF(AND(F595="□",G595="□",H595="□"),"",IF(AND(F595="■",G595="■"),"",IF(AND(F595="■",H595="■"),"",IF(AND(G595="■",H595="■"),"",IF(F595="■",$BY$44,IF(G595="■",$BY$41,IF(K595="","",K595))))))))</f>
        <v/>
      </c>
      <c r="AH595" s="63" t="str">
        <f t="shared" si="184"/>
        <v/>
      </c>
      <c r="AI595" s="63" t="str">
        <f t="shared" si="185"/>
        <v/>
      </c>
      <c r="AJ595" s="64" t="str">
        <f t="shared" si="186"/>
        <v/>
      </c>
      <c r="AK595" s="64" t="str">
        <f t="shared" si="187"/>
        <v/>
      </c>
      <c r="AL595" s="64" t="str">
        <f>IF($C$3="","",IF(AND(F595="□",G595="□",H595="□"),"",IF(AND(F595="■",G595="■"),"",IF(AND(F595="■",H595="■"),"",IF(AND(G595="■",H595="■"),"",IF(F595="■",$BY$23,IF(G595="■",$BY$21,IF(J595="","",J595))))))))</f>
        <v/>
      </c>
      <c r="AM595" s="65" t="str">
        <f t="shared" si="188"/>
        <v/>
      </c>
      <c r="AN595" s="64" t="str">
        <f>IF($C$3="","",IF(AND(F595="□",G595="□",H595="□"),"",IF(AND(F595="■",G595="■"),"",IF(AND(F595="■",H595="■"),"",IF(AND(G595="■",H595="■"),"",IF(F595="■",$BY$24,IF(G595="■",$BY$22,IF(L595="","",L595))))))))</f>
        <v/>
      </c>
      <c r="AO595" s="118"/>
      <c r="AP595" s="64" t="str">
        <f t="shared" si="189"/>
        <v/>
      </c>
      <c r="AQ595" s="64" t="str">
        <f t="shared" si="190"/>
        <v/>
      </c>
      <c r="AR595" s="64" t="str">
        <f t="shared" si="191"/>
        <v/>
      </c>
      <c r="AS595" s="64" t="str">
        <f t="shared" si="192"/>
        <v/>
      </c>
      <c r="AT595" s="64" t="str">
        <f t="shared" si="193"/>
        <v/>
      </c>
      <c r="AW595" s="17" t="str">
        <f t="shared" si="194"/>
        <v/>
      </c>
      <c r="AX595" s="17" t="str">
        <f t="shared" si="195"/>
        <v/>
      </c>
      <c r="AY595" s="17" t="str">
        <f t="shared" si="196"/>
        <v/>
      </c>
      <c r="AZ595" s="17" t="str">
        <f t="shared" si="197"/>
        <v/>
      </c>
      <c r="BA595" s="17" t="str">
        <f t="shared" si="198"/>
        <v/>
      </c>
      <c r="BB595" s="17" t="str">
        <f t="shared" si="199"/>
        <v/>
      </c>
      <c r="BD595" s="17" t="str">
        <f>IF(AND(OR(F595="",F595="□"),OR(G595="",G595="□"),OR(H595="",H595="□")),"",IF(AND(F595="■",G595="■"),"",IF(AND(OR(F595="■",G595="■"),H595="■"),"",IF(F595="■",5,IF(G595="■",4,IF(I595="","",IF($C$3="","",IF($C$3=8,"-",IF($C$3&lt;8,IF(I595&lt;=$BY$25,7,IF(I595&lt;=$BY$26,6,IF(I595&lt;=$BY$27,5,IF(I595&lt;=$BY$28,4,IF(I595&lt;=$BY$29,3,IF(I595&lt;=$BY$30,2,1)))))))))))))))</f>
        <v/>
      </c>
      <c r="BE595" s="17" t="str">
        <f>IF(AND(OR(F595="",F595="□"),OR(G595="",G595="□"),OR(H595="",H595="□")),"",IF(AND(F595="■",G595="■"),"",IF(AND(OR(F595="■",G595="■"),H595="■"),"",IF(F595="■",5,IF(G595="■",4,IF(K595="","",IF($C$3="","",IF($C$3=8,IF(K595&lt;=$BY$33,6,IF(K595&lt;=$BY$34,5,IF(K595&lt;=$BY$35,4,3))),IF(AND($C$3&lt;8,$C$3&gt;4),IF(K595&lt;=$BY$32,7,IF(K595&lt;=$BY$33,6,IF(K595&lt;=$BY$34,5,IF(K595&lt;=$BY$35,4,IF(K595&lt;=$BY$36,3,2))))),IF(C581&lt;5,"-"))))))))))</f>
        <v/>
      </c>
      <c r="BF595" s="17" t="str">
        <f t="shared" ref="BF595:BF658" si="201">IF(OR(BD595="",BE595=""),"",MIN(BD595:BE595))</f>
        <v/>
      </c>
      <c r="BH595" s="18" t="str">
        <f>IF(X595="","",IF(50&lt;=Y595,6,IF(AND(40&lt;=Y595,Y595&lt;50),5,IF(AND(30&lt;=Y595,Y595&lt;40),4,IF(AND(20&lt;=Y595,Y595&lt;30),3,IF(AND(10&lt;=Y595,Y595&lt;20),2,IF(AND(0&lt;=Y595,Y595&lt;10),1,IF(Y595&lt;0,0,""))))))))</f>
        <v/>
      </c>
      <c r="BI595" s="18" t="str">
        <f>IF(X595="","",IF(30&lt;=Y595,4,IF(AND(20&lt;=Y595,Y595&lt;30),3,IF(AND(10&lt;=Y595,Y595&lt;20),2,IF(AND(0&lt;=Y595,Y595&lt;10),1,IF(Y595&lt;0,0,""))))))</f>
        <v/>
      </c>
      <c r="BJ595" s="58" t="str">
        <f>IF(AND(OR(Q595="",Q595="□"),OR(R595="",R595="□"),OR(S595="",S595="□")),"",IF(AND(Q595="■",R595="■"),"",IF(AND(OR(Q595="■",R595="■"),S595="■"),"",IF(Q595="■",3,IF(R595="■",1,IF(Z595="■",BH595,BI595))))))</f>
        <v/>
      </c>
    </row>
    <row r="596" spans="1:62" ht="12" customHeight="1" x14ac:dyDescent="0.15">
      <c r="A596" s="66">
        <v>579</v>
      </c>
      <c r="B596" s="4"/>
      <c r="C596" s="2"/>
      <c r="D596" s="2"/>
      <c r="E596" s="8"/>
      <c r="F596" s="129" t="s">
        <v>38</v>
      </c>
      <c r="G596" s="130" t="s">
        <v>38</v>
      </c>
      <c r="H596" s="131" t="s">
        <v>38</v>
      </c>
      <c r="I596" s="122"/>
      <c r="J596" s="149"/>
      <c r="K596" s="124"/>
      <c r="L596" s="178"/>
      <c r="M596" s="133"/>
      <c r="N596" s="163" t="str">
        <f>IF($C$3="","",IF(P596="","",BF596))</f>
        <v/>
      </c>
      <c r="O596" s="163" t="str">
        <f>IF($C$3="","",IF(AND(OR(F596="",F596="□"),OR(G596="",G596="□"),OR(H596="",H596="□")),"",IF(AND(F596="■",G596="■"),"",IF(AND(OR(F596="■",G596="■"),H596="■"),"",IF(BF596="","",IF(OR(BF596=4,BF596&gt;4),"○","×"))))))</f>
        <v/>
      </c>
      <c r="P596" s="162" t="str">
        <f>IF($C$3="","",IF(AND(OR(F596="",F596="□"),OR(G596="",G596="□"),OR(H596="",H596="□")),"",IF(AND(F596="■",G596="■"),"",IF(AND(OR(F596="■",G596="■"),H596="■"),"",IF(BF596="","",IF(OR(BF596=5,BF596&gt;5),"○","×"))))))</f>
        <v/>
      </c>
      <c r="Q596" s="129" t="s">
        <v>38</v>
      </c>
      <c r="R596" s="130" t="s">
        <v>38</v>
      </c>
      <c r="S596" s="131" t="s">
        <v>38</v>
      </c>
      <c r="T596" s="1"/>
      <c r="U596" s="10"/>
      <c r="V596" s="11"/>
      <c r="W596" s="10"/>
      <c r="X596" s="223" t="str">
        <f t="shared" si="200"/>
        <v/>
      </c>
      <c r="Y596" s="164" t="str">
        <f t="shared" si="182"/>
        <v/>
      </c>
      <c r="Z596" s="131" t="s">
        <v>58</v>
      </c>
      <c r="AA596" s="135" t="s">
        <v>58</v>
      </c>
      <c r="AB596" s="165" t="str">
        <f t="shared" si="183"/>
        <v/>
      </c>
      <c r="AC596" s="280"/>
      <c r="AD596" s="281"/>
      <c r="AF596" s="60" t="str">
        <f>IF($C$3="","",IF(AND(F596="□",G596="□",H596="□"),"",IF(AND(F596="■",G596="■"),"",IF(AND(F596="■",H596="■"),"",IF(AND(G596="■",H596="■"),"",IF(F596="■",$BY$42,IF(G596="■",$BY$39,IF(I596="","",I596))))))))</f>
        <v/>
      </c>
      <c r="AG596" s="61" t="str">
        <f>IF($C$3="","",IF(AND(F596="□",G596="□",H596="□"),"",IF(AND(F596="■",G596="■"),"",IF(AND(F596="■",H596="■"),"",IF(AND(G596="■",H596="■"),"",IF(F596="■",$BY$44,IF(G596="■",$BY$41,IF(K596="","",K596))))))))</f>
        <v/>
      </c>
      <c r="AH596" s="63" t="str">
        <f t="shared" si="184"/>
        <v/>
      </c>
      <c r="AI596" s="63" t="str">
        <f t="shared" si="185"/>
        <v/>
      </c>
      <c r="AJ596" s="64" t="str">
        <f t="shared" si="186"/>
        <v/>
      </c>
      <c r="AK596" s="64" t="str">
        <f t="shared" si="187"/>
        <v/>
      </c>
      <c r="AL596" s="64" t="str">
        <f>IF($C$3="","",IF(AND(F596="□",G596="□",H596="□"),"",IF(AND(F596="■",G596="■"),"",IF(AND(F596="■",H596="■"),"",IF(AND(G596="■",H596="■"),"",IF(F596="■",$BY$23,IF(G596="■",$BY$21,IF(J596="","",J596))))))))</f>
        <v/>
      </c>
      <c r="AM596" s="65" t="str">
        <f t="shared" si="188"/>
        <v/>
      </c>
      <c r="AN596" s="64" t="str">
        <f>IF($C$3="","",IF(AND(F596="□",G596="□",H596="□"),"",IF(AND(F596="■",G596="■"),"",IF(AND(F596="■",H596="■"),"",IF(AND(G596="■",H596="■"),"",IF(F596="■",$BY$24,IF(G596="■",$BY$22,IF(L596="","",L596))))))))</f>
        <v/>
      </c>
      <c r="AO596" s="118"/>
      <c r="AP596" s="64" t="str">
        <f t="shared" si="189"/>
        <v/>
      </c>
      <c r="AQ596" s="64" t="str">
        <f t="shared" si="190"/>
        <v/>
      </c>
      <c r="AR596" s="64" t="str">
        <f t="shared" si="191"/>
        <v/>
      </c>
      <c r="AS596" s="64" t="str">
        <f t="shared" si="192"/>
        <v/>
      </c>
      <c r="AT596" s="64" t="str">
        <f t="shared" si="193"/>
        <v/>
      </c>
      <c r="AW596" s="17" t="str">
        <f t="shared" si="194"/>
        <v/>
      </c>
      <c r="AX596" s="17" t="str">
        <f t="shared" si="195"/>
        <v/>
      </c>
      <c r="AY596" s="17" t="str">
        <f t="shared" si="196"/>
        <v/>
      </c>
      <c r="AZ596" s="17" t="str">
        <f t="shared" si="197"/>
        <v/>
      </c>
      <c r="BA596" s="17" t="str">
        <f t="shared" si="198"/>
        <v/>
      </c>
      <c r="BB596" s="17" t="str">
        <f t="shared" si="199"/>
        <v/>
      </c>
      <c r="BD596" s="17" t="str">
        <f>IF(AND(OR(F596="",F596="□"),OR(G596="",G596="□"),OR(H596="",H596="□")),"",IF(AND(F596="■",G596="■"),"",IF(AND(OR(F596="■",G596="■"),H596="■"),"",IF(F596="■",5,IF(G596="■",4,IF(I596="","",IF($C$3="","",IF($C$3=8,"-",IF($C$3&lt;8,IF(I596&lt;=$BY$25,7,IF(I596&lt;=$BY$26,6,IF(I596&lt;=$BY$27,5,IF(I596&lt;=$BY$28,4,IF(I596&lt;=$BY$29,3,IF(I596&lt;=$BY$30,2,1)))))))))))))))</f>
        <v/>
      </c>
      <c r="BE596" s="17" t="str">
        <f>IF(AND(OR(F596="",F596="□"),OR(G596="",G596="□"),OR(H596="",H596="□")),"",IF(AND(F596="■",G596="■"),"",IF(AND(OR(F596="■",G596="■"),H596="■"),"",IF(F596="■",5,IF(G596="■",4,IF(K596="","",IF($C$3="","",IF($C$3=8,IF(K596&lt;=$BY$33,6,IF(K596&lt;=$BY$34,5,IF(K596&lt;=$BY$35,4,3))),IF(AND($C$3&lt;8,$C$3&gt;4),IF(K596&lt;=$BY$32,7,IF(K596&lt;=$BY$33,6,IF(K596&lt;=$BY$34,5,IF(K596&lt;=$BY$35,4,IF(K596&lt;=$BY$36,3,2))))),IF(C582&lt;5,"-"))))))))))</f>
        <v/>
      </c>
      <c r="BF596" s="17" t="str">
        <f t="shared" si="201"/>
        <v/>
      </c>
      <c r="BH596" s="18" t="str">
        <f>IF(X596="","",IF(50&lt;=Y596,6,IF(AND(40&lt;=Y596,Y596&lt;50),5,IF(AND(30&lt;=Y596,Y596&lt;40),4,IF(AND(20&lt;=Y596,Y596&lt;30),3,IF(AND(10&lt;=Y596,Y596&lt;20),2,IF(AND(0&lt;=Y596,Y596&lt;10),1,IF(Y596&lt;0,0,""))))))))</f>
        <v/>
      </c>
      <c r="BI596" s="18" t="str">
        <f>IF(X596="","",IF(30&lt;=Y596,4,IF(AND(20&lt;=Y596,Y596&lt;30),3,IF(AND(10&lt;=Y596,Y596&lt;20),2,IF(AND(0&lt;=Y596,Y596&lt;10),1,IF(Y596&lt;0,0,""))))))</f>
        <v/>
      </c>
      <c r="BJ596" s="58" t="str">
        <f>IF(AND(OR(Q596="",Q596="□"),OR(R596="",R596="□"),OR(S596="",S596="□")),"",IF(AND(Q596="■",R596="■"),"",IF(AND(OR(Q596="■",R596="■"),S596="■"),"",IF(Q596="■",3,IF(R596="■",1,IF(Z596="■",BH596,BI596))))))</f>
        <v/>
      </c>
    </row>
    <row r="597" spans="1:62" ht="12" customHeight="1" x14ac:dyDescent="0.15">
      <c r="A597" s="66">
        <v>580</v>
      </c>
      <c r="B597" s="4"/>
      <c r="C597" s="2"/>
      <c r="D597" s="2"/>
      <c r="E597" s="8"/>
      <c r="F597" s="129" t="s">
        <v>38</v>
      </c>
      <c r="G597" s="130" t="s">
        <v>38</v>
      </c>
      <c r="H597" s="131" t="s">
        <v>38</v>
      </c>
      <c r="I597" s="122"/>
      <c r="J597" s="149"/>
      <c r="K597" s="124"/>
      <c r="L597" s="178"/>
      <c r="M597" s="133"/>
      <c r="N597" s="163" t="str">
        <f>IF($C$3="","",IF(P597="","",BF597))</f>
        <v/>
      </c>
      <c r="O597" s="163" t="str">
        <f>IF($C$3="","",IF(AND(OR(F597="",F597="□"),OR(G597="",G597="□"),OR(H597="",H597="□")),"",IF(AND(F597="■",G597="■"),"",IF(AND(OR(F597="■",G597="■"),H597="■"),"",IF(BF597="","",IF(OR(BF597=4,BF597&gt;4),"○","×"))))))</f>
        <v/>
      </c>
      <c r="P597" s="162" t="str">
        <f>IF($C$3="","",IF(AND(OR(F597="",F597="□"),OR(G597="",G597="□"),OR(H597="",H597="□")),"",IF(AND(F597="■",G597="■"),"",IF(AND(OR(F597="■",G597="■"),H597="■"),"",IF(BF597="","",IF(OR(BF597=5,BF597&gt;5),"○","×"))))))</f>
        <v/>
      </c>
      <c r="Q597" s="129" t="s">
        <v>38</v>
      </c>
      <c r="R597" s="130" t="s">
        <v>38</v>
      </c>
      <c r="S597" s="131" t="s">
        <v>38</v>
      </c>
      <c r="T597" s="1"/>
      <c r="U597" s="10"/>
      <c r="V597" s="11"/>
      <c r="W597" s="10"/>
      <c r="X597" s="223" t="str">
        <f t="shared" si="200"/>
        <v/>
      </c>
      <c r="Y597" s="164" t="str">
        <f t="shared" si="182"/>
        <v/>
      </c>
      <c r="Z597" s="131" t="s">
        <v>58</v>
      </c>
      <c r="AA597" s="135" t="s">
        <v>58</v>
      </c>
      <c r="AB597" s="165" t="str">
        <f t="shared" si="183"/>
        <v/>
      </c>
      <c r="AC597" s="280"/>
      <c r="AD597" s="281"/>
      <c r="AF597" s="60" t="str">
        <f>IF($C$3="","",IF(AND(F597="□",G597="□",H597="□"),"",IF(AND(F597="■",G597="■"),"",IF(AND(F597="■",H597="■"),"",IF(AND(G597="■",H597="■"),"",IF(F597="■",$BY$42,IF(G597="■",$BY$39,IF(I597="","",I597))))))))</f>
        <v/>
      </c>
      <c r="AG597" s="61" t="str">
        <f>IF($C$3="","",IF(AND(F597="□",G597="□",H597="□"),"",IF(AND(F597="■",G597="■"),"",IF(AND(F597="■",H597="■"),"",IF(AND(G597="■",H597="■"),"",IF(F597="■",$BY$44,IF(G597="■",$BY$41,IF(K597="","",K597))))))))</f>
        <v/>
      </c>
      <c r="AH597" s="63" t="str">
        <f t="shared" si="184"/>
        <v/>
      </c>
      <c r="AI597" s="63" t="str">
        <f t="shared" si="185"/>
        <v/>
      </c>
      <c r="AJ597" s="64" t="str">
        <f t="shared" si="186"/>
        <v/>
      </c>
      <c r="AK597" s="64" t="str">
        <f t="shared" si="187"/>
        <v/>
      </c>
      <c r="AL597" s="64" t="str">
        <f>IF($C$3="","",IF(AND(F597="□",G597="□",H597="□"),"",IF(AND(F597="■",G597="■"),"",IF(AND(F597="■",H597="■"),"",IF(AND(G597="■",H597="■"),"",IF(F597="■",$BY$23,IF(G597="■",$BY$21,IF(J597="","",J597))))))))</f>
        <v/>
      </c>
      <c r="AM597" s="65" t="str">
        <f t="shared" si="188"/>
        <v/>
      </c>
      <c r="AN597" s="64" t="str">
        <f>IF($C$3="","",IF(AND(F597="□",G597="□",H597="□"),"",IF(AND(F597="■",G597="■"),"",IF(AND(F597="■",H597="■"),"",IF(AND(G597="■",H597="■"),"",IF(F597="■",$BY$24,IF(G597="■",$BY$22,IF(L597="","",L597))))))))</f>
        <v/>
      </c>
      <c r="AO597" s="118"/>
      <c r="AP597" s="64" t="str">
        <f t="shared" si="189"/>
        <v/>
      </c>
      <c r="AQ597" s="64" t="str">
        <f t="shared" si="190"/>
        <v/>
      </c>
      <c r="AR597" s="64" t="str">
        <f t="shared" si="191"/>
        <v/>
      </c>
      <c r="AS597" s="64" t="str">
        <f t="shared" si="192"/>
        <v/>
      </c>
      <c r="AT597" s="64" t="str">
        <f t="shared" si="193"/>
        <v/>
      </c>
      <c r="AW597" s="17" t="str">
        <f t="shared" si="194"/>
        <v/>
      </c>
      <c r="AX597" s="17" t="str">
        <f t="shared" si="195"/>
        <v/>
      </c>
      <c r="AY597" s="17" t="str">
        <f t="shared" si="196"/>
        <v/>
      </c>
      <c r="AZ597" s="17" t="str">
        <f t="shared" si="197"/>
        <v/>
      </c>
      <c r="BA597" s="17" t="str">
        <f t="shared" si="198"/>
        <v/>
      </c>
      <c r="BB597" s="17" t="str">
        <f t="shared" si="199"/>
        <v/>
      </c>
      <c r="BD597" s="17" t="str">
        <f>IF(AND(OR(F597="",F597="□"),OR(G597="",G597="□"),OR(H597="",H597="□")),"",IF(AND(F597="■",G597="■"),"",IF(AND(OR(F597="■",G597="■"),H597="■"),"",IF(F597="■",5,IF(G597="■",4,IF(I597="","",IF($C$3="","",IF($C$3=8,"-",IF($C$3&lt;8,IF(I597&lt;=$BY$25,7,IF(I597&lt;=$BY$26,6,IF(I597&lt;=$BY$27,5,IF(I597&lt;=$BY$28,4,IF(I597&lt;=$BY$29,3,IF(I597&lt;=$BY$30,2,1)))))))))))))))</f>
        <v/>
      </c>
      <c r="BE597" s="17" t="str">
        <f>IF(AND(OR(F597="",F597="□"),OR(G597="",G597="□"),OR(H597="",H597="□")),"",IF(AND(F597="■",G597="■"),"",IF(AND(OR(F597="■",G597="■"),H597="■"),"",IF(F597="■",5,IF(G597="■",4,IF(K597="","",IF($C$3="","",IF($C$3=8,IF(K597&lt;=$BY$33,6,IF(K597&lt;=$BY$34,5,IF(K597&lt;=$BY$35,4,3))),IF(AND($C$3&lt;8,$C$3&gt;4),IF(K597&lt;=$BY$32,7,IF(K597&lt;=$BY$33,6,IF(K597&lt;=$BY$34,5,IF(K597&lt;=$BY$35,4,IF(K597&lt;=$BY$36,3,2))))),IF(C583&lt;5,"-"))))))))))</f>
        <v/>
      </c>
      <c r="BF597" s="17" t="str">
        <f t="shared" si="201"/>
        <v/>
      </c>
      <c r="BH597" s="18" t="str">
        <f>IF(X597="","",IF(50&lt;=Y597,6,IF(AND(40&lt;=Y597,Y597&lt;50),5,IF(AND(30&lt;=Y597,Y597&lt;40),4,IF(AND(20&lt;=Y597,Y597&lt;30),3,IF(AND(10&lt;=Y597,Y597&lt;20),2,IF(AND(0&lt;=Y597,Y597&lt;10),1,IF(Y597&lt;0,0,""))))))))</f>
        <v/>
      </c>
      <c r="BI597" s="18" t="str">
        <f>IF(X597="","",IF(30&lt;=Y597,4,IF(AND(20&lt;=Y597,Y597&lt;30),3,IF(AND(10&lt;=Y597,Y597&lt;20),2,IF(AND(0&lt;=Y597,Y597&lt;10),1,IF(Y597&lt;0,0,""))))))</f>
        <v/>
      </c>
      <c r="BJ597" s="58" t="str">
        <f>IF(AND(OR(Q597="",Q597="□"),OR(R597="",R597="□"),OR(S597="",S597="□")),"",IF(AND(Q597="■",R597="■"),"",IF(AND(OR(Q597="■",R597="■"),S597="■"),"",IF(Q597="■",3,IF(R597="■",1,IF(Z597="■",BH597,BI597))))))</f>
        <v/>
      </c>
    </row>
    <row r="598" spans="1:62" ht="12" customHeight="1" x14ac:dyDescent="0.15">
      <c r="A598" s="66">
        <v>581</v>
      </c>
      <c r="B598" s="4"/>
      <c r="C598" s="2"/>
      <c r="D598" s="2"/>
      <c r="E598" s="8"/>
      <c r="F598" s="129" t="s">
        <v>38</v>
      </c>
      <c r="G598" s="130" t="s">
        <v>38</v>
      </c>
      <c r="H598" s="131" t="s">
        <v>38</v>
      </c>
      <c r="I598" s="122"/>
      <c r="J598" s="149"/>
      <c r="K598" s="124"/>
      <c r="L598" s="178"/>
      <c r="M598" s="133"/>
      <c r="N598" s="163" t="str">
        <f>IF($C$3="","",IF(P598="","",BF598))</f>
        <v/>
      </c>
      <c r="O598" s="163" t="str">
        <f>IF($C$3="","",IF(AND(OR(F598="",F598="□"),OR(G598="",G598="□"),OR(H598="",H598="□")),"",IF(AND(F598="■",G598="■"),"",IF(AND(OR(F598="■",G598="■"),H598="■"),"",IF(BF598="","",IF(OR(BF598=4,BF598&gt;4),"○","×"))))))</f>
        <v/>
      </c>
      <c r="P598" s="162" t="str">
        <f>IF($C$3="","",IF(AND(OR(F598="",F598="□"),OR(G598="",G598="□"),OR(H598="",H598="□")),"",IF(AND(F598="■",G598="■"),"",IF(AND(OR(F598="■",G598="■"),H598="■"),"",IF(BF598="","",IF(OR(BF598=5,BF598&gt;5),"○","×"))))))</f>
        <v/>
      </c>
      <c r="Q598" s="129" t="s">
        <v>38</v>
      </c>
      <c r="R598" s="130" t="s">
        <v>38</v>
      </c>
      <c r="S598" s="131" t="s">
        <v>38</v>
      </c>
      <c r="T598" s="1"/>
      <c r="U598" s="10"/>
      <c r="V598" s="11"/>
      <c r="W598" s="10"/>
      <c r="X598" s="223" t="str">
        <f t="shared" si="200"/>
        <v/>
      </c>
      <c r="Y598" s="164" t="str">
        <f t="shared" si="182"/>
        <v/>
      </c>
      <c r="Z598" s="131" t="s">
        <v>58</v>
      </c>
      <c r="AA598" s="135" t="s">
        <v>58</v>
      </c>
      <c r="AB598" s="165" t="str">
        <f t="shared" si="183"/>
        <v/>
      </c>
      <c r="AC598" s="280"/>
      <c r="AD598" s="281"/>
      <c r="AF598" s="60" t="str">
        <f>IF($C$3="","",IF(AND(F598="□",G598="□",H598="□"),"",IF(AND(F598="■",G598="■"),"",IF(AND(F598="■",H598="■"),"",IF(AND(G598="■",H598="■"),"",IF(F598="■",$BY$42,IF(G598="■",$BY$39,IF(I598="","",I598))))))))</f>
        <v/>
      </c>
      <c r="AG598" s="61" t="str">
        <f>IF($C$3="","",IF(AND(F598="□",G598="□",H598="□"),"",IF(AND(F598="■",G598="■"),"",IF(AND(F598="■",H598="■"),"",IF(AND(G598="■",H598="■"),"",IF(F598="■",$BY$44,IF(G598="■",$BY$41,IF(K598="","",K598))))))))</f>
        <v/>
      </c>
      <c r="AH598" s="63" t="str">
        <f t="shared" si="184"/>
        <v/>
      </c>
      <c r="AI598" s="63" t="str">
        <f t="shared" si="185"/>
        <v/>
      </c>
      <c r="AJ598" s="64" t="str">
        <f t="shared" si="186"/>
        <v/>
      </c>
      <c r="AK598" s="64" t="str">
        <f t="shared" si="187"/>
        <v/>
      </c>
      <c r="AL598" s="64" t="str">
        <f>IF($C$3="","",IF(AND(F598="□",G598="□",H598="□"),"",IF(AND(F598="■",G598="■"),"",IF(AND(F598="■",H598="■"),"",IF(AND(G598="■",H598="■"),"",IF(F598="■",$BY$23,IF(G598="■",$BY$21,IF(J598="","",J598))))))))</f>
        <v/>
      </c>
      <c r="AM598" s="65" t="str">
        <f t="shared" si="188"/>
        <v/>
      </c>
      <c r="AN598" s="64" t="str">
        <f>IF($C$3="","",IF(AND(F598="□",G598="□",H598="□"),"",IF(AND(F598="■",G598="■"),"",IF(AND(F598="■",H598="■"),"",IF(AND(G598="■",H598="■"),"",IF(F598="■",$BY$24,IF(G598="■",$BY$22,IF(L598="","",L598))))))))</f>
        <v/>
      </c>
      <c r="AO598" s="118"/>
      <c r="AP598" s="64" t="str">
        <f t="shared" si="189"/>
        <v/>
      </c>
      <c r="AQ598" s="64" t="str">
        <f t="shared" si="190"/>
        <v/>
      </c>
      <c r="AR598" s="64" t="str">
        <f t="shared" si="191"/>
        <v/>
      </c>
      <c r="AS598" s="64" t="str">
        <f t="shared" si="192"/>
        <v/>
      </c>
      <c r="AT598" s="64" t="str">
        <f t="shared" si="193"/>
        <v/>
      </c>
      <c r="AW598" s="17" t="str">
        <f t="shared" si="194"/>
        <v/>
      </c>
      <c r="AX598" s="17" t="str">
        <f t="shared" si="195"/>
        <v/>
      </c>
      <c r="AY598" s="17" t="str">
        <f t="shared" si="196"/>
        <v/>
      </c>
      <c r="AZ598" s="17" t="str">
        <f t="shared" si="197"/>
        <v/>
      </c>
      <c r="BA598" s="17" t="str">
        <f t="shared" si="198"/>
        <v/>
      </c>
      <c r="BB598" s="17" t="str">
        <f t="shared" si="199"/>
        <v/>
      </c>
      <c r="BD598" s="17" t="str">
        <f>IF(AND(OR(F598="",F598="□"),OR(G598="",G598="□"),OR(H598="",H598="□")),"",IF(AND(F598="■",G598="■"),"",IF(AND(OR(F598="■",G598="■"),H598="■"),"",IF(F598="■",5,IF(G598="■",4,IF(I598="","",IF($C$3="","",IF($C$3=8,"-",IF($C$3&lt;8,IF(I598&lt;=$BY$25,7,IF(I598&lt;=$BY$26,6,IF(I598&lt;=$BY$27,5,IF(I598&lt;=$BY$28,4,IF(I598&lt;=$BY$29,3,IF(I598&lt;=$BY$30,2,1)))))))))))))))</f>
        <v/>
      </c>
      <c r="BE598" s="17" t="str">
        <f>IF(AND(OR(F598="",F598="□"),OR(G598="",G598="□"),OR(H598="",H598="□")),"",IF(AND(F598="■",G598="■"),"",IF(AND(OR(F598="■",G598="■"),H598="■"),"",IF(F598="■",5,IF(G598="■",4,IF(K598="","",IF($C$3="","",IF($C$3=8,IF(K598&lt;=$BY$33,6,IF(K598&lt;=$BY$34,5,IF(K598&lt;=$BY$35,4,3))),IF(AND($C$3&lt;8,$C$3&gt;4),IF(K598&lt;=$BY$32,7,IF(K598&lt;=$BY$33,6,IF(K598&lt;=$BY$34,5,IF(K598&lt;=$BY$35,4,IF(K598&lt;=$BY$36,3,2))))),IF(C584&lt;5,"-"))))))))))</f>
        <v/>
      </c>
      <c r="BF598" s="17" t="str">
        <f t="shared" si="201"/>
        <v/>
      </c>
      <c r="BH598" s="18" t="str">
        <f>IF(X598="","",IF(50&lt;=Y598,6,IF(AND(40&lt;=Y598,Y598&lt;50),5,IF(AND(30&lt;=Y598,Y598&lt;40),4,IF(AND(20&lt;=Y598,Y598&lt;30),3,IF(AND(10&lt;=Y598,Y598&lt;20),2,IF(AND(0&lt;=Y598,Y598&lt;10),1,IF(Y598&lt;0,0,""))))))))</f>
        <v/>
      </c>
      <c r="BI598" s="18" t="str">
        <f>IF(X598="","",IF(30&lt;=Y598,4,IF(AND(20&lt;=Y598,Y598&lt;30),3,IF(AND(10&lt;=Y598,Y598&lt;20),2,IF(AND(0&lt;=Y598,Y598&lt;10),1,IF(Y598&lt;0,0,""))))))</f>
        <v/>
      </c>
      <c r="BJ598" s="58" t="str">
        <f>IF(AND(OR(Q598="",Q598="□"),OR(R598="",R598="□"),OR(S598="",S598="□")),"",IF(AND(Q598="■",R598="■"),"",IF(AND(OR(Q598="■",R598="■"),S598="■"),"",IF(Q598="■",3,IF(R598="■",1,IF(Z598="■",BH598,BI598))))))</f>
        <v/>
      </c>
    </row>
    <row r="599" spans="1:62" ht="12" customHeight="1" x14ac:dyDescent="0.15">
      <c r="A599" s="66">
        <v>582</v>
      </c>
      <c r="B599" s="4"/>
      <c r="C599" s="2"/>
      <c r="D599" s="2"/>
      <c r="E599" s="8"/>
      <c r="F599" s="129" t="s">
        <v>38</v>
      </c>
      <c r="G599" s="130" t="s">
        <v>38</v>
      </c>
      <c r="H599" s="131" t="s">
        <v>38</v>
      </c>
      <c r="I599" s="122"/>
      <c r="J599" s="149"/>
      <c r="K599" s="124"/>
      <c r="L599" s="178"/>
      <c r="M599" s="133"/>
      <c r="N599" s="163" t="str">
        <f>IF($C$3="","",IF(P599="","",BF599))</f>
        <v/>
      </c>
      <c r="O599" s="163" t="str">
        <f>IF($C$3="","",IF(AND(OR(F599="",F599="□"),OR(G599="",G599="□"),OR(H599="",H599="□")),"",IF(AND(F599="■",G599="■"),"",IF(AND(OR(F599="■",G599="■"),H599="■"),"",IF(BF599="","",IF(OR(BF599=4,BF599&gt;4),"○","×"))))))</f>
        <v/>
      </c>
      <c r="P599" s="162" t="str">
        <f>IF($C$3="","",IF(AND(OR(F599="",F599="□"),OR(G599="",G599="□"),OR(H599="",H599="□")),"",IF(AND(F599="■",G599="■"),"",IF(AND(OR(F599="■",G599="■"),H599="■"),"",IF(BF599="","",IF(OR(BF599=5,BF599&gt;5),"○","×"))))))</f>
        <v/>
      </c>
      <c r="Q599" s="129" t="s">
        <v>38</v>
      </c>
      <c r="R599" s="130" t="s">
        <v>38</v>
      </c>
      <c r="S599" s="131" t="s">
        <v>38</v>
      </c>
      <c r="T599" s="1"/>
      <c r="U599" s="10"/>
      <c r="V599" s="11"/>
      <c r="W599" s="10"/>
      <c r="X599" s="223" t="str">
        <f t="shared" si="200"/>
        <v/>
      </c>
      <c r="Y599" s="164" t="str">
        <f t="shared" si="182"/>
        <v/>
      </c>
      <c r="Z599" s="131" t="s">
        <v>58</v>
      </c>
      <c r="AA599" s="135" t="s">
        <v>58</v>
      </c>
      <c r="AB599" s="165" t="str">
        <f t="shared" si="183"/>
        <v/>
      </c>
      <c r="AC599" s="280"/>
      <c r="AD599" s="281"/>
      <c r="AF599" s="60" t="str">
        <f>IF($C$3="","",IF(AND(F599="□",G599="□",H599="□"),"",IF(AND(F599="■",G599="■"),"",IF(AND(F599="■",H599="■"),"",IF(AND(G599="■",H599="■"),"",IF(F599="■",$BY$42,IF(G599="■",$BY$39,IF(I599="","",I599))))))))</f>
        <v/>
      </c>
      <c r="AG599" s="61" t="str">
        <f>IF($C$3="","",IF(AND(F599="□",G599="□",H599="□"),"",IF(AND(F599="■",G599="■"),"",IF(AND(F599="■",H599="■"),"",IF(AND(G599="■",H599="■"),"",IF(F599="■",$BY$44,IF(G599="■",$BY$41,IF(K599="","",K599))))))))</f>
        <v/>
      </c>
      <c r="AH599" s="63" t="str">
        <f t="shared" si="184"/>
        <v/>
      </c>
      <c r="AI599" s="63" t="str">
        <f t="shared" si="185"/>
        <v/>
      </c>
      <c r="AJ599" s="64" t="str">
        <f t="shared" si="186"/>
        <v/>
      </c>
      <c r="AK599" s="64" t="str">
        <f t="shared" si="187"/>
        <v/>
      </c>
      <c r="AL599" s="64" t="str">
        <f>IF($C$3="","",IF(AND(F599="□",G599="□",H599="□"),"",IF(AND(F599="■",G599="■"),"",IF(AND(F599="■",H599="■"),"",IF(AND(G599="■",H599="■"),"",IF(F599="■",$BY$23,IF(G599="■",$BY$21,IF(J599="","",J599))))))))</f>
        <v/>
      </c>
      <c r="AM599" s="65" t="str">
        <f t="shared" si="188"/>
        <v/>
      </c>
      <c r="AN599" s="64" t="str">
        <f>IF($C$3="","",IF(AND(F599="□",G599="□",H599="□"),"",IF(AND(F599="■",G599="■"),"",IF(AND(F599="■",H599="■"),"",IF(AND(G599="■",H599="■"),"",IF(F599="■",$BY$24,IF(G599="■",$BY$22,IF(L599="","",L599))))))))</f>
        <v/>
      </c>
      <c r="AO599" s="118"/>
      <c r="AP599" s="64" t="str">
        <f t="shared" si="189"/>
        <v/>
      </c>
      <c r="AQ599" s="64" t="str">
        <f t="shared" si="190"/>
        <v/>
      </c>
      <c r="AR599" s="64" t="str">
        <f t="shared" si="191"/>
        <v/>
      </c>
      <c r="AS599" s="64" t="str">
        <f t="shared" si="192"/>
        <v/>
      </c>
      <c r="AT599" s="64" t="str">
        <f t="shared" si="193"/>
        <v/>
      </c>
      <c r="AW599" s="17" t="str">
        <f t="shared" si="194"/>
        <v/>
      </c>
      <c r="AX599" s="17" t="str">
        <f t="shared" si="195"/>
        <v/>
      </c>
      <c r="AY599" s="17" t="str">
        <f t="shared" si="196"/>
        <v/>
      </c>
      <c r="AZ599" s="17" t="str">
        <f t="shared" si="197"/>
        <v/>
      </c>
      <c r="BA599" s="17" t="str">
        <f t="shared" si="198"/>
        <v/>
      </c>
      <c r="BB599" s="17" t="str">
        <f t="shared" si="199"/>
        <v/>
      </c>
      <c r="BD599" s="17" t="str">
        <f>IF(AND(OR(F599="",F599="□"),OR(G599="",G599="□"),OR(H599="",H599="□")),"",IF(AND(F599="■",G599="■"),"",IF(AND(OR(F599="■",G599="■"),H599="■"),"",IF(F599="■",5,IF(G599="■",4,IF(I599="","",IF($C$3="","",IF($C$3=8,"-",IF($C$3&lt;8,IF(I599&lt;=$BY$25,7,IF(I599&lt;=$BY$26,6,IF(I599&lt;=$BY$27,5,IF(I599&lt;=$BY$28,4,IF(I599&lt;=$BY$29,3,IF(I599&lt;=$BY$30,2,1)))))))))))))))</f>
        <v/>
      </c>
      <c r="BE599" s="17" t="str">
        <f>IF(AND(OR(F599="",F599="□"),OR(G599="",G599="□"),OR(H599="",H599="□")),"",IF(AND(F599="■",G599="■"),"",IF(AND(OR(F599="■",G599="■"),H599="■"),"",IF(F599="■",5,IF(G599="■",4,IF(K599="","",IF($C$3="","",IF($C$3=8,IF(K599&lt;=$BY$33,6,IF(K599&lt;=$BY$34,5,IF(K599&lt;=$BY$35,4,3))),IF(AND($C$3&lt;8,$C$3&gt;4),IF(K599&lt;=$BY$32,7,IF(K599&lt;=$BY$33,6,IF(K599&lt;=$BY$34,5,IF(K599&lt;=$BY$35,4,IF(K599&lt;=$BY$36,3,2))))),IF(C585&lt;5,"-"))))))))))</f>
        <v/>
      </c>
      <c r="BF599" s="17" t="str">
        <f t="shared" si="201"/>
        <v/>
      </c>
      <c r="BH599" s="18" t="str">
        <f>IF(X599="","",IF(50&lt;=Y599,6,IF(AND(40&lt;=Y599,Y599&lt;50),5,IF(AND(30&lt;=Y599,Y599&lt;40),4,IF(AND(20&lt;=Y599,Y599&lt;30),3,IF(AND(10&lt;=Y599,Y599&lt;20),2,IF(AND(0&lt;=Y599,Y599&lt;10),1,IF(Y599&lt;0,0,""))))))))</f>
        <v/>
      </c>
      <c r="BI599" s="18" t="str">
        <f>IF(X599="","",IF(30&lt;=Y599,4,IF(AND(20&lt;=Y599,Y599&lt;30),3,IF(AND(10&lt;=Y599,Y599&lt;20),2,IF(AND(0&lt;=Y599,Y599&lt;10),1,IF(Y599&lt;0,0,""))))))</f>
        <v/>
      </c>
      <c r="BJ599" s="58" t="str">
        <f>IF(AND(OR(Q599="",Q599="□"),OR(R599="",R599="□"),OR(S599="",S599="□")),"",IF(AND(Q599="■",R599="■"),"",IF(AND(OR(Q599="■",R599="■"),S599="■"),"",IF(Q599="■",3,IF(R599="■",1,IF(Z599="■",BH599,BI599))))))</f>
        <v/>
      </c>
    </row>
    <row r="600" spans="1:62" ht="12" customHeight="1" x14ac:dyDescent="0.15">
      <c r="A600" s="66">
        <v>583</v>
      </c>
      <c r="B600" s="4"/>
      <c r="C600" s="2"/>
      <c r="D600" s="2"/>
      <c r="E600" s="8"/>
      <c r="F600" s="129" t="s">
        <v>38</v>
      </c>
      <c r="G600" s="130" t="s">
        <v>38</v>
      </c>
      <c r="H600" s="131" t="s">
        <v>38</v>
      </c>
      <c r="I600" s="122"/>
      <c r="J600" s="149"/>
      <c r="K600" s="124"/>
      <c r="L600" s="178"/>
      <c r="M600" s="133"/>
      <c r="N600" s="163" t="str">
        <f>IF($C$3="","",IF(P600="","",BF600))</f>
        <v/>
      </c>
      <c r="O600" s="163" t="str">
        <f>IF($C$3="","",IF(AND(OR(F600="",F600="□"),OR(G600="",G600="□"),OR(H600="",H600="□")),"",IF(AND(F600="■",G600="■"),"",IF(AND(OR(F600="■",G600="■"),H600="■"),"",IF(BF600="","",IF(OR(BF600=4,BF600&gt;4),"○","×"))))))</f>
        <v/>
      </c>
      <c r="P600" s="162" t="str">
        <f>IF($C$3="","",IF(AND(OR(F600="",F600="□"),OR(G600="",G600="□"),OR(H600="",H600="□")),"",IF(AND(F600="■",G600="■"),"",IF(AND(OR(F600="■",G600="■"),H600="■"),"",IF(BF600="","",IF(OR(BF600=5,BF600&gt;5),"○","×"))))))</f>
        <v/>
      </c>
      <c r="Q600" s="129" t="s">
        <v>38</v>
      </c>
      <c r="R600" s="130" t="s">
        <v>38</v>
      </c>
      <c r="S600" s="131" t="s">
        <v>38</v>
      </c>
      <c r="T600" s="1"/>
      <c r="U600" s="10"/>
      <c r="V600" s="11"/>
      <c r="W600" s="10"/>
      <c r="X600" s="223" t="str">
        <f t="shared" si="200"/>
        <v/>
      </c>
      <c r="Y600" s="164" t="str">
        <f t="shared" si="182"/>
        <v/>
      </c>
      <c r="Z600" s="131" t="s">
        <v>58</v>
      </c>
      <c r="AA600" s="135" t="s">
        <v>58</v>
      </c>
      <c r="AB600" s="165" t="str">
        <f t="shared" si="183"/>
        <v/>
      </c>
      <c r="AC600" s="280"/>
      <c r="AD600" s="281"/>
      <c r="AF600" s="60" t="str">
        <f>IF($C$3="","",IF(AND(F600="□",G600="□",H600="□"),"",IF(AND(F600="■",G600="■"),"",IF(AND(F600="■",H600="■"),"",IF(AND(G600="■",H600="■"),"",IF(F600="■",$BY$42,IF(G600="■",$BY$39,IF(I600="","",I600))))))))</f>
        <v/>
      </c>
      <c r="AG600" s="61" t="str">
        <f>IF($C$3="","",IF(AND(F600="□",G600="□",H600="□"),"",IF(AND(F600="■",G600="■"),"",IF(AND(F600="■",H600="■"),"",IF(AND(G600="■",H600="■"),"",IF(F600="■",$BY$44,IF(G600="■",$BY$41,IF(K600="","",K600))))))))</f>
        <v/>
      </c>
      <c r="AH600" s="63" t="str">
        <f t="shared" si="184"/>
        <v/>
      </c>
      <c r="AI600" s="63" t="str">
        <f t="shared" si="185"/>
        <v/>
      </c>
      <c r="AJ600" s="64" t="str">
        <f t="shared" si="186"/>
        <v/>
      </c>
      <c r="AK600" s="64" t="str">
        <f t="shared" si="187"/>
        <v/>
      </c>
      <c r="AL600" s="64" t="str">
        <f>IF($C$3="","",IF(AND(F600="□",G600="□",H600="□"),"",IF(AND(F600="■",G600="■"),"",IF(AND(F600="■",H600="■"),"",IF(AND(G600="■",H600="■"),"",IF(F600="■",$BY$23,IF(G600="■",$BY$21,IF(J600="","",J600))))))))</f>
        <v/>
      </c>
      <c r="AM600" s="65" t="str">
        <f t="shared" si="188"/>
        <v/>
      </c>
      <c r="AN600" s="64" t="str">
        <f>IF($C$3="","",IF(AND(F600="□",G600="□",H600="□"),"",IF(AND(F600="■",G600="■"),"",IF(AND(F600="■",H600="■"),"",IF(AND(G600="■",H600="■"),"",IF(F600="■",$BY$24,IF(G600="■",$BY$22,IF(L600="","",L600))))))))</f>
        <v/>
      </c>
      <c r="AO600" s="118"/>
      <c r="AP600" s="64" t="str">
        <f t="shared" si="189"/>
        <v/>
      </c>
      <c r="AQ600" s="64" t="str">
        <f t="shared" si="190"/>
        <v/>
      </c>
      <c r="AR600" s="64" t="str">
        <f t="shared" si="191"/>
        <v/>
      </c>
      <c r="AS600" s="64" t="str">
        <f t="shared" si="192"/>
        <v/>
      </c>
      <c r="AT600" s="64" t="str">
        <f t="shared" si="193"/>
        <v/>
      </c>
      <c r="AW600" s="17" t="str">
        <f t="shared" si="194"/>
        <v/>
      </c>
      <c r="AX600" s="17" t="str">
        <f t="shared" si="195"/>
        <v/>
      </c>
      <c r="AY600" s="17" t="str">
        <f t="shared" si="196"/>
        <v/>
      </c>
      <c r="AZ600" s="17" t="str">
        <f t="shared" si="197"/>
        <v/>
      </c>
      <c r="BA600" s="17" t="str">
        <f t="shared" si="198"/>
        <v/>
      </c>
      <c r="BB600" s="17" t="str">
        <f t="shared" si="199"/>
        <v/>
      </c>
      <c r="BD600" s="17" t="str">
        <f>IF(AND(OR(F600="",F600="□"),OR(G600="",G600="□"),OR(H600="",H600="□")),"",IF(AND(F600="■",G600="■"),"",IF(AND(OR(F600="■",G600="■"),H600="■"),"",IF(F600="■",5,IF(G600="■",4,IF(I600="","",IF($C$3="","",IF($C$3=8,"-",IF($C$3&lt;8,IF(I600&lt;=$BY$25,7,IF(I600&lt;=$BY$26,6,IF(I600&lt;=$BY$27,5,IF(I600&lt;=$BY$28,4,IF(I600&lt;=$BY$29,3,IF(I600&lt;=$BY$30,2,1)))))))))))))))</f>
        <v/>
      </c>
      <c r="BE600" s="17" t="str">
        <f>IF(AND(OR(F600="",F600="□"),OR(G600="",G600="□"),OR(H600="",H600="□")),"",IF(AND(F600="■",G600="■"),"",IF(AND(OR(F600="■",G600="■"),H600="■"),"",IF(F600="■",5,IF(G600="■",4,IF(K600="","",IF($C$3="","",IF($C$3=8,IF(K600&lt;=$BY$33,6,IF(K600&lt;=$BY$34,5,IF(K600&lt;=$BY$35,4,3))),IF(AND($C$3&lt;8,$C$3&gt;4),IF(K600&lt;=$BY$32,7,IF(K600&lt;=$BY$33,6,IF(K600&lt;=$BY$34,5,IF(K600&lt;=$BY$35,4,IF(K600&lt;=$BY$36,3,2))))),IF(C586&lt;5,"-"))))))))))</f>
        <v/>
      </c>
      <c r="BF600" s="17" t="str">
        <f t="shared" si="201"/>
        <v/>
      </c>
      <c r="BH600" s="18" t="str">
        <f>IF(X600="","",IF(50&lt;=Y600,6,IF(AND(40&lt;=Y600,Y600&lt;50),5,IF(AND(30&lt;=Y600,Y600&lt;40),4,IF(AND(20&lt;=Y600,Y600&lt;30),3,IF(AND(10&lt;=Y600,Y600&lt;20),2,IF(AND(0&lt;=Y600,Y600&lt;10),1,IF(Y600&lt;0,0,""))))))))</f>
        <v/>
      </c>
      <c r="BI600" s="18" t="str">
        <f>IF(X600="","",IF(30&lt;=Y600,4,IF(AND(20&lt;=Y600,Y600&lt;30),3,IF(AND(10&lt;=Y600,Y600&lt;20),2,IF(AND(0&lt;=Y600,Y600&lt;10),1,IF(Y600&lt;0,0,""))))))</f>
        <v/>
      </c>
      <c r="BJ600" s="58" t="str">
        <f>IF(AND(OR(Q600="",Q600="□"),OR(R600="",R600="□"),OR(S600="",S600="□")),"",IF(AND(Q600="■",R600="■"),"",IF(AND(OR(Q600="■",R600="■"),S600="■"),"",IF(Q600="■",3,IF(R600="■",1,IF(Z600="■",BH600,BI600))))))</f>
        <v/>
      </c>
    </row>
    <row r="601" spans="1:62" ht="12" customHeight="1" x14ac:dyDescent="0.15">
      <c r="A601" s="66">
        <v>584</v>
      </c>
      <c r="B601" s="4"/>
      <c r="C601" s="2"/>
      <c r="D601" s="2"/>
      <c r="E601" s="8"/>
      <c r="F601" s="129" t="s">
        <v>38</v>
      </c>
      <c r="G601" s="130" t="s">
        <v>38</v>
      </c>
      <c r="H601" s="131" t="s">
        <v>38</v>
      </c>
      <c r="I601" s="122"/>
      <c r="J601" s="149"/>
      <c r="K601" s="124"/>
      <c r="L601" s="178"/>
      <c r="M601" s="133"/>
      <c r="N601" s="163" t="str">
        <f>IF($C$3="","",IF(P601="","",BF601))</f>
        <v/>
      </c>
      <c r="O601" s="163" t="str">
        <f>IF($C$3="","",IF(AND(OR(F601="",F601="□"),OR(G601="",G601="□"),OR(H601="",H601="□")),"",IF(AND(F601="■",G601="■"),"",IF(AND(OR(F601="■",G601="■"),H601="■"),"",IF(BF601="","",IF(OR(BF601=4,BF601&gt;4),"○","×"))))))</f>
        <v/>
      </c>
      <c r="P601" s="162" t="str">
        <f>IF($C$3="","",IF(AND(OR(F601="",F601="□"),OR(G601="",G601="□"),OR(H601="",H601="□")),"",IF(AND(F601="■",G601="■"),"",IF(AND(OR(F601="■",G601="■"),H601="■"),"",IF(BF601="","",IF(OR(BF601=5,BF601&gt;5),"○","×"))))))</f>
        <v/>
      </c>
      <c r="Q601" s="129" t="s">
        <v>38</v>
      </c>
      <c r="R601" s="130" t="s">
        <v>38</v>
      </c>
      <c r="S601" s="131" t="s">
        <v>38</v>
      </c>
      <c r="T601" s="1"/>
      <c r="U601" s="10"/>
      <c r="V601" s="11"/>
      <c r="W601" s="10"/>
      <c r="X601" s="223" t="str">
        <f t="shared" si="200"/>
        <v/>
      </c>
      <c r="Y601" s="164" t="str">
        <f t="shared" si="182"/>
        <v/>
      </c>
      <c r="Z601" s="131" t="s">
        <v>58</v>
      </c>
      <c r="AA601" s="135" t="s">
        <v>58</v>
      </c>
      <c r="AB601" s="165" t="str">
        <f t="shared" si="183"/>
        <v/>
      </c>
      <c r="AC601" s="280"/>
      <c r="AD601" s="281"/>
      <c r="AF601" s="60" t="str">
        <f>IF($C$3="","",IF(AND(F601="□",G601="□",H601="□"),"",IF(AND(F601="■",G601="■"),"",IF(AND(F601="■",H601="■"),"",IF(AND(G601="■",H601="■"),"",IF(F601="■",$BY$42,IF(G601="■",$BY$39,IF(I601="","",I601))))))))</f>
        <v/>
      </c>
      <c r="AG601" s="61" t="str">
        <f>IF($C$3="","",IF(AND(F601="□",G601="□",H601="□"),"",IF(AND(F601="■",G601="■"),"",IF(AND(F601="■",H601="■"),"",IF(AND(G601="■",H601="■"),"",IF(F601="■",$BY$44,IF(G601="■",$BY$41,IF(K601="","",K601))))))))</f>
        <v/>
      </c>
      <c r="AH601" s="63" t="str">
        <f t="shared" si="184"/>
        <v/>
      </c>
      <c r="AI601" s="63" t="str">
        <f t="shared" si="185"/>
        <v/>
      </c>
      <c r="AJ601" s="64" t="str">
        <f t="shared" si="186"/>
        <v/>
      </c>
      <c r="AK601" s="64" t="str">
        <f t="shared" si="187"/>
        <v/>
      </c>
      <c r="AL601" s="64" t="str">
        <f>IF($C$3="","",IF(AND(F601="□",G601="□",H601="□"),"",IF(AND(F601="■",G601="■"),"",IF(AND(F601="■",H601="■"),"",IF(AND(G601="■",H601="■"),"",IF(F601="■",$BY$23,IF(G601="■",$BY$21,IF(J601="","",J601))))))))</f>
        <v/>
      </c>
      <c r="AM601" s="65" t="str">
        <f t="shared" si="188"/>
        <v/>
      </c>
      <c r="AN601" s="64" t="str">
        <f>IF($C$3="","",IF(AND(F601="□",G601="□",H601="□"),"",IF(AND(F601="■",G601="■"),"",IF(AND(F601="■",H601="■"),"",IF(AND(G601="■",H601="■"),"",IF(F601="■",$BY$24,IF(G601="■",$BY$22,IF(L601="","",L601))))))))</f>
        <v/>
      </c>
      <c r="AO601" s="118"/>
      <c r="AP601" s="64" t="str">
        <f t="shared" si="189"/>
        <v/>
      </c>
      <c r="AQ601" s="64" t="str">
        <f t="shared" si="190"/>
        <v/>
      </c>
      <c r="AR601" s="64" t="str">
        <f t="shared" si="191"/>
        <v/>
      </c>
      <c r="AS601" s="64" t="str">
        <f t="shared" si="192"/>
        <v/>
      </c>
      <c r="AT601" s="64" t="str">
        <f t="shared" si="193"/>
        <v/>
      </c>
      <c r="AW601" s="17" t="str">
        <f t="shared" si="194"/>
        <v/>
      </c>
      <c r="AX601" s="17" t="str">
        <f t="shared" si="195"/>
        <v/>
      </c>
      <c r="AY601" s="17" t="str">
        <f t="shared" si="196"/>
        <v/>
      </c>
      <c r="AZ601" s="17" t="str">
        <f t="shared" si="197"/>
        <v/>
      </c>
      <c r="BA601" s="17" t="str">
        <f t="shared" si="198"/>
        <v/>
      </c>
      <c r="BB601" s="17" t="str">
        <f t="shared" si="199"/>
        <v/>
      </c>
      <c r="BD601" s="17" t="str">
        <f>IF(AND(OR(F601="",F601="□"),OR(G601="",G601="□"),OR(H601="",H601="□")),"",IF(AND(F601="■",G601="■"),"",IF(AND(OR(F601="■",G601="■"),H601="■"),"",IF(F601="■",5,IF(G601="■",4,IF(I601="","",IF($C$3="","",IF($C$3=8,"-",IF($C$3&lt;8,IF(I601&lt;=$BY$25,7,IF(I601&lt;=$BY$26,6,IF(I601&lt;=$BY$27,5,IF(I601&lt;=$BY$28,4,IF(I601&lt;=$BY$29,3,IF(I601&lt;=$BY$30,2,1)))))))))))))))</f>
        <v/>
      </c>
      <c r="BE601" s="17" t="str">
        <f>IF(AND(OR(F601="",F601="□"),OR(G601="",G601="□"),OR(H601="",H601="□")),"",IF(AND(F601="■",G601="■"),"",IF(AND(OR(F601="■",G601="■"),H601="■"),"",IF(F601="■",5,IF(G601="■",4,IF(K601="","",IF($C$3="","",IF($C$3=8,IF(K601&lt;=$BY$33,6,IF(K601&lt;=$BY$34,5,IF(K601&lt;=$BY$35,4,3))),IF(AND($C$3&lt;8,$C$3&gt;4),IF(K601&lt;=$BY$32,7,IF(K601&lt;=$BY$33,6,IF(K601&lt;=$BY$34,5,IF(K601&lt;=$BY$35,4,IF(K601&lt;=$BY$36,3,2))))),IF(C587&lt;5,"-"))))))))))</f>
        <v/>
      </c>
      <c r="BF601" s="17" t="str">
        <f t="shared" si="201"/>
        <v/>
      </c>
      <c r="BH601" s="18" t="str">
        <f>IF(X601="","",IF(50&lt;=Y601,6,IF(AND(40&lt;=Y601,Y601&lt;50),5,IF(AND(30&lt;=Y601,Y601&lt;40),4,IF(AND(20&lt;=Y601,Y601&lt;30),3,IF(AND(10&lt;=Y601,Y601&lt;20),2,IF(AND(0&lt;=Y601,Y601&lt;10),1,IF(Y601&lt;0,0,""))))))))</f>
        <v/>
      </c>
      <c r="BI601" s="18" t="str">
        <f>IF(X601="","",IF(30&lt;=Y601,4,IF(AND(20&lt;=Y601,Y601&lt;30),3,IF(AND(10&lt;=Y601,Y601&lt;20),2,IF(AND(0&lt;=Y601,Y601&lt;10),1,IF(Y601&lt;0,0,""))))))</f>
        <v/>
      </c>
      <c r="BJ601" s="58" t="str">
        <f>IF(AND(OR(Q601="",Q601="□"),OR(R601="",R601="□"),OR(S601="",S601="□")),"",IF(AND(Q601="■",R601="■"),"",IF(AND(OR(Q601="■",R601="■"),S601="■"),"",IF(Q601="■",3,IF(R601="■",1,IF(Z601="■",BH601,BI601))))))</f>
        <v/>
      </c>
    </row>
    <row r="602" spans="1:62" ht="12" customHeight="1" x14ac:dyDescent="0.15">
      <c r="A602" s="66">
        <v>585</v>
      </c>
      <c r="B602" s="4"/>
      <c r="C602" s="2"/>
      <c r="D602" s="2"/>
      <c r="E602" s="8"/>
      <c r="F602" s="129" t="s">
        <v>38</v>
      </c>
      <c r="G602" s="130" t="s">
        <v>38</v>
      </c>
      <c r="H602" s="131" t="s">
        <v>38</v>
      </c>
      <c r="I602" s="122"/>
      <c r="J602" s="149"/>
      <c r="K602" s="124"/>
      <c r="L602" s="178"/>
      <c r="M602" s="133"/>
      <c r="N602" s="163" t="str">
        <f>IF($C$3="","",IF(P602="","",BF602))</f>
        <v/>
      </c>
      <c r="O602" s="163" t="str">
        <f>IF($C$3="","",IF(AND(OR(F602="",F602="□"),OR(G602="",G602="□"),OR(H602="",H602="□")),"",IF(AND(F602="■",G602="■"),"",IF(AND(OR(F602="■",G602="■"),H602="■"),"",IF(BF602="","",IF(OR(BF602=4,BF602&gt;4),"○","×"))))))</f>
        <v/>
      </c>
      <c r="P602" s="162" t="str">
        <f>IF($C$3="","",IF(AND(OR(F602="",F602="□"),OR(G602="",G602="□"),OR(H602="",H602="□")),"",IF(AND(F602="■",G602="■"),"",IF(AND(OR(F602="■",G602="■"),H602="■"),"",IF(BF602="","",IF(OR(BF602=5,BF602&gt;5),"○","×"))))))</f>
        <v/>
      </c>
      <c r="Q602" s="129" t="s">
        <v>38</v>
      </c>
      <c r="R602" s="130" t="s">
        <v>38</v>
      </c>
      <c r="S602" s="131" t="s">
        <v>38</v>
      </c>
      <c r="T602" s="1"/>
      <c r="U602" s="10"/>
      <c r="V602" s="11"/>
      <c r="W602" s="10"/>
      <c r="X602" s="223" t="str">
        <f t="shared" si="200"/>
        <v/>
      </c>
      <c r="Y602" s="164" t="str">
        <f t="shared" si="182"/>
        <v/>
      </c>
      <c r="Z602" s="131" t="s">
        <v>58</v>
      </c>
      <c r="AA602" s="135" t="s">
        <v>58</v>
      </c>
      <c r="AB602" s="165" t="str">
        <f t="shared" si="183"/>
        <v/>
      </c>
      <c r="AC602" s="280"/>
      <c r="AD602" s="281"/>
      <c r="AF602" s="60" t="str">
        <f>IF($C$3="","",IF(AND(F602="□",G602="□",H602="□"),"",IF(AND(F602="■",G602="■"),"",IF(AND(F602="■",H602="■"),"",IF(AND(G602="■",H602="■"),"",IF(F602="■",$BY$42,IF(G602="■",$BY$39,IF(I602="","",I602))))))))</f>
        <v/>
      </c>
      <c r="AG602" s="61" t="str">
        <f>IF($C$3="","",IF(AND(F602="□",G602="□",H602="□"),"",IF(AND(F602="■",G602="■"),"",IF(AND(F602="■",H602="■"),"",IF(AND(G602="■",H602="■"),"",IF(F602="■",$BY$44,IF(G602="■",$BY$41,IF(K602="","",K602))))))))</f>
        <v/>
      </c>
      <c r="AH602" s="63" t="str">
        <f t="shared" si="184"/>
        <v/>
      </c>
      <c r="AI602" s="63" t="str">
        <f t="shared" si="185"/>
        <v/>
      </c>
      <c r="AJ602" s="64" t="str">
        <f t="shared" si="186"/>
        <v/>
      </c>
      <c r="AK602" s="64" t="str">
        <f t="shared" si="187"/>
        <v/>
      </c>
      <c r="AL602" s="64" t="str">
        <f>IF($C$3="","",IF(AND(F602="□",G602="□",H602="□"),"",IF(AND(F602="■",G602="■"),"",IF(AND(F602="■",H602="■"),"",IF(AND(G602="■",H602="■"),"",IF(F602="■",$BY$23,IF(G602="■",$BY$21,IF(J602="","",J602))))))))</f>
        <v/>
      </c>
      <c r="AM602" s="65" t="str">
        <f t="shared" si="188"/>
        <v/>
      </c>
      <c r="AN602" s="64" t="str">
        <f>IF($C$3="","",IF(AND(F602="□",G602="□",H602="□"),"",IF(AND(F602="■",G602="■"),"",IF(AND(F602="■",H602="■"),"",IF(AND(G602="■",H602="■"),"",IF(F602="■",$BY$24,IF(G602="■",$BY$22,IF(L602="","",L602))))))))</f>
        <v/>
      </c>
      <c r="AO602" s="118"/>
      <c r="AP602" s="64" t="str">
        <f t="shared" si="189"/>
        <v/>
      </c>
      <c r="AQ602" s="64" t="str">
        <f t="shared" si="190"/>
        <v/>
      </c>
      <c r="AR602" s="64" t="str">
        <f t="shared" si="191"/>
        <v/>
      </c>
      <c r="AS602" s="64" t="str">
        <f t="shared" si="192"/>
        <v/>
      </c>
      <c r="AT602" s="64" t="str">
        <f t="shared" si="193"/>
        <v/>
      </c>
      <c r="AW602" s="17" t="str">
        <f t="shared" si="194"/>
        <v/>
      </c>
      <c r="AX602" s="17" t="str">
        <f t="shared" si="195"/>
        <v/>
      </c>
      <c r="AY602" s="17" t="str">
        <f t="shared" si="196"/>
        <v/>
      </c>
      <c r="AZ602" s="17" t="str">
        <f t="shared" si="197"/>
        <v/>
      </c>
      <c r="BA602" s="17" t="str">
        <f t="shared" si="198"/>
        <v/>
      </c>
      <c r="BB602" s="17" t="str">
        <f t="shared" si="199"/>
        <v/>
      </c>
      <c r="BD602" s="17" t="str">
        <f>IF(AND(OR(F602="",F602="□"),OR(G602="",G602="□"),OR(H602="",H602="□")),"",IF(AND(F602="■",G602="■"),"",IF(AND(OR(F602="■",G602="■"),H602="■"),"",IF(F602="■",5,IF(G602="■",4,IF(I602="","",IF($C$3="","",IF($C$3=8,"-",IF($C$3&lt;8,IF(I602&lt;=$BY$25,7,IF(I602&lt;=$BY$26,6,IF(I602&lt;=$BY$27,5,IF(I602&lt;=$BY$28,4,IF(I602&lt;=$BY$29,3,IF(I602&lt;=$BY$30,2,1)))))))))))))))</f>
        <v/>
      </c>
      <c r="BE602" s="17" t="str">
        <f>IF(AND(OR(F602="",F602="□"),OR(G602="",G602="□"),OR(H602="",H602="□")),"",IF(AND(F602="■",G602="■"),"",IF(AND(OR(F602="■",G602="■"),H602="■"),"",IF(F602="■",5,IF(G602="■",4,IF(K602="","",IF($C$3="","",IF($C$3=8,IF(K602&lt;=$BY$33,6,IF(K602&lt;=$BY$34,5,IF(K602&lt;=$BY$35,4,3))),IF(AND($C$3&lt;8,$C$3&gt;4),IF(K602&lt;=$BY$32,7,IF(K602&lt;=$BY$33,6,IF(K602&lt;=$BY$34,5,IF(K602&lt;=$BY$35,4,IF(K602&lt;=$BY$36,3,2))))),IF(C588&lt;5,"-"))))))))))</f>
        <v/>
      </c>
      <c r="BF602" s="17" t="str">
        <f t="shared" si="201"/>
        <v/>
      </c>
      <c r="BH602" s="18" t="str">
        <f>IF(X602="","",IF(50&lt;=Y602,6,IF(AND(40&lt;=Y602,Y602&lt;50),5,IF(AND(30&lt;=Y602,Y602&lt;40),4,IF(AND(20&lt;=Y602,Y602&lt;30),3,IF(AND(10&lt;=Y602,Y602&lt;20),2,IF(AND(0&lt;=Y602,Y602&lt;10),1,IF(Y602&lt;0,0,""))))))))</f>
        <v/>
      </c>
      <c r="BI602" s="18" t="str">
        <f>IF(X602="","",IF(30&lt;=Y602,4,IF(AND(20&lt;=Y602,Y602&lt;30),3,IF(AND(10&lt;=Y602,Y602&lt;20),2,IF(AND(0&lt;=Y602,Y602&lt;10),1,IF(Y602&lt;0,0,""))))))</f>
        <v/>
      </c>
      <c r="BJ602" s="58" t="str">
        <f>IF(AND(OR(Q602="",Q602="□"),OR(R602="",R602="□"),OR(S602="",S602="□")),"",IF(AND(Q602="■",R602="■"),"",IF(AND(OR(Q602="■",R602="■"),S602="■"),"",IF(Q602="■",3,IF(R602="■",1,IF(Z602="■",BH602,BI602))))))</f>
        <v/>
      </c>
    </row>
    <row r="603" spans="1:62" ht="12" customHeight="1" x14ac:dyDescent="0.15">
      <c r="A603" s="66">
        <v>586</v>
      </c>
      <c r="B603" s="4"/>
      <c r="C603" s="2"/>
      <c r="D603" s="2"/>
      <c r="E603" s="8"/>
      <c r="F603" s="129" t="s">
        <v>38</v>
      </c>
      <c r="G603" s="130" t="s">
        <v>38</v>
      </c>
      <c r="H603" s="131" t="s">
        <v>38</v>
      </c>
      <c r="I603" s="122"/>
      <c r="J603" s="149"/>
      <c r="K603" s="124"/>
      <c r="L603" s="178"/>
      <c r="M603" s="133"/>
      <c r="N603" s="163" t="str">
        <f>IF($C$3="","",IF(P603="","",BF603))</f>
        <v/>
      </c>
      <c r="O603" s="163" t="str">
        <f>IF($C$3="","",IF(AND(OR(F603="",F603="□"),OR(G603="",G603="□"),OR(H603="",H603="□")),"",IF(AND(F603="■",G603="■"),"",IF(AND(OR(F603="■",G603="■"),H603="■"),"",IF(BF603="","",IF(OR(BF603=4,BF603&gt;4),"○","×"))))))</f>
        <v/>
      </c>
      <c r="P603" s="162" t="str">
        <f>IF($C$3="","",IF(AND(OR(F603="",F603="□"),OR(G603="",G603="□"),OR(H603="",H603="□")),"",IF(AND(F603="■",G603="■"),"",IF(AND(OR(F603="■",G603="■"),H603="■"),"",IF(BF603="","",IF(OR(BF603=5,BF603&gt;5),"○","×"))))))</f>
        <v/>
      </c>
      <c r="Q603" s="129" t="s">
        <v>38</v>
      </c>
      <c r="R603" s="130" t="s">
        <v>38</v>
      </c>
      <c r="S603" s="131" t="s">
        <v>38</v>
      </c>
      <c r="T603" s="1"/>
      <c r="U603" s="10"/>
      <c r="V603" s="11"/>
      <c r="W603" s="10"/>
      <c r="X603" s="223" t="str">
        <f t="shared" si="200"/>
        <v/>
      </c>
      <c r="Y603" s="164" t="str">
        <f t="shared" si="182"/>
        <v/>
      </c>
      <c r="Z603" s="131" t="s">
        <v>58</v>
      </c>
      <c r="AA603" s="135" t="s">
        <v>58</v>
      </c>
      <c r="AB603" s="165" t="str">
        <f t="shared" si="183"/>
        <v/>
      </c>
      <c r="AC603" s="280"/>
      <c r="AD603" s="281"/>
      <c r="AF603" s="60" t="str">
        <f>IF($C$3="","",IF(AND(F603="□",G603="□",H603="□"),"",IF(AND(F603="■",G603="■"),"",IF(AND(F603="■",H603="■"),"",IF(AND(G603="■",H603="■"),"",IF(F603="■",$BY$42,IF(G603="■",$BY$39,IF(I603="","",I603))))))))</f>
        <v/>
      </c>
      <c r="AG603" s="61" t="str">
        <f>IF($C$3="","",IF(AND(F603="□",G603="□",H603="□"),"",IF(AND(F603="■",G603="■"),"",IF(AND(F603="■",H603="■"),"",IF(AND(G603="■",H603="■"),"",IF(F603="■",$BY$44,IF(G603="■",$BY$41,IF(K603="","",K603))))))))</f>
        <v/>
      </c>
      <c r="AH603" s="63" t="str">
        <f t="shared" si="184"/>
        <v/>
      </c>
      <c r="AI603" s="63" t="str">
        <f t="shared" si="185"/>
        <v/>
      </c>
      <c r="AJ603" s="64" t="str">
        <f t="shared" si="186"/>
        <v/>
      </c>
      <c r="AK603" s="64" t="str">
        <f t="shared" si="187"/>
        <v/>
      </c>
      <c r="AL603" s="64" t="str">
        <f>IF($C$3="","",IF(AND(F603="□",G603="□",H603="□"),"",IF(AND(F603="■",G603="■"),"",IF(AND(F603="■",H603="■"),"",IF(AND(G603="■",H603="■"),"",IF(F603="■",$BY$23,IF(G603="■",$BY$21,IF(J603="","",J603))))))))</f>
        <v/>
      </c>
      <c r="AM603" s="65" t="str">
        <f t="shared" si="188"/>
        <v/>
      </c>
      <c r="AN603" s="64" t="str">
        <f>IF($C$3="","",IF(AND(F603="□",G603="□",H603="□"),"",IF(AND(F603="■",G603="■"),"",IF(AND(F603="■",H603="■"),"",IF(AND(G603="■",H603="■"),"",IF(F603="■",$BY$24,IF(G603="■",$BY$22,IF(L603="","",L603))))))))</f>
        <v/>
      </c>
      <c r="AO603" s="118"/>
      <c r="AP603" s="64" t="str">
        <f t="shared" si="189"/>
        <v/>
      </c>
      <c r="AQ603" s="64" t="str">
        <f t="shared" si="190"/>
        <v/>
      </c>
      <c r="AR603" s="64" t="str">
        <f t="shared" si="191"/>
        <v/>
      </c>
      <c r="AS603" s="64" t="str">
        <f t="shared" si="192"/>
        <v/>
      </c>
      <c r="AT603" s="64" t="str">
        <f t="shared" si="193"/>
        <v/>
      </c>
      <c r="AW603" s="17" t="str">
        <f t="shared" si="194"/>
        <v/>
      </c>
      <c r="AX603" s="17" t="str">
        <f t="shared" si="195"/>
        <v/>
      </c>
      <c r="AY603" s="17" t="str">
        <f t="shared" si="196"/>
        <v/>
      </c>
      <c r="AZ603" s="17" t="str">
        <f t="shared" si="197"/>
        <v/>
      </c>
      <c r="BA603" s="17" t="str">
        <f t="shared" si="198"/>
        <v/>
      </c>
      <c r="BB603" s="17" t="str">
        <f t="shared" si="199"/>
        <v/>
      </c>
      <c r="BD603" s="17" t="str">
        <f>IF(AND(OR(F603="",F603="□"),OR(G603="",G603="□"),OR(H603="",H603="□")),"",IF(AND(F603="■",G603="■"),"",IF(AND(OR(F603="■",G603="■"),H603="■"),"",IF(F603="■",5,IF(G603="■",4,IF(I603="","",IF($C$3="","",IF($C$3=8,"-",IF($C$3&lt;8,IF(I603&lt;=$BY$25,7,IF(I603&lt;=$BY$26,6,IF(I603&lt;=$BY$27,5,IF(I603&lt;=$BY$28,4,IF(I603&lt;=$BY$29,3,IF(I603&lt;=$BY$30,2,1)))))))))))))))</f>
        <v/>
      </c>
      <c r="BE603" s="17" t="str">
        <f>IF(AND(OR(F603="",F603="□"),OR(G603="",G603="□"),OR(H603="",H603="□")),"",IF(AND(F603="■",G603="■"),"",IF(AND(OR(F603="■",G603="■"),H603="■"),"",IF(F603="■",5,IF(G603="■",4,IF(K603="","",IF($C$3="","",IF($C$3=8,IF(K603&lt;=$BY$33,6,IF(K603&lt;=$BY$34,5,IF(K603&lt;=$BY$35,4,3))),IF(AND($C$3&lt;8,$C$3&gt;4),IF(K603&lt;=$BY$32,7,IF(K603&lt;=$BY$33,6,IF(K603&lt;=$BY$34,5,IF(K603&lt;=$BY$35,4,IF(K603&lt;=$BY$36,3,2))))),IF(C589&lt;5,"-"))))))))))</f>
        <v/>
      </c>
      <c r="BF603" s="17" t="str">
        <f t="shared" si="201"/>
        <v/>
      </c>
      <c r="BH603" s="18" t="str">
        <f>IF(X603="","",IF(50&lt;=Y603,6,IF(AND(40&lt;=Y603,Y603&lt;50),5,IF(AND(30&lt;=Y603,Y603&lt;40),4,IF(AND(20&lt;=Y603,Y603&lt;30),3,IF(AND(10&lt;=Y603,Y603&lt;20),2,IF(AND(0&lt;=Y603,Y603&lt;10),1,IF(Y603&lt;0,0,""))))))))</f>
        <v/>
      </c>
      <c r="BI603" s="18" t="str">
        <f>IF(X603="","",IF(30&lt;=Y603,4,IF(AND(20&lt;=Y603,Y603&lt;30),3,IF(AND(10&lt;=Y603,Y603&lt;20),2,IF(AND(0&lt;=Y603,Y603&lt;10),1,IF(Y603&lt;0,0,""))))))</f>
        <v/>
      </c>
      <c r="BJ603" s="58" t="str">
        <f>IF(AND(OR(Q603="",Q603="□"),OR(R603="",R603="□"),OR(S603="",S603="□")),"",IF(AND(Q603="■",R603="■"),"",IF(AND(OR(Q603="■",R603="■"),S603="■"),"",IF(Q603="■",3,IF(R603="■",1,IF(Z603="■",BH603,BI603))))))</f>
        <v/>
      </c>
    </row>
    <row r="604" spans="1:62" ht="12" customHeight="1" x14ac:dyDescent="0.15">
      <c r="A604" s="66">
        <v>587</v>
      </c>
      <c r="B604" s="4"/>
      <c r="C604" s="2"/>
      <c r="D604" s="2"/>
      <c r="E604" s="8"/>
      <c r="F604" s="129" t="s">
        <v>38</v>
      </c>
      <c r="G604" s="130" t="s">
        <v>38</v>
      </c>
      <c r="H604" s="131" t="s">
        <v>38</v>
      </c>
      <c r="I604" s="122"/>
      <c r="J604" s="149"/>
      <c r="K604" s="124"/>
      <c r="L604" s="178"/>
      <c r="M604" s="133"/>
      <c r="N604" s="163" t="str">
        <f>IF($C$3="","",IF(P604="","",BF604))</f>
        <v/>
      </c>
      <c r="O604" s="163" t="str">
        <f>IF($C$3="","",IF(AND(OR(F604="",F604="□"),OR(G604="",G604="□"),OR(H604="",H604="□")),"",IF(AND(F604="■",G604="■"),"",IF(AND(OR(F604="■",G604="■"),H604="■"),"",IF(BF604="","",IF(OR(BF604=4,BF604&gt;4),"○","×"))))))</f>
        <v/>
      </c>
      <c r="P604" s="162" t="str">
        <f>IF($C$3="","",IF(AND(OR(F604="",F604="□"),OR(G604="",G604="□"),OR(H604="",H604="□")),"",IF(AND(F604="■",G604="■"),"",IF(AND(OR(F604="■",G604="■"),H604="■"),"",IF(BF604="","",IF(OR(BF604=5,BF604&gt;5),"○","×"))))))</f>
        <v/>
      </c>
      <c r="Q604" s="129" t="s">
        <v>38</v>
      </c>
      <c r="R604" s="130" t="s">
        <v>38</v>
      </c>
      <c r="S604" s="131" t="s">
        <v>38</v>
      </c>
      <c r="T604" s="1"/>
      <c r="U604" s="10"/>
      <c r="V604" s="11"/>
      <c r="W604" s="10"/>
      <c r="X604" s="223" t="str">
        <f t="shared" si="200"/>
        <v/>
      </c>
      <c r="Y604" s="164" t="str">
        <f t="shared" si="182"/>
        <v/>
      </c>
      <c r="Z604" s="131" t="s">
        <v>58</v>
      </c>
      <c r="AA604" s="135" t="s">
        <v>58</v>
      </c>
      <c r="AB604" s="165" t="str">
        <f t="shared" si="183"/>
        <v/>
      </c>
      <c r="AC604" s="280"/>
      <c r="AD604" s="281"/>
      <c r="AF604" s="60" t="str">
        <f>IF($C$3="","",IF(AND(F604="□",G604="□",H604="□"),"",IF(AND(F604="■",G604="■"),"",IF(AND(F604="■",H604="■"),"",IF(AND(G604="■",H604="■"),"",IF(F604="■",$BY$42,IF(G604="■",$BY$39,IF(I604="","",I604))))))))</f>
        <v/>
      </c>
      <c r="AG604" s="61" t="str">
        <f>IF($C$3="","",IF(AND(F604="□",G604="□",H604="□"),"",IF(AND(F604="■",G604="■"),"",IF(AND(F604="■",H604="■"),"",IF(AND(G604="■",H604="■"),"",IF(F604="■",$BY$44,IF(G604="■",$BY$41,IF(K604="","",K604))))))))</f>
        <v/>
      </c>
      <c r="AH604" s="63" t="str">
        <f t="shared" si="184"/>
        <v/>
      </c>
      <c r="AI604" s="63" t="str">
        <f t="shared" si="185"/>
        <v/>
      </c>
      <c r="AJ604" s="64" t="str">
        <f t="shared" si="186"/>
        <v/>
      </c>
      <c r="AK604" s="64" t="str">
        <f t="shared" si="187"/>
        <v/>
      </c>
      <c r="AL604" s="64" t="str">
        <f>IF($C$3="","",IF(AND(F604="□",G604="□",H604="□"),"",IF(AND(F604="■",G604="■"),"",IF(AND(F604="■",H604="■"),"",IF(AND(G604="■",H604="■"),"",IF(F604="■",$BY$23,IF(G604="■",$BY$21,IF(J604="","",J604))))))))</f>
        <v/>
      </c>
      <c r="AM604" s="65" t="str">
        <f t="shared" si="188"/>
        <v/>
      </c>
      <c r="AN604" s="64" t="str">
        <f>IF($C$3="","",IF(AND(F604="□",G604="□",H604="□"),"",IF(AND(F604="■",G604="■"),"",IF(AND(F604="■",H604="■"),"",IF(AND(G604="■",H604="■"),"",IF(F604="■",$BY$24,IF(G604="■",$BY$22,IF(L604="","",L604))))))))</f>
        <v/>
      </c>
      <c r="AO604" s="118"/>
      <c r="AP604" s="64" t="str">
        <f t="shared" si="189"/>
        <v/>
      </c>
      <c r="AQ604" s="64" t="str">
        <f t="shared" si="190"/>
        <v/>
      </c>
      <c r="AR604" s="64" t="str">
        <f t="shared" si="191"/>
        <v/>
      </c>
      <c r="AS604" s="64" t="str">
        <f t="shared" si="192"/>
        <v/>
      </c>
      <c r="AT604" s="64" t="str">
        <f t="shared" si="193"/>
        <v/>
      </c>
      <c r="AW604" s="17" t="str">
        <f t="shared" si="194"/>
        <v/>
      </c>
      <c r="AX604" s="17" t="str">
        <f t="shared" si="195"/>
        <v/>
      </c>
      <c r="AY604" s="17" t="str">
        <f t="shared" si="196"/>
        <v/>
      </c>
      <c r="AZ604" s="17" t="str">
        <f t="shared" si="197"/>
        <v/>
      </c>
      <c r="BA604" s="17" t="str">
        <f t="shared" si="198"/>
        <v/>
      </c>
      <c r="BB604" s="17" t="str">
        <f t="shared" si="199"/>
        <v/>
      </c>
      <c r="BD604" s="17" t="str">
        <f>IF(AND(OR(F604="",F604="□"),OR(G604="",G604="□"),OR(H604="",H604="□")),"",IF(AND(F604="■",G604="■"),"",IF(AND(OR(F604="■",G604="■"),H604="■"),"",IF(F604="■",5,IF(G604="■",4,IF(I604="","",IF($C$3="","",IF($C$3=8,"-",IF($C$3&lt;8,IF(I604&lt;=$BY$25,7,IF(I604&lt;=$BY$26,6,IF(I604&lt;=$BY$27,5,IF(I604&lt;=$BY$28,4,IF(I604&lt;=$BY$29,3,IF(I604&lt;=$BY$30,2,1)))))))))))))))</f>
        <v/>
      </c>
      <c r="BE604" s="17" t="str">
        <f>IF(AND(OR(F604="",F604="□"),OR(G604="",G604="□"),OR(H604="",H604="□")),"",IF(AND(F604="■",G604="■"),"",IF(AND(OR(F604="■",G604="■"),H604="■"),"",IF(F604="■",5,IF(G604="■",4,IF(K604="","",IF($C$3="","",IF($C$3=8,IF(K604&lt;=$BY$33,6,IF(K604&lt;=$BY$34,5,IF(K604&lt;=$BY$35,4,3))),IF(AND($C$3&lt;8,$C$3&gt;4),IF(K604&lt;=$BY$32,7,IF(K604&lt;=$BY$33,6,IF(K604&lt;=$BY$34,5,IF(K604&lt;=$BY$35,4,IF(K604&lt;=$BY$36,3,2))))),IF(C590&lt;5,"-"))))))))))</f>
        <v/>
      </c>
      <c r="BF604" s="17" t="str">
        <f t="shared" si="201"/>
        <v/>
      </c>
      <c r="BH604" s="18" t="str">
        <f>IF(X604="","",IF(50&lt;=Y604,6,IF(AND(40&lt;=Y604,Y604&lt;50),5,IF(AND(30&lt;=Y604,Y604&lt;40),4,IF(AND(20&lt;=Y604,Y604&lt;30),3,IF(AND(10&lt;=Y604,Y604&lt;20),2,IF(AND(0&lt;=Y604,Y604&lt;10),1,IF(Y604&lt;0,0,""))))))))</f>
        <v/>
      </c>
      <c r="BI604" s="18" t="str">
        <f>IF(X604="","",IF(30&lt;=Y604,4,IF(AND(20&lt;=Y604,Y604&lt;30),3,IF(AND(10&lt;=Y604,Y604&lt;20),2,IF(AND(0&lt;=Y604,Y604&lt;10),1,IF(Y604&lt;0,0,""))))))</f>
        <v/>
      </c>
      <c r="BJ604" s="58" t="str">
        <f>IF(AND(OR(Q604="",Q604="□"),OR(R604="",R604="□"),OR(S604="",S604="□")),"",IF(AND(Q604="■",R604="■"),"",IF(AND(OR(Q604="■",R604="■"),S604="■"),"",IF(Q604="■",3,IF(R604="■",1,IF(Z604="■",BH604,BI604))))))</f>
        <v/>
      </c>
    </row>
    <row r="605" spans="1:62" ht="12" customHeight="1" x14ac:dyDescent="0.15">
      <c r="A605" s="66">
        <v>588</v>
      </c>
      <c r="B605" s="4"/>
      <c r="C605" s="2"/>
      <c r="D605" s="2"/>
      <c r="E605" s="8"/>
      <c r="F605" s="129" t="s">
        <v>38</v>
      </c>
      <c r="G605" s="130" t="s">
        <v>38</v>
      </c>
      <c r="H605" s="131" t="s">
        <v>38</v>
      </c>
      <c r="I605" s="122"/>
      <c r="J605" s="149"/>
      <c r="K605" s="124"/>
      <c r="L605" s="178"/>
      <c r="M605" s="133"/>
      <c r="N605" s="163" t="str">
        <f>IF($C$3="","",IF(P605="","",BF605))</f>
        <v/>
      </c>
      <c r="O605" s="163" t="str">
        <f>IF($C$3="","",IF(AND(OR(F605="",F605="□"),OR(G605="",G605="□"),OR(H605="",H605="□")),"",IF(AND(F605="■",G605="■"),"",IF(AND(OR(F605="■",G605="■"),H605="■"),"",IF(BF605="","",IF(OR(BF605=4,BF605&gt;4),"○","×"))))))</f>
        <v/>
      </c>
      <c r="P605" s="162" t="str">
        <f>IF($C$3="","",IF(AND(OR(F605="",F605="□"),OR(G605="",G605="□"),OR(H605="",H605="□")),"",IF(AND(F605="■",G605="■"),"",IF(AND(OR(F605="■",G605="■"),H605="■"),"",IF(BF605="","",IF(OR(BF605=5,BF605&gt;5),"○","×"))))))</f>
        <v/>
      </c>
      <c r="Q605" s="129" t="s">
        <v>38</v>
      </c>
      <c r="R605" s="130" t="s">
        <v>38</v>
      </c>
      <c r="S605" s="131" t="s">
        <v>38</v>
      </c>
      <c r="T605" s="1"/>
      <c r="U605" s="10"/>
      <c r="V605" s="11"/>
      <c r="W605" s="10"/>
      <c r="X605" s="223" t="str">
        <f t="shared" si="200"/>
        <v/>
      </c>
      <c r="Y605" s="164" t="str">
        <f t="shared" si="182"/>
        <v/>
      </c>
      <c r="Z605" s="131" t="s">
        <v>58</v>
      </c>
      <c r="AA605" s="135" t="s">
        <v>58</v>
      </c>
      <c r="AB605" s="165" t="str">
        <f t="shared" si="183"/>
        <v/>
      </c>
      <c r="AC605" s="280"/>
      <c r="AD605" s="281"/>
      <c r="AF605" s="60" t="str">
        <f>IF($C$3="","",IF(AND(F605="□",G605="□",H605="□"),"",IF(AND(F605="■",G605="■"),"",IF(AND(F605="■",H605="■"),"",IF(AND(G605="■",H605="■"),"",IF(F605="■",$BY$42,IF(G605="■",$BY$39,IF(I605="","",I605))))))))</f>
        <v/>
      </c>
      <c r="AG605" s="61" t="str">
        <f>IF($C$3="","",IF(AND(F605="□",G605="□",H605="□"),"",IF(AND(F605="■",G605="■"),"",IF(AND(F605="■",H605="■"),"",IF(AND(G605="■",H605="■"),"",IF(F605="■",$BY$44,IF(G605="■",$BY$41,IF(K605="","",K605))))))))</f>
        <v/>
      </c>
      <c r="AH605" s="63" t="str">
        <f t="shared" si="184"/>
        <v/>
      </c>
      <c r="AI605" s="63" t="str">
        <f t="shared" si="185"/>
        <v/>
      </c>
      <c r="AJ605" s="64" t="str">
        <f t="shared" si="186"/>
        <v/>
      </c>
      <c r="AK605" s="64" t="str">
        <f t="shared" si="187"/>
        <v/>
      </c>
      <c r="AL605" s="64" t="str">
        <f>IF($C$3="","",IF(AND(F605="□",G605="□",H605="□"),"",IF(AND(F605="■",G605="■"),"",IF(AND(F605="■",H605="■"),"",IF(AND(G605="■",H605="■"),"",IF(F605="■",$BY$23,IF(G605="■",$BY$21,IF(J605="","",J605))))))))</f>
        <v/>
      </c>
      <c r="AM605" s="65" t="str">
        <f t="shared" si="188"/>
        <v/>
      </c>
      <c r="AN605" s="64" t="str">
        <f>IF($C$3="","",IF(AND(F605="□",G605="□",H605="□"),"",IF(AND(F605="■",G605="■"),"",IF(AND(F605="■",H605="■"),"",IF(AND(G605="■",H605="■"),"",IF(F605="■",$BY$24,IF(G605="■",$BY$22,IF(L605="","",L605))))))))</f>
        <v/>
      </c>
      <c r="AO605" s="118"/>
      <c r="AP605" s="64" t="str">
        <f t="shared" si="189"/>
        <v/>
      </c>
      <c r="AQ605" s="64" t="str">
        <f t="shared" si="190"/>
        <v/>
      </c>
      <c r="AR605" s="64" t="str">
        <f t="shared" si="191"/>
        <v/>
      </c>
      <c r="AS605" s="64" t="str">
        <f t="shared" si="192"/>
        <v/>
      </c>
      <c r="AT605" s="64" t="str">
        <f t="shared" si="193"/>
        <v/>
      </c>
      <c r="AW605" s="17" t="str">
        <f t="shared" si="194"/>
        <v/>
      </c>
      <c r="AX605" s="17" t="str">
        <f t="shared" si="195"/>
        <v/>
      </c>
      <c r="AY605" s="17" t="str">
        <f t="shared" si="196"/>
        <v/>
      </c>
      <c r="AZ605" s="17" t="str">
        <f t="shared" si="197"/>
        <v/>
      </c>
      <c r="BA605" s="17" t="str">
        <f t="shared" si="198"/>
        <v/>
      </c>
      <c r="BB605" s="17" t="str">
        <f t="shared" si="199"/>
        <v/>
      </c>
      <c r="BD605" s="17" t="str">
        <f>IF(AND(OR(F605="",F605="□"),OR(G605="",G605="□"),OR(H605="",H605="□")),"",IF(AND(F605="■",G605="■"),"",IF(AND(OR(F605="■",G605="■"),H605="■"),"",IF(F605="■",5,IF(G605="■",4,IF(I605="","",IF($C$3="","",IF($C$3=8,"-",IF($C$3&lt;8,IF(I605&lt;=$BY$25,7,IF(I605&lt;=$BY$26,6,IF(I605&lt;=$BY$27,5,IF(I605&lt;=$BY$28,4,IF(I605&lt;=$BY$29,3,IF(I605&lt;=$BY$30,2,1)))))))))))))))</f>
        <v/>
      </c>
      <c r="BE605" s="17" t="str">
        <f>IF(AND(OR(F605="",F605="□"),OR(G605="",G605="□"),OR(H605="",H605="□")),"",IF(AND(F605="■",G605="■"),"",IF(AND(OR(F605="■",G605="■"),H605="■"),"",IF(F605="■",5,IF(G605="■",4,IF(K605="","",IF($C$3="","",IF($C$3=8,IF(K605&lt;=$BY$33,6,IF(K605&lt;=$BY$34,5,IF(K605&lt;=$BY$35,4,3))),IF(AND($C$3&lt;8,$C$3&gt;4),IF(K605&lt;=$BY$32,7,IF(K605&lt;=$BY$33,6,IF(K605&lt;=$BY$34,5,IF(K605&lt;=$BY$35,4,IF(K605&lt;=$BY$36,3,2))))),IF(C591&lt;5,"-"))))))))))</f>
        <v/>
      </c>
      <c r="BF605" s="17" t="str">
        <f t="shared" si="201"/>
        <v/>
      </c>
      <c r="BH605" s="18" t="str">
        <f>IF(X605="","",IF(50&lt;=Y605,6,IF(AND(40&lt;=Y605,Y605&lt;50),5,IF(AND(30&lt;=Y605,Y605&lt;40),4,IF(AND(20&lt;=Y605,Y605&lt;30),3,IF(AND(10&lt;=Y605,Y605&lt;20),2,IF(AND(0&lt;=Y605,Y605&lt;10),1,IF(Y605&lt;0,0,""))))))))</f>
        <v/>
      </c>
      <c r="BI605" s="18" t="str">
        <f>IF(X605="","",IF(30&lt;=Y605,4,IF(AND(20&lt;=Y605,Y605&lt;30),3,IF(AND(10&lt;=Y605,Y605&lt;20),2,IF(AND(0&lt;=Y605,Y605&lt;10),1,IF(Y605&lt;0,0,""))))))</f>
        <v/>
      </c>
      <c r="BJ605" s="58" t="str">
        <f>IF(AND(OR(Q605="",Q605="□"),OR(R605="",R605="□"),OR(S605="",S605="□")),"",IF(AND(Q605="■",R605="■"),"",IF(AND(OR(Q605="■",R605="■"),S605="■"),"",IF(Q605="■",3,IF(R605="■",1,IF(Z605="■",BH605,BI605))))))</f>
        <v/>
      </c>
    </row>
    <row r="606" spans="1:62" ht="12" customHeight="1" x14ac:dyDescent="0.15">
      <c r="A606" s="66">
        <v>589</v>
      </c>
      <c r="B606" s="4"/>
      <c r="C606" s="2"/>
      <c r="D606" s="2"/>
      <c r="E606" s="8"/>
      <c r="F606" s="129" t="s">
        <v>38</v>
      </c>
      <c r="G606" s="130" t="s">
        <v>38</v>
      </c>
      <c r="H606" s="131" t="s">
        <v>38</v>
      </c>
      <c r="I606" s="122"/>
      <c r="J606" s="149"/>
      <c r="K606" s="124"/>
      <c r="L606" s="178"/>
      <c r="M606" s="133"/>
      <c r="N606" s="163" t="str">
        <f>IF($C$3="","",IF(P606="","",BF606))</f>
        <v/>
      </c>
      <c r="O606" s="163" t="str">
        <f>IF($C$3="","",IF(AND(OR(F606="",F606="□"),OR(G606="",G606="□"),OR(H606="",H606="□")),"",IF(AND(F606="■",G606="■"),"",IF(AND(OR(F606="■",G606="■"),H606="■"),"",IF(BF606="","",IF(OR(BF606=4,BF606&gt;4),"○","×"))))))</f>
        <v/>
      </c>
      <c r="P606" s="162" t="str">
        <f>IF($C$3="","",IF(AND(OR(F606="",F606="□"),OR(G606="",G606="□"),OR(H606="",H606="□")),"",IF(AND(F606="■",G606="■"),"",IF(AND(OR(F606="■",G606="■"),H606="■"),"",IF(BF606="","",IF(OR(BF606=5,BF606&gt;5),"○","×"))))))</f>
        <v/>
      </c>
      <c r="Q606" s="129" t="s">
        <v>38</v>
      </c>
      <c r="R606" s="130" t="s">
        <v>38</v>
      </c>
      <c r="S606" s="131" t="s">
        <v>38</v>
      </c>
      <c r="T606" s="1"/>
      <c r="U606" s="10"/>
      <c r="V606" s="11"/>
      <c r="W606" s="10"/>
      <c r="X606" s="223" t="str">
        <f t="shared" si="200"/>
        <v/>
      </c>
      <c r="Y606" s="164" t="str">
        <f t="shared" si="182"/>
        <v/>
      </c>
      <c r="Z606" s="131" t="s">
        <v>58</v>
      </c>
      <c r="AA606" s="135" t="s">
        <v>58</v>
      </c>
      <c r="AB606" s="165" t="str">
        <f t="shared" si="183"/>
        <v/>
      </c>
      <c r="AC606" s="280"/>
      <c r="AD606" s="281"/>
      <c r="AF606" s="60" t="str">
        <f>IF($C$3="","",IF(AND(F606="□",G606="□",H606="□"),"",IF(AND(F606="■",G606="■"),"",IF(AND(F606="■",H606="■"),"",IF(AND(G606="■",H606="■"),"",IF(F606="■",$BY$42,IF(G606="■",$BY$39,IF(I606="","",I606))))))))</f>
        <v/>
      </c>
      <c r="AG606" s="61" t="str">
        <f>IF($C$3="","",IF(AND(F606="□",G606="□",H606="□"),"",IF(AND(F606="■",G606="■"),"",IF(AND(F606="■",H606="■"),"",IF(AND(G606="■",H606="■"),"",IF(F606="■",$BY$44,IF(G606="■",$BY$41,IF(K606="","",K606))))))))</f>
        <v/>
      </c>
      <c r="AH606" s="63" t="str">
        <f t="shared" si="184"/>
        <v/>
      </c>
      <c r="AI606" s="63" t="str">
        <f t="shared" si="185"/>
        <v/>
      </c>
      <c r="AJ606" s="64" t="str">
        <f t="shared" si="186"/>
        <v/>
      </c>
      <c r="AK606" s="64" t="str">
        <f t="shared" si="187"/>
        <v/>
      </c>
      <c r="AL606" s="64" t="str">
        <f>IF($C$3="","",IF(AND(F606="□",G606="□",H606="□"),"",IF(AND(F606="■",G606="■"),"",IF(AND(F606="■",H606="■"),"",IF(AND(G606="■",H606="■"),"",IF(F606="■",$BY$23,IF(G606="■",$BY$21,IF(J606="","",J606))))))))</f>
        <v/>
      </c>
      <c r="AM606" s="65" t="str">
        <f t="shared" si="188"/>
        <v/>
      </c>
      <c r="AN606" s="64" t="str">
        <f>IF($C$3="","",IF(AND(F606="□",G606="□",H606="□"),"",IF(AND(F606="■",G606="■"),"",IF(AND(F606="■",H606="■"),"",IF(AND(G606="■",H606="■"),"",IF(F606="■",$BY$24,IF(G606="■",$BY$22,IF(L606="","",L606))))))))</f>
        <v/>
      </c>
      <c r="AO606" s="118"/>
      <c r="AP606" s="64" t="str">
        <f t="shared" si="189"/>
        <v/>
      </c>
      <c r="AQ606" s="64" t="str">
        <f t="shared" si="190"/>
        <v/>
      </c>
      <c r="AR606" s="64" t="str">
        <f t="shared" si="191"/>
        <v/>
      </c>
      <c r="AS606" s="64" t="str">
        <f t="shared" si="192"/>
        <v/>
      </c>
      <c r="AT606" s="64" t="str">
        <f t="shared" si="193"/>
        <v/>
      </c>
      <c r="AW606" s="17" t="str">
        <f t="shared" si="194"/>
        <v/>
      </c>
      <c r="AX606" s="17" t="str">
        <f t="shared" si="195"/>
        <v/>
      </c>
      <c r="AY606" s="17" t="str">
        <f t="shared" si="196"/>
        <v/>
      </c>
      <c r="AZ606" s="17" t="str">
        <f t="shared" si="197"/>
        <v/>
      </c>
      <c r="BA606" s="17" t="str">
        <f t="shared" si="198"/>
        <v/>
      </c>
      <c r="BB606" s="17" t="str">
        <f t="shared" si="199"/>
        <v/>
      </c>
      <c r="BD606" s="17" t="str">
        <f>IF(AND(OR(F606="",F606="□"),OR(G606="",G606="□"),OR(H606="",H606="□")),"",IF(AND(F606="■",G606="■"),"",IF(AND(OR(F606="■",G606="■"),H606="■"),"",IF(F606="■",5,IF(G606="■",4,IF(I606="","",IF($C$3="","",IF($C$3=8,"-",IF($C$3&lt;8,IF(I606&lt;=$BY$25,7,IF(I606&lt;=$BY$26,6,IF(I606&lt;=$BY$27,5,IF(I606&lt;=$BY$28,4,IF(I606&lt;=$BY$29,3,IF(I606&lt;=$BY$30,2,1)))))))))))))))</f>
        <v/>
      </c>
      <c r="BE606" s="17" t="str">
        <f>IF(AND(OR(F606="",F606="□"),OR(G606="",G606="□"),OR(H606="",H606="□")),"",IF(AND(F606="■",G606="■"),"",IF(AND(OR(F606="■",G606="■"),H606="■"),"",IF(F606="■",5,IF(G606="■",4,IF(K606="","",IF($C$3="","",IF($C$3=8,IF(K606&lt;=$BY$33,6,IF(K606&lt;=$BY$34,5,IF(K606&lt;=$BY$35,4,3))),IF(AND($C$3&lt;8,$C$3&gt;4),IF(K606&lt;=$BY$32,7,IF(K606&lt;=$BY$33,6,IF(K606&lt;=$BY$34,5,IF(K606&lt;=$BY$35,4,IF(K606&lt;=$BY$36,3,2))))),IF(C592&lt;5,"-"))))))))))</f>
        <v/>
      </c>
      <c r="BF606" s="17" t="str">
        <f t="shared" si="201"/>
        <v/>
      </c>
      <c r="BH606" s="18" t="str">
        <f>IF(X606="","",IF(50&lt;=Y606,6,IF(AND(40&lt;=Y606,Y606&lt;50),5,IF(AND(30&lt;=Y606,Y606&lt;40),4,IF(AND(20&lt;=Y606,Y606&lt;30),3,IF(AND(10&lt;=Y606,Y606&lt;20),2,IF(AND(0&lt;=Y606,Y606&lt;10),1,IF(Y606&lt;0,0,""))))))))</f>
        <v/>
      </c>
      <c r="BI606" s="18" t="str">
        <f>IF(X606="","",IF(30&lt;=Y606,4,IF(AND(20&lt;=Y606,Y606&lt;30),3,IF(AND(10&lt;=Y606,Y606&lt;20),2,IF(AND(0&lt;=Y606,Y606&lt;10),1,IF(Y606&lt;0,0,""))))))</f>
        <v/>
      </c>
      <c r="BJ606" s="58" t="str">
        <f>IF(AND(OR(Q606="",Q606="□"),OR(R606="",R606="□"),OR(S606="",S606="□")),"",IF(AND(Q606="■",R606="■"),"",IF(AND(OR(Q606="■",R606="■"),S606="■"),"",IF(Q606="■",3,IF(R606="■",1,IF(Z606="■",BH606,BI606))))))</f>
        <v/>
      </c>
    </row>
    <row r="607" spans="1:62" ht="12" customHeight="1" x14ac:dyDescent="0.15">
      <c r="A607" s="66">
        <v>590</v>
      </c>
      <c r="B607" s="4"/>
      <c r="C607" s="2"/>
      <c r="D607" s="2"/>
      <c r="E607" s="8"/>
      <c r="F607" s="129" t="s">
        <v>38</v>
      </c>
      <c r="G607" s="130" t="s">
        <v>38</v>
      </c>
      <c r="H607" s="131" t="s">
        <v>38</v>
      </c>
      <c r="I607" s="122"/>
      <c r="J607" s="149"/>
      <c r="K607" s="124"/>
      <c r="L607" s="178"/>
      <c r="M607" s="133"/>
      <c r="N607" s="163" t="str">
        <f>IF($C$3="","",IF(P607="","",BF607))</f>
        <v/>
      </c>
      <c r="O607" s="163" t="str">
        <f>IF($C$3="","",IF(AND(OR(F607="",F607="□"),OR(G607="",G607="□"),OR(H607="",H607="□")),"",IF(AND(F607="■",G607="■"),"",IF(AND(OR(F607="■",G607="■"),H607="■"),"",IF(BF607="","",IF(OR(BF607=4,BF607&gt;4),"○","×"))))))</f>
        <v/>
      </c>
      <c r="P607" s="162" t="str">
        <f>IF($C$3="","",IF(AND(OR(F607="",F607="□"),OR(G607="",G607="□"),OR(H607="",H607="□")),"",IF(AND(F607="■",G607="■"),"",IF(AND(OR(F607="■",G607="■"),H607="■"),"",IF(BF607="","",IF(OR(BF607=5,BF607&gt;5),"○","×"))))))</f>
        <v/>
      </c>
      <c r="Q607" s="129" t="s">
        <v>38</v>
      </c>
      <c r="R607" s="130" t="s">
        <v>38</v>
      </c>
      <c r="S607" s="131" t="s">
        <v>38</v>
      </c>
      <c r="T607" s="1"/>
      <c r="U607" s="10"/>
      <c r="V607" s="11"/>
      <c r="W607" s="10"/>
      <c r="X607" s="223" t="str">
        <f t="shared" si="200"/>
        <v/>
      </c>
      <c r="Y607" s="164" t="str">
        <f t="shared" si="182"/>
        <v/>
      </c>
      <c r="Z607" s="131" t="s">
        <v>58</v>
      </c>
      <c r="AA607" s="135" t="s">
        <v>58</v>
      </c>
      <c r="AB607" s="165" t="str">
        <f t="shared" si="183"/>
        <v/>
      </c>
      <c r="AC607" s="280"/>
      <c r="AD607" s="281"/>
      <c r="AF607" s="60" t="str">
        <f>IF($C$3="","",IF(AND(F607="□",G607="□",H607="□"),"",IF(AND(F607="■",G607="■"),"",IF(AND(F607="■",H607="■"),"",IF(AND(G607="■",H607="■"),"",IF(F607="■",$BY$42,IF(G607="■",$BY$39,IF(I607="","",I607))))))))</f>
        <v/>
      </c>
      <c r="AG607" s="61" t="str">
        <f>IF($C$3="","",IF(AND(F607="□",G607="□",H607="□"),"",IF(AND(F607="■",G607="■"),"",IF(AND(F607="■",H607="■"),"",IF(AND(G607="■",H607="■"),"",IF(F607="■",$BY$44,IF(G607="■",$BY$41,IF(K607="","",K607))))))))</f>
        <v/>
      </c>
      <c r="AH607" s="63" t="str">
        <f t="shared" si="184"/>
        <v/>
      </c>
      <c r="AI607" s="63" t="str">
        <f t="shared" si="185"/>
        <v/>
      </c>
      <c r="AJ607" s="64" t="str">
        <f t="shared" si="186"/>
        <v/>
      </c>
      <c r="AK607" s="64" t="str">
        <f t="shared" si="187"/>
        <v/>
      </c>
      <c r="AL607" s="64" t="str">
        <f>IF($C$3="","",IF(AND(F607="□",G607="□",H607="□"),"",IF(AND(F607="■",G607="■"),"",IF(AND(F607="■",H607="■"),"",IF(AND(G607="■",H607="■"),"",IF(F607="■",$BY$23,IF(G607="■",$BY$21,IF(J607="","",J607))))))))</f>
        <v/>
      </c>
      <c r="AM607" s="65" t="str">
        <f t="shared" si="188"/>
        <v/>
      </c>
      <c r="AN607" s="64" t="str">
        <f>IF($C$3="","",IF(AND(F607="□",G607="□",H607="□"),"",IF(AND(F607="■",G607="■"),"",IF(AND(F607="■",H607="■"),"",IF(AND(G607="■",H607="■"),"",IF(F607="■",$BY$24,IF(G607="■",$BY$22,IF(L607="","",L607))))))))</f>
        <v/>
      </c>
      <c r="AO607" s="118"/>
      <c r="AP607" s="64" t="str">
        <f t="shared" si="189"/>
        <v/>
      </c>
      <c r="AQ607" s="64" t="str">
        <f t="shared" si="190"/>
        <v/>
      </c>
      <c r="AR607" s="64" t="str">
        <f t="shared" si="191"/>
        <v/>
      </c>
      <c r="AS607" s="64" t="str">
        <f t="shared" si="192"/>
        <v/>
      </c>
      <c r="AT607" s="64" t="str">
        <f t="shared" si="193"/>
        <v/>
      </c>
      <c r="AW607" s="17" t="str">
        <f t="shared" si="194"/>
        <v/>
      </c>
      <c r="AX607" s="17" t="str">
        <f t="shared" si="195"/>
        <v/>
      </c>
      <c r="AY607" s="17" t="str">
        <f t="shared" si="196"/>
        <v/>
      </c>
      <c r="AZ607" s="17" t="str">
        <f t="shared" si="197"/>
        <v/>
      </c>
      <c r="BA607" s="17" t="str">
        <f t="shared" si="198"/>
        <v/>
      </c>
      <c r="BB607" s="17" t="str">
        <f t="shared" si="199"/>
        <v/>
      </c>
      <c r="BD607" s="17" t="str">
        <f>IF(AND(OR(F607="",F607="□"),OR(G607="",G607="□"),OR(H607="",H607="□")),"",IF(AND(F607="■",G607="■"),"",IF(AND(OR(F607="■",G607="■"),H607="■"),"",IF(F607="■",5,IF(G607="■",4,IF(I607="","",IF($C$3="","",IF($C$3=8,"-",IF($C$3&lt;8,IF(I607&lt;=$BY$25,7,IF(I607&lt;=$BY$26,6,IF(I607&lt;=$BY$27,5,IF(I607&lt;=$BY$28,4,IF(I607&lt;=$BY$29,3,IF(I607&lt;=$BY$30,2,1)))))))))))))))</f>
        <v/>
      </c>
      <c r="BE607" s="17" t="str">
        <f>IF(AND(OR(F607="",F607="□"),OR(G607="",G607="□"),OR(H607="",H607="□")),"",IF(AND(F607="■",G607="■"),"",IF(AND(OR(F607="■",G607="■"),H607="■"),"",IF(F607="■",5,IF(G607="■",4,IF(K607="","",IF($C$3="","",IF($C$3=8,IF(K607&lt;=$BY$33,6,IF(K607&lt;=$BY$34,5,IF(K607&lt;=$BY$35,4,3))),IF(AND($C$3&lt;8,$C$3&gt;4),IF(K607&lt;=$BY$32,7,IF(K607&lt;=$BY$33,6,IF(K607&lt;=$BY$34,5,IF(K607&lt;=$BY$35,4,IF(K607&lt;=$BY$36,3,2))))),IF(C593&lt;5,"-"))))))))))</f>
        <v/>
      </c>
      <c r="BF607" s="17" t="str">
        <f t="shared" si="201"/>
        <v/>
      </c>
      <c r="BH607" s="18" t="str">
        <f>IF(X607="","",IF(50&lt;=Y607,6,IF(AND(40&lt;=Y607,Y607&lt;50),5,IF(AND(30&lt;=Y607,Y607&lt;40),4,IF(AND(20&lt;=Y607,Y607&lt;30),3,IF(AND(10&lt;=Y607,Y607&lt;20),2,IF(AND(0&lt;=Y607,Y607&lt;10),1,IF(Y607&lt;0,0,""))))))))</f>
        <v/>
      </c>
      <c r="BI607" s="18" t="str">
        <f>IF(X607="","",IF(30&lt;=Y607,4,IF(AND(20&lt;=Y607,Y607&lt;30),3,IF(AND(10&lt;=Y607,Y607&lt;20),2,IF(AND(0&lt;=Y607,Y607&lt;10),1,IF(Y607&lt;0,0,""))))))</f>
        <v/>
      </c>
      <c r="BJ607" s="58" t="str">
        <f>IF(AND(OR(Q607="",Q607="□"),OR(R607="",R607="□"),OR(S607="",S607="□")),"",IF(AND(Q607="■",R607="■"),"",IF(AND(OR(Q607="■",R607="■"),S607="■"),"",IF(Q607="■",3,IF(R607="■",1,IF(Z607="■",BH607,BI607))))))</f>
        <v/>
      </c>
    </row>
    <row r="608" spans="1:62" ht="12" customHeight="1" x14ac:dyDescent="0.15">
      <c r="A608" s="66">
        <v>591</v>
      </c>
      <c r="B608" s="4"/>
      <c r="C608" s="2"/>
      <c r="D608" s="2"/>
      <c r="E608" s="8"/>
      <c r="F608" s="129" t="s">
        <v>38</v>
      </c>
      <c r="G608" s="130" t="s">
        <v>38</v>
      </c>
      <c r="H608" s="131" t="s">
        <v>38</v>
      </c>
      <c r="I608" s="122"/>
      <c r="J608" s="149"/>
      <c r="K608" s="124"/>
      <c r="L608" s="178"/>
      <c r="M608" s="133"/>
      <c r="N608" s="163" t="str">
        <f>IF($C$3="","",IF(P608="","",BF608))</f>
        <v/>
      </c>
      <c r="O608" s="163" t="str">
        <f>IF($C$3="","",IF(AND(OR(F608="",F608="□"),OR(G608="",G608="□"),OR(H608="",H608="□")),"",IF(AND(F608="■",G608="■"),"",IF(AND(OR(F608="■",G608="■"),H608="■"),"",IF(BF608="","",IF(OR(BF608=4,BF608&gt;4),"○","×"))))))</f>
        <v/>
      </c>
      <c r="P608" s="162" t="str">
        <f>IF($C$3="","",IF(AND(OR(F608="",F608="□"),OR(G608="",G608="□"),OR(H608="",H608="□")),"",IF(AND(F608="■",G608="■"),"",IF(AND(OR(F608="■",G608="■"),H608="■"),"",IF(BF608="","",IF(OR(BF608=5,BF608&gt;5),"○","×"))))))</f>
        <v/>
      </c>
      <c r="Q608" s="129" t="s">
        <v>38</v>
      </c>
      <c r="R608" s="130" t="s">
        <v>38</v>
      </c>
      <c r="S608" s="131" t="s">
        <v>38</v>
      </c>
      <c r="T608" s="1"/>
      <c r="U608" s="10"/>
      <c r="V608" s="11"/>
      <c r="W608" s="10"/>
      <c r="X608" s="223" t="str">
        <f t="shared" si="200"/>
        <v/>
      </c>
      <c r="Y608" s="164" t="str">
        <f t="shared" si="182"/>
        <v/>
      </c>
      <c r="Z608" s="131" t="s">
        <v>58</v>
      </c>
      <c r="AA608" s="135" t="s">
        <v>58</v>
      </c>
      <c r="AB608" s="165" t="str">
        <f t="shared" si="183"/>
        <v/>
      </c>
      <c r="AC608" s="280"/>
      <c r="AD608" s="281"/>
      <c r="AF608" s="60" t="str">
        <f>IF($C$3="","",IF(AND(F608="□",G608="□",H608="□"),"",IF(AND(F608="■",G608="■"),"",IF(AND(F608="■",H608="■"),"",IF(AND(G608="■",H608="■"),"",IF(F608="■",$BY$42,IF(G608="■",$BY$39,IF(I608="","",I608))))))))</f>
        <v/>
      </c>
      <c r="AG608" s="61" t="str">
        <f>IF($C$3="","",IF(AND(F608="□",G608="□",H608="□"),"",IF(AND(F608="■",G608="■"),"",IF(AND(F608="■",H608="■"),"",IF(AND(G608="■",H608="■"),"",IF(F608="■",$BY$44,IF(G608="■",$BY$41,IF(K608="","",K608))))))))</f>
        <v/>
      </c>
      <c r="AH608" s="63" t="str">
        <f t="shared" si="184"/>
        <v/>
      </c>
      <c r="AI608" s="63" t="str">
        <f t="shared" si="185"/>
        <v/>
      </c>
      <c r="AJ608" s="64" t="str">
        <f t="shared" si="186"/>
        <v/>
      </c>
      <c r="AK608" s="64" t="str">
        <f t="shared" si="187"/>
        <v/>
      </c>
      <c r="AL608" s="64" t="str">
        <f>IF($C$3="","",IF(AND(F608="□",G608="□",H608="□"),"",IF(AND(F608="■",G608="■"),"",IF(AND(F608="■",H608="■"),"",IF(AND(G608="■",H608="■"),"",IF(F608="■",$BY$23,IF(G608="■",$BY$21,IF(J608="","",J608))))))))</f>
        <v/>
      </c>
      <c r="AM608" s="65" t="str">
        <f t="shared" si="188"/>
        <v/>
      </c>
      <c r="AN608" s="64" t="str">
        <f>IF($C$3="","",IF(AND(F608="□",G608="□",H608="□"),"",IF(AND(F608="■",G608="■"),"",IF(AND(F608="■",H608="■"),"",IF(AND(G608="■",H608="■"),"",IF(F608="■",$BY$24,IF(G608="■",$BY$22,IF(L608="","",L608))))))))</f>
        <v/>
      </c>
      <c r="AO608" s="118"/>
      <c r="AP608" s="64" t="str">
        <f t="shared" si="189"/>
        <v/>
      </c>
      <c r="AQ608" s="64" t="str">
        <f t="shared" si="190"/>
        <v/>
      </c>
      <c r="AR608" s="64" t="str">
        <f t="shared" si="191"/>
        <v/>
      </c>
      <c r="AS608" s="64" t="str">
        <f t="shared" si="192"/>
        <v/>
      </c>
      <c r="AT608" s="64" t="str">
        <f t="shared" si="193"/>
        <v/>
      </c>
      <c r="AW608" s="17" t="str">
        <f t="shared" si="194"/>
        <v/>
      </c>
      <c r="AX608" s="17" t="str">
        <f t="shared" si="195"/>
        <v/>
      </c>
      <c r="AY608" s="17" t="str">
        <f t="shared" si="196"/>
        <v/>
      </c>
      <c r="AZ608" s="17" t="str">
        <f t="shared" si="197"/>
        <v/>
      </c>
      <c r="BA608" s="17" t="str">
        <f t="shared" si="198"/>
        <v/>
      </c>
      <c r="BB608" s="17" t="str">
        <f t="shared" si="199"/>
        <v/>
      </c>
      <c r="BD608" s="17" t="str">
        <f>IF(AND(OR(F608="",F608="□"),OR(G608="",G608="□"),OR(H608="",H608="□")),"",IF(AND(F608="■",G608="■"),"",IF(AND(OR(F608="■",G608="■"),H608="■"),"",IF(F608="■",5,IF(G608="■",4,IF(I608="","",IF($C$3="","",IF($C$3=8,"-",IF($C$3&lt;8,IF(I608&lt;=$BY$25,7,IF(I608&lt;=$BY$26,6,IF(I608&lt;=$BY$27,5,IF(I608&lt;=$BY$28,4,IF(I608&lt;=$BY$29,3,IF(I608&lt;=$BY$30,2,1)))))))))))))))</f>
        <v/>
      </c>
      <c r="BE608" s="17" t="str">
        <f>IF(AND(OR(F608="",F608="□"),OR(G608="",G608="□"),OR(H608="",H608="□")),"",IF(AND(F608="■",G608="■"),"",IF(AND(OR(F608="■",G608="■"),H608="■"),"",IF(F608="■",5,IF(G608="■",4,IF(K608="","",IF($C$3="","",IF($C$3=8,IF(K608&lt;=$BY$33,6,IF(K608&lt;=$BY$34,5,IF(K608&lt;=$BY$35,4,3))),IF(AND($C$3&lt;8,$C$3&gt;4),IF(K608&lt;=$BY$32,7,IF(K608&lt;=$BY$33,6,IF(K608&lt;=$BY$34,5,IF(K608&lt;=$BY$35,4,IF(K608&lt;=$BY$36,3,2))))),IF(C594&lt;5,"-"))))))))))</f>
        <v/>
      </c>
      <c r="BF608" s="17" t="str">
        <f t="shared" si="201"/>
        <v/>
      </c>
      <c r="BH608" s="18" t="str">
        <f>IF(X608="","",IF(50&lt;=Y608,6,IF(AND(40&lt;=Y608,Y608&lt;50),5,IF(AND(30&lt;=Y608,Y608&lt;40),4,IF(AND(20&lt;=Y608,Y608&lt;30),3,IF(AND(10&lt;=Y608,Y608&lt;20),2,IF(AND(0&lt;=Y608,Y608&lt;10),1,IF(Y608&lt;0,0,""))))))))</f>
        <v/>
      </c>
      <c r="BI608" s="18" t="str">
        <f>IF(X608="","",IF(30&lt;=Y608,4,IF(AND(20&lt;=Y608,Y608&lt;30),3,IF(AND(10&lt;=Y608,Y608&lt;20),2,IF(AND(0&lt;=Y608,Y608&lt;10),1,IF(Y608&lt;0,0,""))))))</f>
        <v/>
      </c>
      <c r="BJ608" s="58" t="str">
        <f>IF(AND(OR(Q608="",Q608="□"),OR(R608="",R608="□"),OR(S608="",S608="□")),"",IF(AND(Q608="■",R608="■"),"",IF(AND(OR(Q608="■",R608="■"),S608="■"),"",IF(Q608="■",3,IF(R608="■",1,IF(Z608="■",BH608,BI608))))))</f>
        <v/>
      </c>
    </row>
    <row r="609" spans="1:62" ht="12" customHeight="1" x14ac:dyDescent="0.15">
      <c r="A609" s="66">
        <v>592</v>
      </c>
      <c r="B609" s="4"/>
      <c r="C609" s="2"/>
      <c r="D609" s="2"/>
      <c r="E609" s="8"/>
      <c r="F609" s="129" t="s">
        <v>38</v>
      </c>
      <c r="G609" s="130" t="s">
        <v>38</v>
      </c>
      <c r="H609" s="131" t="s">
        <v>38</v>
      </c>
      <c r="I609" s="122"/>
      <c r="J609" s="149"/>
      <c r="K609" s="124"/>
      <c r="L609" s="178"/>
      <c r="M609" s="133"/>
      <c r="N609" s="163" t="str">
        <f>IF($C$3="","",IF(P609="","",BF609))</f>
        <v/>
      </c>
      <c r="O609" s="163" t="str">
        <f>IF($C$3="","",IF(AND(OR(F609="",F609="□"),OR(G609="",G609="□"),OR(H609="",H609="□")),"",IF(AND(F609="■",G609="■"),"",IF(AND(OR(F609="■",G609="■"),H609="■"),"",IF(BF609="","",IF(OR(BF609=4,BF609&gt;4),"○","×"))))))</f>
        <v/>
      </c>
      <c r="P609" s="162" t="str">
        <f>IF($C$3="","",IF(AND(OR(F609="",F609="□"),OR(G609="",G609="□"),OR(H609="",H609="□")),"",IF(AND(F609="■",G609="■"),"",IF(AND(OR(F609="■",G609="■"),H609="■"),"",IF(BF609="","",IF(OR(BF609=5,BF609&gt;5),"○","×"))))))</f>
        <v/>
      </c>
      <c r="Q609" s="129" t="s">
        <v>38</v>
      </c>
      <c r="R609" s="130" t="s">
        <v>38</v>
      </c>
      <c r="S609" s="131" t="s">
        <v>38</v>
      </c>
      <c r="T609" s="1"/>
      <c r="U609" s="10"/>
      <c r="V609" s="11"/>
      <c r="W609" s="10"/>
      <c r="X609" s="223" t="str">
        <f t="shared" si="200"/>
        <v/>
      </c>
      <c r="Y609" s="164" t="str">
        <f t="shared" si="182"/>
        <v/>
      </c>
      <c r="Z609" s="131" t="s">
        <v>58</v>
      </c>
      <c r="AA609" s="135" t="s">
        <v>58</v>
      </c>
      <c r="AB609" s="165" t="str">
        <f t="shared" si="183"/>
        <v/>
      </c>
      <c r="AC609" s="280"/>
      <c r="AD609" s="281"/>
      <c r="AF609" s="60" t="str">
        <f>IF($C$3="","",IF(AND(F609="□",G609="□",H609="□"),"",IF(AND(F609="■",G609="■"),"",IF(AND(F609="■",H609="■"),"",IF(AND(G609="■",H609="■"),"",IF(F609="■",$BY$42,IF(G609="■",$BY$39,IF(I609="","",I609))))))))</f>
        <v/>
      </c>
      <c r="AG609" s="61" t="str">
        <f>IF($C$3="","",IF(AND(F609="□",G609="□",H609="□"),"",IF(AND(F609="■",G609="■"),"",IF(AND(F609="■",H609="■"),"",IF(AND(G609="■",H609="■"),"",IF(F609="■",$BY$44,IF(G609="■",$BY$41,IF(K609="","",K609))))))))</f>
        <v/>
      </c>
      <c r="AH609" s="63" t="str">
        <f t="shared" si="184"/>
        <v/>
      </c>
      <c r="AI609" s="63" t="str">
        <f t="shared" si="185"/>
        <v/>
      </c>
      <c r="AJ609" s="64" t="str">
        <f t="shared" si="186"/>
        <v/>
      </c>
      <c r="AK609" s="64" t="str">
        <f t="shared" si="187"/>
        <v/>
      </c>
      <c r="AL609" s="64" t="str">
        <f>IF($C$3="","",IF(AND(F609="□",G609="□",H609="□"),"",IF(AND(F609="■",G609="■"),"",IF(AND(F609="■",H609="■"),"",IF(AND(G609="■",H609="■"),"",IF(F609="■",$BY$23,IF(G609="■",$BY$21,IF(J609="","",J609))))))))</f>
        <v/>
      </c>
      <c r="AM609" s="65" t="str">
        <f t="shared" si="188"/>
        <v/>
      </c>
      <c r="AN609" s="64" t="str">
        <f>IF($C$3="","",IF(AND(F609="□",G609="□",H609="□"),"",IF(AND(F609="■",G609="■"),"",IF(AND(F609="■",H609="■"),"",IF(AND(G609="■",H609="■"),"",IF(F609="■",$BY$24,IF(G609="■",$BY$22,IF(L609="","",L609))))))))</f>
        <v/>
      </c>
      <c r="AO609" s="118"/>
      <c r="AP609" s="64" t="str">
        <f t="shared" si="189"/>
        <v/>
      </c>
      <c r="AQ609" s="64" t="str">
        <f t="shared" si="190"/>
        <v/>
      </c>
      <c r="AR609" s="64" t="str">
        <f t="shared" si="191"/>
        <v/>
      </c>
      <c r="AS609" s="64" t="str">
        <f t="shared" si="192"/>
        <v/>
      </c>
      <c r="AT609" s="64" t="str">
        <f t="shared" si="193"/>
        <v/>
      </c>
      <c r="AW609" s="17" t="str">
        <f t="shared" si="194"/>
        <v/>
      </c>
      <c r="AX609" s="17" t="str">
        <f t="shared" si="195"/>
        <v/>
      </c>
      <c r="AY609" s="17" t="str">
        <f t="shared" si="196"/>
        <v/>
      </c>
      <c r="AZ609" s="17" t="str">
        <f t="shared" si="197"/>
        <v/>
      </c>
      <c r="BA609" s="17" t="str">
        <f t="shared" si="198"/>
        <v/>
      </c>
      <c r="BB609" s="17" t="str">
        <f t="shared" si="199"/>
        <v/>
      </c>
      <c r="BD609" s="17" t="str">
        <f>IF(AND(OR(F609="",F609="□"),OR(G609="",G609="□"),OR(H609="",H609="□")),"",IF(AND(F609="■",G609="■"),"",IF(AND(OR(F609="■",G609="■"),H609="■"),"",IF(F609="■",5,IF(G609="■",4,IF(I609="","",IF($C$3="","",IF($C$3=8,"-",IF($C$3&lt;8,IF(I609&lt;=$BY$25,7,IF(I609&lt;=$BY$26,6,IF(I609&lt;=$BY$27,5,IF(I609&lt;=$BY$28,4,IF(I609&lt;=$BY$29,3,IF(I609&lt;=$BY$30,2,1)))))))))))))))</f>
        <v/>
      </c>
      <c r="BE609" s="17" t="str">
        <f>IF(AND(OR(F609="",F609="□"),OR(G609="",G609="□"),OR(H609="",H609="□")),"",IF(AND(F609="■",G609="■"),"",IF(AND(OR(F609="■",G609="■"),H609="■"),"",IF(F609="■",5,IF(G609="■",4,IF(K609="","",IF($C$3="","",IF($C$3=8,IF(K609&lt;=$BY$33,6,IF(K609&lt;=$BY$34,5,IF(K609&lt;=$BY$35,4,3))),IF(AND($C$3&lt;8,$C$3&gt;4),IF(K609&lt;=$BY$32,7,IF(K609&lt;=$BY$33,6,IF(K609&lt;=$BY$34,5,IF(K609&lt;=$BY$35,4,IF(K609&lt;=$BY$36,3,2))))),IF(C595&lt;5,"-"))))))))))</f>
        <v/>
      </c>
      <c r="BF609" s="17" t="str">
        <f t="shared" si="201"/>
        <v/>
      </c>
      <c r="BH609" s="18" t="str">
        <f>IF(X609="","",IF(50&lt;=Y609,6,IF(AND(40&lt;=Y609,Y609&lt;50),5,IF(AND(30&lt;=Y609,Y609&lt;40),4,IF(AND(20&lt;=Y609,Y609&lt;30),3,IF(AND(10&lt;=Y609,Y609&lt;20),2,IF(AND(0&lt;=Y609,Y609&lt;10),1,IF(Y609&lt;0,0,""))))))))</f>
        <v/>
      </c>
      <c r="BI609" s="18" t="str">
        <f>IF(X609="","",IF(30&lt;=Y609,4,IF(AND(20&lt;=Y609,Y609&lt;30),3,IF(AND(10&lt;=Y609,Y609&lt;20),2,IF(AND(0&lt;=Y609,Y609&lt;10),1,IF(Y609&lt;0,0,""))))))</f>
        <v/>
      </c>
      <c r="BJ609" s="58" t="str">
        <f>IF(AND(OR(Q609="",Q609="□"),OR(R609="",R609="□"),OR(S609="",S609="□")),"",IF(AND(Q609="■",R609="■"),"",IF(AND(OR(Q609="■",R609="■"),S609="■"),"",IF(Q609="■",3,IF(R609="■",1,IF(Z609="■",BH609,BI609))))))</f>
        <v/>
      </c>
    </row>
    <row r="610" spans="1:62" ht="12" customHeight="1" x14ac:dyDescent="0.15">
      <c r="A610" s="66">
        <v>593</v>
      </c>
      <c r="B610" s="4"/>
      <c r="C610" s="2"/>
      <c r="D610" s="2"/>
      <c r="E610" s="8"/>
      <c r="F610" s="129" t="s">
        <v>38</v>
      </c>
      <c r="G610" s="130" t="s">
        <v>38</v>
      </c>
      <c r="H610" s="131" t="s">
        <v>38</v>
      </c>
      <c r="I610" s="122"/>
      <c r="J610" s="149"/>
      <c r="K610" s="124"/>
      <c r="L610" s="178"/>
      <c r="M610" s="133"/>
      <c r="N610" s="163" t="str">
        <f>IF($C$3="","",IF(P610="","",BF610))</f>
        <v/>
      </c>
      <c r="O610" s="163" t="str">
        <f>IF($C$3="","",IF(AND(OR(F610="",F610="□"),OR(G610="",G610="□"),OR(H610="",H610="□")),"",IF(AND(F610="■",G610="■"),"",IF(AND(OR(F610="■",G610="■"),H610="■"),"",IF(BF610="","",IF(OR(BF610=4,BF610&gt;4),"○","×"))))))</f>
        <v/>
      </c>
      <c r="P610" s="162" t="str">
        <f>IF($C$3="","",IF(AND(OR(F610="",F610="□"),OR(G610="",G610="□"),OR(H610="",H610="□")),"",IF(AND(F610="■",G610="■"),"",IF(AND(OR(F610="■",G610="■"),H610="■"),"",IF(BF610="","",IF(OR(BF610=5,BF610&gt;5),"○","×"))))))</f>
        <v/>
      </c>
      <c r="Q610" s="129" t="s">
        <v>38</v>
      </c>
      <c r="R610" s="130" t="s">
        <v>38</v>
      </c>
      <c r="S610" s="131" t="s">
        <v>38</v>
      </c>
      <c r="T610" s="1"/>
      <c r="U610" s="10"/>
      <c r="V610" s="11"/>
      <c r="W610" s="10"/>
      <c r="X610" s="223" t="str">
        <f t="shared" si="200"/>
        <v/>
      </c>
      <c r="Y610" s="164" t="str">
        <f t="shared" si="182"/>
        <v/>
      </c>
      <c r="Z610" s="131" t="s">
        <v>58</v>
      </c>
      <c r="AA610" s="135" t="s">
        <v>58</v>
      </c>
      <c r="AB610" s="165" t="str">
        <f t="shared" si="183"/>
        <v/>
      </c>
      <c r="AC610" s="280"/>
      <c r="AD610" s="281"/>
      <c r="AF610" s="60" t="str">
        <f>IF($C$3="","",IF(AND(F610="□",G610="□",H610="□"),"",IF(AND(F610="■",G610="■"),"",IF(AND(F610="■",H610="■"),"",IF(AND(G610="■",H610="■"),"",IF(F610="■",$BY$42,IF(G610="■",$BY$39,IF(I610="","",I610))))))))</f>
        <v/>
      </c>
      <c r="AG610" s="61" t="str">
        <f>IF($C$3="","",IF(AND(F610="□",G610="□",H610="□"),"",IF(AND(F610="■",G610="■"),"",IF(AND(F610="■",H610="■"),"",IF(AND(G610="■",H610="■"),"",IF(F610="■",$BY$44,IF(G610="■",$BY$41,IF(K610="","",K610))))))))</f>
        <v/>
      </c>
      <c r="AH610" s="63" t="str">
        <f t="shared" si="184"/>
        <v/>
      </c>
      <c r="AI610" s="63" t="str">
        <f t="shared" si="185"/>
        <v/>
      </c>
      <c r="AJ610" s="64" t="str">
        <f t="shared" si="186"/>
        <v/>
      </c>
      <c r="AK610" s="64" t="str">
        <f t="shared" si="187"/>
        <v/>
      </c>
      <c r="AL610" s="64" t="str">
        <f>IF($C$3="","",IF(AND(F610="□",G610="□",H610="□"),"",IF(AND(F610="■",G610="■"),"",IF(AND(F610="■",H610="■"),"",IF(AND(G610="■",H610="■"),"",IF(F610="■",$BY$23,IF(G610="■",$BY$21,IF(J610="","",J610))))))))</f>
        <v/>
      </c>
      <c r="AM610" s="65" t="str">
        <f t="shared" si="188"/>
        <v/>
      </c>
      <c r="AN610" s="64" t="str">
        <f>IF($C$3="","",IF(AND(F610="□",G610="□",H610="□"),"",IF(AND(F610="■",G610="■"),"",IF(AND(F610="■",H610="■"),"",IF(AND(G610="■",H610="■"),"",IF(F610="■",$BY$24,IF(G610="■",$BY$22,IF(L610="","",L610))))))))</f>
        <v/>
      </c>
      <c r="AO610" s="118"/>
      <c r="AP610" s="64" t="str">
        <f t="shared" si="189"/>
        <v/>
      </c>
      <c r="AQ610" s="64" t="str">
        <f t="shared" si="190"/>
        <v/>
      </c>
      <c r="AR610" s="64" t="str">
        <f t="shared" si="191"/>
        <v/>
      </c>
      <c r="AS610" s="64" t="str">
        <f t="shared" si="192"/>
        <v/>
      </c>
      <c r="AT610" s="64" t="str">
        <f t="shared" si="193"/>
        <v/>
      </c>
      <c r="AW610" s="17" t="str">
        <f t="shared" si="194"/>
        <v/>
      </c>
      <c r="AX610" s="17" t="str">
        <f t="shared" si="195"/>
        <v/>
      </c>
      <c r="AY610" s="17" t="str">
        <f t="shared" si="196"/>
        <v/>
      </c>
      <c r="AZ610" s="17" t="str">
        <f t="shared" si="197"/>
        <v/>
      </c>
      <c r="BA610" s="17" t="str">
        <f t="shared" si="198"/>
        <v/>
      </c>
      <c r="BB610" s="17" t="str">
        <f t="shared" si="199"/>
        <v/>
      </c>
      <c r="BD610" s="17" t="str">
        <f>IF(AND(OR(F610="",F610="□"),OR(G610="",G610="□"),OR(H610="",H610="□")),"",IF(AND(F610="■",G610="■"),"",IF(AND(OR(F610="■",G610="■"),H610="■"),"",IF(F610="■",5,IF(G610="■",4,IF(I610="","",IF($C$3="","",IF($C$3=8,"-",IF($C$3&lt;8,IF(I610&lt;=$BY$25,7,IF(I610&lt;=$BY$26,6,IF(I610&lt;=$BY$27,5,IF(I610&lt;=$BY$28,4,IF(I610&lt;=$BY$29,3,IF(I610&lt;=$BY$30,2,1)))))))))))))))</f>
        <v/>
      </c>
      <c r="BE610" s="17" t="str">
        <f>IF(AND(OR(F610="",F610="□"),OR(G610="",G610="□"),OR(H610="",H610="□")),"",IF(AND(F610="■",G610="■"),"",IF(AND(OR(F610="■",G610="■"),H610="■"),"",IF(F610="■",5,IF(G610="■",4,IF(K610="","",IF($C$3="","",IF($C$3=8,IF(K610&lt;=$BY$33,6,IF(K610&lt;=$BY$34,5,IF(K610&lt;=$BY$35,4,3))),IF(AND($C$3&lt;8,$C$3&gt;4),IF(K610&lt;=$BY$32,7,IF(K610&lt;=$BY$33,6,IF(K610&lt;=$BY$34,5,IF(K610&lt;=$BY$35,4,IF(K610&lt;=$BY$36,3,2))))),IF(C596&lt;5,"-"))))))))))</f>
        <v/>
      </c>
      <c r="BF610" s="17" t="str">
        <f t="shared" si="201"/>
        <v/>
      </c>
      <c r="BH610" s="18" t="str">
        <f>IF(X610="","",IF(50&lt;=Y610,6,IF(AND(40&lt;=Y610,Y610&lt;50),5,IF(AND(30&lt;=Y610,Y610&lt;40),4,IF(AND(20&lt;=Y610,Y610&lt;30),3,IF(AND(10&lt;=Y610,Y610&lt;20),2,IF(AND(0&lt;=Y610,Y610&lt;10),1,IF(Y610&lt;0,0,""))))))))</f>
        <v/>
      </c>
      <c r="BI610" s="18" t="str">
        <f>IF(X610="","",IF(30&lt;=Y610,4,IF(AND(20&lt;=Y610,Y610&lt;30),3,IF(AND(10&lt;=Y610,Y610&lt;20),2,IF(AND(0&lt;=Y610,Y610&lt;10),1,IF(Y610&lt;0,0,""))))))</f>
        <v/>
      </c>
      <c r="BJ610" s="58" t="str">
        <f>IF(AND(OR(Q610="",Q610="□"),OR(R610="",R610="□"),OR(S610="",S610="□")),"",IF(AND(Q610="■",R610="■"),"",IF(AND(OR(Q610="■",R610="■"),S610="■"),"",IF(Q610="■",3,IF(R610="■",1,IF(Z610="■",BH610,BI610))))))</f>
        <v/>
      </c>
    </row>
    <row r="611" spans="1:62" ht="12" customHeight="1" x14ac:dyDescent="0.15">
      <c r="A611" s="66">
        <v>594</v>
      </c>
      <c r="B611" s="4"/>
      <c r="C611" s="2"/>
      <c r="D611" s="2"/>
      <c r="E611" s="8"/>
      <c r="F611" s="129" t="s">
        <v>38</v>
      </c>
      <c r="G611" s="130" t="s">
        <v>38</v>
      </c>
      <c r="H611" s="131" t="s">
        <v>38</v>
      </c>
      <c r="I611" s="122"/>
      <c r="J611" s="149"/>
      <c r="K611" s="124"/>
      <c r="L611" s="178"/>
      <c r="M611" s="133"/>
      <c r="N611" s="163" t="str">
        <f>IF($C$3="","",IF(P611="","",BF611))</f>
        <v/>
      </c>
      <c r="O611" s="163" t="str">
        <f>IF($C$3="","",IF(AND(OR(F611="",F611="□"),OR(G611="",G611="□"),OR(H611="",H611="□")),"",IF(AND(F611="■",G611="■"),"",IF(AND(OR(F611="■",G611="■"),H611="■"),"",IF(BF611="","",IF(OR(BF611=4,BF611&gt;4),"○","×"))))))</f>
        <v/>
      </c>
      <c r="P611" s="162" t="str">
        <f>IF($C$3="","",IF(AND(OR(F611="",F611="□"),OR(G611="",G611="□"),OR(H611="",H611="□")),"",IF(AND(F611="■",G611="■"),"",IF(AND(OR(F611="■",G611="■"),H611="■"),"",IF(BF611="","",IF(OR(BF611=5,BF611&gt;5),"○","×"))))))</f>
        <v/>
      </c>
      <c r="Q611" s="129" t="s">
        <v>38</v>
      </c>
      <c r="R611" s="130" t="s">
        <v>38</v>
      </c>
      <c r="S611" s="131" t="s">
        <v>38</v>
      </c>
      <c r="T611" s="1"/>
      <c r="U611" s="10"/>
      <c r="V611" s="11"/>
      <c r="W611" s="10"/>
      <c r="X611" s="223" t="str">
        <f t="shared" si="200"/>
        <v/>
      </c>
      <c r="Y611" s="164" t="str">
        <f t="shared" si="182"/>
        <v/>
      </c>
      <c r="Z611" s="131" t="s">
        <v>58</v>
      </c>
      <c r="AA611" s="135" t="s">
        <v>58</v>
      </c>
      <c r="AB611" s="165" t="str">
        <f t="shared" si="183"/>
        <v/>
      </c>
      <c r="AC611" s="280"/>
      <c r="AD611" s="281"/>
      <c r="AF611" s="60" t="str">
        <f>IF($C$3="","",IF(AND(F611="□",G611="□",H611="□"),"",IF(AND(F611="■",G611="■"),"",IF(AND(F611="■",H611="■"),"",IF(AND(G611="■",H611="■"),"",IF(F611="■",$BY$42,IF(G611="■",$BY$39,IF(I611="","",I611))))))))</f>
        <v/>
      </c>
      <c r="AG611" s="61" t="str">
        <f>IF($C$3="","",IF(AND(F611="□",G611="□",H611="□"),"",IF(AND(F611="■",G611="■"),"",IF(AND(F611="■",H611="■"),"",IF(AND(G611="■",H611="■"),"",IF(F611="■",$BY$44,IF(G611="■",$BY$41,IF(K611="","",K611))))))))</f>
        <v/>
      </c>
      <c r="AH611" s="63" t="str">
        <f t="shared" si="184"/>
        <v/>
      </c>
      <c r="AI611" s="63" t="str">
        <f t="shared" si="185"/>
        <v/>
      </c>
      <c r="AJ611" s="64" t="str">
        <f t="shared" si="186"/>
        <v/>
      </c>
      <c r="AK611" s="64" t="str">
        <f t="shared" si="187"/>
        <v/>
      </c>
      <c r="AL611" s="64" t="str">
        <f>IF($C$3="","",IF(AND(F611="□",G611="□",H611="□"),"",IF(AND(F611="■",G611="■"),"",IF(AND(F611="■",H611="■"),"",IF(AND(G611="■",H611="■"),"",IF(F611="■",$BY$23,IF(G611="■",$BY$21,IF(J611="","",J611))))))))</f>
        <v/>
      </c>
      <c r="AM611" s="65" t="str">
        <f t="shared" si="188"/>
        <v/>
      </c>
      <c r="AN611" s="64" t="str">
        <f>IF($C$3="","",IF(AND(F611="□",G611="□",H611="□"),"",IF(AND(F611="■",G611="■"),"",IF(AND(F611="■",H611="■"),"",IF(AND(G611="■",H611="■"),"",IF(F611="■",$BY$24,IF(G611="■",$BY$22,IF(L611="","",L611))))))))</f>
        <v/>
      </c>
      <c r="AO611" s="118"/>
      <c r="AP611" s="64" t="str">
        <f t="shared" si="189"/>
        <v/>
      </c>
      <c r="AQ611" s="64" t="str">
        <f t="shared" si="190"/>
        <v/>
      </c>
      <c r="AR611" s="64" t="str">
        <f t="shared" si="191"/>
        <v/>
      </c>
      <c r="AS611" s="64" t="str">
        <f t="shared" si="192"/>
        <v/>
      </c>
      <c r="AT611" s="64" t="str">
        <f t="shared" si="193"/>
        <v/>
      </c>
      <c r="AW611" s="17" t="str">
        <f t="shared" si="194"/>
        <v/>
      </c>
      <c r="AX611" s="17" t="str">
        <f t="shared" si="195"/>
        <v/>
      </c>
      <c r="AY611" s="17" t="str">
        <f t="shared" si="196"/>
        <v/>
      </c>
      <c r="AZ611" s="17" t="str">
        <f t="shared" si="197"/>
        <v/>
      </c>
      <c r="BA611" s="17" t="str">
        <f t="shared" si="198"/>
        <v/>
      </c>
      <c r="BB611" s="17" t="str">
        <f t="shared" si="199"/>
        <v/>
      </c>
      <c r="BD611" s="17" t="str">
        <f>IF(AND(OR(F611="",F611="□"),OR(G611="",G611="□"),OR(H611="",H611="□")),"",IF(AND(F611="■",G611="■"),"",IF(AND(OR(F611="■",G611="■"),H611="■"),"",IF(F611="■",5,IF(G611="■",4,IF(I611="","",IF($C$3="","",IF($C$3=8,"-",IF($C$3&lt;8,IF(I611&lt;=$BY$25,7,IF(I611&lt;=$BY$26,6,IF(I611&lt;=$BY$27,5,IF(I611&lt;=$BY$28,4,IF(I611&lt;=$BY$29,3,IF(I611&lt;=$BY$30,2,1)))))))))))))))</f>
        <v/>
      </c>
      <c r="BE611" s="17" t="str">
        <f>IF(AND(OR(F611="",F611="□"),OR(G611="",G611="□"),OR(H611="",H611="□")),"",IF(AND(F611="■",G611="■"),"",IF(AND(OR(F611="■",G611="■"),H611="■"),"",IF(F611="■",5,IF(G611="■",4,IF(K611="","",IF($C$3="","",IF($C$3=8,IF(K611&lt;=$BY$33,6,IF(K611&lt;=$BY$34,5,IF(K611&lt;=$BY$35,4,3))),IF(AND($C$3&lt;8,$C$3&gt;4),IF(K611&lt;=$BY$32,7,IF(K611&lt;=$BY$33,6,IF(K611&lt;=$BY$34,5,IF(K611&lt;=$BY$35,4,IF(K611&lt;=$BY$36,3,2))))),IF(C597&lt;5,"-"))))))))))</f>
        <v/>
      </c>
      <c r="BF611" s="17" t="str">
        <f t="shared" si="201"/>
        <v/>
      </c>
      <c r="BH611" s="18" t="str">
        <f>IF(X611="","",IF(50&lt;=Y611,6,IF(AND(40&lt;=Y611,Y611&lt;50),5,IF(AND(30&lt;=Y611,Y611&lt;40),4,IF(AND(20&lt;=Y611,Y611&lt;30),3,IF(AND(10&lt;=Y611,Y611&lt;20),2,IF(AND(0&lt;=Y611,Y611&lt;10),1,IF(Y611&lt;0,0,""))))))))</f>
        <v/>
      </c>
      <c r="BI611" s="18" t="str">
        <f>IF(X611="","",IF(30&lt;=Y611,4,IF(AND(20&lt;=Y611,Y611&lt;30),3,IF(AND(10&lt;=Y611,Y611&lt;20),2,IF(AND(0&lt;=Y611,Y611&lt;10),1,IF(Y611&lt;0,0,""))))))</f>
        <v/>
      </c>
      <c r="BJ611" s="58" t="str">
        <f>IF(AND(OR(Q611="",Q611="□"),OR(R611="",R611="□"),OR(S611="",S611="□")),"",IF(AND(Q611="■",R611="■"),"",IF(AND(OR(Q611="■",R611="■"),S611="■"),"",IF(Q611="■",3,IF(R611="■",1,IF(Z611="■",BH611,BI611))))))</f>
        <v/>
      </c>
    </row>
    <row r="612" spans="1:62" ht="12" customHeight="1" x14ac:dyDescent="0.15">
      <c r="A612" s="66">
        <v>595</v>
      </c>
      <c r="B612" s="4"/>
      <c r="C612" s="2"/>
      <c r="D612" s="2"/>
      <c r="E612" s="8"/>
      <c r="F612" s="129" t="s">
        <v>38</v>
      </c>
      <c r="G612" s="130" t="s">
        <v>38</v>
      </c>
      <c r="H612" s="131" t="s">
        <v>38</v>
      </c>
      <c r="I612" s="122"/>
      <c r="J612" s="149"/>
      <c r="K612" s="124"/>
      <c r="L612" s="178"/>
      <c r="M612" s="133"/>
      <c r="N612" s="163" t="str">
        <f>IF($C$3="","",IF(P612="","",BF612))</f>
        <v/>
      </c>
      <c r="O612" s="163" t="str">
        <f>IF($C$3="","",IF(AND(OR(F612="",F612="□"),OR(G612="",G612="□"),OR(H612="",H612="□")),"",IF(AND(F612="■",G612="■"),"",IF(AND(OR(F612="■",G612="■"),H612="■"),"",IF(BF612="","",IF(OR(BF612=4,BF612&gt;4),"○","×"))))))</f>
        <v/>
      </c>
      <c r="P612" s="162" t="str">
        <f>IF($C$3="","",IF(AND(OR(F612="",F612="□"),OR(G612="",G612="□"),OR(H612="",H612="□")),"",IF(AND(F612="■",G612="■"),"",IF(AND(OR(F612="■",G612="■"),H612="■"),"",IF(BF612="","",IF(OR(BF612=5,BF612&gt;5),"○","×"))))))</f>
        <v/>
      </c>
      <c r="Q612" s="129" t="s">
        <v>38</v>
      </c>
      <c r="R612" s="130" t="s">
        <v>38</v>
      </c>
      <c r="S612" s="131" t="s">
        <v>38</v>
      </c>
      <c r="T612" s="1"/>
      <c r="U612" s="10"/>
      <c r="V612" s="11"/>
      <c r="W612" s="10"/>
      <c r="X612" s="223" t="str">
        <f t="shared" si="200"/>
        <v/>
      </c>
      <c r="Y612" s="164" t="str">
        <f t="shared" si="182"/>
        <v/>
      </c>
      <c r="Z612" s="131" t="s">
        <v>58</v>
      </c>
      <c r="AA612" s="135" t="s">
        <v>58</v>
      </c>
      <c r="AB612" s="165" t="str">
        <f t="shared" si="183"/>
        <v/>
      </c>
      <c r="AC612" s="280"/>
      <c r="AD612" s="281"/>
      <c r="AF612" s="60" t="str">
        <f>IF($C$3="","",IF(AND(F612="□",G612="□",H612="□"),"",IF(AND(F612="■",G612="■"),"",IF(AND(F612="■",H612="■"),"",IF(AND(G612="■",H612="■"),"",IF(F612="■",$BY$42,IF(G612="■",$BY$39,IF(I612="","",I612))))))))</f>
        <v/>
      </c>
      <c r="AG612" s="61" t="str">
        <f>IF($C$3="","",IF(AND(F612="□",G612="□",H612="□"),"",IF(AND(F612="■",G612="■"),"",IF(AND(F612="■",H612="■"),"",IF(AND(G612="■",H612="■"),"",IF(F612="■",$BY$44,IF(G612="■",$BY$41,IF(K612="","",K612))))))))</f>
        <v/>
      </c>
      <c r="AH612" s="63" t="str">
        <f t="shared" si="184"/>
        <v/>
      </c>
      <c r="AI612" s="63" t="str">
        <f t="shared" si="185"/>
        <v/>
      </c>
      <c r="AJ612" s="64" t="str">
        <f t="shared" si="186"/>
        <v/>
      </c>
      <c r="AK612" s="64" t="str">
        <f t="shared" si="187"/>
        <v/>
      </c>
      <c r="AL612" s="64" t="str">
        <f>IF($C$3="","",IF(AND(F612="□",G612="□",H612="□"),"",IF(AND(F612="■",G612="■"),"",IF(AND(F612="■",H612="■"),"",IF(AND(G612="■",H612="■"),"",IF(F612="■",$BY$23,IF(G612="■",$BY$21,IF(J612="","",J612))))))))</f>
        <v/>
      </c>
      <c r="AM612" s="65" t="str">
        <f t="shared" si="188"/>
        <v/>
      </c>
      <c r="AN612" s="64" t="str">
        <f>IF($C$3="","",IF(AND(F612="□",G612="□",H612="□"),"",IF(AND(F612="■",G612="■"),"",IF(AND(F612="■",H612="■"),"",IF(AND(G612="■",H612="■"),"",IF(F612="■",$BY$24,IF(G612="■",$BY$22,IF(L612="","",L612))))))))</f>
        <v/>
      </c>
      <c r="AO612" s="118"/>
      <c r="AP612" s="64" t="str">
        <f t="shared" si="189"/>
        <v/>
      </c>
      <c r="AQ612" s="64" t="str">
        <f t="shared" si="190"/>
        <v/>
      </c>
      <c r="AR612" s="64" t="str">
        <f t="shared" si="191"/>
        <v/>
      </c>
      <c r="AS612" s="64" t="str">
        <f t="shared" si="192"/>
        <v/>
      </c>
      <c r="AT612" s="64" t="str">
        <f t="shared" si="193"/>
        <v/>
      </c>
      <c r="AW612" s="17" t="str">
        <f t="shared" si="194"/>
        <v/>
      </c>
      <c r="AX612" s="17" t="str">
        <f t="shared" si="195"/>
        <v/>
      </c>
      <c r="AY612" s="17" t="str">
        <f t="shared" si="196"/>
        <v/>
      </c>
      <c r="AZ612" s="17" t="str">
        <f t="shared" si="197"/>
        <v/>
      </c>
      <c r="BA612" s="17" t="str">
        <f t="shared" si="198"/>
        <v/>
      </c>
      <c r="BB612" s="17" t="str">
        <f t="shared" si="199"/>
        <v/>
      </c>
      <c r="BD612" s="17" t="str">
        <f>IF(AND(OR(F612="",F612="□"),OR(G612="",G612="□"),OR(H612="",H612="□")),"",IF(AND(F612="■",G612="■"),"",IF(AND(OR(F612="■",G612="■"),H612="■"),"",IF(F612="■",5,IF(G612="■",4,IF(I612="","",IF($C$3="","",IF($C$3=8,"-",IF($C$3&lt;8,IF(I612&lt;=$BY$25,7,IF(I612&lt;=$BY$26,6,IF(I612&lt;=$BY$27,5,IF(I612&lt;=$BY$28,4,IF(I612&lt;=$BY$29,3,IF(I612&lt;=$BY$30,2,1)))))))))))))))</f>
        <v/>
      </c>
      <c r="BE612" s="17" t="str">
        <f>IF(AND(OR(F612="",F612="□"),OR(G612="",G612="□"),OR(H612="",H612="□")),"",IF(AND(F612="■",G612="■"),"",IF(AND(OR(F612="■",G612="■"),H612="■"),"",IF(F612="■",5,IF(G612="■",4,IF(K612="","",IF($C$3="","",IF($C$3=8,IF(K612&lt;=$BY$33,6,IF(K612&lt;=$BY$34,5,IF(K612&lt;=$BY$35,4,3))),IF(AND($C$3&lt;8,$C$3&gt;4),IF(K612&lt;=$BY$32,7,IF(K612&lt;=$BY$33,6,IF(K612&lt;=$BY$34,5,IF(K612&lt;=$BY$35,4,IF(K612&lt;=$BY$36,3,2))))),IF(C598&lt;5,"-"))))))))))</f>
        <v/>
      </c>
      <c r="BF612" s="17" t="str">
        <f t="shared" si="201"/>
        <v/>
      </c>
      <c r="BH612" s="18" t="str">
        <f>IF(X612="","",IF(50&lt;=Y612,6,IF(AND(40&lt;=Y612,Y612&lt;50),5,IF(AND(30&lt;=Y612,Y612&lt;40),4,IF(AND(20&lt;=Y612,Y612&lt;30),3,IF(AND(10&lt;=Y612,Y612&lt;20),2,IF(AND(0&lt;=Y612,Y612&lt;10),1,IF(Y612&lt;0,0,""))))))))</f>
        <v/>
      </c>
      <c r="BI612" s="18" t="str">
        <f>IF(X612="","",IF(30&lt;=Y612,4,IF(AND(20&lt;=Y612,Y612&lt;30),3,IF(AND(10&lt;=Y612,Y612&lt;20),2,IF(AND(0&lt;=Y612,Y612&lt;10),1,IF(Y612&lt;0,0,""))))))</f>
        <v/>
      </c>
      <c r="BJ612" s="58" t="str">
        <f>IF(AND(OR(Q612="",Q612="□"),OR(R612="",R612="□"),OR(S612="",S612="□")),"",IF(AND(Q612="■",R612="■"),"",IF(AND(OR(Q612="■",R612="■"),S612="■"),"",IF(Q612="■",3,IF(R612="■",1,IF(Z612="■",BH612,BI612))))))</f>
        <v/>
      </c>
    </row>
    <row r="613" spans="1:62" ht="12" customHeight="1" x14ac:dyDescent="0.15">
      <c r="A613" s="66">
        <v>596</v>
      </c>
      <c r="B613" s="4"/>
      <c r="C613" s="2"/>
      <c r="D613" s="2"/>
      <c r="E613" s="8"/>
      <c r="F613" s="129" t="s">
        <v>38</v>
      </c>
      <c r="G613" s="130" t="s">
        <v>38</v>
      </c>
      <c r="H613" s="131" t="s">
        <v>38</v>
      </c>
      <c r="I613" s="122"/>
      <c r="J613" s="149"/>
      <c r="K613" s="124"/>
      <c r="L613" s="178"/>
      <c r="M613" s="133"/>
      <c r="N613" s="163" t="str">
        <f>IF($C$3="","",IF(P613="","",BF613))</f>
        <v/>
      </c>
      <c r="O613" s="163" t="str">
        <f>IF($C$3="","",IF(AND(OR(F613="",F613="□"),OR(G613="",G613="□"),OR(H613="",H613="□")),"",IF(AND(F613="■",G613="■"),"",IF(AND(OR(F613="■",G613="■"),H613="■"),"",IF(BF613="","",IF(OR(BF613=4,BF613&gt;4),"○","×"))))))</f>
        <v/>
      </c>
      <c r="P613" s="162" t="str">
        <f>IF($C$3="","",IF(AND(OR(F613="",F613="□"),OR(G613="",G613="□"),OR(H613="",H613="□")),"",IF(AND(F613="■",G613="■"),"",IF(AND(OR(F613="■",G613="■"),H613="■"),"",IF(BF613="","",IF(OR(BF613=5,BF613&gt;5),"○","×"))))))</f>
        <v/>
      </c>
      <c r="Q613" s="129" t="s">
        <v>38</v>
      </c>
      <c r="R613" s="130" t="s">
        <v>38</v>
      </c>
      <c r="S613" s="131" t="s">
        <v>38</v>
      </c>
      <c r="T613" s="1"/>
      <c r="U613" s="10"/>
      <c r="V613" s="11"/>
      <c r="W613" s="10"/>
      <c r="X613" s="223" t="str">
        <f t="shared" si="200"/>
        <v/>
      </c>
      <c r="Y613" s="164" t="str">
        <f t="shared" si="182"/>
        <v/>
      </c>
      <c r="Z613" s="131" t="s">
        <v>58</v>
      </c>
      <c r="AA613" s="135" t="s">
        <v>58</v>
      </c>
      <c r="AB613" s="165" t="str">
        <f t="shared" si="183"/>
        <v/>
      </c>
      <c r="AC613" s="280"/>
      <c r="AD613" s="281"/>
      <c r="AF613" s="60" t="str">
        <f>IF($C$3="","",IF(AND(F613="□",G613="□",H613="□"),"",IF(AND(F613="■",G613="■"),"",IF(AND(F613="■",H613="■"),"",IF(AND(G613="■",H613="■"),"",IF(F613="■",$BY$42,IF(G613="■",$BY$39,IF(I613="","",I613))))))))</f>
        <v/>
      </c>
      <c r="AG613" s="61" t="str">
        <f>IF($C$3="","",IF(AND(F613="□",G613="□",H613="□"),"",IF(AND(F613="■",G613="■"),"",IF(AND(F613="■",H613="■"),"",IF(AND(G613="■",H613="■"),"",IF(F613="■",$BY$44,IF(G613="■",$BY$41,IF(K613="","",K613))))))))</f>
        <v/>
      </c>
      <c r="AH613" s="63" t="str">
        <f t="shared" si="184"/>
        <v/>
      </c>
      <c r="AI613" s="63" t="str">
        <f t="shared" si="185"/>
        <v/>
      </c>
      <c r="AJ613" s="64" t="str">
        <f t="shared" si="186"/>
        <v/>
      </c>
      <c r="AK613" s="64" t="str">
        <f t="shared" si="187"/>
        <v/>
      </c>
      <c r="AL613" s="64" t="str">
        <f>IF($C$3="","",IF(AND(F613="□",G613="□",H613="□"),"",IF(AND(F613="■",G613="■"),"",IF(AND(F613="■",H613="■"),"",IF(AND(G613="■",H613="■"),"",IF(F613="■",$BY$23,IF(G613="■",$BY$21,IF(J613="","",J613))))))))</f>
        <v/>
      </c>
      <c r="AM613" s="65" t="str">
        <f t="shared" si="188"/>
        <v/>
      </c>
      <c r="AN613" s="64" t="str">
        <f>IF($C$3="","",IF(AND(F613="□",G613="□",H613="□"),"",IF(AND(F613="■",G613="■"),"",IF(AND(F613="■",H613="■"),"",IF(AND(G613="■",H613="■"),"",IF(F613="■",$BY$24,IF(G613="■",$BY$22,IF(L613="","",L613))))))))</f>
        <v/>
      </c>
      <c r="AO613" s="118"/>
      <c r="AP613" s="64" t="str">
        <f t="shared" si="189"/>
        <v/>
      </c>
      <c r="AQ613" s="64" t="str">
        <f t="shared" si="190"/>
        <v/>
      </c>
      <c r="AR613" s="64" t="str">
        <f t="shared" si="191"/>
        <v/>
      </c>
      <c r="AS613" s="64" t="str">
        <f t="shared" si="192"/>
        <v/>
      </c>
      <c r="AT613" s="64" t="str">
        <f t="shared" si="193"/>
        <v/>
      </c>
      <c r="AW613" s="17" t="str">
        <f t="shared" si="194"/>
        <v/>
      </c>
      <c r="AX613" s="17" t="str">
        <f t="shared" si="195"/>
        <v/>
      </c>
      <c r="AY613" s="17" t="str">
        <f t="shared" si="196"/>
        <v/>
      </c>
      <c r="AZ613" s="17" t="str">
        <f t="shared" si="197"/>
        <v/>
      </c>
      <c r="BA613" s="17" t="str">
        <f t="shared" si="198"/>
        <v/>
      </c>
      <c r="BB613" s="17" t="str">
        <f t="shared" si="199"/>
        <v/>
      </c>
      <c r="BD613" s="17" t="str">
        <f>IF(AND(OR(F613="",F613="□"),OR(G613="",G613="□"),OR(H613="",H613="□")),"",IF(AND(F613="■",G613="■"),"",IF(AND(OR(F613="■",G613="■"),H613="■"),"",IF(F613="■",5,IF(G613="■",4,IF(I613="","",IF($C$3="","",IF($C$3=8,"-",IF($C$3&lt;8,IF(I613&lt;=$BY$25,7,IF(I613&lt;=$BY$26,6,IF(I613&lt;=$BY$27,5,IF(I613&lt;=$BY$28,4,IF(I613&lt;=$BY$29,3,IF(I613&lt;=$BY$30,2,1)))))))))))))))</f>
        <v/>
      </c>
      <c r="BE613" s="17" t="str">
        <f>IF(AND(OR(F613="",F613="□"),OR(G613="",G613="□"),OR(H613="",H613="□")),"",IF(AND(F613="■",G613="■"),"",IF(AND(OR(F613="■",G613="■"),H613="■"),"",IF(F613="■",5,IF(G613="■",4,IF(K613="","",IF($C$3="","",IF($C$3=8,IF(K613&lt;=$BY$33,6,IF(K613&lt;=$BY$34,5,IF(K613&lt;=$BY$35,4,3))),IF(AND($C$3&lt;8,$C$3&gt;4),IF(K613&lt;=$BY$32,7,IF(K613&lt;=$BY$33,6,IF(K613&lt;=$BY$34,5,IF(K613&lt;=$BY$35,4,IF(K613&lt;=$BY$36,3,2))))),IF(C599&lt;5,"-"))))))))))</f>
        <v/>
      </c>
      <c r="BF613" s="17" t="str">
        <f t="shared" si="201"/>
        <v/>
      </c>
      <c r="BH613" s="18" t="str">
        <f>IF(X613="","",IF(50&lt;=Y613,6,IF(AND(40&lt;=Y613,Y613&lt;50),5,IF(AND(30&lt;=Y613,Y613&lt;40),4,IF(AND(20&lt;=Y613,Y613&lt;30),3,IF(AND(10&lt;=Y613,Y613&lt;20),2,IF(AND(0&lt;=Y613,Y613&lt;10),1,IF(Y613&lt;0,0,""))))))))</f>
        <v/>
      </c>
      <c r="BI613" s="18" t="str">
        <f>IF(X613="","",IF(30&lt;=Y613,4,IF(AND(20&lt;=Y613,Y613&lt;30),3,IF(AND(10&lt;=Y613,Y613&lt;20),2,IF(AND(0&lt;=Y613,Y613&lt;10),1,IF(Y613&lt;0,0,""))))))</f>
        <v/>
      </c>
      <c r="BJ613" s="58" t="str">
        <f>IF(AND(OR(Q613="",Q613="□"),OR(R613="",R613="□"),OR(S613="",S613="□")),"",IF(AND(Q613="■",R613="■"),"",IF(AND(OR(Q613="■",R613="■"),S613="■"),"",IF(Q613="■",3,IF(R613="■",1,IF(Z613="■",BH613,BI613))))))</f>
        <v/>
      </c>
    </row>
    <row r="614" spans="1:62" ht="12" customHeight="1" x14ac:dyDescent="0.15">
      <c r="A614" s="66">
        <v>597</v>
      </c>
      <c r="B614" s="4"/>
      <c r="C614" s="2"/>
      <c r="D614" s="2"/>
      <c r="E614" s="8"/>
      <c r="F614" s="129" t="s">
        <v>38</v>
      </c>
      <c r="G614" s="130" t="s">
        <v>38</v>
      </c>
      <c r="H614" s="131" t="s">
        <v>38</v>
      </c>
      <c r="I614" s="122"/>
      <c r="J614" s="149"/>
      <c r="K614" s="124"/>
      <c r="L614" s="178"/>
      <c r="M614" s="133"/>
      <c r="N614" s="163" t="str">
        <f>IF($C$3="","",IF(P614="","",BF614))</f>
        <v/>
      </c>
      <c r="O614" s="163" t="str">
        <f>IF($C$3="","",IF(AND(OR(F614="",F614="□"),OR(G614="",G614="□"),OR(H614="",H614="□")),"",IF(AND(F614="■",G614="■"),"",IF(AND(OR(F614="■",G614="■"),H614="■"),"",IF(BF614="","",IF(OR(BF614=4,BF614&gt;4),"○","×"))))))</f>
        <v/>
      </c>
      <c r="P614" s="162" t="str">
        <f>IF($C$3="","",IF(AND(OR(F614="",F614="□"),OR(G614="",G614="□"),OR(H614="",H614="□")),"",IF(AND(F614="■",G614="■"),"",IF(AND(OR(F614="■",G614="■"),H614="■"),"",IF(BF614="","",IF(OR(BF614=5,BF614&gt;5),"○","×"))))))</f>
        <v/>
      </c>
      <c r="Q614" s="129" t="s">
        <v>38</v>
      </c>
      <c r="R614" s="130" t="s">
        <v>38</v>
      </c>
      <c r="S614" s="131" t="s">
        <v>38</v>
      </c>
      <c r="T614" s="1"/>
      <c r="U614" s="10"/>
      <c r="V614" s="11"/>
      <c r="W614" s="10"/>
      <c r="X614" s="223" t="str">
        <f t="shared" si="200"/>
        <v/>
      </c>
      <c r="Y614" s="164" t="str">
        <f t="shared" si="182"/>
        <v/>
      </c>
      <c r="Z614" s="131" t="s">
        <v>58</v>
      </c>
      <c r="AA614" s="135" t="s">
        <v>58</v>
      </c>
      <c r="AB614" s="165" t="str">
        <f t="shared" si="183"/>
        <v/>
      </c>
      <c r="AC614" s="280"/>
      <c r="AD614" s="281"/>
      <c r="AF614" s="60" t="str">
        <f>IF($C$3="","",IF(AND(F614="□",G614="□",H614="□"),"",IF(AND(F614="■",G614="■"),"",IF(AND(F614="■",H614="■"),"",IF(AND(G614="■",H614="■"),"",IF(F614="■",$BY$42,IF(G614="■",$BY$39,IF(I614="","",I614))))))))</f>
        <v/>
      </c>
      <c r="AG614" s="61" t="str">
        <f>IF($C$3="","",IF(AND(F614="□",G614="□",H614="□"),"",IF(AND(F614="■",G614="■"),"",IF(AND(F614="■",H614="■"),"",IF(AND(G614="■",H614="■"),"",IF(F614="■",$BY$44,IF(G614="■",$BY$41,IF(K614="","",K614))))))))</f>
        <v/>
      </c>
      <c r="AH614" s="63" t="str">
        <f t="shared" si="184"/>
        <v/>
      </c>
      <c r="AI614" s="63" t="str">
        <f t="shared" si="185"/>
        <v/>
      </c>
      <c r="AJ614" s="64" t="str">
        <f t="shared" si="186"/>
        <v/>
      </c>
      <c r="AK614" s="64" t="str">
        <f t="shared" si="187"/>
        <v/>
      </c>
      <c r="AL614" s="64" t="str">
        <f>IF($C$3="","",IF(AND(F614="□",G614="□",H614="□"),"",IF(AND(F614="■",G614="■"),"",IF(AND(F614="■",H614="■"),"",IF(AND(G614="■",H614="■"),"",IF(F614="■",$BY$23,IF(G614="■",$BY$21,IF(J614="","",J614))))))))</f>
        <v/>
      </c>
      <c r="AM614" s="65" t="str">
        <f t="shared" si="188"/>
        <v/>
      </c>
      <c r="AN614" s="64" t="str">
        <f>IF($C$3="","",IF(AND(F614="□",G614="□",H614="□"),"",IF(AND(F614="■",G614="■"),"",IF(AND(F614="■",H614="■"),"",IF(AND(G614="■",H614="■"),"",IF(F614="■",$BY$24,IF(G614="■",$BY$22,IF(L614="","",L614))))))))</f>
        <v/>
      </c>
      <c r="AO614" s="118"/>
      <c r="AP614" s="64" t="str">
        <f t="shared" si="189"/>
        <v/>
      </c>
      <c r="AQ614" s="64" t="str">
        <f t="shared" si="190"/>
        <v/>
      </c>
      <c r="AR614" s="64" t="str">
        <f t="shared" si="191"/>
        <v/>
      </c>
      <c r="AS614" s="64" t="str">
        <f t="shared" si="192"/>
        <v/>
      </c>
      <c r="AT614" s="64" t="str">
        <f t="shared" si="193"/>
        <v/>
      </c>
      <c r="AW614" s="17" t="str">
        <f t="shared" si="194"/>
        <v/>
      </c>
      <c r="AX614" s="17" t="str">
        <f t="shared" si="195"/>
        <v/>
      </c>
      <c r="AY614" s="17" t="str">
        <f t="shared" si="196"/>
        <v/>
      </c>
      <c r="AZ614" s="17" t="str">
        <f t="shared" si="197"/>
        <v/>
      </c>
      <c r="BA614" s="17" t="str">
        <f t="shared" si="198"/>
        <v/>
      </c>
      <c r="BB614" s="17" t="str">
        <f t="shared" si="199"/>
        <v/>
      </c>
      <c r="BD614" s="17" t="str">
        <f>IF(AND(OR(F614="",F614="□"),OR(G614="",G614="□"),OR(H614="",H614="□")),"",IF(AND(F614="■",G614="■"),"",IF(AND(OR(F614="■",G614="■"),H614="■"),"",IF(F614="■",5,IF(G614="■",4,IF(I614="","",IF($C$3="","",IF($C$3=8,"-",IF($C$3&lt;8,IF(I614&lt;=$BY$25,7,IF(I614&lt;=$BY$26,6,IF(I614&lt;=$BY$27,5,IF(I614&lt;=$BY$28,4,IF(I614&lt;=$BY$29,3,IF(I614&lt;=$BY$30,2,1)))))))))))))))</f>
        <v/>
      </c>
      <c r="BE614" s="17" t="str">
        <f>IF(AND(OR(F614="",F614="□"),OR(G614="",G614="□"),OR(H614="",H614="□")),"",IF(AND(F614="■",G614="■"),"",IF(AND(OR(F614="■",G614="■"),H614="■"),"",IF(F614="■",5,IF(G614="■",4,IF(K614="","",IF($C$3="","",IF($C$3=8,IF(K614&lt;=$BY$33,6,IF(K614&lt;=$BY$34,5,IF(K614&lt;=$BY$35,4,3))),IF(AND($C$3&lt;8,$C$3&gt;4),IF(K614&lt;=$BY$32,7,IF(K614&lt;=$BY$33,6,IF(K614&lt;=$BY$34,5,IF(K614&lt;=$BY$35,4,IF(K614&lt;=$BY$36,3,2))))),IF(C600&lt;5,"-"))))))))))</f>
        <v/>
      </c>
      <c r="BF614" s="17" t="str">
        <f t="shared" si="201"/>
        <v/>
      </c>
      <c r="BH614" s="18" t="str">
        <f>IF(X614="","",IF(50&lt;=Y614,6,IF(AND(40&lt;=Y614,Y614&lt;50),5,IF(AND(30&lt;=Y614,Y614&lt;40),4,IF(AND(20&lt;=Y614,Y614&lt;30),3,IF(AND(10&lt;=Y614,Y614&lt;20),2,IF(AND(0&lt;=Y614,Y614&lt;10),1,IF(Y614&lt;0,0,""))))))))</f>
        <v/>
      </c>
      <c r="BI614" s="18" t="str">
        <f>IF(X614="","",IF(30&lt;=Y614,4,IF(AND(20&lt;=Y614,Y614&lt;30),3,IF(AND(10&lt;=Y614,Y614&lt;20),2,IF(AND(0&lt;=Y614,Y614&lt;10),1,IF(Y614&lt;0,0,""))))))</f>
        <v/>
      </c>
      <c r="BJ614" s="58" t="str">
        <f>IF(AND(OR(Q614="",Q614="□"),OR(R614="",R614="□"),OR(S614="",S614="□")),"",IF(AND(Q614="■",R614="■"),"",IF(AND(OR(Q614="■",R614="■"),S614="■"),"",IF(Q614="■",3,IF(R614="■",1,IF(Z614="■",BH614,BI614))))))</f>
        <v/>
      </c>
    </row>
    <row r="615" spans="1:62" ht="12" customHeight="1" x14ac:dyDescent="0.15">
      <c r="A615" s="66">
        <v>598</v>
      </c>
      <c r="B615" s="4"/>
      <c r="C615" s="2"/>
      <c r="D615" s="2"/>
      <c r="E615" s="8"/>
      <c r="F615" s="129" t="s">
        <v>38</v>
      </c>
      <c r="G615" s="130" t="s">
        <v>38</v>
      </c>
      <c r="H615" s="131" t="s">
        <v>38</v>
      </c>
      <c r="I615" s="122"/>
      <c r="J615" s="149"/>
      <c r="K615" s="124"/>
      <c r="L615" s="178"/>
      <c r="M615" s="133"/>
      <c r="N615" s="163" t="str">
        <f>IF($C$3="","",IF(P615="","",BF615))</f>
        <v/>
      </c>
      <c r="O615" s="163" t="str">
        <f>IF($C$3="","",IF(AND(OR(F615="",F615="□"),OR(G615="",G615="□"),OR(H615="",H615="□")),"",IF(AND(F615="■",G615="■"),"",IF(AND(OR(F615="■",G615="■"),H615="■"),"",IF(BF615="","",IF(OR(BF615=4,BF615&gt;4),"○","×"))))))</f>
        <v/>
      </c>
      <c r="P615" s="162" t="str">
        <f>IF($C$3="","",IF(AND(OR(F615="",F615="□"),OR(G615="",G615="□"),OR(H615="",H615="□")),"",IF(AND(F615="■",G615="■"),"",IF(AND(OR(F615="■",G615="■"),H615="■"),"",IF(BF615="","",IF(OR(BF615=5,BF615&gt;5),"○","×"))))))</f>
        <v/>
      </c>
      <c r="Q615" s="129" t="s">
        <v>38</v>
      </c>
      <c r="R615" s="130" t="s">
        <v>38</v>
      </c>
      <c r="S615" s="131" t="s">
        <v>38</v>
      </c>
      <c r="T615" s="1"/>
      <c r="U615" s="10"/>
      <c r="V615" s="11"/>
      <c r="W615" s="10"/>
      <c r="X615" s="223" t="str">
        <f t="shared" si="200"/>
        <v/>
      </c>
      <c r="Y615" s="164" t="str">
        <f t="shared" si="182"/>
        <v/>
      </c>
      <c r="Z615" s="131" t="s">
        <v>58</v>
      </c>
      <c r="AA615" s="135" t="s">
        <v>58</v>
      </c>
      <c r="AB615" s="165" t="str">
        <f t="shared" si="183"/>
        <v/>
      </c>
      <c r="AC615" s="280"/>
      <c r="AD615" s="281"/>
      <c r="AF615" s="60" t="str">
        <f>IF($C$3="","",IF(AND(F615="□",G615="□",H615="□"),"",IF(AND(F615="■",G615="■"),"",IF(AND(F615="■",H615="■"),"",IF(AND(G615="■",H615="■"),"",IF(F615="■",$BY$42,IF(G615="■",$BY$39,IF(I615="","",I615))))))))</f>
        <v/>
      </c>
      <c r="AG615" s="61" t="str">
        <f>IF($C$3="","",IF(AND(F615="□",G615="□",H615="□"),"",IF(AND(F615="■",G615="■"),"",IF(AND(F615="■",H615="■"),"",IF(AND(G615="■",H615="■"),"",IF(F615="■",$BY$44,IF(G615="■",$BY$41,IF(K615="","",K615))))))))</f>
        <v/>
      </c>
      <c r="AH615" s="63" t="str">
        <f t="shared" si="184"/>
        <v/>
      </c>
      <c r="AI615" s="63" t="str">
        <f t="shared" si="185"/>
        <v/>
      </c>
      <c r="AJ615" s="64" t="str">
        <f t="shared" si="186"/>
        <v/>
      </c>
      <c r="AK615" s="64" t="str">
        <f t="shared" si="187"/>
        <v/>
      </c>
      <c r="AL615" s="64" t="str">
        <f>IF($C$3="","",IF(AND(F615="□",G615="□",H615="□"),"",IF(AND(F615="■",G615="■"),"",IF(AND(F615="■",H615="■"),"",IF(AND(G615="■",H615="■"),"",IF(F615="■",$BY$23,IF(G615="■",$BY$21,IF(J615="","",J615))))))))</f>
        <v/>
      </c>
      <c r="AM615" s="65" t="str">
        <f t="shared" si="188"/>
        <v/>
      </c>
      <c r="AN615" s="64" t="str">
        <f>IF($C$3="","",IF(AND(F615="□",G615="□",H615="□"),"",IF(AND(F615="■",G615="■"),"",IF(AND(F615="■",H615="■"),"",IF(AND(G615="■",H615="■"),"",IF(F615="■",$BY$24,IF(G615="■",$BY$22,IF(L615="","",L615))))))))</f>
        <v/>
      </c>
      <c r="AO615" s="118"/>
      <c r="AP615" s="64" t="str">
        <f t="shared" si="189"/>
        <v/>
      </c>
      <c r="AQ615" s="64" t="str">
        <f t="shared" si="190"/>
        <v/>
      </c>
      <c r="AR615" s="64" t="str">
        <f t="shared" si="191"/>
        <v/>
      </c>
      <c r="AS615" s="64" t="str">
        <f t="shared" si="192"/>
        <v/>
      </c>
      <c r="AT615" s="64" t="str">
        <f t="shared" si="193"/>
        <v/>
      </c>
      <c r="AW615" s="17" t="str">
        <f t="shared" si="194"/>
        <v/>
      </c>
      <c r="AX615" s="17" t="str">
        <f t="shared" si="195"/>
        <v/>
      </c>
      <c r="AY615" s="17" t="str">
        <f t="shared" si="196"/>
        <v/>
      </c>
      <c r="AZ615" s="17" t="str">
        <f t="shared" si="197"/>
        <v/>
      </c>
      <c r="BA615" s="17" t="str">
        <f t="shared" si="198"/>
        <v/>
      </c>
      <c r="BB615" s="17" t="str">
        <f t="shared" si="199"/>
        <v/>
      </c>
      <c r="BD615" s="17" t="str">
        <f>IF(AND(OR(F615="",F615="□"),OR(G615="",G615="□"),OR(H615="",H615="□")),"",IF(AND(F615="■",G615="■"),"",IF(AND(OR(F615="■",G615="■"),H615="■"),"",IF(F615="■",5,IF(G615="■",4,IF(I615="","",IF($C$3="","",IF($C$3=8,"-",IF($C$3&lt;8,IF(I615&lt;=$BY$25,7,IF(I615&lt;=$BY$26,6,IF(I615&lt;=$BY$27,5,IF(I615&lt;=$BY$28,4,IF(I615&lt;=$BY$29,3,IF(I615&lt;=$BY$30,2,1)))))))))))))))</f>
        <v/>
      </c>
      <c r="BE615" s="17" t="str">
        <f>IF(AND(OR(F615="",F615="□"),OR(G615="",G615="□"),OR(H615="",H615="□")),"",IF(AND(F615="■",G615="■"),"",IF(AND(OR(F615="■",G615="■"),H615="■"),"",IF(F615="■",5,IF(G615="■",4,IF(K615="","",IF($C$3="","",IF($C$3=8,IF(K615&lt;=$BY$33,6,IF(K615&lt;=$BY$34,5,IF(K615&lt;=$BY$35,4,3))),IF(AND($C$3&lt;8,$C$3&gt;4),IF(K615&lt;=$BY$32,7,IF(K615&lt;=$BY$33,6,IF(K615&lt;=$BY$34,5,IF(K615&lt;=$BY$35,4,IF(K615&lt;=$BY$36,3,2))))),IF(C601&lt;5,"-"))))))))))</f>
        <v/>
      </c>
      <c r="BF615" s="17" t="str">
        <f t="shared" si="201"/>
        <v/>
      </c>
      <c r="BH615" s="18" t="str">
        <f>IF(X615="","",IF(50&lt;=Y615,6,IF(AND(40&lt;=Y615,Y615&lt;50),5,IF(AND(30&lt;=Y615,Y615&lt;40),4,IF(AND(20&lt;=Y615,Y615&lt;30),3,IF(AND(10&lt;=Y615,Y615&lt;20),2,IF(AND(0&lt;=Y615,Y615&lt;10),1,IF(Y615&lt;0,0,""))))))))</f>
        <v/>
      </c>
      <c r="BI615" s="18" t="str">
        <f>IF(X615="","",IF(30&lt;=Y615,4,IF(AND(20&lt;=Y615,Y615&lt;30),3,IF(AND(10&lt;=Y615,Y615&lt;20),2,IF(AND(0&lt;=Y615,Y615&lt;10),1,IF(Y615&lt;0,0,""))))))</f>
        <v/>
      </c>
      <c r="BJ615" s="58" t="str">
        <f>IF(AND(OR(Q615="",Q615="□"),OR(R615="",R615="□"),OR(S615="",S615="□")),"",IF(AND(Q615="■",R615="■"),"",IF(AND(OR(Q615="■",R615="■"),S615="■"),"",IF(Q615="■",3,IF(R615="■",1,IF(Z615="■",BH615,BI615))))))</f>
        <v/>
      </c>
    </row>
    <row r="616" spans="1:62" ht="12" customHeight="1" x14ac:dyDescent="0.15">
      <c r="A616" s="66">
        <v>599</v>
      </c>
      <c r="B616" s="4"/>
      <c r="C616" s="2"/>
      <c r="D616" s="2"/>
      <c r="E616" s="8"/>
      <c r="F616" s="129" t="s">
        <v>38</v>
      </c>
      <c r="G616" s="130" t="s">
        <v>38</v>
      </c>
      <c r="H616" s="131" t="s">
        <v>38</v>
      </c>
      <c r="I616" s="122"/>
      <c r="J616" s="149"/>
      <c r="K616" s="124"/>
      <c r="L616" s="178"/>
      <c r="M616" s="133"/>
      <c r="N616" s="163" t="str">
        <f>IF($C$3="","",IF(P616="","",BF616))</f>
        <v/>
      </c>
      <c r="O616" s="163" t="str">
        <f>IF($C$3="","",IF(AND(OR(F616="",F616="□"),OR(G616="",G616="□"),OR(H616="",H616="□")),"",IF(AND(F616="■",G616="■"),"",IF(AND(OR(F616="■",G616="■"),H616="■"),"",IF(BF616="","",IF(OR(BF616=4,BF616&gt;4),"○","×"))))))</f>
        <v/>
      </c>
      <c r="P616" s="162" t="str">
        <f>IF($C$3="","",IF(AND(OR(F616="",F616="□"),OR(G616="",G616="□"),OR(H616="",H616="□")),"",IF(AND(F616="■",G616="■"),"",IF(AND(OR(F616="■",G616="■"),H616="■"),"",IF(BF616="","",IF(OR(BF616=5,BF616&gt;5),"○","×"))))))</f>
        <v/>
      </c>
      <c r="Q616" s="129" t="s">
        <v>38</v>
      </c>
      <c r="R616" s="130" t="s">
        <v>38</v>
      </c>
      <c r="S616" s="131" t="s">
        <v>38</v>
      </c>
      <c r="T616" s="1"/>
      <c r="U616" s="10"/>
      <c r="V616" s="11"/>
      <c r="W616" s="10"/>
      <c r="X616" s="223" t="str">
        <f t="shared" si="200"/>
        <v/>
      </c>
      <c r="Y616" s="164" t="str">
        <f t="shared" si="182"/>
        <v/>
      </c>
      <c r="Z616" s="131" t="s">
        <v>58</v>
      </c>
      <c r="AA616" s="135" t="s">
        <v>58</v>
      </c>
      <c r="AB616" s="165" t="str">
        <f t="shared" si="183"/>
        <v/>
      </c>
      <c r="AC616" s="280"/>
      <c r="AD616" s="281"/>
      <c r="AF616" s="60" t="str">
        <f>IF($C$3="","",IF(AND(F616="□",G616="□",H616="□"),"",IF(AND(F616="■",G616="■"),"",IF(AND(F616="■",H616="■"),"",IF(AND(G616="■",H616="■"),"",IF(F616="■",$BY$42,IF(G616="■",$BY$39,IF(I616="","",I616))))))))</f>
        <v/>
      </c>
      <c r="AG616" s="61" t="str">
        <f>IF($C$3="","",IF(AND(F616="□",G616="□",H616="□"),"",IF(AND(F616="■",G616="■"),"",IF(AND(F616="■",H616="■"),"",IF(AND(G616="■",H616="■"),"",IF(F616="■",$BY$44,IF(G616="■",$BY$41,IF(K616="","",K616))))))))</f>
        <v/>
      </c>
      <c r="AH616" s="63" t="str">
        <f t="shared" si="184"/>
        <v/>
      </c>
      <c r="AI616" s="63" t="str">
        <f t="shared" si="185"/>
        <v/>
      </c>
      <c r="AJ616" s="64" t="str">
        <f t="shared" si="186"/>
        <v/>
      </c>
      <c r="AK616" s="64" t="str">
        <f t="shared" si="187"/>
        <v/>
      </c>
      <c r="AL616" s="64" t="str">
        <f>IF($C$3="","",IF(AND(F616="□",G616="□",H616="□"),"",IF(AND(F616="■",G616="■"),"",IF(AND(F616="■",H616="■"),"",IF(AND(G616="■",H616="■"),"",IF(F616="■",$BY$23,IF(G616="■",$BY$21,IF(J616="","",J616))))))))</f>
        <v/>
      </c>
      <c r="AM616" s="65" t="str">
        <f t="shared" si="188"/>
        <v/>
      </c>
      <c r="AN616" s="64" t="str">
        <f>IF($C$3="","",IF(AND(F616="□",G616="□",H616="□"),"",IF(AND(F616="■",G616="■"),"",IF(AND(F616="■",H616="■"),"",IF(AND(G616="■",H616="■"),"",IF(F616="■",$BY$24,IF(G616="■",$BY$22,IF(L616="","",L616))))))))</f>
        <v/>
      </c>
      <c r="AO616" s="118"/>
      <c r="AP616" s="64" t="str">
        <f t="shared" si="189"/>
        <v/>
      </c>
      <c r="AQ616" s="64" t="str">
        <f t="shared" si="190"/>
        <v/>
      </c>
      <c r="AR616" s="64" t="str">
        <f t="shared" si="191"/>
        <v/>
      </c>
      <c r="AS616" s="64" t="str">
        <f t="shared" si="192"/>
        <v/>
      </c>
      <c r="AT616" s="64" t="str">
        <f t="shared" si="193"/>
        <v/>
      </c>
      <c r="AW616" s="17" t="str">
        <f t="shared" si="194"/>
        <v/>
      </c>
      <c r="AX616" s="17" t="str">
        <f t="shared" si="195"/>
        <v/>
      </c>
      <c r="AY616" s="17" t="str">
        <f t="shared" si="196"/>
        <v/>
      </c>
      <c r="AZ616" s="17" t="str">
        <f t="shared" si="197"/>
        <v/>
      </c>
      <c r="BA616" s="17" t="str">
        <f t="shared" si="198"/>
        <v/>
      </c>
      <c r="BB616" s="17" t="str">
        <f t="shared" si="199"/>
        <v/>
      </c>
      <c r="BD616" s="17" t="str">
        <f>IF(AND(OR(F616="",F616="□"),OR(G616="",G616="□"),OR(H616="",H616="□")),"",IF(AND(F616="■",G616="■"),"",IF(AND(OR(F616="■",G616="■"),H616="■"),"",IF(F616="■",5,IF(G616="■",4,IF(I616="","",IF($C$3="","",IF($C$3=8,"-",IF($C$3&lt;8,IF(I616&lt;=$BY$25,7,IF(I616&lt;=$BY$26,6,IF(I616&lt;=$BY$27,5,IF(I616&lt;=$BY$28,4,IF(I616&lt;=$BY$29,3,IF(I616&lt;=$BY$30,2,1)))))))))))))))</f>
        <v/>
      </c>
      <c r="BE616" s="17" t="str">
        <f>IF(AND(OR(F616="",F616="□"),OR(G616="",G616="□"),OR(H616="",H616="□")),"",IF(AND(F616="■",G616="■"),"",IF(AND(OR(F616="■",G616="■"),H616="■"),"",IF(F616="■",5,IF(G616="■",4,IF(K616="","",IF($C$3="","",IF($C$3=8,IF(K616&lt;=$BY$33,6,IF(K616&lt;=$BY$34,5,IF(K616&lt;=$BY$35,4,3))),IF(AND($C$3&lt;8,$C$3&gt;4),IF(K616&lt;=$BY$32,7,IF(K616&lt;=$BY$33,6,IF(K616&lt;=$BY$34,5,IF(K616&lt;=$BY$35,4,IF(K616&lt;=$BY$36,3,2))))),IF(C602&lt;5,"-"))))))))))</f>
        <v/>
      </c>
      <c r="BF616" s="17" t="str">
        <f t="shared" si="201"/>
        <v/>
      </c>
      <c r="BH616" s="18" t="str">
        <f>IF(X616="","",IF(50&lt;=Y616,6,IF(AND(40&lt;=Y616,Y616&lt;50),5,IF(AND(30&lt;=Y616,Y616&lt;40),4,IF(AND(20&lt;=Y616,Y616&lt;30),3,IF(AND(10&lt;=Y616,Y616&lt;20),2,IF(AND(0&lt;=Y616,Y616&lt;10),1,IF(Y616&lt;0,0,""))))))))</f>
        <v/>
      </c>
      <c r="BI616" s="18" t="str">
        <f>IF(X616="","",IF(30&lt;=Y616,4,IF(AND(20&lt;=Y616,Y616&lt;30),3,IF(AND(10&lt;=Y616,Y616&lt;20),2,IF(AND(0&lt;=Y616,Y616&lt;10),1,IF(Y616&lt;0,0,""))))))</f>
        <v/>
      </c>
      <c r="BJ616" s="58" t="str">
        <f>IF(AND(OR(Q616="",Q616="□"),OR(R616="",R616="□"),OR(S616="",S616="□")),"",IF(AND(Q616="■",R616="■"),"",IF(AND(OR(Q616="■",R616="■"),S616="■"),"",IF(Q616="■",3,IF(R616="■",1,IF(Z616="■",BH616,BI616))))))</f>
        <v/>
      </c>
    </row>
    <row r="617" spans="1:62" ht="12" customHeight="1" x14ac:dyDescent="0.15">
      <c r="A617" s="66">
        <v>600</v>
      </c>
      <c r="B617" s="4"/>
      <c r="C617" s="2"/>
      <c r="D617" s="2"/>
      <c r="E617" s="8"/>
      <c r="F617" s="129" t="s">
        <v>38</v>
      </c>
      <c r="G617" s="130" t="s">
        <v>38</v>
      </c>
      <c r="H617" s="131" t="s">
        <v>38</v>
      </c>
      <c r="I617" s="122"/>
      <c r="J617" s="149"/>
      <c r="K617" s="124"/>
      <c r="L617" s="178"/>
      <c r="M617" s="133"/>
      <c r="N617" s="163" t="str">
        <f>IF($C$3="","",IF(P617="","",BF617))</f>
        <v/>
      </c>
      <c r="O617" s="163" t="str">
        <f>IF($C$3="","",IF(AND(OR(F617="",F617="□"),OR(G617="",G617="□"),OR(H617="",H617="□")),"",IF(AND(F617="■",G617="■"),"",IF(AND(OR(F617="■",G617="■"),H617="■"),"",IF(BF617="","",IF(OR(BF617=4,BF617&gt;4),"○","×"))))))</f>
        <v/>
      </c>
      <c r="P617" s="162" t="str">
        <f>IF($C$3="","",IF(AND(OR(F617="",F617="□"),OR(G617="",G617="□"),OR(H617="",H617="□")),"",IF(AND(F617="■",G617="■"),"",IF(AND(OR(F617="■",G617="■"),H617="■"),"",IF(BF617="","",IF(OR(BF617=5,BF617&gt;5),"○","×"))))))</f>
        <v/>
      </c>
      <c r="Q617" s="129" t="s">
        <v>38</v>
      </c>
      <c r="R617" s="130" t="s">
        <v>38</v>
      </c>
      <c r="S617" s="131" t="s">
        <v>38</v>
      </c>
      <c r="T617" s="1"/>
      <c r="U617" s="10"/>
      <c r="V617" s="11"/>
      <c r="W617" s="10"/>
      <c r="X617" s="223" t="str">
        <f t="shared" si="200"/>
        <v/>
      </c>
      <c r="Y617" s="164" t="str">
        <f t="shared" si="182"/>
        <v/>
      </c>
      <c r="Z617" s="131" t="s">
        <v>58</v>
      </c>
      <c r="AA617" s="135" t="s">
        <v>58</v>
      </c>
      <c r="AB617" s="165" t="str">
        <f t="shared" si="183"/>
        <v/>
      </c>
      <c r="AC617" s="280"/>
      <c r="AD617" s="281"/>
      <c r="AF617" s="60" t="str">
        <f>IF($C$3="","",IF(AND(F617="□",G617="□",H617="□"),"",IF(AND(F617="■",G617="■"),"",IF(AND(F617="■",H617="■"),"",IF(AND(G617="■",H617="■"),"",IF(F617="■",$BY$42,IF(G617="■",$BY$39,IF(I617="","",I617))))))))</f>
        <v/>
      </c>
      <c r="AG617" s="61" t="str">
        <f>IF($C$3="","",IF(AND(F617="□",G617="□",H617="□"),"",IF(AND(F617="■",G617="■"),"",IF(AND(F617="■",H617="■"),"",IF(AND(G617="■",H617="■"),"",IF(F617="■",$BY$44,IF(G617="■",$BY$41,IF(K617="","",K617))))))))</f>
        <v/>
      </c>
      <c r="AH617" s="63" t="str">
        <f t="shared" si="184"/>
        <v/>
      </c>
      <c r="AI617" s="63" t="str">
        <f t="shared" si="185"/>
        <v/>
      </c>
      <c r="AJ617" s="64" t="str">
        <f t="shared" si="186"/>
        <v/>
      </c>
      <c r="AK617" s="64" t="str">
        <f t="shared" si="187"/>
        <v/>
      </c>
      <c r="AL617" s="64" t="str">
        <f>IF($C$3="","",IF(AND(F617="□",G617="□",H617="□"),"",IF(AND(F617="■",G617="■"),"",IF(AND(F617="■",H617="■"),"",IF(AND(G617="■",H617="■"),"",IF(F617="■",$BY$23,IF(G617="■",$BY$21,IF(J617="","",J617))))))))</f>
        <v/>
      </c>
      <c r="AM617" s="65" t="str">
        <f t="shared" si="188"/>
        <v/>
      </c>
      <c r="AN617" s="64" t="str">
        <f>IF($C$3="","",IF(AND(F617="□",G617="□",H617="□"),"",IF(AND(F617="■",G617="■"),"",IF(AND(F617="■",H617="■"),"",IF(AND(G617="■",H617="■"),"",IF(F617="■",$BY$24,IF(G617="■",$BY$22,IF(L617="","",L617))))))))</f>
        <v/>
      </c>
      <c r="AO617" s="118"/>
      <c r="AP617" s="64" t="str">
        <f t="shared" si="189"/>
        <v/>
      </c>
      <c r="AQ617" s="64" t="str">
        <f t="shared" si="190"/>
        <v/>
      </c>
      <c r="AR617" s="64" t="str">
        <f t="shared" si="191"/>
        <v/>
      </c>
      <c r="AS617" s="64" t="str">
        <f t="shared" si="192"/>
        <v/>
      </c>
      <c r="AT617" s="64" t="str">
        <f t="shared" si="193"/>
        <v/>
      </c>
      <c r="AW617" s="17" t="str">
        <f t="shared" si="194"/>
        <v/>
      </c>
      <c r="AX617" s="17" t="str">
        <f t="shared" si="195"/>
        <v/>
      </c>
      <c r="AY617" s="17" t="str">
        <f t="shared" si="196"/>
        <v/>
      </c>
      <c r="AZ617" s="17" t="str">
        <f t="shared" si="197"/>
        <v/>
      </c>
      <c r="BA617" s="17" t="str">
        <f t="shared" si="198"/>
        <v/>
      </c>
      <c r="BB617" s="17" t="str">
        <f t="shared" si="199"/>
        <v/>
      </c>
      <c r="BD617" s="17" t="str">
        <f>IF(AND(OR(F617="",F617="□"),OR(G617="",G617="□"),OR(H617="",H617="□")),"",IF(AND(F617="■",G617="■"),"",IF(AND(OR(F617="■",G617="■"),H617="■"),"",IF(F617="■",5,IF(G617="■",4,IF(I617="","",IF($C$3="","",IF($C$3=8,"-",IF($C$3&lt;8,IF(I617&lt;=$BY$25,7,IF(I617&lt;=$BY$26,6,IF(I617&lt;=$BY$27,5,IF(I617&lt;=$BY$28,4,IF(I617&lt;=$BY$29,3,IF(I617&lt;=$BY$30,2,1)))))))))))))))</f>
        <v/>
      </c>
      <c r="BE617" s="17" t="str">
        <f>IF(AND(OR(F617="",F617="□"),OR(G617="",G617="□"),OR(H617="",H617="□")),"",IF(AND(F617="■",G617="■"),"",IF(AND(OR(F617="■",G617="■"),H617="■"),"",IF(F617="■",5,IF(G617="■",4,IF(K617="","",IF($C$3="","",IF($C$3=8,IF(K617&lt;=$BY$33,6,IF(K617&lt;=$BY$34,5,IF(K617&lt;=$BY$35,4,3))),IF(AND($C$3&lt;8,$C$3&gt;4),IF(K617&lt;=$BY$32,7,IF(K617&lt;=$BY$33,6,IF(K617&lt;=$BY$34,5,IF(K617&lt;=$BY$35,4,IF(K617&lt;=$BY$36,3,2))))),IF(C603&lt;5,"-"))))))))))</f>
        <v/>
      </c>
      <c r="BF617" s="17" t="str">
        <f t="shared" si="201"/>
        <v/>
      </c>
      <c r="BH617" s="18" t="str">
        <f>IF(X617="","",IF(50&lt;=Y617,6,IF(AND(40&lt;=Y617,Y617&lt;50),5,IF(AND(30&lt;=Y617,Y617&lt;40),4,IF(AND(20&lt;=Y617,Y617&lt;30),3,IF(AND(10&lt;=Y617,Y617&lt;20),2,IF(AND(0&lt;=Y617,Y617&lt;10),1,IF(Y617&lt;0,0,""))))))))</f>
        <v/>
      </c>
      <c r="BI617" s="18" t="str">
        <f>IF(X617="","",IF(30&lt;=Y617,4,IF(AND(20&lt;=Y617,Y617&lt;30),3,IF(AND(10&lt;=Y617,Y617&lt;20),2,IF(AND(0&lt;=Y617,Y617&lt;10),1,IF(Y617&lt;0,0,""))))))</f>
        <v/>
      </c>
      <c r="BJ617" s="58" t="str">
        <f>IF(AND(OR(Q617="",Q617="□"),OR(R617="",R617="□"),OR(S617="",S617="□")),"",IF(AND(Q617="■",R617="■"),"",IF(AND(OR(Q617="■",R617="■"),S617="■"),"",IF(Q617="■",3,IF(R617="■",1,IF(Z617="■",BH617,BI617))))))</f>
        <v/>
      </c>
    </row>
    <row r="618" spans="1:62" ht="12" customHeight="1" x14ac:dyDescent="0.15">
      <c r="A618" s="66">
        <v>601</v>
      </c>
      <c r="B618" s="4"/>
      <c r="C618" s="2"/>
      <c r="D618" s="2"/>
      <c r="E618" s="8"/>
      <c r="F618" s="129" t="s">
        <v>38</v>
      </c>
      <c r="G618" s="130" t="s">
        <v>38</v>
      </c>
      <c r="H618" s="131" t="s">
        <v>38</v>
      </c>
      <c r="I618" s="122"/>
      <c r="J618" s="149"/>
      <c r="K618" s="124"/>
      <c r="L618" s="178"/>
      <c r="M618" s="133"/>
      <c r="N618" s="163" t="str">
        <f>IF($C$3="","",IF(P618="","",BF618))</f>
        <v/>
      </c>
      <c r="O618" s="163" t="str">
        <f>IF($C$3="","",IF(AND(OR(F618="",F618="□"),OR(G618="",G618="□"),OR(H618="",H618="□")),"",IF(AND(F618="■",G618="■"),"",IF(AND(OR(F618="■",G618="■"),H618="■"),"",IF(BF618="","",IF(OR(BF618=4,BF618&gt;4),"○","×"))))))</f>
        <v/>
      </c>
      <c r="P618" s="162" t="str">
        <f>IF($C$3="","",IF(AND(OR(F618="",F618="□"),OR(G618="",G618="□"),OR(H618="",H618="□")),"",IF(AND(F618="■",G618="■"),"",IF(AND(OR(F618="■",G618="■"),H618="■"),"",IF(BF618="","",IF(OR(BF618=5,BF618&gt;5),"○","×"))))))</f>
        <v/>
      </c>
      <c r="Q618" s="129" t="s">
        <v>38</v>
      </c>
      <c r="R618" s="130" t="s">
        <v>38</v>
      </c>
      <c r="S618" s="131" t="s">
        <v>38</v>
      </c>
      <c r="T618" s="1"/>
      <c r="U618" s="10"/>
      <c r="V618" s="11"/>
      <c r="W618" s="10"/>
      <c r="X618" s="223" t="str">
        <f t="shared" si="200"/>
        <v/>
      </c>
      <c r="Y618" s="164" t="str">
        <f t="shared" si="182"/>
        <v/>
      </c>
      <c r="Z618" s="131" t="s">
        <v>58</v>
      </c>
      <c r="AA618" s="135" t="s">
        <v>58</v>
      </c>
      <c r="AB618" s="165" t="str">
        <f t="shared" si="183"/>
        <v/>
      </c>
      <c r="AC618" s="280"/>
      <c r="AD618" s="281"/>
      <c r="AF618" s="60" t="str">
        <f>IF($C$3="","",IF(AND(F618="□",G618="□",H618="□"),"",IF(AND(F618="■",G618="■"),"",IF(AND(F618="■",H618="■"),"",IF(AND(G618="■",H618="■"),"",IF(F618="■",$BY$42,IF(G618="■",$BY$39,IF(I618="","",I618))))))))</f>
        <v/>
      </c>
      <c r="AG618" s="61" t="str">
        <f>IF($C$3="","",IF(AND(F618="□",G618="□",H618="□"),"",IF(AND(F618="■",G618="■"),"",IF(AND(F618="■",H618="■"),"",IF(AND(G618="■",H618="■"),"",IF(F618="■",$BY$44,IF(G618="■",$BY$41,IF(K618="","",K618))))))))</f>
        <v/>
      </c>
      <c r="AH618" s="63" t="str">
        <f t="shared" si="184"/>
        <v/>
      </c>
      <c r="AI618" s="63" t="str">
        <f t="shared" si="185"/>
        <v/>
      </c>
      <c r="AJ618" s="64" t="str">
        <f t="shared" si="186"/>
        <v/>
      </c>
      <c r="AK618" s="64" t="str">
        <f t="shared" si="187"/>
        <v/>
      </c>
      <c r="AL618" s="64" t="str">
        <f>IF($C$3="","",IF(AND(F618="□",G618="□",H618="□"),"",IF(AND(F618="■",G618="■"),"",IF(AND(F618="■",H618="■"),"",IF(AND(G618="■",H618="■"),"",IF(F618="■",$BY$23,IF(G618="■",$BY$21,IF(J618="","",J618))))))))</f>
        <v/>
      </c>
      <c r="AM618" s="65" t="str">
        <f t="shared" si="188"/>
        <v/>
      </c>
      <c r="AN618" s="64" t="str">
        <f>IF($C$3="","",IF(AND(F618="□",G618="□",H618="□"),"",IF(AND(F618="■",G618="■"),"",IF(AND(F618="■",H618="■"),"",IF(AND(G618="■",H618="■"),"",IF(F618="■",$BY$24,IF(G618="■",$BY$22,IF(L618="","",L618))))))))</f>
        <v/>
      </c>
      <c r="AO618" s="118"/>
      <c r="AP618" s="64" t="str">
        <f t="shared" si="189"/>
        <v/>
      </c>
      <c r="AQ618" s="64" t="str">
        <f t="shared" si="190"/>
        <v/>
      </c>
      <c r="AR618" s="64" t="str">
        <f t="shared" si="191"/>
        <v/>
      </c>
      <c r="AS618" s="64" t="str">
        <f t="shared" si="192"/>
        <v/>
      </c>
      <c r="AT618" s="64" t="str">
        <f t="shared" si="193"/>
        <v/>
      </c>
      <c r="AW618" s="17" t="str">
        <f t="shared" si="194"/>
        <v/>
      </c>
      <c r="AX618" s="17" t="str">
        <f t="shared" si="195"/>
        <v/>
      </c>
      <c r="AY618" s="17" t="str">
        <f t="shared" si="196"/>
        <v/>
      </c>
      <c r="AZ618" s="17" t="str">
        <f t="shared" si="197"/>
        <v/>
      </c>
      <c r="BA618" s="17" t="str">
        <f t="shared" si="198"/>
        <v/>
      </c>
      <c r="BB618" s="17" t="str">
        <f t="shared" si="199"/>
        <v/>
      </c>
      <c r="BD618" s="17" t="str">
        <f>IF(AND(OR(F618="",F618="□"),OR(G618="",G618="□"),OR(H618="",H618="□")),"",IF(AND(F618="■",G618="■"),"",IF(AND(OR(F618="■",G618="■"),H618="■"),"",IF(F618="■",5,IF(G618="■",4,IF(I618="","",IF($C$3="","",IF($C$3=8,"-",IF($C$3&lt;8,IF(I618&lt;=$BY$25,7,IF(I618&lt;=$BY$26,6,IF(I618&lt;=$BY$27,5,IF(I618&lt;=$BY$28,4,IF(I618&lt;=$BY$29,3,IF(I618&lt;=$BY$30,2,1)))))))))))))))</f>
        <v/>
      </c>
      <c r="BE618" s="17" t="str">
        <f>IF(AND(OR(F618="",F618="□"),OR(G618="",G618="□"),OR(H618="",H618="□")),"",IF(AND(F618="■",G618="■"),"",IF(AND(OR(F618="■",G618="■"),H618="■"),"",IF(F618="■",5,IF(G618="■",4,IF(K618="","",IF($C$3="","",IF($C$3=8,IF(K618&lt;=$BY$33,6,IF(K618&lt;=$BY$34,5,IF(K618&lt;=$BY$35,4,3))),IF(AND($C$3&lt;8,$C$3&gt;4),IF(K618&lt;=$BY$32,7,IF(K618&lt;=$BY$33,6,IF(K618&lt;=$BY$34,5,IF(K618&lt;=$BY$35,4,IF(K618&lt;=$BY$36,3,2))))),IF(C604&lt;5,"-"))))))))))</f>
        <v/>
      </c>
      <c r="BF618" s="17" t="str">
        <f t="shared" si="201"/>
        <v/>
      </c>
      <c r="BH618" s="18" t="str">
        <f>IF(X618="","",IF(50&lt;=Y618,6,IF(AND(40&lt;=Y618,Y618&lt;50),5,IF(AND(30&lt;=Y618,Y618&lt;40),4,IF(AND(20&lt;=Y618,Y618&lt;30),3,IF(AND(10&lt;=Y618,Y618&lt;20),2,IF(AND(0&lt;=Y618,Y618&lt;10),1,IF(Y618&lt;0,0,""))))))))</f>
        <v/>
      </c>
      <c r="BI618" s="18" t="str">
        <f>IF(X618="","",IF(30&lt;=Y618,4,IF(AND(20&lt;=Y618,Y618&lt;30),3,IF(AND(10&lt;=Y618,Y618&lt;20),2,IF(AND(0&lt;=Y618,Y618&lt;10),1,IF(Y618&lt;0,0,""))))))</f>
        <v/>
      </c>
      <c r="BJ618" s="58" t="str">
        <f>IF(AND(OR(Q618="",Q618="□"),OR(R618="",R618="□"),OR(S618="",S618="□")),"",IF(AND(Q618="■",R618="■"),"",IF(AND(OR(Q618="■",R618="■"),S618="■"),"",IF(Q618="■",3,IF(R618="■",1,IF(Z618="■",BH618,BI618))))))</f>
        <v/>
      </c>
    </row>
    <row r="619" spans="1:62" ht="12" customHeight="1" x14ac:dyDescent="0.15">
      <c r="A619" s="66">
        <v>602</v>
      </c>
      <c r="B619" s="4"/>
      <c r="C619" s="2"/>
      <c r="D619" s="2"/>
      <c r="E619" s="8"/>
      <c r="F619" s="129" t="s">
        <v>38</v>
      </c>
      <c r="G619" s="130" t="s">
        <v>38</v>
      </c>
      <c r="H619" s="131" t="s">
        <v>38</v>
      </c>
      <c r="I619" s="122"/>
      <c r="J619" s="149"/>
      <c r="K619" s="124"/>
      <c r="L619" s="178"/>
      <c r="M619" s="133"/>
      <c r="N619" s="163" t="str">
        <f>IF($C$3="","",IF(P619="","",BF619))</f>
        <v/>
      </c>
      <c r="O619" s="163" t="str">
        <f>IF($C$3="","",IF(AND(OR(F619="",F619="□"),OR(G619="",G619="□"),OR(H619="",H619="□")),"",IF(AND(F619="■",G619="■"),"",IF(AND(OR(F619="■",G619="■"),H619="■"),"",IF(BF619="","",IF(OR(BF619=4,BF619&gt;4),"○","×"))))))</f>
        <v/>
      </c>
      <c r="P619" s="162" t="str">
        <f>IF($C$3="","",IF(AND(OR(F619="",F619="□"),OR(G619="",G619="□"),OR(H619="",H619="□")),"",IF(AND(F619="■",G619="■"),"",IF(AND(OR(F619="■",G619="■"),H619="■"),"",IF(BF619="","",IF(OR(BF619=5,BF619&gt;5),"○","×"))))))</f>
        <v/>
      </c>
      <c r="Q619" s="129" t="s">
        <v>38</v>
      </c>
      <c r="R619" s="130" t="s">
        <v>38</v>
      </c>
      <c r="S619" s="131" t="s">
        <v>38</v>
      </c>
      <c r="T619" s="1"/>
      <c r="U619" s="10"/>
      <c r="V619" s="11"/>
      <c r="W619" s="10"/>
      <c r="X619" s="223" t="str">
        <f t="shared" si="200"/>
        <v/>
      </c>
      <c r="Y619" s="164" t="str">
        <f t="shared" si="182"/>
        <v/>
      </c>
      <c r="Z619" s="131" t="s">
        <v>58</v>
      </c>
      <c r="AA619" s="135" t="s">
        <v>58</v>
      </c>
      <c r="AB619" s="165" t="str">
        <f t="shared" si="183"/>
        <v/>
      </c>
      <c r="AC619" s="280"/>
      <c r="AD619" s="281"/>
      <c r="AF619" s="60" t="str">
        <f>IF($C$3="","",IF(AND(F619="□",G619="□",H619="□"),"",IF(AND(F619="■",G619="■"),"",IF(AND(F619="■",H619="■"),"",IF(AND(G619="■",H619="■"),"",IF(F619="■",$BY$42,IF(G619="■",$BY$39,IF(I619="","",I619))))))))</f>
        <v/>
      </c>
      <c r="AG619" s="61" t="str">
        <f>IF($C$3="","",IF(AND(F619="□",G619="□",H619="□"),"",IF(AND(F619="■",G619="■"),"",IF(AND(F619="■",H619="■"),"",IF(AND(G619="■",H619="■"),"",IF(F619="■",$BY$44,IF(G619="■",$BY$41,IF(K619="","",K619))))))))</f>
        <v/>
      </c>
      <c r="AH619" s="63" t="str">
        <f t="shared" si="184"/>
        <v/>
      </c>
      <c r="AI619" s="63" t="str">
        <f t="shared" si="185"/>
        <v/>
      </c>
      <c r="AJ619" s="64" t="str">
        <f t="shared" si="186"/>
        <v/>
      </c>
      <c r="AK619" s="64" t="str">
        <f t="shared" si="187"/>
        <v/>
      </c>
      <c r="AL619" s="64" t="str">
        <f>IF($C$3="","",IF(AND(F619="□",G619="□",H619="□"),"",IF(AND(F619="■",G619="■"),"",IF(AND(F619="■",H619="■"),"",IF(AND(G619="■",H619="■"),"",IF(F619="■",$BY$23,IF(G619="■",$BY$21,IF(J619="","",J619))))))))</f>
        <v/>
      </c>
      <c r="AM619" s="65" t="str">
        <f t="shared" si="188"/>
        <v/>
      </c>
      <c r="AN619" s="64" t="str">
        <f>IF($C$3="","",IF(AND(F619="□",G619="□",H619="□"),"",IF(AND(F619="■",G619="■"),"",IF(AND(F619="■",H619="■"),"",IF(AND(G619="■",H619="■"),"",IF(F619="■",$BY$24,IF(G619="■",$BY$22,IF(L619="","",L619))))))))</f>
        <v/>
      </c>
      <c r="AO619" s="118"/>
      <c r="AP619" s="64" t="str">
        <f t="shared" si="189"/>
        <v/>
      </c>
      <c r="AQ619" s="64" t="str">
        <f t="shared" si="190"/>
        <v/>
      </c>
      <c r="AR619" s="64" t="str">
        <f t="shared" si="191"/>
        <v/>
      </c>
      <c r="AS619" s="64" t="str">
        <f t="shared" si="192"/>
        <v/>
      </c>
      <c r="AT619" s="64" t="str">
        <f t="shared" si="193"/>
        <v/>
      </c>
      <c r="AW619" s="17" t="str">
        <f t="shared" si="194"/>
        <v/>
      </c>
      <c r="AX619" s="17" t="str">
        <f t="shared" si="195"/>
        <v/>
      </c>
      <c r="AY619" s="17" t="str">
        <f t="shared" si="196"/>
        <v/>
      </c>
      <c r="AZ619" s="17" t="str">
        <f t="shared" si="197"/>
        <v/>
      </c>
      <c r="BA619" s="17" t="str">
        <f t="shared" si="198"/>
        <v/>
      </c>
      <c r="BB619" s="17" t="str">
        <f t="shared" si="199"/>
        <v/>
      </c>
      <c r="BD619" s="17" t="str">
        <f>IF(AND(OR(F619="",F619="□"),OR(G619="",G619="□"),OR(H619="",H619="□")),"",IF(AND(F619="■",G619="■"),"",IF(AND(OR(F619="■",G619="■"),H619="■"),"",IF(F619="■",5,IF(G619="■",4,IF(I619="","",IF($C$3="","",IF($C$3=8,"-",IF($C$3&lt;8,IF(I619&lt;=$BY$25,7,IF(I619&lt;=$BY$26,6,IF(I619&lt;=$BY$27,5,IF(I619&lt;=$BY$28,4,IF(I619&lt;=$BY$29,3,IF(I619&lt;=$BY$30,2,1)))))))))))))))</f>
        <v/>
      </c>
      <c r="BE619" s="17" t="str">
        <f>IF(AND(OR(F619="",F619="□"),OR(G619="",G619="□"),OR(H619="",H619="□")),"",IF(AND(F619="■",G619="■"),"",IF(AND(OR(F619="■",G619="■"),H619="■"),"",IF(F619="■",5,IF(G619="■",4,IF(K619="","",IF($C$3="","",IF($C$3=8,IF(K619&lt;=$BY$33,6,IF(K619&lt;=$BY$34,5,IF(K619&lt;=$BY$35,4,3))),IF(AND($C$3&lt;8,$C$3&gt;4),IF(K619&lt;=$BY$32,7,IF(K619&lt;=$BY$33,6,IF(K619&lt;=$BY$34,5,IF(K619&lt;=$BY$35,4,IF(K619&lt;=$BY$36,3,2))))),IF(C605&lt;5,"-"))))))))))</f>
        <v/>
      </c>
      <c r="BF619" s="17" t="str">
        <f t="shared" si="201"/>
        <v/>
      </c>
      <c r="BH619" s="18" t="str">
        <f>IF(X619="","",IF(50&lt;=Y619,6,IF(AND(40&lt;=Y619,Y619&lt;50),5,IF(AND(30&lt;=Y619,Y619&lt;40),4,IF(AND(20&lt;=Y619,Y619&lt;30),3,IF(AND(10&lt;=Y619,Y619&lt;20),2,IF(AND(0&lt;=Y619,Y619&lt;10),1,IF(Y619&lt;0,0,""))))))))</f>
        <v/>
      </c>
      <c r="BI619" s="18" t="str">
        <f>IF(X619="","",IF(30&lt;=Y619,4,IF(AND(20&lt;=Y619,Y619&lt;30),3,IF(AND(10&lt;=Y619,Y619&lt;20),2,IF(AND(0&lt;=Y619,Y619&lt;10),1,IF(Y619&lt;0,0,""))))))</f>
        <v/>
      </c>
      <c r="BJ619" s="58" t="str">
        <f>IF(AND(OR(Q619="",Q619="□"),OR(R619="",R619="□"),OR(S619="",S619="□")),"",IF(AND(Q619="■",R619="■"),"",IF(AND(OR(Q619="■",R619="■"),S619="■"),"",IF(Q619="■",3,IF(R619="■",1,IF(Z619="■",BH619,BI619))))))</f>
        <v/>
      </c>
    </row>
    <row r="620" spans="1:62" ht="12" customHeight="1" x14ac:dyDescent="0.15">
      <c r="A620" s="66">
        <v>603</v>
      </c>
      <c r="B620" s="4"/>
      <c r="C620" s="2"/>
      <c r="D620" s="2"/>
      <c r="E620" s="8"/>
      <c r="F620" s="129" t="s">
        <v>38</v>
      </c>
      <c r="G620" s="130" t="s">
        <v>38</v>
      </c>
      <c r="H620" s="131" t="s">
        <v>38</v>
      </c>
      <c r="I620" s="122"/>
      <c r="J620" s="149"/>
      <c r="K620" s="124"/>
      <c r="L620" s="178"/>
      <c r="M620" s="133"/>
      <c r="N620" s="163" t="str">
        <f>IF($C$3="","",IF(P620="","",BF620))</f>
        <v/>
      </c>
      <c r="O620" s="163" t="str">
        <f>IF($C$3="","",IF(AND(OR(F620="",F620="□"),OR(G620="",G620="□"),OR(H620="",H620="□")),"",IF(AND(F620="■",G620="■"),"",IF(AND(OR(F620="■",G620="■"),H620="■"),"",IF(BF620="","",IF(OR(BF620=4,BF620&gt;4),"○","×"))))))</f>
        <v/>
      </c>
      <c r="P620" s="162" t="str">
        <f>IF($C$3="","",IF(AND(OR(F620="",F620="□"),OR(G620="",G620="□"),OR(H620="",H620="□")),"",IF(AND(F620="■",G620="■"),"",IF(AND(OR(F620="■",G620="■"),H620="■"),"",IF(BF620="","",IF(OR(BF620=5,BF620&gt;5),"○","×"))))))</f>
        <v/>
      </c>
      <c r="Q620" s="129" t="s">
        <v>38</v>
      </c>
      <c r="R620" s="130" t="s">
        <v>38</v>
      </c>
      <c r="S620" s="131" t="s">
        <v>38</v>
      </c>
      <c r="T620" s="1"/>
      <c r="U620" s="10"/>
      <c r="V620" s="11"/>
      <c r="W620" s="10"/>
      <c r="X620" s="223" t="str">
        <f t="shared" si="200"/>
        <v/>
      </c>
      <c r="Y620" s="164" t="str">
        <f t="shared" si="182"/>
        <v/>
      </c>
      <c r="Z620" s="131" t="s">
        <v>58</v>
      </c>
      <c r="AA620" s="135" t="s">
        <v>58</v>
      </c>
      <c r="AB620" s="165" t="str">
        <f t="shared" si="183"/>
        <v/>
      </c>
      <c r="AC620" s="280"/>
      <c r="AD620" s="281"/>
      <c r="AF620" s="60" t="str">
        <f>IF($C$3="","",IF(AND(F620="□",G620="□",H620="□"),"",IF(AND(F620="■",G620="■"),"",IF(AND(F620="■",H620="■"),"",IF(AND(G620="■",H620="■"),"",IF(F620="■",$BY$42,IF(G620="■",$BY$39,IF(I620="","",I620))))))))</f>
        <v/>
      </c>
      <c r="AG620" s="61" t="str">
        <f>IF($C$3="","",IF(AND(F620="□",G620="□",H620="□"),"",IF(AND(F620="■",G620="■"),"",IF(AND(F620="■",H620="■"),"",IF(AND(G620="■",H620="■"),"",IF(F620="■",$BY$44,IF(G620="■",$BY$41,IF(K620="","",K620))))))))</f>
        <v/>
      </c>
      <c r="AH620" s="63" t="str">
        <f t="shared" si="184"/>
        <v/>
      </c>
      <c r="AI620" s="63" t="str">
        <f t="shared" si="185"/>
        <v/>
      </c>
      <c r="AJ620" s="64" t="str">
        <f t="shared" si="186"/>
        <v/>
      </c>
      <c r="AK620" s="64" t="str">
        <f t="shared" si="187"/>
        <v/>
      </c>
      <c r="AL620" s="64" t="str">
        <f>IF($C$3="","",IF(AND(F620="□",G620="□",H620="□"),"",IF(AND(F620="■",G620="■"),"",IF(AND(F620="■",H620="■"),"",IF(AND(G620="■",H620="■"),"",IF(F620="■",$BY$23,IF(G620="■",$BY$21,IF(J620="","",J620))))))))</f>
        <v/>
      </c>
      <c r="AM620" s="65" t="str">
        <f t="shared" si="188"/>
        <v/>
      </c>
      <c r="AN620" s="64" t="str">
        <f>IF($C$3="","",IF(AND(F620="□",G620="□",H620="□"),"",IF(AND(F620="■",G620="■"),"",IF(AND(F620="■",H620="■"),"",IF(AND(G620="■",H620="■"),"",IF(F620="■",$BY$24,IF(G620="■",$BY$22,IF(L620="","",L620))))))))</f>
        <v/>
      </c>
      <c r="AO620" s="118"/>
      <c r="AP620" s="64" t="str">
        <f t="shared" si="189"/>
        <v/>
      </c>
      <c r="AQ620" s="64" t="str">
        <f t="shared" si="190"/>
        <v/>
      </c>
      <c r="AR620" s="64" t="str">
        <f t="shared" si="191"/>
        <v/>
      </c>
      <c r="AS620" s="64" t="str">
        <f t="shared" si="192"/>
        <v/>
      </c>
      <c r="AT620" s="64" t="str">
        <f t="shared" si="193"/>
        <v/>
      </c>
      <c r="AW620" s="17" t="str">
        <f t="shared" si="194"/>
        <v/>
      </c>
      <c r="AX620" s="17" t="str">
        <f t="shared" si="195"/>
        <v/>
      </c>
      <c r="AY620" s="17" t="str">
        <f t="shared" si="196"/>
        <v/>
      </c>
      <c r="AZ620" s="17" t="str">
        <f t="shared" si="197"/>
        <v/>
      </c>
      <c r="BA620" s="17" t="str">
        <f t="shared" si="198"/>
        <v/>
      </c>
      <c r="BB620" s="17" t="str">
        <f t="shared" si="199"/>
        <v/>
      </c>
      <c r="BD620" s="17" t="str">
        <f>IF(AND(OR(F620="",F620="□"),OR(G620="",G620="□"),OR(H620="",H620="□")),"",IF(AND(F620="■",G620="■"),"",IF(AND(OR(F620="■",G620="■"),H620="■"),"",IF(F620="■",5,IF(G620="■",4,IF(I620="","",IF($C$3="","",IF($C$3=8,"-",IF($C$3&lt;8,IF(I620&lt;=$BY$25,7,IF(I620&lt;=$BY$26,6,IF(I620&lt;=$BY$27,5,IF(I620&lt;=$BY$28,4,IF(I620&lt;=$BY$29,3,IF(I620&lt;=$BY$30,2,1)))))))))))))))</f>
        <v/>
      </c>
      <c r="BE620" s="17" t="str">
        <f>IF(AND(OR(F620="",F620="□"),OR(G620="",G620="□"),OR(H620="",H620="□")),"",IF(AND(F620="■",G620="■"),"",IF(AND(OR(F620="■",G620="■"),H620="■"),"",IF(F620="■",5,IF(G620="■",4,IF(K620="","",IF($C$3="","",IF($C$3=8,IF(K620&lt;=$BY$33,6,IF(K620&lt;=$BY$34,5,IF(K620&lt;=$BY$35,4,3))),IF(AND($C$3&lt;8,$C$3&gt;4),IF(K620&lt;=$BY$32,7,IF(K620&lt;=$BY$33,6,IF(K620&lt;=$BY$34,5,IF(K620&lt;=$BY$35,4,IF(K620&lt;=$BY$36,3,2))))),IF(C606&lt;5,"-"))))))))))</f>
        <v/>
      </c>
      <c r="BF620" s="17" t="str">
        <f t="shared" si="201"/>
        <v/>
      </c>
      <c r="BH620" s="18" t="str">
        <f>IF(X620="","",IF(50&lt;=Y620,6,IF(AND(40&lt;=Y620,Y620&lt;50),5,IF(AND(30&lt;=Y620,Y620&lt;40),4,IF(AND(20&lt;=Y620,Y620&lt;30),3,IF(AND(10&lt;=Y620,Y620&lt;20),2,IF(AND(0&lt;=Y620,Y620&lt;10),1,IF(Y620&lt;0,0,""))))))))</f>
        <v/>
      </c>
      <c r="BI620" s="18" t="str">
        <f>IF(X620="","",IF(30&lt;=Y620,4,IF(AND(20&lt;=Y620,Y620&lt;30),3,IF(AND(10&lt;=Y620,Y620&lt;20),2,IF(AND(0&lt;=Y620,Y620&lt;10),1,IF(Y620&lt;0,0,""))))))</f>
        <v/>
      </c>
      <c r="BJ620" s="58" t="str">
        <f>IF(AND(OR(Q620="",Q620="□"),OR(R620="",R620="□"),OR(S620="",S620="□")),"",IF(AND(Q620="■",R620="■"),"",IF(AND(OR(Q620="■",R620="■"),S620="■"),"",IF(Q620="■",3,IF(R620="■",1,IF(Z620="■",BH620,BI620))))))</f>
        <v/>
      </c>
    </row>
    <row r="621" spans="1:62" ht="12" customHeight="1" x14ac:dyDescent="0.15">
      <c r="A621" s="66">
        <v>604</v>
      </c>
      <c r="B621" s="4"/>
      <c r="C621" s="2"/>
      <c r="D621" s="2"/>
      <c r="E621" s="8"/>
      <c r="F621" s="129" t="s">
        <v>38</v>
      </c>
      <c r="G621" s="130" t="s">
        <v>38</v>
      </c>
      <c r="H621" s="131" t="s">
        <v>38</v>
      </c>
      <c r="I621" s="122"/>
      <c r="J621" s="149"/>
      <c r="K621" s="124"/>
      <c r="L621" s="178"/>
      <c r="M621" s="133"/>
      <c r="N621" s="163" t="str">
        <f>IF($C$3="","",IF(P621="","",BF621))</f>
        <v/>
      </c>
      <c r="O621" s="163" t="str">
        <f>IF($C$3="","",IF(AND(OR(F621="",F621="□"),OR(G621="",G621="□"),OR(H621="",H621="□")),"",IF(AND(F621="■",G621="■"),"",IF(AND(OR(F621="■",G621="■"),H621="■"),"",IF(BF621="","",IF(OR(BF621=4,BF621&gt;4),"○","×"))))))</f>
        <v/>
      </c>
      <c r="P621" s="162" t="str">
        <f>IF($C$3="","",IF(AND(OR(F621="",F621="□"),OR(G621="",G621="□"),OR(H621="",H621="□")),"",IF(AND(F621="■",G621="■"),"",IF(AND(OR(F621="■",G621="■"),H621="■"),"",IF(BF621="","",IF(OR(BF621=5,BF621&gt;5),"○","×"))))))</f>
        <v/>
      </c>
      <c r="Q621" s="129" t="s">
        <v>38</v>
      </c>
      <c r="R621" s="130" t="s">
        <v>38</v>
      </c>
      <c r="S621" s="131" t="s">
        <v>38</v>
      </c>
      <c r="T621" s="1"/>
      <c r="U621" s="10"/>
      <c r="V621" s="11"/>
      <c r="W621" s="10"/>
      <c r="X621" s="223" t="str">
        <f t="shared" si="200"/>
        <v/>
      </c>
      <c r="Y621" s="164" t="str">
        <f t="shared" si="182"/>
        <v/>
      </c>
      <c r="Z621" s="131" t="s">
        <v>58</v>
      </c>
      <c r="AA621" s="135" t="s">
        <v>58</v>
      </c>
      <c r="AB621" s="165" t="str">
        <f t="shared" si="183"/>
        <v/>
      </c>
      <c r="AC621" s="280"/>
      <c r="AD621" s="281"/>
      <c r="AF621" s="60" t="str">
        <f>IF($C$3="","",IF(AND(F621="□",G621="□",H621="□"),"",IF(AND(F621="■",G621="■"),"",IF(AND(F621="■",H621="■"),"",IF(AND(G621="■",H621="■"),"",IF(F621="■",$BY$42,IF(G621="■",$BY$39,IF(I621="","",I621))))))))</f>
        <v/>
      </c>
      <c r="AG621" s="61" t="str">
        <f>IF($C$3="","",IF(AND(F621="□",G621="□",H621="□"),"",IF(AND(F621="■",G621="■"),"",IF(AND(F621="■",H621="■"),"",IF(AND(G621="■",H621="■"),"",IF(F621="■",$BY$44,IF(G621="■",$BY$41,IF(K621="","",K621))))))))</f>
        <v/>
      </c>
      <c r="AH621" s="63" t="str">
        <f t="shared" si="184"/>
        <v/>
      </c>
      <c r="AI621" s="63" t="str">
        <f t="shared" si="185"/>
        <v/>
      </c>
      <c r="AJ621" s="64" t="str">
        <f t="shared" si="186"/>
        <v/>
      </c>
      <c r="AK621" s="64" t="str">
        <f t="shared" si="187"/>
        <v/>
      </c>
      <c r="AL621" s="64" t="str">
        <f>IF($C$3="","",IF(AND(F621="□",G621="□",H621="□"),"",IF(AND(F621="■",G621="■"),"",IF(AND(F621="■",H621="■"),"",IF(AND(G621="■",H621="■"),"",IF(F621="■",$BY$23,IF(G621="■",$BY$21,IF(J621="","",J621))))))))</f>
        <v/>
      </c>
      <c r="AM621" s="65" t="str">
        <f t="shared" si="188"/>
        <v/>
      </c>
      <c r="AN621" s="64" t="str">
        <f>IF($C$3="","",IF(AND(F621="□",G621="□",H621="□"),"",IF(AND(F621="■",G621="■"),"",IF(AND(F621="■",H621="■"),"",IF(AND(G621="■",H621="■"),"",IF(F621="■",$BY$24,IF(G621="■",$BY$22,IF(L621="","",L621))))))))</f>
        <v/>
      </c>
      <c r="AO621" s="118"/>
      <c r="AP621" s="64" t="str">
        <f t="shared" si="189"/>
        <v/>
      </c>
      <c r="AQ621" s="64" t="str">
        <f t="shared" si="190"/>
        <v/>
      </c>
      <c r="AR621" s="64" t="str">
        <f t="shared" si="191"/>
        <v/>
      </c>
      <c r="AS621" s="64" t="str">
        <f t="shared" si="192"/>
        <v/>
      </c>
      <c r="AT621" s="64" t="str">
        <f t="shared" si="193"/>
        <v/>
      </c>
      <c r="AW621" s="17" t="str">
        <f t="shared" si="194"/>
        <v/>
      </c>
      <c r="AX621" s="17" t="str">
        <f t="shared" si="195"/>
        <v/>
      </c>
      <c r="AY621" s="17" t="str">
        <f t="shared" si="196"/>
        <v/>
      </c>
      <c r="AZ621" s="17" t="str">
        <f t="shared" si="197"/>
        <v/>
      </c>
      <c r="BA621" s="17" t="str">
        <f t="shared" si="198"/>
        <v/>
      </c>
      <c r="BB621" s="17" t="str">
        <f t="shared" si="199"/>
        <v/>
      </c>
      <c r="BD621" s="17" t="str">
        <f>IF(AND(OR(F621="",F621="□"),OR(G621="",G621="□"),OR(H621="",H621="□")),"",IF(AND(F621="■",G621="■"),"",IF(AND(OR(F621="■",G621="■"),H621="■"),"",IF(F621="■",5,IF(G621="■",4,IF(I621="","",IF($C$3="","",IF($C$3=8,"-",IF($C$3&lt;8,IF(I621&lt;=$BY$25,7,IF(I621&lt;=$BY$26,6,IF(I621&lt;=$BY$27,5,IF(I621&lt;=$BY$28,4,IF(I621&lt;=$BY$29,3,IF(I621&lt;=$BY$30,2,1)))))))))))))))</f>
        <v/>
      </c>
      <c r="BE621" s="17" t="str">
        <f>IF(AND(OR(F621="",F621="□"),OR(G621="",G621="□"),OR(H621="",H621="□")),"",IF(AND(F621="■",G621="■"),"",IF(AND(OR(F621="■",G621="■"),H621="■"),"",IF(F621="■",5,IF(G621="■",4,IF(K621="","",IF($C$3="","",IF($C$3=8,IF(K621&lt;=$BY$33,6,IF(K621&lt;=$BY$34,5,IF(K621&lt;=$BY$35,4,3))),IF(AND($C$3&lt;8,$C$3&gt;4),IF(K621&lt;=$BY$32,7,IF(K621&lt;=$BY$33,6,IF(K621&lt;=$BY$34,5,IF(K621&lt;=$BY$35,4,IF(K621&lt;=$BY$36,3,2))))),IF(C607&lt;5,"-"))))))))))</f>
        <v/>
      </c>
      <c r="BF621" s="17" t="str">
        <f t="shared" si="201"/>
        <v/>
      </c>
      <c r="BH621" s="18" t="str">
        <f>IF(X621="","",IF(50&lt;=Y621,6,IF(AND(40&lt;=Y621,Y621&lt;50),5,IF(AND(30&lt;=Y621,Y621&lt;40),4,IF(AND(20&lt;=Y621,Y621&lt;30),3,IF(AND(10&lt;=Y621,Y621&lt;20),2,IF(AND(0&lt;=Y621,Y621&lt;10),1,IF(Y621&lt;0,0,""))))))))</f>
        <v/>
      </c>
      <c r="BI621" s="18" t="str">
        <f>IF(X621="","",IF(30&lt;=Y621,4,IF(AND(20&lt;=Y621,Y621&lt;30),3,IF(AND(10&lt;=Y621,Y621&lt;20),2,IF(AND(0&lt;=Y621,Y621&lt;10),1,IF(Y621&lt;0,0,""))))))</f>
        <v/>
      </c>
      <c r="BJ621" s="58" t="str">
        <f>IF(AND(OR(Q621="",Q621="□"),OR(R621="",R621="□"),OR(S621="",S621="□")),"",IF(AND(Q621="■",R621="■"),"",IF(AND(OR(Q621="■",R621="■"),S621="■"),"",IF(Q621="■",3,IF(R621="■",1,IF(Z621="■",BH621,BI621))))))</f>
        <v/>
      </c>
    </row>
    <row r="622" spans="1:62" ht="12" customHeight="1" x14ac:dyDescent="0.15">
      <c r="A622" s="66">
        <v>605</v>
      </c>
      <c r="B622" s="4"/>
      <c r="C622" s="2"/>
      <c r="D622" s="2"/>
      <c r="E622" s="8"/>
      <c r="F622" s="129" t="s">
        <v>38</v>
      </c>
      <c r="G622" s="130" t="s">
        <v>38</v>
      </c>
      <c r="H622" s="131" t="s">
        <v>38</v>
      </c>
      <c r="I622" s="122"/>
      <c r="J622" s="149"/>
      <c r="K622" s="124"/>
      <c r="L622" s="178"/>
      <c r="M622" s="133"/>
      <c r="N622" s="163" t="str">
        <f>IF($C$3="","",IF(P622="","",BF622))</f>
        <v/>
      </c>
      <c r="O622" s="163" t="str">
        <f>IF($C$3="","",IF(AND(OR(F622="",F622="□"),OR(G622="",G622="□"),OR(H622="",H622="□")),"",IF(AND(F622="■",G622="■"),"",IF(AND(OR(F622="■",G622="■"),H622="■"),"",IF(BF622="","",IF(OR(BF622=4,BF622&gt;4),"○","×"))))))</f>
        <v/>
      </c>
      <c r="P622" s="162" t="str">
        <f>IF($C$3="","",IF(AND(OR(F622="",F622="□"),OR(G622="",G622="□"),OR(H622="",H622="□")),"",IF(AND(F622="■",G622="■"),"",IF(AND(OR(F622="■",G622="■"),H622="■"),"",IF(BF622="","",IF(OR(BF622=5,BF622&gt;5),"○","×"))))))</f>
        <v/>
      </c>
      <c r="Q622" s="129" t="s">
        <v>38</v>
      </c>
      <c r="R622" s="130" t="s">
        <v>38</v>
      </c>
      <c r="S622" s="131" t="s">
        <v>38</v>
      </c>
      <c r="T622" s="1"/>
      <c r="U622" s="10"/>
      <c r="V622" s="11"/>
      <c r="W622" s="10"/>
      <c r="X622" s="223" t="str">
        <f t="shared" si="200"/>
        <v/>
      </c>
      <c r="Y622" s="164" t="str">
        <f t="shared" si="182"/>
        <v/>
      </c>
      <c r="Z622" s="131" t="s">
        <v>58</v>
      </c>
      <c r="AA622" s="135" t="s">
        <v>58</v>
      </c>
      <c r="AB622" s="165" t="str">
        <f t="shared" si="183"/>
        <v/>
      </c>
      <c r="AC622" s="280"/>
      <c r="AD622" s="281"/>
      <c r="AF622" s="60" t="str">
        <f>IF($C$3="","",IF(AND(F622="□",G622="□",H622="□"),"",IF(AND(F622="■",G622="■"),"",IF(AND(F622="■",H622="■"),"",IF(AND(G622="■",H622="■"),"",IF(F622="■",$BY$42,IF(G622="■",$BY$39,IF(I622="","",I622))))))))</f>
        <v/>
      </c>
      <c r="AG622" s="61" t="str">
        <f>IF($C$3="","",IF(AND(F622="□",G622="□",H622="□"),"",IF(AND(F622="■",G622="■"),"",IF(AND(F622="■",H622="■"),"",IF(AND(G622="■",H622="■"),"",IF(F622="■",$BY$44,IF(G622="■",$BY$41,IF(K622="","",K622))))))))</f>
        <v/>
      </c>
      <c r="AH622" s="63" t="str">
        <f t="shared" si="184"/>
        <v/>
      </c>
      <c r="AI622" s="63" t="str">
        <f t="shared" si="185"/>
        <v/>
      </c>
      <c r="AJ622" s="64" t="str">
        <f t="shared" si="186"/>
        <v/>
      </c>
      <c r="AK622" s="64" t="str">
        <f t="shared" si="187"/>
        <v/>
      </c>
      <c r="AL622" s="64" t="str">
        <f>IF($C$3="","",IF(AND(F622="□",G622="□",H622="□"),"",IF(AND(F622="■",G622="■"),"",IF(AND(F622="■",H622="■"),"",IF(AND(G622="■",H622="■"),"",IF(F622="■",$BY$23,IF(G622="■",$BY$21,IF(J622="","",J622))))))))</f>
        <v/>
      </c>
      <c r="AM622" s="65" t="str">
        <f t="shared" si="188"/>
        <v/>
      </c>
      <c r="AN622" s="64" t="str">
        <f>IF($C$3="","",IF(AND(F622="□",G622="□",H622="□"),"",IF(AND(F622="■",G622="■"),"",IF(AND(F622="■",H622="■"),"",IF(AND(G622="■",H622="■"),"",IF(F622="■",$BY$24,IF(G622="■",$BY$22,IF(L622="","",L622))))))))</f>
        <v/>
      </c>
      <c r="AO622" s="118"/>
      <c r="AP622" s="64" t="str">
        <f t="shared" si="189"/>
        <v/>
      </c>
      <c r="AQ622" s="64" t="str">
        <f t="shared" si="190"/>
        <v/>
      </c>
      <c r="AR622" s="64" t="str">
        <f t="shared" si="191"/>
        <v/>
      </c>
      <c r="AS622" s="64" t="str">
        <f t="shared" si="192"/>
        <v/>
      </c>
      <c r="AT622" s="64" t="str">
        <f t="shared" si="193"/>
        <v/>
      </c>
      <c r="AW622" s="17" t="str">
        <f t="shared" si="194"/>
        <v/>
      </c>
      <c r="AX622" s="17" t="str">
        <f t="shared" si="195"/>
        <v/>
      </c>
      <c r="AY622" s="17" t="str">
        <f t="shared" si="196"/>
        <v/>
      </c>
      <c r="AZ622" s="17" t="str">
        <f t="shared" si="197"/>
        <v/>
      </c>
      <c r="BA622" s="17" t="str">
        <f t="shared" si="198"/>
        <v/>
      </c>
      <c r="BB622" s="17" t="str">
        <f t="shared" si="199"/>
        <v/>
      </c>
      <c r="BD622" s="17" t="str">
        <f>IF(AND(OR(F622="",F622="□"),OR(G622="",G622="□"),OR(H622="",H622="□")),"",IF(AND(F622="■",G622="■"),"",IF(AND(OR(F622="■",G622="■"),H622="■"),"",IF(F622="■",5,IF(G622="■",4,IF(I622="","",IF($C$3="","",IF($C$3=8,"-",IF($C$3&lt;8,IF(I622&lt;=$BY$25,7,IF(I622&lt;=$BY$26,6,IF(I622&lt;=$BY$27,5,IF(I622&lt;=$BY$28,4,IF(I622&lt;=$BY$29,3,IF(I622&lt;=$BY$30,2,1)))))))))))))))</f>
        <v/>
      </c>
      <c r="BE622" s="17" t="str">
        <f>IF(AND(OR(F622="",F622="□"),OR(G622="",G622="□"),OR(H622="",H622="□")),"",IF(AND(F622="■",G622="■"),"",IF(AND(OR(F622="■",G622="■"),H622="■"),"",IF(F622="■",5,IF(G622="■",4,IF(K622="","",IF($C$3="","",IF($C$3=8,IF(K622&lt;=$BY$33,6,IF(K622&lt;=$BY$34,5,IF(K622&lt;=$BY$35,4,3))),IF(AND($C$3&lt;8,$C$3&gt;4),IF(K622&lt;=$BY$32,7,IF(K622&lt;=$BY$33,6,IF(K622&lt;=$BY$34,5,IF(K622&lt;=$BY$35,4,IF(K622&lt;=$BY$36,3,2))))),IF(C608&lt;5,"-"))))))))))</f>
        <v/>
      </c>
      <c r="BF622" s="17" t="str">
        <f t="shared" si="201"/>
        <v/>
      </c>
      <c r="BH622" s="18" t="str">
        <f>IF(X622="","",IF(50&lt;=Y622,6,IF(AND(40&lt;=Y622,Y622&lt;50),5,IF(AND(30&lt;=Y622,Y622&lt;40),4,IF(AND(20&lt;=Y622,Y622&lt;30),3,IF(AND(10&lt;=Y622,Y622&lt;20),2,IF(AND(0&lt;=Y622,Y622&lt;10),1,IF(Y622&lt;0,0,""))))))))</f>
        <v/>
      </c>
      <c r="BI622" s="18" t="str">
        <f>IF(X622="","",IF(30&lt;=Y622,4,IF(AND(20&lt;=Y622,Y622&lt;30),3,IF(AND(10&lt;=Y622,Y622&lt;20),2,IF(AND(0&lt;=Y622,Y622&lt;10),1,IF(Y622&lt;0,0,""))))))</f>
        <v/>
      </c>
      <c r="BJ622" s="58" t="str">
        <f>IF(AND(OR(Q622="",Q622="□"),OR(R622="",R622="□"),OR(S622="",S622="□")),"",IF(AND(Q622="■",R622="■"),"",IF(AND(OR(Q622="■",R622="■"),S622="■"),"",IF(Q622="■",3,IF(R622="■",1,IF(Z622="■",BH622,BI622))))))</f>
        <v/>
      </c>
    </row>
    <row r="623" spans="1:62" ht="12" customHeight="1" x14ac:dyDescent="0.15">
      <c r="A623" s="66">
        <v>606</v>
      </c>
      <c r="B623" s="4"/>
      <c r="C623" s="2"/>
      <c r="D623" s="2"/>
      <c r="E623" s="8"/>
      <c r="F623" s="129" t="s">
        <v>38</v>
      </c>
      <c r="G623" s="130" t="s">
        <v>38</v>
      </c>
      <c r="H623" s="131" t="s">
        <v>38</v>
      </c>
      <c r="I623" s="122"/>
      <c r="J623" s="149"/>
      <c r="K623" s="124"/>
      <c r="L623" s="178"/>
      <c r="M623" s="133"/>
      <c r="N623" s="163" t="str">
        <f>IF($C$3="","",IF(P623="","",BF623))</f>
        <v/>
      </c>
      <c r="O623" s="163" t="str">
        <f>IF($C$3="","",IF(AND(OR(F623="",F623="□"),OR(G623="",G623="□"),OR(H623="",H623="□")),"",IF(AND(F623="■",G623="■"),"",IF(AND(OR(F623="■",G623="■"),H623="■"),"",IF(BF623="","",IF(OR(BF623=4,BF623&gt;4),"○","×"))))))</f>
        <v/>
      </c>
      <c r="P623" s="162" t="str">
        <f>IF($C$3="","",IF(AND(OR(F623="",F623="□"),OR(G623="",G623="□"),OR(H623="",H623="□")),"",IF(AND(F623="■",G623="■"),"",IF(AND(OR(F623="■",G623="■"),H623="■"),"",IF(BF623="","",IF(OR(BF623=5,BF623&gt;5),"○","×"))))))</f>
        <v/>
      </c>
      <c r="Q623" s="129" t="s">
        <v>38</v>
      </c>
      <c r="R623" s="130" t="s">
        <v>38</v>
      </c>
      <c r="S623" s="131" t="s">
        <v>38</v>
      </c>
      <c r="T623" s="1"/>
      <c r="U623" s="10"/>
      <c r="V623" s="11"/>
      <c r="W623" s="10"/>
      <c r="X623" s="223" t="str">
        <f t="shared" si="200"/>
        <v/>
      </c>
      <c r="Y623" s="164" t="str">
        <f t="shared" si="182"/>
        <v/>
      </c>
      <c r="Z623" s="131" t="s">
        <v>58</v>
      </c>
      <c r="AA623" s="135" t="s">
        <v>58</v>
      </c>
      <c r="AB623" s="165" t="str">
        <f t="shared" si="183"/>
        <v/>
      </c>
      <c r="AC623" s="280"/>
      <c r="AD623" s="281"/>
      <c r="AF623" s="60" t="str">
        <f>IF($C$3="","",IF(AND(F623="□",G623="□",H623="□"),"",IF(AND(F623="■",G623="■"),"",IF(AND(F623="■",H623="■"),"",IF(AND(G623="■",H623="■"),"",IF(F623="■",$BY$42,IF(G623="■",$BY$39,IF(I623="","",I623))))))))</f>
        <v/>
      </c>
      <c r="AG623" s="61" t="str">
        <f>IF($C$3="","",IF(AND(F623="□",G623="□",H623="□"),"",IF(AND(F623="■",G623="■"),"",IF(AND(F623="■",H623="■"),"",IF(AND(G623="■",H623="■"),"",IF(F623="■",$BY$44,IF(G623="■",$BY$41,IF(K623="","",K623))))))))</f>
        <v/>
      </c>
      <c r="AH623" s="63" t="str">
        <f t="shared" si="184"/>
        <v/>
      </c>
      <c r="AI623" s="63" t="str">
        <f t="shared" si="185"/>
        <v/>
      </c>
      <c r="AJ623" s="64" t="str">
        <f t="shared" si="186"/>
        <v/>
      </c>
      <c r="AK623" s="64" t="str">
        <f t="shared" si="187"/>
        <v/>
      </c>
      <c r="AL623" s="64" t="str">
        <f>IF($C$3="","",IF(AND(F623="□",G623="□",H623="□"),"",IF(AND(F623="■",G623="■"),"",IF(AND(F623="■",H623="■"),"",IF(AND(G623="■",H623="■"),"",IF(F623="■",$BY$23,IF(G623="■",$BY$21,IF(J623="","",J623))))))))</f>
        <v/>
      </c>
      <c r="AM623" s="65" t="str">
        <f t="shared" si="188"/>
        <v/>
      </c>
      <c r="AN623" s="64" t="str">
        <f>IF($C$3="","",IF(AND(F623="□",G623="□",H623="□"),"",IF(AND(F623="■",G623="■"),"",IF(AND(F623="■",H623="■"),"",IF(AND(G623="■",H623="■"),"",IF(F623="■",$BY$24,IF(G623="■",$BY$22,IF(L623="","",L623))))))))</f>
        <v/>
      </c>
      <c r="AO623" s="118"/>
      <c r="AP623" s="64" t="str">
        <f t="shared" si="189"/>
        <v/>
      </c>
      <c r="AQ623" s="64" t="str">
        <f t="shared" si="190"/>
        <v/>
      </c>
      <c r="AR623" s="64" t="str">
        <f t="shared" si="191"/>
        <v/>
      </c>
      <c r="AS623" s="64" t="str">
        <f t="shared" si="192"/>
        <v/>
      </c>
      <c r="AT623" s="64" t="str">
        <f t="shared" si="193"/>
        <v/>
      </c>
      <c r="AW623" s="17" t="str">
        <f t="shared" si="194"/>
        <v/>
      </c>
      <c r="AX623" s="17" t="str">
        <f t="shared" si="195"/>
        <v/>
      </c>
      <c r="AY623" s="17" t="str">
        <f t="shared" si="196"/>
        <v/>
      </c>
      <c r="AZ623" s="17" t="str">
        <f t="shared" si="197"/>
        <v/>
      </c>
      <c r="BA623" s="17" t="str">
        <f t="shared" si="198"/>
        <v/>
      </c>
      <c r="BB623" s="17" t="str">
        <f t="shared" si="199"/>
        <v/>
      </c>
      <c r="BD623" s="17" t="str">
        <f>IF(AND(OR(F623="",F623="□"),OR(G623="",G623="□"),OR(H623="",H623="□")),"",IF(AND(F623="■",G623="■"),"",IF(AND(OR(F623="■",G623="■"),H623="■"),"",IF(F623="■",5,IF(G623="■",4,IF(I623="","",IF($C$3="","",IF($C$3=8,"-",IF($C$3&lt;8,IF(I623&lt;=$BY$25,7,IF(I623&lt;=$BY$26,6,IF(I623&lt;=$BY$27,5,IF(I623&lt;=$BY$28,4,IF(I623&lt;=$BY$29,3,IF(I623&lt;=$BY$30,2,1)))))))))))))))</f>
        <v/>
      </c>
      <c r="BE623" s="17" t="str">
        <f>IF(AND(OR(F623="",F623="□"),OR(G623="",G623="□"),OR(H623="",H623="□")),"",IF(AND(F623="■",G623="■"),"",IF(AND(OR(F623="■",G623="■"),H623="■"),"",IF(F623="■",5,IF(G623="■",4,IF(K623="","",IF($C$3="","",IF($C$3=8,IF(K623&lt;=$BY$33,6,IF(K623&lt;=$BY$34,5,IF(K623&lt;=$BY$35,4,3))),IF(AND($C$3&lt;8,$C$3&gt;4),IF(K623&lt;=$BY$32,7,IF(K623&lt;=$BY$33,6,IF(K623&lt;=$BY$34,5,IF(K623&lt;=$BY$35,4,IF(K623&lt;=$BY$36,3,2))))),IF(C609&lt;5,"-"))))))))))</f>
        <v/>
      </c>
      <c r="BF623" s="17" t="str">
        <f t="shared" si="201"/>
        <v/>
      </c>
      <c r="BH623" s="18" t="str">
        <f>IF(X623="","",IF(50&lt;=Y623,6,IF(AND(40&lt;=Y623,Y623&lt;50),5,IF(AND(30&lt;=Y623,Y623&lt;40),4,IF(AND(20&lt;=Y623,Y623&lt;30),3,IF(AND(10&lt;=Y623,Y623&lt;20),2,IF(AND(0&lt;=Y623,Y623&lt;10),1,IF(Y623&lt;0,0,""))))))))</f>
        <v/>
      </c>
      <c r="BI623" s="18" t="str">
        <f>IF(X623="","",IF(30&lt;=Y623,4,IF(AND(20&lt;=Y623,Y623&lt;30),3,IF(AND(10&lt;=Y623,Y623&lt;20),2,IF(AND(0&lt;=Y623,Y623&lt;10),1,IF(Y623&lt;0,0,""))))))</f>
        <v/>
      </c>
      <c r="BJ623" s="58" t="str">
        <f>IF(AND(OR(Q623="",Q623="□"),OR(R623="",R623="□"),OR(S623="",S623="□")),"",IF(AND(Q623="■",R623="■"),"",IF(AND(OR(Q623="■",R623="■"),S623="■"),"",IF(Q623="■",3,IF(R623="■",1,IF(Z623="■",BH623,BI623))))))</f>
        <v/>
      </c>
    </row>
    <row r="624" spans="1:62" ht="12" customHeight="1" x14ac:dyDescent="0.15">
      <c r="A624" s="66">
        <v>607</v>
      </c>
      <c r="B624" s="4"/>
      <c r="C624" s="2"/>
      <c r="D624" s="2"/>
      <c r="E624" s="8"/>
      <c r="F624" s="129" t="s">
        <v>38</v>
      </c>
      <c r="G624" s="130" t="s">
        <v>38</v>
      </c>
      <c r="H624" s="131" t="s">
        <v>38</v>
      </c>
      <c r="I624" s="122"/>
      <c r="J624" s="149"/>
      <c r="K624" s="124"/>
      <c r="L624" s="178"/>
      <c r="M624" s="133"/>
      <c r="N624" s="163" t="str">
        <f>IF($C$3="","",IF(P624="","",BF624))</f>
        <v/>
      </c>
      <c r="O624" s="163" t="str">
        <f>IF($C$3="","",IF(AND(OR(F624="",F624="□"),OR(G624="",G624="□"),OR(H624="",H624="□")),"",IF(AND(F624="■",G624="■"),"",IF(AND(OR(F624="■",G624="■"),H624="■"),"",IF(BF624="","",IF(OR(BF624=4,BF624&gt;4),"○","×"))))))</f>
        <v/>
      </c>
      <c r="P624" s="162" t="str">
        <f>IF($C$3="","",IF(AND(OR(F624="",F624="□"),OR(G624="",G624="□"),OR(H624="",H624="□")),"",IF(AND(F624="■",G624="■"),"",IF(AND(OR(F624="■",G624="■"),H624="■"),"",IF(BF624="","",IF(OR(BF624=5,BF624&gt;5),"○","×"))))))</f>
        <v/>
      </c>
      <c r="Q624" s="129" t="s">
        <v>38</v>
      </c>
      <c r="R624" s="130" t="s">
        <v>38</v>
      </c>
      <c r="S624" s="131" t="s">
        <v>38</v>
      </c>
      <c r="T624" s="1"/>
      <c r="U624" s="10"/>
      <c r="V624" s="11"/>
      <c r="W624" s="10"/>
      <c r="X624" s="223" t="str">
        <f t="shared" si="200"/>
        <v/>
      </c>
      <c r="Y624" s="164" t="str">
        <f t="shared" si="182"/>
        <v/>
      </c>
      <c r="Z624" s="131" t="s">
        <v>58</v>
      </c>
      <c r="AA624" s="135" t="s">
        <v>58</v>
      </c>
      <c r="AB624" s="165" t="str">
        <f t="shared" si="183"/>
        <v/>
      </c>
      <c r="AC624" s="280"/>
      <c r="AD624" s="281"/>
      <c r="AF624" s="60" t="str">
        <f>IF($C$3="","",IF(AND(F624="□",G624="□",H624="□"),"",IF(AND(F624="■",G624="■"),"",IF(AND(F624="■",H624="■"),"",IF(AND(G624="■",H624="■"),"",IF(F624="■",$BY$42,IF(G624="■",$BY$39,IF(I624="","",I624))))))))</f>
        <v/>
      </c>
      <c r="AG624" s="61" t="str">
        <f>IF($C$3="","",IF(AND(F624="□",G624="□",H624="□"),"",IF(AND(F624="■",G624="■"),"",IF(AND(F624="■",H624="■"),"",IF(AND(G624="■",H624="■"),"",IF(F624="■",$BY$44,IF(G624="■",$BY$41,IF(K624="","",K624))))))))</f>
        <v/>
      </c>
      <c r="AH624" s="63" t="str">
        <f t="shared" si="184"/>
        <v/>
      </c>
      <c r="AI624" s="63" t="str">
        <f t="shared" si="185"/>
        <v/>
      </c>
      <c r="AJ624" s="64" t="str">
        <f t="shared" si="186"/>
        <v/>
      </c>
      <c r="AK624" s="64" t="str">
        <f t="shared" si="187"/>
        <v/>
      </c>
      <c r="AL624" s="64" t="str">
        <f>IF($C$3="","",IF(AND(F624="□",G624="□",H624="□"),"",IF(AND(F624="■",G624="■"),"",IF(AND(F624="■",H624="■"),"",IF(AND(G624="■",H624="■"),"",IF(F624="■",$BY$23,IF(G624="■",$BY$21,IF(J624="","",J624))))))))</f>
        <v/>
      </c>
      <c r="AM624" s="65" t="str">
        <f t="shared" si="188"/>
        <v/>
      </c>
      <c r="AN624" s="64" t="str">
        <f>IF($C$3="","",IF(AND(F624="□",G624="□",H624="□"),"",IF(AND(F624="■",G624="■"),"",IF(AND(F624="■",H624="■"),"",IF(AND(G624="■",H624="■"),"",IF(F624="■",$BY$24,IF(G624="■",$BY$22,IF(L624="","",L624))))))))</f>
        <v/>
      </c>
      <c r="AO624" s="118"/>
      <c r="AP624" s="64" t="str">
        <f t="shared" si="189"/>
        <v/>
      </c>
      <c r="AQ624" s="64" t="str">
        <f t="shared" si="190"/>
        <v/>
      </c>
      <c r="AR624" s="64" t="str">
        <f t="shared" si="191"/>
        <v/>
      </c>
      <c r="AS624" s="64" t="str">
        <f t="shared" si="192"/>
        <v/>
      </c>
      <c r="AT624" s="64" t="str">
        <f t="shared" si="193"/>
        <v/>
      </c>
      <c r="AW624" s="17" t="str">
        <f t="shared" si="194"/>
        <v/>
      </c>
      <c r="AX624" s="17" t="str">
        <f t="shared" si="195"/>
        <v/>
      </c>
      <c r="AY624" s="17" t="str">
        <f t="shared" si="196"/>
        <v/>
      </c>
      <c r="AZ624" s="17" t="str">
        <f t="shared" si="197"/>
        <v/>
      </c>
      <c r="BA624" s="17" t="str">
        <f t="shared" si="198"/>
        <v/>
      </c>
      <c r="BB624" s="17" t="str">
        <f t="shared" si="199"/>
        <v/>
      </c>
      <c r="BD624" s="17" t="str">
        <f>IF(AND(OR(F624="",F624="□"),OR(G624="",G624="□"),OR(H624="",H624="□")),"",IF(AND(F624="■",G624="■"),"",IF(AND(OR(F624="■",G624="■"),H624="■"),"",IF(F624="■",5,IF(G624="■",4,IF(I624="","",IF($C$3="","",IF($C$3=8,"-",IF($C$3&lt;8,IF(I624&lt;=$BY$25,7,IF(I624&lt;=$BY$26,6,IF(I624&lt;=$BY$27,5,IF(I624&lt;=$BY$28,4,IF(I624&lt;=$BY$29,3,IF(I624&lt;=$BY$30,2,1)))))))))))))))</f>
        <v/>
      </c>
      <c r="BE624" s="17" t="str">
        <f>IF(AND(OR(F624="",F624="□"),OR(G624="",G624="□"),OR(H624="",H624="□")),"",IF(AND(F624="■",G624="■"),"",IF(AND(OR(F624="■",G624="■"),H624="■"),"",IF(F624="■",5,IF(G624="■",4,IF(K624="","",IF($C$3="","",IF($C$3=8,IF(K624&lt;=$BY$33,6,IF(K624&lt;=$BY$34,5,IF(K624&lt;=$BY$35,4,3))),IF(AND($C$3&lt;8,$C$3&gt;4),IF(K624&lt;=$BY$32,7,IF(K624&lt;=$BY$33,6,IF(K624&lt;=$BY$34,5,IF(K624&lt;=$BY$35,4,IF(K624&lt;=$BY$36,3,2))))),IF(C610&lt;5,"-"))))))))))</f>
        <v/>
      </c>
      <c r="BF624" s="17" t="str">
        <f t="shared" si="201"/>
        <v/>
      </c>
      <c r="BH624" s="18" t="str">
        <f>IF(X624="","",IF(50&lt;=Y624,6,IF(AND(40&lt;=Y624,Y624&lt;50),5,IF(AND(30&lt;=Y624,Y624&lt;40),4,IF(AND(20&lt;=Y624,Y624&lt;30),3,IF(AND(10&lt;=Y624,Y624&lt;20),2,IF(AND(0&lt;=Y624,Y624&lt;10),1,IF(Y624&lt;0,0,""))))))))</f>
        <v/>
      </c>
      <c r="BI624" s="18" t="str">
        <f>IF(X624="","",IF(30&lt;=Y624,4,IF(AND(20&lt;=Y624,Y624&lt;30),3,IF(AND(10&lt;=Y624,Y624&lt;20),2,IF(AND(0&lt;=Y624,Y624&lt;10),1,IF(Y624&lt;0,0,""))))))</f>
        <v/>
      </c>
      <c r="BJ624" s="58" t="str">
        <f>IF(AND(OR(Q624="",Q624="□"),OR(R624="",R624="□"),OR(S624="",S624="□")),"",IF(AND(Q624="■",R624="■"),"",IF(AND(OR(Q624="■",R624="■"),S624="■"),"",IF(Q624="■",3,IF(R624="■",1,IF(Z624="■",BH624,BI624))))))</f>
        <v/>
      </c>
    </row>
    <row r="625" spans="1:62" ht="12" customHeight="1" x14ac:dyDescent="0.15">
      <c r="A625" s="66">
        <v>608</v>
      </c>
      <c r="B625" s="4"/>
      <c r="C625" s="2"/>
      <c r="D625" s="2"/>
      <c r="E625" s="8"/>
      <c r="F625" s="129" t="s">
        <v>38</v>
      </c>
      <c r="G625" s="130" t="s">
        <v>38</v>
      </c>
      <c r="H625" s="131" t="s">
        <v>38</v>
      </c>
      <c r="I625" s="122"/>
      <c r="J625" s="149"/>
      <c r="K625" s="124"/>
      <c r="L625" s="178"/>
      <c r="M625" s="133"/>
      <c r="N625" s="163" t="str">
        <f>IF($C$3="","",IF(P625="","",BF625))</f>
        <v/>
      </c>
      <c r="O625" s="163" t="str">
        <f>IF($C$3="","",IF(AND(OR(F625="",F625="□"),OR(G625="",G625="□"),OR(H625="",H625="□")),"",IF(AND(F625="■",G625="■"),"",IF(AND(OR(F625="■",G625="■"),H625="■"),"",IF(BF625="","",IF(OR(BF625=4,BF625&gt;4),"○","×"))))))</f>
        <v/>
      </c>
      <c r="P625" s="162" t="str">
        <f>IF($C$3="","",IF(AND(OR(F625="",F625="□"),OR(G625="",G625="□"),OR(H625="",H625="□")),"",IF(AND(F625="■",G625="■"),"",IF(AND(OR(F625="■",G625="■"),H625="■"),"",IF(BF625="","",IF(OR(BF625=5,BF625&gt;5),"○","×"))))))</f>
        <v/>
      </c>
      <c r="Q625" s="129" t="s">
        <v>38</v>
      </c>
      <c r="R625" s="130" t="s">
        <v>38</v>
      </c>
      <c r="S625" s="131" t="s">
        <v>38</v>
      </c>
      <c r="T625" s="1"/>
      <c r="U625" s="10"/>
      <c r="V625" s="11"/>
      <c r="W625" s="10"/>
      <c r="X625" s="223" t="str">
        <f t="shared" si="200"/>
        <v/>
      </c>
      <c r="Y625" s="164" t="str">
        <f t="shared" si="182"/>
        <v/>
      </c>
      <c r="Z625" s="131" t="s">
        <v>58</v>
      </c>
      <c r="AA625" s="135" t="s">
        <v>58</v>
      </c>
      <c r="AB625" s="165" t="str">
        <f t="shared" si="183"/>
        <v/>
      </c>
      <c r="AC625" s="280"/>
      <c r="AD625" s="281"/>
      <c r="AF625" s="60" t="str">
        <f>IF($C$3="","",IF(AND(F625="□",G625="□",H625="□"),"",IF(AND(F625="■",G625="■"),"",IF(AND(F625="■",H625="■"),"",IF(AND(G625="■",H625="■"),"",IF(F625="■",$BY$42,IF(G625="■",$BY$39,IF(I625="","",I625))))))))</f>
        <v/>
      </c>
      <c r="AG625" s="61" t="str">
        <f>IF($C$3="","",IF(AND(F625="□",G625="□",H625="□"),"",IF(AND(F625="■",G625="■"),"",IF(AND(F625="■",H625="■"),"",IF(AND(G625="■",H625="■"),"",IF(F625="■",$BY$44,IF(G625="■",$BY$41,IF(K625="","",K625))))))))</f>
        <v/>
      </c>
      <c r="AH625" s="63" t="str">
        <f t="shared" si="184"/>
        <v/>
      </c>
      <c r="AI625" s="63" t="str">
        <f t="shared" si="185"/>
        <v/>
      </c>
      <c r="AJ625" s="64" t="str">
        <f t="shared" si="186"/>
        <v/>
      </c>
      <c r="AK625" s="64" t="str">
        <f t="shared" si="187"/>
        <v/>
      </c>
      <c r="AL625" s="64" t="str">
        <f>IF($C$3="","",IF(AND(F625="□",G625="□",H625="□"),"",IF(AND(F625="■",G625="■"),"",IF(AND(F625="■",H625="■"),"",IF(AND(G625="■",H625="■"),"",IF(F625="■",$BY$23,IF(G625="■",$BY$21,IF(J625="","",J625))))))))</f>
        <v/>
      </c>
      <c r="AM625" s="65" t="str">
        <f t="shared" si="188"/>
        <v/>
      </c>
      <c r="AN625" s="64" t="str">
        <f>IF($C$3="","",IF(AND(F625="□",G625="□",H625="□"),"",IF(AND(F625="■",G625="■"),"",IF(AND(F625="■",H625="■"),"",IF(AND(G625="■",H625="■"),"",IF(F625="■",$BY$24,IF(G625="■",$BY$22,IF(L625="","",L625))))))))</f>
        <v/>
      </c>
      <c r="AO625" s="118"/>
      <c r="AP625" s="64" t="str">
        <f t="shared" si="189"/>
        <v/>
      </c>
      <c r="AQ625" s="64" t="str">
        <f t="shared" si="190"/>
        <v/>
      </c>
      <c r="AR625" s="64" t="str">
        <f t="shared" si="191"/>
        <v/>
      </c>
      <c r="AS625" s="64" t="str">
        <f t="shared" si="192"/>
        <v/>
      </c>
      <c r="AT625" s="64" t="str">
        <f t="shared" si="193"/>
        <v/>
      </c>
      <c r="AW625" s="17" t="str">
        <f t="shared" si="194"/>
        <v/>
      </c>
      <c r="AX625" s="17" t="str">
        <f t="shared" si="195"/>
        <v/>
      </c>
      <c r="AY625" s="17" t="str">
        <f t="shared" si="196"/>
        <v/>
      </c>
      <c r="AZ625" s="17" t="str">
        <f t="shared" si="197"/>
        <v/>
      </c>
      <c r="BA625" s="17" t="str">
        <f t="shared" si="198"/>
        <v/>
      </c>
      <c r="BB625" s="17" t="str">
        <f t="shared" si="199"/>
        <v/>
      </c>
      <c r="BD625" s="17" t="str">
        <f>IF(AND(OR(F625="",F625="□"),OR(G625="",G625="□"),OR(H625="",H625="□")),"",IF(AND(F625="■",G625="■"),"",IF(AND(OR(F625="■",G625="■"),H625="■"),"",IF(F625="■",5,IF(G625="■",4,IF(I625="","",IF($C$3="","",IF($C$3=8,"-",IF($C$3&lt;8,IF(I625&lt;=$BY$25,7,IF(I625&lt;=$BY$26,6,IF(I625&lt;=$BY$27,5,IF(I625&lt;=$BY$28,4,IF(I625&lt;=$BY$29,3,IF(I625&lt;=$BY$30,2,1)))))))))))))))</f>
        <v/>
      </c>
      <c r="BE625" s="17" t="str">
        <f>IF(AND(OR(F625="",F625="□"),OR(G625="",G625="□"),OR(H625="",H625="□")),"",IF(AND(F625="■",G625="■"),"",IF(AND(OR(F625="■",G625="■"),H625="■"),"",IF(F625="■",5,IF(G625="■",4,IF(K625="","",IF($C$3="","",IF($C$3=8,IF(K625&lt;=$BY$33,6,IF(K625&lt;=$BY$34,5,IF(K625&lt;=$BY$35,4,3))),IF(AND($C$3&lt;8,$C$3&gt;4),IF(K625&lt;=$BY$32,7,IF(K625&lt;=$BY$33,6,IF(K625&lt;=$BY$34,5,IF(K625&lt;=$BY$35,4,IF(K625&lt;=$BY$36,3,2))))),IF(C611&lt;5,"-"))))))))))</f>
        <v/>
      </c>
      <c r="BF625" s="17" t="str">
        <f t="shared" si="201"/>
        <v/>
      </c>
      <c r="BH625" s="18" t="str">
        <f>IF(X625="","",IF(50&lt;=Y625,6,IF(AND(40&lt;=Y625,Y625&lt;50),5,IF(AND(30&lt;=Y625,Y625&lt;40),4,IF(AND(20&lt;=Y625,Y625&lt;30),3,IF(AND(10&lt;=Y625,Y625&lt;20),2,IF(AND(0&lt;=Y625,Y625&lt;10),1,IF(Y625&lt;0,0,""))))))))</f>
        <v/>
      </c>
      <c r="BI625" s="18" t="str">
        <f>IF(X625="","",IF(30&lt;=Y625,4,IF(AND(20&lt;=Y625,Y625&lt;30),3,IF(AND(10&lt;=Y625,Y625&lt;20),2,IF(AND(0&lt;=Y625,Y625&lt;10),1,IF(Y625&lt;0,0,""))))))</f>
        <v/>
      </c>
      <c r="BJ625" s="58" t="str">
        <f>IF(AND(OR(Q625="",Q625="□"),OR(R625="",R625="□"),OR(S625="",S625="□")),"",IF(AND(Q625="■",R625="■"),"",IF(AND(OR(Q625="■",R625="■"),S625="■"),"",IF(Q625="■",3,IF(R625="■",1,IF(Z625="■",BH625,BI625))))))</f>
        <v/>
      </c>
    </row>
    <row r="626" spans="1:62" ht="12" customHeight="1" x14ac:dyDescent="0.15">
      <c r="A626" s="66">
        <v>609</v>
      </c>
      <c r="B626" s="4"/>
      <c r="C626" s="2"/>
      <c r="D626" s="2"/>
      <c r="E626" s="8"/>
      <c r="F626" s="129" t="s">
        <v>38</v>
      </c>
      <c r="G626" s="130" t="s">
        <v>38</v>
      </c>
      <c r="H626" s="131" t="s">
        <v>38</v>
      </c>
      <c r="I626" s="122"/>
      <c r="J626" s="149"/>
      <c r="K626" s="124"/>
      <c r="L626" s="178"/>
      <c r="M626" s="133"/>
      <c r="N626" s="163" t="str">
        <f>IF($C$3="","",IF(P626="","",BF626))</f>
        <v/>
      </c>
      <c r="O626" s="163" t="str">
        <f>IF($C$3="","",IF(AND(OR(F626="",F626="□"),OR(G626="",G626="□"),OR(H626="",H626="□")),"",IF(AND(F626="■",G626="■"),"",IF(AND(OR(F626="■",G626="■"),H626="■"),"",IF(BF626="","",IF(OR(BF626=4,BF626&gt;4),"○","×"))))))</f>
        <v/>
      </c>
      <c r="P626" s="162" t="str">
        <f>IF($C$3="","",IF(AND(OR(F626="",F626="□"),OR(G626="",G626="□"),OR(H626="",H626="□")),"",IF(AND(F626="■",G626="■"),"",IF(AND(OR(F626="■",G626="■"),H626="■"),"",IF(BF626="","",IF(OR(BF626=5,BF626&gt;5),"○","×"))))))</f>
        <v/>
      </c>
      <c r="Q626" s="129" t="s">
        <v>38</v>
      </c>
      <c r="R626" s="130" t="s">
        <v>38</v>
      </c>
      <c r="S626" s="131" t="s">
        <v>38</v>
      </c>
      <c r="T626" s="1"/>
      <c r="U626" s="10"/>
      <c r="V626" s="11"/>
      <c r="W626" s="10"/>
      <c r="X626" s="223" t="str">
        <f t="shared" si="200"/>
        <v/>
      </c>
      <c r="Y626" s="164" t="str">
        <f t="shared" si="182"/>
        <v/>
      </c>
      <c r="Z626" s="131" t="s">
        <v>58</v>
      </c>
      <c r="AA626" s="135" t="s">
        <v>58</v>
      </c>
      <c r="AB626" s="165" t="str">
        <f t="shared" si="183"/>
        <v/>
      </c>
      <c r="AC626" s="280"/>
      <c r="AD626" s="281"/>
      <c r="AF626" s="60" t="str">
        <f>IF($C$3="","",IF(AND(F626="□",G626="□",H626="□"),"",IF(AND(F626="■",G626="■"),"",IF(AND(F626="■",H626="■"),"",IF(AND(G626="■",H626="■"),"",IF(F626="■",$BY$42,IF(G626="■",$BY$39,IF(I626="","",I626))))))))</f>
        <v/>
      </c>
      <c r="AG626" s="61" t="str">
        <f>IF($C$3="","",IF(AND(F626="□",G626="□",H626="□"),"",IF(AND(F626="■",G626="■"),"",IF(AND(F626="■",H626="■"),"",IF(AND(G626="■",H626="■"),"",IF(F626="■",$BY$44,IF(G626="■",$BY$41,IF(K626="","",K626))))))))</f>
        <v/>
      </c>
      <c r="AH626" s="63" t="str">
        <f t="shared" si="184"/>
        <v/>
      </c>
      <c r="AI626" s="63" t="str">
        <f t="shared" si="185"/>
        <v/>
      </c>
      <c r="AJ626" s="64" t="str">
        <f t="shared" si="186"/>
        <v/>
      </c>
      <c r="AK626" s="64" t="str">
        <f t="shared" si="187"/>
        <v/>
      </c>
      <c r="AL626" s="64" t="str">
        <f>IF($C$3="","",IF(AND(F626="□",G626="□",H626="□"),"",IF(AND(F626="■",G626="■"),"",IF(AND(F626="■",H626="■"),"",IF(AND(G626="■",H626="■"),"",IF(F626="■",$BY$23,IF(G626="■",$BY$21,IF(J626="","",J626))))))))</f>
        <v/>
      </c>
      <c r="AM626" s="65" t="str">
        <f t="shared" si="188"/>
        <v/>
      </c>
      <c r="AN626" s="64" t="str">
        <f>IF($C$3="","",IF(AND(F626="□",G626="□",H626="□"),"",IF(AND(F626="■",G626="■"),"",IF(AND(F626="■",H626="■"),"",IF(AND(G626="■",H626="■"),"",IF(F626="■",$BY$24,IF(G626="■",$BY$22,IF(L626="","",L626))))))))</f>
        <v/>
      </c>
      <c r="AO626" s="118"/>
      <c r="AP626" s="64" t="str">
        <f t="shared" si="189"/>
        <v/>
      </c>
      <c r="AQ626" s="64" t="str">
        <f t="shared" si="190"/>
        <v/>
      </c>
      <c r="AR626" s="64" t="str">
        <f t="shared" si="191"/>
        <v/>
      </c>
      <c r="AS626" s="64" t="str">
        <f t="shared" si="192"/>
        <v/>
      </c>
      <c r="AT626" s="64" t="str">
        <f t="shared" si="193"/>
        <v/>
      </c>
      <c r="AW626" s="17" t="str">
        <f t="shared" si="194"/>
        <v/>
      </c>
      <c r="AX626" s="17" t="str">
        <f t="shared" si="195"/>
        <v/>
      </c>
      <c r="AY626" s="17" t="str">
        <f t="shared" si="196"/>
        <v/>
      </c>
      <c r="AZ626" s="17" t="str">
        <f t="shared" si="197"/>
        <v/>
      </c>
      <c r="BA626" s="17" t="str">
        <f t="shared" si="198"/>
        <v/>
      </c>
      <c r="BB626" s="17" t="str">
        <f t="shared" si="199"/>
        <v/>
      </c>
      <c r="BD626" s="17" t="str">
        <f>IF(AND(OR(F626="",F626="□"),OR(G626="",G626="□"),OR(H626="",H626="□")),"",IF(AND(F626="■",G626="■"),"",IF(AND(OR(F626="■",G626="■"),H626="■"),"",IF(F626="■",5,IF(G626="■",4,IF(I626="","",IF($C$3="","",IF($C$3=8,"-",IF($C$3&lt;8,IF(I626&lt;=$BY$25,7,IF(I626&lt;=$BY$26,6,IF(I626&lt;=$BY$27,5,IF(I626&lt;=$BY$28,4,IF(I626&lt;=$BY$29,3,IF(I626&lt;=$BY$30,2,1)))))))))))))))</f>
        <v/>
      </c>
      <c r="BE626" s="17" t="str">
        <f>IF(AND(OR(F626="",F626="□"),OR(G626="",G626="□"),OR(H626="",H626="□")),"",IF(AND(F626="■",G626="■"),"",IF(AND(OR(F626="■",G626="■"),H626="■"),"",IF(F626="■",5,IF(G626="■",4,IF(K626="","",IF($C$3="","",IF($C$3=8,IF(K626&lt;=$BY$33,6,IF(K626&lt;=$BY$34,5,IF(K626&lt;=$BY$35,4,3))),IF(AND($C$3&lt;8,$C$3&gt;4),IF(K626&lt;=$BY$32,7,IF(K626&lt;=$BY$33,6,IF(K626&lt;=$BY$34,5,IF(K626&lt;=$BY$35,4,IF(K626&lt;=$BY$36,3,2))))),IF(C612&lt;5,"-"))))))))))</f>
        <v/>
      </c>
      <c r="BF626" s="17" t="str">
        <f t="shared" si="201"/>
        <v/>
      </c>
      <c r="BH626" s="18" t="str">
        <f>IF(X626="","",IF(50&lt;=Y626,6,IF(AND(40&lt;=Y626,Y626&lt;50),5,IF(AND(30&lt;=Y626,Y626&lt;40),4,IF(AND(20&lt;=Y626,Y626&lt;30),3,IF(AND(10&lt;=Y626,Y626&lt;20),2,IF(AND(0&lt;=Y626,Y626&lt;10),1,IF(Y626&lt;0,0,""))))))))</f>
        <v/>
      </c>
      <c r="BI626" s="18" t="str">
        <f>IF(X626="","",IF(30&lt;=Y626,4,IF(AND(20&lt;=Y626,Y626&lt;30),3,IF(AND(10&lt;=Y626,Y626&lt;20),2,IF(AND(0&lt;=Y626,Y626&lt;10),1,IF(Y626&lt;0,0,""))))))</f>
        <v/>
      </c>
      <c r="BJ626" s="58" t="str">
        <f>IF(AND(OR(Q626="",Q626="□"),OR(R626="",R626="□"),OR(S626="",S626="□")),"",IF(AND(Q626="■",R626="■"),"",IF(AND(OR(Q626="■",R626="■"),S626="■"),"",IF(Q626="■",3,IF(R626="■",1,IF(Z626="■",BH626,BI626))))))</f>
        <v/>
      </c>
    </row>
    <row r="627" spans="1:62" ht="12" customHeight="1" x14ac:dyDescent="0.15">
      <c r="A627" s="66">
        <v>610</v>
      </c>
      <c r="B627" s="4"/>
      <c r="C627" s="2"/>
      <c r="D627" s="2"/>
      <c r="E627" s="8"/>
      <c r="F627" s="129" t="s">
        <v>38</v>
      </c>
      <c r="G627" s="130" t="s">
        <v>38</v>
      </c>
      <c r="H627" s="131" t="s">
        <v>38</v>
      </c>
      <c r="I627" s="122"/>
      <c r="J627" s="149"/>
      <c r="K627" s="124"/>
      <c r="L627" s="178"/>
      <c r="M627" s="133"/>
      <c r="N627" s="163" t="str">
        <f>IF($C$3="","",IF(P627="","",BF627))</f>
        <v/>
      </c>
      <c r="O627" s="163" t="str">
        <f>IF($C$3="","",IF(AND(OR(F627="",F627="□"),OR(G627="",G627="□"),OR(H627="",H627="□")),"",IF(AND(F627="■",G627="■"),"",IF(AND(OR(F627="■",G627="■"),H627="■"),"",IF(BF627="","",IF(OR(BF627=4,BF627&gt;4),"○","×"))))))</f>
        <v/>
      </c>
      <c r="P627" s="162" t="str">
        <f>IF($C$3="","",IF(AND(OR(F627="",F627="□"),OR(G627="",G627="□"),OR(H627="",H627="□")),"",IF(AND(F627="■",G627="■"),"",IF(AND(OR(F627="■",G627="■"),H627="■"),"",IF(BF627="","",IF(OR(BF627=5,BF627&gt;5),"○","×"))))))</f>
        <v/>
      </c>
      <c r="Q627" s="129" t="s">
        <v>38</v>
      </c>
      <c r="R627" s="130" t="s">
        <v>38</v>
      </c>
      <c r="S627" s="131" t="s">
        <v>38</v>
      </c>
      <c r="T627" s="1"/>
      <c r="U627" s="10"/>
      <c r="V627" s="11"/>
      <c r="W627" s="10"/>
      <c r="X627" s="223" t="str">
        <f t="shared" si="200"/>
        <v/>
      </c>
      <c r="Y627" s="164" t="str">
        <f t="shared" si="182"/>
        <v/>
      </c>
      <c r="Z627" s="131" t="s">
        <v>58</v>
      </c>
      <c r="AA627" s="135" t="s">
        <v>58</v>
      </c>
      <c r="AB627" s="165" t="str">
        <f t="shared" si="183"/>
        <v/>
      </c>
      <c r="AC627" s="280"/>
      <c r="AD627" s="281"/>
      <c r="AF627" s="60" t="str">
        <f>IF($C$3="","",IF(AND(F627="□",G627="□",H627="□"),"",IF(AND(F627="■",G627="■"),"",IF(AND(F627="■",H627="■"),"",IF(AND(G627="■",H627="■"),"",IF(F627="■",$BY$42,IF(G627="■",$BY$39,IF(I627="","",I627))))))))</f>
        <v/>
      </c>
      <c r="AG627" s="61" t="str">
        <f>IF($C$3="","",IF(AND(F627="□",G627="□",H627="□"),"",IF(AND(F627="■",G627="■"),"",IF(AND(F627="■",H627="■"),"",IF(AND(G627="■",H627="■"),"",IF(F627="■",$BY$44,IF(G627="■",$BY$41,IF(K627="","",K627))))))))</f>
        <v/>
      </c>
      <c r="AH627" s="63" t="str">
        <f t="shared" si="184"/>
        <v/>
      </c>
      <c r="AI627" s="63" t="str">
        <f t="shared" si="185"/>
        <v/>
      </c>
      <c r="AJ627" s="64" t="str">
        <f t="shared" si="186"/>
        <v/>
      </c>
      <c r="AK627" s="64" t="str">
        <f t="shared" si="187"/>
        <v/>
      </c>
      <c r="AL627" s="64" t="str">
        <f>IF($C$3="","",IF(AND(F627="□",G627="□",H627="□"),"",IF(AND(F627="■",G627="■"),"",IF(AND(F627="■",H627="■"),"",IF(AND(G627="■",H627="■"),"",IF(F627="■",$BY$23,IF(G627="■",$BY$21,IF(J627="","",J627))))))))</f>
        <v/>
      </c>
      <c r="AM627" s="65" t="str">
        <f t="shared" si="188"/>
        <v/>
      </c>
      <c r="AN627" s="64" t="str">
        <f>IF($C$3="","",IF(AND(F627="□",G627="□",H627="□"),"",IF(AND(F627="■",G627="■"),"",IF(AND(F627="■",H627="■"),"",IF(AND(G627="■",H627="■"),"",IF(F627="■",$BY$24,IF(G627="■",$BY$22,IF(L627="","",L627))))))))</f>
        <v/>
      </c>
      <c r="AO627" s="118"/>
      <c r="AP627" s="64" t="str">
        <f t="shared" si="189"/>
        <v/>
      </c>
      <c r="AQ627" s="64" t="str">
        <f t="shared" si="190"/>
        <v/>
      </c>
      <c r="AR627" s="64" t="str">
        <f t="shared" si="191"/>
        <v/>
      </c>
      <c r="AS627" s="64" t="str">
        <f t="shared" si="192"/>
        <v/>
      </c>
      <c r="AT627" s="64" t="str">
        <f t="shared" si="193"/>
        <v/>
      </c>
      <c r="AW627" s="17" t="str">
        <f t="shared" si="194"/>
        <v/>
      </c>
      <c r="AX627" s="17" t="str">
        <f t="shared" si="195"/>
        <v/>
      </c>
      <c r="AY627" s="17" t="str">
        <f t="shared" si="196"/>
        <v/>
      </c>
      <c r="AZ627" s="17" t="str">
        <f t="shared" si="197"/>
        <v/>
      </c>
      <c r="BA627" s="17" t="str">
        <f t="shared" si="198"/>
        <v/>
      </c>
      <c r="BB627" s="17" t="str">
        <f t="shared" si="199"/>
        <v/>
      </c>
      <c r="BD627" s="17" t="str">
        <f>IF(AND(OR(F627="",F627="□"),OR(G627="",G627="□"),OR(H627="",H627="□")),"",IF(AND(F627="■",G627="■"),"",IF(AND(OR(F627="■",G627="■"),H627="■"),"",IF(F627="■",5,IF(G627="■",4,IF(I627="","",IF($C$3="","",IF($C$3=8,"-",IF($C$3&lt;8,IF(I627&lt;=$BY$25,7,IF(I627&lt;=$BY$26,6,IF(I627&lt;=$BY$27,5,IF(I627&lt;=$BY$28,4,IF(I627&lt;=$BY$29,3,IF(I627&lt;=$BY$30,2,1)))))))))))))))</f>
        <v/>
      </c>
      <c r="BE627" s="17" t="str">
        <f>IF(AND(OR(F627="",F627="□"),OR(G627="",G627="□"),OR(H627="",H627="□")),"",IF(AND(F627="■",G627="■"),"",IF(AND(OR(F627="■",G627="■"),H627="■"),"",IF(F627="■",5,IF(G627="■",4,IF(K627="","",IF($C$3="","",IF($C$3=8,IF(K627&lt;=$BY$33,6,IF(K627&lt;=$BY$34,5,IF(K627&lt;=$BY$35,4,3))),IF(AND($C$3&lt;8,$C$3&gt;4),IF(K627&lt;=$BY$32,7,IF(K627&lt;=$BY$33,6,IF(K627&lt;=$BY$34,5,IF(K627&lt;=$BY$35,4,IF(K627&lt;=$BY$36,3,2))))),IF(C613&lt;5,"-"))))))))))</f>
        <v/>
      </c>
      <c r="BF627" s="17" t="str">
        <f t="shared" si="201"/>
        <v/>
      </c>
      <c r="BH627" s="18" t="str">
        <f>IF(X627="","",IF(50&lt;=Y627,6,IF(AND(40&lt;=Y627,Y627&lt;50),5,IF(AND(30&lt;=Y627,Y627&lt;40),4,IF(AND(20&lt;=Y627,Y627&lt;30),3,IF(AND(10&lt;=Y627,Y627&lt;20),2,IF(AND(0&lt;=Y627,Y627&lt;10),1,IF(Y627&lt;0,0,""))))))))</f>
        <v/>
      </c>
      <c r="BI627" s="18" t="str">
        <f>IF(X627="","",IF(30&lt;=Y627,4,IF(AND(20&lt;=Y627,Y627&lt;30),3,IF(AND(10&lt;=Y627,Y627&lt;20),2,IF(AND(0&lt;=Y627,Y627&lt;10),1,IF(Y627&lt;0,0,""))))))</f>
        <v/>
      </c>
      <c r="BJ627" s="58" t="str">
        <f>IF(AND(OR(Q627="",Q627="□"),OR(R627="",R627="□"),OR(S627="",S627="□")),"",IF(AND(Q627="■",R627="■"),"",IF(AND(OR(Q627="■",R627="■"),S627="■"),"",IF(Q627="■",3,IF(R627="■",1,IF(Z627="■",BH627,BI627))))))</f>
        <v/>
      </c>
    </row>
    <row r="628" spans="1:62" ht="12" customHeight="1" x14ac:dyDescent="0.15">
      <c r="A628" s="66">
        <v>611</v>
      </c>
      <c r="B628" s="4"/>
      <c r="C628" s="2"/>
      <c r="D628" s="2"/>
      <c r="E628" s="8"/>
      <c r="F628" s="129" t="s">
        <v>38</v>
      </c>
      <c r="G628" s="130" t="s">
        <v>38</v>
      </c>
      <c r="H628" s="131" t="s">
        <v>38</v>
      </c>
      <c r="I628" s="122"/>
      <c r="J628" s="149"/>
      <c r="K628" s="124"/>
      <c r="L628" s="178"/>
      <c r="M628" s="133"/>
      <c r="N628" s="163" t="str">
        <f>IF($C$3="","",IF(P628="","",BF628))</f>
        <v/>
      </c>
      <c r="O628" s="163" t="str">
        <f>IF($C$3="","",IF(AND(OR(F628="",F628="□"),OR(G628="",G628="□"),OR(H628="",H628="□")),"",IF(AND(F628="■",G628="■"),"",IF(AND(OR(F628="■",G628="■"),H628="■"),"",IF(BF628="","",IF(OR(BF628=4,BF628&gt;4),"○","×"))))))</f>
        <v/>
      </c>
      <c r="P628" s="162" t="str">
        <f>IF($C$3="","",IF(AND(OR(F628="",F628="□"),OR(G628="",G628="□"),OR(H628="",H628="□")),"",IF(AND(F628="■",G628="■"),"",IF(AND(OR(F628="■",G628="■"),H628="■"),"",IF(BF628="","",IF(OR(BF628=5,BF628&gt;5),"○","×"))))))</f>
        <v/>
      </c>
      <c r="Q628" s="129" t="s">
        <v>38</v>
      </c>
      <c r="R628" s="130" t="s">
        <v>38</v>
      </c>
      <c r="S628" s="131" t="s">
        <v>38</v>
      </c>
      <c r="T628" s="1"/>
      <c r="U628" s="10"/>
      <c r="V628" s="11"/>
      <c r="W628" s="10"/>
      <c r="X628" s="223" t="str">
        <f t="shared" si="200"/>
        <v/>
      </c>
      <c r="Y628" s="164" t="str">
        <f t="shared" si="182"/>
        <v/>
      </c>
      <c r="Z628" s="131" t="s">
        <v>58</v>
      </c>
      <c r="AA628" s="135" t="s">
        <v>58</v>
      </c>
      <c r="AB628" s="165" t="str">
        <f t="shared" si="183"/>
        <v/>
      </c>
      <c r="AC628" s="280"/>
      <c r="AD628" s="281"/>
      <c r="AF628" s="60" t="str">
        <f>IF($C$3="","",IF(AND(F628="□",G628="□",H628="□"),"",IF(AND(F628="■",G628="■"),"",IF(AND(F628="■",H628="■"),"",IF(AND(G628="■",H628="■"),"",IF(F628="■",$BY$42,IF(G628="■",$BY$39,IF(I628="","",I628))))))))</f>
        <v/>
      </c>
      <c r="AG628" s="61" t="str">
        <f>IF($C$3="","",IF(AND(F628="□",G628="□",H628="□"),"",IF(AND(F628="■",G628="■"),"",IF(AND(F628="■",H628="■"),"",IF(AND(G628="■",H628="■"),"",IF(F628="■",$BY$44,IF(G628="■",$BY$41,IF(K628="","",K628))))))))</f>
        <v/>
      </c>
      <c r="AH628" s="63" t="str">
        <f t="shared" si="184"/>
        <v/>
      </c>
      <c r="AI628" s="63" t="str">
        <f t="shared" si="185"/>
        <v/>
      </c>
      <c r="AJ628" s="64" t="str">
        <f t="shared" si="186"/>
        <v/>
      </c>
      <c r="AK628" s="64" t="str">
        <f t="shared" si="187"/>
        <v/>
      </c>
      <c r="AL628" s="64" t="str">
        <f>IF($C$3="","",IF(AND(F628="□",G628="□",H628="□"),"",IF(AND(F628="■",G628="■"),"",IF(AND(F628="■",H628="■"),"",IF(AND(G628="■",H628="■"),"",IF(F628="■",$BY$23,IF(G628="■",$BY$21,IF(J628="","",J628))))))))</f>
        <v/>
      </c>
      <c r="AM628" s="65" t="str">
        <f t="shared" si="188"/>
        <v/>
      </c>
      <c r="AN628" s="64" t="str">
        <f>IF($C$3="","",IF(AND(F628="□",G628="□",H628="□"),"",IF(AND(F628="■",G628="■"),"",IF(AND(F628="■",H628="■"),"",IF(AND(G628="■",H628="■"),"",IF(F628="■",$BY$24,IF(G628="■",$BY$22,IF(L628="","",L628))))))))</f>
        <v/>
      </c>
      <c r="AO628" s="118"/>
      <c r="AP628" s="64" t="str">
        <f t="shared" si="189"/>
        <v/>
      </c>
      <c r="AQ628" s="64" t="str">
        <f t="shared" si="190"/>
        <v/>
      </c>
      <c r="AR628" s="64" t="str">
        <f t="shared" si="191"/>
        <v/>
      </c>
      <c r="AS628" s="64" t="str">
        <f t="shared" si="192"/>
        <v/>
      </c>
      <c r="AT628" s="64" t="str">
        <f t="shared" si="193"/>
        <v/>
      </c>
      <c r="AW628" s="17" t="str">
        <f t="shared" si="194"/>
        <v/>
      </c>
      <c r="AX628" s="17" t="str">
        <f t="shared" si="195"/>
        <v/>
      </c>
      <c r="AY628" s="17" t="str">
        <f t="shared" si="196"/>
        <v/>
      </c>
      <c r="AZ628" s="17" t="str">
        <f t="shared" si="197"/>
        <v/>
      </c>
      <c r="BA628" s="17" t="str">
        <f t="shared" si="198"/>
        <v/>
      </c>
      <c r="BB628" s="17" t="str">
        <f t="shared" si="199"/>
        <v/>
      </c>
      <c r="BD628" s="17" t="str">
        <f>IF(AND(OR(F628="",F628="□"),OR(G628="",G628="□"),OR(H628="",H628="□")),"",IF(AND(F628="■",G628="■"),"",IF(AND(OR(F628="■",G628="■"),H628="■"),"",IF(F628="■",5,IF(G628="■",4,IF(I628="","",IF($C$3="","",IF($C$3=8,"-",IF($C$3&lt;8,IF(I628&lt;=$BY$25,7,IF(I628&lt;=$BY$26,6,IF(I628&lt;=$BY$27,5,IF(I628&lt;=$BY$28,4,IF(I628&lt;=$BY$29,3,IF(I628&lt;=$BY$30,2,1)))))))))))))))</f>
        <v/>
      </c>
      <c r="BE628" s="17" t="str">
        <f>IF(AND(OR(F628="",F628="□"),OR(G628="",G628="□"),OR(H628="",H628="□")),"",IF(AND(F628="■",G628="■"),"",IF(AND(OR(F628="■",G628="■"),H628="■"),"",IF(F628="■",5,IF(G628="■",4,IF(K628="","",IF($C$3="","",IF($C$3=8,IF(K628&lt;=$BY$33,6,IF(K628&lt;=$BY$34,5,IF(K628&lt;=$BY$35,4,3))),IF(AND($C$3&lt;8,$C$3&gt;4),IF(K628&lt;=$BY$32,7,IF(K628&lt;=$BY$33,6,IF(K628&lt;=$BY$34,5,IF(K628&lt;=$BY$35,4,IF(K628&lt;=$BY$36,3,2))))),IF(C614&lt;5,"-"))))))))))</f>
        <v/>
      </c>
      <c r="BF628" s="17" t="str">
        <f t="shared" si="201"/>
        <v/>
      </c>
      <c r="BH628" s="18" t="str">
        <f>IF(X628="","",IF(50&lt;=Y628,6,IF(AND(40&lt;=Y628,Y628&lt;50),5,IF(AND(30&lt;=Y628,Y628&lt;40),4,IF(AND(20&lt;=Y628,Y628&lt;30),3,IF(AND(10&lt;=Y628,Y628&lt;20),2,IF(AND(0&lt;=Y628,Y628&lt;10),1,IF(Y628&lt;0,0,""))))))))</f>
        <v/>
      </c>
      <c r="BI628" s="18" t="str">
        <f>IF(X628="","",IF(30&lt;=Y628,4,IF(AND(20&lt;=Y628,Y628&lt;30),3,IF(AND(10&lt;=Y628,Y628&lt;20),2,IF(AND(0&lt;=Y628,Y628&lt;10),1,IF(Y628&lt;0,0,""))))))</f>
        <v/>
      </c>
      <c r="BJ628" s="58" t="str">
        <f>IF(AND(OR(Q628="",Q628="□"),OR(R628="",R628="□"),OR(S628="",S628="□")),"",IF(AND(Q628="■",R628="■"),"",IF(AND(OR(Q628="■",R628="■"),S628="■"),"",IF(Q628="■",3,IF(R628="■",1,IF(Z628="■",BH628,BI628))))))</f>
        <v/>
      </c>
    </row>
    <row r="629" spans="1:62" ht="12" customHeight="1" x14ac:dyDescent="0.15">
      <c r="A629" s="66">
        <v>612</v>
      </c>
      <c r="B629" s="4"/>
      <c r="C629" s="2"/>
      <c r="D629" s="2"/>
      <c r="E629" s="8"/>
      <c r="F629" s="129" t="s">
        <v>38</v>
      </c>
      <c r="G629" s="130" t="s">
        <v>38</v>
      </c>
      <c r="H629" s="131" t="s">
        <v>38</v>
      </c>
      <c r="I629" s="122"/>
      <c r="J629" s="149"/>
      <c r="K629" s="124"/>
      <c r="L629" s="178"/>
      <c r="M629" s="133"/>
      <c r="N629" s="163" t="str">
        <f>IF($C$3="","",IF(P629="","",BF629))</f>
        <v/>
      </c>
      <c r="O629" s="163" t="str">
        <f>IF($C$3="","",IF(AND(OR(F629="",F629="□"),OR(G629="",G629="□"),OR(H629="",H629="□")),"",IF(AND(F629="■",G629="■"),"",IF(AND(OR(F629="■",G629="■"),H629="■"),"",IF(BF629="","",IF(OR(BF629=4,BF629&gt;4),"○","×"))))))</f>
        <v/>
      </c>
      <c r="P629" s="162" t="str">
        <f>IF($C$3="","",IF(AND(OR(F629="",F629="□"),OR(G629="",G629="□"),OR(H629="",H629="□")),"",IF(AND(F629="■",G629="■"),"",IF(AND(OR(F629="■",G629="■"),H629="■"),"",IF(BF629="","",IF(OR(BF629=5,BF629&gt;5),"○","×"))))))</f>
        <v/>
      </c>
      <c r="Q629" s="129" t="s">
        <v>38</v>
      </c>
      <c r="R629" s="130" t="s">
        <v>38</v>
      </c>
      <c r="S629" s="131" t="s">
        <v>38</v>
      </c>
      <c r="T629" s="1"/>
      <c r="U629" s="10"/>
      <c r="V629" s="11"/>
      <c r="W629" s="10"/>
      <c r="X629" s="223" t="str">
        <f t="shared" si="200"/>
        <v/>
      </c>
      <c r="Y629" s="164" t="str">
        <f t="shared" si="182"/>
        <v/>
      </c>
      <c r="Z629" s="131" t="s">
        <v>58</v>
      </c>
      <c r="AA629" s="135" t="s">
        <v>58</v>
      </c>
      <c r="AB629" s="165" t="str">
        <f t="shared" si="183"/>
        <v/>
      </c>
      <c r="AC629" s="280"/>
      <c r="AD629" s="281"/>
      <c r="AF629" s="60" t="str">
        <f>IF($C$3="","",IF(AND(F629="□",G629="□",H629="□"),"",IF(AND(F629="■",G629="■"),"",IF(AND(F629="■",H629="■"),"",IF(AND(G629="■",H629="■"),"",IF(F629="■",$BY$42,IF(G629="■",$BY$39,IF(I629="","",I629))))))))</f>
        <v/>
      </c>
      <c r="AG629" s="61" t="str">
        <f>IF($C$3="","",IF(AND(F629="□",G629="□",H629="□"),"",IF(AND(F629="■",G629="■"),"",IF(AND(F629="■",H629="■"),"",IF(AND(G629="■",H629="■"),"",IF(F629="■",$BY$44,IF(G629="■",$BY$41,IF(K629="","",K629))))))))</f>
        <v/>
      </c>
      <c r="AH629" s="63" t="str">
        <f t="shared" si="184"/>
        <v/>
      </c>
      <c r="AI629" s="63" t="str">
        <f t="shared" si="185"/>
        <v/>
      </c>
      <c r="AJ629" s="64" t="str">
        <f t="shared" si="186"/>
        <v/>
      </c>
      <c r="AK629" s="64" t="str">
        <f t="shared" si="187"/>
        <v/>
      </c>
      <c r="AL629" s="64" t="str">
        <f>IF($C$3="","",IF(AND(F629="□",G629="□",H629="□"),"",IF(AND(F629="■",G629="■"),"",IF(AND(F629="■",H629="■"),"",IF(AND(G629="■",H629="■"),"",IF(F629="■",$BY$23,IF(G629="■",$BY$21,IF(J629="","",J629))))))))</f>
        <v/>
      </c>
      <c r="AM629" s="65" t="str">
        <f t="shared" si="188"/>
        <v/>
      </c>
      <c r="AN629" s="64" t="str">
        <f>IF($C$3="","",IF(AND(F629="□",G629="□",H629="□"),"",IF(AND(F629="■",G629="■"),"",IF(AND(F629="■",H629="■"),"",IF(AND(G629="■",H629="■"),"",IF(F629="■",$BY$24,IF(G629="■",$BY$22,IF(L629="","",L629))))))))</f>
        <v/>
      </c>
      <c r="AO629" s="118"/>
      <c r="AP629" s="64" t="str">
        <f t="shared" si="189"/>
        <v/>
      </c>
      <c r="AQ629" s="64" t="str">
        <f t="shared" si="190"/>
        <v/>
      </c>
      <c r="AR629" s="64" t="str">
        <f t="shared" si="191"/>
        <v/>
      </c>
      <c r="AS629" s="64" t="str">
        <f t="shared" si="192"/>
        <v/>
      </c>
      <c r="AT629" s="64" t="str">
        <f t="shared" si="193"/>
        <v/>
      </c>
      <c r="AW629" s="17" t="str">
        <f t="shared" si="194"/>
        <v/>
      </c>
      <c r="AX629" s="17" t="str">
        <f t="shared" si="195"/>
        <v/>
      </c>
      <c r="AY629" s="17" t="str">
        <f t="shared" si="196"/>
        <v/>
      </c>
      <c r="AZ629" s="17" t="str">
        <f t="shared" si="197"/>
        <v/>
      </c>
      <c r="BA629" s="17" t="str">
        <f t="shared" si="198"/>
        <v/>
      </c>
      <c r="BB629" s="17" t="str">
        <f t="shared" si="199"/>
        <v/>
      </c>
      <c r="BD629" s="17" t="str">
        <f>IF(AND(OR(F629="",F629="□"),OR(G629="",G629="□"),OR(H629="",H629="□")),"",IF(AND(F629="■",G629="■"),"",IF(AND(OR(F629="■",G629="■"),H629="■"),"",IF(F629="■",5,IF(G629="■",4,IF(I629="","",IF($C$3="","",IF($C$3=8,"-",IF($C$3&lt;8,IF(I629&lt;=$BY$25,7,IF(I629&lt;=$BY$26,6,IF(I629&lt;=$BY$27,5,IF(I629&lt;=$BY$28,4,IF(I629&lt;=$BY$29,3,IF(I629&lt;=$BY$30,2,1)))))))))))))))</f>
        <v/>
      </c>
      <c r="BE629" s="17" t="str">
        <f>IF(AND(OR(F629="",F629="□"),OR(G629="",G629="□"),OR(H629="",H629="□")),"",IF(AND(F629="■",G629="■"),"",IF(AND(OR(F629="■",G629="■"),H629="■"),"",IF(F629="■",5,IF(G629="■",4,IF(K629="","",IF($C$3="","",IF($C$3=8,IF(K629&lt;=$BY$33,6,IF(K629&lt;=$BY$34,5,IF(K629&lt;=$BY$35,4,3))),IF(AND($C$3&lt;8,$C$3&gt;4),IF(K629&lt;=$BY$32,7,IF(K629&lt;=$BY$33,6,IF(K629&lt;=$BY$34,5,IF(K629&lt;=$BY$35,4,IF(K629&lt;=$BY$36,3,2))))),IF(C615&lt;5,"-"))))))))))</f>
        <v/>
      </c>
      <c r="BF629" s="17" t="str">
        <f t="shared" si="201"/>
        <v/>
      </c>
      <c r="BH629" s="18" t="str">
        <f>IF(X629="","",IF(50&lt;=Y629,6,IF(AND(40&lt;=Y629,Y629&lt;50),5,IF(AND(30&lt;=Y629,Y629&lt;40),4,IF(AND(20&lt;=Y629,Y629&lt;30),3,IF(AND(10&lt;=Y629,Y629&lt;20),2,IF(AND(0&lt;=Y629,Y629&lt;10),1,IF(Y629&lt;0,0,""))))))))</f>
        <v/>
      </c>
      <c r="BI629" s="18" t="str">
        <f>IF(X629="","",IF(30&lt;=Y629,4,IF(AND(20&lt;=Y629,Y629&lt;30),3,IF(AND(10&lt;=Y629,Y629&lt;20),2,IF(AND(0&lt;=Y629,Y629&lt;10),1,IF(Y629&lt;0,0,""))))))</f>
        <v/>
      </c>
      <c r="BJ629" s="58" t="str">
        <f>IF(AND(OR(Q629="",Q629="□"),OR(R629="",R629="□"),OR(S629="",S629="□")),"",IF(AND(Q629="■",R629="■"),"",IF(AND(OR(Q629="■",R629="■"),S629="■"),"",IF(Q629="■",3,IF(R629="■",1,IF(Z629="■",BH629,BI629))))))</f>
        <v/>
      </c>
    </row>
    <row r="630" spans="1:62" ht="12" customHeight="1" x14ac:dyDescent="0.15">
      <c r="A630" s="66">
        <v>613</v>
      </c>
      <c r="B630" s="4"/>
      <c r="C630" s="2"/>
      <c r="D630" s="2"/>
      <c r="E630" s="8"/>
      <c r="F630" s="129" t="s">
        <v>38</v>
      </c>
      <c r="G630" s="130" t="s">
        <v>38</v>
      </c>
      <c r="H630" s="131" t="s">
        <v>38</v>
      </c>
      <c r="I630" s="122"/>
      <c r="J630" s="149"/>
      <c r="K630" s="124"/>
      <c r="L630" s="178"/>
      <c r="M630" s="133"/>
      <c r="N630" s="163" t="str">
        <f>IF($C$3="","",IF(P630="","",BF630))</f>
        <v/>
      </c>
      <c r="O630" s="163" t="str">
        <f>IF($C$3="","",IF(AND(OR(F630="",F630="□"),OR(G630="",G630="□"),OR(H630="",H630="□")),"",IF(AND(F630="■",G630="■"),"",IF(AND(OR(F630="■",G630="■"),H630="■"),"",IF(BF630="","",IF(OR(BF630=4,BF630&gt;4),"○","×"))))))</f>
        <v/>
      </c>
      <c r="P630" s="162" t="str">
        <f>IF($C$3="","",IF(AND(OR(F630="",F630="□"),OR(G630="",G630="□"),OR(H630="",H630="□")),"",IF(AND(F630="■",G630="■"),"",IF(AND(OR(F630="■",G630="■"),H630="■"),"",IF(BF630="","",IF(OR(BF630=5,BF630&gt;5),"○","×"))))))</f>
        <v/>
      </c>
      <c r="Q630" s="129" t="s">
        <v>38</v>
      </c>
      <c r="R630" s="130" t="s">
        <v>38</v>
      </c>
      <c r="S630" s="131" t="s">
        <v>38</v>
      </c>
      <c r="T630" s="1"/>
      <c r="U630" s="10"/>
      <c r="V630" s="11"/>
      <c r="W630" s="10"/>
      <c r="X630" s="223" t="str">
        <f t="shared" si="200"/>
        <v/>
      </c>
      <c r="Y630" s="164" t="str">
        <f t="shared" si="182"/>
        <v/>
      </c>
      <c r="Z630" s="131" t="s">
        <v>58</v>
      </c>
      <c r="AA630" s="135" t="s">
        <v>58</v>
      </c>
      <c r="AB630" s="165" t="str">
        <f t="shared" si="183"/>
        <v/>
      </c>
      <c r="AC630" s="280"/>
      <c r="AD630" s="281"/>
      <c r="AF630" s="60" t="str">
        <f>IF($C$3="","",IF(AND(F630="□",G630="□",H630="□"),"",IF(AND(F630="■",G630="■"),"",IF(AND(F630="■",H630="■"),"",IF(AND(G630="■",H630="■"),"",IF(F630="■",$BY$42,IF(G630="■",$BY$39,IF(I630="","",I630))))))))</f>
        <v/>
      </c>
      <c r="AG630" s="61" t="str">
        <f>IF($C$3="","",IF(AND(F630="□",G630="□",H630="□"),"",IF(AND(F630="■",G630="■"),"",IF(AND(F630="■",H630="■"),"",IF(AND(G630="■",H630="■"),"",IF(F630="■",$BY$44,IF(G630="■",$BY$41,IF(K630="","",K630))))))))</f>
        <v/>
      </c>
      <c r="AH630" s="63" t="str">
        <f t="shared" si="184"/>
        <v/>
      </c>
      <c r="AI630" s="63" t="str">
        <f t="shared" si="185"/>
        <v/>
      </c>
      <c r="AJ630" s="64" t="str">
        <f t="shared" si="186"/>
        <v/>
      </c>
      <c r="AK630" s="64" t="str">
        <f t="shared" si="187"/>
        <v/>
      </c>
      <c r="AL630" s="64" t="str">
        <f>IF($C$3="","",IF(AND(F630="□",G630="□",H630="□"),"",IF(AND(F630="■",G630="■"),"",IF(AND(F630="■",H630="■"),"",IF(AND(G630="■",H630="■"),"",IF(F630="■",$BY$23,IF(G630="■",$BY$21,IF(J630="","",J630))))))))</f>
        <v/>
      </c>
      <c r="AM630" s="65" t="str">
        <f t="shared" si="188"/>
        <v/>
      </c>
      <c r="AN630" s="64" t="str">
        <f>IF($C$3="","",IF(AND(F630="□",G630="□",H630="□"),"",IF(AND(F630="■",G630="■"),"",IF(AND(F630="■",H630="■"),"",IF(AND(G630="■",H630="■"),"",IF(F630="■",$BY$24,IF(G630="■",$BY$22,IF(L630="","",L630))))))))</f>
        <v/>
      </c>
      <c r="AO630" s="118"/>
      <c r="AP630" s="64" t="str">
        <f t="shared" si="189"/>
        <v/>
      </c>
      <c r="AQ630" s="64" t="str">
        <f t="shared" si="190"/>
        <v/>
      </c>
      <c r="AR630" s="64" t="str">
        <f t="shared" si="191"/>
        <v/>
      </c>
      <c r="AS630" s="64" t="str">
        <f t="shared" si="192"/>
        <v/>
      </c>
      <c r="AT630" s="64" t="str">
        <f t="shared" si="193"/>
        <v/>
      </c>
      <c r="AW630" s="17" t="str">
        <f t="shared" si="194"/>
        <v/>
      </c>
      <c r="AX630" s="17" t="str">
        <f t="shared" si="195"/>
        <v/>
      </c>
      <c r="AY630" s="17" t="str">
        <f t="shared" si="196"/>
        <v/>
      </c>
      <c r="AZ630" s="17" t="str">
        <f t="shared" si="197"/>
        <v/>
      </c>
      <c r="BA630" s="17" t="str">
        <f t="shared" si="198"/>
        <v/>
      </c>
      <c r="BB630" s="17" t="str">
        <f t="shared" si="199"/>
        <v/>
      </c>
      <c r="BD630" s="17" t="str">
        <f>IF(AND(OR(F630="",F630="□"),OR(G630="",G630="□"),OR(H630="",H630="□")),"",IF(AND(F630="■",G630="■"),"",IF(AND(OR(F630="■",G630="■"),H630="■"),"",IF(F630="■",5,IF(G630="■",4,IF(I630="","",IF($C$3="","",IF($C$3=8,"-",IF($C$3&lt;8,IF(I630&lt;=$BY$25,7,IF(I630&lt;=$BY$26,6,IF(I630&lt;=$BY$27,5,IF(I630&lt;=$BY$28,4,IF(I630&lt;=$BY$29,3,IF(I630&lt;=$BY$30,2,1)))))))))))))))</f>
        <v/>
      </c>
      <c r="BE630" s="17" t="str">
        <f>IF(AND(OR(F630="",F630="□"),OR(G630="",G630="□"),OR(H630="",H630="□")),"",IF(AND(F630="■",G630="■"),"",IF(AND(OR(F630="■",G630="■"),H630="■"),"",IF(F630="■",5,IF(G630="■",4,IF(K630="","",IF($C$3="","",IF($C$3=8,IF(K630&lt;=$BY$33,6,IF(K630&lt;=$BY$34,5,IF(K630&lt;=$BY$35,4,3))),IF(AND($C$3&lt;8,$C$3&gt;4),IF(K630&lt;=$BY$32,7,IF(K630&lt;=$BY$33,6,IF(K630&lt;=$BY$34,5,IF(K630&lt;=$BY$35,4,IF(K630&lt;=$BY$36,3,2))))),IF(C616&lt;5,"-"))))))))))</f>
        <v/>
      </c>
      <c r="BF630" s="17" t="str">
        <f t="shared" si="201"/>
        <v/>
      </c>
      <c r="BH630" s="18" t="str">
        <f>IF(X630="","",IF(50&lt;=Y630,6,IF(AND(40&lt;=Y630,Y630&lt;50),5,IF(AND(30&lt;=Y630,Y630&lt;40),4,IF(AND(20&lt;=Y630,Y630&lt;30),3,IF(AND(10&lt;=Y630,Y630&lt;20),2,IF(AND(0&lt;=Y630,Y630&lt;10),1,IF(Y630&lt;0,0,""))))))))</f>
        <v/>
      </c>
      <c r="BI630" s="18" t="str">
        <f>IF(X630="","",IF(30&lt;=Y630,4,IF(AND(20&lt;=Y630,Y630&lt;30),3,IF(AND(10&lt;=Y630,Y630&lt;20),2,IF(AND(0&lt;=Y630,Y630&lt;10),1,IF(Y630&lt;0,0,""))))))</f>
        <v/>
      </c>
      <c r="BJ630" s="58" t="str">
        <f>IF(AND(OR(Q630="",Q630="□"),OR(R630="",R630="□"),OR(S630="",S630="□")),"",IF(AND(Q630="■",R630="■"),"",IF(AND(OR(Q630="■",R630="■"),S630="■"),"",IF(Q630="■",3,IF(R630="■",1,IF(Z630="■",BH630,BI630))))))</f>
        <v/>
      </c>
    </row>
    <row r="631" spans="1:62" ht="12" customHeight="1" x14ac:dyDescent="0.15">
      <c r="A631" s="66">
        <v>614</v>
      </c>
      <c r="B631" s="4"/>
      <c r="C631" s="2"/>
      <c r="D631" s="2"/>
      <c r="E631" s="8"/>
      <c r="F631" s="129" t="s">
        <v>38</v>
      </c>
      <c r="G631" s="130" t="s">
        <v>38</v>
      </c>
      <c r="H631" s="131" t="s">
        <v>38</v>
      </c>
      <c r="I631" s="122"/>
      <c r="J631" s="149"/>
      <c r="K631" s="124"/>
      <c r="L631" s="178"/>
      <c r="M631" s="133"/>
      <c r="N631" s="163" t="str">
        <f>IF($C$3="","",IF(P631="","",BF631))</f>
        <v/>
      </c>
      <c r="O631" s="163" t="str">
        <f>IF($C$3="","",IF(AND(OR(F631="",F631="□"),OR(G631="",G631="□"),OR(H631="",H631="□")),"",IF(AND(F631="■",G631="■"),"",IF(AND(OR(F631="■",G631="■"),H631="■"),"",IF(BF631="","",IF(OR(BF631=4,BF631&gt;4),"○","×"))))))</f>
        <v/>
      </c>
      <c r="P631" s="162" t="str">
        <f>IF($C$3="","",IF(AND(OR(F631="",F631="□"),OR(G631="",G631="□"),OR(H631="",H631="□")),"",IF(AND(F631="■",G631="■"),"",IF(AND(OR(F631="■",G631="■"),H631="■"),"",IF(BF631="","",IF(OR(BF631=5,BF631&gt;5),"○","×"))))))</f>
        <v/>
      </c>
      <c r="Q631" s="129" t="s">
        <v>38</v>
      </c>
      <c r="R631" s="130" t="s">
        <v>38</v>
      </c>
      <c r="S631" s="131" t="s">
        <v>38</v>
      </c>
      <c r="T631" s="1"/>
      <c r="U631" s="10"/>
      <c r="V631" s="11"/>
      <c r="W631" s="10"/>
      <c r="X631" s="223" t="str">
        <f t="shared" si="200"/>
        <v/>
      </c>
      <c r="Y631" s="164" t="str">
        <f t="shared" si="182"/>
        <v/>
      </c>
      <c r="Z631" s="131" t="s">
        <v>58</v>
      </c>
      <c r="AA631" s="135" t="s">
        <v>58</v>
      </c>
      <c r="AB631" s="165" t="str">
        <f t="shared" si="183"/>
        <v/>
      </c>
      <c r="AC631" s="280"/>
      <c r="AD631" s="281"/>
      <c r="AF631" s="60" t="str">
        <f>IF($C$3="","",IF(AND(F631="□",G631="□",H631="□"),"",IF(AND(F631="■",G631="■"),"",IF(AND(F631="■",H631="■"),"",IF(AND(G631="■",H631="■"),"",IF(F631="■",$BY$42,IF(G631="■",$BY$39,IF(I631="","",I631))))))))</f>
        <v/>
      </c>
      <c r="AG631" s="61" t="str">
        <f>IF($C$3="","",IF(AND(F631="□",G631="□",H631="□"),"",IF(AND(F631="■",G631="■"),"",IF(AND(F631="■",H631="■"),"",IF(AND(G631="■",H631="■"),"",IF(F631="■",$BY$44,IF(G631="■",$BY$41,IF(K631="","",K631))))))))</f>
        <v/>
      </c>
      <c r="AH631" s="63" t="str">
        <f t="shared" si="184"/>
        <v/>
      </c>
      <c r="AI631" s="63" t="str">
        <f t="shared" si="185"/>
        <v/>
      </c>
      <c r="AJ631" s="64" t="str">
        <f t="shared" si="186"/>
        <v/>
      </c>
      <c r="AK631" s="64" t="str">
        <f t="shared" si="187"/>
        <v/>
      </c>
      <c r="AL631" s="64" t="str">
        <f>IF($C$3="","",IF(AND(F631="□",G631="□",H631="□"),"",IF(AND(F631="■",G631="■"),"",IF(AND(F631="■",H631="■"),"",IF(AND(G631="■",H631="■"),"",IF(F631="■",$BY$23,IF(G631="■",$BY$21,IF(J631="","",J631))))))))</f>
        <v/>
      </c>
      <c r="AM631" s="65" t="str">
        <f t="shared" si="188"/>
        <v/>
      </c>
      <c r="AN631" s="64" t="str">
        <f>IF($C$3="","",IF(AND(F631="□",G631="□",H631="□"),"",IF(AND(F631="■",G631="■"),"",IF(AND(F631="■",H631="■"),"",IF(AND(G631="■",H631="■"),"",IF(F631="■",$BY$24,IF(G631="■",$BY$22,IF(L631="","",L631))))))))</f>
        <v/>
      </c>
      <c r="AO631" s="118"/>
      <c r="AP631" s="64" t="str">
        <f t="shared" si="189"/>
        <v/>
      </c>
      <c r="AQ631" s="64" t="str">
        <f t="shared" si="190"/>
        <v/>
      </c>
      <c r="AR631" s="64" t="str">
        <f t="shared" si="191"/>
        <v/>
      </c>
      <c r="AS631" s="64" t="str">
        <f t="shared" si="192"/>
        <v/>
      </c>
      <c r="AT631" s="64" t="str">
        <f t="shared" si="193"/>
        <v/>
      </c>
      <c r="AW631" s="17" t="str">
        <f t="shared" si="194"/>
        <v/>
      </c>
      <c r="AX631" s="17" t="str">
        <f t="shared" si="195"/>
        <v/>
      </c>
      <c r="AY631" s="17" t="str">
        <f t="shared" si="196"/>
        <v/>
      </c>
      <c r="AZ631" s="17" t="str">
        <f t="shared" si="197"/>
        <v/>
      </c>
      <c r="BA631" s="17" t="str">
        <f t="shared" si="198"/>
        <v/>
      </c>
      <c r="BB631" s="17" t="str">
        <f t="shared" si="199"/>
        <v/>
      </c>
      <c r="BD631" s="17" t="str">
        <f>IF(AND(OR(F631="",F631="□"),OR(G631="",G631="□"),OR(H631="",H631="□")),"",IF(AND(F631="■",G631="■"),"",IF(AND(OR(F631="■",G631="■"),H631="■"),"",IF(F631="■",5,IF(G631="■",4,IF(I631="","",IF($C$3="","",IF($C$3=8,"-",IF($C$3&lt;8,IF(I631&lt;=$BY$25,7,IF(I631&lt;=$BY$26,6,IF(I631&lt;=$BY$27,5,IF(I631&lt;=$BY$28,4,IF(I631&lt;=$BY$29,3,IF(I631&lt;=$BY$30,2,1)))))))))))))))</f>
        <v/>
      </c>
      <c r="BE631" s="17" t="str">
        <f>IF(AND(OR(F631="",F631="□"),OR(G631="",G631="□"),OR(H631="",H631="□")),"",IF(AND(F631="■",G631="■"),"",IF(AND(OR(F631="■",G631="■"),H631="■"),"",IF(F631="■",5,IF(G631="■",4,IF(K631="","",IF($C$3="","",IF($C$3=8,IF(K631&lt;=$BY$33,6,IF(K631&lt;=$BY$34,5,IF(K631&lt;=$BY$35,4,3))),IF(AND($C$3&lt;8,$C$3&gt;4),IF(K631&lt;=$BY$32,7,IF(K631&lt;=$BY$33,6,IF(K631&lt;=$BY$34,5,IF(K631&lt;=$BY$35,4,IF(K631&lt;=$BY$36,3,2))))),IF(C617&lt;5,"-"))))))))))</f>
        <v/>
      </c>
      <c r="BF631" s="17" t="str">
        <f t="shared" si="201"/>
        <v/>
      </c>
      <c r="BH631" s="18" t="str">
        <f>IF(X631="","",IF(50&lt;=Y631,6,IF(AND(40&lt;=Y631,Y631&lt;50),5,IF(AND(30&lt;=Y631,Y631&lt;40),4,IF(AND(20&lt;=Y631,Y631&lt;30),3,IF(AND(10&lt;=Y631,Y631&lt;20),2,IF(AND(0&lt;=Y631,Y631&lt;10),1,IF(Y631&lt;0,0,""))))))))</f>
        <v/>
      </c>
      <c r="BI631" s="18" t="str">
        <f>IF(X631="","",IF(30&lt;=Y631,4,IF(AND(20&lt;=Y631,Y631&lt;30),3,IF(AND(10&lt;=Y631,Y631&lt;20),2,IF(AND(0&lt;=Y631,Y631&lt;10),1,IF(Y631&lt;0,0,""))))))</f>
        <v/>
      </c>
      <c r="BJ631" s="58" t="str">
        <f>IF(AND(OR(Q631="",Q631="□"),OR(R631="",R631="□"),OR(S631="",S631="□")),"",IF(AND(Q631="■",R631="■"),"",IF(AND(OR(Q631="■",R631="■"),S631="■"),"",IF(Q631="■",3,IF(R631="■",1,IF(Z631="■",BH631,BI631))))))</f>
        <v/>
      </c>
    </row>
    <row r="632" spans="1:62" ht="12" customHeight="1" x14ac:dyDescent="0.15">
      <c r="A632" s="66">
        <v>615</v>
      </c>
      <c r="B632" s="4"/>
      <c r="C632" s="2"/>
      <c r="D632" s="2"/>
      <c r="E632" s="8"/>
      <c r="F632" s="129" t="s">
        <v>38</v>
      </c>
      <c r="G632" s="130" t="s">
        <v>38</v>
      </c>
      <c r="H632" s="131" t="s">
        <v>38</v>
      </c>
      <c r="I632" s="122"/>
      <c r="J632" s="149"/>
      <c r="K632" s="124"/>
      <c r="L632" s="178"/>
      <c r="M632" s="133"/>
      <c r="N632" s="163" t="str">
        <f>IF($C$3="","",IF(P632="","",BF632))</f>
        <v/>
      </c>
      <c r="O632" s="163" t="str">
        <f>IF($C$3="","",IF(AND(OR(F632="",F632="□"),OR(G632="",G632="□"),OR(H632="",H632="□")),"",IF(AND(F632="■",G632="■"),"",IF(AND(OR(F632="■",G632="■"),H632="■"),"",IF(BF632="","",IF(OR(BF632=4,BF632&gt;4),"○","×"))))))</f>
        <v/>
      </c>
      <c r="P632" s="162" t="str">
        <f>IF($C$3="","",IF(AND(OR(F632="",F632="□"),OR(G632="",G632="□"),OR(H632="",H632="□")),"",IF(AND(F632="■",G632="■"),"",IF(AND(OR(F632="■",G632="■"),H632="■"),"",IF(BF632="","",IF(OR(BF632=5,BF632&gt;5),"○","×"))))))</f>
        <v/>
      </c>
      <c r="Q632" s="129" t="s">
        <v>38</v>
      </c>
      <c r="R632" s="130" t="s">
        <v>38</v>
      </c>
      <c r="S632" s="131" t="s">
        <v>38</v>
      </c>
      <c r="T632" s="1"/>
      <c r="U632" s="10"/>
      <c r="V632" s="11"/>
      <c r="W632" s="10"/>
      <c r="X632" s="223" t="str">
        <f t="shared" si="200"/>
        <v/>
      </c>
      <c r="Y632" s="164" t="str">
        <f t="shared" si="182"/>
        <v/>
      </c>
      <c r="Z632" s="131" t="s">
        <v>58</v>
      </c>
      <c r="AA632" s="135" t="s">
        <v>58</v>
      </c>
      <c r="AB632" s="165" t="str">
        <f t="shared" si="183"/>
        <v/>
      </c>
      <c r="AC632" s="280"/>
      <c r="AD632" s="281"/>
      <c r="AF632" s="60" t="str">
        <f>IF($C$3="","",IF(AND(F632="□",G632="□",H632="□"),"",IF(AND(F632="■",G632="■"),"",IF(AND(F632="■",H632="■"),"",IF(AND(G632="■",H632="■"),"",IF(F632="■",$BY$42,IF(G632="■",$BY$39,IF(I632="","",I632))))))))</f>
        <v/>
      </c>
      <c r="AG632" s="61" t="str">
        <f>IF($C$3="","",IF(AND(F632="□",G632="□",H632="□"),"",IF(AND(F632="■",G632="■"),"",IF(AND(F632="■",H632="■"),"",IF(AND(G632="■",H632="■"),"",IF(F632="■",$BY$44,IF(G632="■",$BY$41,IF(K632="","",K632))))))))</f>
        <v/>
      </c>
      <c r="AH632" s="63" t="str">
        <f t="shared" si="184"/>
        <v/>
      </c>
      <c r="AI632" s="63" t="str">
        <f t="shared" si="185"/>
        <v/>
      </c>
      <c r="AJ632" s="64" t="str">
        <f t="shared" si="186"/>
        <v/>
      </c>
      <c r="AK632" s="64" t="str">
        <f t="shared" si="187"/>
        <v/>
      </c>
      <c r="AL632" s="64" t="str">
        <f>IF($C$3="","",IF(AND(F632="□",G632="□",H632="□"),"",IF(AND(F632="■",G632="■"),"",IF(AND(F632="■",H632="■"),"",IF(AND(G632="■",H632="■"),"",IF(F632="■",$BY$23,IF(G632="■",$BY$21,IF(J632="","",J632))))))))</f>
        <v/>
      </c>
      <c r="AM632" s="65" t="str">
        <f t="shared" si="188"/>
        <v/>
      </c>
      <c r="AN632" s="64" t="str">
        <f>IF($C$3="","",IF(AND(F632="□",G632="□",H632="□"),"",IF(AND(F632="■",G632="■"),"",IF(AND(F632="■",H632="■"),"",IF(AND(G632="■",H632="■"),"",IF(F632="■",$BY$24,IF(G632="■",$BY$22,IF(L632="","",L632))))))))</f>
        <v/>
      </c>
      <c r="AO632" s="118"/>
      <c r="AP632" s="64" t="str">
        <f t="shared" si="189"/>
        <v/>
      </c>
      <c r="AQ632" s="64" t="str">
        <f t="shared" si="190"/>
        <v/>
      </c>
      <c r="AR632" s="64" t="str">
        <f t="shared" si="191"/>
        <v/>
      </c>
      <c r="AS632" s="64" t="str">
        <f t="shared" si="192"/>
        <v/>
      </c>
      <c r="AT632" s="64" t="str">
        <f t="shared" si="193"/>
        <v/>
      </c>
      <c r="AW632" s="17" t="str">
        <f t="shared" si="194"/>
        <v/>
      </c>
      <c r="AX632" s="17" t="str">
        <f t="shared" si="195"/>
        <v/>
      </c>
      <c r="AY632" s="17" t="str">
        <f t="shared" si="196"/>
        <v/>
      </c>
      <c r="AZ632" s="17" t="str">
        <f t="shared" si="197"/>
        <v/>
      </c>
      <c r="BA632" s="17" t="str">
        <f t="shared" si="198"/>
        <v/>
      </c>
      <c r="BB632" s="17" t="str">
        <f t="shared" si="199"/>
        <v/>
      </c>
      <c r="BD632" s="17" t="str">
        <f>IF(AND(OR(F632="",F632="□"),OR(G632="",G632="□"),OR(H632="",H632="□")),"",IF(AND(F632="■",G632="■"),"",IF(AND(OR(F632="■",G632="■"),H632="■"),"",IF(F632="■",5,IF(G632="■",4,IF(I632="","",IF($C$3="","",IF($C$3=8,"-",IF($C$3&lt;8,IF(I632&lt;=$BY$25,7,IF(I632&lt;=$BY$26,6,IF(I632&lt;=$BY$27,5,IF(I632&lt;=$BY$28,4,IF(I632&lt;=$BY$29,3,IF(I632&lt;=$BY$30,2,1)))))))))))))))</f>
        <v/>
      </c>
      <c r="BE632" s="17" t="str">
        <f>IF(AND(OR(F632="",F632="□"),OR(G632="",G632="□"),OR(H632="",H632="□")),"",IF(AND(F632="■",G632="■"),"",IF(AND(OR(F632="■",G632="■"),H632="■"),"",IF(F632="■",5,IF(G632="■",4,IF(K632="","",IF($C$3="","",IF($C$3=8,IF(K632&lt;=$BY$33,6,IF(K632&lt;=$BY$34,5,IF(K632&lt;=$BY$35,4,3))),IF(AND($C$3&lt;8,$C$3&gt;4),IF(K632&lt;=$BY$32,7,IF(K632&lt;=$BY$33,6,IF(K632&lt;=$BY$34,5,IF(K632&lt;=$BY$35,4,IF(K632&lt;=$BY$36,3,2))))),IF(C618&lt;5,"-"))))))))))</f>
        <v/>
      </c>
      <c r="BF632" s="17" t="str">
        <f t="shared" si="201"/>
        <v/>
      </c>
      <c r="BH632" s="18" t="str">
        <f>IF(X632="","",IF(50&lt;=Y632,6,IF(AND(40&lt;=Y632,Y632&lt;50),5,IF(AND(30&lt;=Y632,Y632&lt;40),4,IF(AND(20&lt;=Y632,Y632&lt;30),3,IF(AND(10&lt;=Y632,Y632&lt;20),2,IF(AND(0&lt;=Y632,Y632&lt;10),1,IF(Y632&lt;0,0,""))))))))</f>
        <v/>
      </c>
      <c r="BI632" s="18" t="str">
        <f>IF(X632="","",IF(30&lt;=Y632,4,IF(AND(20&lt;=Y632,Y632&lt;30),3,IF(AND(10&lt;=Y632,Y632&lt;20),2,IF(AND(0&lt;=Y632,Y632&lt;10),1,IF(Y632&lt;0,0,""))))))</f>
        <v/>
      </c>
      <c r="BJ632" s="58" t="str">
        <f>IF(AND(OR(Q632="",Q632="□"),OR(R632="",R632="□"),OR(S632="",S632="□")),"",IF(AND(Q632="■",R632="■"),"",IF(AND(OR(Q632="■",R632="■"),S632="■"),"",IF(Q632="■",3,IF(R632="■",1,IF(Z632="■",BH632,BI632))))))</f>
        <v/>
      </c>
    </row>
    <row r="633" spans="1:62" ht="12" customHeight="1" x14ac:dyDescent="0.15">
      <c r="A633" s="66">
        <v>616</v>
      </c>
      <c r="B633" s="4"/>
      <c r="C633" s="2"/>
      <c r="D633" s="2"/>
      <c r="E633" s="8"/>
      <c r="F633" s="129" t="s">
        <v>38</v>
      </c>
      <c r="G633" s="130" t="s">
        <v>38</v>
      </c>
      <c r="H633" s="131" t="s">
        <v>38</v>
      </c>
      <c r="I633" s="122"/>
      <c r="J633" s="149"/>
      <c r="K633" s="124"/>
      <c r="L633" s="178"/>
      <c r="M633" s="133"/>
      <c r="N633" s="163" t="str">
        <f>IF($C$3="","",IF(P633="","",BF633))</f>
        <v/>
      </c>
      <c r="O633" s="163" t="str">
        <f>IF($C$3="","",IF(AND(OR(F633="",F633="□"),OR(G633="",G633="□"),OR(H633="",H633="□")),"",IF(AND(F633="■",G633="■"),"",IF(AND(OR(F633="■",G633="■"),H633="■"),"",IF(BF633="","",IF(OR(BF633=4,BF633&gt;4),"○","×"))))))</f>
        <v/>
      </c>
      <c r="P633" s="162" t="str">
        <f>IF($C$3="","",IF(AND(OR(F633="",F633="□"),OR(G633="",G633="□"),OR(H633="",H633="□")),"",IF(AND(F633="■",G633="■"),"",IF(AND(OR(F633="■",G633="■"),H633="■"),"",IF(BF633="","",IF(OR(BF633=5,BF633&gt;5),"○","×"))))))</f>
        <v/>
      </c>
      <c r="Q633" s="129" t="s">
        <v>38</v>
      </c>
      <c r="R633" s="130" t="s">
        <v>38</v>
      </c>
      <c r="S633" s="131" t="s">
        <v>38</v>
      </c>
      <c r="T633" s="1"/>
      <c r="U633" s="10"/>
      <c r="V633" s="11"/>
      <c r="W633" s="10"/>
      <c r="X633" s="223" t="str">
        <f t="shared" si="200"/>
        <v/>
      </c>
      <c r="Y633" s="164" t="str">
        <f t="shared" si="182"/>
        <v/>
      </c>
      <c r="Z633" s="131" t="s">
        <v>58</v>
      </c>
      <c r="AA633" s="135" t="s">
        <v>58</v>
      </c>
      <c r="AB633" s="165" t="str">
        <f t="shared" si="183"/>
        <v/>
      </c>
      <c r="AC633" s="280"/>
      <c r="AD633" s="281"/>
      <c r="AF633" s="60" t="str">
        <f>IF($C$3="","",IF(AND(F633="□",G633="□",H633="□"),"",IF(AND(F633="■",G633="■"),"",IF(AND(F633="■",H633="■"),"",IF(AND(G633="■",H633="■"),"",IF(F633="■",$BY$42,IF(G633="■",$BY$39,IF(I633="","",I633))))))))</f>
        <v/>
      </c>
      <c r="AG633" s="61" t="str">
        <f>IF($C$3="","",IF(AND(F633="□",G633="□",H633="□"),"",IF(AND(F633="■",G633="■"),"",IF(AND(F633="■",H633="■"),"",IF(AND(G633="■",H633="■"),"",IF(F633="■",$BY$44,IF(G633="■",$BY$41,IF(K633="","",K633))))))))</f>
        <v/>
      </c>
      <c r="AH633" s="63" t="str">
        <f t="shared" si="184"/>
        <v/>
      </c>
      <c r="AI633" s="63" t="str">
        <f t="shared" si="185"/>
        <v/>
      </c>
      <c r="AJ633" s="64" t="str">
        <f t="shared" si="186"/>
        <v/>
      </c>
      <c r="AK633" s="64" t="str">
        <f t="shared" si="187"/>
        <v/>
      </c>
      <c r="AL633" s="64" t="str">
        <f>IF($C$3="","",IF(AND(F633="□",G633="□",H633="□"),"",IF(AND(F633="■",G633="■"),"",IF(AND(F633="■",H633="■"),"",IF(AND(G633="■",H633="■"),"",IF(F633="■",$BY$23,IF(G633="■",$BY$21,IF(J633="","",J633))))))))</f>
        <v/>
      </c>
      <c r="AM633" s="65" t="str">
        <f t="shared" si="188"/>
        <v/>
      </c>
      <c r="AN633" s="64" t="str">
        <f>IF($C$3="","",IF(AND(F633="□",G633="□",H633="□"),"",IF(AND(F633="■",G633="■"),"",IF(AND(F633="■",H633="■"),"",IF(AND(G633="■",H633="■"),"",IF(F633="■",$BY$24,IF(G633="■",$BY$22,IF(L633="","",L633))))))))</f>
        <v/>
      </c>
      <c r="AO633" s="118"/>
      <c r="AP633" s="64" t="str">
        <f t="shared" si="189"/>
        <v/>
      </c>
      <c r="AQ633" s="64" t="str">
        <f t="shared" si="190"/>
        <v/>
      </c>
      <c r="AR633" s="64" t="str">
        <f t="shared" si="191"/>
        <v/>
      </c>
      <c r="AS633" s="64" t="str">
        <f t="shared" si="192"/>
        <v/>
      </c>
      <c r="AT633" s="64" t="str">
        <f t="shared" si="193"/>
        <v/>
      </c>
      <c r="AW633" s="17" t="str">
        <f t="shared" si="194"/>
        <v/>
      </c>
      <c r="AX633" s="17" t="str">
        <f t="shared" si="195"/>
        <v/>
      </c>
      <c r="AY633" s="17" t="str">
        <f t="shared" si="196"/>
        <v/>
      </c>
      <c r="AZ633" s="17" t="str">
        <f t="shared" si="197"/>
        <v/>
      </c>
      <c r="BA633" s="17" t="str">
        <f t="shared" si="198"/>
        <v/>
      </c>
      <c r="BB633" s="17" t="str">
        <f t="shared" si="199"/>
        <v/>
      </c>
      <c r="BD633" s="17" t="str">
        <f>IF(AND(OR(F633="",F633="□"),OR(G633="",G633="□"),OR(H633="",H633="□")),"",IF(AND(F633="■",G633="■"),"",IF(AND(OR(F633="■",G633="■"),H633="■"),"",IF(F633="■",5,IF(G633="■",4,IF(I633="","",IF($C$3="","",IF($C$3=8,"-",IF($C$3&lt;8,IF(I633&lt;=$BY$25,7,IF(I633&lt;=$BY$26,6,IF(I633&lt;=$BY$27,5,IF(I633&lt;=$BY$28,4,IF(I633&lt;=$BY$29,3,IF(I633&lt;=$BY$30,2,1)))))))))))))))</f>
        <v/>
      </c>
      <c r="BE633" s="17" t="str">
        <f>IF(AND(OR(F633="",F633="□"),OR(G633="",G633="□"),OR(H633="",H633="□")),"",IF(AND(F633="■",G633="■"),"",IF(AND(OR(F633="■",G633="■"),H633="■"),"",IF(F633="■",5,IF(G633="■",4,IF(K633="","",IF($C$3="","",IF($C$3=8,IF(K633&lt;=$BY$33,6,IF(K633&lt;=$BY$34,5,IF(K633&lt;=$BY$35,4,3))),IF(AND($C$3&lt;8,$C$3&gt;4),IF(K633&lt;=$BY$32,7,IF(K633&lt;=$BY$33,6,IF(K633&lt;=$BY$34,5,IF(K633&lt;=$BY$35,4,IF(K633&lt;=$BY$36,3,2))))),IF(C619&lt;5,"-"))))))))))</f>
        <v/>
      </c>
      <c r="BF633" s="17" t="str">
        <f t="shared" si="201"/>
        <v/>
      </c>
      <c r="BH633" s="18" t="str">
        <f>IF(X633="","",IF(50&lt;=Y633,6,IF(AND(40&lt;=Y633,Y633&lt;50),5,IF(AND(30&lt;=Y633,Y633&lt;40),4,IF(AND(20&lt;=Y633,Y633&lt;30),3,IF(AND(10&lt;=Y633,Y633&lt;20),2,IF(AND(0&lt;=Y633,Y633&lt;10),1,IF(Y633&lt;0,0,""))))))))</f>
        <v/>
      </c>
      <c r="BI633" s="18" t="str">
        <f>IF(X633="","",IF(30&lt;=Y633,4,IF(AND(20&lt;=Y633,Y633&lt;30),3,IF(AND(10&lt;=Y633,Y633&lt;20),2,IF(AND(0&lt;=Y633,Y633&lt;10),1,IF(Y633&lt;0,0,""))))))</f>
        <v/>
      </c>
      <c r="BJ633" s="58" t="str">
        <f>IF(AND(OR(Q633="",Q633="□"),OR(R633="",R633="□"),OR(S633="",S633="□")),"",IF(AND(Q633="■",R633="■"),"",IF(AND(OR(Q633="■",R633="■"),S633="■"),"",IF(Q633="■",3,IF(R633="■",1,IF(Z633="■",BH633,BI633))))))</f>
        <v/>
      </c>
    </row>
    <row r="634" spans="1:62" ht="12" customHeight="1" x14ac:dyDescent="0.15">
      <c r="A634" s="66">
        <v>617</v>
      </c>
      <c r="B634" s="4"/>
      <c r="C634" s="2"/>
      <c r="D634" s="2"/>
      <c r="E634" s="8"/>
      <c r="F634" s="129" t="s">
        <v>38</v>
      </c>
      <c r="G634" s="130" t="s">
        <v>38</v>
      </c>
      <c r="H634" s="131" t="s">
        <v>38</v>
      </c>
      <c r="I634" s="122"/>
      <c r="J634" s="149"/>
      <c r="K634" s="124"/>
      <c r="L634" s="178"/>
      <c r="M634" s="133"/>
      <c r="N634" s="163" t="str">
        <f>IF($C$3="","",IF(P634="","",BF634))</f>
        <v/>
      </c>
      <c r="O634" s="163" t="str">
        <f>IF($C$3="","",IF(AND(OR(F634="",F634="□"),OR(G634="",G634="□"),OR(H634="",H634="□")),"",IF(AND(F634="■",G634="■"),"",IF(AND(OR(F634="■",G634="■"),H634="■"),"",IF(BF634="","",IF(OR(BF634=4,BF634&gt;4),"○","×"))))))</f>
        <v/>
      </c>
      <c r="P634" s="162" t="str">
        <f>IF($C$3="","",IF(AND(OR(F634="",F634="□"),OR(G634="",G634="□"),OR(H634="",H634="□")),"",IF(AND(F634="■",G634="■"),"",IF(AND(OR(F634="■",G634="■"),H634="■"),"",IF(BF634="","",IF(OR(BF634=5,BF634&gt;5),"○","×"))))))</f>
        <v/>
      </c>
      <c r="Q634" s="129" t="s">
        <v>38</v>
      </c>
      <c r="R634" s="130" t="s">
        <v>38</v>
      </c>
      <c r="S634" s="131" t="s">
        <v>38</v>
      </c>
      <c r="T634" s="1"/>
      <c r="U634" s="10"/>
      <c r="V634" s="11"/>
      <c r="W634" s="10"/>
      <c r="X634" s="223" t="str">
        <f t="shared" si="200"/>
        <v/>
      </c>
      <c r="Y634" s="164" t="str">
        <f t="shared" si="182"/>
        <v/>
      </c>
      <c r="Z634" s="131" t="s">
        <v>58</v>
      </c>
      <c r="AA634" s="135" t="s">
        <v>58</v>
      </c>
      <c r="AB634" s="165" t="str">
        <f t="shared" si="183"/>
        <v/>
      </c>
      <c r="AC634" s="280"/>
      <c r="AD634" s="281"/>
      <c r="AF634" s="60" t="str">
        <f>IF($C$3="","",IF(AND(F634="□",G634="□",H634="□"),"",IF(AND(F634="■",G634="■"),"",IF(AND(F634="■",H634="■"),"",IF(AND(G634="■",H634="■"),"",IF(F634="■",$BY$42,IF(G634="■",$BY$39,IF(I634="","",I634))))))))</f>
        <v/>
      </c>
      <c r="AG634" s="61" t="str">
        <f>IF($C$3="","",IF(AND(F634="□",G634="□",H634="□"),"",IF(AND(F634="■",G634="■"),"",IF(AND(F634="■",H634="■"),"",IF(AND(G634="■",H634="■"),"",IF(F634="■",$BY$44,IF(G634="■",$BY$41,IF(K634="","",K634))))))))</f>
        <v/>
      </c>
      <c r="AH634" s="63" t="str">
        <f t="shared" si="184"/>
        <v/>
      </c>
      <c r="AI634" s="63" t="str">
        <f t="shared" si="185"/>
        <v/>
      </c>
      <c r="AJ634" s="64" t="str">
        <f t="shared" si="186"/>
        <v/>
      </c>
      <c r="AK634" s="64" t="str">
        <f t="shared" si="187"/>
        <v/>
      </c>
      <c r="AL634" s="64" t="str">
        <f>IF($C$3="","",IF(AND(F634="□",G634="□",H634="□"),"",IF(AND(F634="■",G634="■"),"",IF(AND(F634="■",H634="■"),"",IF(AND(G634="■",H634="■"),"",IF(F634="■",$BY$23,IF(G634="■",$BY$21,IF(J634="","",J634))))))))</f>
        <v/>
      </c>
      <c r="AM634" s="65" t="str">
        <f t="shared" si="188"/>
        <v/>
      </c>
      <c r="AN634" s="64" t="str">
        <f>IF($C$3="","",IF(AND(F634="□",G634="□",H634="□"),"",IF(AND(F634="■",G634="■"),"",IF(AND(F634="■",H634="■"),"",IF(AND(G634="■",H634="■"),"",IF(F634="■",$BY$24,IF(G634="■",$BY$22,IF(L634="","",L634))))))))</f>
        <v/>
      </c>
      <c r="AO634" s="118"/>
      <c r="AP634" s="64" t="str">
        <f t="shared" si="189"/>
        <v/>
      </c>
      <c r="AQ634" s="64" t="str">
        <f t="shared" si="190"/>
        <v/>
      </c>
      <c r="AR634" s="64" t="str">
        <f t="shared" si="191"/>
        <v/>
      </c>
      <c r="AS634" s="64" t="str">
        <f t="shared" si="192"/>
        <v/>
      </c>
      <c r="AT634" s="64" t="str">
        <f t="shared" si="193"/>
        <v/>
      </c>
      <c r="AW634" s="17" t="str">
        <f t="shared" si="194"/>
        <v/>
      </c>
      <c r="AX634" s="17" t="str">
        <f t="shared" si="195"/>
        <v/>
      </c>
      <c r="AY634" s="17" t="str">
        <f t="shared" si="196"/>
        <v/>
      </c>
      <c r="AZ634" s="17" t="str">
        <f t="shared" si="197"/>
        <v/>
      </c>
      <c r="BA634" s="17" t="str">
        <f t="shared" si="198"/>
        <v/>
      </c>
      <c r="BB634" s="17" t="str">
        <f t="shared" si="199"/>
        <v/>
      </c>
      <c r="BD634" s="17" t="str">
        <f>IF(AND(OR(F634="",F634="□"),OR(G634="",G634="□"),OR(H634="",H634="□")),"",IF(AND(F634="■",G634="■"),"",IF(AND(OR(F634="■",G634="■"),H634="■"),"",IF(F634="■",5,IF(G634="■",4,IF(I634="","",IF($C$3="","",IF($C$3=8,"-",IF($C$3&lt;8,IF(I634&lt;=$BY$25,7,IF(I634&lt;=$BY$26,6,IF(I634&lt;=$BY$27,5,IF(I634&lt;=$BY$28,4,IF(I634&lt;=$BY$29,3,IF(I634&lt;=$BY$30,2,1)))))))))))))))</f>
        <v/>
      </c>
      <c r="BE634" s="17" t="str">
        <f>IF(AND(OR(F634="",F634="□"),OR(G634="",G634="□"),OR(H634="",H634="□")),"",IF(AND(F634="■",G634="■"),"",IF(AND(OR(F634="■",G634="■"),H634="■"),"",IF(F634="■",5,IF(G634="■",4,IF(K634="","",IF($C$3="","",IF($C$3=8,IF(K634&lt;=$BY$33,6,IF(K634&lt;=$BY$34,5,IF(K634&lt;=$BY$35,4,3))),IF(AND($C$3&lt;8,$C$3&gt;4),IF(K634&lt;=$BY$32,7,IF(K634&lt;=$BY$33,6,IF(K634&lt;=$BY$34,5,IF(K634&lt;=$BY$35,4,IF(K634&lt;=$BY$36,3,2))))),IF(C620&lt;5,"-"))))))))))</f>
        <v/>
      </c>
      <c r="BF634" s="17" t="str">
        <f t="shared" si="201"/>
        <v/>
      </c>
      <c r="BH634" s="18" t="str">
        <f>IF(X634="","",IF(50&lt;=Y634,6,IF(AND(40&lt;=Y634,Y634&lt;50),5,IF(AND(30&lt;=Y634,Y634&lt;40),4,IF(AND(20&lt;=Y634,Y634&lt;30),3,IF(AND(10&lt;=Y634,Y634&lt;20),2,IF(AND(0&lt;=Y634,Y634&lt;10),1,IF(Y634&lt;0,0,""))))))))</f>
        <v/>
      </c>
      <c r="BI634" s="18" t="str">
        <f>IF(X634="","",IF(30&lt;=Y634,4,IF(AND(20&lt;=Y634,Y634&lt;30),3,IF(AND(10&lt;=Y634,Y634&lt;20),2,IF(AND(0&lt;=Y634,Y634&lt;10),1,IF(Y634&lt;0,0,""))))))</f>
        <v/>
      </c>
      <c r="BJ634" s="58" t="str">
        <f>IF(AND(OR(Q634="",Q634="□"),OR(R634="",R634="□"),OR(S634="",S634="□")),"",IF(AND(Q634="■",R634="■"),"",IF(AND(OR(Q634="■",R634="■"),S634="■"),"",IF(Q634="■",3,IF(R634="■",1,IF(Z634="■",BH634,BI634))))))</f>
        <v/>
      </c>
    </row>
    <row r="635" spans="1:62" ht="12" customHeight="1" x14ac:dyDescent="0.15">
      <c r="A635" s="66">
        <v>618</v>
      </c>
      <c r="B635" s="4"/>
      <c r="C635" s="2"/>
      <c r="D635" s="2"/>
      <c r="E635" s="8"/>
      <c r="F635" s="129" t="s">
        <v>38</v>
      </c>
      <c r="G635" s="130" t="s">
        <v>38</v>
      </c>
      <c r="H635" s="131" t="s">
        <v>38</v>
      </c>
      <c r="I635" s="122"/>
      <c r="J635" s="149"/>
      <c r="K635" s="124"/>
      <c r="L635" s="178"/>
      <c r="M635" s="133"/>
      <c r="N635" s="163" t="str">
        <f>IF($C$3="","",IF(P635="","",BF635))</f>
        <v/>
      </c>
      <c r="O635" s="163" t="str">
        <f>IF($C$3="","",IF(AND(OR(F635="",F635="□"),OR(G635="",G635="□"),OR(H635="",H635="□")),"",IF(AND(F635="■",G635="■"),"",IF(AND(OR(F635="■",G635="■"),H635="■"),"",IF(BF635="","",IF(OR(BF635=4,BF635&gt;4),"○","×"))))))</f>
        <v/>
      </c>
      <c r="P635" s="162" t="str">
        <f>IF($C$3="","",IF(AND(OR(F635="",F635="□"),OR(G635="",G635="□"),OR(H635="",H635="□")),"",IF(AND(F635="■",G635="■"),"",IF(AND(OR(F635="■",G635="■"),H635="■"),"",IF(BF635="","",IF(OR(BF635=5,BF635&gt;5),"○","×"))))))</f>
        <v/>
      </c>
      <c r="Q635" s="129" t="s">
        <v>38</v>
      </c>
      <c r="R635" s="130" t="s">
        <v>38</v>
      </c>
      <c r="S635" s="131" t="s">
        <v>38</v>
      </c>
      <c r="T635" s="1"/>
      <c r="U635" s="10"/>
      <c r="V635" s="11"/>
      <c r="W635" s="10"/>
      <c r="X635" s="223" t="str">
        <f t="shared" si="200"/>
        <v/>
      </c>
      <c r="Y635" s="164" t="str">
        <f t="shared" si="182"/>
        <v/>
      </c>
      <c r="Z635" s="131" t="s">
        <v>58</v>
      </c>
      <c r="AA635" s="135" t="s">
        <v>58</v>
      </c>
      <c r="AB635" s="165" t="str">
        <f t="shared" si="183"/>
        <v/>
      </c>
      <c r="AC635" s="280"/>
      <c r="AD635" s="281"/>
      <c r="AF635" s="60" t="str">
        <f>IF($C$3="","",IF(AND(F635="□",G635="□",H635="□"),"",IF(AND(F635="■",G635="■"),"",IF(AND(F635="■",H635="■"),"",IF(AND(G635="■",H635="■"),"",IF(F635="■",$BY$42,IF(G635="■",$BY$39,IF(I635="","",I635))))))))</f>
        <v/>
      </c>
      <c r="AG635" s="61" t="str">
        <f>IF($C$3="","",IF(AND(F635="□",G635="□",H635="□"),"",IF(AND(F635="■",G635="■"),"",IF(AND(F635="■",H635="■"),"",IF(AND(G635="■",H635="■"),"",IF(F635="■",$BY$44,IF(G635="■",$BY$41,IF(K635="","",K635))))))))</f>
        <v/>
      </c>
      <c r="AH635" s="63" t="str">
        <f t="shared" si="184"/>
        <v/>
      </c>
      <c r="AI635" s="63" t="str">
        <f t="shared" si="185"/>
        <v/>
      </c>
      <c r="AJ635" s="64" t="str">
        <f t="shared" si="186"/>
        <v/>
      </c>
      <c r="AK635" s="64" t="str">
        <f t="shared" si="187"/>
        <v/>
      </c>
      <c r="AL635" s="64" t="str">
        <f>IF($C$3="","",IF(AND(F635="□",G635="□",H635="□"),"",IF(AND(F635="■",G635="■"),"",IF(AND(F635="■",H635="■"),"",IF(AND(G635="■",H635="■"),"",IF(F635="■",$BY$23,IF(G635="■",$BY$21,IF(J635="","",J635))))))))</f>
        <v/>
      </c>
      <c r="AM635" s="65" t="str">
        <f t="shared" si="188"/>
        <v/>
      </c>
      <c r="AN635" s="64" t="str">
        <f>IF($C$3="","",IF(AND(F635="□",G635="□",H635="□"),"",IF(AND(F635="■",G635="■"),"",IF(AND(F635="■",H635="■"),"",IF(AND(G635="■",H635="■"),"",IF(F635="■",$BY$24,IF(G635="■",$BY$22,IF(L635="","",L635))))))))</f>
        <v/>
      </c>
      <c r="AO635" s="118"/>
      <c r="AP635" s="64" t="str">
        <f t="shared" si="189"/>
        <v/>
      </c>
      <c r="AQ635" s="64" t="str">
        <f t="shared" si="190"/>
        <v/>
      </c>
      <c r="AR635" s="64" t="str">
        <f t="shared" si="191"/>
        <v/>
      </c>
      <c r="AS635" s="64" t="str">
        <f t="shared" si="192"/>
        <v/>
      </c>
      <c r="AT635" s="64" t="str">
        <f t="shared" si="193"/>
        <v/>
      </c>
      <c r="AW635" s="17" t="str">
        <f t="shared" si="194"/>
        <v/>
      </c>
      <c r="AX635" s="17" t="str">
        <f t="shared" si="195"/>
        <v/>
      </c>
      <c r="AY635" s="17" t="str">
        <f t="shared" si="196"/>
        <v/>
      </c>
      <c r="AZ635" s="17" t="str">
        <f t="shared" si="197"/>
        <v/>
      </c>
      <c r="BA635" s="17" t="str">
        <f t="shared" si="198"/>
        <v/>
      </c>
      <c r="BB635" s="17" t="str">
        <f t="shared" si="199"/>
        <v/>
      </c>
      <c r="BD635" s="17" t="str">
        <f>IF(AND(OR(F635="",F635="□"),OR(G635="",G635="□"),OR(H635="",H635="□")),"",IF(AND(F635="■",G635="■"),"",IF(AND(OR(F635="■",G635="■"),H635="■"),"",IF(F635="■",5,IF(G635="■",4,IF(I635="","",IF($C$3="","",IF($C$3=8,"-",IF($C$3&lt;8,IF(I635&lt;=$BY$25,7,IF(I635&lt;=$BY$26,6,IF(I635&lt;=$BY$27,5,IF(I635&lt;=$BY$28,4,IF(I635&lt;=$BY$29,3,IF(I635&lt;=$BY$30,2,1)))))))))))))))</f>
        <v/>
      </c>
      <c r="BE635" s="17" t="str">
        <f>IF(AND(OR(F635="",F635="□"),OR(G635="",G635="□"),OR(H635="",H635="□")),"",IF(AND(F635="■",G635="■"),"",IF(AND(OR(F635="■",G635="■"),H635="■"),"",IF(F635="■",5,IF(G635="■",4,IF(K635="","",IF($C$3="","",IF($C$3=8,IF(K635&lt;=$BY$33,6,IF(K635&lt;=$BY$34,5,IF(K635&lt;=$BY$35,4,3))),IF(AND($C$3&lt;8,$C$3&gt;4),IF(K635&lt;=$BY$32,7,IF(K635&lt;=$BY$33,6,IF(K635&lt;=$BY$34,5,IF(K635&lt;=$BY$35,4,IF(K635&lt;=$BY$36,3,2))))),IF(C621&lt;5,"-"))))))))))</f>
        <v/>
      </c>
      <c r="BF635" s="17" t="str">
        <f t="shared" si="201"/>
        <v/>
      </c>
      <c r="BH635" s="18" t="str">
        <f>IF(X635="","",IF(50&lt;=Y635,6,IF(AND(40&lt;=Y635,Y635&lt;50),5,IF(AND(30&lt;=Y635,Y635&lt;40),4,IF(AND(20&lt;=Y635,Y635&lt;30),3,IF(AND(10&lt;=Y635,Y635&lt;20),2,IF(AND(0&lt;=Y635,Y635&lt;10),1,IF(Y635&lt;0,0,""))))))))</f>
        <v/>
      </c>
      <c r="BI635" s="18" t="str">
        <f>IF(X635="","",IF(30&lt;=Y635,4,IF(AND(20&lt;=Y635,Y635&lt;30),3,IF(AND(10&lt;=Y635,Y635&lt;20),2,IF(AND(0&lt;=Y635,Y635&lt;10),1,IF(Y635&lt;0,0,""))))))</f>
        <v/>
      </c>
      <c r="BJ635" s="58" t="str">
        <f>IF(AND(OR(Q635="",Q635="□"),OR(R635="",R635="□"),OR(S635="",S635="□")),"",IF(AND(Q635="■",R635="■"),"",IF(AND(OR(Q635="■",R635="■"),S635="■"),"",IF(Q635="■",3,IF(R635="■",1,IF(Z635="■",BH635,BI635))))))</f>
        <v/>
      </c>
    </row>
    <row r="636" spans="1:62" ht="12" customHeight="1" x14ac:dyDescent="0.15">
      <c r="A636" s="66">
        <v>619</v>
      </c>
      <c r="B636" s="4"/>
      <c r="C636" s="2"/>
      <c r="D636" s="2"/>
      <c r="E636" s="8"/>
      <c r="F636" s="129" t="s">
        <v>38</v>
      </c>
      <c r="G636" s="130" t="s">
        <v>38</v>
      </c>
      <c r="H636" s="131" t="s">
        <v>38</v>
      </c>
      <c r="I636" s="122"/>
      <c r="J636" s="149"/>
      <c r="K636" s="124"/>
      <c r="L636" s="178"/>
      <c r="M636" s="133"/>
      <c r="N636" s="163" t="str">
        <f>IF($C$3="","",IF(P636="","",BF636))</f>
        <v/>
      </c>
      <c r="O636" s="163" t="str">
        <f>IF($C$3="","",IF(AND(OR(F636="",F636="□"),OR(G636="",G636="□"),OR(H636="",H636="□")),"",IF(AND(F636="■",G636="■"),"",IF(AND(OR(F636="■",G636="■"),H636="■"),"",IF(BF636="","",IF(OR(BF636=4,BF636&gt;4),"○","×"))))))</f>
        <v/>
      </c>
      <c r="P636" s="162" t="str">
        <f>IF($C$3="","",IF(AND(OR(F636="",F636="□"),OR(G636="",G636="□"),OR(H636="",H636="□")),"",IF(AND(F636="■",G636="■"),"",IF(AND(OR(F636="■",G636="■"),H636="■"),"",IF(BF636="","",IF(OR(BF636=5,BF636&gt;5),"○","×"))))))</f>
        <v/>
      </c>
      <c r="Q636" s="129" t="s">
        <v>38</v>
      </c>
      <c r="R636" s="130" t="s">
        <v>38</v>
      </c>
      <c r="S636" s="131" t="s">
        <v>38</v>
      </c>
      <c r="T636" s="1"/>
      <c r="U636" s="10"/>
      <c r="V636" s="11"/>
      <c r="W636" s="10"/>
      <c r="X636" s="223" t="str">
        <f t="shared" si="200"/>
        <v/>
      </c>
      <c r="Y636" s="164" t="str">
        <f t="shared" si="182"/>
        <v/>
      </c>
      <c r="Z636" s="131" t="s">
        <v>58</v>
      </c>
      <c r="AA636" s="135" t="s">
        <v>58</v>
      </c>
      <c r="AB636" s="165" t="str">
        <f t="shared" si="183"/>
        <v/>
      </c>
      <c r="AC636" s="280"/>
      <c r="AD636" s="281"/>
      <c r="AF636" s="60" t="str">
        <f>IF($C$3="","",IF(AND(F636="□",G636="□",H636="□"),"",IF(AND(F636="■",G636="■"),"",IF(AND(F636="■",H636="■"),"",IF(AND(G636="■",H636="■"),"",IF(F636="■",$BY$42,IF(G636="■",$BY$39,IF(I636="","",I636))))))))</f>
        <v/>
      </c>
      <c r="AG636" s="61" t="str">
        <f>IF($C$3="","",IF(AND(F636="□",G636="□",H636="□"),"",IF(AND(F636="■",G636="■"),"",IF(AND(F636="■",H636="■"),"",IF(AND(G636="■",H636="■"),"",IF(F636="■",$BY$44,IF(G636="■",$BY$41,IF(K636="","",K636))))))))</f>
        <v/>
      </c>
      <c r="AH636" s="63" t="str">
        <f t="shared" si="184"/>
        <v/>
      </c>
      <c r="AI636" s="63" t="str">
        <f t="shared" si="185"/>
        <v/>
      </c>
      <c r="AJ636" s="64" t="str">
        <f t="shared" si="186"/>
        <v/>
      </c>
      <c r="AK636" s="64" t="str">
        <f t="shared" si="187"/>
        <v/>
      </c>
      <c r="AL636" s="64" t="str">
        <f>IF($C$3="","",IF(AND(F636="□",G636="□",H636="□"),"",IF(AND(F636="■",G636="■"),"",IF(AND(F636="■",H636="■"),"",IF(AND(G636="■",H636="■"),"",IF(F636="■",$BY$23,IF(G636="■",$BY$21,IF(J636="","",J636))))))))</f>
        <v/>
      </c>
      <c r="AM636" s="65" t="str">
        <f t="shared" si="188"/>
        <v/>
      </c>
      <c r="AN636" s="64" t="str">
        <f>IF($C$3="","",IF(AND(F636="□",G636="□",H636="□"),"",IF(AND(F636="■",G636="■"),"",IF(AND(F636="■",H636="■"),"",IF(AND(G636="■",H636="■"),"",IF(F636="■",$BY$24,IF(G636="■",$BY$22,IF(L636="","",L636))))))))</f>
        <v/>
      </c>
      <c r="AO636" s="118"/>
      <c r="AP636" s="64" t="str">
        <f t="shared" si="189"/>
        <v/>
      </c>
      <c r="AQ636" s="64" t="str">
        <f t="shared" si="190"/>
        <v/>
      </c>
      <c r="AR636" s="64" t="str">
        <f t="shared" si="191"/>
        <v/>
      </c>
      <c r="AS636" s="64" t="str">
        <f t="shared" si="192"/>
        <v/>
      </c>
      <c r="AT636" s="64" t="str">
        <f t="shared" si="193"/>
        <v/>
      </c>
      <c r="AW636" s="17" t="str">
        <f t="shared" si="194"/>
        <v/>
      </c>
      <c r="AX636" s="17" t="str">
        <f t="shared" si="195"/>
        <v/>
      </c>
      <c r="AY636" s="17" t="str">
        <f t="shared" si="196"/>
        <v/>
      </c>
      <c r="AZ636" s="17" t="str">
        <f t="shared" si="197"/>
        <v/>
      </c>
      <c r="BA636" s="17" t="str">
        <f t="shared" si="198"/>
        <v/>
      </c>
      <c r="BB636" s="17" t="str">
        <f t="shared" si="199"/>
        <v/>
      </c>
      <c r="BD636" s="17" t="str">
        <f>IF(AND(OR(F636="",F636="□"),OR(G636="",G636="□"),OR(H636="",H636="□")),"",IF(AND(F636="■",G636="■"),"",IF(AND(OR(F636="■",G636="■"),H636="■"),"",IF(F636="■",5,IF(G636="■",4,IF(I636="","",IF($C$3="","",IF($C$3=8,"-",IF($C$3&lt;8,IF(I636&lt;=$BY$25,7,IF(I636&lt;=$BY$26,6,IF(I636&lt;=$BY$27,5,IF(I636&lt;=$BY$28,4,IF(I636&lt;=$BY$29,3,IF(I636&lt;=$BY$30,2,1)))))))))))))))</f>
        <v/>
      </c>
      <c r="BE636" s="17" t="str">
        <f>IF(AND(OR(F636="",F636="□"),OR(G636="",G636="□"),OR(H636="",H636="□")),"",IF(AND(F636="■",G636="■"),"",IF(AND(OR(F636="■",G636="■"),H636="■"),"",IF(F636="■",5,IF(G636="■",4,IF(K636="","",IF($C$3="","",IF($C$3=8,IF(K636&lt;=$BY$33,6,IF(K636&lt;=$BY$34,5,IF(K636&lt;=$BY$35,4,3))),IF(AND($C$3&lt;8,$C$3&gt;4),IF(K636&lt;=$BY$32,7,IF(K636&lt;=$BY$33,6,IF(K636&lt;=$BY$34,5,IF(K636&lt;=$BY$35,4,IF(K636&lt;=$BY$36,3,2))))),IF(C622&lt;5,"-"))))))))))</f>
        <v/>
      </c>
      <c r="BF636" s="17" t="str">
        <f t="shared" si="201"/>
        <v/>
      </c>
      <c r="BH636" s="18" t="str">
        <f>IF(X636="","",IF(50&lt;=Y636,6,IF(AND(40&lt;=Y636,Y636&lt;50),5,IF(AND(30&lt;=Y636,Y636&lt;40),4,IF(AND(20&lt;=Y636,Y636&lt;30),3,IF(AND(10&lt;=Y636,Y636&lt;20),2,IF(AND(0&lt;=Y636,Y636&lt;10),1,IF(Y636&lt;0,0,""))))))))</f>
        <v/>
      </c>
      <c r="BI636" s="18" t="str">
        <f>IF(X636="","",IF(30&lt;=Y636,4,IF(AND(20&lt;=Y636,Y636&lt;30),3,IF(AND(10&lt;=Y636,Y636&lt;20),2,IF(AND(0&lt;=Y636,Y636&lt;10),1,IF(Y636&lt;0,0,""))))))</f>
        <v/>
      </c>
      <c r="BJ636" s="58" t="str">
        <f>IF(AND(OR(Q636="",Q636="□"),OR(R636="",R636="□"),OR(S636="",S636="□")),"",IF(AND(Q636="■",R636="■"),"",IF(AND(OR(Q636="■",R636="■"),S636="■"),"",IF(Q636="■",3,IF(R636="■",1,IF(Z636="■",BH636,BI636))))))</f>
        <v/>
      </c>
    </row>
    <row r="637" spans="1:62" ht="12" customHeight="1" x14ac:dyDescent="0.15">
      <c r="A637" s="66">
        <v>620</v>
      </c>
      <c r="B637" s="4"/>
      <c r="C637" s="2"/>
      <c r="D637" s="2"/>
      <c r="E637" s="8"/>
      <c r="F637" s="129" t="s">
        <v>38</v>
      </c>
      <c r="G637" s="130" t="s">
        <v>38</v>
      </c>
      <c r="H637" s="131" t="s">
        <v>38</v>
      </c>
      <c r="I637" s="122"/>
      <c r="J637" s="149"/>
      <c r="K637" s="124"/>
      <c r="L637" s="178"/>
      <c r="M637" s="133"/>
      <c r="N637" s="163" t="str">
        <f>IF($C$3="","",IF(P637="","",BF637))</f>
        <v/>
      </c>
      <c r="O637" s="163" t="str">
        <f>IF($C$3="","",IF(AND(OR(F637="",F637="□"),OR(G637="",G637="□"),OR(H637="",H637="□")),"",IF(AND(F637="■",G637="■"),"",IF(AND(OR(F637="■",G637="■"),H637="■"),"",IF(BF637="","",IF(OR(BF637=4,BF637&gt;4),"○","×"))))))</f>
        <v/>
      </c>
      <c r="P637" s="162" t="str">
        <f>IF($C$3="","",IF(AND(OR(F637="",F637="□"),OR(G637="",G637="□"),OR(H637="",H637="□")),"",IF(AND(F637="■",G637="■"),"",IF(AND(OR(F637="■",G637="■"),H637="■"),"",IF(BF637="","",IF(OR(BF637=5,BF637&gt;5),"○","×"))))))</f>
        <v/>
      </c>
      <c r="Q637" s="129" t="s">
        <v>38</v>
      </c>
      <c r="R637" s="130" t="s">
        <v>38</v>
      </c>
      <c r="S637" s="131" t="s">
        <v>38</v>
      </c>
      <c r="T637" s="1"/>
      <c r="U637" s="10"/>
      <c r="V637" s="11"/>
      <c r="W637" s="10"/>
      <c r="X637" s="223" t="str">
        <f t="shared" si="200"/>
        <v/>
      </c>
      <c r="Y637" s="164" t="str">
        <f t="shared" si="182"/>
        <v/>
      </c>
      <c r="Z637" s="131" t="s">
        <v>58</v>
      </c>
      <c r="AA637" s="135" t="s">
        <v>58</v>
      </c>
      <c r="AB637" s="165" t="str">
        <f t="shared" si="183"/>
        <v/>
      </c>
      <c r="AC637" s="280"/>
      <c r="AD637" s="281"/>
      <c r="AF637" s="60" t="str">
        <f>IF($C$3="","",IF(AND(F637="□",G637="□",H637="□"),"",IF(AND(F637="■",G637="■"),"",IF(AND(F637="■",H637="■"),"",IF(AND(G637="■",H637="■"),"",IF(F637="■",$BY$42,IF(G637="■",$BY$39,IF(I637="","",I637))))))))</f>
        <v/>
      </c>
      <c r="AG637" s="61" t="str">
        <f>IF($C$3="","",IF(AND(F637="□",G637="□",H637="□"),"",IF(AND(F637="■",G637="■"),"",IF(AND(F637="■",H637="■"),"",IF(AND(G637="■",H637="■"),"",IF(F637="■",$BY$44,IF(G637="■",$BY$41,IF(K637="","",K637))))))))</f>
        <v/>
      </c>
      <c r="AH637" s="63" t="str">
        <f t="shared" si="184"/>
        <v/>
      </c>
      <c r="AI637" s="63" t="str">
        <f t="shared" si="185"/>
        <v/>
      </c>
      <c r="AJ637" s="64" t="str">
        <f t="shared" si="186"/>
        <v/>
      </c>
      <c r="AK637" s="64" t="str">
        <f t="shared" si="187"/>
        <v/>
      </c>
      <c r="AL637" s="64" t="str">
        <f>IF($C$3="","",IF(AND(F637="□",G637="□",H637="□"),"",IF(AND(F637="■",G637="■"),"",IF(AND(F637="■",H637="■"),"",IF(AND(G637="■",H637="■"),"",IF(F637="■",$BY$23,IF(G637="■",$BY$21,IF(J637="","",J637))))))))</f>
        <v/>
      </c>
      <c r="AM637" s="65" t="str">
        <f t="shared" si="188"/>
        <v/>
      </c>
      <c r="AN637" s="64" t="str">
        <f>IF($C$3="","",IF(AND(F637="□",G637="□",H637="□"),"",IF(AND(F637="■",G637="■"),"",IF(AND(F637="■",H637="■"),"",IF(AND(G637="■",H637="■"),"",IF(F637="■",$BY$24,IF(G637="■",$BY$22,IF(L637="","",L637))))))))</f>
        <v/>
      </c>
      <c r="AO637" s="118"/>
      <c r="AP637" s="64" t="str">
        <f t="shared" si="189"/>
        <v/>
      </c>
      <c r="AQ637" s="64" t="str">
        <f t="shared" si="190"/>
        <v/>
      </c>
      <c r="AR637" s="64" t="str">
        <f t="shared" si="191"/>
        <v/>
      </c>
      <c r="AS637" s="64" t="str">
        <f t="shared" si="192"/>
        <v/>
      </c>
      <c r="AT637" s="64" t="str">
        <f t="shared" si="193"/>
        <v/>
      </c>
      <c r="AW637" s="17" t="str">
        <f t="shared" si="194"/>
        <v/>
      </c>
      <c r="AX637" s="17" t="str">
        <f t="shared" si="195"/>
        <v/>
      </c>
      <c r="AY637" s="17" t="str">
        <f t="shared" si="196"/>
        <v/>
      </c>
      <c r="AZ637" s="17" t="str">
        <f t="shared" si="197"/>
        <v/>
      </c>
      <c r="BA637" s="17" t="str">
        <f t="shared" si="198"/>
        <v/>
      </c>
      <c r="BB637" s="17" t="str">
        <f t="shared" si="199"/>
        <v/>
      </c>
      <c r="BD637" s="17" t="str">
        <f>IF(AND(OR(F637="",F637="□"),OR(G637="",G637="□"),OR(H637="",H637="□")),"",IF(AND(F637="■",G637="■"),"",IF(AND(OR(F637="■",G637="■"),H637="■"),"",IF(F637="■",5,IF(G637="■",4,IF(I637="","",IF($C$3="","",IF($C$3=8,"-",IF($C$3&lt;8,IF(I637&lt;=$BY$25,7,IF(I637&lt;=$BY$26,6,IF(I637&lt;=$BY$27,5,IF(I637&lt;=$BY$28,4,IF(I637&lt;=$BY$29,3,IF(I637&lt;=$BY$30,2,1)))))))))))))))</f>
        <v/>
      </c>
      <c r="BE637" s="17" t="str">
        <f>IF(AND(OR(F637="",F637="□"),OR(G637="",G637="□"),OR(H637="",H637="□")),"",IF(AND(F637="■",G637="■"),"",IF(AND(OR(F637="■",G637="■"),H637="■"),"",IF(F637="■",5,IF(G637="■",4,IF(K637="","",IF($C$3="","",IF($C$3=8,IF(K637&lt;=$BY$33,6,IF(K637&lt;=$BY$34,5,IF(K637&lt;=$BY$35,4,3))),IF(AND($C$3&lt;8,$C$3&gt;4),IF(K637&lt;=$BY$32,7,IF(K637&lt;=$BY$33,6,IF(K637&lt;=$BY$34,5,IF(K637&lt;=$BY$35,4,IF(K637&lt;=$BY$36,3,2))))),IF(C623&lt;5,"-"))))))))))</f>
        <v/>
      </c>
      <c r="BF637" s="17" t="str">
        <f t="shared" si="201"/>
        <v/>
      </c>
      <c r="BH637" s="18" t="str">
        <f>IF(X637="","",IF(50&lt;=Y637,6,IF(AND(40&lt;=Y637,Y637&lt;50),5,IF(AND(30&lt;=Y637,Y637&lt;40),4,IF(AND(20&lt;=Y637,Y637&lt;30),3,IF(AND(10&lt;=Y637,Y637&lt;20),2,IF(AND(0&lt;=Y637,Y637&lt;10),1,IF(Y637&lt;0,0,""))))))))</f>
        <v/>
      </c>
      <c r="BI637" s="18" t="str">
        <f>IF(X637="","",IF(30&lt;=Y637,4,IF(AND(20&lt;=Y637,Y637&lt;30),3,IF(AND(10&lt;=Y637,Y637&lt;20),2,IF(AND(0&lt;=Y637,Y637&lt;10),1,IF(Y637&lt;0,0,""))))))</f>
        <v/>
      </c>
      <c r="BJ637" s="58" t="str">
        <f>IF(AND(OR(Q637="",Q637="□"),OR(R637="",R637="□"),OR(S637="",S637="□")),"",IF(AND(Q637="■",R637="■"),"",IF(AND(OR(Q637="■",R637="■"),S637="■"),"",IF(Q637="■",3,IF(R637="■",1,IF(Z637="■",BH637,BI637))))))</f>
        <v/>
      </c>
    </row>
    <row r="638" spans="1:62" ht="12" customHeight="1" x14ac:dyDescent="0.15">
      <c r="A638" s="66">
        <v>621</v>
      </c>
      <c r="B638" s="4"/>
      <c r="C638" s="2"/>
      <c r="D638" s="2"/>
      <c r="E638" s="8"/>
      <c r="F638" s="129" t="s">
        <v>38</v>
      </c>
      <c r="G638" s="130" t="s">
        <v>38</v>
      </c>
      <c r="H638" s="131" t="s">
        <v>38</v>
      </c>
      <c r="I638" s="122"/>
      <c r="J638" s="149"/>
      <c r="K638" s="124"/>
      <c r="L638" s="178"/>
      <c r="M638" s="133"/>
      <c r="N638" s="163" t="str">
        <f>IF($C$3="","",IF(P638="","",BF638))</f>
        <v/>
      </c>
      <c r="O638" s="163" t="str">
        <f>IF($C$3="","",IF(AND(OR(F638="",F638="□"),OR(G638="",G638="□"),OR(H638="",H638="□")),"",IF(AND(F638="■",G638="■"),"",IF(AND(OR(F638="■",G638="■"),H638="■"),"",IF(BF638="","",IF(OR(BF638=4,BF638&gt;4),"○","×"))))))</f>
        <v/>
      </c>
      <c r="P638" s="162" t="str">
        <f>IF($C$3="","",IF(AND(OR(F638="",F638="□"),OR(G638="",G638="□"),OR(H638="",H638="□")),"",IF(AND(F638="■",G638="■"),"",IF(AND(OR(F638="■",G638="■"),H638="■"),"",IF(BF638="","",IF(OR(BF638=5,BF638&gt;5),"○","×"))))))</f>
        <v/>
      </c>
      <c r="Q638" s="129" t="s">
        <v>38</v>
      </c>
      <c r="R638" s="130" t="s">
        <v>38</v>
      </c>
      <c r="S638" s="131" t="s">
        <v>38</v>
      </c>
      <c r="T638" s="1"/>
      <c r="U638" s="10"/>
      <c r="V638" s="11"/>
      <c r="W638" s="10"/>
      <c r="X638" s="223" t="str">
        <f t="shared" si="200"/>
        <v/>
      </c>
      <c r="Y638" s="164" t="str">
        <f t="shared" si="182"/>
        <v/>
      </c>
      <c r="Z638" s="131" t="s">
        <v>58</v>
      </c>
      <c r="AA638" s="135" t="s">
        <v>58</v>
      </c>
      <c r="AB638" s="165" t="str">
        <f t="shared" si="183"/>
        <v/>
      </c>
      <c r="AC638" s="280"/>
      <c r="AD638" s="281"/>
      <c r="AF638" s="60" t="str">
        <f>IF($C$3="","",IF(AND(F638="□",G638="□",H638="□"),"",IF(AND(F638="■",G638="■"),"",IF(AND(F638="■",H638="■"),"",IF(AND(G638="■",H638="■"),"",IF(F638="■",$BY$42,IF(G638="■",$BY$39,IF(I638="","",I638))))))))</f>
        <v/>
      </c>
      <c r="AG638" s="61" t="str">
        <f>IF($C$3="","",IF(AND(F638="□",G638="□",H638="□"),"",IF(AND(F638="■",G638="■"),"",IF(AND(F638="■",H638="■"),"",IF(AND(G638="■",H638="■"),"",IF(F638="■",$BY$44,IF(G638="■",$BY$41,IF(K638="","",K638))))))))</f>
        <v/>
      </c>
      <c r="AH638" s="63" t="str">
        <f t="shared" si="184"/>
        <v/>
      </c>
      <c r="AI638" s="63" t="str">
        <f t="shared" si="185"/>
        <v/>
      </c>
      <c r="AJ638" s="64" t="str">
        <f t="shared" si="186"/>
        <v/>
      </c>
      <c r="AK638" s="64" t="str">
        <f t="shared" si="187"/>
        <v/>
      </c>
      <c r="AL638" s="64" t="str">
        <f>IF($C$3="","",IF(AND(F638="□",G638="□",H638="□"),"",IF(AND(F638="■",G638="■"),"",IF(AND(F638="■",H638="■"),"",IF(AND(G638="■",H638="■"),"",IF(F638="■",$BY$23,IF(G638="■",$BY$21,IF(J638="","",J638))))))))</f>
        <v/>
      </c>
      <c r="AM638" s="65" t="str">
        <f t="shared" si="188"/>
        <v/>
      </c>
      <c r="AN638" s="64" t="str">
        <f>IF($C$3="","",IF(AND(F638="□",G638="□",H638="□"),"",IF(AND(F638="■",G638="■"),"",IF(AND(F638="■",H638="■"),"",IF(AND(G638="■",H638="■"),"",IF(F638="■",$BY$24,IF(G638="■",$BY$22,IF(L638="","",L638))))))))</f>
        <v/>
      </c>
      <c r="AO638" s="118"/>
      <c r="AP638" s="64" t="str">
        <f t="shared" si="189"/>
        <v/>
      </c>
      <c r="AQ638" s="64" t="str">
        <f t="shared" si="190"/>
        <v/>
      </c>
      <c r="AR638" s="64" t="str">
        <f t="shared" si="191"/>
        <v/>
      </c>
      <c r="AS638" s="64" t="str">
        <f t="shared" si="192"/>
        <v/>
      </c>
      <c r="AT638" s="64" t="str">
        <f t="shared" si="193"/>
        <v/>
      </c>
      <c r="AW638" s="17" t="str">
        <f t="shared" si="194"/>
        <v/>
      </c>
      <c r="AX638" s="17" t="str">
        <f t="shared" si="195"/>
        <v/>
      </c>
      <c r="AY638" s="17" t="str">
        <f t="shared" si="196"/>
        <v/>
      </c>
      <c r="AZ638" s="17" t="str">
        <f t="shared" si="197"/>
        <v/>
      </c>
      <c r="BA638" s="17" t="str">
        <f t="shared" si="198"/>
        <v/>
      </c>
      <c r="BB638" s="17" t="str">
        <f t="shared" si="199"/>
        <v/>
      </c>
      <c r="BD638" s="17" t="str">
        <f>IF(AND(OR(F638="",F638="□"),OR(G638="",G638="□"),OR(H638="",H638="□")),"",IF(AND(F638="■",G638="■"),"",IF(AND(OR(F638="■",G638="■"),H638="■"),"",IF(F638="■",5,IF(G638="■",4,IF(I638="","",IF($C$3="","",IF($C$3=8,"-",IF($C$3&lt;8,IF(I638&lt;=$BY$25,7,IF(I638&lt;=$BY$26,6,IF(I638&lt;=$BY$27,5,IF(I638&lt;=$BY$28,4,IF(I638&lt;=$BY$29,3,IF(I638&lt;=$BY$30,2,1)))))))))))))))</f>
        <v/>
      </c>
      <c r="BE638" s="17" t="str">
        <f>IF(AND(OR(F638="",F638="□"),OR(G638="",G638="□"),OR(H638="",H638="□")),"",IF(AND(F638="■",G638="■"),"",IF(AND(OR(F638="■",G638="■"),H638="■"),"",IF(F638="■",5,IF(G638="■",4,IF(K638="","",IF($C$3="","",IF($C$3=8,IF(K638&lt;=$BY$33,6,IF(K638&lt;=$BY$34,5,IF(K638&lt;=$BY$35,4,3))),IF(AND($C$3&lt;8,$C$3&gt;4),IF(K638&lt;=$BY$32,7,IF(K638&lt;=$BY$33,6,IF(K638&lt;=$BY$34,5,IF(K638&lt;=$BY$35,4,IF(K638&lt;=$BY$36,3,2))))),IF(C624&lt;5,"-"))))))))))</f>
        <v/>
      </c>
      <c r="BF638" s="17" t="str">
        <f t="shared" si="201"/>
        <v/>
      </c>
      <c r="BH638" s="18" t="str">
        <f>IF(X638="","",IF(50&lt;=Y638,6,IF(AND(40&lt;=Y638,Y638&lt;50),5,IF(AND(30&lt;=Y638,Y638&lt;40),4,IF(AND(20&lt;=Y638,Y638&lt;30),3,IF(AND(10&lt;=Y638,Y638&lt;20),2,IF(AND(0&lt;=Y638,Y638&lt;10),1,IF(Y638&lt;0,0,""))))))))</f>
        <v/>
      </c>
      <c r="BI638" s="18" t="str">
        <f>IF(X638="","",IF(30&lt;=Y638,4,IF(AND(20&lt;=Y638,Y638&lt;30),3,IF(AND(10&lt;=Y638,Y638&lt;20),2,IF(AND(0&lt;=Y638,Y638&lt;10),1,IF(Y638&lt;0,0,""))))))</f>
        <v/>
      </c>
      <c r="BJ638" s="58" t="str">
        <f>IF(AND(OR(Q638="",Q638="□"),OR(R638="",R638="□"),OR(S638="",S638="□")),"",IF(AND(Q638="■",R638="■"),"",IF(AND(OR(Q638="■",R638="■"),S638="■"),"",IF(Q638="■",3,IF(R638="■",1,IF(Z638="■",BH638,BI638))))))</f>
        <v/>
      </c>
    </row>
    <row r="639" spans="1:62" ht="12" customHeight="1" x14ac:dyDescent="0.15">
      <c r="A639" s="66">
        <v>622</v>
      </c>
      <c r="B639" s="4"/>
      <c r="C639" s="2"/>
      <c r="D639" s="2"/>
      <c r="E639" s="8"/>
      <c r="F639" s="129" t="s">
        <v>38</v>
      </c>
      <c r="G639" s="130" t="s">
        <v>38</v>
      </c>
      <c r="H639" s="131" t="s">
        <v>38</v>
      </c>
      <c r="I639" s="122"/>
      <c r="J639" s="149"/>
      <c r="K639" s="124"/>
      <c r="L639" s="178"/>
      <c r="M639" s="133"/>
      <c r="N639" s="163" t="str">
        <f>IF($C$3="","",IF(P639="","",BF639))</f>
        <v/>
      </c>
      <c r="O639" s="163" t="str">
        <f>IF($C$3="","",IF(AND(OR(F639="",F639="□"),OR(G639="",G639="□"),OR(H639="",H639="□")),"",IF(AND(F639="■",G639="■"),"",IF(AND(OR(F639="■",G639="■"),H639="■"),"",IF(BF639="","",IF(OR(BF639=4,BF639&gt;4),"○","×"))))))</f>
        <v/>
      </c>
      <c r="P639" s="162" t="str">
        <f>IF($C$3="","",IF(AND(OR(F639="",F639="□"),OR(G639="",G639="□"),OR(H639="",H639="□")),"",IF(AND(F639="■",G639="■"),"",IF(AND(OR(F639="■",G639="■"),H639="■"),"",IF(BF639="","",IF(OR(BF639=5,BF639&gt;5),"○","×"))))))</f>
        <v/>
      </c>
      <c r="Q639" s="129" t="s">
        <v>38</v>
      </c>
      <c r="R639" s="130" t="s">
        <v>38</v>
      </c>
      <c r="S639" s="131" t="s">
        <v>38</v>
      </c>
      <c r="T639" s="1"/>
      <c r="U639" s="10"/>
      <c r="V639" s="11"/>
      <c r="W639" s="10"/>
      <c r="X639" s="223" t="str">
        <f t="shared" si="200"/>
        <v/>
      </c>
      <c r="Y639" s="164" t="str">
        <f t="shared" si="182"/>
        <v/>
      </c>
      <c r="Z639" s="131" t="s">
        <v>58</v>
      </c>
      <c r="AA639" s="135" t="s">
        <v>58</v>
      </c>
      <c r="AB639" s="165" t="str">
        <f t="shared" si="183"/>
        <v/>
      </c>
      <c r="AC639" s="280"/>
      <c r="AD639" s="281"/>
      <c r="AF639" s="60" t="str">
        <f>IF($C$3="","",IF(AND(F639="□",G639="□",H639="□"),"",IF(AND(F639="■",G639="■"),"",IF(AND(F639="■",H639="■"),"",IF(AND(G639="■",H639="■"),"",IF(F639="■",$BY$42,IF(G639="■",$BY$39,IF(I639="","",I639))))))))</f>
        <v/>
      </c>
      <c r="AG639" s="61" t="str">
        <f>IF($C$3="","",IF(AND(F639="□",G639="□",H639="□"),"",IF(AND(F639="■",G639="■"),"",IF(AND(F639="■",H639="■"),"",IF(AND(G639="■",H639="■"),"",IF(F639="■",$BY$44,IF(G639="■",$BY$41,IF(K639="","",K639))))))))</f>
        <v/>
      </c>
      <c r="AH639" s="63" t="str">
        <f t="shared" si="184"/>
        <v/>
      </c>
      <c r="AI639" s="63" t="str">
        <f t="shared" si="185"/>
        <v/>
      </c>
      <c r="AJ639" s="64" t="str">
        <f t="shared" si="186"/>
        <v/>
      </c>
      <c r="AK639" s="64" t="str">
        <f t="shared" si="187"/>
        <v/>
      </c>
      <c r="AL639" s="64" t="str">
        <f>IF($C$3="","",IF(AND(F639="□",G639="□",H639="□"),"",IF(AND(F639="■",G639="■"),"",IF(AND(F639="■",H639="■"),"",IF(AND(G639="■",H639="■"),"",IF(F639="■",$BY$23,IF(G639="■",$BY$21,IF(J639="","",J639))))))))</f>
        <v/>
      </c>
      <c r="AM639" s="65" t="str">
        <f t="shared" si="188"/>
        <v/>
      </c>
      <c r="AN639" s="64" t="str">
        <f>IF($C$3="","",IF(AND(F639="□",G639="□",H639="□"),"",IF(AND(F639="■",G639="■"),"",IF(AND(F639="■",H639="■"),"",IF(AND(G639="■",H639="■"),"",IF(F639="■",$BY$24,IF(G639="■",$BY$22,IF(L639="","",L639))))))))</f>
        <v/>
      </c>
      <c r="AO639" s="118"/>
      <c r="AP639" s="64" t="str">
        <f t="shared" si="189"/>
        <v/>
      </c>
      <c r="AQ639" s="64" t="str">
        <f t="shared" si="190"/>
        <v/>
      </c>
      <c r="AR639" s="64" t="str">
        <f t="shared" si="191"/>
        <v/>
      </c>
      <c r="AS639" s="64" t="str">
        <f t="shared" si="192"/>
        <v/>
      </c>
      <c r="AT639" s="64" t="str">
        <f t="shared" si="193"/>
        <v/>
      </c>
      <c r="AW639" s="17" t="str">
        <f t="shared" si="194"/>
        <v/>
      </c>
      <c r="AX639" s="17" t="str">
        <f t="shared" si="195"/>
        <v/>
      </c>
      <c r="AY639" s="17" t="str">
        <f t="shared" si="196"/>
        <v/>
      </c>
      <c r="AZ639" s="17" t="str">
        <f t="shared" si="197"/>
        <v/>
      </c>
      <c r="BA639" s="17" t="str">
        <f t="shared" si="198"/>
        <v/>
      </c>
      <c r="BB639" s="17" t="str">
        <f t="shared" si="199"/>
        <v/>
      </c>
      <c r="BD639" s="17" t="str">
        <f>IF(AND(OR(F639="",F639="□"),OR(G639="",G639="□"),OR(H639="",H639="□")),"",IF(AND(F639="■",G639="■"),"",IF(AND(OR(F639="■",G639="■"),H639="■"),"",IF(F639="■",5,IF(G639="■",4,IF(I639="","",IF($C$3="","",IF($C$3=8,"-",IF($C$3&lt;8,IF(I639&lt;=$BY$25,7,IF(I639&lt;=$BY$26,6,IF(I639&lt;=$BY$27,5,IF(I639&lt;=$BY$28,4,IF(I639&lt;=$BY$29,3,IF(I639&lt;=$BY$30,2,1)))))))))))))))</f>
        <v/>
      </c>
      <c r="BE639" s="17" t="str">
        <f>IF(AND(OR(F639="",F639="□"),OR(G639="",G639="□"),OR(H639="",H639="□")),"",IF(AND(F639="■",G639="■"),"",IF(AND(OR(F639="■",G639="■"),H639="■"),"",IF(F639="■",5,IF(G639="■",4,IF(K639="","",IF($C$3="","",IF($C$3=8,IF(K639&lt;=$BY$33,6,IF(K639&lt;=$BY$34,5,IF(K639&lt;=$BY$35,4,3))),IF(AND($C$3&lt;8,$C$3&gt;4),IF(K639&lt;=$BY$32,7,IF(K639&lt;=$BY$33,6,IF(K639&lt;=$BY$34,5,IF(K639&lt;=$BY$35,4,IF(K639&lt;=$BY$36,3,2))))),IF(C625&lt;5,"-"))))))))))</f>
        <v/>
      </c>
      <c r="BF639" s="17" t="str">
        <f t="shared" si="201"/>
        <v/>
      </c>
      <c r="BH639" s="18" t="str">
        <f>IF(X639="","",IF(50&lt;=Y639,6,IF(AND(40&lt;=Y639,Y639&lt;50),5,IF(AND(30&lt;=Y639,Y639&lt;40),4,IF(AND(20&lt;=Y639,Y639&lt;30),3,IF(AND(10&lt;=Y639,Y639&lt;20),2,IF(AND(0&lt;=Y639,Y639&lt;10),1,IF(Y639&lt;0,0,""))))))))</f>
        <v/>
      </c>
      <c r="BI639" s="18" t="str">
        <f>IF(X639="","",IF(30&lt;=Y639,4,IF(AND(20&lt;=Y639,Y639&lt;30),3,IF(AND(10&lt;=Y639,Y639&lt;20),2,IF(AND(0&lt;=Y639,Y639&lt;10),1,IF(Y639&lt;0,0,""))))))</f>
        <v/>
      </c>
      <c r="BJ639" s="58" t="str">
        <f>IF(AND(OR(Q639="",Q639="□"),OR(R639="",R639="□"),OR(S639="",S639="□")),"",IF(AND(Q639="■",R639="■"),"",IF(AND(OR(Q639="■",R639="■"),S639="■"),"",IF(Q639="■",3,IF(R639="■",1,IF(Z639="■",BH639,BI639))))))</f>
        <v/>
      </c>
    </row>
    <row r="640" spans="1:62" ht="12" customHeight="1" x14ac:dyDescent="0.15">
      <c r="A640" s="66">
        <v>623</v>
      </c>
      <c r="B640" s="4"/>
      <c r="C640" s="2"/>
      <c r="D640" s="2"/>
      <c r="E640" s="8"/>
      <c r="F640" s="129" t="s">
        <v>38</v>
      </c>
      <c r="G640" s="130" t="s">
        <v>38</v>
      </c>
      <c r="H640" s="131" t="s">
        <v>38</v>
      </c>
      <c r="I640" s="122"/>
      <c r="J640" s="149"/>
      <c r="K640" s="124"/>
      <c r="L640" s="178"/>
      <c r="M640" s="133"/>
      <c r="N640" s="163" t="str">
        <f>IF($C$3="","",IF(P640="","",BF640))</f>
        <v/>
      </c>
      <c r="O640" s="163" t="str">
        <f>IF($C$3="","",IF(AND(OR(F640="",F640="□"),OR(G640="",G640="□"),OR(H640="",H640="□")),"",IF(AND(F640="■",G640="■"),"",IF(AND(OR(F640="■",G640="■"),H640="■"),"",IF(BF640="","",IF(OR(BF640=4,BF640&gt;4),"○","×"))))))</f>
        <v/>
      </c>
      <c r="P640" s="162" t="str">
        <f>IF($C$3="","",IF(AND(OR(F640="",F640="□"),OR(G640="",G640="□"),OR(H640="",H640="□")),"",IF(AND(F640="■",G640="■"),"",IF(AND(OR(F640="■",G640="■"),H640="■"),"",IF(BF640="","",IF(OR(BF640=5,BF640&gt;5),"○","×"))))))</f>
        <v/>
      </c>
      <c r="Q640" s="129" t="s">
        <v>38</v>
      </c>
      <c r="R640" s="130" t="s">
        <v>38</v>
      </c>
      <c r="S640" s="131" t="s">
        <v>38</v>
      </c>
      <c r="T640" s="1"/>
      <c r="U640" s="10"/>
      <c r="V640" s="11"/>
      <c r="W640" s="10"/>
      <c r="X640" s="223" t="str">
        <f t="shared" si="200"/>
        <v/>
      </c>
      <c r="Y640" s="164" t="str">
        <f t="shared" si="182"/>
        <v/>
      </c>
      <c r="Z640" s="131" t="s">
        <v>58</v>
      </c>
      <c r="AA640" s="135" t="s">
        <v>58</v>
      </c>
      <c r="AB640" s="165" t="str">
        <f t="shared" si="183"/>
        <v/>
      </c>
      <c r="AC640" s="280"/>
      <c r="AD640" s="281"/>
      <c r="AF640" s="60" t="str">
        <f>IF($C$3="","",IF(AND(F640="□",G640="□",H640="□"),"",IF(AND(F640="■",G640="■"),"",IF(AND(F640="■",H640="■"),"",IF(AND(G640="■",H640="■"),"",IF(F640="■",$BY$42,IF(G640="■",$BY$39,IF(I640="","",I640))))))))</f>
        <v/>
      </c>
      <c r="AG640" s="61" t="str">
        <f>IF($C$3="","",IF(AND(F640="□",G640="□",H640="□"),"",IF(AND(F640="■",G640="■"),"",IF(AND(F640="■",H640="■"),"",IF(AND(G640="■",H640="■"),"",IF(F640="■",$BY$44,IF(G640="■",$BY$41,IF(K640="","",K640))))))))</f>
        <v/>
      </c>
      <c r="AH640" s="63" t="str">
        <f t="shared" si="184"/>
        <v/>
      </c>
      <c r="AI640" s="63" t="str">
        <f t="shared" si="185"/>
        <v/>
      </c>
      <c r="AJ640" s="64" t="str">
        <f t="shared" si="186"/>
        <v/>
      </c>
      <c r="AK640" s="64" t="str">
        <f t="shared" si="187"/>
        <v/>
      </c>
      <c r="AL640" s="64" t="str">
        <f>IF($C$3="","",IF(AND(F640="□",G640="□",H640="□"),"",IF(AND(F640="■",G640="■"),"",IF(AND(F640="■",H640="■"),"",IF(AND(G640="■",H640="■"),"",IF(F640="■",$BY$23,IF(G640="■",$BY$21,IF(J640="","",J640))))))))</f>
        <v/>
      </c>
      <c r="AM640" s="65" t="str">
        <f t="shared" si="188"/>
        <v/>
      </c>
      <c r="AN640" s="64" t="str">
        <f>IF($C$3="","",IF(AND(F640="□",G640="□",H640="□"),"",IF(AND(F640="■",G640="■"),"",IF(AND(F640="■",H640="■"),"",IF(AND(G640="■",H640="■"),"",IF(F640="■",$BY$24,IF(G640="■",$BY$22,IF(L640="","",L640))))))))</f>
        <v/>
      </c>
      <c r="AO640" s="118"/>
      <c r="AP640" s="64" t="str">
        <f t="shared" si="189"/>
        <v/>
      </c>
      <c r="AQ640" s="64" t="str">
        <f t="shared" si="190"/>
        <v/>
      </c>
      <c r="AR640" s="64" t="str">
        <f t="shared" si="191"/>
        <v/>
      </c>
      <c r="AS640" s="64" t="str">
        <f t="shared" si="192"/>
        <v/>
      </c>
      <c r="AT640" s="64" t="str">
        <f t="shared" si="193"/>
        <v/>
      </c>
      <c r="AW640" s="17" t="str">
        <f t="shared" si="194"/>
        <v/>
      </c>
      <c r="AX640" s="17" t="str">
        <f t="shared" si="195"/>
        <v/>
      </c>
      <c r="AY640" s="17" t="str">
        <f t="shared" si="196"/>
        <v/>
      </c>
      <c r="AZ640" s="17" t="str">
        <f t="shared" si="197"/>
        <v/>
      </c>
      <c r="BA640" s="17" t="str">
        <f t="shared" si="198"/>
        <v/>
      </c>
      <c r="BB640" s="17" t="str">
        <f t="shared" si="199"/>
        <v/>
      </c>
      <c r="BD640" s="17" t="str">
        <f>IF(AND(OR(F640="",F640="□"),OR(G640="",G640="□"),OR(H640="",H640="□")),"",IF(AND(F640="■",G640="■"),"",IF(AND(OR(F640="■",G640="■"),H640="■"),"",IF(F640="■",5,IF(G640="■",4,IF(I640="","",IF($C$3="","",IF($C$3=8,"-",IF($C$3&lt;8,IF(I640&lt;=$BY$25,7,IF(I640&lt;=$BY$26,6,IF(I640&lt;=$BY$27,5,IF(I640&lt;=$BY$28,4,IF(I640&lt;=$BY$29,3,IF(I640&lt;=$BY$30,2,1)))))))))))))))</f>
        <v/>
      </c>
      <c r="BE640" s="17" t="str">
        <f>IF(AND(OR(F640="",F640="□"),OR(G640="",G640="□"),OR(H640="",H640="□")),"",IF(AND(F640="■",G640="■"),"",IF(AND(OR(F640="■",G640="■"),H640="■"),"",IF(F640="■",5,IF(G640="■",4,IF(K640="","",IF($C$3="","",IF($C$3=8,IF(K640&lt;=$BY$33,6,IF(K640&lt;=$BY$34,5,IF(K640&lt;=$BY$35,4,3))),IF(AND($C$3&lt;8,$C$3&gt;4),IF(K640&lt;=$BY$32,7,IF(K640&lt;=$BY$33,6,IF(K640&lt;=$BY$34,5,IF(K640&lt;=$BY$35,4,IF(K640&lt;=$BY$36,3,2))))),IF(C626&lt;5,"-"))))))))))</f>
        <v/>
      </c>
      <c r="BF640" s="17" t="str">
        <f t="shared" si="201"/>
        <v/>
      </c>
      <c r="BH640" s="18" t="str">
        <f>IF(X640="","",IF(50&lt;=Y640,6,IF(AND(40&lt;=Y640,Y640&lt;50),5,IF(AND(30&lt;=Y640,Y640&lt;40),4,IF(AND(20&lt;=Y640,Y640&lt;30),3,IF(AND(10&lt;=Y640,Y640&lt;20),2,IF(AND(0&lt;=Y640,Y640&lt;10),1,IF(Y640&lt;0,0,""))))))))</f>
        <v/>
      </c>
      <c r="BI640" s="18" t="str">
        <f>IF(X640="","",IF(30&lt;=Y640,4,IF(AND(20&lt;=Y640,Y640&lt;30),3,IF(AND(10&lt;=Y640,Y640&lt;20),2,IF(AND(0&lt;=Y640,Y640&lt;10),1,IF(Y640&lt;0,0,""))))))</f>
        <v/>
      </c>
      <c r="BJ640" s="58" t="str">
        <f>IF(AND(OR(Q640="",Q640="□"),OR(R640="",R640="□"),OR(S640="",S640="□")),"",IF(AND(Q640="■",R640="■"),"",IF(AND(OR(Q640="■",R640="■"),S640="■"),"",IF(Q640="■",3,IF(R640="■",1,IF(Z640="■",BH640,BI640))))))</f>
        <v/>
      </c>
    </row>
    <row r="641" spans="1:62" ht="12" customHeight="1" x14ac:dyDescent="0.15">
      <c r="A641" s="66">
        <v>624</v>
      </c>
      <c r="B641" s="4"/>
      <c r="C641" s="2"/>
      <c r="D641" s="2"/>
      <c r="E641" s="8"/>
      <c r="F641" s="129" t="s">
        <v>38</v>
      </c>
      <c r="G641" s="130" t="s">
        <v>38</v>
      </c>
      <c r="H641" s="131" t="s">
        <v>38</v>
      </c>
      <c r="I641" s="122"/>
      <c r="J641" s="149"/>
      <c r="K641" s="124"/>
      <c r="L641" s="178"/>
      <c r="M641" s="133"/>
      <c r="N641" s="163" t="str">
        <f>IF($C$3="","",IF(P641="","",BF641))</f>
        <v/>
      </c>
      <c r="O641" s="163" t="str">
        <f>IF($C$3="","",IF(AND(OR(F641="",F641="□"),OR(G641="",G641="□"),OR(H641="",H641="□")),"",IF(AND(F641="■",G641="■"),"",IF(AND(OR(F641="■",G641="■"),H641="■"),"",IF(BF641="","",IF(OR(BF641=4,BF641&gt;4),"○","×"))))))</f>
        <v/>
      </c>
      <c r="P641" s="162" t="str">
        <f>IF($C$3="","",IF(AND(OR(F641="",F641="□"),OR(G641="",G641="□"),OR(H641="",H641="□")),"",IF(AND(F641="■",G641="■"),"",IF(AND(OR(F641="■",G641="■"),H641="■"),"",IF(BF641="","",IF(OR(BF641=5,BF641&gt;5),"○","×"))))))</f>
        <v/>
      </c>
      <c r="Q641" s="129" t="s">
        <v>38</v>
      </c>
      <c r="R641" s="130" t="s">
        <v>38</v>
      </c>
      <c r="S641" s="131" t="s">
        <v>38</v>
      </c>
      <c r="T641" s="1"/>
      <c r="U641" s="10"/>
      <c r="V641" s="11"/>
      <c r="W641" s="10"/>
      <c r="X641" s="223" t="str">
        <f t="shared" si="200"/>
        <v/>
      </c>
      <c r="Y641" s="164" t="str">
        <f t="shared" si="182"/>
        <v/>
      </c>
      <c r="Z641" s="131" t="s">
        <v>58</v>
      </c>
      <c r="AA641" s="135" t="s">
        <v>58</v>
      </c>
      <c r="AB641" s="165" t="str">
        <f t="shared" si="183"/>
        <v/>
      </c>
      <c r="AC641" s="280"/>
      <c r="AD641" s="281"/>
      <c r="AF641" s="60" t="str">
        <f>IF($C$3="","",IF(AND(F641="□",G641="□",H641="□"),"",IF(AND(F641="■",G641="■"),"",IF(AND(F641="■",H641="■"),"",IF(AND(G641="■",H641="■"),"",IF(F641="■",$BY$42,IF(G641="■",$BY$39,IF(I641="","",I641))))))))</f>
        <v/>
      </c>
      <c r="AG641" s="61" t="str">
        <f>IF($C$3="","",IF(AND(F641="□",G641="□",H641="□"),"",IF(AND(F641="■",G641="■"),"",IF(AND(F641="■",H641="■"),"",IF(AND(G641="■",H641="■"),"",IF(F641="■",$BY$44,IF(G641="■",$BY$41,IF(K641="","",K641))))))))</f>
        <v/>
      </c>
      <c r="AH641" s="63" t="str">
        <f t="shared" si="184"/>
        <v/>
      </c>
      <c r="AI641" s="63" t="str">
        <f t="shared" si="185"/>
        <v/>
      </c>
      <c r="AJ641" s="64" t="str">
        <f t="shared" si="186"/>
        <v/>
      </c>
      <c r="AK641" s="64" t="str">
        <f t="shared" si="187"/>
        <v/>
      </c>
      <c r="AL641" s="64" t="str">
        <f>IF($C$3="","",IF(AND(F641="□",G641="□",H641="□"),"",IF(AND(F641="■",G641="■"),"",IF(AND(F641="■",H641="■"),"",IF(AND(G641="■",H641="■"),"",IF(F641="■",$BY$23,IF(G641="■",$BY$21,IF(J641="","",J641))))))))</f>
        <v/>
      </c>
      <c r="AM641" s="65" t="str">
        <f t="shared" si="188"/>
        <v/>
      </c>
      <c r="AN641" s="64" t="str">
        <f>IF($C$3="","",IF(AND(F641="□",G641="□",H641="□"),"",IF(AND(F641="■",G641="■"),"",IF(AND(F641="■",H641="■"),"",IF(AND(G641="■",H641="■"),"",IF(F641="■",$BY$24,IF(G641="■",$BY$22,IF(L641="","",L641))))))))</f>
        <v/>
      </c>
      <c r="AO641" s="118"/>
      <c r="AP641" s="64" t="str">
        <f t="shared" si="189"/>
        <v/>
      </c>
      <c r="AQ641" s="64" t="str">
        <f t="shared" si="190"/>
        <v/>
      </c>
      <c r="AR641" s="64" t="str">
        <f t="shared" si="191"/>
        <v/>
      </c>
      <c r="AS641" s="64" t="str">
        <f t="shared" si="192"/>
        <v/>
      </c>
      <c r="AT641" s="64" t="str">
        <f t="shared" si="193"/>
        <v/>
      </c>
      <c r="AW641" s="17" t="str">
        <f t="shared" si="194"/>
        <v/>
      </c>
      <c r="AX641" s="17" t="str">
        <f t="shared" si="195"/>
        <v/>
      </c>
      <c r="AY641" s="17" t="str">
        <f t="shared" si="196"/>
        <v/>
      </c>
      <c r="AZ641" s="17" t="str">
        <f t="shared" si="197"/>
        <v/>
      </c>
      <c r="BA641" s="17" t="str">
        <f t="shared" si="198"/>
        <v/>
      </c>
      <c r="BB641" s="17" t="str">
        <f t="shared" si="199"/>
        <v/>
      </c>
      <c r="BD641" s="17" t="str">
        <f>IF(AND(OR(F641="",F641="□"),OR(G641="",G641="□"),OR(H641="",H641="□")),"",IF(AND(F641="■",G641="■"),"",IF(AND(OR(F641="■",G641="■"),H641="■"),"",IF(F641="■",5,IF(G641="■",4,IF(I641="","",IF($C$3="","",IF($C$3=8,"-",IF($C$3&lt;8,IF(I641&lt;=$BY$25,7,IF(I641&lt;=$BY$26,6,IF(I641&lt;=$BY$27,5,IF(I641&lt;=$BY$28,4,IF(I641&lt;=$BY$29,3,IF(I641&lt;=$BY$30,2,1)))))))))))))))</f>
        <v/>
      </c>
      <c r="BE641" s="17" t="str">
        <f>IF(AND(OR(F641="",F641="□"),OR(G641="",G641="□"),OR(H641="",H641="□")),"",IF(AND(F641="■",G641="■"),"",IF(AND(OR(F641="■",G641="■"),H641="■"),"",IF(F641="■",5,IF(G641="■",4,IF(K641="","",IF($C$3="","",IF($C$3=8,IF(K641&lt;=$BY$33,6,IF(K641&lt;=$BY$34,5,IF(K641&lt;=$BY$35,4,3))),IF(AND($C$3&lt;8,$C$3&gt;4),IF(K641&lt;=$BY$32,7,IF(K641&lt;=$BY$33,6,IF(K641&lt;=$BY$34,5,IF(K641&lt;=$BY$35,4,IF(K641&lt;=$BY$36,3,2))))),IF(C627&lt;5,"-"))))))))))</f>
        <v/>
      </c>
      <c r="BF641" s="17" t="str">
        <f t="shared" si="201"/>
        <v/>
      </c>
      <c r="BH641" s="18" t="str">
        <f>IF(X641="","",IF(50&lt;=Y641,6,IF(AND(40&lt;=Y641,Y641&lt;50),5,IF(AND(30&lt;=Y641,Y641&lt;40),4,IF(AND(20&lt;=Y641,Y641&lt;30),3,IF(AND(10&lt;=Y641,Y641&lt;20),2,IF(AND(0&lt;=Y641,Y641&lt;10),1,IF(Y641&lt;0,0,""))))))))</f>
        <v/>
      </c>
      <c r="BI641" s="18" t="str">
        <f>IF(X641="","",IF(30&lt;=Y641,4,IF(AND(20&lt;=Y641,Y641&lt;30),3,IF(AND(10&lt;=Y641,Y641&lt;20),2,IF(AND(0&lt;=Y641,Y641&lt;10),1,IF(Y641&lt;0,0,""))))))</f>
        <v/>
      </c>
      <c r="BJ641" s="58" t="str">
        <f>IF(AND(OR(Q641="",Q641="□"),OR(R641="",R641="□"),OR(S641="",S641="□")),"",IF(AND(Q641="■",R641="■"),"",IF(AND(OR(Q641="■",R641="■"),S641="■"),"",IF(Q641="■",3,IF(R641="■",1,IF(Z641="■",BH641,BI641))))))</f>
        <v/>
      </c>
    </row>
    <row r="642" spans="1:62" ht="12" customHeight="1" x14ac:dyDescent="0.15">
      <c r="A642" s="66">
        <v>625</v>
      </c>
      <c r="B642" s="4"/>
      <c r="C642" s="2"/>
      <c r="D642" s="2"/>
      <c r="E642" s="8"/>
      <c r="F642" s="129" t="s">
        <v>38</v>
      </c>
      <c r="G642" s="130" t="s">
        <v>38</v>
      </c>
      <c r="H642" s="131" t="s">
        <v>38</v>
      </c>
      <c r="I642" s="122"/>
      <c r="J642" s="149"/>
      <c r="K642" s="124"/>
      <c r="L642" s="178"/>
      <c r="M642" s="133"/>
      <c r="N642" s="163" t="str">
        <f>IF($C$3="","",IF(P642="","",BF642))</f>
        <v/>
      </c>
      <c r="O642" s="163" t="str">
        <f>IF($C$3="","",IF(AND(OR(F642="",F642="□"),OR(G642="",G642="□"),OR(H642="",H642="□")),"",IF(AND(F642="■",G642="■"),"",IF(AND(OR(F642="■",G642="■"),H642="■"),"",IF(BF642="","",IF(OR(BF642=4,BF642&gt;4),"○","×"))))))</f>
        <v/>
      </c>
      <c r="P642" s="162" t="str">
        <f>IF($C$3="","",IF(AND(OR(F642="",F642="□"),OR(G642="",G642="□"),OR(H642="",H642="□")),"",IF(AND(F642="■",G642="■"),"",IF(AND(OR(F642="■",G642="■"),H642="■"),"",IF(BF642="","",IF(OR(BF642=5,BF642&gt;5),"○","×"))))))</f>
        <v/>
      </c>
      <c r="Q642" s="129" t="s">
        <v>38</v>
      </c>
      <c r="R642" s="130" t="s">
        <v>38</v>
      </c>
      <c r="S642" s="131" t="s">
        <v>38</v>
      </c>
      <c r="T642" s="1"/>
      <c r="U642" s="10"/>
      <c r="V642" s="11"/>
      <c r="W642" s="10"/>
      <c r="X642" s="223" t="str">
        <f t="shared" si="200"/>
        <v/>
      </c>
      <c r="Y642" s="164" t="str">
        <f t="shared" si="182"/>
        <v/>
      </c>
      <c r="Z642" s="131" t="s">
        <v>58</v>
      </c>
      <c r="AA642" s="135" t="s">
        <v>58</v>
      </c>
      <c r="AB642" s="165" t="str">
        <f t="shared" si="183"/>
        <v/>
      </c>
      <c r="AC642" s="280"/>
      <c r="AD642" s="281"/>
      <c r="AF642" s="60" t="str">
        <f>IF($C$3="","",IF(AND(F642="□",G642="□",H642="□"),"",IF(AND(F642="■",G642="■"),"",IF(AND(F642="■",H642="■"),"",IF(AND(G642="■",H642="■"),"",IF(F642="■",$BY$42,IF(G642="■",$BY$39,IF(I642="","",I642))))))))</f>
        <v/>
      </c>
      <c r="AG642" s="61" t="str">
        <f>IF($C$3="","",IF(AND(F642="□",G642="□",H642="□"),"",IF(AND(F642="■",G642="■"),"",IF(AND(F642="■",H642="■"),"",IF(AND(G642="■",H642="■"),"",IF(F642="■",$BY$44,IF(G642="■",$BY$41,IF(K642="","",K642))))))))</f>
        <v/>
      </c>
      <c r="AH642" s="63" t="str">
        <f t="shared" si="184"/>
        <v/>
      </c>
      <c r="AI642" s="63" t="str">
        <f t="shared" si="185"/>
        <v/>
      </c>
      <c r="AJ642" s="64" t="str">
        <f t="shared" si="186"/>
        <v/>
      </c>
      <c r="AK642" s="64" t="str">
        <f t="shared" si="187"/>
        <v/>
      </c>
      <c r="AL642" s="64" t="str">
        <f>IF($C$3="","",IF(AND(F642="□",G642="□",H642="□"),"",IF(AND(F642="■",G642="■"),"",IF(AND(F642="■",H642="■"),"",IF(AND(G642="■",H642="■"),"",IF(F642="■",$BY$23,IF(G642="■",$BY$21,IF(J642="","",J642))))))))</f>
        <v/>
      </c>
      <c r="AM642" s="65" t="str">
        <f t="shared" si="188"/>
        <v/>
      </c>
      <c r="AN642" s="64" t="str">
        <f>IF($C$3="","",IF(AND(F642="□",G642="□",H642="□"),"",IF(AND(F642="■",G642="■"),"",IF(AND(F642="■",H642="■"),"",IF(AND(G642="■",H642="■"),"",IF(F642="■",$BY$24,IF(G642="■",$BY$22,IF(L642="","",L642))))))))</f>
        <v/>
      </c>
      <c r="AO642" s="118"/>
      <c r="AP642" s="64" t="str">
        <f t="shared" si="189"/>
        <v/>
      </c>
      <c r="AQ642" s="64" t="str">
        <f t="shared" si="190"/>
        <v/>
      </c>
      <c r="AR642" s="64" t="str">
        <f t="shared" si="191"/>
        <v/>
      </c>
      <c r="AS642" s="64" t="str">
        <f t="shared" si="192"/>
        <v/>
      </c>
      <c r="AT642" s="64" t="str">
        <f t="shared" si="193"/>
        <v/>
      </c>
      <c r="AW642" s="17" t="str">
        <f t="shared" si="194"/>
        <v/>
      </c>
      <c r="AX642" s="17" t="str">
        <f t="shared" si="195"/>
        <v/>
      </c>
      <c r="AY642" s="17" t="str">
        <f t="shared" si="196"/>
        <v/>
      </c>
      <c r="AZ642" s="17" t="str">
        <f t="shared" si="197"/>
        <v/>
      </c>
      <c r="BA642" s="17" t="str">
        <f t="shared" si="198"/>
        <v/>
      </c>
      <c r="BB642" s="17" t="str">
        <f t="shared" si="199"/>
        <v/>
      </c>
      <c r="BD642" s="17" t="str">
        <f>IF(AND(OR(F642="",F642="□"),OR(G642="",G642="□"),OR(H642="",H642="□")),"",IF(AND(F642="■",G642="■"),"",IF(AND(OR(F642="■",G642="■"),H642="■"),"",IF(F642="■",5,IF(G642="■",4,IF(I642="","",IF($C$3="","",IF($C$3=8,"-",IF($C$3&lt;8,IF(I642&lt;=$BY$25,7,IF(I642&lt;=$BY$26,6,IF(I642&lt;=$BY$27,5,IF(I642&lt;=$BY$28,4,IF(I642&lt;=$BY$29,3,IF(I642&lt;=$BY$30,2,1)))))))))))))))</f>
        <v/>
      </c>
      <c r="BE642" s="17" t="str">
        <f>IF(AND(OR(F642="",F642="□"),OR(G642="",G642="□"),OR(H642="",H642="□")),"",IF(AND(F642="■",G642="■"),"",IF(AND(OR(F642="■",G642="■"),H642="■"),"",IF(F642="■",5,IF(G642="■",4,IF(K642="","",IF($C$3="","",IF($C$3=8,IF(K642&lt;=$BY$33,6,IF(K642&lt;=$BY$34,5,IF(K642&lt;=$BY$35,4,3))),IF(AND($C$3&lt;8,$C$3&gt;4),IF(K642&lt;=$BY$32,7,IF(K642&lt;=$BY$33,6,IF(K642&lt;=$BY$34,5,IF(K642&lt;=$BY$35,4,IF(K642&lt;=$BY$36,3,2))))),IF(C628&lt;5,"-"))))))))))</f>
        <v/>
      </c>
      <c r="BF642" s="17" t="str">
        <f t="shared" si="201"/>
        <v/>
      </c>
      <c r="BH642" s="18" t="str">
        <f>IF(X642="","",IF(50&lt;=Y642,6,IF(AND(40&lt;=Y642,Y642&lt;50),5,IF(AND(30&lt;=Y642,Y642&lt;40),4,IF(AND(20&lt;=Y642,Y642&lt;30),3,IF(AND(10&lt;=Y642,Y642&lt;20),2,IF(AND(0&lt;=Y642,Y642&lt;10),1,IF(Y642&lt;0,0,""))))))))</f>
        <v/>
      </c>
      <c r="BI642" s="18" t="str">
        <f>IF(X642="","",IF(30&lt;=Y642,4,IF(AND(20&lt;=Y642,Y642&lt;30),3,IF(AND(10&lt;=Y642,Y642&lt;20),2,IF(AND(0&lt;=Y642,Y642&lt;10),1,IF(Y642&lt;0,0,""))))))</f>
        <v/>
      </c>
      <c r="BJ642" s="58" t="str">
        <f>IF(AND(OR(Q642="",Q642="□"),OR(R642="",R642="□"),OR(S642="",S642="□")),"",IF(AND(Q642="■",R642="■"),"",IF(AND(OR(Q642="■",R642="■"),S642="■"),"",IF(Q642="■",3,IF(R642="■",1,IF(Z642="■",BH642,BI642))))))</f>
        <v/>
      </c>
    </row>
    <row r="643" spans="1:62" ht="12" customHeight="1" x14ac:dyDescent="0.15">
      <c r="A643" s="66">
        <v>626</v>
      </c>
      <c r="B643" s="4"/>
      <c r="C643" s="2"/>
      <c r="D643" s="2"/>
      <c r="E643" s="8"/>
      <c r="F643" s="129" t="s">
        <v>38</v>
      </c>
      <c r="G643" s="130" t="s">
        <v>38</v>
      </c>
      <c r="H643" s="131" t="s">
        <v>38</v>
      </c>
      <c r="I643" s="122"/>
      <c r="J643" s="149"/>
      <c r="K643" s="124"/>
      <c r="L643" s="178"/>
      <c r="M643" s="133"/>
      <c r="N643" s="163" t="str">
        <f>IF($C$3="","",IF(P643="","",BF643))</f>
        <v/>
      </c>
      <c r="O643" s="163" t="str">
        <f>IF($C$3="","",IF(AND(OR(F643="",F643="□"),OR(G643="",G643="□"),OR(H643="",H643="□")),"",IF(AND(F643="■",G643="■"),"",IF(AND(OR(F643="■",G643="■"),H643="■"),"",IF(BF643="","",IF(OR(BF643=4,BF643&gt;4),"○","×"))))))</f>
        <v/>
      </c>
      <c r="P643" s="162" t="str">
        <f>IF($C$3="","",IF(AND(OR(F643="",F643="□"),OR(G643="",G643="□"),OR(H643="",H643="□")),"",IF(AND(F643="■",G643="■"),"",IF(AND(OR(F643="■",G643="■"),H643="■"),"",IF(BF643="","",IF(OR(BF643=5,BF643&gt;5),"○","×"))))))</f>
        <v/>
      </c>
      <c r="Q643" s="129" t="s">
        <v>38</v>
      </c>
      <c r="R643" s="130" t="s">
        <v>38</v>
      </c>
      <c r="S643" s="131" t="s">
        <v>38</v>
      </c>
      <c r="T643" s="1"/>
      <c r="U643" s="10"/>
      <c r="V643" s="11"/>
      <c r="W643" s="10"/>
      <c r="X643" s="223" t="str">
        <f t="shared" si="200"/>
        <v/>
      </c>
      <c r="Y643" s="164" t="str">
        <f t="shared" si="182"/>
        <v/>
      </c>
      <c r="Z643" s="131" t="s">
        <v>58</v>
      </c>
      <c r="AA643" s="135" t="s">
        <v>58</v>
      </c>
      <c r="AB643" s="165" t="str">
        <f t="shared" si="183"/>
        <v/>
      </c>
      <c r="AC643" s="280"/>
      <c r="AD643" s="281"/>
      <c r="AF643" s="60" t="str">
        <f>IF($C$3="","",IF(AND(F643="□",G643="□",H643="□"),"",IF(AND(F643="■",G643="■"),"",IF(AND(F643="■",H643="■"),"",IF(AND(G643="■",H643="■"),"",IF(F643="■",$BY$42,IF(G643="■",$BY$39,IF(I643="","",I643))))))))</f>
        <v/>
      </c>
      <c r="AG643" s="61" t="str">
        <f>IF($C$3="","",IF(AND(F643="□",G643="□",H643="□"),"",IF(AND(F643="■",G643="■"),"",IF(AND(F643="■",H643="■"),"",IF(AND(G643="■",H643="■"),"",IF(F643="■",$BY$44,IF(G643="■",$BY$41,IF(K643="","",K643))))))))</f>
        <v/>
      </c>
      <c r="AH643" s="63" t="str">
        <f t="shared" si="184"/>
        <v/>
      </c>
      <c r="AI643" s="63" t="str">
        <f t="shared" si="185"/>
        <v/>
      </c>
      <c r="AJ643" s="64" t="str">
        <f t="shared" si="186"/>
        <v/>
      </c>
      <c r="AK643" s="64" t="str">
        <f t="shared" si="187"/>
        <v/>
      </c>
      <c r="AL643" s="64" t="str">
        <f>IF($C$3="","",IF(AND(F643="□",G643="□",H643="□"),"",IF(AND(F643="■",G643="■"),"",IF(AND(F643="■",H643="■"),"",IF(AND(G643="■",H643="■"),"",IF(F643="■",$BY$23,IF(G643="■",$BY$21,IF(J643="","",J643))))))))</f>
        <v/>
      </c>
      <c r="AM643" s="65" t="str">
        <f t="shared" si="188"/>
        <v/>
      </c>
      <c r="AN643" s="64" t="str">
        <f>IF($C$3="","",IF(AND(F643="□",G643="□",H643="□"),"",IF(AND(F643="■",G643="■"),"",IF(AND(F643="■",H643="■"),"",IF(AND(G643="■",H643="■"),"",IF(F643="■",$BY$24,IF(G643="■",$BY$22,IF(L643="","",L643))))))))</f>
        <v/>
      </c>
      <c r="AO643" s="118"/>
      <c r="AP643" s="64" t="str">
        <f t="shared" si="189"/>
        <v/>
      </c>
      <c r="AQ643" s="64" t="str">
        <f t="shared" si="190"/>
        <v/>
      </c>
      <c r="AR643" s="64" t="str">
        <f t="shared" si="191"/>
        <v/>
      </c>
      <c r="AS643" s="64" t="str">
        <f t="shared" si="192"/>
        <v/>
      </c>
      <c r="AT643" s="64" t="str">
        <f t="shared" si="193"/>
        <v/>
      </c>
      <c r="AW643" s="17" t="str">
        <f t="shared" si="194"/>
        <v/>
      </c>
      <c r="AX643" s="17" t="str">
        <f t="shared" si="195"/>
        <v/>
      </c>
      <c r="AY643" s="17" t="str">
        <f t="shared" si="196"/>
        <v/>
      </c>
      <c r="AZ643" s="17" t="str">
        <f t="shared" si="197"/>
        <v/>
      </c>
      <c r="BA643" s="17" t="str">
        <f t="shared" si="198"/>
        <v/>
      </c>
      <c r="BB643" s="17" t="str">
        <f t="shared" si="199"/>
        <v/>
      </c>
      <c r="BD643" s="17" t="str">
        <f>IF(AND(OR(F643="",F643="□"),OR(G643="",G643="□"),OR(H643="",H643="□")),"",IF(AND(F643="■",G643="■"),"",IF(AND(OR(F643="■",G643="■"),H643="■"),"",IF(F643="■",5,IF(G643="■",4,IF(I643="","",IF($C$3="","",IF($C$3=8,"-",IF($C$3&lt;8,IF(I643&lt;=$BY$25,7,IF(I643&lt;=$BY$26,6,IF(I643&lt;=$BY$27,5,IF(I643&lt;=$BY$28,4,IF(I643&lt;=$BY$29,3,IF(I643&lt;=$BY$30,2,1)))))))))))))))</f>
        <v/>
      </c>
      <c r="BE643" s="17" t="str">
        <f>IF(AND(OR(F643="",F643="□"),OR(G643="",G643="□"),OR(H643="",H643="□")),"",IF(AND(F643="■",G643="■"),"",IF(AND(OR(F643="■",G643="■"),H643="■"),"",IF(F643="■",5,IF(G643="■",4,IF(K643="","",IF($C$3="","",IF($C$3=8,IF(K643&lt;=$BY$33,6,IF(K643&lt;=$BY$34,5,IF(K643&lt;=$BY$35,4,3))),IF(AND($C$3&lt;8,$C$3&gt;4),IF(K643&lt;=$BY$32,7,IF(K643&lt;=$BY$33,6,IF(K643&lt;=$BY$34,5,IF(K643&lt;=$BY$35,4,IF(K643&lt;=$BY$36,3,2))))),IF(C629&lt;5,"-"))))))))))</f>
        <v/>
      </c>
      <c r="BF643" s="17" t="str">
        <f t="shared" si="201"/>
        <v/>
      </c>
      <c r="BH643" s="18" t="str">
        <f>IF(X643="","",IF(50&lt;=Y643,6,IF(AND(40&lt;=Y643,Y643&lt;50),5,IF(AND(30&lt;=Y643,Y643&lt;40),4,IF(AND(20&lt;=Y643,Y643&lt;30),3,IF(AND(10&lt;=Y643,Y643&lt;20),2,IF(AND(0&lt;=Y643,Y643&lt;10),1,IF(Y643&lt;0,0,""))))))))</f>
        <v/>
      </c>
      <c r="BI643" s="18" t="str">
        <f>IF(X643="","",IF(30&lt;=Y643,4,IF(AND(20&lt;=Y643,Y643&lt;30),3,IF(AND(10&lt;=Y643,Y643&lt;20),2,IF(AND(0&lt;=Y643,Y643&lt;10),1,IF(Y643&lt;0,0,""))))))</f>
        <v/>
      </c>
      <c r="BJ643" s="58" t="str">
        <f>IF(AND(OR(Q643="",Q643="□"),OR(R643="",R643="□"),OR(S643="",S643="□")),"",IF(AND(Q643="■",R643="■"),"",IF(AND(OR(Q643="■",R643="■"),S643="■"),"",IF(Q643="■",3,IF(R643="■",1,IF(Z643="■",BH643,BI643))))))</f>
        <v/>
      </c>
    </row>
    <row r="644" spans="1:62" ht="12" customHeight="1" x14ac:dyDescent="0.15">
      <c r="A644" s="66">
        <v>627</v>
      </c>
      <c r="B644" s="4"/>
      <c r="C644" s="2"/>
      <c r="D644" s="2"/>
      <c r="E644" s="8"/>
      <c r="F644" s="129" t="s">
        <v>38</v>
      </c>
      <c r="G644" s="130" t="s">
        <v>38</v>
      </c>
      <c r="H644" s="131" t="s">
        <v>38</v>
      </c>
      <c r="I644" s="122"/>
      <c r="J644" s="149"/>
      <c r="K644" s="124"/>
      <c r="L644" s="178"/>
      <c r="M644" s="133"/>
      <c r="N644" s="163" t="str">
        <f>IF($C$3="","",IF(P644="","",BF644))</f>
        <v/>
      </c>
      <c r="O644" s="163" t="str">
        <f>IF($C$3="","",IF(AND(OR(F644="",F644="□"),OR(G644="",G644="□"),OR(H644="",H644="□")),"",IF(AND(F644="■",G644="■"),"",IF(AND(OR(F644="■",G644="■"),H644="■"),"",IF(BF644="","",IF(OR(BF644=4,BF644&gt;4),"○","×"))))))</f>
        <v/>
      </c>
      <c r="P644" s="162" t="str">
        <f>IF($C$3="","",IF(AND(OR(F644="",F644="□"),OR(G644="",G644="□"),OR(H644="",H644="□")),"",IF(AND(F644="■",G644="■"),"",IF(AND(OR(F644="■",G644="■"),H644="■"),"",IF(BF644="","",IF(OR(BF644=5,BF644&gt;5),"○","×"))))))</f>
        <v/>
      </c>
      <c r="Q644" s="129" t="s">
        <v>38</v>
      </c>
      <c r="R644" s="130" t="s">
        <v>38</v>
      </c>
      <c r="S644" s="131" t="s">
        <v>38</v>
      </c>
      <c r="T644" s="1"/>
      <c r="U644" s="10"/>
      <c r="V644" s="11"/>
      <c r="W644" s="10"/>
      <c r="X644" s="223" t="str">
        <f t="shared" si="200"/>
        <v/>
      </c>
      <c r="Y644" s="164" t="str">
        <f t="shared" si="182"/>
        <v/>
      </c>
      <c r="Z644" s="131" t="s">
        <v>58</v>
      </c>
      <c r="AA644" s="135" t="s">
        <v>58</v>
      </c>
      <c r="AB644" s="165" t="str">
        <f t="shared" si="183"/>
        <v/>
      </c>
      <c r="AC644" s="280"/>
      <c r="AD644" s="281"/>
      <c r="AF644" s="60" t="str">
        <f>IF($C$3="","",IF(AND(F644="□",G644="□",H644="□"),"",IF(AND(F644="■",G644="■"),"",IF(AND(F644="■",H644="■"),"",IF(AND(G644="■",H644="■"),"",IF(F644="■",$BY$42,IF(G644="■",$BY$39,IF(I644="","",I644))))))))</f>
        <v/>
      </c>
      <c r="AG644" s="61" t="str">
        <f>IF($C$3="","",IF(AND(F644="□",G644="□",H644="□"),"",IF(AND(F644="■",G644="■"),"",IF(AND(F644="■",H644="■"),"",IF(AND(G644="■",H644="■"),"",IF(F644="■",$BY$44,IF(G644="■",$BY$41,IF(K644="","",K644))))))))</f>
        <v/>
      </c>
      <c r="AH644" s="63" t="str">
        <f t="shared" si="184"/>
        <v/>
      </c>
      <c r="AI644" s="63" t="str">
        <f t="shared" si="185"/>
        <v/>
      </c>
      <c r="AJ644" s="64" t="str">
        <f t="shared" si="186"/>
        <v/>
      </c>
      <c r="AK644" s="64" t="str">
        <f t="shared" si="187"/>
        <v/>
      </c>
      <c r="AL644" s="64" t="str">
        <f>IF($C$3="","",IF(AND(F644="□",G644="□",H644="□"),"",IF(AND(F644="■",G644="■"),"",IF(AND(F644="■",H644="■"),"",IF(AND(G644="■",H644="■"),"",IF(F644="■",$BY$23,IF(G644="■",$BY$21,IF(J644="","",J644))))))))</f>
        <v/>
      </c>
      <c r="AM644" s="65" t="str">
        <f t="shared" si="188"/>
        <v/>
      </c>
      <c r="AN644" s="64" t="str">
        <f>IF($C$3="","",IF(AND(F644="□",G644="□",H644="□"),"",IF(AND(F644="■",G644="■"),"",IF(AND(F644="■",H644="■"),"",IF(AND(G644="■",H644="■"),"",IF(F644="■",$BY$24,IF(G644="■",$BY$22,IF(L644="","",L644))))))))</f>
        <v/>
      </c>
      <c r="AO644" s="118"/>
      <c r="AP644" s="64" t="str">
        <f t="shared" si="189"/>
        <v/>
      </c>
      <c r="AQ644" s="64" t="str">
        <f t="shared" si="190"/>
        <v/>
      </c>
      <c r="AR644" s="64" t="str">
        <f t="shared" si="191"/>
        <v/>
      </c>
      <c r="AS644" s="64" t="str">
        <f t="shared" si="192"/>
        <v/>
      </c>
      <c r="AT644" s="64" t="str">
        <f t="shared" si="193"/>
        <v/>
      </c>
      <c r="AW644" s="17" t="str">
        <f t="shared" si="194"/>
        <v/>
      </c>
      <c r="AX644" s="17" t="str">
        <f t="shared" si="195"/>
        <v/>
      </c>
      <c r="AY644" s="17" t="str">
        <f t="shared" si="196"/>
        <v/>
      </c>
      <c r="AZ644" s="17" t="str">
        <f t="shared" si="197"/>
        <v/>
      </c>
      <c r="BA644" s="17" t="str">
        <f t="shared" si="198"/>
        <v/>
      </c>
      <c r="BB644" s="17" t="str">
        <f t="shared" si="199"/>
        <v/>
      </c>
      <c r="BD644" s="17" t="str">
        <f>IF(AND(OR(F644="",F644="□"),OR(G644="",G644="□"),OR(H644="",H644="□")),"",IF(AND(F644="■",G644="■"),"",IF(AND(OR(F644="■",G644="■"),H644="■"),"",IF(F644="■",5,IF(G644="■",4,IF(I644="","",IF($C$3="","",IF($C$3=8,"-",IF($C$3&lt;8,IF(I644&lt;=$BY$25,7,IF(I644&lt;=$BY$26,6,IF(I644&lt;=$BY$27,5,IF(I644&lt;=$BY$28,4,IF(I644&lt;=$BY$29,3,IF(I644&lt;=$BY$30,2,1)))))))))))))))</f>
        <v/>
      </c>
      <c r="BE644" s="17" t="str">
        <f>IF(AND(OR(F644="",F644="□"),OR(G644="",G644="□"),OR(H644="",H644="□")),"",IF(AND(F644="■",G644="■"),"",IF(AND(OR(F644="■",G644="■"),H644="■"),"",IF(F644="■",5,IF(G644="■",4,IF(K644="","",IF($C$3="","",IF($C$3=8,IF(K644&lt;=$BY$33,6,IF(K644&lt;=$BY$34,5,IF(K644&lt;=$BY$35,4,3))),IF(AND($C$3&lt;8,$C$3&gt;4),IF(K644&lt;=$BY$32,7,IF(K644&lt;=$BY$33,6,IF(K644&lt;=$BY$34,5,IF(K644&lt;=$BY$35,4,IF(K644&lt;=$BY$36,3,2))))),IF(C630&lt;5,"-"))))))))))</f>
        <v/>
      </c>
      <c r="BF644" s="17" t="str">
        <f t="shared" si="201"/>
        <v/>
      </c>
      <c r="BH644" s="18" t="str">
        <f>IF(X644="","",IF(50&lt;=Y644,6,IF(AND(40&lt;=Y644,Y644&lt;50),5,IF(AND(30&lt;=Y644,Y644&lt;40),4,IF(AND(20&lt;=Y644,Y644&lt;30),3,IF(AND(10&lt;=Y644,Y644&lt;20),2,IF(AND(0&lt;=Y644,Y644&lt;10),1,IF(Y644&lt;0,0,""))))))))</f>
        <v/>
      </c>
      <c r="BI644" s="18" t="str">
        <f>IF(X644="","",IF(30&lt;=Y644,4,IF(AND(20&lt;=Y644,Y644&lt;30),3,IF(AND(10&lt;=Y644,Y644&lt;20),2,IF(AND(0&lt;=Y644,Y644&lt;10),1,IF(Y644&lt;0,0,""))))))</f>
        <v/>
      </c>
      <c r="BJ644" s="58" t="str">
        <f>IF(AND(OR(Q644="",Q644="□"),OR(R644="",R644="□"),OR(S644="",S644="□")),"",IF(AND(Q644="■",R644="■"),"",IF(AND(OR(Q644="■",R644="■"),S644="■"),"",IF(Q644="■",3,IF(R644="■",1,IF(Z644="■",BH644,BI644))))))</f>
        <v/>
      </c>
    </row>
    <row r="645" spans="1:62" ht="12" customHeight="1" x14ac:dyDescent="0.15">
      <c r="A645" s="66">
        <v>628</v>
      </c>
      <c r="B645" s="4"/>
      <c r="C645" s="2"/>
      <c r="D645" s="2"/>
      <c r="E645" s="8"/>
      <c r="F645" s="129" t="s">
        <v>38</v>
      </c>
      <c r="G645" s="130" t="s">
        <v>38</v>
      </c>
      <c r="H645" s="131" t="s">
        <v>38</v>
      </c>
      <c r="I645" s="122"/>
      <c r="J645" s="149"/>
      <c r="K645" s="124"/>
      <c r="L645" s="178"/>
      <c r="M645" s="133"/>
      <c r="N645" s="163" t="str">
        <f>IF($C$3="","",IF(P645="","",BF645))</f>
        <v/>
      </c>
      <c r="O645" s="163" t="str">
        <f>IF($C$3="","",IF(AND(OR(F645="",F645="□"),OR(G645="",G645="□"),OR(H645="",H645="□")),"",IF(AND(F645="■",G645="■"),"",IF(AND(OR(F645="■",G645="■"),H645="■"),"",IF(BF645="","",IF(OR(BF645=4,BF645&gt;4),"○","×"))))))</f>
        <v/>
      </c>
      <c r="P645" s="162" t="str">
        <f>IF($C$3="","",IF(AND(OR(F645="",F645="□"),OR(G645="",G645="□"),OR(H645="",H645="□")),"",IF(AND(F645="■",G645="■"),"",IF(AND(OR(F645="■",G645="■"),H645="■"),"",IF(BF645="","",IF(OR(BF645=5,BF645&gt;5),"○","×"))))))</f>
        <v/>
      </c>
      <c r="Q645" s="129" t="s">
        <v>38</v>
      </c>
      <c r="R645" s="130" t="s">
        <v>38</v>
      </c>
      <c r="S645" s="131" t="s">
        <v>38</v>
      </c>
      <c r="T645" s="1"/>
      <c r="U645" s="10"/>
      <c r="V645" s="11"/>
      <c r="W645" s="10"/>
      <c r="X645" s="223" t="str">
        <f t="shared" si="200"/>
        <v/>
      </c>
      <c r="Y645" s="164" t="str">
        <f t="shared" si="182"/>
        <v/>
      </c>
      <c r="Z645" s="131" t="s">
        <v>58</v>
      </c>
      <c r="AA645" s="135" t="s">
        <v>58</v>
      </c>
      <c r="AB645" s="165" t="str">
        <f t="shared" si="183"/>
        <v/>
      </c>
      <c r="AC645" s="280"/>
      <c r="AD645" s="281"/>
      <c r="AF645" s="60" t="str">
        <f>IF($C$3="","",IF(AND(F645="□",G645="□",H645="□"),"",IF(AND(F645="■",G645="■"),"",IF(AND(F645="■",H645="■"),"",IF(AND(G645="■",H645="■"),"",IF(F645="■",$BY$42,IF(G645="■",$BY$39,IF(I645="","",I645))))))))</f>
        <v/>
      </c>
      <c r="AG645" s="61" t="str">
        <f>IF($C$3="","",IF(AND(F645="□",G645="□",H645="□"),"",IF(AND(F645="■",G645="■"),"",IF(AND(F645="■",H645="■"),"",IF(AND(G645="■",H645="■"),"",IF(F645="■",$BY$44,IF(G645="■",$BY$41,IF(K645="","",K645))))))))</f>
        <v/>
      </c>
      <c r="AH645" s="63" t="str">
        <f t="shared" si="184"/>
        <v/>
      </c>
      <c r="AI645" s="63" t="str">
        <f t="shared" si="185"/>
        <v/>
      </c>
      <c r="AJ645" s="64" t="str">
        <f t="shared" si="186"/>
        <v/>
      </c>
      <c r="AK645" s="64" t="str">
        <f t="shared" si="187"/>
        <v/>
      </c>
      <c r="AL645" s="64" t="str">
        <f>IF($C$3="","",IF(AND(F645="□",G645="□",H645="□"),"",IF(AND(F645="■",G645="■"),"",IF(AND(F645="■",H645="■"),"",IF(AND(G645="■",H645="■"),"",IF(F645="■",$BY$23,IF(G645="■",$BY$21,IF(J645="","",J645))))))))</f>
        <v/>
      </c>
      <c r="AM645" s="65" t="str">
        <f t="shared" si="188"/>
        <v/>
      </c>
      <c r="AN645" s="64" t="str">
        <f>IF($C$3="","",IF(AND(F645="□",G645="□",H645="□"),"",IF(AND(F645="■",G645="■"),"",IF(AND(F645="■",H645="■"),"",IF(AND(G645="■",H645="■"),"",IF(F645="■",$BY$24,IF(G645="■",$BY$22,IF(L645="","",L645))))))))</f>
        <v/>
      </c>
      <c r="AO645" s="118"/>
      <c r="AP645" s="64" t="str">
        <f t="shared" si="189"/>
        <v/>
      </c>
      <c r="AQ645" s="64" t="str">
        <f t="shared" si="190"/>
        <v/>
      </c>
      <c r="AR645" s="64" t="str">
        <f t="shared" si="191"/>
        <v/>
      </c>
      <c r="AS645" s="64" t="str">
        <f t="shared" si="192"/>
        <v/>
      </c>
      <c r="AT645" s="64" t="str">
        <f t="shared" si="193"/>
        <v/>
      </c>
      <c r="AW645" s="17" t="str">
        <f t="shared" si="194"/>
        <v/>
      </c>
      <c r="AX645" s="17" t="str">
        <f t="shared" si="195"/>
        <v/>
      </c>
      <c r="AY645" s="17" t="str">
        <f t="shared" si="196"/>
        <v/>
      </c>
      <c r="AZ645" s="17" t="str">
        <f t="shared" si="197"/>
        <v/>
      </c>
      <c r="BA645" s="17" t="str">
        <f t="shared" si="198"/>
        <v/>
      </c>
      <c r="BB645" s="17" t="str">
        <f t="shared" si="199"/>
        <v/>
      </c>
      <c r="BD645" s="17" t="str">
        <f>IF(AND(OR(F645="",F645="□"),OR(G645="",G645="□"),OR(H645="",H645="□")),"",IF(AND(F645="■",G645="■"),"",IF(AND(OR(F645="■",G645="■"),H645="■"),"",IF(F645="■",5,IF(G645="■",4,IF(I645="","",IF($C$3="","",IF($C$3=8,"-",IF($C$3&lt;8,IF(I645&lt;=$BY$25,7,IF(I645&lt;=$BY$26,6,IF(I645&lt;=$BY$27,5,IF(I645&lt;=$BY$28,4,IF(I645&lt;=$BY$29,3,IF(I645&lt;=$BY$30,2,1)))))))))))))))</f>
        <v/>
      </c>
      <c r="BE645" s="17" t="str">
        <f>IF(AND(OR(F645="",F645="□"),OR(G645="",G645="□"),OR(H645="",H645="□")),"",IF(AND(F645="■",G645="■"),"",IF(AND(OR(F645="■",G645="■"),H645="■"),"",IF(F645="■",5,IF(G645="■",4,IF(K645="","",IF($C$3="","",IF($C$3=8,IF(K645&lt;=$BY$33,6,IF(K645&lt;=$BY$34,5,IF(K645&lt;=$BY$35,4,3))),IF(AND($C$3&lt;8,$C$3&gt;4),IF(K645&lt;=$BY$32,7,IF(K645&lt;=$BY$33,6,IF(K645&lt;=$BY$34,5,IF(K645&lt;=$BY$35,4,IF(K645&lt;=$BY$36,3,2))))),IF(C631&lt;5,"-"))))))))))</f>
        <v/>
      </c>
      <c r="BF645" s="17" t="str">
        <f t="shared" si="201"/>
        <v/>
      </c>
      <c r="BH645" s="18" t="str">
        <f>IF(X645="","",IF(50&lt;=Y645,6,IF(AND(40&lt;=Y645,Y645&lt;50),5,IF(AND(30&lt;=Y645,Y645&lt;40),4,IF(AND(20&lt;=Y645,Y645&lt;30),3,IF(AND(10&lt;=Y645,Y645&lt;20),2,IF(AND(0&lt;=Y645,Y645&lt;10),1,IF(Y645&lt;0,0,""))))))))</f>
        <v/>
      </c>
      <c r="BI645" s="18" t="str">
        <f>IF(X645="","",IF(30&lt;=Y645,4,IF(AND(20&lt;=Y645,Y645&lt;30),3,IF(AND(10&lt;=Y645,Y645&lt;20),2,IF(AND(0&lt;=Y645,Y645&lt;10),1,IF(Y645&lt;0,0,""))))))</f>
        <v/>
      </c>
      <c r="BJ645" s="58" t="str">
        <f>IF(AND(OR(Q645="",Q645="□"),OR(R645="",R645="□"),OR(S645="",S645="□")),"",IF(AND(Q645="■",R645="■"),"",IF(AND(OR(Q645="■",R645="■"),S645="■"),"",IF(Q645="■",3,IF(R645="■",1,IF(Z645="■",BH645,BI645))))))</f>
        <v/>
      </c>
    </row>
    <row r="646" spans="1:62" ht="12" customHeight="1" x14ac:dyDescent="0.15">
      <c r="A646" s="66">
        <v>629</v>
      </c>
      <c r="B646" s="4"/>
      <c r="C646" s="2"/>
      <c r="D646" s="2"/>
      <c r="E646" s="8"/>
      <c r="F646" s="129" t="s">
        <v>38</v>
      </c>
      <c r="G646" s="130" t="s">
        <v>38</v>
      </c>
      <c r="H646" s="131" t="s">
        <v>38</v>
      </c>
      <c r="I646" s="122"/>
      <c r="J646" s="149"/>
      <c r="K646" s="124"/>
      <c r="L646" s="178"/>
      <c r="M646" s="133"/>
      <c r="N646" s="163" t="str">
        <f>IF($C$3="","",IF(P646="","",BF646))</f>
        <v/>
      </c>
      <c r="O646" s="163" t="str">
        <f>IF($C$3="","",IF(AND(OR(F646="",F646="□"),OR(G646="",G646="□"),OR(H646="",H646="□")),"",IF(AND(F646="■",G646="■"),"",IF(AND(OR(F646="■",G646="■"),H646="■"),"",IF(BF646="","",IF(OR(BF646=4,BF646&gt;4),"○","×"))))))</f>
        <v/>
      </c>
      <c r="P646" s="162" t="str">
        <f>IF($C$3="","",IF(AND(OR(F646="",F646="□"),OR(G646="",G646="□"),OR(H646="",H646="□")),"",IF(AND(F646="■",G646="■"),"",IF(AND(OR(F646="■",G646="■"),H646="■"),"",IF(BF646="","",IF(OR(BF646=5,BF646&gt;5),"○","×"))))))</f>
        <v/>
      </c>
      <c r="Q646" s="129" t="s">
        <v>38</v>
      </c>
      <c r="R646" s="130" t="s">
        <v>38</v>
      </c>
      <c r="S646" s="131" t="s">
        <v>38</v>
      </c>
      <c r="T646" s="1"/>
      <c r="U646" s="10"/>
      <c r="V646" s="11"/>
      <c r="W646" s="10"/>
      <c r="X646" s="223" t="str">
        <f t="shared" si="200"/>
        <v/>
      </c>
      <c r="Y646" s="164" t="str">
        <f t="shared" si="182"/>
        <v/>
      </c>
      <c r="Z646" s="131" t="s">
        <v>58</v>
      </c>
      <c r="AA646" s="135" t="s">
        <v>58</v>
      </c>
      <c r="AB646" s="165" t="str">
        <f t="shared" si="183"/>
        <v/>
      </c>
      <c r="AC646" s="280"/>
      <c r="AD646" s="281"/>
      <c r="AF646" s="60" t="str">
        <f>IF($C$3="","",IF(AND(F646="□",G646="□",H646="□"),"",IF(AND(F646="■",G646="■"),"",IF(AND(F646="■",H646="■"),"",IF(AND(G646="■",H646="■"),"",IF(F646="■",$BY$42,IF(G646="■",$BY$39,IF(I646="","",I646))))))))</f>
        <v/>
      </c>
      <c r="AG646" s="61" t="str">
        <f>IF($C$3="","",IF(AND(F646="□",G646="□",H646="□"),"",IF(AND(F646="■",G646="■"),"",IF(AND(F646="■",H646="■"),"",IF(AND(G646="■",H646="■"),"",IF(F646="■",$BY$44,IF(G646="■",$BY$41,IF(K646="","",K646))))))))</f>
        <v/>
      </c>
      <c r="AH646" s="63" t="str">
        <f t="shared" si="184"/>
        <v/>
      </c>
      <c r="AI646" s="63" t="str">
        <f t="shared" si="185"/>
        <v/>
      </c>
      <c r="AJ646" s="64" t="str">
        <f t="shared" si="186"/>
        <v/>
      </c>
      <c r="AK646" s="64" t="str">
        <f t="shared" si="187"/>
        <v/>
      </c>
      <c r="AL646" s="64" t="str">
        <f>IF($C$3="","",IF(AND(F646="□",G646="□",H646="□"),"",IF(AND(F646="■",G646="■"),"",IF(AND(F646="■",H646="■"),"",IF(AND(G646="■",H646="■"),"",IF(F646="■",$BY$23,IF(G646="■",$BY$21,IF(J646="","",J646))))))))</f>
        <v/>
      </c>
      <c r="AM646" s="65" t="str">
        <f t="shared" si="188"/>
        <v/>
      </c>
      <c r="AN646" s="64" t="str">
        <f>IF($C$3="","",IF(AND(F646="□",G646="□",H646="□"),"",IF(AND(F646="■",G646="■"),"",IF(AND(F646="■",H646="■"),"",IF(AND(G646="■",H646="■"),"",IF(F646="■",$BY$24,IF(G646="■",$BY$22,IF(L646="","",L646))))))))</f>
        <v/>
      </c>
      <c r="AO646" s="118"/>
      <c r="AP646" s="64" t="str">
        <f t="shared" si="189"/>
        <v/>
      </c>
      <c r="AQ646" s="64" t="str">
        <f t="shared" si="190"/>
        <v/>
      </c>
      <c r="AR646" s="64" t="str">
        <f t="shared" si="191"/>
        <v/>
      </c>
      <c r="AS646" s="64" t="str">
        <f t="shared" si="192"/>
        <v/>
      </c>
      <c r="AT646" s="64" t="str">
        <f t="shared" si="193"/>
        <v/>
      </c>
      <c r="AW646" s="17" t="str">
        <f t="shared" si="194"/>
        <v/>
      </c>
      <c r="AX646" s="17" t="str">
        <f t="shared" si="195"/>
        <v/>
      </c>
      <c r="AY646" s="17" t="str">
        <f t="shared" si="196"/>
        <v/>
      </c>
      <c r="AZ646" s="17" t="str">
        <f t="shared" si="197"/>
        <v/>
      </c>
      <c r="BA646" s="17" t="str">
        <f t="shared" si="198"/>
        <v/>
      </c>
      <c r="BB646" s="17" t="str">
        <f t="shared" si="199"/>
        <v/>
      </c>
      <c r="BD646" s="17" t="str">
        <f>IF(AND(OR(F646="",F646="□"),OR(G646="",G646="□"),OR(H646="",H646="□")),"",IF(AND(F646="■",G646="■"),"",IF(AND(OR(F646="■",G646="■"),H646="■"),"",IF(F646="■",5,IF(G646="■",4,IF(I646="","",IF($C$3="","",IF($C$3=8,"-",IF($C$3&lt;8,IF(I646&lt;=$BY$25,7,IF(I646&lt;=$BY$26,6,IF(I646&lt;=$BY$27,5,IF(I646&lt;=$BY$28,4,IF(I646&lt;=$BY$29,3,IF(I646&lt;=$BY$30,2,1)))))))))))))))</f>
        <v/>
      </c>
      <c r="BE646" s="17" t="str">
        <f>IF(AND(OR(F646="",F646="□"),OR(G646="",G646="□"),OR(H646="",H646="□")),"",IF(AND(F646="■",G646="■"),"",IF(AND(OR(F646="■",G646="■"),H646="■"),"",IF(F646="■",5,IF(G646="■",4,IF(K646="","",IF($C$3="","",IF($C$3=8,IF(K646&lt;=$BY$33,6,IF(K646&lt;=$BY$34,5,IF(K646&lt;=$BY$35,4,3))),IF(AND($C$3&lt;8,$C$3&gt;4),IF(K646&lt;=$BY$32,7,IF(K646&lt;=$BY$33,6,IF(K646&lt;=$BY$34,5,IF(K646&lt;=$BY$35,4,IF(K646&lt;=$BY$36,3,2))))),IF(C632&lt;5,"-"))))))))))</f>
        <v/>
      </c>
      <c r="BF646" s="17" t="str">
        <f t="shared" si="201"/>
        <v/>
      </c>
      <c r="BH646" s="18" t="str">
        <f>IF(X646="","",IF(50&lt;=Y646,6,IF(AND(40&lt;=Y646,Y646&lt;50),5,IF(AND(30&lt;=Y646,Y646&lt;40),4,IF(AND(20&lt;=Y646,Y646&lt;30),3,IF(AND(10&lt;=Y646,Y646&lt;20),2,IF(AND(0&lt;=Y646,Y646&lt;10),1,IF(Y646&lt;0,0,""))))))))</f>
        <v/>
      </c>
      <c r="BI646" s="18" t="str">
        <f>IF(X646="","",IF(30&lt;=Y646,4,IF(AND(20&lt;=Y646,Y646&lt;30),3,IF(AND(10&lt;=Y646,Y646&lt;20),2,IF(AND(0&lt;=Y646,Y646&lt;10),1,IF(Y646&lt;0,0,""))))))</f>
        <v/>
      </c>
      <c r="BJ646" s="58" t="str">
        <f>IF(AND(OR(Q646="",Q646="□"),OR(R646="",R646="□"),OR(S646="",S646="□")),"",IF(AND(Q646="■",R646="■"),"",IF(AND(OR(Q646="■",R646="■"),S646="■"),"",IF(Q646="■",3,IF(R646="■",1,IF(Z646="■",BH646,BI646))))))</f>
        <v/>
      </c>
    </row>
    <row r="647" spans="1:62" ht="12" customHeight="1" x14ac:dyDescent="0.15">
      <c r="A647" s="66">
        <v>630</v>
      </c>
      <c r="B647" s="4"/>
      <c r="C647" s="2"/>
      <c r="D647" s="2"/>
      <c r="E647" s="8"/>
      <c r="F647" s="129" t="s">
        <v>38</v>
      </c>
      <c r="G647" s="130" t="s">
        <v>38</v>
      </c>
      <c r="H647" s="131" t="s">
        <v>38</v>
      </c>
      <c r="I647" s="122"/>
      <c r="J647" s="149"/>
      <c r="K647" s="124"/>
      <c r="L647" s="178"/>
      <c r="M647" s="133"/>
      <c r="N647" s="163" t="str">
        <f>IF($C$3="","",IF(P647="","",BF647))</f>
        <v/>
      </c>
      <c r="O647" s="163" t="str">
        <f>IF($C$3="","",IF(AND(OR(F647="",F647="□"),OR(G647="",G647="□"),OR(H647="",H647="□")),"",IF(AND(F647="■",G647="■"),"",IF(AND(OR(F647="■",G647="■"),H647="■"),"",IF(BF647="","",IF(OR(BF647=4,BF647&gt;4),"○","×"))))))</f>
        <v/>
      </c>
      <c r="P647" s="162" t="str">
        <f>IF($C$3="","",IF(AND(OR(F647="",F647="□"),OR(G647="",G647="□"),OR(H647="",H647="□")),"",IF(AND(F647="■",G647="■"),"",IF(AND(OR(F647="■",G647="■"),H647="■"),"",IF(BF647="","",IF(OR(BF647=5,BF647&gt;5),"○","×"))))))</f>
        <v/>
      </c>
      <c r="Q647" s="129" t="s">
        <v>38</v>
      </c>
      <c r="R647" s="130" t="s">
        <v>38</v>
      </c>
      <c r="S647" s="131" t="s">
        <v>38</v>
      </c>
      <c r="T647" s="1"/>
      <c r="U647" s="10"/>
      <c r="V647" s="11"/>
      <c r="W647" s="10"/>
      <c r="X647" s="223" t="str">
        <f t="shared" si="200"/>
        <v/>
      </c>
      <c r="Y647" s="164" t="str">
        <f t="shared" si="182"/>
        <v/>
      </c>
      <c r="Z647" s="131" t="s">
        <v>58</v>
      </c>
      <c r="AA647" s="135" t="s">
        <v>58</v>
      </c>
      <c r="AB647" s="165" t="str">
        <f t="shared" si="183"/>
        <v/>
      </c>
      <c r="AC647" s="280"/>
      <c r="AD647" s="281"/>
      <c r="AF647" s="60" t="str">
        <f>IF($C$3="","",IF(AND(F647="□",G647="□",H647="□"),"",IF(AND(F647="■",G647="■"),"",IF(AND(F647="■",H647="■"),"",IF(AND(G647="■",H647="■"),"",IF(F647="■",$BY$42,IF(G647="■",$BY$39,IF(I647="","",I647))))))))</f>
        <v/>
      </c>
      <c r="AG647" s="61" t="str">
        <f>IF($C$3="","",IF(AND(F647="□",G647="□",H647="□"),"",IF(AND(F647="■",G647="■"),"",IF(AND(F647="■",H647="■"),"",IF(AND(G647="■",H647="■"),"",IF(F647="■",$BY$44,IF(G647="■",$BY$41,IF(K647="","",K647))))))))</f>
        <v/>
      </c>
      <c r="AH647" s="63" t="str">
        <f t="shared" si="184"/>
        <v/>
      </c>
      <c r="AI647" s="63" t="str">
        <f t="shared" si="185"/>
        <v/>
      </c>
      <c r="AJ647" s="64" t="str">
        <f t="shared" si="186"/>
        <v/>
      </c>
      <c r="AK647" s="64" t="str">
        <f t="shared" si="187"/>
        <v/>
      </c>
      <c r="AL647" s="64" t="str">
        <f>IF($C$3="","",IF(AND(F647="□",G647="□",H647="□"),"",IF(AND(F647="■",G647="■"),"",IF(AND(F647="■",H647="■"),"",IF(AND(G647="■",H647="■"),"",IF(F647="■",$BY$23,IF(G647="■",$BY$21,IF(J647="","",J647))))))))</f>
        <v/>
      </c>
      <c r="AM647" s="65" t="str">
        <f t="shared" si="188"/>
        <v/>
      </c>
      <c r="AN647" s="64" t="str">
        <f>IF($C$3="","",IF(AND(F647="□",G647="□",H647="□"),"",IF(AND(F647="■",G647="■"),"",IF(AND(F647="■",H647="■"),"",IF(AND(G647="■",H647="■"),"",IF(F647="■",$BY$24,IF(G647="■",$BY$22,IF(L647="","",L647))))))))</f>
        <v/>
      </c>
      <c r="AO647" s="118"/>
      <c r="AP647" s="64" t="str">
        <f t="shared" si="189"/>
        <v/>
      </c>
      <c r="AQ647" s="64" t="str">
        <f t="shared" si="190"/>
        <v/>
      </c>
      <c r="AR647" s="64" t="str">
        <f t="shared" si="191"/>
        <v/>
      </c>
      <c r="AS647" s="64" t="str">
        <f t="shared" si="192"/>
        <v/>
      </c>
      <c r="AT647" s="64" t="str">
        <f t="shared" si="193"/>
        <v/>
      </c>
      <c r="AW647" s="17" t="str">
        <f t="shared" si="194"/>
        <v/>
      </c>
      <c r="AX647" s="17" t="str">
        <f t="shared" si="195"/>
        <v/>
      </c>
      <c r="AY647" s="17" t="str">
        <f t="shared" si="196"/>
        <v/>
      </c>
      <c r="AZ647" s="17" t="str">
        <f t="shared" si="197"/>
        <v/>
      </c>
      <c r="BA647" s="17" t="str">
        <f t="shared" si="198"/>
        <v/>
      </c>
      <c r="BB647" s="17" t="str">
        <f t="shared" si="199"/>
        <v/>
      </c>
      <c r="BD647" s="17" t="str">
        <f>IF(AND(OR(F647="",F647="□"),OR(G647="",G647="□"),OR(H647="",H647="□")),"",IF(AND(F647="■",G647="■"),"",IF(AND(OR(F647="■",G647="■"),H647="■"),"",IF(F647="■",5,IF(G647="■",4,IF(I647="","",IF($C$3="","",IF($C$3=8,"-",IF($C$3&lt;8,IF(I647&lt;=$BY$25,7,IF(I647&lt;=$BY$26,6,IF(I647&lt;=$BY$27,5,IF(I647&lt;=$BY$28,4,IF(I647&lt;=$BY$29,3,IF(I647&lt;=$BY$30,2,1)))))))))))))))</f>
        <v/>
      </c>
      <c r="BE647" s="17" t="str">
        <f>IF(AND(OR(F647="",F647="□"),OR(G647="",G647="□"),OR(H647="",H647="□")),"",IF(AND(F647="■",G647="■"),"",IF(AND(OR(F647="■",G647="■"),H647="■"),"",IF(F647="■",5,IF(G647="■",4,IF(K647="","",IF($C$3="","",IF($C$3=8,IF(K647&lt;=$BY$33,6,IF(K647&lt;=$BY$34,5,IF(K647&lt;=$BY$35,4,3))),IF(AND($C$3&lt;8,$C$3&gt;4),IF(K647&lt;=$BY$32,7,IF(K647&lt;=$BY$33,6,IF(K647&lt;=$BY$34,5,IF(K647&lt;=$BY$35,4,IF(K647&lt;=$BY$36,3,2))))),IF(C633&lt;5,"-"))))))))))</f>
        <v/>
      </c>
      <c r="BF647" s="17" t="str">
        <f t="shared" si="201"/>
        <v/>
      </c>
      <c r="BH647" s="18" t="str">
        <f>IF(X647="","",IF(50&lt;=Y647,6,IF(AND(40&lt;=Y647,Y647&lt;50),5,IF(AND(30&lt;=Y647,Y647&lt;40),4,IF(AND(20&lt;=Y647,Y647&lt;30),3,IF(AND(10&lt;=Y647,Y647&lt;20),2,IF(AND(0&lt;=Y647,Y647&lt;10),1,IF(Y647&lt;0,0,""))))))))</f>
        <v/>
      </c>
      <c r="BI647" s="18" t="str">
        <f>IF(X647="","",IF(30&lt;=Y647,4,IF(AND(20&lt;=Y647,Y647&lt;30),3,IF(AND(10&lt;=Y647,Y647&lt;20),2,IF(AND(0&lt;=Y647,Y647&lt;10),1,IF(Y647&lt;0,0,""))))))</f>
        <v/>
      </c>
      <c r="BJ647" s="58" t="str">
        <f>IF(AND(OR(Q647="",Q647="□"),OR(R647="",R647="□"),OR(S647="",S647="□")),"",IF(AND(Q647="■",R647="■"),"",IF(AND(OR(Q647="■",R647="■"),S647="■"),"",IF(Q647="■",3,IF(R647="■",1,IF(Z647="■",BH647,BI647))))))</f>
        <v/>
      </c>
    </row>
    <row r="648" spans="1:62" ht="12" customHeight="1" x14ac:dyDescent="0.15">
      <c r="A648" s="66">
        <v>631</v>
      </c>
      <c r="B648" s="4"/>
      <c r="C648" s="2"/>
      <c r="D648" s="2"/>
      <c r="E648" s="8"/>
      <c r="F648" s="129" t="s">
        <v>38</v>
      </c>
      <c r="G648" s="130" t="s">
        <v>38</v>
      </c>
      <c r="H648" s="131" t="s">
        <v>38</v>
      </c>
      <c r="I648" s="122"/>
      <c r="J648" s="149"/>
      <c r="K648" s="124"/>
      <c r="L648" s="178"/>
      <c r="M648" s="133"/>
      <c r="N648" s="163" t="str">
        <f>IF($C$3="","",IF(P648="","",BF648))</f>
        <v/>
      </c>
      <c r="O648" s="163" t="str">
        <f>IF($C$3="","",IF(AND(OR(F648="",F648="□"),OR(G648="",G648="□"),OR(H648="",H648="□")),"",IF(AND(F648="■",G648="■"),"",IF(AND(OR(F648="■",G648="■"),H648="■"),"",IF(BF648="","",IF(OR(BF648=4,BF648&gt;4),"○","×"))))))</f>
        <v/>
      </c>
      <c r="P648" s="162" t="str">
        <f>IF($C$3="","",IF(AND(OR(F648="",F648="□"),OR(G648="",G648="□"),OR(H648="",H648="□")),"",IF(AND(F648="■",G648="■"),"",IF(AND(OR(F648="■",G648="■"),H648="■"),"",IF(BF648="","",IF(OR(BF648=5,BF648&gt;5),"○","×"))))))</f>
        <v/>
      </c>
      <c r="Q648" s="129" t="s">
        <v>38</v>
      </c>
      <c r="R648" s="130" t="s">
        <v>38</v>
      </c>
      <c r="S648" s="131" t="s">
        <v>38</v>
      </c>
      <c r="T648" s="1"/>
      <c r="U648" s="10"/>
      <c r="V648" s="11"/>
      <c r="W648" s="10"/>
      <c r="X648" s="223" t="str">
        <f t="shared" si="200"/>
        <v/>
      </c>
      <c r="Y648" s="164" t="str">
        <f t="shared" si="182"/>
        <v/>
      </c>
      <c r="Z648" s="131" t="s">
        <v>58</v>
      </c>
      <c r="AA648" s="135" t="s">
        <v>58</v>
      </c>
      <c r="AB648" s="165" t="str">
        <f t="shared" si="183"/>
        <v/>
      </c>
      <c r="AC648" s="280"/>
      <c r="AD648" s="281"/>
      <c r="AF648" s="60" t="str">
        <f>IF($C$3="","",IF(AND(F648="□",G648="□",H648="□"),"",IF(AND(F648="■",G648="■"),"",IF(AND(F648="■",H648="■"),"",IF(AND(G648="■",H648="■"),"",IF(F648="■",$BY$42,IF(G648="■",$BY$39,IF(I648="","",I648))))))))</f>
        <v/>
      </c>
      <c r="AG648" s="61" t="str">
        <f>IF($C$3="","",IF(AND(F648="□",G648="□",H648="□"),"",IF(AND(F648="■",G648="■"),"",IF(AND(F648="■",H648="■"),"",IF(AND(G648="■",H648="■"),"",IF(F648="■",$BY$44,IF(G648="■",$BY$41,IF(K648="","",K648))))))))</f>
        <v/>
      </c>
      <c r="AH648" s="63" t="str">
        <f t="shared" si="184"/>
        <v/>
      </c>
      <c r="AI648" s="63" t="str">
        <f t="shared" si="185"/>
        <v/>
      </c>
      <c r="AJ648" s="64" t="str">
        <f t="shared" si="186"/>
        <v/>
      </c>
      <c r="AK648" s="64" t="str">
        <f t="shared" si="187"/>
        <v/>
      </c>
      <c r="AL648" s="64" t="str">
        <f>IF($C$3="","",IF(AND(F648="□",G648="□",H648="□"),"",IF(AND(F648="■",G648="■"),"",IF(AND(F648="■",H648="■"),"",IF(AND(G648="■",H648="■"),"",IF(F648="■",$BY$23,IF(G648="■",$BY$21,IF(J648="","",J648))))))))</f>
        <v/>
      </c>
      <c r="AM648" s="65" t="str">
        <f t="shared" si="188"/>
        <v/>
      </c>
      <c r="AN648" s="64" t="str">
        <f>IF($C$3="","",IF(AND(F648="□",G648="□",H648="□"),"",IF(AND(F648="■",G648="■"),"",IF(AND(F648="■",H648="■"),"",IF(AND(G648="■",H648="■"),"",IF(F648="■",$BY$24,IF(G648="■",$BY$22,IF(L648="","",L648))))))))</f>
        <v/>
      </c>
      <c r="AO648" s="118"/>
      <c r="AP648" s="64" t="str">
        <f t="shared" si="189"/>
        <v/>
      </c>
      <c r="AQ648" s="64" t="str">
        <f t="shared" si="190"/>
        <v/>
      </c>
      <c r="AR648" s="64" t="str">
        <f t="shared" si="191"/>
        <v/>
      </c>
      <c r="AS648" s="64" t="str">
        <f t="shared" si="192"/>
        <v/>
      </c>
      <c r="AT648" s="64" t="str">
        <f t="shared" si="193"/>
        <v/>
      </c>
      <c r="AW648" s="17" t="str">
        <f t="shared" si="194"/>
        <v/>
      </c>
      <c r="AX648" s="17" t="str">
        <f t="shared" si="195"/>
        <v/>
      </c>
      <c r="AY648" s="17" t="str">
        <f t="shared" si="196"/>
        <v/>
      </c>
      <c r="AZ648" s="17" t="str">
        <f t="shared" si="197"/>
        <v/>
      </c>
      <c r="BA648" s="17" t="str">
        <f t="shared" si="198"/>
        <v/>
      </c>
      <c r="BB648" s="17" t="str">
        <f t="shared" si="199"/>
        <v/>
      </c>
      <c r="BD648" s="17" t="str">
        <f>IF(AND(OR(F648="",F648="□"),OR(G648="",G648="□"),OR(H648="",H648="□")),"",IF(AND(F648="■",G648="■"),"",IF(AND(OR(F648="■",G648="■"),H648="■"),"",IF(F648="■",5,IF(G648="■",4,IF(I648="","",IF($C$3="","",IF($C$3=8,"-",IF($C$3&lt;8,IF(I648&lt;=$BY$25,7,IF(I648&lt;=$BY$26,6,IF(I648&lt;=$BY$27,5,IF(I648&lt;=$BY$28,4,IF(I648&lt;=$BY$29,3,IF(I648&lt;=$BY$30,2,1)))))))))))))))</f>
        <v/>
      </c>
      <c r="BE648" s="17" t="str">
        <f>IF(AND(OR(F648="",F648="□"),OR(G648="",G648="□"),OR(H648="",H648="□")),"",IF(AND(F648="■",G648="■"),"",IF(AND(OR(F648="■",G648="■"),H648="■"),"",IF(F648="■",5,IF(G648="■",4,IF(K648="","",IF($C$3="","",IF($C$3=8,IF(K648&lt;=$BY$33,6,IF(K648&lt;=$BY$34,5,IF(K648&lt;=$BY$35,4,3))),IF(AND($C$3&lt;8,$C$3&gt;4),IF(K648&lt;=$BY$32,7,IF(K648&lt;=$BY$33,6,IF(K648&lt;=$BY$34,5,IF(K648&lt;=$BY$35,4,IF(K648&lt;=$BY$36,3,2))))),IF(C634&lt;5,"-"))))))))))</f>
        <v/>
      </c>
      <c r="BF648" s="17" t="str">
        <f t="shared" si="201"/>
        <v/>
      </c>
      <c r="BH648" s="18" t="str">
        <f>IF(X648="","",IF(50&lt;=Y648,6,IF(AND(40&lt;=Y648,Y648&lt;50),5,IF(AND(30&lt;=Y648,Y648&lt;40),4,IF(AND(20&lt;=Y648,Y648&lt;30),3,IF(AND(10&lt;=Y648,Y648&lt;20),2,IF(AND(0&lt;=Y648,Y648&lt;10),1,IF(Y648&lt;0,0,""))))))))</f>
        <v/>
      </c>
      <c r="BI648" s="18" t="str">
        <f>IF(X648="","",IF(30&lt;=Y648,4,IF(AND(20&lt;=Y648,Y648&lt;30),3,IF(AND(10&lt;=Y648,Y648&lt;20),2,IF(AND(0&lt;=Y648,Y648&lt;10),1,IF(Y648&lt;0,0,""))))))</f>
        <v/>
      </c>
      <c r="BJ648" s="58" t="str">
        <f>IF(AND(OR(Q648="",Q648="□"),OR(R648="",R648="□"),OR(S648="",S648="□")),"",IF(AND(Q648="■",R648="■"),"",IF(AND(OR(Q648="■",R648="■"),S648="■"),"",IF(Q648="■",3,IF(R648="■",1,IF(Z648="■",BH648,BI648))))))</f>
        <v/>
      </c>
    </row>
    <row r="649" spans="1:62" ht="12" customHeight="1" x14ac:dyDescent="0.15">
      <c r="A649" s="66">
        <v>632</v>
      </c>
      <c r="B649" s="4"/>
      <c r="C649" s="2"/>
      <c r="D649" s="2"/>
      <c r="E649" s="8"/>
      <c r="F649" s="129" t="s">
        <v>38</v>
      </c>
      <c r="G649" s="130" t="s">
        <v>38</v>
      </c>
      <c r="H649" s="131" t="s">
        <v>38</v>
      </c>
      <c r="I649" s="122"/>
      <c r="J649" s="149"/>
      <c r="K649" s="124"/>
      <c r="L649" s="178"/>
      <c r="M649" s="133"/>
      <c r="N649" s="163" t="str">
        <f>IF($C$3="","",IF(P649="","",BF649))</f>
        <v/>
      </c>
      <c r="O649" s="163" t="str">
        <f>IF($C$3="","",IF(AND(OR(F649="",F649="□"),OR(G649="",G649="□"),OR(H649="",H649="□")),"",IF(AND(F649="■",G649="■"),"",IF(AND(OR(F649="■",G649="■"),H649="■"),"",IF(BF649="","",IF(OR(BF649=4,BF649&gt;4),"○","×"))))))</f>
        <v/>
      </c>
      <c r="P649" s="162" t="str">
        <f>IF($C$3="","",IF(AND(OR(F649="",F649="□"),OR(G649="",G649="□"),OR(H649="",H649="□")),"",IF(AND(F649="■",G649="■"),"",IF(AND(OR(F649="■",G649="■"),H649="■"),"",IF(BF649="","",IF(OR(BF649=5,BF649&gt;5),"○","×"))))))</f>
        <v/>
      </c>
      <c r="Q649" s="129" t="s">
        <v>38</v>
      </c>
      <c r="R649" s="130" t="s">
        <v>38</v>
      </c>
      <c r="S649" s="131" t="s">
        <v>38</v>
      </c>
      <c r="T649" s="1"/>
      <c r="U649" s="10"/>
      <c r="V649" s="11"/>
      <c r="W649" s="10"/>
      <c r="X649" s="223" t="str">
        <f t="shared" si="200"/>
        <v/>
      </c>
      <c r="Y649" s="164" t="str">
        <f t="shared" si="182"/>
        <v/>
      </c>
      <c r="Z649" s="131" t="s">
        <v>58</v>
      </c>
      <c r="AA649" s="135" t="s">
        <v>58</v>
      </c>
      <c r="AB649" s="165" t="str">
        <f t="shared" si="183"/>
        <v/>
      </c>
      <c r="AC649" s="280"/>
      <c r="AD649" s="281"/>
      <c r="AF649" s="60" t="str">
        <f>IF($C$3="","",IF(AND(F649="□",G649="□",H649="□"),"",IF(AND(F649="■",G649="■"),"",IF(AND(F649="■",H649="■"),"",IF(AND(G649="■",H649="■"),"",IF(F649="■",$BY$42,IF(G649="■",$BY$39,IF(I649="","",I649))))))))</f>
        <v/>
      </c>
      <c r="AG649" s="61" t="str">
        <f>IF($C$3="","",IF(AND(F649="□",G649="□",H649="□"),"",IF(AND(F649="■",G649="■"),"",IF(AND(F649="■",H649="■"),"",IF(AND(G649="■",H649="■"),"",IF(F649="■",$BY$44,IF(G649="■",$BY$41,IF(K649="","",K649))))))))</f>
        <v/>
      </c>
      <c r="AH649" s="63" t="str">
        <f t="shared" si="184"/>
        <v/>
      </c>
      <c r="AI649" s="63" t="str">
        <f t="shared" si="185"/>
        <v/>
      </c>
      <c r="AJ649" s="64" t="str">
        <f t="shared" si="186"/>
        <v/>
      </c>
      <c r="AK649" s="64" t="str">
        <f t="shared" si="187"/>
        <v/>
      </c>
      <c r="AL649" s="64" t="str">
        <f>IF($C$3="","",IF(AND(F649="□",G649="□",H649="□"),"",IF(AND(F649="■",G649="■"),"",IF(AND(F649="■",H649="■"),"",IF(AND(G649="■",H649="■"),"",IF(F649="■",$BY$23,IF(G649="■",$BY$21,IF(J649="","",J649))))))))</f>
        <v/>
      </c>
      <c r="AM649" s="65" t="str">
        <f t="shared" si="188"/>
        <v/>
      </c>
      <c r="AN649" s="64" t="str">
        <f>IF($C$3="","",IF(AND(F649="□",G649="□",H649="□"),"",IF(AND(F649="■",G649="■"),"",IF(AND(F649="■",H649="■"),"",IF(AND(G649="■",H649="■"),"",IF(F649="■",$BY$24,IF(G649="■",$BY$22,IF(L649="","",L649))))))))</f>
        <v/>
      </c>
      <c r="AO649" s="118"/>
      <c r="AP649" s="64" t="str">
        <f t="shared" si="189"/>
        <v/>
      </c>
      <c r="AQ649" s="64" t="str">
        <f t="shared" si="190"/>
        <v/>
      </c>
      <c r="AR649" s="64" t="str">
        <f t="shared" si="191"/>
        <v/>
      </c>
      <c r="AS649" s="64" t="str">
        <f t="shared" si="192"/>
        <v/>
      </c>
      <c r="AT649" s="64" t="str">
        <f t="shared" si="193"/>
        <v/>
      </c>
      <c r="AW649" s="17" t="str">
        <f t="shared" si="194"/>
        <v/>
      </c>
      <c r="AX649" s="17" t="str">
        <f t="shared" si="195"/>
        <v/>
      </c>
      <c r="AY649" s="17" t="str">
        <f t="shared" si="196"/>
        <v/>
      </c>
      <c r="AZ649" s="17" t="str">
        <f t="shared" si="197"/>
        <v/>
      </c>
      <c r="BA649" s="17" t="str">
        <f t="shared" si="198"/>
        <v/>
      </c>
      <c r="BB649" s="17" t="str">
        <f t="shared" si="199"/>
        <v/>
      </c>
      <c r="BD649" s="17" t="str">
        <f>IF(AND(OR(F649="",F649="□"),OR(G649="",G649="□"),OR(H649="",H649="□")),"",IF(AND(F649="■",G649="■"),"",IF(AND(OR(F649="■",G649="■"),H649="■"),"",IF(F649="■",5,IF(G649="■",4,IF(I649="","",IF($C$3="","",IF($C$3=8,"-",IF($C$3&lt;8,IF(I649&lt;=$BY$25,7,IF(I649&lt;=$BY$26,6,IF(I649&lt;=$BY$27,5,IF(I649&lt;=$BY$28,4,IF(I649&lt;=$BY$29,3,IF(I649&lt;=$BY$30,2,1)))))))))))))))</f>
        <v/>
      </c>
      <c r="BE649" s="17" t="str">
        <f>IF(AND(OR(F649="",F649="□"),OR(G649="",G649="□"),OR(H649="",H649="□")),"",IF(AND(F649="■",G649="■"),"",IF(AND(OR(F649="■",G649="■"),H649="■"),"",IF(F649="■",5,IF(G649="■",4,IF(K649="","",IF($C$3="","",IF($C$3=8,IF(K649&lt;=$BY$33,6,IF(K649&lt;=$BY$34,5,IF(K649&lt;=$BY$35,4,3))),IF(AND($C$3&lt;8,$C$3&gt;4),IF(K649&lt;=$BY$32,7,IF(K649&lt;=$BY$33,6,IF(K649&lt;=$BY$34,5,IF(K649&lt;=$BY$35,4,IF(K649&lt;=$BY$36,3,2))))),IF(C635&lt;5,"-"))))))))))</f>
        <v/>
      </c>
      <c r="BF649" s="17" t="str">
        <f t="shared" si="201"/>
        <v/>
      </c>
      <c r="BH649" s="18" t="str">
        <f>IF(X649="","",IF(50&lt;=Y649,6,IF(AND(40&lt;=Y649,Y649&lt;50),5,IF(AND(30&lt;=Y649,Y649&lt;40),4,IF(AND(20&lt;=Y649,Y649&lt;30),3,IF(AND(10&lt;=Y649,Y649&lt;20),2,IF(AND(0&lt;=Y649,Y649&lt;10),1,IF(Y649&lt;0,0,""))))))))</f>
        <v/>
      </c>
      <c r="BI649" s="18" t="str">
        <f>IF(X649="","",IF(30&lt;=Y649,4,IF(AND(20&lt;=Y649,Y649&lt;30),3,IF(AND(10&lt;=Y649,Y649&lt;20),2,IF(AND(0&lt;=Y649,Y649&lt;10),1,IF(Y649&lt;0,0,""))))))</f>
        <v/>
      </c>
      <c r="BJ649" s="58" t="str">
        <f>IF(AND(OR(Q649="",Q649="□"),OR(R649="",R649="□"),OR(S649="",S649="□")),"",IF(AND(Q649="■",R649="■"),"",IF(AND(OR(Q649="■",R649="■"),S649="■"),"",IF(Q649="■",3,IF(R649="■",1,IF(Z649="■",BH649,BI649))))))</f>
        <v/>
      </c>
    </row>
    <row r="650" spans="1:62" ht="12" customHeight="1" x14ac:dyDescent="0.15">
      <c r="A650" s="66">
        <v>633</v>
      </c>
      <c r="B650" s="4"/>
      <c r="C650" s="2"/>
      <c r="D650" s="2"/>
      <c r="E650" s="8"/>
      <c r="F650" s="129" t="s">
        <v>38</v>
      </c>
      <c r="G650" s="130" t="s">
        <v>38</v>
      </c>
      <c r="H650" s="131" t="s">
        <v>38</v>
      </c>
      <c r="I650" s="122"/>
      <c r="J650" s="149"/>
      <c r="K650" s="124"/>
      <c r="L650" s="178"/>
      <c r="M650" s="133"/>
      <c r="N650" s="163" t="str">
        <f>IF($C$3="","",IF(P650="","",BF650))</f>
        <v/>
      </c>
      <c r="O650" s="163" t="str">
        <f>IF($C$3="","",IF(AND(OR(F650="",F650="□"),OR(G650="",G650="□"),OR(H650="",H650="□")),"",IF(AND(F650="■",G650="■"),"",IF(AND(OR(F650="■",G650="■"),H650="■"),"",IF(BF650="","",IF(OR(BF650=4,BF650&gt;4),"○","×"))))))</f>
        <v/>
      </c>
      <c r="P650" s="162" t="str">
        <f>IF($C$3="","",IF(AND(OR(F650="",F650="□"),OR(G650="",G650="□"),OR(H650="",H650="□")),"",IF(AND(F650="■",G650="■"),"",IF(AND(OR(F650="■",G650="■"),H650="■"),"",IF(BF650="","",IF(OR(BF650=5,BF650&gt;5),"○","×"))))))</f>
        <v/>
      </c>
      <c r="Q650" s="129" t="s">
        <v>38</v>
      </c>
      <c r="R650" s="130" t="s">
        <v>38</v>
      </c>
      <c r="S650" s="131" t="s">
        <v>38</v>
      </c>
      <c r="T650" s="1"/>
      <c r="U650" s="10"/>
      <c r="V650" s="11"/>
      <c r="W650" s="10"/>
      <c r="X650" s="223" t="str">
        <f t="shared" si="200"/>
        <v/>
      </c>
      <c r="Y650" s="164" t="str">
        <f t="shared" si="182"/>
        <v/>
      </c>
      <c r="Z650" s="131" t="s">
        <v>58</v>
      </c>
      <c r="AA650" s="135" t="s">
        <v>58</v>
      </c>
      <c r="AB650" s="165" t="str">
        <f t="shared" si="183"/>
        <v/>
      </c>
      <c r="AC650" s="280"/>
      <c r="AD650" s="281"/>
      <c r="AF650" s="60" t="str">
        <f>IF($C$3="","",IF(AND(F650="□",G650="□",H650="□"),"",IF(AND(F650="■",G650="■"),"",IF(AND(F650="■",H650="■"),"",IF(AND(G650="■",H650="■"),"",IF(F650="■",$BY$42,IF(G650="■",$BY$39,IF(I650="","",I650))))))))</f>
        <v/>
      </c>
      <c r="AG650" s="61" t="str">
        <f>IF($C$3="","",IF(AND(F650="□",G650="□",H650="□"),"",IF(AND(F650="■",G650="■"),"",IF(AND(F650="■",H650="■"),"",IF(AND(G650="■",H650="■"),"",IF(F650="■",$BY$44,IF(G650="■",$BY$41,IF(K650="","",K650))))))))</f>
        <v/>
      </c>
      <c r="AH650" s="63" t="str">
        <f t="shared" si="184"/>
        <v/>
      </c>
      <c r="AI650" s="63" t="str">
        <f t="shared" si="185"/>
        <v/>
      </c>
      <c r="AJ650" s="64" t="str">
        <f t="shared" si="186"/>
        <v/>
      </c>
      <c r="AK650" s="64" t="str">
        <f t="shared" si="187"/>
        <v/>
      </c>
      <c r="AL650" s="64" t="str">
        <f>IF($C$3="","",IF(AND(F650="□",G650="□",H650="□"),"",IF(AND(F650="■",G650="■"),"",IF(AND(F650="■",H650="■"),"",IF(AND(G650="■",H650="■"),"",IF(F650="■",$BY$23,IF(G650="■",$BY$21,IF(J650="","",J650))))))))</f>
        <v/>
      </c>
      <c r="AM650" s="65" t="str">
        <f t="shared" si="188"/>
        <v/>
      </c>
      <c r="AN650" s="64" t="str">
        <f>IF($C$3="","",IF(AND(F650="□",G650="□",H650="□"),"",IF(AND(F650="■",G650="■"),"",IF(AND(F650="■",H650="■"),"",IF(AND(G650="■",H650="■"),"",IF(F650="■",$BY$24,IF(G650="■",$BY$22,IF(L650="","",L650))))))))</f>
        <v/>
      </c>
      <c r="AO650" s="118"/>
      <c r="AP650" s="64" t="str">
        <f t="shared" si="189"/>
        <v/>
      </c>
      <c r="AQ650" s="64" t="str">
        <f t="shared" si="190"/>
        <v/>
      </c>
      <c r="AR650" s="64" t="str">
        <f t="shared" si="191"/>
        <v/>
      </c>
      <c r="AS650" s="64" t="str">
        <f t="shared" si="192"/>
        <v/>
      </c>
      <c r="AT650" s="64" t="str">
        <f t="shared" si="193"/>
        <v/>
      </c>
      <c r="AW650" s="17" t="str">
        <f t="shared" si="194"/>
        <v/>
      </c>
      <c r="AX650" s="17" t="str">
        <f t="shared" si="195"/>
        <v/>
      </c>
      <c r="AY650" s="17" t="str">
        <f t="shared" si="196"/>
        <v/>
      </c>
      <c r="AZ650" s="17" t="str">
        <f t="shared" si="197"/>
        <v/>
      </c>
      <c r="BA650" s="17" t="str">
        <f t="shared" si="198"/>
        <v/>
      </c>
      <c r="BB650" s="17" t="str">
        <f t="shared" si="199"/>
        <v/>
      </c>
      <c r="BD650" s="17" t="str">
        <f>IF(AND(OR(F650="",F650="□"),OR(G650="",G650="□"),OR(H650="",H650="□")),"",IF(AND(F650="■",G650="■"),"",IF(AND(OR(F650="■",G650="■"),H650="■"),"",IF(F650="■",5,IF(G650="■",4,IF(I650="","",IF($C$3="","",IF($C$3=8,"-",IF($C$3&lt;8,IF(I650&lt;=$BY$25,7,IF(I650&lt;=$BY$26,6,IF(I650&lt;=$BY$27,5,IF(I650&lt;=$BY$28,4,IF(I650&lt;=$BY$29,3,IF(I650&lt;=$BY$30,2,1)))))))))))))))</f>
        <v/>
      </c>
      <c r="BE650" s="17" t="str">
        <f>IF(AND(OR(F650="",F650="□"),OR(G650="",G650="□"),OR(H650="",H650="□")),"",IF(AND(F650="■",G650="■"),"",IF(AND(OR(F650="■",G650="■"),H650="■"),"",IF(F650="■",5,IF(G650="■",4,IF(K650="","",IF($C$3="","",IF($C$3=8,IF(K650&lt;=$BY$33,6,IF(K650&lt;=$BY$34,5,IF(K650&lt;=$BY$35,4,3))),IF(AND($C$3&lt;8,$C$3&gt;4),IF(K650&lt;=$BY$32,7,IF(K650&lt;=$BY$33,6,IF(K650&lt;=$BY$34,5,IF(K650&lt;=$BY$35,4,IF(K650&lt;=$BY$36,3,2))))),IF(C636&lt;5,"-"))))))))))</f>
        <v/>
      </c>
      <c r="BF650" s="17" t="str">
        <f t="shared" si="201"/>
        <v/>
      </c>
      <c r="BH650" s="18" t="str">
        <f>IF(X650="","",IF(50&lt;=Y650,6,IF(AND(40&lt;=Y650,Y650&lt;50),5,IF(AND(30&lt;=Y650,Y650&lt;40),4,IF(AND(20&lt;=Y650,Y650&lt;30),3,IF(AND(10&lt;=Y650,Y650&lt;20),2,IF(AND(0&lt;=Y650,Y650&lt;10),1,IF(Y650&lt;0,0,""))))))))</f>
        <v/>
      </c>
      <c r="BI650" s="18" t="str">
        <f>IF(X650="","",IF(30&lt;=Y650,4,IF(AND(20&lt;=Y650,Y650&lt;30),3,IF(AND(10&lt;=Y650,Y650&lt;20),2,IF(AND(0&lt;=Y650,Y650&lt;10),1,IF(Y650&lt;0,0,""))))))</f>
        <v/>
      </c>
      <c r="BJ650" s="58" t="str">
        <f>IF(AND(OR(Q650="",Q650="□"),OR(R650="",R650="□"),OR(S650="",S650="□")),"",IF(AND(Q650="■",R650="■"),"",IF(AND(OR(Q650="■",R650="■"),S650="■"),"",IF(Q650="■",3,IF(R650="■",1,IF(Z650="■",BH650,BI650))))))</f>
        <v/>
      </c>
    </row>
    <row r="651" spans="1:62" ht="12" customHeight="1" x14ac:dyDescent="0.15">
      <c r="A651" s="66">
        <v>634</v>
      </c>
      <c r="B651" s="4"/>
      <c r="C651" s="2"/>
      <c r="D651" s="2"/>
      <c r="E651" s="8"/>
      <c r="F651" s="129" t="s">
        <v>38</v>
      </c>
      <c r="G651" s="130" t="s">
        <v>38</v>
      </c>
      <c r="H651" s="131" t="s">
        <v>38</v>
      </c>
      <c r="I651" s="122"/>
      <c r="J651" s="149"/>
      <c r="K651" s="124"/>
      <c r="L651" s="178"/>
      <c r="M651" s="133"/>
      <c r="N651" s="163" t="str">
        <f>IF($C$3="","",IF(P651="","",BF651))</f>
        <v/>
      </c>
      <c r="O651" s="163" t="str">
        <f>IF($C$3="","",IF(AND(OR(F651="",F651="□"),OR(G651="",G651="□"),OR(H651="",H651="□")),"",IF(AND(F651="■",G651="■"),"",IF(AND(OR(F651="■",G651="■"),H651="■"),"",IF(BF651="","",IF(OR(BF651=4,BF651&gt;4),"○","×"))))))</f>
        <v/>
      </c>
      <c r="P651" s="162" t="str">
        <f>IF($C$3="","",IF(AND(OR(F651="",F651="□"),OR(G651="",G651="□"),OR(H651="",H651="□")),"",IF(AND(F651="■",G651="■"),"",IF(AND(OR(F651="■",G651="■"),H651="■"),"",IF(BF651="","",IF(OR(BF651=5,BF651&gt;5),"○","×"))))))</f>
        <v/>
      </c>
      <c r="Q651" s="129" t="s">
        <v>38</v>
      </c>
      <c r="R651" s="130" t="s">
        <v>38</v>
      </c>
      <c r="S651" s="131" t="s">
        <v>38</v>
      </c>
      <c r="T651" s="1"/>
      <c r="U651" s="10"/>
      <c r="V651" s="11"/>
      <c r="W651" s="10"/>
      <c r="X651" s="223" t="str">
        <f t="shared" si="200"/>
        <v/>
      </c>
      <c r="Y651" s="164" t="str">
        <f t="shared" si="182"/>
        <v/>
      </c>
      <c r="Z651" s="131" t="s">
        <v>58</v>
      </c>
      <c r="AA651" s="135" t="s">
        <v>58</v>
      </c>
      <c r="AB651" s="165" t="str">
        <f t="shared" si="183"/>
        <v/>
      </c>
      <c r="AC651" s="280"/>
      <c r="AD651" s="281"/>
      <c r="AF651" s="60" t="str">
        <f>IF($C$3="","",IF(AND(F651="□",G651="□",H651="□"),"",IF(AND(F651="■",G651="■"),"",IF(AND(F651="■",H651="■"),"",IF(AND(G651="■",H651="■"),"",IF(F651="■",$BY$42,IF(G651="■",$BY$39,IF(I651="","",I651))))))))</f>
        <v/>
      </c>
      <c r="AG651" s="61" t="str">
        <f>IF($C$3="","",IF(AND(F651="□",G651="□",H651="□"),"",IF(AND(F651="■",G651="■"),"",IF(AND(F651="■",H651="■"),"",IF(AND(G651="■",H651="■"),"",IF(F651="■",$BY$44,IF(G651="■",$BY$41,IF(K651="","",K651))))))))</f>
        <v/>
      </c>
      <c r="AH651" s="63" t="str">
        <f t="shared" si="184"/>
        <v/>
      </c>
      <c r="AI651" s="63" t="str">
        <f t="shared" si="185"/>
        <v/>
      </c>
      <c r="AJ651" s="64" t="str">
        <f t="shared" si="186"/>
        <v/>
      </c>
      <c r="AK651" s="64" t="str">
        <f t="shared" si="187"/>
        <v/>
      </c>
      <c r="AL651" s="64" t="str">
        <f>IF($C$3="","",IF(AND(F651="□",G651="□",H651="□"),"",IF(AND(F651="■",G651="■"),"",IF(AND(F651="■",H651="■"),"",IF(AND(G651="■",H651="■"),"",IF(F651="■",$BY$23,IF(G651="■",$BY$21,IF(J651="","",J651))))))))</f>
        <v/>
      </c>
      <c r="AM651" s="65" t="str">
        <f t="shared" si="188"/>
        <v/>
      </c>
      <c r="AN651" s="64" t="str">
        <f>IF($C$3="","",IF(AND(F651="□",G651="□",H651="□"),"",IF(AND(F651="■",G651="■"),"",IF(AND(F651="■",H651="■"),"",IF(AND(G651="■",H651="■"),"",IF(F651="■",$BY$24,IF(G651="■",$BY$22,IF(L651="","",L651))))))))</f>
        <v/>
      </c>
      <c r="AO651" s="118"/>
      <c r="AP651" s="64" t="str">
        <f t="shared" si="189"/>
        <v/>
      </c>
      <c r="AQ651" s="64" t="str">
        <f t="shared" si="190"/>
        <v/>
      </c>
      <c r="AR651" s="64" t="str">
        <f t="shared" si="191"/>
        <v/>
      </c>
      <c r="AS651" s="64" t="str">
        <f t="shared" si="192"/>
        <v/>
      </c>
      <c r="AT651" s="64" t="str">
        <f t="shared" si="193"/>
        <v/>
      </c>
      <c r="AW651" s="17" t="str">
        <f t="shared" si="194"/>
        <v/>
      </c>
      <c r="AX651" s="17" t="str">
        <f t="shared" si="195"/>
        <v/>
      </c>
      <c r="AY651" s="17" t="str">
        <f t="shared" si="196"/>
        <v/>
      </c>
      <c r="AZ651" s="17" t="str">
        <f t="shared" si="197"/>
        <v/>
      </c>
      <c r="BA651" s="17" t="str">
        <f t="shared" si="198"/>
        <v/>
      </c>
      <c r="BB651" s="17" t="str">
        <f t="shared" si="199"/>
        <v/>
      </c>
      <c r="BD651" s="17" t="str">
        <f>IF(AND(OR(F651="",F651="□"),OR(G651="",G651="□"),OR(H651="",H651="□")),"",IF(AND(F651="■",G651="■"),"",IF(AND(OR(F651="■",G651="■"),H651="■"),"",IF(F651="■",5,IF(G651="■",4,IF(I651="","",IF($C$3="","",IF($C$3=8,"-",IF($C$3&lt;8,IF(I651&lt;=$BY$25,7,IF(I651&lt;=$BY$26,6,IF(I651&lt;=$BY$27,5,IF(I651&lt;=$BY$28,4,IF(I651&lt;=$BY$29,3,IF(I651&lt;=$BY$30,2,1)))))))))))))))</f>
        <v/>
      </c>
      <c r="BE651" s="17" t="str">
        <f>IF(AND(OR(F651="",F651="□"),OR(G651="",G651="□"),OR(H651="",H651="□")),"",IF(AND(F651="■",G651="■"),"",IF(AND(OR(F651="■",G651="■"),H651="■"),"",IF(F651="■",5,IF(G651="■",4,IF(K651="","",IF($C$3="","",IF($C$3=8,IF(K651&lt;=$BY$33,6,IF(K651&lt;=$BY$34,5,IF(K651&lt;=$BY$35,4,3))),IF(AND($C$3&lt;8,$C$3&gt;4),IF(K651&lt;=$BY$32,7,IF(K651&lt;=$BY$33,6,IF(K651&lt;=$BY$34,5,IF(K651&lt;=$BY$35,4,IF(K651&lt;=$BY$36,3,2))))),IF(C637&lt;5,"-"))))))))))</f>
        <v/>
      </c>
      <c r="BF651" s="17" t="str">
        <f t="shared" si="201"/>
        <v/>
      </c>
      <c r="BH651" s="18" t="str">
        <f>IF(X651="","",IF(50&lt;=Y651,6,IF(AND(40&lt;=Y651,Y651&lt;50),5,IF(AND(30&lt;=Y651,Y651&lt;40),4,IF(AND(20&lt;=Y651,Y651&lt;30),3,IF(AND(10&lt;=Y651,Y651&lt;20),2,IF(AND(0&lt;=Y651,Y651&lt;10),1,IF(Y651&lt;0,0,""))))))))</f>
        <v/>
      </c>
      <c r="BI651" s="18" t="str">
        <f>IF(X651="","",IF(30&lt;=Y651,4,IF(AND(20&lt;=Y651,Y651&lt;30),3,IF(AND(10&lt;=Y651,Y651&lt;20),2,IF(AND(0&lt;=Y651,Y651&lt;10),1,IF(Y651&lt;0,0,""))))))</f>
        <v/>
      </c>
      <c r="BJ651" s="58" t="str">
        <f>IF(AND(OR(Q651="",Q651="□"),OR(R651="",R651="□"),OR(S651="",S651="□")),"",IF(AND(Q651="■",R651="■"),"",IF(AND(OR(Q651="■",R651="■"),S651="■"),"",IF(Q651="■",3,IF(R651="■",1,IF(Z651="■",BH651,BI651))))))</f>
        <v/>
      </c>
    </row>
    <row r="652" spans="1:62" ht="12" customHeight="1" x14ac:dyDescent="0.15">
      <c r="A652" s="66">
        <v>635</v>
      </c>
      <c r="B652" s="4"/>
      <c r="C652" s="2"/>
      <c r="D652" s="2"/>
      <c r="E652" s="8"/>
      <c r="F652" s="129" t="s">
        <v>38</v>
      </c>
      <c r="G652" s="130" t="s">
        <v>38</v>
      </c>
      <c r="H652" s="131" t="s">
        <v>38</v>
      </c>
      <c r="I652" s="122"/>
      <c r="J652" s="149"/>
      <c r="K652" s="124"/>
      <c r="L652" s="178"/>
      <c r="M652" s="133"/>
      <c r="N652" s="163" t="str">
        <f>IF($C$3="","",IF(P652="","",BF652))</f>
        <v/>
      </c>
      <c r="O652" s="163" t="str">
        <f>IF($C$3="","",IF(AND(OR(F652="",F652="□"),OR(G652="",G652="□"),OR(H652="",H652="□")),"",IF(AND(F652="■",G652="■"),"",IF(AND(OR(F652="■",G652="■"),H652="■"),"",IF(BF652="","",IF(OR(BF652=4,BF652&gt;4),"○","×"))))))</f>
        <v/>
      </c>
      <c r="P652" s="162" t="str">
        <f>IF($C$3="","",IF(AND(OR(F652="",F652="□"),OR(G652="",G652="□"),OR(H652="",H652="□")),"",IF(AND(F652="■",G652="■"),"",IF(AND(OR(F652="■",G652="■"),H652="■"),"",IF(BF652="","",IF(OR(BF652=5,BF652&gt;5),"○","×"))))))</f>
        <v/>
      </c>
      <c r="Q652" s="129" t="s">
        <v>38</v>
      </c>
      <c r="R652" s="130" t="s">
        <v>38</v>
      </c>
      <c r="S652" s="131" t="s">
        <v>38</v>
      </c>
      <c r="T652" s="1"/>
      <c r="U652" s="10"/>
      <c r="V652" s="11"/>
      <c r="W652" s="10"/>
      <c r="X652" s="223" t="str">
        <f t="shared" si="200"/>
        <v/>
      </c>
      <c r="Y652" s="164" t="str">
        <f t="shared" si="182"/>
        <v/>
      </c>
      <c r="Z652" s="131" t="s">
        <v>58</v>
      </c>
      <c r="AA652" s="135" t="s">
        <v>58</v>
      </c>
      <c r="AB652" s="165" t="str">
        <f t="shared" si="183"/>
        <v/>
      </c>
      <c r="AC652" s="280"/>
      <c r="AD652" s="281"/>
      <c r="AF652" s="60" t="str">
        <f>IF($C$3="","",IF(AND(F652="□",G652="□",H652="□"),"",IF(AND(F652="■",G652="■"),"",IF(AND(F652="■",H652="■"),"",IF(AND(G652="■",H652="■"),"",IF(F652="■",$BY$42,IF(G652="■",$BY$39,IF(I652="","",I652))))))))</f>
        <v/>
      </c>
      <c r="AG652" s="61" t="str">
        <f>IF($C$3="","",IF(AND(F652="□",G652="□",H652="□"),"",IF(AND(F652="■",G652="■"),"",IF(AND(F652="■",H652="■"),"",IF(AND(G652="■",H652="■"),"",IF(F652="■",$BY$44,IF(G652="■",$BY$41,IF(K652="","",K652))))))))</f>
        <v/>
      </c>
      <c r="AH652" s="63" t="str">
        <f t="shared" si="184"/>
        <v/>
      </c>
      <c r="AI652" s="63" t="str">
        <f t="shared" si="185"/>
        <v/>
      </c>
      <c r="AJ652" s="64" t="str">
        <f t="shared" si="186"/>
        <v/>
      </c>
      <c r="AK652" s="64" t="str">
        <f t="shared" si="187"/>
        <v/>
      </c>
      <c r="AL652" s="64" t="str">
        <f>IF($C$3="","",IF(AND(F652="□",G652="□",H652="□"),"",IF(AND(F652="■",G652="■"),"",IF(AND(F652="■",H652="■"),"",IF(AND(G652="■",H652="■"),"",IF(F652="■",$BY$23,IF(G652="■",$BY$21,IF(J652="","",J652))))))))</f>
        <v/>
      </c>
      <c r="AM652" s="65" t="str">
        <f t="shared" si="188"/>
        <v/>
      </c>
      <c r="AN652" s="64" t="str">
        <f>IF($C$3="","",IF(AND(F652="□",G652="□",H652="□"),"",IF(AND(F652="■",G652="■"),"",IF(AND(F652="■",H652="■"),"",IF(AND(G652="■",H652="■"),"",IF(F652="■",$BY$24,IF(G652="■",$BY$22,IF(L652="","",L652))))))))</f>
        <v/>
      </c>
      <c r="AO652" s="118"/>
      <c r="AP652" s="64" t="str">
        <f t="shared" si="189"/>
        <v/>
      </c>
      <c r="AQ652" s="64" t="str">
        <f t="shared" si="190"/>
        <v/>
      </c>
      <c r="AR652" s="64" t="str">
        <f t="shared" si="191"/>
        <v/>
      </c>
      <c r="AS652" s="64" t="str">
        <f t="shared" si="192"/>
        <v/>
      </c>
      <c r="AT652" s="64" t="str">
        <f t="shared" si="193"/>
        <v/>
      </c>
      <c r="AW652" s="17" t="str">
        <f t="shared" si="194"/>
        <v/>
      </c>
      <c r="AX652" s="17" t="str">
        <f t="shared" si="195"/>
        <v/>
      </c>
      <c r="AY652" s="17" t="str">
        <f t="shared" si="196"/>
        <v/>
      </c>
      <c r="AZ652" s="17" t="str">
        <f t="shared" si="197"/>
        <v/>
      </c>
      <c r="BA652" s="17" t="str">
        <f t="shared" si="198"/>
        <v/>
      </c>
      <c r="BB652" s="17" t="str">
        <f t="shared" si="199"/>
        <v/>
      </c>
      <c r="BD652" s="17" t="str">
        <f>IF(AND(OR(F652="",F652="□"),OR(G652="",G652="□"),OR(H652="",H652="□")),"",IF(AND(F652="■",G652="■"),"",IF(AND(OR(F652="■",G652="■"),H652="■"),"",IF(F652="■",5,IF(G652="■",4,IF(I652="","",IF($C$3="","",IF($C$3=8,"-",IF($C$3&lt;8,IF(I652&lt;=$BY$25,7,IF(I652&lt;=$BY$26,6,IF(I652&lt;=$BY$27,5,IF(I652&lt;=$BY$28,4,IF(I652&lt;=$BY$29,3,IF(I652&lt;=$BY$30,2,1)))))))))))))))</f>
        <v/>
      </c>
      <c r="BE652" s="17" t="str">
        <f>IF(AND(OR(F652="",F652="□"),OR(G652="",G652="□"),OR(H652="",H652="□")),"",IF(AND(F652="■",G652="■"),"",IF(AND(OR(F652="■",G652="■"),H652="■"),"",IF(F652="■",5,IF(G652="■",4,IF(K652="","",IF($C$3="","",IF($C$3=8,IF(K652&lt;=$BY$33,6,IF(K652&lt;=$BY$34,5,IF(K652&lt;=$BY$35,4,3))),IF(AND($C$3&lt;8,$C$3&gt;4),IF(K652&lt;=$BY$32,7,IF(K652&lt;=$BY$33,6,IF(K652&lt;=$BY$34,5,IF(K652&lt;=$BY$35,4,IF(K652&lt;=$BY$36,3,2))))),IF(C638&lt;5,"-"))))))))))</f>
        <v/>
      </c>
      <c r="BF652" s="17" t="str">
        <f t="shared" si="201"/>
        <v/>
      </c>
      <c r="BH652" s="18" t="str">
        <f>IF(X652="","",IF(50&lt;=Y652,6,IF(AND(40&lt;=Y652,Y652&lt;50),5,IF(AND(30&lt;=Y652,Y652&lt;40),4,IF(AND(20&lt;=Y652,Y652&lt;30),3,IF(AND(10&lt;=Y652,Y652&lt;20),2,IF(AND(0&lt;=Y652,Y652&lt;10),1,IF(Y652&lt;0,0,""))))))))</f>
        <v/>
      </c>
      <c r="BI652" s="18" t="str">
        <f>IF(X652="","",IF(30&lt;=Y652,4,IF(AND(20&lt;=Y652,Y652&lt;30),3,IF(AND(10&lt;=Y652,Y652&lt;20),2,IF(AND(0&lt;=Y652,Y652&lt;10),1,IF(Y652&lt;0,0,""))))))</f>
        <v/>
      </c>
      <c r="BJ652" s="58" t="str">
        <f>IF(AND(OR(Q652="",Q652="□"),OR(R652="",R652="□"),OR(S652="",S652="□")),"",IF(AND(Q652="■",R652="■"),"",IF(AND(OR(Q652="■",R652="■"),S652="■"),"",IF(Q652="■",3,IF(R652="■",1,IF(Z652="■",BH652,BI652))))))</f>
        <v/>
      </c>
    </row>
    <row r="653" spans="1:62" ht="12" customHeight="1" x14ac:dyDescent="0.15">
      <c r="A653" s="66">
        <v>636</v>
      </c>
      <c r="B653" s="4"/>
      <c r="C653" s="2"/>
      <c r="D653" s="2"/>
      <c r="E653" s="8"/>
      <c r="F653" s="129" t="s">
        <v>38</v>
      </c>
      <c r="G653" s="130" t="s">
        <v>38</v>
      </c>
      <c r="H653" s="131" t="s">
        <v>38</v>
      </c>
      <c r="I653" s="122"/>
      <c r="J653" s="149"/>
      <c r="K653" s="124"/>
      <c r="L653" s="178"/>
      <c r="M653" s="133"/>
      <c r="N653" s="163" t="str">
        <f>IF($C$3="","",IF(P653="","",BF653))</f>
        <v/>
      </c>
      <c r="O653" s="163" t="str">
        <f>IF($C$3="","",IF(AND(OR(F653="",F653="□"),OR(G653="",G653="□"),OR(H653="",H653="□")),"",IF(AND(F653="■",G653="■"),"",IF(AND(OR(F653="■",G653="■"),H653="■"),"",IF(BF653="","",IF(OR(BF653=4,BF653&gt;4),"○","×"))))))</f>
        <v/>
      </c>
      <c r="P653" s="162" t="str">
        <f>IF($C$3="","",IF(AND(OR(F653="",F653="□"),OR(G653="",G653="□"),OR(H653="",H653="□")),"",IF(AND(F653="■",G653="■"),"",IF(AND(OR(F653="■",G653="■"),H653="■"),"",IF(BF653="","",IF(OR(BF653=5,BF653&gt;5),"○","×"))))))</f>
        <v/>
      </c>
      <c r="Q653" s="129" t="s">
        <v>38</v>
      </c>
      <c r="R653" s="130" t="s">
        <v>38</v>
      </c>
      <c r="S653" s="131" t="s">
        <v>38</v>
      </c>
      <c r="T653" s="1"/>
      <c r="U653" s="10"/>
      <c r="V653" s="11"/>
      <c r="W653" s="10"/>
      <c r="X653" s="223" t="str">
        <f t="shared" si="200"/>
        <v/>
      </c>
      <c r="Y653" s="164" t="str">
        <f t="shared" si="182"/>
        <v/>
      </c>
      <c r="Z653" s="131" t="s">
        <v>58</v>
      </c>
      <c r="AA653" s="135" t="s">
        <v>58</v>
      </c>
      <c r="AB653" s="165" t="str">
        <f t="shared" si="183"/>
        <v/>
      </c>
      <c r="AC653" s="280"/>
      <c r="AD653" s="281"/>
      <c r="AF653" s="60" t="str">
        <f>IF($C$3="","",IF(AND(F653="□",G653="□",H653="□"),"",IF(AND(F653="■",G653="■"),"",IF(AND(F653="■",H653="■"),"",IF(AND(G653="■",H653="■"),"",IF(F653="■",$BY$42,IF(G653="■",$BY$39,IF(I653="","",I653))))))))</f>
        <v/>
      </c>
      <c r="AG653" s="61" t="str">
        <f>IF($C$3="","",IF(AND(F653="□",G653="□",H653="□"),"",IF(AND(F653="■",G653="■"),"",IF(AND(F653="■",H653="■"),"",IF(AND(G653="■",H653="■"),"",IF(F653="■",$BY$44,IF(G653="■",$BY$41,IF(K653="","",K653))))))))</f>
        <v/>
      </c>
      <c r="AH653" s="63" t="str">
        <f t="shared" si="184"/>
        <v/>
      </c>
      <c r="AI653" s="63" t="str">
        <f t="shared" si="185"/>
        <v/>
      </c>
      <c r="AJ653" s="64" t="str">
        <f t="shared" si="186"/>
        <v/>
      </c>
      <c r="AK653" s="64" t="str">
        <f t="shared" si="187"/>
        <v/>
      </c>
      <c r="AL653" s="64" t="str">
        <f>IF($C$3="","",IF(AND(F653="□",G653="□",H653="□"),"",IF(AND(F653="■",G653="■"),"",IF(AND(F653="■",H653="■"),"",IF(AND(G653="■",H653="■"),"",IF(F653="■",$BY$23,IF(G653="■",$BY$21,IF(J653="","",J653))))))))</f>
        <v/>
      </c>
      <c r="AM653" s="65" t="str">
        <f t="shared" si="188"/>
        <v/>
      </c>
      <c r="AN653" s="64" t="str">
        <f>IF($C$3="","",IF(AND(F653="□",G653="□",H653="□"),"",IF(AND(F653="■",G653="■"),"",IF(AND(F653="■",H653="■"),"",IF(AND(G653="■",H653="■"),"",IF(F653="■",$BY$24,IF(G653="■",$BY$22,IF(L653="","",L653))))))))</f>
        <v/>
      </c>
      <c r="AO653" s="118"/>
      <c r="AP653" s="64" t="str">
        <f t="shared" si="189"/>
        <v/>
      </c>
      <c r="AQ653" s="64" t="str">
        <f t="shared" si="190"/>
        <v/>
      </c>
      <c r="AR653" s="64" t="str">
        <f t="shared" si="191"/>
        <v/>
      </c>
      <c r="AS653" s="64" t="str">
        <f t="shared" si="192"/>
        <v/>
      </c>
      <c r="AT653" s="64" t="str">
        <f t="shared" si="193"/>
        <v/>
      </c>
      <c r="AW653" s="17" t="str">
        <f t="shared" si="194"/>
        <v/>
      </c>
      <c r="AX653" s="17" t="str">
        <f t="shared" si="195"/>
        <v/>
      </c>
      <c r="AY653" s="17" t="str">
        <f t="shared" si="196"/>
        <v/>
      </c>
      <c r="AZ653" s="17" t="str">
        <f t="shared" si="197"/>
        <v/>
      </c>
      <c r="BA653" s="17" t="str">
        <f t="shared" si="198"/>
        <v/>
      </c>
      <c r="BB653" s="17" t="str">
        <f t="shared" si="199"/>
        <v/>
      </c>
      <c r="BD653" s="17" t="str">
        <f>IF(AND(OR(F653="",F653="□"),OR(G653="",G653="□"),OR(H653="",H653="□")),"",IF(AND(F653="■",G653="■"),"",IF(AND(OR(F653="■",G653="■"),H653="■"),"",IF(F653="■",5,IF(G653="■",4,IF(I653="","",IF($C$3="","",IF($C$3=8,"-",IF($C$3&lt;8,IF(I653&lt;=$BY$25,7,IF(I653&lt;=$BY$26,6,IF(I653&lt;=$BY$27,5,IF(I653&lt;=$BY$28,4,IF(I653&lt;=$BY$29,3,IF(I653&lt;=$BY$30,2,1)))))))))))))))</f>
        <v/>
      </c>
      <c r="BE653" s="17" t="str">
        <f>IF(AND(OR(F653="",F653="□"),OR(G653="",G653="□"),OR(H653="",H653="□")),"",IF(AND(F653="■",G653="■"),"",IF(AND(OR(F653="■",G653="■"),H653="■"),"",IF(F653="■",5,IF(G653="■",4,IF(K653="","",IF($C$3="","",IF($C$3=8,IF(K653&lt;=$BY$33,6,IF(K653&lt;=$BY$34,5,IF(K653&lt;=$BY$35,4,3))),IF(AND($C$3&lt;8,$C$3&gt;4),IF(K653&lt;=$BY$32,7,IF(K653&lt;=$BY$33,6,IF(K653&lt;=$BY$34,5,IF(K653&lt;=$BY$35,4,IF(K653&lt;=$BY$36,3,2))))),IF(C639&lt;5,"-"))))))))))</f>
        <v/>
      </c>
      <c r="BF653" s="17" t="str">
        <f t="shared" si="201"/>
        <v/>
      </c>
      <c r="BH653" s="18" t="str">
        <f>IF(X653="","",IF(50&lt;=Y653,6,IF(AND(40&lt;=Y653,Y653&lt;50),5,IF(AND(30&lt;=Y653,Y653&lt;40),4,IF(AND(20&lt;=Y653,Y653&lt;30),3,IF(AND(10&lt;=Y653,Y653&lt;20),2,IF(AND(0&lt;=Y653,Y653&lt;10),1,IF(Y653&lt;0,0,""))))))))</f>
        <v/>
      </c>
      <c r="BI653" s="18" t="str">
        <f>IF(X653="","",IF(30&lt;=Y653,4,IF(AND(20&lt;=Y653,Y653&lt;30),3,IF(AND(10&lt;=Y653,Y653&lt;20),2,IF(AND(0&lt;=Y653,Y653&lt;10),1,IF(Y653&lt;0,0,""))))))</f>
        <v/>
      </c>
      <c r="BJ653" s="58" t="str">
        <f>IF(AND(OR(Q653="",Q653="□"),OR(R653="",R653="□"),OR(S653="",S653="□")),"",IF(AND(Q653="■",R653="■"),"",IF(AND(OR(Q653="■",R653="■"),S653="■"),"",IF(Q653="■",3,IF(R653="■",1,IF(Z653="■",BH653,BI653))))))</f>
        <v/>
      </c>
    </row>
    <row r="654" spans="1:62" ht="12" customHeight="1" x14ac:dyDescent="0.15">
      <c r="A654" s="66">
        <v>637</v>
      </c>
      <c r="B654" s="4"/>
      <c r="C654" s="2"/>
      <c r="D654" s="2"/>
      <c r="E654" s="8"/>
      <c r="F654" s="129" t="s">
        <v>38</v>
      </c>
      <c r="G654" s="130" t="s">
        <v>38</v>
      </c>
      <c r="H654" s="131" t="s">
        <v>38</v>
      </c>
      <c r="I654" s="122"/>
      <c r="J654" s="149"/>
      <c r="K654" s="124"/>
      <c r="L654" s="178"/>
      <c r="M654" s="133"/>
      <c r="N654" s="163" t="str">
        <f>IF($C$3="","",IF(P654="","",BF654))</f>
        <v/>
      </c>
      <c r="O654" s="163" t="str">
        <f>IF($C$3="","",IF(AND(OR(F654="",F654="□"),OR(G654="",G654="□"),OR(H654="",H654="□")),"",IF(AND(F654="■",G654="■"),"",IF(AND(OR(F654="■",G654="■"),H654="■"),"",IF(BF654="","",IF(OR(BF654=4,BF654&gt;4),"○","×"))))))</f>
        <v/>
      </c>
      <c r="P654" s="162" t="str">
        <f>IF($C$3="","",IF(AND(OR(F654="",F654="□"),OR(G654="",G654="□"),OR(H654="",H654="□")),"",IF(AND(F654="■",G654="■"),"",IF(AND(OR(F654="■",G654="■"),H654="■"),"",IF(BF654="","",IF(OR(BF654=5,BF654&gt;5),"○","×"))))))</f>
        <v/>
      </c>
      <c r="Q654" s="129" t="s">
        <v>38</v>
      </c>
      <c r="R654" s="130" t="s">
        <v>38</v>
      </c>
      <c r="S654" s="131" t="s">
        <v>38</v>
      </c>
      <c r="T654" s="1"/>
      <c r="U654" s="10"/>
      <c r="V654" s="11"/>
      <c r="W654" s="10"/>
      <c r="X654" s="223" t="str">
        <f t="shared" si="200"/>
        <v/>
      </c>
      <c r="Y654" s="164" t="str">
        <f t="shared" si="182"/>
        <v/>
      </c>
      <c r="Z654" s="131" t="s">
        <v>58</v>
      </c>
      <c r="AA654" s="135" t="s">
        <v>58</v>
      </c>
      <c r="AB654" s="165" t="str">
        <f t="shared" si="183"/>
        <v/>
      </c>
      <c r="AC654" s="280"/>
      <c r="AD654" s="281"/>
      <c r="AF654" s="60" t="str">
        <f>IF($C$3="","",IF(AND(F654="□",G654="□",H654="□"),"",IF(AND(F654="■",G654="■"),"",IF(AND(F654="■",H654="■"),"",IF(AND(G654="■",H654="■"),"",IF(F654="■",$BY$42,IF(G654="■",$BY$39,IF(I654="","",I654))))))))</f>
        <v/>
      </c>
      <c r="AG654" s="61" t="str">
        <f>IF($C$3="","",IF(AND(F654="□",G654="□",H654="□"),"",IF(AND(F654="■",G654="■"),"",IF(AND(F654="■",H654="■"),"",IF(AND(G654="■",H654="■"),"",IF(F654="■",$BY$44,IF(G654="■",$BY$41,IF(K654="","",K654))))))))</f>
        <v/>
      </c>
      <c r="AH654" s="63" t="str">
        <f t="shared" si="184"/>
        <v/>
      </c>
      <c r="AI654" s="63" t="str">
        <f t="shared" si="185"/>
        <v/>
      </c>
      <c r="AJ654" s="64" t="str">
        <f t="shared" si="186"/>
        <v/>
      </c>
      <c r="AK654" s="64" t="str">
        <f t="shared" si="187"/>
        <v/>
      </c>
      <c r="AL654" s="64" t="str">
        <f>IF($C$3="","",IF(AND(F654="□",G654="□",H654="□"),"",IF(AND(F654="■",G654="■"),"",IF(AND(F654="■",H654="■"),"",IF(AND(G654="■",H654="■"),"",IF(F654="■",$BY$23,IF(G654="■",$BY$21,IF(J654="","",J654))))))))</f>
        <v/>
      </c>
      <c r="AM654" s="65" t="str">
        <f t="shared" si="188"/>
        <v/>
      </c>
      <c r="AN654" s="64" t="str">
        <f>IF($C$3="","",IF(AND(F654="□",G654="□",H654="□"),"",IF(AND(F654="■",G654="■"),"",IF(AND(F654="■",H654="■"),"",IF(AND(G654="■",H654="■"),"",IF(F654="■",$BY$24,IF(G654="■",$BY$22,IF(L654="","",L654))))))))</f>
        <v/>
      </c>
      <c r="AO654" s="118"/>
      <c r="AP654" s="64" t="str">
        <f t="shared" si="189"/>
        <v/>
      </c>
      <c r="AQ654" s="64" t="str">
        <f t="shared" si="190"/>
        <v/>
      </c>
      <c r="AR654" s="64" t="str">
        <f t="shared" si="191"/>
        <v/>
      </c>
      <c r="AS654" s="64" t="str">
        <f t="shared" si="192"/>
        <v/>
      </c>
      <c r="AT654" s="64" t="str">
        <f t="shared" si="193"/>
        <v/>
      </c>
      <c r="AW654" s="17" t="str">
        <f t="shared" si="194"/>
        <v/>
      </c>
      <c r="AX654" s="17" t="str">
        <f t="shared" si="195"/>
        <v/>
      </c>
      <c r="AY654" s="17" t="str">
        <f t="shared" si="196"/>
        <v/>
      </c>
      <c r="AZ654" s="17" t="str">
        <f t="shared" si="197"/>
        <v/>
      </c>
      <c r="BA654" s="17" t="str">
        <f t="shared" si="198"/>
        <v/>
      </c>
      <c r="BB654" s="17" t="str">
        <f t="shared" si="199"/>
        <v/>
      </c>
      <c r="BD654" s="17" t="str">
        <f>IF(AND(OR(F654="",F654="□"),OR(G654="",G654="□"),OR(H654="",H654="□")),"",IF(AND(F654="■",G654="■"),"",IF(AND(OR(F654="■",G654="■"),H654="■"),"",IF(F654="■",5,IF(G654="■",4,IF(I654="","",IF($C$3="","",IF($C$3=8,"-",IF($C$3&lt;8,IF(I654&lt;=$BY$25,7,IF(I654&lt;=$BY$26,6,IF(I654&lt;=$BY$27,5,IF(I654&lt;=$BY$28,4,IF(I654&lt;=$BY$29,3,IF(I654&lt;=$BY$30,2,1)))))))))))))))</f>
        <v/>
      </c>
      <c r="BE654" s="17" t="str">
        <f>IF(AND(OR(F654="",F654="□"),OR(G654="",G654="□"),OR(H654="",H654="□")),"",IF(AND(F654="■",G654="■"),"",IF(AND(OR(F654="■",G654="■"),H654="■"),"",IF(F654="■",5,IF(G654="■",4,IF(K654="","",IF($C$3="","",IF($C$3=8,IF(K654&lt;=$BY$33,6,IF(K654&lt;=$BY$34,5,IF(K654&lt;=$BY$35,4,3))),IF(AND($C$3&lt;8,$C$3&gt;4),IF(K654&lt;=$BY$32,7,IF(K654&lt;=$BY$33,6,IF(K654&lt;=$BY$34,5,IF(K654&lt;=$BY$35,4,IF(K654&lt;=$BY$36,3,2))))),IF(C640&lt;5,"-"))))))))))</f>
        <v/>
      </c>
      <c r="BF654" s="17" t="str">
        <f t="shared" si="201"/>
        <v/>
      </c>
      <c r="BH654" s="18" t="str">
        <f>IF(X654="","",IF(50&lt;=Y654,6,IF(AND(40&lt;=Y654,Y654&lt;50),5,IF(AND(30&lt;=Y654,Y654&lt;40),4,IF(AND(20&lt;=Y654,Y654&lt;30),3,IF(AND(10&lt;=Y654,Y654&lt;20),2,IF(AND(0&lt;=Y654,Y654&lt;10),1,IF(Y654&lt;0,0,""))))))))</f>
        <v/>
      </c>
      <c r="BI654" s="18" t="str">
        <f>IF(X654="","",IF(30&lt;=Y654,4,IF(AND(20&lt;=Y654,Y654&lt;30),3,IF(AND(10&lt;=Y654,Y654&lt;20),2,IF(AND(0&lt;=Y654,Y654&lt;10),1,IF(Y654&lt;0,0,""))))))</f>
        <v/>
      </c>
      <c r="BJ654" s="58" t="str">
        <f>IF(AND(OR(Q654="",Q654="□"),OR(R654="",R654="□"),OR(S654="",S654="□")),"",IF(AND(Q654="■",R654="■"),"",IF(AND(OR(Q654="■",R654="■"),S654="■"),"",IF(Q654="■",3,IF(R654="■",1,IF(Z654="■",BH654,BI654))))))</f>
        <v/>
      </c>
    </row>
    <row r="655" spans="1:62" ht="12" customHeight="1" x14ac:dyDescent="0.15">
      <c r="A655" s="66">
        <v>638</v>
      </c>
      <c r="B655" s="4"/>
      <c r="C655" s="2"/>
      <c r="D655" s="2"/>
      <c r="E655" s="8"/>
      <c r="F655" s="129" t="s">
        <v>38</v>
      </c>
      <c r="G655" s="130" t="s">
        <v>38</v>
      </c>
      <c r="H655" s="131" t="s">
        <v>38</v>
      </c>
      <c r="I655" s="122"/>
      <c r="J655" s="149"/>
      <c r="K655" s="124"/>
      <c r="L655" s="178"/>
      <c r="M655" s="133"/>
      <c r="N655" s="163" t="str">
        <f>IF($C$3="","",IF(P655="","",BF655))</f>
        <v/>
      </c>
      <c r="O655" s="163" t="str">
        <f>IF($C$3="","",IF(AND(OR(F655="",F655="□"),OR(G655="",G655="□"),OR(H655="",H655="□")),"",IF(AND(F655="■",G655="■"),"",IF(AND(OR(F655="■",G655="■"),H655="■"),"",IF(BF655="","",IF(OR(BF655=4,BF655&gt;4),"○","×"))))))</f>
        <v/>
      </c>
      <c r="P655" s="162" t="str">
        <f>IF($C$3="","",IF(AND(OR(F655="",F655="□"),OR(G655="",G655="□"),OR(H655="",H655="□")),"",IF(AND(F655="■",G655="■"),"",IF(AND(OR(F655="■",G655="■"),H655="■"),"",IF(BF655="","",IF(OR(BF655=5,BF655&gt;5),"○","×"))))))</f>
        <v/>
      </c>
      <c r="Q655" s="129" t="s">
        <v>38</v>
      </c>
      <c r="R655" s="130" t="s">
        <v>38</v>
      </c>
      <c r="S655" s="131" t="s">
        <v>38</v>
      </c>
      <c r="T655" s="1"/>
      <c r="U655" s="10"/>
      <c r="V655" s="11"/>
      <c r="W655" s="10"/>
      <c r="X655" s="223" t="str">
        <f t="shared" si="200"/>
        <v/>
      </c>
      <c r="Y655" s="164" t="str">
        <f t="shared" si="182"/>
        <v/>
      </c>
      <c r="Z655" s="131" t="s">
        <v>58</v>
      </c>
      <c r="AA655" s="135" t="s">
        <v>58</v>
      </c>
      <c r="AB655" s="165" t="str">
        <f t="shared" si="183"/>
        <v/>
      </c>
      <c r="AC655" s="280"/>
      <c r="AD655" s="281"/>
      <c r="AF655" s="60" t="str">
        <f>IF($C$3="","",IF(AND(F655="□",G655="□",H655="□"),"",IF(AND(F655="■",G655="■"),"",IF(AND(F655="■",H655="■"),"",IF(AND(G655="■",H655="■"),"",IF(F655="■",$BY$42,IF(G655="■",$BY$39,IF(I655="","",I655))))))))</f>
        <v/>
      </c>
      <c r="AG655" s="61" t="str">
        <f>IF($C$3="","",IF(AND(F655="□",G655="□",H655="□"),"",IF(AND(F655="■",G655="■"),"",IF(AND(F655="■",H655="■"),"",IF(AND(G655="■",H655="■"),"",IF(F655="■",$BY$44,IF(G655="■",$BY$41,IF(K655="","",K655))))))))</f>
        <v/>
      </c>
      <c r="AH655" s="63" t="str">
        <f t="shared" si="184"/>
        <v/>
      </c>
      <c r="AI655" s="63" t="str">
        <f t="shared" si="185"/>
        <v/>
      </c>
      <c r="AJ655" s="64" t="str">
        <f t="shared" si="186"/>
        <v/>
      </c>
      <c r="AK655" s="64" t="str">
        <f t="shared" si="187"/>
        <v/>
      </c>
      <c r="AL655" s="64" t="str">
        <f>IF($C$3="","",IF(AND(F655="□",G655="□",H655="□"),"",IF(AND(F655="■",G655="■"),"",IF(AND(F655="■",H655="■"),"",IF(AND(G655="■",H655="■"),"",IF(F655="■",$BY$23,IF(G655="■",$BY$21,IF(J655="","",J655))))))))</f>
        <v/>
      </c>
      <c r="AM655" s="65" t="str">
        <f t="shared" si="188"/>
        <v/>
      </c>
      <c r="AN655" s="64" t="str">
        <f>IF($C$3="","",IF(AND(F655="□",G655="□",H655="□"),"",IF(AND(F655="■",G655="■"),"",IF(AND(F655="■",H655="■"),"",IF(AND(G655="■",H655="■"),"",IF(F655="■",$BY$24,IF(G655="■",$BY$22,IF(L655="","",L655))))))))</f>
        <v/>
      </c>
      <c r="AO655" s="118"/>
      <c r="AP655" s="64" t="str">
        <f t="shared" si="189"/>
        <v/>
      </c>
      <c r="AQ655" s="64" t="str">
        <f t="shared" si="190"/>
        <v/>
      </c>
      <c r="AR655" s="64" t="str">
        <f t="shared" si="191"/>
        <v/>
      </c>
      <c r="AS655" s="64" t="str">
        <f t="shared" si="192"/>
        <v/>
      </c>
      <c r="AT655" s="64" t="str">
        <f t="shared" si="193"/>
        <v/>
      </c>
      <c r="AW655" s="17" t="str">
        <f t="shared" si="194"/>
        <v/>
      </c>
      <c r="AX655" s="17" t="str">
        <f t="shared" si="195"/>
        <v/>
      </c>
      <c r="AY655" s="17" t="str">
        <f t="shared" si="196"/>
        <v/>
      </c>
      <c r="AZ655" s="17" t="str">
        <f t="shared" si="197"/>
        <v/>
      </c>
      <c r="BA655" s="17" t="str">
        <f t="shared" si="198"/>
        <v/>
      </c>
      <c r="BB655" s="17" t="str">
        <f t="shared" si="199"/>
        <v/>
      </c>
      <c r="BD655" s="17" t="str">
        <f>IF(AND(OR(F655="",F655="□"),OR(G655="",G655="□"),OR(H655="",H655="□")),"",IF(AND(F655="■",G655="■"),"",IF(AND(OR(F655="■",G655="■"),H655="■"),"",IF(F655="■",5,IF(G655="■",4,IF(I655="","",IF($C$3="","",IF($C$3=8,"-",IF($C$3&lt;8,IF(I655&lt;=$BY$25,7,IF(I655&lt;=$BY$26,6,IF(I655&lt;=$BY$27,5,IF(I655&lt;=$BY$28,4,IF(I655&lt;=$BY$29,3,IF(I655&lt;=$BY$30,2,1)))))))))))))))</f>
        <v/>
      </c>
      <c r="BE655" s="17" t="str">
        <f>IF(AND(OR(F655="",F655="□"),OR(G655="",G655="□"),OR(H655="",H655="□")),"",IF(AND(F655="■",G655="■"),"",IF(AND(OR(F655="■",G655="■"),H655="■"),"",IF(F655="■",5,IF(G655="■",4,IF(K655="","",IF($C$3="","",IF($C$3=8,IF(K655&lt;=$BY$33,6,IF(K655&lt;=$BY$34,5,IF(K655&lt;=$BY$35,4,3))),IF(AND($C$3&lt;8,$C$3&gt;4),IF(K655&lt;=$BY$32,7,IF(K655&lt;=$BY$33,6,IF(K655&lt;=$BY$34,5,IF(K655&lt;=$BY$35,4,IF(K655&lt;=$BY$36,3,2))))),IF(C641&lt;5,"-"))))))))))</f>
        <v/>
      </c>
      <c r="BF655" s="17" t="str">
        <f t="shared" si="201"/>
        <v/>
      </c>
      <c r="BH655" s="18" t="str">
        <f>IF(X655="","",IF(50&lt;=Y655,6,IF(AND(40&lt;=Y655,Y655&lt;50),5,IF(AND(30&lt;=Y655,Y655&lt;40),4,IF(AND(20&lt;=Y655,Y655&lt;30),3,IF(AND(10&lt;=Y655,Y655&lt;20),2,IF(AND(0&lt;=Y655,Y655&lt;10),1,IF(Y655&lt;0,0,""))))))))</f>
        <v/>
      </c>
      <c r="BI655" s="18" t="str">
        <f>IF(X655="","",IF(30&lt;=Y655,4,IF(AND(20&lt;=Y655,Y655&lt;30),3,IF(AND(10&lt;=Y655,Y655&lt;20),2,IF(AND(0&lt;=Y655,Y655&lt;10),1,IF(Y655&lt;0,0,""))))))</f>
        <v/>
      </c>
      <c r="BJ655" s="58" t="str">
        <f>IF(AND(OR(Q655="",Q655="□"),OR(R655="",R655="□"),OR(S655="",S655="□")),"",IF(AND(Q655="■",R655="■"),"",IF(AND(OR(Q655="■",R655="■"),S655="■"),"",IF(Q655="■",3,IF(R655="■",1,IF(Z655="■",BH655,BI655))))))</f>
        <v/>
      </c>
    </row>
    <row r="656" spans="1:62" ht="12" customHeight="1" x14ac:dyDescent="0.15">
      <c r="A656" s="66">
        <v>639</v>
      </c>
      <c r="B656" s="4"/>
      <c r="C656" s="2"/>
      <c r="D656" s="2"/>
      <c r="E656" s="8"/>
      <c r="F656" s="129" t="s">
        <v>38</v>
      </c>
      <c r="G656" s="130" t="s">
        <v>38</v>
      </c>
      <c r="H656" s="131" t="s">
        <v>38</v>
      </c>
      <c r="I656" s="122"/>
      <c r="J656" s="149"/>
      <c r="K656" s="124"/>
      <c r="L656" s="178"/>
      <c r="M656" s="133"/>
      <c r="N656" s="163" t="str">
        <f>IF($C$3="","",IF(P656="","",BF656))</f>
        <v/>
      </c>
      <c r="O656" s="163" t="str">
        <f>IF($C$3="","",IF(AND(OR(F656="",F656="□"),OR(G656="",G656="□"),OR(H656="",H656="□")),"",IF(AND(F656="■",G656="■"),"",IF(AND(OR(F656="■",G656="■"),H656="■"),"",IF(BF656="","",IF(OR(BF656=4,BF656&gt;4),"○","×"))))))</f>
        <v/>
      </c>
      <c r="P656" s="162" t="str">
        <f>IF($C$3="","",IF(AND(OR(F656="",F656="□"),OR(G656="",G656="□"),OR(H656="",H656="□")),"",IF(AND(F656="■",G656="■"),"",IF(AND(OR(F656="■",G656="■"),H656="■"),"",IF(BF656="","",IF(OR(BF656=5,BF656&gt;5),"○","×"))))))</f>
        <v/>
      </c>
      <c r="Q656" s="129" t="s">
        <v>38</v>
      </c>
      <c r="R656" s="130" t="s">
        <v>38</v>
      </c>
      <c r="S656" s="131" t="s">
        <v>38</v>
      </c>
      <c r="T656" s="1"/>
      <c r="U656" s="10"/>
      <c r="V656" s="11"/>
      <c r="W656" s="10"/>
      <c r="X656" s="223" t="str">
        <f t="shared" si="200"/>
        <v/>
      </c>
      <c r="Y656" s="164" t="str">
        <f t="shared" si="182"/>
        <v/>
      </c>
      <c r="Z656" s="131" t="s">
        <v>58</v>
      </c>
      <c r="AA656" s="135" t="s">
        <v>58</v>
      </c>
      <c r="AB656" s="165" t="str">
        <f t="shared" si="183"/>
        <v/>
      </c>
      <c r="AC656" s="280"/>
      <c r="AD656" s="281"/>
      <c r="AF656" s="60" t="str">
        <f>IF($C$3="","",IF(AND(F656="□",G656="□",H656="□"),"",IF(AND(F656="■",G656="■"),"",IF(AND(F656="■",H656="■"),"",IF(AND(G656="■",H656="■"),"",IF(F656="■",$BY$42,IF(G656="■",$BY$39,IF(I656="","",I656))))))))</f>
        <v/>
      </c>
      <c r="AG656" s="61" t="str">
        <f>IF($C$3="","",IF(AND(F656="□",G656="□",H656="□"),"",IF(AND(F656="■",G656="■"),"",IF(AND(F656="■",H656="■"),"",IF(AND(G656="■",H656="■"),"",IF(F656="■",$BY$44,IF(G656="■",$BY$41,IF(K656="","",K656))))))))</f>
        <v/>
      </c>
      <c r="AH656" s="63" t="str">
        <f t="shared" si="184"/>
        <v/>
      </c>
      <c r="AI656" s="63" t="str">
        <f t="shared" si="185"/>
        <v/>
      </c>
      <c r="AJ656" s="64" t="str">
        <f t="shared" si="186"/>
        <v/>
      </c>
      <c r="AK656" s="64" t="str">
        <f t="shared" si="187"/>
        <v/>
      </c>
      <c r="AL656" s="64" t="str">
        <f>IF($C$3="","",IF(AND(F656="□",G656="□",H656="□"),"",IF(AND(F656="■",G656="■"),"",IF(AND(F656="■",H656="■"),"",IF(AND(G656="■",H656="■"),"",IF(F656="■",$BY$23,IF(G656="■",$BY$21,IF(J656="","",J656))))))))</f>
        <v/>
      </c>
      <c r="AM656" s="65" t="str">
        <f t="shared" si="188"/>
        <v/>
      </c>
      <c r="AN656" s="64" t="str">
        <f>IF($C$3="","",IF(AND(F656="□",G656="□",H656="□"),"",IF(AND(F656="■",G656="■"),"",IF(AND(F656="■",H656="■"),"",IF(AND(G656="■",H656="■"),"",IF(F656="■",$BY$24,IF(G656="■",$BY$22,IF(L656="","",L656))))))))</f>
        <v/>
      </c>
      <c r="AO656" s="118"/>
      <c r="AP656" s="64" t="str">
        <f t="shared" si="189"/>
        <v/>
      </c>
      <c r="AQ656" s="64" t="str">
        <f t="shared" si="190"/>
        <v/>
      </c>
      <c r="AR656" s="64" t="str">
        <f t="shared" si="191"/>
        <v/>
      </c>
      <c r="AS656" s="64" t="str">
        <f t="shared" si="192"/>
        <v/>
      </c>
      <c r="AT656" s="64" t="str">
        <f t="shared" si="193"/>
        <v/>
      </c>
      <c r="AW656" s="17" t="str">
        <f t="shared" si="194"/>
        <v/>
      </c>
      <c r="AX656" s="17" t="str">
        <f t="shared" si="195"/>
        <v/>
      </c>
      <c r="AY656" s="17" t="str">
        <f t="shared" si="196"/>
        <v/>
      </c>
      <c r="AZ656" s="17" t="str">
        <f t="shared" si="197"/>
        <v/>
      </c>
      <c r="BA656" s="17" t="str">
        <f t="shared" si="198"/>
        <v/>
      </c>
      <c r="BB656" s="17" t="str">
        <f t="shared" si="199"/>
        <v/>
      </c>
      <c r="BD656" s="17" t="str">
        <f>IF(AND(OR(F656="",F656="□"),OR(G656="",G656="□"),OR(H656="",H656="□")),"",IF(AND(F656="■",G656="■"),"",IF(AND(OR(F656="■",G656="■"),H656="■"),"",IF(F656="■",5,IF(G656="■",4,IF(I656="","",IF($C$3="","",IF($C$3=8,"-",IF($C$3&lt;8,IF(I656&lt;=$BY$25,7,IF(I656&lt;=$BY$26,6,IF(I656&lt;=$BY$27,5,IF(I656&lt;=$BY$28,4,IF(I656&lt;=$BY$29,3,IF(I656&lt;=$BY$30,2,1)))))))))))))))</f>
        <v/>
      </c>
      <c r="BE656" s="17" t="str">
        <f>IF(AND(OR(F656="",F656="□"),OR(G656="",G656="□"),OR(H656="",H656="□")),"",IF(AND(F656="■",G656="■"),"",IF(AND(OR(F656="■",G656="■"),H656="■"),"",IF(F656="■",5,IF(G656="■",4,IF(K656="","",IF($C$3="","",IF($C$3=8,IF(K656&lt;=$BY$33,6,IF(K656&lt;=$BY$34,5,IF(K656&lt;=$BY$35,4,3))),IF(AND($C$3&lt;8,$C$3&gt;4),IF(K656&lt;=$BY$32,7,IF(K656&lt;=$BY$33,6,IF(K656&lt;=$BY$34,5,IF(K656&lt;=$BY$35,4,IF(K656&lt;=$BY$36,3,2))))),IF(C642&lt;5,"-"))))))))))</f>
        <v/>
      </c>
      <c r="BF656" s="17" t="str">
        <f t="shared" si="201"/>
        <v/>
      </c>
      <c r="BH656" s="18" t="str">
        <f>IF(X656="","",IF(50&lt;=Y656,6,IF(AND(40&lt;=Y656,Y656&lt;50),5,IF(AND(30&lt;=Y656,Y656&lt;40),4,IF(AND(20&lt;=Y656,Y656&lt;30),3,IF(AND(10&lt;=Y656,Y656&lt;20),2,IF(AND(0&lt;=Y656,Y656&lt;10),1,IF(Y656&lt;0,0,""))))))))</f>
        <v/>
      </c>
      <c r="BI656" s="18" t="str">
        <f>IF(X656="","",IF(30&lt;=Y656,4,IF(AND(20&lt;=Y656,Y656&lt;30),3,IF(AND(10&lt;=Y656,Y656&lt;20),2,IF(AND(0&lt;=Y656,Y656&lt;10),1,IF(Y656&lt;0,0,""))))))</f>
        <v/>
      </c>
      <c r="BJ656" s="58" t="str">
        <f>IF(AND(OR(Q656="",Q656="□"),OR(R656="",R656="□"),OR(S656="",S656="□")),"",IF(AND(Q656="■",R656="■"),"",IF(AND(OR(Q656="■",R656="■"),S656="■"),"",IF(Q656="■",3,IF(R656="■",1,IF(Z656="■",BH656,BI656))))))</f>
        <v/>
      </c>
    </row>
    <row r="657" spans="1:62" ht="12" customHeight="1" x14ac:dyDescent="0.15">
      <c r="A657" s="66">
        <v>640</v>
      </c>
      <c r="B657" s="4"/>
      <c r="C657" s="2"/>
      <c r="D657" s="2"/>
      <c r="E657" s="8"/>
      <c r="F657" s="129" t="s">
        <v>38</v>
      </c>
      <c r="G657" s="130" t="s">
        <v>38</v>
      </c>
      <c r="H657" s="131" t="s">
        <v>38</v>
      </c>
      <c r="I657" s="122"/>
      <c r="J657" s="149"/>
      <c r="K657" s="124"/>
      <c r="L657" s="178"/>
      <c r="M657" s="133"/>
      <c r="N657" s="163" t="str">
        <f>IF($C$3="","",IF(P657="","",BF657))</f>
        <v/>
      </c>
      <c r="O657" s="163" t="str">
        <f>IF($C$3="","",IF(AND(OR(F657="",F657="□"),OR(G657="",G657="□"),OR(H657="",H657="□")),"",IF(AND(F657="■",G657="■"),"",IF(AND(OR(F657="■",G657="■"),H657="■"),"",IF(BF657="","",IF(OR(BF657=4,BF657&gt;4),"○","×"))))))</f>
        <v/>
      </c>
      <c r="P657" s="162" t="str">
        <f>IF($C$3="","",IF(AND(OR(F657="",F657="□"),OR(G657="",G657="□"),OR(H657="",H657="□")),"",IF(AND(F657="■",G657="■"),"",IF(AND(OR(F657="■",G657="■"),H657="■"),"",IF(BF657="","",IF(OR(BF657=5,BF657&gt;5),"○","×"))))))</f>
        <v/>
      </c>
      <c r="Q657" s="129" t="s">
        <v>38</v>
      </c>
      <c r="R657" s="130" t="s">
        <v>38</v>
      </c>
      <c r="S657" s="131" t="s">
        <v>38</v>
      </c>
      <c r="T657" s="1"/>
      <c r="U657" s="10"/>
      <c r="V657" s="11"/>
      <c r="W657" s="10"/>
      <c r="X657" s="223" t="str">
        <f t="shared" si="200"/>
        <v/>
      </c>
      <c r="Y657" s="164" t="str">
        <f t="shared" si="182"/>
        <v/>
      </c>
      <c r="Z657" s="131" t="s">
        <v>58</v>
      </c>
      <c r="AA657" s="135" t="s">
        <v>58</v>
      </c>
      <c r="AB657" s="165" t="str">
        <f t="shared" si="183"/>
        <v/>
      </c>
      <c r="AC657" s="280"/>
      <c r="AD657" s="281"/>
      <c r="AF657" s="60" t="str">
        <f>IF($C$3="","",IF(AND(F657="□",G657="□",H657="□"),"",IF(AND(F657="■",G657="■"),"",IF(AND(F657="■",H657="■"),"",IF(AND(G657="■",H657="■"),"",IF(F657="■",$BY$42,IF(G657="■",$BY$39,IF(I657="","",I657))))))))</f>
        <v/>
      </c>
      <c r="AG657" s="61" t="str">
        <f>IF($C$3="","",IF(AND(F657="□",G657="□",H657="□"),"",IF(AND(F657="■",G657="■"),"",IF(AND(F657="■",H657="■"),"",IF(AND(G657="■",H657="■"),"",IF(F657="■",$BY$44,IF(G657="■",$BY$41,IF(K657="","",K657))))))))</f>
        <v/>
      </c>
      <c r="AH657" s="63" t="str">
        <f t="shared" si="184"/>
        <v/>
      </c>
      <c r="AI657" s="63" t="str">
        <f t="shared" si="185"/>
        <v/>
      </c>
      <c r="AJ657" s="64" t="str">
        <f t="shared" si="186"/>
        <v/>
      </c>
      <c r="AK657" s="64" t="str">
        <f t="shared" si="187"/>
        <v/>
      </c>
      <c r="AL657" s="64" t="str">
        <f>IF($C$3="","",IF(AND(F657="□",G657="□",H657="□"),"",IF(AND(F657="■",G657="■"),"",IF(AND(F657="■",H657="■"),"",IF(AND(G657="■",H657="■"),"",IF(F657="■",$BY$23,IF(G657="■",$BY$21,IF(J657="","",J657))))))))</f>
        <v/>
      </c>
      <c r="AM657" s="65" t="str">
        <f t="shared" si="188"/>
        <v/>
      </c>
      <c r="AN657" s="64" t="str">
        <f>IF($C$3="","",IF(AND(F657="□",G657="□",H657="□"),"",IF(AND(F657="■",G657="■"),"",IF(AND(F657="■",H657="■"),"",IF(AND(G657="■",H657="■"),"",IF(F657="■",$BY$24,IF(G657="■",$BY$22,IF(L657="","",L657))))))))</f>
        <v/>
      </c>
      <c r="AO657" s="118"/>
      <c r="AP657" s="64" t="str">
        <f t="shared" si="189"/>
        <v/>
      </c>
      <c r="AQ657" s="64" t="str">
        <f t="shared" si="190"/>
        <v/>
      </c>
      <c r="AR657" s="64" t="str">
        <f t="shared" si="191"/>
        <v/>
      </c>
      <c r="AS657" s="64" t="str">
        <f t="shared" si="192"/>
        <v/>
      </c>
      <c r="AT657" s="64" t="str">
        <f t="shared" si="193"/>
        <v/>
      </c>
      <c r="AW657" s="17" t="str">
        <f t="shared" si="194"/>
        <v/>
      </c>
      <c r="AX657" s="17" t="str">
        <f t="shared" si="195"/>
        <v/>
      </c>
      <c r="AY657" s="17" t="str">
        <f t="shared" si="196"/>
        <v/>
      </c>
      <c r="AZ657" s="17" t="str">
        <f t="shared" si="197"/>
        <v/>
      </c>
      <c r="BA657" s="17" t="str">
        <f t="shared" si="198"/>
        <v/>
      </c>
      <c r="BB657" s="17" t="str">
        <f t="shared" si="199"/>
        <v/>
      </c>
      <c r="BD657" s="17" t="str">
        <f>IF(AND(OR(F657="",F657="□"),OR(G657="",G657="□"),OR(H657="",H657="□")),"",IF(AND(F657="■",G657="■"),"",IF(AND(OR(F657="■",G657="■"),H657="■"),"",IF(F657="■",5,IF(G657="■",4,IF(I657="","",IF($C$3="","",IF($C$3=8,"-",IF($C$3&lt;8,IF(I657&lt;=$BY$25,7,IF(I657&lt;=$BY$26,6,IF(I657&lt;=$BY$27,5,IF(I657&lt;=$BY$28,4,IF(I657&lt;=$BY$29,3,IF(I657&lt;=$BY$30,2,1)))))))))))))))</f>
        <v/>
      </c>
      <c r="BE657" s="17" t="str">
        <f>IF(AND(OR(F657="",F657="□"),OR(G657="",G657="□"),OR(H657="",H657="□")),"",IF(AND(F657="■",G657="■"),"",IF(AND(OR(F657="■",G657="■"),H657="■"),"",IF(F657="■",5,IF(G657="■",4,IF(K657="","",IF($C$3="","",IF($C$3=8,IF(K657&lt;=$BY$33,6,IF(K657&lt;=$BY$34,5,IF(K657&lt;=$BY$35,4,3))),IF(AND($C$3&lt;8,$C$3&gt;4),IF(K657&lt;=$BY$32,7,IF(K657&lt;=$BY$33,6,IF(K657&lt;=$BY$34,5,IF(K657&lt;=$BY$35,4,IF(K657&lt;=$BY$36,3,2))))),IF(C643&lt;5,"-"))))))))))</f>
        <v/>
      </c>
      <c r="BF657" s="17" t="str">
        <f t="shared" si="201"/>
        <v/>
      </c>
      <c r="BH657" s="18" t="str">
        <f>IF(X657="","",IF(50&lt;=Y657,6,IF(AND(40&lt;=Y657,Y657&lt;50),5,IF(AND(30&lt;=Y657,Y657&lt;40),4,IF(AND(20&lt;=Y657,Y657&lt;30),3,IF(AND(10&lt;=Y657,Y657&lt;20),2,IF(AND(0&lt;=Y657,Y657&lt;10),1,IF(Y657&lt;0,0,""))))))))</f>
        <v/>
      </c>
      <c r="BI657" s="18" t="str">
        <f>IF(X657="","",IF(30&lt;=Y657,4,IF(AND(20&lt;=Y657,Y657&lt;30),3,IF(AND(10&lt;=Y657,Y657&lt;20),2,IF(AND(0&lt;=Y657,Y657&lt;10),1,IF(Y657&lt;0,0,""))))))</f>
        <v/>
      </c>
      <c r="BJ657" s="58" t="str">
        <f>IF(AND(OR(Q657="",Q657="□"),OR(R657="",R657="□"),OR(S657="",S657="□")),"",IF(AND(Q657="■",R657="■"),"",IF(AND(OR(Q657="■",R657="■"),S657="■"),"",IF(Q657="■",3,IF(R657="■",1,IF(Z657="■",BH657,BI657))))))</f>
        <v/>
      </c>
    </row>
    <row r="658" spans="1:62" ht="12" customHeight="1" x14ac:dyDescent="0.15">
      <c r="A658" s="66">
        <v>641</v>
      </c>
      <c r="B658" s="4"/>
      <c r="C658" s="2"/>
      <c r="D658" s="2"/>
      <c r="E658" s="8"/>
      <c r="F658" s="129" t="s">
        <v>38</v>
      </c>
      <c r="G658" s="130" t="s">
        <v>38</v>
      </c>
      <c r="H658" s="131" t="s">
        <v>38</v>
      </c>
      <c r="I658" s="122"/>
      <c r="J658" s="149"/>
      <c r="K658" s="124"/>
      <c r="L658" s="178"/>
      <c r="M658" s="133"/>
      <c r="N658" s="163" t="str">
        <f>IF($C$3="","",IF(P658="","",BF658))</f>
        <v/>
      </c>
      <c r="O658" s="163" t="str">
        <f>IF($C$3="","",IF(AND(OR(F658="",F658="□"),OR(G658="",G658="□"),OR(H658="",H658="□")),"",IF(AND(F658="■",G658="■"),"",IF(AND(OR(F658="■",G658="■"),H658="■"),"",IF(BF658="","",IF(OR(BF658=4,BF658&gt;4),"○","×"))))))</f>
        <v/>
      </c>
      <c r="P658" s="162" t="str">
        <f>IF($C$3="","",IF(AND(OR(F658="",F658="□"),OR(G658="",G658="□"),OR(H658="",H658="□")),"",IF(AND(F658="■",G658="■"),"",IF(AND(OR(F658="■",G658="■"),H658="■"),"",IF(BF658="","",IF(OR(BF658=5,BF658&gt;5),"○","×"))))))</f>
        <v/>
      </c>
      <c r="Q658" s="129" t="s">
        <v>38</v>
      </c>
      <c r="R658" s="130" t="s">
        <v>38</v>
      </c>
      <c r="S658" s="131" t="s">
        <v>38</v>
      </c>
      <c r="T658" s="1"/>
      <c r="U658" s="10"/>
      <c r="V658" s="11"/>
      <c r="W658" s="10"/>
      <c r="X658" s="223" t="str">
        <f t="shared" si="200"/>
        <v/>
      </c>
      <c r="Y658" s="164" t="str">
        <f t="shared" ref="Y658:Y721" si="202">IFERROR((1-X658)*100,"")</f>
        <v/>
      </c>
      <c r="Z658" s="131" t="s">
        <v>58</v>
      </c>
      <c r="AA658" s="135" t="s">
        <v>58</v>
      </c>
      <c r="AB658" s="165" t="str">
        <f t="shared" ref="AB658:AB721" si="203">BJ658</f>
        <v/>
      </c>
      <c r="AC658" s="280"/>
      <c r="AD658" s="281"/>
      <c r="AF658" s="60" t="str">
        <f>IF($C$3="","",IF(AND(F658="□",G658="□",H658="□"),"",IF(AND(F658="■",G658="■"),"",IF(AND(F658="■",H658="■"),"",IF(AND(G658="■",H658="■"),"",IF(F658="■",$BY$42,IF(G658="■",$BY$39,IF(I658="","",I658))))))))</f>
        <v/>
      </c>
      <c r="AG658" s="61" t="str">
        <f>IF($C$3="","",IF(AND(F658="□",G658="□",H658="□"),"",IF(AND(F658="■",G658="■"),"",IF(AND(F658="■",H658="■"),"",IF(AND(G658="■",H658="■"),"",IF(F658="■",$BY$44,IF(G658="■",$BY$41,IF(K658="","",K658))))))))</f>
        <v/>
      </c>
      <c r="AH658" s="63" t="str">
        <f t="shared" ref="AH658:AH721" si="204">IF(C658="","",C658)</f>
        <v/>
      </c>
      <c r="AI658" s="63" t="str">
        <f t="shared" ref="AI658:AI721" si="205">IF(D658="","",D658)</f>
        <v/>
      </c>
      <c r="AJ658" s="64" t="str">
        <f t="shared" ref="AJ658:AJ721" si="206">IF(E658="","",E658)</f>
        <v/>
      </c>
      <c r="AK658" s="64" t="str">
        <f t="shared" ref="AK658:AK721" si="207">AF658</f>
        <v/>
      </c>
      <c r="AL658" s="64" t="str">
        <f>IF($C$3="","",IF(AND(F658="□",G658="□",H658="□"),"",IF(AND(F658="■",G658="■"),"",IF(AND(F658="■",H658="■"),"",IF(AND(G658="■",H658="■"),"",IF(F658="■",$BY$23,IF(G658="■",$BY$21,IF(J658="","",J658))))))))</f>
        <v/>
      </c>
      <c r="AM658" s="65" t="str">
        <f t="shared" ref="AM658:AM721" si="208">AG658</f>
        <v/>
      </c>
      <c r="AN658" s="64" t="str">
        <f>IF($C$3="","",IF(AND(F658="□",G658="□",H658="□"),"",IF(AND(F658="■",G658="■"),"",IF(AND(F658="■",H658="■"),"",IF(AND(G658="■",H658="■"),"",IF(F658="■",$BY$24,IF(G658="■",$BY$22,IF(L658="","",L658))))))))</f>
        <v/>
      </c>
      <c r="AO658" s="118"/>
      <c r="AP658" s="64" t="str">
        <f t="shared" ref="AP658:AP721" si="209">IF(AND(AZ658="",BA658="",BB658=""),"",IF(AZ658="●","",IF(BA658="●","",IF(BB658="●",T658,""))))</f>
        <v/>
      </c>
      <c r="AQ658" s="64" t="str">
        <f t="shared" ref="AQ658:AQ721" si="210">IF(AND(AZ658="",BA658="",BB658=""),"",IF(AZ658="●","",IF(BA658="●","",IF(BB658="●",U658,""))))</f>
        <v/>
      </c>
      <c r="AR658" s="64" t="str">
        <f t="shared" ref="AR658:AR721" si="211">IF(AND(AZ658="",BA658="",BB658=""),"",IF(AZ658="●","",IF(BA658="●","",IF(BB658="●",V658,""))))</f>
        <v/>
      </c>
      <c r="AS658" s="64" t="str">
        <f t="shared" ref="AS658:AS721" si="212">IF(AND(AZ658="",BA658="",BB658=""),"",IF(AZ658="●","",IF(BA658="●","",IF(BB658="●",W658,""))))</f>
        <v/>
      </c>
      <c r="AT658" s="64" t="str">
        <f t="shared" ref="AT658:AT721" si="213">IF(AND(AZ658="",BA658="",BB658=""),"",IF(AZ658="●",0.8,IF(BA658="●",1,IF(BB658="●",IF(OR(V658="",W658=""),"",ROUNDUP(V658/W658,2)),""))))</f>
        <v/>
      </c>
      <c r="AW658" s="17" t="str">
        <f t="shared" ref="AW658:AW721" si="214">IF(AND(F658="□",G658="□",H658="□"),"",IF(AND(F658="■",G658="■"),"",IF(AND(F658="■",H658="■"),"",IF(AND(G658="■",H658="■"),"",IF(F658="■","●","")))))</f>
        <v/>
      </c>
      <c r="AX658" s="17" t="str">
        <f t="shared" ref="AX658:AX721" si="215">IF(AND(F658="□",G658="□",H658="□"),"",IF(AND(F658="■",G658="■"),"",IF(AND(F658="■",H658="■"),"",IF(AND(G658="■",H658="■"),"",IF(G658="■","●","")))))</f>
        <v/>
      </c>
      <c r="AY658" s="17" t="str">
        <f t="shared" ref="AY658:AY721" si="216">IF(AND(F658="□",G658="□",H658="□"),"",IF(AND(F658="■",G658="■"),"",IF(AND(F658="■",H658="■"),"",IF(AND(G658="■",H658="■"),"",IF(H658="■","●","")))))</f>
        <v/>
      </c>
      <c r="AZ658" s="17" t="str">
        <f t="shared" ref="AZ658:AZ721" si="217">IF(AND(Q658="□",R658="□",S658="□"),"",IF(AND(Q658="■",R658="■"),"",IF(AND(Q658="■",S658="■"),"",IF(AND(R658="■",S658="■"),"",IF(Q658="■","●","")))))</f>
        <v/>
      </c>
      <c r="BA658" s="17" t="str">
        <f t="shared" ref="BA658:BA721" si="218">IF(AND(Q658="□",R658="□",S658="□"),"",IF(AND(Q658="■",R658="■"),"",IF(AND(Q658="■",S658="■"),"",IF(AND(R658="■",S658="■"),"",IF(R658="■","●","")))))</f>
        <v/>
      </c>
      <c r="BB658" s="17" t="str">
        <f t="shared" ref="BB658:BB721" si="219">IF(AND(Q658="□",R658="□",S658="□"),"",IF(AND(Q658="■",R658="■"),"",IF(AND(Q658="■",S658="■"),"",IF(AND(R658="■",S658="■"),"",IF(S658="■","●","")))))</f>
        <v/>
      </c>
      <c r="BD658" s="17" t="str">
        <f>IF(AND(OR(F658="",F658="□"),OR(G658="",G658="□"),OR(H658="",H658="□")),"",IF(AND(F658="■",G658="■"),"",IF(AND(OR(F658="■",G658="■"),H658="■"),"",IF(F658="■",5,IF(G658="■",4,IF(I658="","",IF($C$3="","",IF($C$3=8,"-",IF($C$3&lt;8,IF(I658&lt;=$BY$25,7,IF(I658&lt;=$BY$26,6,IF(I658&lt;=$BY$27,5,IF(I658&lt;=$BY$28,4,IF(I658&lt;=$BY$29,3,IF(I658&lt;=$BY$30,2,1)))))))))))))))</f>
        <v/>
      </c>
      <c r="BE658" s="17" t="str">
        <f>IF(AND(OR(F658="",F658="□"),OR(G658="",G658="□"),OR(H658="",H658="□")),"",IF(AND(F658="■",G658="■"),"",IF(AND(OR(F658="■",G658="■"),H658="■"),"",IF(F658="■",5,IF(G658="■",4,IF(K658="","",IF($C$3="","",IF($C$3=8,IF(K658&lt;=$BY$33,6,IF(K658&lt;=$BY$34,5,IF(K658&lt;=$BY$35,4,3))),IF(AND($C$3&lt;8,$C$3&gt;4),IF(K658&lt;=$BY$32,7,IF(K658&lt;=$BY$33,6,IF(K658&lt;=$BY$34,5,IF(K658&lt;=$BY$35,4,IF(K658&lt;=$BY$36,3,2))))),IF(C644&lt;5,"-"))))))))))</f>
        <v/>
      </c>
      <c r="BF658" s="17" t="str">
        <f t="shared" si="201"/>
        <v/>
      </c>
      <c r="BH658" s="18" t="str">
        <f>IF(X658="","",IF(50&lt;=Y658,6,IF(AND(40&lt;=Y658,Y658&lt;50),5,IF(AND(30&lt;=Y658,Y658&lt;40),4,IF(AND(20&lt;=Y658,Y658&lt;30),3,IF(AND(10&lt;=Y658,Y658&lt;20),2,IF(AND(0&lt;=Y658,Y658&lt;10),1,IF(Y658&lt;0,0,""))))))))</f>
        <v/>
      </c>
      <c r="BI658" s="18" t="str">
        <f>IF(X658="","",IF(30&lt;=Y658,4,IF(AND(20&lt;=Y658,Y658&lt;30),3,IF(AND(10&lt;=Y658,Y658&lt;20),2,IF(AND(0&lt;=Y658,Y658&lt;10),1,IF(Y658&lt;0,0,""))))))</f>
        <v/>
      </c>
      <c r="BJ658" s="58" t="str">
        <f>IF(AND(OR(Q658="",Q658="□"),OR(R658="",R658="□"),OR(S658="",S658="□")),"",IF(AND(Q658="■",R658="■"),"",IF(AND(OR(Q658="■",R658="■"),S658="■"),"",IF(Q658="■",3,IF(R658="■",1,IF(Z658="■",BH658,BI658))))))</f>
        <v/>
      </c>
    </row>
    <row r="659" spans="1:62" ht="12" customHeight="1" x14ac:dyDescent="0.15">
      <c r="A659" s="66">
        <v>642</v>
      </c>
      <c r="B659" s="4"/>
      <c r="C659" s="2"/>
      <c r="D659" s="2"/>
      <c r="E659" s="8"/>
      <c r="F659" s="129" t="s">
        <v>38</v>
      </c>
      <c r="G659" s="130" t="s">
        <v>38</v>
      </c>
      <c r="H659" s="131" t="s">
        <v>38</v>
      </c>
      <c r="I659" s="122"/>
      <c r="J659" s="149"/>
      <c r="K659" s="124"/>
      <c r="L659" s="178"/>
      <c r="M659" s="133"/>
      <c r="N659" s="163" t="str">
        <f>IF($C$3="","",IF(P659="","",BF659))</f>
        <v/>
      </c>
      <c r="O659" s="163" t="str">
        <f>IF($C$3="","",IF(AND(OR(F659="",F659="□"),OR(G659="",G659="□"),OR(H659="",H659="□")),"",IF(AND(F659="■",G659="■"),"",IF(AND(OR(F659="■",G659="■"),H659="■"),"",IF(BF659="","",IF(OR(BF659=4,BF659&gt;4),"○","×"))))))</f>
        <v/>
      </c>
      <c r="P659" s="162" t="str">
        <f>IF($C$3="","",IF(AND(OR(F659="",F659="□"),OR(G659="",G659="□"),OR(H659="",H659="□")),"",IF(AND(F659="■",G659="■"),"",IF(AND(OR(F659="■",G659="■"),H659="■"),"",IF(BF659="","",IF(OR(BF659=5,BF659&gt;5),"○","×"))))))</f>
        <v/>
      </c>
      <c r="Q659" s="129" t="s">
        <v>38</v>
      </c>
      <c r="R659" s="130" t="s">
        <v>38</v>
      </c>
      <c r="S659" s="131" t="s">
        <v>38</v>
      </c>
      <c r="T659" s="1"/>
      <c r="U659" s="10"/>
      <c r="V659" s="11"/>
      <c r="W659" s="10"/>
      <c r="X659" s="223" t="str">
        <f t="shared" ref="X659:X722" si="220">AT659</f>
        <v/>
      </c>
      <c r="Y659" s="164" t="str">
        <f t="shared" si="202"/>
        <v/>
      </c>
      <c r="Z659" s="131" t="s">
        <v>58</v>
      </c>
      <c r="AA659" s="135" t="s">
        <v>58</v>
      </c>
      <c r="AB659" s="165" t="str">
        <f t="shared" si="203"/>
        <v/>
      </c>
      <c r="AC659" s="280"/>
      <c r="AD659" s="281"/>
      <c r="AF659" s="60" t="str">
        <f>IF($C$3="","",IF(AND(F659="□",G659="□",H659="□"),"",IF(AND(F659="■",G659="■"),"",IF(AND(F659="■",H659="■"),"",IF(AND(G659="■",H659="■"),"",IF(F659="■",$BY$42,IF(G659="■",$BY$39,IF(I659="","",I659))))))))</f>
        <v/>
      </c>
      <c r="AG659" s="61" t="str">
        <f>IF($C$3="","",IF(AND(F659="□",G659="□",H659="□"),"",IF(AND(F659="■",G659="■"),"",IF(AND(F659="■",H659="■"),"",IF(AND(G659="■",H659="■"),"",IF(F659="■",$BY$44,IF(G659="■",$BY$41,IF(K659="","",K659))))))))</f>
        <v/>
      </c>
      <c r="AH659" s="63" t="str">
        <f t="shared" si="204"/>
        <v/>
      </c>
      <c r="AI659" s="63" t="str">
        <f t="shared" si="205"/>
        <v/>
      </c>
      <c r="AJ659" s="64" t="str">
        <f t="shared" si="206"/>
        <v/>
      </c>
      <c r="AK659" s="64" t="str">
        <f t="shared" si="207"/>
        <v/>
      </c>
      <c r="AL659" s="64" t="str">
        <f>IF($C$3="","",IF(AND(F659="□",G659="□",H659="□"),"",IF(AND(F659="■",G659="■"),"",IF(AND(F659="■",H659="■"),"",IF(AND(G659="■",H659="■"),"",IF(F659="■",$BY$23,IF(G659="■",$BY$21,IF(J659="","",J659))))))))</f>
        <v/>
      </c>
      <c r="AM659" s="65" t="str">
        <f t="shared" si="208"/>
        <v/>
      </c>
      <c r="AN659" s="64" t="str">
        <f>IF($C$3="","",IF(AND(F659="□",G659="□",H659="□"),"",IF(AND(F659="■",G659="■"),"",IF(AND(F659="■",H659="■"),"",IF(AND(G659="■",H659="■"),"",IF(F659="■",$BY$24,IF(G659="■",$BY$22,IF(L659="","",L659))))))))</f>
        <v/>
      </c>
      <c r="AO659" s="118"/>
      <c r="AP659" s="64" t="str">
        <f t="shared" si="209"/>
        <v/>
      </c>
      <c r="AQ659" s="64" t="str">
        <f t="shared" si="210"/>
        <v/>
      </c>
      <c r="AR659" s="64" t="str">
        <f t="shared" si="211"/>
        <v/>
      </c>
      <c r="AS659" s="64" t="str">
        <f t="shared" si="212"/>
        <v/>
      </c>
      <c r="AT659" s="64" t="str">
        <f t="shared" si="213"/>
        <v/>
      </c>
      <c r="AW659" s="17" t="str">
        <f t="shared" si="214"/>
        <v/>
      </c>
      <c r="AX659" s="17" t="str">
        <f t="shared" si="215"/>
        <v/>
      </c>
      <c r="AY659" s="17" t="str">
        <f t="shared" si="216"/>
        <v/>
      </c>
      <c r="AZ659" s="17" t="str">
        <f t="shared" si="217"/>
        <v/>
      </c>
      <c r="BA659" s="17" t="str">
        <f t="shared" si="218"/>
        <v/>
      </c>
      <c r="BB659" s="17" t="str">
        <f t="shared" si="219"/>
        <v/>
      </c>
      <c r="BD659" s="17" t="str">
        <f>IF(AND(OR(F659="",F659="□"),OR(G659="",G659="□"),OR(H659="",H659="□")),"",IF(AND(F659="■",G659="■"),"",IF(AND(OR(F659="■",G659="■"),H659="■"),"",IF(F659="■",5,IF(G659="■",4,IF(I659="","",IF($C$3="","",IF($C$3=8,"-",IF($C$3&lt;8,IF(I659&lt;=$BY$25,7,IF(I659&lt;=$BY$26,6,IF(I659&lt;=$BY$27,5,IF(I659&lt;=$BY$28,4,IF(I659&lt;=$BY$29,3,IF(I659&lt;=$BY$30,2,1)))))))))))))))</f>
        <v/>
      </c>
      <c r="BE659" s="17" t="str">
        <f>IF(AND(OR(F659="",F659="□"),OR(G659="",G659="□"),OR(H659="",H659="□")),"",IF(AND(F659="■",G659="■"),"",IF(AND(OR(F659="■",G659="■"),H659="■"),"",IF(F659="■",5,IF(G659="■",4,IF(K659="","",IF($C$3="","",IF($C$3=8,IF(K659&lt;=$BY$33,6,IF(K659&lt;=$BY$34,5,IF(K659&lt;=$BY$35,4,3))),IF(AND($C$3&lt;8,$C$3&gt;4),IF(K659&lt;=$BY$32,7,IF(K659&lt;=$BY$33,6,IF(K659&lt;=$BY$34,5,IF(K659&lt;=$BY$35,4,IF(K659&lt;=$BY$36,3,2))))),IF(C645&lt;5,"-"))))))))))</f>
        <v/>
      </c>
      <c r="BF659" s="17" t="str">
        <f t="shared" ref="BF659:BF722" si="221">IF(OR(BD659="",BE659=""),"",MIN(BD659:BE659))</f>
        <v/>
      </c>
      <c r="BH659" s="18" t="str">
        <f>IF(X659="","",IF(50&lt;=Y659,6,IF(AND(40&lt;=Y659,Y659&lt;50),5,IF(AND(30&lt;=Y659,Y659&lt;40),4,IF(AND(20&lt;=Y659,Y659&lt;30),3,IF(AND(10&lt;=Y659,Y659&lt;20),2,IF(AND(0&lt;=Y659,Y659&lt;10),1,IF(Y659&lt;0,0,""))))))))</f>
        <v/>
      </c>
      <c r="BI659" s="18" t="str">
        <f>IF(X659="","",IF(30&lt;=Y659,4,IF(AND(20&lt;=Y659,Y659&lt;30),3,IF(AND(10&lt;=Y659,Y659&lt;20),2,IF(AND(0&lt;=Y659,Y659&lt;10),1,IF(Y659&lt;0,0,""))))))</f>
        <v/>
      </c>
      <c r="BJ659" s="58" t="str">
        <f>IF(AND(OR(Q659="",Q659="□"),OR(R659="",R659="□"),OR(S659="",S659="□")),"",IF(AND(Q659="■",R659="■"),"",IF(AND(OR(Q659="■",R659="■"),S659="■"),"",IF(Q659="■",3,IF(R659="■",1,IF(Z659="■",BH659,BI659))))))</f>
        <v/>
      </c>
    </row>
    <row r="660" spans="1:62" ht="12" customHeight="1" x14ac:dyDescent="0.15">
      <c r="A660" s="66">
        <v>643</v>
      </c>
      <c r="B660" s="4"/>
      <c r="C660" s="2"/>
      <c r="D660" s="2"/>
      <c r="E660" s="8"/>
      <c r="F660" s="129" t="s">
        <v>38</v>
      </c>
      <c r="G660" s="130" t="s">
        <v>38</v>
      </c>
      <c r="H660" s="131" t="s">
        <v>38</v>
      </c>
      <c r="I660" s="122"/>
      <c r="J660" s="149"/>
      <c r="K660" s="124"/>
      <c r="L660" s="178"/>
      <c r="M660" s="133"/>
      <c r="N660" s="163" t="str">
        <f>IF($C$3="","",IF(P660="","",BF660))</f>
        <v/>
      </c>
      <c r="O660" s="163" t="str">
        <f>IF($C$3="","",IF(AND(OR(F660="",F660="□"),OR(G660="",G660="□"),OR(H660="",H660="□")),"",IF(AND(F660="■",G660="■"),"",IF(AND(OR(F660="■",G660="■"),H660="■"),"",IF(BF660="","",IF(OR(BF660=4,BF660&gt;4),"○","×"))))))</f>
        <v/>
      </c>
      <c r="P660" s="162" t="str">
        <f>IF($C$3="","",IF(AND(OR(F660="",F660="□"),OR(G660="",G660="□"),OR(H660="",H660="□")),"",IF(AND(F660="■",G660="■"),"",IF(AND(OR(F660="■",G660="■"),H660="■"),"",IF(BF660="","",IF(OR(BF660=5,BF660&gt;5),"○","×"))))))</f>
        <v/>
      </c>
      <c r="Q660" s="129" t="s">
        <v>38</v>
      </c>
      <c r="R660" s="130" t="s">
        <v>38</v>
      </c>
      <c r="S660" s="131" t="s">
        <v>38</v>
      </c>
      <c r="T660" s="1"/>
      <c r="U660" s="10"/>
      <c r="V660" s="11"/>
      <c r="W660" s="10"/>
      <c r="X660" s="223" t="str">
        <f t="shared" si="220"/>
        <v/>
      </c>
      <c r="Y660" s="164" t="str">
        <f t="shared" si="202"/>
        <v/>
      </c>
      <c r="Z660" s="131" t="s">
        <v>58</v>
      </c>
      <c r="AA660" s="135" t="s">
        <v>58</v>
      </c>
      <c r="AB660" s="165" t="str">
        <f t="shared" si="203"/>
        <v/>
      </c>
      <c r="AC660" s="280"/>
      <c r="AD660" s="281"/>
      <c r="AF660" s="60" t="str">
        <f>IF($C$3="","",IF(AND(F660="□",G660="□",H660="□"),"",IF(AND(F660="■",G660="■"),"",IF(AND(F660="■",H660="■"),"",IF(AND(G660="■",H660="■"),"",IF(F660="■",$BY$42,IF(G660="■",$BY$39,IF(I660="","",I660))))))))</f>
        <v/>
      </c>
      <c r="AG660" s="61" t="str">
        <f>IF($C$3="","",IF(AND(F660="□",G660="□",H660="□"),"",IF(AND(F660="■",G660="■"),"",IF(AND(F660="■",H660="■"),"",IF(AND(G660="■",H660="■"),"",IF(F660="■",$BY$44,IF(G660="■",$BY$41,IF(K660="","",K660))))))))</f>
        <v/>
      </c>
      <c r="AH660" s="63" t="str">
        <f t="shared" si="204"/>
        <v/>
      </c>
      <c r="AI660" s="63" t="str">
        <f t="shared" si="205"/>
        <v/>
      </c>
      <c r="AJ660" s="64" t="str">
        <f t="shared" si="206"/>
        <v/>
      </c>
      <c r="AK660" s="64" t="str">
        <f t="shared" si="207"/>
        <v/>
      </c>
      <c r="AL660" s="64" t="str">
        <f>IF($C$3="","",IF(AND(F660="□",G660="□",H660="□"),"",IF(AND(F660="■",G660="■"),"",IF(AND(F660="■",H660="■"),"",IF(AND(G660="■",H660="■"),"",IF(F660="■",$BY$23,IF(G660="■",$BY$21,IF(J660="","",J660))))))))</f>
        <v/>
      </c>
      <c r="AM660" s="65" t="str">
        <f t="shared" si="208"/>
        <v/>
      </c>
      <c r="AN660" s="64" t="str">
        <f>IF($C$3="","",IF(AND(F660="□",G660="□",H660="□"),"",IF(AND(F660="■",G660="■"),"",IF(AND(F660="■",H660="■"),"",IF(AND(G660="■",H660="■"),"",IF(F660="■",$BY$24,IF(G660="■",$BY$22,IF(L660="","",L660))))))))</f>
        <v/>
      </c>
      <c r="AO660" s="118"/>
      <c r="AP660" s="64" t="str">
        <f t="shared" si="209"/>
        <v/>
      </c>
      <c r="AQ660" s="64" t="str">
        <f t="shared" si="210"/>
        <v/>
      </c>
      <c r="AR660" s="64" t="str">
        <f t="shared" si="211"/>
        <v/>
      </c>
      <c r="AS660" s="64" t="str">
        <f t="shared" si="212"/>
        <v/>
      </c>
      <c r="AT660" s="64" t="str">
        <f t="shared" si="213"/>
        <v/>
      </c>
      <c r="AW660" s="17" t="str">
        <f t="shared" si="214"/>
        <v/>
      </c>
      <c r="AX660" s="17" t="str">
        <f t="shared" si="215"/>
        <v/>
      </c>
      <c r="AY660" s="17" t="str">
        <f t="shared" si="216"/>
        <v/>
      </c>
      <c r="AZ660" s="17" t="str">
        <f t="shared" si="217"/>
        <v/>
      </c>
      <c r="BA660" s="17" t="str">
        <f t="shared" si="218"/>
        <v/>
      </c>
      <c r="BB660" s="17" t="str">
        <f t="shared" si="219"/>
        <v/>
      </c>
      <c r="BD660" s="17" t="str">
        <f>IF(AND(OR(F660="",F660="□"),OR(G660="",G660="□"),OR(H660="",H660="□")),"",IF(AND(F660="■",G660="■"),"",IF(AND(OR(F660="■",G660="■"),H660="■"),"",IF(F660="■",5,IF(G660="■",4,IF(I660="","",IF($C$3="","",IF($C$3=8,"-",IF($C$3&lt;8,IF(I660&lt;=$BY$25,7,IF(I660&lt;=$BY$26,6,IF(I660&lt;=$BY$27,5,IF(I660&lt;=$BY$28,4,IF(I660&lt;=$BY$29,3,IF(I660&lt;=$BY$30,2,1)))))))))))))))</f>
        <v/>
      </c>
      <c r="BE660" s="17" t="str">
        <f>IF(AND(OR(F660="",F660="□"),OR(G660="",G660="□"),OR(H660="",H660="□")),"",IF(AND(F660="■",G660="■"),"",IF(AND(OR(F660="■",G660="■"),H660="■"),"",IF(F660="■",5,IF(G660="■",4,IF(K660="","",IF($C$3="","",IF($C$3=8,IF(K660&lt;=$BY$33,6,IF(K660&lt;=$BY$34,5,IF(K660&lt;=$BY$35,4,3))),IF(AND($C$3&lt;8,$C$3&gt;4),IF(K660&lt;=$BY$32,7,IF(K660&lt;=$BY$33,6,IF(K660&lt;=$BY$34,5,IF(K660&lt;=$BY$35,4,IF(K660&lt;=$BY$36,3,2))))),IF(C646&lt;5,"-"))))))))))</f>
        <v/>
      </c>
      <c r="BF660" s="17" t="str">
        <f t="shared" si="221"/>
        <v/>
      </c>
      <c r="BH660" s="18" t="str">
        <f>IF(X660="","",IF(50&lt;=Y660,6,IF(AND(40&lt;=Y660,Y660&lt;50),5,IF(AND(30&lt;=Y660,Y660&lt;40),4,IF(AND(20&lt;=Y660,Y660&lt;30),3,IF(AND(10&lt;=Y660,Y660&lt;20),2,IF(AND(0&lt;=Y660,Y660&lt;10),1,IF(Y660&lt;0,0,""))))))))</f>
        <v/>
      </c>
      <c r="BI660" s="18" t="str">
        <f>IF(X660="","",IF(30&lt;=Y660,4,IF(AND(20&lt;=Y660,Y660&lt;30),3,IF(AND(10&lt;=Y660,Y660&lt;20),2,IF(AND(0&lt;=Y660,Y660&lt;10),1,IF(Y660&lt;0,0,""))))))</f>
        <v/>
      </c>
      <c r="BJ660" s="58" t="str">
        <f>IF(AND(OR(Q660="",Q660="□"),OR(R660="",R660="□"),OR(S660="",S660="□")),"",IF(AND(Q660="■",R660="■"),"",IF(AND(OR(Q660="■",R660="■"),S660="■"),"",IF(Q660="■",3,IF(R660="■",1,IF(Z660="■",BH660,BI660))))))</f>
        <v/>
      </c>
    </row>
    <row r="661" spans="1:62" ht="12" customHeight="1" x14ac:dyDescent="0.15">
      <c r="A661" s="66">
        <v>644</v>
      </c>
      <c r="B661" s="4"/>
      <c r="C661" s="2"/>
      <c r="D661" s="2"/>
      <c r="E661" s="8"/>
      <c r="F661" s="129" t="s">
        <v>38</v>
      </c>
      <c r="G661" s="130" t="s">
        <v>38</v>
      </c>
      <c r="H661" s="131" t="s">
        <v>38</v>
      </c>
      <c r="I661" s="122"/>
      <c r="J661" s="149"/>
      <c r="K661" s="124"/>
      <c r="L661" s="178"/>
      <c r="M661" s="133"/>
      <c r="N661" s="163" t="str">
        <f>IF($C$3="","",IF(P661="","",BF661))</f>
        <v/>
      </c>
      <c r="O661" s="163" t="str">
        <f>IF($C$3="","",IF(AND(OR(F661="",F661="□"),OR(G661="",G661="□"),OR(H661="",H661="□")),"",IF(AND(F661="■",G661="■"),"",IF(AND(OR(F661="■",G661="■"),H661="■"),"",IF(BF661="","",IF(OR(BF661=4,BF661&gt;4),"○","×"))))))</f>
        <v/>
      </c>
      <c r="P661" s="162" t="str">
        <f>IF($C$3="","",IF(AND(OR(F661="",F661="□"),OR(G661="",G661="□"),OR(H661="",H661="□")),"",IF(AND(F661="■",G661="■"),"",IF(AND(OR(F661="■",G661="■"),H661="■"),"",IF(BF661="","",IF(OR(BF661=5,BF661&gt;5),"○","×"))))))</f>
        <v/>
      </c>
      <c r="Q661" s="129" t="s">
        <v>38</v>
      </c>
      <c r="R661" s="130" t="s">
        <v>38</v>
      </c>
      <c r="S661" s="131" t="s">
        <v>38</v>
      </c>
      <c r="T661" s="1"/>
      <c r="U661" s="10"/>
      <c r="V661" s="11"/>
      <c r="W661" s="10"/>
      <c r="X661" s="223" t="str">
        <f t="shared" si="220"/>
        <v/>
      </c>
      <c r="Y661" s="164" t="str">
        <f t="shared" si="202"/>
        <v/>
      </c>
      <c r="Z661" s="131" t="s">
        <v>58</v>
      </c>
      <c r="AA661" s="135" t="s">
        <v>58</v>
      </c>
      <c r="AB661" s="165" t="str">
        <f t="shared" si="203"/>
        <v/>
      </c>
      <c r="AC661" s="280"/>
      <c r="AD661" s="281"/>
      <c r="AF661" s="60" t="str">
        <f>IF($C$3="","",IF(AND(F661="□",G661="□",H661="□"),"",IF(AND(F661="■",G661="■"),"",IF(AND(F661="■",H661="■"),"",IF(AND(G661="■",H661="■"),"",IF(F661="■",$BY$42,IF(G661="■",$BY$39,IF(I661="","",I661))))))))</f>
        <v/>
      </c>
      <c r="AG661" s="61" t="str">
        <f>IF($C$3="","",IF(AND(F661="□",G661="□",H661="□"),"",IF(AND(F661="■",G661="■"),"",IF(AND(F661="■",H661="■"),"",IF(AND(G661="■",H661="■"),"",IF(F661="■",$BY$44,IF(G661="■",$BY$41,IF(K661="","",K661))))))))</f>
        <v/>
      </c>
      <c r="AH661" s="63" t="str">
        <f t="shared" si="204"/>
        <v/>
      </c>
      <c r="AI661" s="63" t="str">
        <f t="shared" si="205"/>
        <v/>
      </c>
      <c r="AJ661" s="64" t="str">
        <f t="shared" si="206"/>
        <v/>
      </c>
      <c r="AK661" s="64" t="str">
        <f t="shared" si="207"/>
        <v/>
      </c>
      <c r="AL661" s="64" t="str">
        <f>IF($C$3="","",IF(AND(F661="□",G661="□",H661="□"),"",IF(AND(F661="■",G661="■"),"",IF(AND(F661="■",H661="■"),"",IF(AND(G661="■",H661="■"),"",IF(F661="■",$BY$23,IF(G661="■",$BY$21,IF(J661="","",J661))))))))</f>
        <v/>
      </c>
      <c r="AM661" s="65" t="str">
        <f t="shared" si="208"/>
        <v/>
      </c>
      <c r="AN661" s="64" t="str">
        <f>IF($C$3="","",IF(AND(F661="□",G661="□",H661="□"),"",IF(AND(F661="■",G661="■"),"",IF(AND(F661="■",H661="■"),"",IF(AND(G661="■",H661="■"),"",IF(F661="■",$BY$24,IF(G661="■",$BY$22,IF(L661="","",L661))))))))</f>
        <v/>
      </c>
      <c r="AO661" s="118"/>
      <c r="AP661" s="64" t="str">
        <f t="shared" si="209"/>
        <v/>
      </c>
      <c r="AQ661" s="64" t="str">
        <f t="shared" si="210"/>
        <v/>
      </c>
      <c r="AR661" s="64" t="str">
        <f t="shared" si="211"/>
        <v/>
      </c>
      <c r="AS661" s="64" t="str">
        <f t="shared" si="212"/>
        <v/>
      </c>
      <c r="AT661" s="64" t="str">
        <f t="shared" si="213"/>
        <v/>
      </c>
      <c r="AW661" s="17" t="str">
        <f t="shared" si="214"/>
        <v/>
      </c>
      <c r="AX661" s="17" t="str">
        <f t="shared" si="215"/>
        <v/>
      </c>
      <c r="AY661" s="17" t="str">
        <f t="shared" si="216"/>
        <v/>
      </c>
      <c r="AZ661" s="17" t="str">
        <f t="shared" si="217"/>
        <v/>
      </c>
      <c r="BA661" s="17" t="str">
        <f t="shared" si="218"/>
        <v/>
      </c>
      <c r="BB661" s="17" t="str">
        <f t="shared" si="219"/>
        <v/>
      </c>
      <c r="BD661" s="17" t="str">
        <f>IF(AND(OR(F661="",F661="□"),OR(G661="",G661="□"),OR(H661="",H661="□")),"",IF(AND(F661="■",G661="■"),"",IF(AND(OR(F661="■",G661="■"),H661="■"),"",IF(F661="■",5,IF(G661="■",4,IF(I661="","",IF($C$3="","",IF($C$3=8,"-",IF($C$3&lt;8,IF(I661&lt;=$BY$25,7,IF(I661&lt;=$BY$26,6,IF(I661&lt;=$BY$27,5,IF(I661&lt;=$BY$28,4,IF(I661&lt;=$BY$29,3,IF(I661&lt;=$BY$30,2,1)))))))))))))))</f>
        <v/>
      </c>
      <c r="BE661" s="17" t="str">
        <f>IF(AND(OR(F661="",F661="□"),OR(G661="",G661="□"),OR(H661="",H661="□")),"",IF(AND(F661="■",G661="■"),"",IF(AND(OR(F661="■",G661="■"),H661="■"),"",IF(F661="■",5,IF(G661="■",4,IF(K661="","",IF($C$3="","",IF($C$3=8,IF(K661&lt;=$BY$33,6,IF(K661&lt;=$BY$34,5,IF(K661&lt;=$BY$35,4,3))),IF(AND($C$3&lt;8,$C$3&gt;4),IF(K661&lt;=$BY$32,7,IF(K661&lt;=$BY$33,6,IF(K661&lt;=$BY$34,5,IF(K661&lt;=$BY$35,4,IF(K661&lt;=$BY$36,3,2))))),IF(C647&lt;5,"-"))))))))))</f>
        <v/>
      </c>
      <c r="BF661" s="17" t="str">
        <f t="shared" si="221"/>
        <v/>
      </c>
      <c r="BH661" s="18" t="str">
        <f>IF(X661="","",IF(50&lt;=Y661,6,IF(AND(40&lt;=Y661,Y661&lt;50),5,IF(AND(30&lt;=Y661,Y661&lt;40),4,IF(AND(20&lt;=Y661,Y661&lt;30),3,IF(AND(10&lt;=Y661,Y661&lt;20),2,IF(AND(0&lt;=Y661,Y661&lt;10),1,IF(Y661&lt;0,0,""))))))))</f>
        <v/>
      </c>
      <c r="BI661" s="18" t="str">
        <f>IF(X661="","",IF(30&lt;=Y661,4,IF(AND(20&lt;=Y661,Y661&lt;30),3,IF(AND(10&lt;=Y661,Y661&lt;20),2,IF(AND(0&lt;=Y661,Y661&lt;10),1,IF(Y661&lt;0,0,""))))))</f>
        <v/>
      </c>
      <c r="BJ661" s="58" t="str">
        <f>IF(AND(OR(Q661="",Q661="□"),OR(R661="",R661="□"),OR(S661="",S661="□")),"",IF(AND(Q661="■",R661="■"),"",IF(AND(OR(Q661="■",R661="■"),S661="■"),"",IF(Q661="■",3,IF(R661="■",1,IF(Z661="■",BH661,BI661))))))</f>
        <v/>
      </c>
    </row>
    <row r="662" spans="1:62" ht="12" customHeight="1" x14ac:dyDescent="0.15">
      <c r="A662" s="66">
        <v>645</v>
      </c>
      <c r="B662" s="4"/>
      <c r="C662" s="2"/>
      <c r="D662" s="2"/>
      <c r="E662" s="8"/>
      <c r="F662" s="129" t="s">
        <v>38</v>
      </c>
      <c r="G662" s="130" t="s">
        <v>38</v>
      </c>
      <c r="H662" s="131" t="s">
        <v>38</v>
      </c>
      <c r="I662" s="122"/>
      <c r="J662" s="149"/>
      <c r="K662" s="124"/>
      <c r="L662" s="178"/>
      <c r="M662" s="133"/>
      <c r="N662" s="163" t="str">
        <f>IF($C$3="","",IF(P662="","",BF662))</f>
        <v/>
      </c>
      <c r="O662" s="163" t="str">
        <f>IF($C$3="","",IF(AND(OR(F662="",F662="□"),OR(G662="",G662="□"),OR(H662="",H662="□")),"",IF(AND(F662="■",G662="■"),"",IF(AND(OR(F662="■",G662="■"),H662="■"),"",IF(BF662="","",IF(OR(BF662=4,BF662&gt;4),"○","×"))))))</f>
        <v/>
      </c>
      <c r="P662" s="162" t="str">
        <f>IF($C$3="","",IF(AND(OR(F662="",F662="□"),OR(G662="",G662="□"),OR(H662="",H662="□")),"",IF(AND(F662="■",G662="■"),"",IF(AND(OR(F662="■",G662="■"),H662="■"),"",IF(BF662="","",IF(OR(BF662=5,BF662&gt;5),"○","×"))))))</f>
        <v/>
      </c>
      <c r="Q662" s="129" t="s">
        <v>38</v>
      </c>
      <c r="R662" s="130" t="s">
        <v>38</v>
      </c>
      <c r="S662" s="131" t="s">
        <v>38</v>
      </c>
      <c r="T662" s="1"/>
      <c r="U662" s="10"/>
      <c r="V662" s="11"/>
      <c r="W662" s="10"/>
      <c r="X662" s="223" t="str">
        <f t="shared" si="220"/>
        <v/>
      </c>
      <c r="Y662" s="164" t="str">
        <f t="shared" si="202"/>
        <v/>
      </c>
      <c r="Z662" s="131" t="s">
        <v>58</v>
      </c>
      <c r="AA662" s="135" t="s">
        <v>58</v>
      </c>
      <c r="AB662" s="165" t="str">
        <f t="shared" si="203"/>
        <v/>
      </c>
      <c r="AC662" s="280"/>
      <c r="AD662" s="281"/>
      <c r="AF662" s="60" t="str">
        <f>IF($C$3="","",IF(AND(F662="□",G662="□",H662="□"),"",IF(AND(F662="■",G662="■"),"",IF(AND(F662="■",H662="■"),"",IF(AND(G662="■",H662="■"),"",IF(F662="■",$BY$42,IF(G662="■",$BY$39,IF(I662="","",I662))))))))</f>
        <v/>
      </c>
      <c r="AG662" s="61" t="str">
        <f>IF($C$3="","",IF(AND(F662="□",G662="□",H662="□"),"",IF(AND(F662="■",G662="■"),"",IF(AND(F662="■",H662="■"),"",IF(AND(G662="■",H662="■"),"",IF(F662="■",$BY$44,IF(G662="■",$BY$41,IF(K662="","",K662))))))))</f>
        <v/>
      </c>
      <c r="AH662" s="63" t="str">
        <f t="shared" si="204"/>
        <v/>
      </c>
      <c r="AI662" s="63" t="str">
        <f t="shared" si="205"/>
        <v/>
      </c>
      <c r="AJ662" s="64" t="str">
        <f t="shared" si="206"/>
        <v/>
      </c>
      <c r="AK662" s="64" t="str">
        <f t="shared" si="207"/>
        <v/>
      </c>
      <c r="AL662" s="64" t="str">
        <f>IF($C$3="","",IF(AND(F662="□",G662="□",H662="□"),"",IF(AND(F662="■",G662="■"),"",IF(AND(F662="■",H662="■"),"",IF(AND(G662="■",H662="■"),"",IF(F662="■",$BY$23,IF(G662="■",$BY$21,IF(J662="","",J662))))))))</f>
        <v/>
      </c>
      <c r="AM662" s="65" t="str">
        <f t="shared" si="208"/>
        <v/>
      </c>
      <c r="AN662" s="64" t="str">
        <f>IF($C$3="","",IF(AND(F662="□",G662="□",H662="□"),"",IF(AND(F662="■",G662="■"),"",IF(AND(F662="■",H662="■"),"",IF(AND(G662="■",H662="■"),"",IF(F662="■",$BY$24,IF(G662="■",$BY$22,IF(L662="","",L662))))))))</f>
        <v/>
      </c>
      <c r="AO662" s="118"/>
      <c r="AP662" s="64" t="str">
        <f t="shared" si="209"/>
        <v/>
      </c>
      <c r="AQ662" s="64" t="str">
        <f t="shared" si="210"/>
        <v/>
      </c>
      <c r="AR662" s="64" t="str">
        <f t="shared" si="211"/>
        <v/>
      </c>
      <c r="AS662" s="64" t="str">
        <f t="shared" si="212"/>
        <v/>
      </c>
      <c r="AT662" s="64" t="str">
        <f t="shared" si="213"/>
        <v/>
      </c>
      <c r="AW662" s="17" t="str">
        <f t="shared" si="214"/>
        <v/>
      </c>
      <c r="AX662" s="17" t="str">
        <f t="shared" si="215"/>
        <v/>
      </c>
      <c r="AY662" s="17" t="str">
        <f t="shared" si="216"/>
        <v/>
      </c>
      <c r="AZ662" s="17" t="str">
        <f t="shared" si="217"/>
        <v/>
      </c>
      <c r="BA662" s="17" t="str">
        <f t="shared" si="218"/>
        <v/>
      </c>
      <c r="BB662" s="17" t="str">
        <f t="shared" si="219"/>
        <v/>
      </c>
      <c r="BD662" s="17" t="str">
        <f>IF(AND(OR(F662="",F662="□"),OR(G662="",G662="□"),OR(H662="",H662="□")),"",IF(AND(F662="■",G662="■"),"",IF(AND(OR(F662="■",G662="■"),H662="■"),"",IF(F662="■",5,IF(G662="■",4,IF(I662="","",IF($C$3="","",IF($C$3=8,"-",IF($C$3&lt;8,IF(I662&lt;=$BY$25,7,IF(I662&lt;=$BY$26,6,IF(I662&lt;=$BY$27,5,IF(I662&lt;=$BY$28,4,IF(I662&lt;=$BY$29,3,IF(I662&lt;=$BY$30,2,1)))))))))))))))</f>
        <v/>
      </c>
      <c r="BE662" s="17" t="str">
        <f>IF(AND(OR(F662="",F662="□"),OR(G662="",G662="□"),OR(H662="",H662="□")),"",IF(AND(F662="■",G662="■"),"",IF(AND(OR(F662="■",G662="■"),H662="■"),"",IF(F662="■",5,IF(G662="■",4,IF(K662="","",IF($C$3="","",IF($C$3=8,IF(K662&lt;=$BY$33,6,IF(K662&lt;=$BY$34,5,IF(K662&lt;=$BY$35,4,3))),IF(AND($C$3&lt;8,$C$3&gt;4),IF(K662&lt;=$BY$32,7,IF(K662&lt;=$BY$33,6,IF(K662&lt;=$BY$34,5,IF(K662&lt;=$BY$35,4,IF(K662&lt;=$BY$36,3,2))))),IF(C648&lt;5,"-"))))))))))</f>
        <v/>
      </c>
      <c r="BF662" s="17" t="str">
        <f t="shared" si="221"/>
        <v/>
      </c>
      <c r="BH662" s="18" t="str">
        <f>IF(X662="","",IF(50&lt;=Y662,6,IF(AND(40&lt;=Y662,Y662&lt;50),5,IF(AND(30&lt;=Y662,Y662&lt;40),4,IF(AND(20&lt;=Y662,Y662&lt;30),3,IF(AND(10&lt;=Y662,Y662&lt;20),2,IF(AND(0&lt;=Y662,Y662&lt;10),1,IF(Y662&lt;0,0,""))))))))</f>
        <v/>
      </c>
      <c r="BI662" s="18" t="str">
        <f>IF(X662="","",IF(30&lt;=Y662,4,IF(AND(20&lt;=Y662,Y662&lt;30),3,IF(AND(10&lt;=Y662,Y662&lt;20),2,IF(AND(0&lt;=Y662,Y662&lt;10),1,IF(Y662&lt;0,0,""))))))</f>
        <v/>
      </c>
      <c r="BJ662" s="58" t="str">
        <f>IF(AND(OR(Q662="",Q662="□"),OR(R662="",R662="□"),OR(S662="",S662="□")),"",IF(AND(Q662="■",R662="■"),"",IF(AND(OR(Q662="■",R662="■"),S662="■"),"",IF(Q662="■",3,IF(R662="■",1,IF(Z662="■",BH662,BI662))))))</f>
        <v/>
      </c>
    </row>
    <row r="663" spans="1:62" ht="12" customHeight="1" x14ac:dyDescent="0.15">
      <c r="A663" s="66">
        <v>646</v>
      </c>
      <c r="B663" s="4"/>
      <c r="C663" s="2"/>
      <c r="D663" s="2"/>
      <c r="E663" s="8"/>
      <c r="F663" s="129" t="s">
        <v>38</v>
      </c>
      <c r="G663" s="130" t="s">
        <v>38</v>
      </c>
      <c r="H663" s="131" t="s">
        <v>38</v>
      </c>
      <c r="I663" s="122"/>
      <c r="J663" s="149"/>
      <c r="K663" s="124"/>
      <c r="L663" s="178"/>
      <c r="M663" s="133"/>
      <c r="N663" s="163" t="str">
        <f>IF($C$3="","",IF(P663="","",BF663))</f>
        <v/>
      </c>
      <c r="O663" s="163" t="str">
        <f>IF($C$3="","",IF(AND(OR(F663="",F663="□"),OR(G663="",G663="□"),OR(H663="",H663="□")),"",IF(AND(F663="■",G663="■"),"",IF(AND(OR(F663="■",G663="■"),H663="■"),"",IF(BF663="","",IF(OR(BF663=4,BF663&gt;4),"○","×"))))))</f>
        <v/>
      </c>
      <c r="P663" s="162" t="str">
        <f>IF($C$3="","",IF(AND(OR(F663="",F663="□"),OR(G663="",G663="□"),OR(H663="",H663="□")),"",IF(AND(F663="■",G663="■"),"",IF(AND(OR(F663="■",G663="■"),H663="■"),"",IF(BF663="","",IF(OR(BF663=5,BF663&gt;5),"○","×"))))))</f>
        <v/>
      </c>
      <c r="Q663" s="129" t="s">
        <v>38</v>
      </c>
      <c r="R663" s="130" t="s">
        <v>38</v>
      </c>
      <c r="S663" s="131" t="s">
        <v>38</v>
      </c>
      <c r="T663" s="1"/>
      <c r="U663" s="10"/>
      <c r="V663" s="11"/>
      <c r="W663" s="10"/>
      <c r="X663" s="223" t="str">
        <f t="shared" si="220"/>
        <v/>
      </c>
      <c r="Y663" s="164" t="str">
        <f t="shared" si="202"/>
        <v/>
      </c>
      <c r="Z663" s="131" t="s">
        <v>58</v>
      </c>
      <c r="AA663" s="135" t="s">
        <v>58</v>
      </c>
      <c r="AB663" s="165" t="str">
        <f t="shared" si="203"/>
        <v/>
      </c>
      <c r="AC663" s="280"/>
      <c r="AD663" s="281"/>
      <c r="AF663" s="60" t="str">
        <f>IF($C$3="","",IF(AND(F663="□",G663="□",H663="□"),"",IF(AND(F663="■",G663="■"),"",IF(AND(F663="■",H663="■"),"",IF(AND(G663="■",H663="■"),"",IF(F663="■",$BY$42,IF(G663="■",$BY$39,IF(I663="","",I663))))))))</f>
        <v/>
      </c>
      <c r="AG663" s="61" t="str">
        <f>IF($C$3="","",IF(AND(F663="□",G663="□",H663="□"),"",IF(AND(F663="■",G663="■"),"",IF(AND(F663="■",H663="■"),"",IF(AND(G663="■",H663="■"),"",IF(F663="■",$BY$44,IF(G663="■",$BY$41,IF(K663="","",K663))))))))</f>
        <v/>
      </c>
      <c r="AH663" s="63" t="str">
        <f t="shared" si="204"/>
        <v/>
      </c>
      <c r="AI663" s="63" t="str">
        <f t="shared" si="205"/>
        <v/>
      </c>
      <c r="AJ663" s="64" t="str">
        <f t="shared" si="206"/>
        <v/>
      </c>
      <c r="AK663" s="64" t="str">
        <f t="shared" si="207"/>
        <v/>
      </c>
      <c r="AL663" s="64" t="str">
        <f>IF($C$3="","",IF(AND(F663="□",G663="□",H663="□"),"",IF(AND(F663="■",G663="■"),"",IF(AND(F663="■",H663="■"),"",IF(AND(G663="■",H663="■"),"",IF(F663="■",$BY$23,IF(G663="■",$BY$21,IF(J663="","",J663))))))))</f>
        <v/>
      </c>
      <c r="AM663" s="65" t="str">
        <f t="shared" si="208"/>
        <v/>
      </c>
      <c r="AN663" s="64" t="str">
        <f>IF($C$3="","",IF(AND(F663="□",G663="□",H663="□"),"",IF(AND(F663="■",G663="■"),"",IF(AND(F663="■",H663="■"),"",IF(AND(G663="■",H663="■"),"",IF(F663="■",$BY$24,IF(G663="■",$BY$22,IF(L663="","",L663))))))))</f>
        <v/>
      </c>
      <c r="AO663" s="118"/>
      <c r="AP663" s="64" t="str">
        <f t="shared" si="209"/>
        <v/>
      </c>
      <c r="AQ663" s="64" t="str">
        <f t="shared" si="210"/>
        <v/>
      </c>
      <c r="AR663" s="64" t="str">
        <f t="shared" si="211"/>
        <v/>
      </c>
      <c r="AS663" s="64" t="str">
        <f t="shared" si="212"/>
        <v/>
      </c>
      <c r="AT663" s="64" t="str">
        <f t="shared" si="213"/>
        <v/>
      </c>
      <c r="AW663" s="17" t="str">
        <f t="shared" si="214"/>
        <v/>
      </c>
      <c r="AX663" s="17" t="str">
        <f t="shared" si="215"/>
        <v/>
      </c>
      <c r="AY663" s="17" t="str">
        <f t="shared" si="216"/>
        <v/>
      </c>
      <c r="AZ663" s="17" t="str">
        <f t="shared" si="217"/>
        <v/>
      </c>
      <c r="BA663" s="17" t="str">
        <f t="shared" si="218"/>
        <v/>
      </c>
      <c r="BB663" s="17" t="str">
        <f t="shared" si="219"/>
        <v/>
      </c>
      <c r="BD663" s="17" t="str">
        <f>IF(AND(OR(F663="",F663="□"),OR(G663="",G663="□"),OR(H663="",H663="□")),"",IF(AND(F663="■",G663="■"),"",IF(AND(OR(F663="■",G663="■"),H663="■"),"",IF(F663="■",5,IF(G663="■",4,IF(I663="","",IF($C$3="","",IF($C$3=8,"-",IF($C$3&lt;8,IF(I663&lt;=$BY$25,7,IF(I663&lt;=$BY$26,6,IF(I663&lt;=$BY$27,5,IF(I663&lt;=$BY$28,4,IF(I663&lt;=$BY$29,3,IF(I663&lt;=$BY$30,2,1)))))))))))))))</f>
        <v/>
      </c>
      <c r="BE663" s="17" t="str">
        <f>IF(AND(OR(F663="",F663="□"),OR(G663="",G663="□"),OR(H663="",H663="□")),"",IF(AND(F663="■",G663="■"),"",IF(AND(OR(F663="■",G663="■"),H663="■"),"",IF(F663="■",5,IF(G663="■",4,IF(K663="","",IF($C$3="","",IF($C$3=8,IF(K663&lt;=$BY$33,6,IF(K663&lt;=$BY$34,5,IF(K663&lt;=$BY$35,4,3))),IF(AND($C$3&lt;8,$C$3&gt;4),IF(K663&lt;=$BY$32,7,IF(K663&lt;=$BY$33,6,IF(K663&lt;=$BY$34,5,IF(K663&lt;=$BY$35,4,IF(K663&lt;=$BY$36,3,2))))),IF(C649&lt;5,"-"))))))))))</f>
        <v/>
      </c>
      <c r="BF663" s="17" t="str">
        <f t="shared" si="221"/>
        <v/>
      </c>
      <c r="BH663" s="18" t="str">
        <f>IF(X663="","",IF(50&lt;=Y663,6,IF(AND(40&lt;=Y663,Y663&lt;50),5,IF(AND(30&lt;=Y663,Y663&lt;40),4,IF(AND(20&lt;=Y663,Y663&lt;30),3,IF(AND(10&lt;=Y663,Y663&lt;20),2,IF(AND(0&lt;=Y663,Y663&lt;10),1,IF(Y663&lt;0,0,""))))))))</f>
        <v/>
      </c>
      <c r="BI663" s="18" t="str">
        <f>IF(X663="","",IF(30&lt;=Y663,4,IF(AND(20&lt;=Y663,Y663&lt;30),3,IF(AND(10&lt;=Y663,Y663&lt;20),2,IF(AND(0&lt;=Y663,Y663&lt;10),1,IF(Y663&lt;0,0,""))))))</f>
        <v/>
      </c>
      <c r="BJ663" s="58" t="str">
        <f>IF(AND(OR(Q663="",Q663="□"),OR(R663="",R663="□"),OR(S663="",S663="□")),"",IF(AND(Q663="■",R663="■"),"",IF(AND(OR(Q663="■",R663="■"),S663="■"),"",IF(Q663="■",3,IF(R663="■",1,IF(Z663="■",BH663,BI663))))))</f>
        <v/>
      </c>
    </row>
    <row r="664" spans="1:62" ht="12" customHeight="1" x14ac:dyDescent="0.15">
      <c r="A664" s="66">
        <v>647</v>
      </c>
      <c r="B664" s="4"/>
      <c r="C664" s="2"/>
      <c r="D664" s="2"/>
      <c r="E664" s="8"/>
      <c r="F664" s="129" t="s">
        <v>38</v>
      </c>
      <c r="G664" s="130" t="s">
        <v>38</v>
      </c>
      <c r="H664" s="131" t="s">
        <v>38</v>
      </c>
      <c r="I664" s="122"/>
      <c r="J664" s="149"/>
      <c r="K664" s="124"/>
      <c r="L664" s="178"/>
      <c r="M664" s="133"/>
      <c r="N664" s="163" t="str">
        <f>IF($C$3="","",IF(P664="","",BF664))</f>
        <v/>
      </c>
      <c r="O664" s="163" t="str">
        <f>IF($C$3="","",IF(AND(OR(F664="",F664="□"),OR(G664="",G664="□"),OR(H664="",H664="□")),"",IF(AND(F664="■",G664="■"),"",IF(AND(OR(F664="■",G664="■"),H664="■"),"",IF(BF664="","",IF(OR(BF664=4,BF664&gt;4),"○","×"))))))</f>
        <v/>
      </c>
      <c r="P664" s="162" t="str">
        <f>IF($C$3="","",IF(AND(OR(F664="",F664="□"),OR(G664="",G664="□"),OR(H664="",H664="□")),"",IF(AND(F664="■",G664="■"),"",IF(AND(OR(F664="■",G664="■"),H664="■"),"",IF(BF664="","",IF(OR(BF664=5,BF664&gt;5),"○","×"))))))</f>
        <v/>
      </c>
      <c r="Q664" s="129" t="s">
        <v>38</v>
      </c>
      <c r="R664" s="130" t="s">
        <v>38</v>
      </c>
      <c r="S664" s="131" t="s">
        <v>38</v>
      </c>
      <c r="T664" s="1"/>
      <c r="U664" s="10"/>
      <c r="V664" s="11"/>
      <c r="W664" s="10"/>
      <c r="X664" s="223" t="str">
        <f t="shared" si="220"/>
        <v/>
      </c>
      <c r="Y664" s="164" t="str">
        <f t="shared" si="202"/>
        <v/>
      </c>
      <c r="Z664" s="131" t="s">
        <v>58</v>
      </c>
      <c r="AA664" s="135" t="s">
        <v>58</v>
      </c>
      <c r="AB664" s="165" t="str">
        <f t="shared" si="203"/>
        <v/>
      </c>
      <c r="AC664" s="280"/>
      <c r="AD664" s="281"/>
      <c r="AF664" s="60" t="str">
        <f>IF($C$3="","",IF(AND(F664="□",G664="□",H664="□"),"",IF(AND(F664="■",G664="■"),"",IF(AND(F664="■",H664="■"),"",IF(AND(G664="■",H664="■"),"",IF(F664="■",$BY$42,IF(G664="■",$BY$39,IF(I664="","",I664))))))))</f>
        <v/>
      </c>
      <c r="AG664" s="61" t="str">
        <f>IF($C$3="","",IF(AND(F664="□",G664="□",H664="□"),"",IF(AND(F664="■",G664="■"),"",IF(AND(F664="■",H664="■"),"",IF(AND(G664="■",H664="■"),"",IF(F664="■",$BY$44,IF(G664="■",$BY$41,IF(K664="","",K664))))))))</f>
        <v/>
      </c>
      <c r="AH664" s="63" t="str">
        <f t="shared" si="204"/>
        <v/>
      </c>
      <c r="AI664" s="63" t="str">
        <f t="shared" si="205"/>
        <v/>
      </c>
      <c r="AJ664" s="64" t="str">
        <f t="shared" si="206"/>
        <v/>
      </c>
      <c r="AK664" s="64" t="str">
        <f t="shared" si="207"/>
        <v/>
      </c>
      <c r="AL664" s="64" t="str">
        <f>IF($C$3="","",IF(AND(F664="□",G664="□",H664="□"),"",IF(AND(F664="■",G664="■"),"",IF(AND(F664="■",H664="■"),"",IF(AND(G664="■",H664="■"),"",IF(F664="■",$BY$23,IF(G664="■",$BY$21,IF(J664="","",J664))))))))</f>
        <v/>
      </c>
      <c r="AM664" s="65" t="str">
        <f t="shared" si="208"/>
        <v/>
      </c>
      <c r="AN664" s="64" t="str">
        <f>IF($C$3="","",IF(AND(F664="□",G664="□",H664="□"),"",IF(AND(F664="■",G664="■"),"",IF(AND(F664="■",H664="■"),"",IF(AND(G664="■",H664="■"),"",IF(F664="■",$BY$24,IF(G664="■",$BY$22,IF(L664="","",L664))))))))</f>
        <v/>
      </c>
      <c r="AO664" s="118"/>
      <c r="AP664" s="64" t="str">
        <f t="shared" si="209"/>
        <v/>
      </c>
      <c r="AQ664" s="64" t="str">
        <f t="shared" si="210"/>
        <v/>
      </c>
      <c r="AR664" s="64" t="str">
        <f t="shared" si="211"/>
        <v/>
      </c>
      <c r="AS664" s="64" t="str">
        <f t="shared" si="212"/>
        <v/>
      </c>
      <c r="AT664" s="64" t="str">
        <f t="shared" si="213"/>
        <v/>
      </c>
      <c r="AW664" s="17" t="str">
        <f t="shared" si="214"/>
        <v/>
      </c>
      <c r="AX664" s="17" t="str">
        <f t="shared" si="215"/>
        <v/>
      </c>
      <c r="AY664" s="17" t="str">
        <f t="shared" si="216"/>
        <v/>
      </c>
      <c r="AZ664" s="17" t="str">
        <f t="shared" si="217"/>
        <v/>
      </c>
      <c r="BA664" s="17" t="str">
        <f t="shared" si="218"/>
        <v/>
      </c>
      <c r="BB664" s="17" t="str">
        <f t="shared" si="219"/>
        <v/>
      </c>
      <c r="BD664" s="17" t="str">
        <f>IF(AND(OR(F664="",F664="□"),OR(G664="",G664="□"),OR(H664="",H664="□")),"",IF(AND(F664="■",G664="■"),"",IF(AND(OR(F664="■",G664="■"),H664="■"),"",IF(F664="■",5,IF(G664="■",4,IF(I664="","",IF($C$3="","",IF($C$3=8,"-",IF($C$3&lt;8,IF(I664&lt;=$BY$25,7,IF(I664&lt;=$BY$26,6,IF(I664&lt;=$BY$27,5,IF(I664&lt;=$BY$28,4,IF(I664&lt;=$BY$29,3,IF(I664&lt;=$BY$30,2,1)))))))))))))))</f>
        <v/>
      </c>
      <c r="BE664" s="17" t="str">
        <f>IF(AND(OR(F664="",F664="□"),OR(G664="",G664="□"),OR(H664="",H664="□")),"",IF(AND(F664="■",G664="■"),"",IF(AND(OR(F664="■",G664="■"),H664="■"),"",IF(F664="■",5,IF(G664="■",4,IF(K664="","",IF($C$3="","",IF($C$3=8,IF(K664&lt;=$BY$33,6,IF(K664&lt;=$BY$34,5,IF(K664&lt;=$BY$35,4,3))),IF(AND($C$3&lt;8,$C$3&gt;4),IF(K664&lt;=$BY$32,7,IF(K664&lt;=$BY$33,6,IF(K664&lt;=$BY$34,5,IF(K664&lt;=$BY$35,4,IF(K664&lt;=$BY$36,3,2))))),IF(C650&lt;5,"-"))))))))))</f>
        <v/>
      </c>
      <c r="BF664" s="17" t="str">
        <f t="shared" si="221"/>
        <v/>
      </c>
      <c r="BH664" s="18" t="str">
        <f>IF(X664="","",IF(50&lt;=Y664,6,IF(AND(40&lt;=Y664,Y664&lt;50),5,IF(AND(30&lt;=Y664,Y664&lt;40),4,IF(AND(20&lt;=Y664,Y664&lt;30),3,IF(AND(10&lt;=Y664,Y664&lt;20),2,IF(AND(0&lt;=Y664,Y664&lt;10),1,IF(Y664&lt;0,0,""))))))))</f>
        <v/>
      </c>
      <c r="BI664" s="18" t="str">
        <f>IF(X664="","",IF(30&lt;=Y664,4,IF(AND(20&lt;=Y664,Y664&lt;30),3,IF(AND(10&lt;=Y664,Y664&lt;20),2,IF(AND(0&lt;=Y664,Y664&lt;10),1,IF(Y664&lt;0,0,""))))))</f>
        <v/>
      </c>
      <c r="BJ664" s="58" t="str">
        <f>IF(AND(OR(Q664="",Q664="□"),OR(R664="",R664="□"),OR(S664="",S664="□")),"",IF(AND(Q664="■",R664="■"),"",IF(AND(OR(Q664="■",R664="■"),S664="■"),"",IF(Q664="■",3,IF(R664="■",1,IF(Z664="■",BH664,BI664))))))</f>
        <v/>
      </c>
    </row>
    <row r="665" spans="1:62" ht="12" customHeight="1" x14ac:dyDescent="0.15">
      <c r="A665" s="66">
        <v>648</v>
      </c>
      <c r="B665" s="4"/>
      <c r="C665" s="2"/>
      <c r="D665" s="2"/>
      <c r="E665" s="8"/>
      <c r="F665" s="129" t="s">
        <v>38</v>
      </c>
      <c r="G665" s="130" t="s">
        <v>38</v>
      </c>
      <c r="H665" s="131" t="s">
        <v>38</v>
      </c>
      <c r="I665" s="122"/>
      <c r="J665" s="149"/>
      <c r="K665" s="124"/>
      <c r="L665" s="178"/>
      <c r="M665" s="133"/>
      <c r="N665" s="163" t="str">
        <f>IF($C$3="","",IF(P665="","",BF665))</f>
        <v/>
      </c>
      <c r="O665" s="163" t="str">
        <f>IF($C$3="","",IF(AND(OR(F665="",F665="□"),OR(G665="",G665="□"),OR(H665="",H665="□")),"",IF(AND(F665="■",G665="■"),"",IF(AND(OR(F665="■",G665="■"),H665="■"),"",IF(BF665="","",IF(OR(BF665=4,BF665&gt;4),"○","×"))))))</f>
        <v/>
      </c>
      <c r="P665" s="162" t="str">
        <f>IF($C$3="","",IF(AND(OR(F665="",F665="□"),OR(G665="",G665="□"),OR(H665="",H665="□")),"",IF(AND(F665="■",G665="■"),"",IF(AND(OR(F665="■",G665="■"),H665="■"),"",IF(BF665="","",IF(OR(BF665=5,BF665&gt;5),"○","×"))))))</f>
        <v/>
      </c>
      <c r="Q665" s="129" t="s">
        <v>38</v>
      </c>
      <c r="R665" s="130" t="s">
        <v>38</v>
      </c>
      <c r="S665" s="131" t="s">
        <v>38</v>
      </c>
      <c r="T665" s="1"/>
      <c r="U665" s="10"/>
      <c r="V665" s="11"/>
      <c r="W665" s="10"/>
      <c r="X665" s="223" t="str">
        <f t="shared" si="220"/>
        <v/>
      </c>
      <c r="Y665" s="164" t="str">
        <f t="shared" si="202"/>
        <v/>
      </c>
      <c r="Z665" s="131" t="s">
        <v>58</v>
      </c>
      <c r="AA665" s="135" t="s">
        <v>58</v>
      </c>
      <c r="AB665" s="165" t="str">
        <f t="shared" si="203"/>
        <v/>
      </c>
      <c r="AC665" s="280"/>
      <c r="AD665" s="281"/>
      <c r="AF665" s="60" t="str">
        <f>IF($C$3="","",IF(AND(F665="□",G665="□",H665="□"),"",IF(AND(F665="■",G665="■"),"",IF(AND(F665="■",H665="■"),"",IF(AND(G665="■",H665="■"),"",IF(F665="■",$BY$42,IF(G665="■",$BY$39,IF(I665="","",I665))))))))</f>
        <v/>
      </c>
      <c r="AG665" s="61" t="str">
        <f>IF($C$3="","",IF(AND(F665="□",G665="□",H665="□"),"",IF(AND(F665="■",G665="■"),"",IF(AND(F665="■",H665="■"),"",IF(AND(G665="■",H665="■"),"",IF(F665="■",$BY$44,IF(G665="■",$BY$41,IF(K665="","",K665))))))))</f>
        <v/>
      </c>
      <c r="AH665" s="63" t="str">
        <f t="shared" si="204"/>
        <v/>
      </c>
      <c r="AI665" s="63" t="str">
        <f t="shared" si="205"/>
        <v/>
      </c>
      <c r="AJ665" s="64" t="str">
        <f t="shared" si="206"/>
        <v/>
      </c>
      <c r="AK665" s="64" t="str">
        <f t="shared" si="207"/>
        <v/>
      </c>
      <c r="AL665" s="64" t="str">
        <f>IF($C$3="","",IF(AND(F665="□",G665="□",H665="□"),"",IF(AND(F665="■",G665="■"),"",IF(AND(F665="■",H665="■"),"",IF(AND(G665="■",H665="■"),"",IF(F665="■",$BY$23,IF(G665="■",$BY$21,IF(J665="","",J665))))))))</f>
        <v/>
      </c>
      <c r="AM665" s="65" t="str">
        <f t="shared" si="208"/>
        <v/>
      </c>
      <c r="AN665" s="64" t="str">
        <f>IF($C$3="","",IF(AND(F665="□",G665="□",H665="□"),"",IF(AND(F665="■",G665="■"),"",IF(AND(F665="■",H665="■"),"",IF(AND(G665="■",H665="■"),"",IF(F665="■",$BY$24,IF(G665="■",$BY$22,IF(L665="","",L665))))))))</f>
        <v/>
      </c>
      <c r="AO665" s="118"/>
      <c r="AP665" s="64" t="str">
        <f t="shared" si="209"/>
        <v/>
      </c>
      <c r="AQ665" s="64" t="str">
        <f t="shared" si="210"/>
        <v/>
      </c>
      <c r="AR665" s="64" t="str">
        <f t="shared" si="211"/>
        <v/>
      </c>
      <c r="AS665" s="64" t="str">
        <f t="shared" si="212"/>
        <v/>
      </c>
      <c r="AT665" s="64" t="str">
        <f t="shared" si="213"/>
        <v/>
      </c>
      <c r="AW665" s="17" t="str">
        <f t="shared" si="214"/>
        <v/>
      </c>
      <c r="AX665" s="17" t="str">
        <f t="shared" si="215"/>
        <v/>
      </c>
      <c r="AY665" s="17" t="str">
        <f t="shared" si="216"/>
        <v/>
      </c>
      <c r="AZ665" s="17" t="str">
        <f t="shared" si="217"/>
        <v/>
      </c>
      <c r="BA665" s="17" t="str">
        <f t="shared" si="218"/>
        <v/>
      </c>
      <c r="BB665" s="17" t="str">
        <f t="shared" si="219"/>
        <v/>
      </c>
      <c r="BD665" s="17" t="str">
        <f>IF(AND(OR(F665="",F665="□"),OR(G665="",G665="□"),OR(H665="",H665="□")),"",IF(AND(F665="■",G665="■"),"",IF(AND(OR(F665="■",G665="■"),H665="■"),"",IF(F665="■",5,IF(G665="■",4,IF(I665="","",IF($C$3="","",IF($C$3=8,"-",IF($C$3&lt;8,IF(I665&lt;=$BY$25,7,IF(I665&lt;=$BY$26,6,IF(I665&lt;=$BY$27,5,IF(I665&lt;=$BY$28,4,IF(I665&lt;=$BY$29,3,IF(I665&lt;=$BY$30,2,1)))))))))))))))</f>
        <v/>
      </c>
      <c r="BE665" s="17" t="str">
        <f>IF(AND(OR(F665="",F665="□"),OR(G665="",G665="□"),OR(H665="",H665="□")),"",IF(AND(F665="■",G665="■"),"",IF(AND(OR(F665="■",G665="■"),H665="■"),"",IF(F665="■",5,IF(G665="■",4,IF(K665="","",IF($C$3="","",IF($C$3=8,IF(K665&lt;=$BY$33,6,IF(K665&lt;=$BY$34,5,IF(K665&lt;=$BY$35,4,3))),IF(AND($C$3&lt;8,$C$3&gt;4),IF(K665&lt;=$BY$32,7,IF(K665&lt;=$BY$33,6,IF(K665&lt;=$BY$34,5,IF(K665&lt;=$BY$35,4,IF(K665&lt;=$BY$36,3,2))))),IF(C651&lt;5,"-"))))))))))</f>
        <v/>
      </c>
      <c r="BF665" s="17" t="str">
        <f t="shared" si="221"/>
        <v/>
      </c>
      <c r="BH665" s="18" t="str">
        <f>IF(X665="","",IF(50&lt;=Y665,6,IF(AND(40&lt;=Y665,Y665&lt;50),5,IF(AND(30&lt;=Y665,Y665&lt;40),4,IF(AND(20&lt;=Y665,Y665&lt;30),3,IF(AND(10&lt;=Y665,Y665&lt;20),2,IF(AND(0&lt;=Y665,Y665&lt;10),1,IF(Y665&lt;0,0,""))))))))</f>
        <v/>
      </c>
      <c r="BI665" s="18" t="str">
        <f>IF(X665="","",IF(30&lt;=Y665,4,IF(AND(20&lt;=Y665,Y665&lt;30),3,IF(AND(10&lt;=Y665,Y665&lt;20),2,IF(AND(0&lt;=Y665,Y665&lt;10),1,IF(Y665&lt;0,0,""))))))</f>
        <v/>
      </c>
      <c r="BJ665" s="58" t="str">
        <f>IF(AND(OR(Q665="",Q665="□"),OR(R665="",R665="□"),OR(S665="",S665="□")),"",IF(AND(Q665="■",R665="■"),"",IF(AND(OR(Q665="■",R665="■"),S665="■"),"",IF(Q665="■",3,IF(R665="■",1,IF(Z665="■",BH665,BI665))))))</f>
        <v/>
      </c>
    </row>
    <row r="666" spans="1:62" ht="12" customHeight="1" x14ac:dyDescent="0.15">
      <c r="A666" s="66">
        <v>649</v>
      </c>
      <c r="B666" s="4"/>
      <c r="C666" s="2"/>
      <c r="D666" s="2"/>
      <c r="E666" s="8"/>
      <c r="F666" s="129" t="s">
        <v>38</v>
      </c>
      <c r="G666" s="130" t="s">
        <v>38</v>
      </c>
      <c r="H666" s="131" t="s">
        <v>38</v>
      </c>
      <c r="I666" s="122"/>
      <c r="J666" s="149"/>
      <c r="K666" s="124"/>
      <c r="L666" s="178"/>
      <c r="M666" s="133"/>
      <c r="N666" s="163" t="str">
        <f>IF($C$3="","",IF(P666="","",BF666))</f>
        <v/>
      </c>
      <c r="O666" s="163" t="str">
        <f>IF($C$3="","",IF(AND(OR(F666="",F666="□"),OR(G666="",G666="□"),OR(H666="",H666="□")),"",IF(AND(F666="■",G666="■"),"",IF(AND(OR(F666="■",G666="■"),H666="■"),"",IF(BF666="","",IF(OR(BF666=4,BF666&gt;4),"○","×"))))))</f>
        <v/>
      </c>
      <c r="P666" s="162" t="str">
        <f>IF($C$3="","",IF(AND(OR(F666="",F666="□"),OR(G666="",G666="□"),OR(H666="",H666="□")),"",IF(AND(F666="■",G666="■"),"",IF(AND(OR(F666="■",G666="■"),H666="■"),"",IF(BF666="","",IF(OR(BF666=5,BF666&gt;5),"○","×"))))))</f>
        <v/>
      </c>
      <c r="Q666" s="129" t="s">
        <v>38</v>
      </c>
      <c r="R666" s="130" t="s">
        <v>38</v>
      </c>
      <c r="S666" s="131" t="s">
        <v>38</v>
      </c>
      <c r="T666" s="1"/>
      <c r="U666" s="10"/>
      <c r="V666" s="11"/>
      <c r="W666" s="10"/>
      <c r="X666" s="223" t="str">
        <f t="shared" si="220"/>
        <v/>
      </c>
      <c r="Y666" s="164" t="str">
        <f t="shared" si="202"/>
        <v/>
      </c>
      <c r="Z666" s="131" t="s">
        <v>58</v>
      </c>
      <c r="AA666" s="135" t="s">
        <v>58</v>
      </c>
      <c r="AB666" s="165" t="str">
        <f t="shared" si="203"/>
        <v/>
      </c>
      <c r="AC666" s="280"/>
      <c r="AD666" s="281"/>
      <c r="AF666" s="60" t="str">
        <f>IF($C$3="","",IF(AND(F666="□",G666="□",H666="□"),"",IF(AND(F666="■",G666="■"),"",IF(AND(F666="■",H666="■"),"",IF(AND(G666="■",H666="■"),"",IF(F666="■",$BY$42,IF(G666="■",$BY$39,IF(I666="","",I666))))))))</f>
        <v/>
      </c>
      <c r="AG666" s="61" t="str">
        <f>IF($C$3="","",IF(AND(F666="□",G666="□",H666="□"),"",IF(AND(F666="■",G666="■"),"",IF(AND(F666="■",H666="■"),"",IF(AND(G666="■",H666="■"),"",IF(F666="■",$BY$44,IF(G666="■",$BY$41,IF(K666="","",K666))))))))</f>
        <v/>
      </c>
      <c r="AH666" s="63" t="str">
        <f t="shared" si="204"/>
        <v/>
      </c>
      <c r="AI666" s="63" t="str">
        <f t="shared" si="205"/>
        <v/>
      </c>
      <c r="AJ666" s="64" t="str">
        <f t="shared" si="206"/>
        <v/>
      </c>
      <c r="AK666" s="64" t="str">
        <f t="shared" si="207"/>
        <v/>
      </c>
      <c r="AL666" s="64" t="str">
        <f>IF($C$3="","",IF(AND(F666="□",G666="□",H666="□"),"",IF(AND(F666="■",G666="■"),"",IF(AND(F666="■",H666="■"),"",IF(AND(G666="■",H666="■"),"",IF(F666="■",$BY$23,IF(G666="■",$BY$21,IF(J666="","",J666))))))))</f>
        <v/>
      </c>
      <c r="AM666" s="65" t="str">
        <f t="shared" si="208"/>
        <v/>
      </c>
      <c r="AN666" s="64" t="str">
        <f>IF($C$3="","",IF(AND(F666="□",G666="□",H666="□"),"",IF(AND(F666="■",G666="■"),"",IF(AND(F666="■",H666="■"),"",IF(AND(G666="■",H666="■"),"",IF(F666="■",$BY$24,IF(G666="■",$BY$22,IF(L666="","",L666))))))))</f>
        <v/>
      </c>
      <c r="AO666" s="118"/>
      <c r="AP666" s="64" t="str">
        <f t="shared" si="209"/>
        <v/>
      </c>
      <c r="AQ666" s="64" t="str">
        <f t="shared" si="210"/>
        <v/>
      </c>
      <c r="AR666" s="64" t="str">
        <f t="shared" si="211"/>
        <v/>
      </c>
      <c r="AS666" s="64" t="str">
        <f t="shared" si="212"/>
        <v/>
      </c>
      <c r="AT666" s="64" t="str">
        <f t="shared" si="213"/>
        <v/>
      </c>
      <c r="AW666" s="17" t="str">
        <f t="shared" si="214"/>
        <v/>
      </c>
      <c r="AX666" s="17" t="str">
        <f t="shared" si="215"/>
        <v/>
      </c>
      <c r="AY666" s="17" t="str">
        <f t="shared" si="216"/>
        <v/>
      </c>
      <c r="AZ666" s="17" t="str">
        <f t="shared" si="217"/>
        <v/>
      </c>
      <c r="BA666" s="17" t="str">
        <f t="shared" si="218"/>
        <v/>
      </c>
      <c r="BB666" s="17" t="str">
        <f t="shared" si="219"/>
        <v/>
      </c>
      <c r="BD666" s="17" t="str">
        <f>IF(AND(OR(F666="",F666="□"),OR(G666="",G666="□"),OR(H666="",H666="□")),"",IF(AND(F666="■",G666="■"),"",IF(AND(OR(F666="■",G666="■"),H666="■"),"",IF(F666="■",5,IF(G666="■",4,IF(I666="","",IF($C$3="","",IF($C$3=8,"-",IF($C$3&lt;8,IF(I666&lt;=$BY$25,7,IF(I666&lt;=$BY$26,6,IF(I666&lt;=$BY$27,5,IF(I666&lt;=$BY$28,4,IF(I666&lt;=$BY$29,3,IF(I666&lt;=$BY$30,2,1)))))))))))))))</f>
        <v/>
      </c>
      <c r="BE666" s="17" t="str">
        <f>IF(AND(OR(F666="",F666="□"),OR(G666="",G666="□"),OR(H666="",H666="□")),"",IF(AND(F666="■",G666="■"),"",IF(AND(OR(F666="■",G666="■"),H666="■"),"",IF(F666="■",5,IF(G666="■",4,IF(K666="","",IF($C$3="","",IF($C$3=8,IF(K666&lt;=$BY$33,6,IF(K666&lt;=$BY$34,5,IF(K666&lt;=$BY$35,4,3))),IF(AND($C$3&lt;8,$C$3&gt;4),IF(K666&lt;=$BY$32,7,IF(K666&lt;=$BY$33,6,IF(K666&lt;=$BY$34,5,IF(K666&lt;=$BY$35,4,IF(K666&lt;=$BY$36,3,2))))),IF(C652&lt;5,"-"))))))))))</f>
        <v/>
      </c>
      <c r="BF666" s="17" t="str">
        <f t="shared" si="221"/>
        <v/>
      </c>
      <c r="BH666" s="18" t="str">
        <f>IF(X666="","",IF(50&lt;=Y666,6,IF(AND(40&lt;=Y666,Y666&lt;50),5,IF(AND(30&lt;=Y666,Y666&lt;40),4,IF(AND(20&lt;=Y666,Y666&lt;30),3,IF(AND(10&lt;=Y666,Y666&lt;20),2,IF(AND(0&lt;=Y666,Y666&lt;10),1,IF(Y666&lt;0,0,""))))))))</f>
        <v/>
      </c>
      <c r="BI666" s="18" t="str">
        <f>IF(X666="","",IF(30&lt;=Y666,4,IF(AND(20&lt;=Y666,Y666&lt;30),3,IF(AND(10&lt;=Y666,Y666&lt;20),2,IF(AND(0&lt;=Y666,Y666&lt;10),1,IF(Y666&lt;0,0,""))))))</f>
        <v/>
      </c>
      <c r="BJ666" s="58" t="str">
        <f>IF(AND(OR(Q666="",Q666="□"),OR(R666="",R666="□"),OR(S666="",S666="□")),"",IF(AND(Q666="■",R666="■"),"",IF(AND(OR(Q666="■",R666="■"),S666="■"),"",IF(Q666="■",3,IF(R666="■",1,IF(Z666="■",BH666,BI666))))))</f>
        <v/>
      </c>
    </row>
    <row r="667" spans="1:62" ht="12" customHeight="1" x14ac:dyDescent="0.15">
      <c r="A667" s="66">
        <v>650</v>
      </c>
      <c r="B667" s="4"/>
      <c r="C667" s="2"/>
      <c r="D667" s="2"/>
      <c r="E667" s="8"/>
      <c r="F667" s="129" t="s">
        <v>38</v>
      </c>
      <c r="G667" s="130" t="s">
        <v>38</v>
      </c>
      <c r="H667" s="131" t="s">
        <v>38</v>
      </c>
      <c r="I667" s="122"/>
      <c r="J667" s="149"/>
      <c r="K667" s="124"/>
      <c r="L667" s="178"/>
      <c r="M667" s="133"/>
      <c r="N667" s="163" t="str">
        <f>IF($C$3="","",IF(P667="","",BF667))</f>
        <v/>
      </c>
      <c r="O667" s="163" t="str">
        <f>IF($C$3="","",IF(AND(OR(F667="",F667="□"),OR(G667="",G667="□"),OR(H667="",H667="□")),"",IF(AND(F667="■",G667="■"),"",IF(AND(OR(F667="■",G667="■"),H667="■"),"",IF(BF667="","",IF(OR(BF667=4,BF667&gt;4),"○","×"))))))</f>
        <v/>
      </c>
      <c r="P667" s="162" t="str">
        <f>IF($C$3="","",IF(AND(OR(F667="",F667="□"),OR(G667="",G667="□"),OR(H667="",H667="□")),"",IF(AND(F667="■",G667="■"),"",IF(AND(OR(F667="■",G667="■"),H667="■"),"",IF(BF667="","",IF(OR(BF667=5,BF667&gt;5),"○","×"))))))</f>
        <v/>
      </c>
      <c r="Q667" s="129" t="s">
        <v>38</v>
      </c>
      <c r="R667" s="130" t="s">
        <v>38</v>
      </c>
      <c r="S667" s="131" t="s">
        <v>38</v>
      </c>
      <c r="T667" s="1"/>
      <c r="U667" s="10"/>
      <c r="V667" s="11"/>
      <c r="W667" s="10"/>
      <c r="X667" s="223" t="str">
        <f t="shared" si="220"/>
        <v/>
      </c>
      <c r="Y667" s="164" t="str">
        <f t="shared" si="202"/>
        <v/>
      </c>
      <c r="Z667" s="131" t="s">
        <v>58</v>
      </c>
      <c r="AA667" s="135" t="s">
        <v>58</v>
      </c>
      <c r="AB667" s="165" t="str">
        <f t="shared" si="203"/>
        <v/>
      </c>
      <c r="AC667" s="280"/>
      <c r="AD667" s="281"/>
      <c r="AF667" s="60" t="str">
        <f>IF($C$3="","",IF(AND(F667="□",G667="□",H667="□"),"",IF(AND(F667="■",G667="■"),"",IF(AND(F667="■",H667="■"),"",IF(AND(G667="■",H667="■"),"",IF(F667="■",$BY$42,IF(G667="■",$BY$39,IF(I667="","",I667))))))))</f>
        <v/>
      </c>
      <c r="AG667" s="61" t="str">
        <f>IF($C$3="","",IF(AND(F667="□",G667="□",H667="□"),"",IF(AND(F667="■",G667="■"),"",IF(AND(F667="■",H667="■"),"",IF(AND(G667="■",H667="■"),"",IF(F667="■",$BY$44,IF(G667="■",$BY$41,IF(K667="","",K667))))))))</f>
        <v/>
      </c>
      <c r="AH667" s="63" t="str">
        <f t="shared" si="204"/>
        <v/>
      </c>
      <c r="AI667" s="63" t="str">
        <f t="shared" si="205"/>
        <v/>
      </c>
      <c r="AJ667" s="64" t="str">
        <f t="shared" si="206"/>
        <v/>
      </c>
      <c r="AK667" s="64" t="str">
        <f t="shared" si="207"/>
        <v/>
      </c>
      <c r="AL667" s="64" t="str">
        <f>IF($C$3="","",IF(AND(F667="□",G667="□",H667="□"),"",IF(AND(F667="■",G667="■"),"",IF(AND(F667="■",H667="■"),"",IF(AND(G667="■",H667="■"),"",IF(F667="■",$BY$23,IF(G667="■",$BY$21,IF(J667="","",J667))))))))</f>
        <v/>
      </c>
      <c r="AM667" s="65" t="str">
        <f t="shared" si="208"/>
        <v/>
      </c>
      <c r="AN667" s="64" t="str">
        <f>IF($C$3="","",IF(AND(F667="□",G667="□",H667="□"),"",IF(AND(F667="■",G667="■"),"",IF(AND(F667="■",H667="■"),"",IF(AND(G667="■",H667="■"),"",IF(F667="■",$BY$24,IF(G667="■",$BY$22,IF(L667="","",L667))))))))</f>
        <v/>
      </c>
      <c r="AO667" s="118"/>
      <c r="AP667" s="64" t="str">
        <f t="shared" si="209"/>
        <v/>
      </c>
      <c r="AQ667" s="64" t="str">
        <f t="shared" si="210"/>
        <v/>
      </c>
      <c r="AR667" s="64" t="str">
        <f t="shared" si="211"/>
        <v/>
      </c>
      <c r="AS667" s="64" t="str">
        <f t="shared" si="212"/>
        <v/>
      </c>
      <c r="AT667" s="64" t="str">
        <f t="shared" si="213"/>
        <v/>
      </c>
      <c r="AW667" s="17" t="str">
        <f t="shared" si="214"/>
        <v/>
      </c>
      <c r="AX667" s="17" t="str">
        <f t="shared" si="215"/>
        <v/>
      </c>
      <c r="AY667" s="17" t="str">
        <f t="shared" si="216"/>
        <v/>
      </c>
      <c r="AZ667" s="17" t="str">
        <f t="shared" si="217"/>
        <v/>
      </c>
      <c r="BA667" s="17" t="str">
        <f t="shared" si="218"/>
        <v/>
      </c>
      <c r="BB667" s="17" t="str">
        <f t="shared" si="219"/>
        <v/>
      </c>
      <c r="BD667" s="17" t="str">
        <f>IF(AND(OR(F667="",F667="□"),OR(G667="",G667="□"),OR(H667="",H667="□")),"",IF(AND(F667="■",G667="■"),"",IF(AND(OR(F667="■",G667="■"),H667="■"),"",IF(F667="■",5,IF(G667="■",4,IF(I667="","",IF($C$3="","",IF($C$3=8,"-",IF($C$3&lt;8,IF(I667&lt;=$BY$25,7,IF(I667&lt;=$BY$26,6,IF(I667&lt;=$BY$27,5,IF(I667&lt;=$BY$28,4,IF(I667&lt;=$BY$29,3,IF(I667&lt;=$BY$30,2,1)))))))))))))))</f>
        <v/>
      </c>
      <c r="BE667" s="17" t="str">
        <f>IF(AND(OR(F667="",F667="□"),OR(G667="",G667="□"),OR(H667="",H667="□")),"",IF(AND(F667="■",G667="■"),"",IF(AND(OR(F667="■",G667="■"),H667="■"),"",IF(F667="■",5,IF(G667="■",4,IF(K667="","",IF($C$3="","",IF($C$3=8,IF(K667&lt;=$BY$33,6,IF(K667&lt;=$BY$34,5,IF(K667&lt;=$BY$35,4,3))),IF(AND($C$3&lt;8,$C$3&gt;4),IF(K667&lt;=$BY$32,7,IF(K667&lt;=$BY$33,6,IF(K667&lt;=$BY$34,5,IF(K667&lt;=$BY$35,4,IF(K667&lt;=$BY$36,3,2))))),IF(C653&lt;5,"-"))))))))))</f>
        <v/>
      </c>
      <c r="BF667" s="17" t="str">
        <f t="shared" si="221"/>
        <v/>
      </c>
      <c r="BH667" s="18" t="str">
        <f>IF(X667="","",IF(50&lt;=Y667,6,IF(AND(40&lt;=Y667,Y667&lt;50),5,IF(AND(30&lt;=Y667,Y667&lt;40),4,IF(AND(20&lt;=Y667,Y667&lt;30),3,IF(AND(10&lt;=Y667,Y667&lt;20),2,IF(AND(0&lt;=Y667,Y667&lt;10),1,IF(Y667&lt;0,0,""))))))))</f>
        <v/>
      </c>
      <c r="BI667" s="18" t="str">
        <f>IF(X667="","",IF(30&lt;=Y667,4,IF(AND(20&lt;=Y667,Y667&lt;30),3,IF(AND(10&lt;=Y667,Y667&lt;20),2,IF(AND(0&lt;=Y667,Y667&lt;10),1,IF(Y667&lt;0,0,""))))))</f>
        <v/>
      </c>
      <c r="BJ667" s="58" t="str">
        <f>IF(AND(OR(Q667="",Q667="□"),OR(R667="",R667="□"),OR(S667="",S667="□")),"",IF(AND(Q667="■",R667="■"),"",IF(AND(OR(Q667="■",R667="■"),S667="■"),"",IF(Q667="■",3,IF(R667="■",1,IF(Z667="■",BH667,BI667))))))</f>
        <v/>
      </c>
    </row>
    <row r="668" spans="1:62" ht="12" customHeight="1" x14ac:dyDescent="0.15">
      <c r="A668" s="66">
        <v>651</v>
      </c>
      <c r="B668" s="4"/>
      <c r="C668" s="2"/>
      <c r="D668" s="2"/>
      <c r="E668" s="8"/>
      <c r="F668" s="129" t="s">
        <v>38</v>
      </c>
      <c r="G668" s="130" t="s">
        <v>38</v>
      </c>
      <c r="H668" s="131" t="s">
        <v>38</v>
      </c>
      <c r="I668" s="122"/>
      <c r="J668" s="149"/>
      <c r="K668" s="124"/>
      <c r="L668" s="178"/>
      <c r="M668" s="133"/>
      <c r="N668" s="163" t="str">
        <f>IF($C$3="","",IF(P668="","",BF668))</f>
        <v/>
      </c>
      <c r="O668" s="163" t="str">
        <f>IF($C$3="","",IF(AND(OR(F668="",F668="□"),OR(G668="",G668="□"),OR(H668="",H668="□")),"",IF(AND(F668="■",G668="■"),"",IF(AND(OR(F668="■",G668="■"),H668="■"),"",IF(BF668="","",IF(OR(BF668=4,BF668&gt;4),"○","×"))))))</f>
        <v/>
      </c>
      <c r="P668" s="162" t="str">
        <f>IF($C$3="","",IF(AND(OR(F668="",F668="□"),OR(G668="",G668="□"),OR(H668="",H668="□")),"",IF(AND(F668="■",G668="■"),"",IF(AND(OR(F668="■",G668="■"),H668="■"),"",IF(BF668="","",IF(OR(BF668=5,BF668&gt;5),"○","×"))))))</f>
        <v/>
      </c>
      <c r="Q668" s="129" t="s">
        <v>38</v>
      </c>
      <c r="R668" s="130" t="s">
        <v>38</v>
      </c>
      <c r="S668" s="131" t="s">
        <v>38</v>
      </c>
      <c r="T668" s="1"/>
      <c r="U668" s="10"/>
      <c r="V668" s="11"/>
      <c r="W668" s="10"/>
      <c r="X668" s="223" t="str">
        <f t="shared" si="220"/>
        <v/>
      </c>
      <c r="Y668" s="164" t="str">
        <f t="shared" si="202"/>
        <v/>
      </c>
      <c r="Z668" s="131" t="s">
        <v>58</v>
      </c>
      <c r="AA668" s="135" t="s">
        <v>58</v>
      </c>
      <c r="AB668" s="165" t="str">
        <f t="shared" si="203"/>
        <v/>
      </c>
      <c r="AC668" s="280"/>
      <c r="AD668" s="281"/>
      <c r="AF668" s="60" t="str">
        <f>IF($C$3="","",IF(AND(F668="□",G668="□",H668="□"),"",IF(AND(F668="■",G668="■"),"",IF(AND(F668="■",H668="■"),"",IF(AND(G668="■",H668="■"),"",IF(F668="■",$BY$42,IF(G668="■",$BY$39,IF(I668="","",I668))))))))</f>
        <v/>
      </c>
      <c r="AG668" s="61" t="str">
        <f>IF($C$3="","",IF(AND(F668="□",G668="□",H668="□"),"",IF(AND(F668="■",G668="■"),"",IF(AND(F668="■",H668="■"),"",IF(AND(G668="■",H668="■"),"",IF(F668="■",$BY$44,IF(G668="■",$BY$41,IF(K668="","",K668))))))))</f>
        <v/>
      </c>
      <c r="AH668" s="63" t="str">
        <f t="shared" si="204"/>
        <v/>
      </c>
      <c r="AI668" s="63" t="str">
        <f t="shared" si="205"/>
        <v/>
      </c>
      <c r="AJ668" s="64" t="str">
        <f t="shared" si="206"/>
        <v/>
      </c>
      <c r="AK668" s="64" t="str">
        <f t="shared" si="207"/>
        <v/>
      </c>
      <c r="AL668" s="64" t="str">
        <f>IF($C$3="","",IF(AND(F668="□",G668="□",H668="□"),"",IF(AND(F668="■",G668="■"),"",IF(AND(F668="■",H668="■"),"",IF(AND(G668="■",H668="■"),"",IF(F668="■",$BY$23,IF(G668="■",$BY$21,IF(J668="","",J668))))))))</f>
        <v/>
      </c>
      <c r="AM668" s="65" t="str">
        <f t="shared" si="208"/>
        <v/>
      </c>
      <c r="AN668" s="64" t="str">
        <f>IF($C$3="","",IF(AND(F668="□",G668="□",H668="□"),"",IF(AND(F668="■",G668="■"),"",IF(AND(F668="■",H668="■"),"",IF(AND(G668="■",H668="■"),"",IF(F668="■",$BY$24,IF(G668="■",$BY$22,IF(L668="","",L668))))))))</f>
        <v/>
      </c>
      <c r="AO668" s="118"/>
      <c r="AP668" s="64" t="str">
        <f t="shared" si="209"/>
        <v/>
      </c>
      <c r="AQ668" s="64" t="str">
        <f t="shared" si="210"/>
        <v/>
      </c>
      <c r="AR668" s="64" t="str">
        <f t="shared" si="211"/>
        <v/>
      </c>
      <c r="AS668" s="64" t="str">
        <f t="shared" si="212"/>
        <v/>
      </c>
      <c r="AT668" s="64" t="str">
        <f t="shared" si="213"/>
        <v/>
      </c>
      <c r="AW668" s="17" t="str">
        <f t="shared" si="214"/>
        <v/>
      </c>
      <c r="AX668" s="17" t="str">
        <f t="shared" si="215"/>
        <v/>
      </c>
      <c r="AY668" s="17" t="str">
        <f t="shared" si="216"/>
        <v/>
      </c>
      <c r="AZ668" s="17" t="str">
        <f t="shared" si="217"/>
        <v/>
      </c>
      <c r="BA668" s="17" t="str">
        <f t="shared" si="218"/>
        <v/>
      </c>
      <c r="BB668" s="17" t="str">
        <f t="shared" si="219"/>
        <v/>
      </c>
      <c r="BD668" s="17" t="str">
        <f>IF(AND(OR(F668="",F668="□"),OR(G668="",G668="□"),OR(H668="",H668="□")),"",IF(AND(F668="■",G668="■"),"",IF(AND(OR(F668="■",G668="■"),H668="■"),"",IF(F668="■",5,IF(G668="■",4,IF(I668="","",IF($C$3="","",IF($C$3=8,"-",IF($C$3&lt;8,IF(I668&lt;=$BY$25,7,IF(I668&lt;=$BY$26,6,IF(I668&lt;=$BY$27,5,IF(I668&lt;=$BY$28,4,IF(I668&lt;=$BY$29,3,IF(I668&lt;=$BY$30,2,1)))))))))))))))</f>
        <v/>
      </c>
      <c r="BE668" s="17" t="str">
        <f>IF(AND(OR(F668="",F668="□"),OR(G668="",G668="□"),OR(H668="",H668="□")),"",IF(AND(F668="■",G668="■"),"",IF(AND(OR(F668="■",G668="■"),H668="■"),"",IF(F668="■",5,IF(G668="■",4,IF(K668="","",IF($C$3="","",IF($C$3=8,IF(K668&lt;=$BY$33,6,IF(K668&lt;=$BY$34,5,IF(K668&lt;=$BY$35,4,3))),IF(AND($C$3&lt;8,$C$3&gt;4),IF(K668&lt;=$BY$32,7,IF(K668&lt;=$BY$33,6,IF(K668&lt;=$BY$34,5,IF(K668&lt;=$BY$35,4,IF(K668&lt;=$BY$36,3,2))))),IF(C654&lt;5,"-"))))))))))</f>
        <v/>
      </c>
      <c r="BF668" s="17" t="str">
        <f t="shared" si="221"/>
        <v/>
      </c>
      <c r="BH668" s="18" t="str">
        <f>IF(X668="","",IF(50&lt;=Y668,6,IF(AND(40&lt;=Y668,Y668&lt;50),5,IF(AND(30&lt;=Y668,Y668&lt;40),4,IF(AND(20&lt;=Y668,Y668&lt;30),3,IF(AND(10&lt;=Y668,Y668&lt;20),2,IF(AND(0&lt;=Y668,Y668&lt;10),1,IF(Y668&lt;0,0,""))))))))</f>
        <v/>
      </c>
      <c r="BI668" s="18" t="str">
        <f>IF(X668="","",IF(30&lt;=Y668,4,IF(AND(20&lt;=Y668,Y668&lt;30),3,IF(AND(10&lt;=Y668,Y668&lt;20),2,IF(AND(0&lt;=Y668,Y668&lt;10),1,IF(Y668&lt;0,0,""))))))</f>
        <v/>
      </c>
      <c r="BJ668" s="58" t="str">
        <f>IF(AND(OR(Q668="",Q668="□"),OR(R668="",R668="□"),OR(S668="",S668="□")),"",IF(AND(Q668="■",R668="■"),"",IF(AND(OR(Q668="■",R668="■"),S668="■"),"",IF(Q668="■",3,IF(R668="■",1,IF(Z668="■",BH668,BI668))))))</f>
        <v/>
      </c>
    </row>
    <row r="669" spans="1:62" ht="12" customHeight="1" x14ac:dyDescent="0.15">
      <c r="A669" s="66">
        <v>652</v>
      </c>
      <c r="B669" s="4"/>
      <c r="C669" s="2"/>
      <c r="D669" s="2"/>
      <c r="E669" s="8"/>
      <c r="F669" s="129" t="s">
        <v>38</v>
      </c>
      <c r="G669" s="130" t="s">
        <v>38</v>
      </c>
      <c r="H669" s="131" t="s">
        <v>38</v>
      </c>
      <c r="I669" s="122"/>
      <c r="J669" s="149"/>
      <c r="K669" s="124"/>
      <c r="L669" s="178"/>
      <c r="M669" s="133"/>
      <c r="N669" s="163" t="str">
        <f>IF($C$3="","",IF(P669="","",BF669))</f>
        <v/>
      </c>
      <c r="O669" s="163" t="str">
        <f>IF($C$3="","",IF(AND(OR(F669="",F669="□"),OR(G669="",G669="□"),OR(H669="",H669="□")),"",IF(AND(F669="■",G669="■"),"",IF(AND(OR(F669="■",G669="■"),H669="■"),"",IF(BF669="","",IF(OR(BF669=4,BF669&gt;4),"○","×"))))))</f>
        <v/>
      </c>
      <c r="P669" s="162" t="str">
        <f>IF($C$3="","",IF(AND(OR(F669="",F669="□"),OR(G669="",G669="□"),OR(H669="",H669="□")),"",IF(AND(F669="■",G669="■"),"",IF(AND(OR(F669="■",G669="■"),H669="■"),"",IF(BF669="","",IF(OR(BF669=5,BF669&gt;5),"○","×"))))))</f>
        <v/>
      </c>
      <c r="Q669" s="129" t="s">
        <v>38</v>
      </c>
      <c r="R669" s="130" t="s">
        <v>38</v>
      </c>
      <c r="S669" s="131" t="s">
        <v>38</v>
      </c>
      <c r="T669" s="1"/>
      <c r="U669" s="10"/>
      <c r="V669" s="11"/>
      <c r="W669" s="10"/>
      <c r="X669" s="223" t="str">
        <f t="shared" si="220"/>
        <v/>
      </c>
      <c r="Y669" s="164" t="str">
        <f t="shared" si="202"/>
        <v/>
      </c>
      <c r="Z669" s="131" t="s">
        <v>58</v>
      </c>
      <c r="AA669" s="135" t="s">
        <v>58</v>
      </c>
      <c r="AB669" s="165" t="str">
        <f t="shared" si="203"/>
        <v/>
      </c>
      <c r="AC669" s="280"/>
      <c r="AD669" s="281"/>
      <c r="AF669" s="60" t="str">
        <f>IF($C$3="","",IF(AND(F669="□",G669="□",H669="□"),"",IF(AND(F669="■",G669="■"),"",IF(AND(F669="■",H669="■"),"",IF(AND(G669="■",H669="■"),"",IF(F669="■",$BY$42,IF(G669="■",$BY$39,IF(I669="","",I669))))))))</f>
        <v/>
      </c>
      <c r="AG669" s="61" t="str">
        <f>IF($C$3="","",IF(AND(F669="□",G669="□",H669="□"),"",IF(AND(F669="■",G669="■"),"",IF(AND(F669="■",H669="■"),"",IF(AND(G669="■",H669="■"),"",IF(F669="■",$BY$44,IF(G669="■",$BY$41,IF(K669="","",K669))))))))</f>
        <v/>
      </c>
      <c r="AH669" s="63" t="str">
        <f t="shared" si="204"/>
        <v/>
      </c>
      <c r="AI669" s="63" t="str">
        <f t="shared" si="205"/>
        <v/>
      </c>
      <c r="AJ669" s="64" t="str">
        <f t="shared" si="206"/>
        <v/>
      </c>
      <c r="AK669" s="64" t="str">
        <f t="shared" si="207"/>
        <v/>
      </c>
      <c r="AL669" s="64" t="str">
        <f>IF($C$3="","",IF(AND(F669="□",G669="□",H669="□"),"",IF(AND(F669="■",G669="■"),"",IF(AND(F669="■",H669="■"),"",IF(AND(G669="■",H669="■"),"",IF(F669="■",$BY$23,IF(G669="■",$BY$21,IF(J669="","",J669))))))))</f>
        <v/>
      </c>
      <c r="AM669" s="65" t="str">
        <f t="shared" si="208"/>
        <v/>
      </c>
      <c r="AN669" s="64" t="str">
        <f>IF($C$3="","",IF(AND(F669="□",G669="□",H669="□"),"",IF(AND(F669="■",G669="■"),"",IF(AND(F669="■",H669="■"),"",IF(AND(G669="■",H669="■"),"",IF(F669="■",$BY$24,IF(G669="■",$BY$22,IF(L669="","",L669))))))))</f>
        <v/>
      </c>
      <c r="AO669" s="118"/>
      <c r="AP669" s="64" t="str">
        <f t="shared" si="209"/>
        <v/>
      </c>
      <c r="AQ669" s="64" t="str">
        <f t="shared" si="210"/>
        <v/>
      </c>
      <c r="AR669" s="64" t="str">
        <f t="shared" si="211"/>
        <v/>
      </c>
      <c r="AS669" s="64" t="str">
        <f t="shared" si="212"/>
        <v/>
      </c>
      <c r="AT669" s="64" t="str">
        <f t="shared" si="213"/>
        <v/>
      </c>
      <c r="AW669" s="17" t="str">
        <f t="shared" si="214"/>
        <v/>
      </c>
      <c r="AX669" s="17" t="str">
        <f t="shared" si="215"/>
        <v/>
      </c>
      <c r="AY669" s="17" t="str">
        <f t="shared" si="216"/>
        <v/>
      </c>
      <c r="AZ669" s="17" t="str">
        <f t="shared" si="217"/>
        <v/>
      </c>
      <c r="BA669" s="17" t="str">
        <f t="shared" si="218"/>
        <v/>
      </c>
      <c r="BB669" s="17" t="str">
        <f t="shared" si="219"/>
        <v/>
      </c>
      <c r="BD669" s="17" t="str">
        <f>IF(AND(OR(F669="",F669="□"),OR(G669="",G669="□"),OR(H669="",H669="□")),"",IF(AND(F669="■",G669="■"),"",IF(AND(OR(F669="■",G669="■"),H669="■"),"",IF(F669="■",5,IF(G669="■",4,IF(I669="","",IF($C$3="","",IF($C$3=8,"-",IF($C$3&lt;8,IF(I669&lt;=$BY$25,7,IF(I669&lt;=$BY$26,6,IF(I669&lt;=$BY$27,5,IF(I669&lt;=$BY$28,4,IF(I669&lt;=$BY$29,3,IF(I669&lt;=$BY$30,2,1)))))))))))))))</f>
        <v/>
      </c>
      <c r="BE669" s="17" t="str">
        <f>IF(AND(OR(F669="",F669="□"),OR(G669="",G669="□"),OR(H669="",H669="□")),"",IF(AND(F669="■",G669="■"),"",IF(AND(OR(F669="■",G669="■"),H669="■"),"",IF(F669="■",5,IF(G669="■",4,IF(K669="","",IF($C$3="","",IF($C$3=8,IF(K669&lt;=$BY$33,6,IF(K669&lt;=$BY$34,5,IF(K669&lt;=$BY$35,4,3))),IF(AND($C$3&lt;8,$C$3&gt;4),IF(K669&lt;=$BY$32,7,IF(K669&lt;=$BY$33,6,IF(K669&lt;=$BY$34,5,IF(K669&lt;=$BY$35,4,IF(K669&lt;=$BY$36,3,2))))),IF(C655&lt;5,"-"))))))))))</f>
        <v/>
      </c>
      <c r="BF669" s="17" t="str">
        <f t="shared" si="221"/>
        <v/>
      </c>
      <c r="BH669" s="18" t="str">
        <f>IF(X669="","",IF(50&lt;=Y669,6,IF(AND(40&lt;=Y669,Y669&lt;50),5,IF(AND(30&lt;=Y669,Y669&lt;40),4,IF(AND(20&lt;=Y669,Y669&lt;30),3,IF(AND(10&lt;=Y669,Y669&lt;20),2,IF(AND(0&lt;=Y669,Y669&lt;10),1,IF(Y669&lt;0,0,""))))))))</f>
        <v/>
      </c>
      <c r="BI669" s="18" t="str">
        <f>IF(X669="","",IF(30&lt;=Y669,4,IF(AND(20&lt;=Y669,Y669&lt;30),3,IF(AND(10&lt;=Y669,Y669&lt;20),2,IF(AND(0&lt;=Y669,Y669&lt;10),1,IF(Y669&lt;0,0,""))))))</f>
        <v/>
      </c>
      <c r="BJ669" s="58" t="str">
        <f>IF(AND(OR(Q669="",Q669="□"),OR(R669="",R669="□"),OR(S669="",S669="□")),"",IF(AND(Q669="■",R669="■"),"",IF(AND(OR(Q669="■",R669="■"),S669="■"),"",IF(Q669="■",3,IF(R669="■",1,IF(Z669="■",BH669,BI669))))))</f>
        <v/>
      </c>
    </row>
    <row r="670" spans="1:62" ht="12" customHeight="1" x14ac:dyDescent="0.15">
      <c r="A670" s="66">
        <v>653</v>
      </c>
      <c r="B670" s="4"/>
      <c r="C670" s="2"/>
      <c r="D670" s="2"/>
      <c r="E670" s="8"/>
      <c r="F670" s="129" t="s">
        <v>38</v>
      </c>
      <c r="G670" s="130" t="s">
        <v>38</v>
      </c>
      <c r="H670" s="131" t="s">
        <v>38</v>
      </c>
      <c r="I670" s="122"/>
      <c r="J670" s="149"/>
      <c r="K670" s="124"/>
      <c r="L670" s="178"/>
      <c r="M670" s="133"/>
      <c r="N670" s="163" t="str">
        <f>IF($C$3="","",IF(P670="","",BF670))</f>
        <v/>
      </c>
      <c r="O670" s="163" t="str">
        <f>IF($C$3="","",IF(AND(OR(F670="",F670="□"),OR(G670="",G670="□"),OR(H670="",H670="□")),"",IF(AND(F670="■",G670="■"),"",IF(AND(OR(F670="■",G670="■"),H670="■"),"",IF(BF670="","",IF(OR(BF670=4,BF670&gt;4),"○","×"))))))</f>
        <v/>
      </c>
      <c r="P670" s="162" t="str">
        <f>IF($C$3="","",IF(AND(OR(F670="",F670="□"),OR(G670="",G670="□"),OR(H670="",H670="□")),"",IF(AND(F670="■",G670="■"),"",IF(AND(OR(F670="■",G670="■"),H670="■"),"",IF(BF670="","",IF(OR(BF670=5,BF670&gt;5),"○","×"))))))</f>
        <v/>
      </c>
      <c r="Q670" s="129" t="s">
        <v>38</v>
      </c>
      <c r="R670" s="130" t="s">
        <v>38</v>
      </c>
      <c r="S670" s="131" t="s">
        <v>38</v>
      </c>
      <c r="T670" s="1"/>
      <c r="U670" s="10"/>
      <c r="V670" s="11"/>
      <c r="W670" s="10"/>
      <c r="X670" s="223" t="str">
        <f t="shared" si="220"/>
        <v/>
      </c>
      <c r="Y670" s="164" t="str">
        <f t="shared" si="202"/>
        <v/>
      </c>
      <c r="Z670" s="131" t="s">
        <v>58</v>
      </c>
      <c r="AA670" s="135" t="s">
        <v>58</v>
      </c>
      <c r="AB670" s="165" t="str">
        <f t="shared" si="203"/>
        <v/>
      </c>
      <c r="AC670" s="280"/>
      <c r="AD670" s="281"/>
      <c r="AF670" s="60" t="str">
        <f>IF($C$3="","",IF(AND(F670="□",G670="□",H670="□"),"",IF(AND(F670="■",G670="■"),"",IF(AND(F670="■",H670="■"),"",IF(AND(G670="■",H670="■"),"",IF(F670="■",$BY$42,IF(G670="■",$BY$39,IF(I670="","",I670))))))))</f>
        <v/>
      </c>
      <c r="AG670" s="61" t="str">
        <f>IF($C$3="","",IF(AND(F670="□",G670="□",H670="□"),"",IF(AND(F670="■",G670="■"),"",IF(AND(F670="■",H670="■"),"",IF(AND(G670="■",H670="■"),"",IF(F670="■",$BY$44,IF(G670="■",$BY$41,IF(K670="","",K670))))))))</f>
        <v/>
      </c>
      <c r="AH670" s="63" t="str">
        <f t="shared" si="204"/>
        <v/>
      </c>
      <c r="AI670" s="63" t="str">
        <f t="shared" si="205"/>
        <v/>
      </c>
      <c r="AJ670" s="64" t="str">
        <f t="shared" si="206"/>
        <v/>
      </c>
      <c r="AK670" s="64" t="str">
        <f t="shared" si="207"/>
        <v/>
      </c>
      <c r="AL670" s="64" t="str">
        <f>IF($C$3="","",IF(AND(F670="□",G670="□",H670="□"),"",IF(AND(F670="■",G670="■"),"",IF(AND(F670="■",H670="■"),"",IF(AND(G670="■",H670="■"),"",IF(F670="■",$BY$23,IF(G670="■",$BY$21,IF(J670="","",J670))))))))</f>
        <v/>
      </c>
      <c r="AM670" s="65" t="str">
        <f t="shared" si="208"/>
        <v/>
      </c>
      <c r="AN670" s="64" t="str">
        <f>IF($C$3="","",IF(AND(F670="□",G670="□",H670="□"),"",IF(AND(F670="■",G670="■"),"",IF(AND(F670="■",H670="■"),"",IF(AND(G670="■",H670="■"),"",IF(F670="■",$BY$24,IF(G670="■",$BY$22,IF(L670="","",L670))))))))</f>
        <v/>
      </c>
      <c r="AO670" s="118"/>
      <c r="AP670" s="64" t="str">
        <f t="shared" si="209"/>
        <v/>
      </c>
      <c r="AQ670" s="64" t="str">
        <f t="shared" si="210"/>
        <v/>
      </c>
      <c r="AR670" s="64" t="str">
        <f t="shared" si="211"/>
        <v/>
      </c>
      <c r="AS670" s="64" t="str">
        <f t="shared" si="212"/>
        <v/>
      </c>
      <c r="AT670" s="64" t="str">
        <f t="shared" si="213"/>
        <v/>
      </c>
      <c r="AW670" s="17" t="str">
        <f t="shared" si="214"/>
        <v/>
      </c>
      <c r="AX670" s="17" t="str">
        <f t="shared" si="215"/>
        <v/>
      </c>
      <c r="AY670" s="17" t="str">
        <f t="shared" si="216"/>
        <v/>
      </c>
      <c r="AZ670" s="17" t="str">
        <f t="shared" si="217"/>
        <v/>
      </c>
      <c r="BA670" s="17" t="str">
        <f t="shared" si="218"/>
        <v/>
      </c>
      <c r="BB670" s="17" t="str">
        <f t="shared" si="219"/>
        <v/>
      </c>
      <c r="BD670" s="17" t="str">
        <f>IF(AND(OR(F670="",F670="□"),OR(G670="",G670="□"),OR(H670="",H670="□")),"",IF(AND(F670="■",G670="■"),"",IF(AND(OR(F670="■",G670="■"),H670="■"),"",IF(F670="■",5,IF(G670="■",4,IF(I670="","",IF($C$3="","",IF($C$3=8,"-",IF($C$3&lt;8,IF(I670&lt;=$BY$25,7,IF(I670&lt;=$BY$26,6,IF(I670&lt;=$BY$27,5,IF(I670&lt;=$BY$28,4,IF(I670&lt;=$BY$29,3,IF(I670&lt;=$BY$30,2,1)))))))))))))))</f>
        <v/>
      </c>
      <c r="BE670" s="17" t="str">
        <f>IF(AND(OR(F670="",F670="□"),OR(G670="",G670="□"),OR(H670="",H670="□")),"",IF(AND(F670="■",G670="■"),"",IF(AND(OR(F670="■",G670="■"),H670="■"),"",IF(F670="■",5,IF(G670="■",4,IF(K670="","",IF($C$3="","",IF($C$3=8,IF(K670&lt;=$BY$33,6,IF(K670&lt;=$BY$34,5,IF(K670&lt;=$BY$35,4,3))),IF(AND($C$3&lt;8,$C$3&gt;4),IF(K670&lt;=$BY$32,7,IF(K670&lt;=$BY$33,6,IF(K670&lt;=$BY$34,5,IF(K670&lt;=$BY$35,4,IF(K670&lt;=$BY$36,3,2))))),IF(C656&lt;5,"-"))))))))))</f>
        <v/>
      </c>
      <c r="BF670" s="17" t="str">
        <f t="shared" si="221"/>
        <v/>
      </c>
      <c r="BH670" s="18" t="str">
        <f>IF(X670="","",IF(50&lt;=Y670,6,IF(AND(40&lt;=Y670,Y670&lt;50),5,IF(AND(30&lt;=Y670,Y670&lt;40),4,IF(AND(20&lt;=Y670,Y670&lt;30),3,IF(AND(10&lt;=Y670,Y670&lt;20),2,IF(AND(0&lt;=Y670,Y670&lt;10),1,IF(Y670&lt;0,0,""))))))))</f>
        <v/>
      </c>
      <c r="BI670" s="18" t="str">
        <f>IF(X670="","",IF(30&lt;=Y670,4,IF(AND(20&lt;=Y670,Y670&lt;30),3,IF(AND(10&lt;=Y670,Y670&lt;20),2,IF(AND(0&lt;=Y670,Y670&lt;10),1,IF(Y670&lt;0,0,""))))))</f>
        <v/>
      </c>
      <c r="BJ670" s="58" t="str">
        <f>IF(AND(OR(Q670="",Q670="□"),OR(R670="",R670="□"),OR(S670="",S670="□")),"",IF(AND(Q670="■",R670="■"),"",IF(AND(OR(Q670="■",R670="■"),S670="■"),"",IF(Q670="■",3,IF(R670="■",1,IF(Z670="■",BH670,BI670))))))</f>
        <v/>
      </c>
    </row>
    <row r="671" spans="1:62" ht="12" customHeight="1" x14ac:dyDescent="0.15">
      <c r="A671" s="66">
        <v>654</v>
      </c>
      <c r="B671" s="4"/>
      <c r="C671" s="2"/>
      <c r="D671" s="2"/>
      <c r="E671" s="8"/>
      <c r="F671" s="129" t="s">
        <v>38</v>
      </c>
      <c r="G671" s="130" t="s">
        <v>38</v>
      </c>
      <c r="H671" s="131" t="s">
        <v>38</v>
      </c>
      <c r="I671" s="122"/>
      <c r="J671" s="149"/>
      <c r="K671" s="124"/>
      <c r="L671" s="178"/>
      <c r="M671" s="133"/>
      <c r="N671" s="163" t="str">
        <f>IF($C$3="","",IF(P671="","",BF671))</f>
        <v/>
      </c>
      <c r="O671" s="163" t="str">
        <f>IF($C$3="","",IF(AND(OR(F671="",F671="□"),OR(G671="",G671="□"),OR(H671="",H671="□")),"",IF(AND(F671="■",G671="■"),"",IF(AND(OR(F671="■",G671="■"),H671="■"),"",IF(BF671="","",IF(OR(BF671=4,BF671&gt;4),"○","×"))))))</f>
        <v/>
      </c>
      <c r="P671" s="162" t="str">
        <f>IF($C$3="","",IF(AND(OR(F671="",F671="□"),OR(G671="",G671="□"),OR(H671="",H671="□")),"",IF(AND(F671="■",G671="■"),"",IF(AND(OR(F671="■",G671="■"),H671="■"),"",IF(BF671="","",IF(OR(BF671=5,BF671&gt;5),"○","×"))))))</f>
        <v/>
      </c>
      <c r="Q671" s="129" t="s">
        <v>38</v>
      </c>
      <c r="R671" s="130" t="s">
        <v>38</v>
      </c>
      <c r="S671" s="131" t="s">
        <v>38</v>
      </c>
      <c r="T671" s="1"/>
      <c r="U671" s="10"/>
      <c r="V671" s="11"/>
      <c r="W671" s="10"/>
      <c r="X671" s="223" t="str">
        <f t="shared" si="220"/>
        <v/>
      </c>
      <c r="Y671" s="164" t="str">
        <f t="shared" si="202"/>
        <v/>
      </c>
      <c r="Z671" s="131" t="s">
        <v>58</v>
      </c>
      <c r="AA671" s="135" t="s">
        <v>58</v>
      </c>
      <c r="AB671" s="165" t="str">
        <f t="shared" si="203"/>
        <v/>
      </c>
      <c r="AC671" s="280"/>
      <c r="AD671" s="281"/>
      <c r="AF671" s="60" t="str">
        <f>IF($C$3="","",IF(AND(F671="□",G671="□",H671="□"),"",IF(AND(F671="■",G671="■"),"",IF(AND(F671="■",H671="■"),"",IF(AND(G671="■",H671="■"),"",IF(F671="■",$BY$42,IF(G671="■",$BY$39,IF(I671="","",I671))))))))</f>
        <v/>
      </c>
      <c r="AG671" s="61" t="str">
        <f>IF($C$3="","",IF(AND(F671="□",G671="□",H671="□"),"",IF(AND(F671="■",G671="■"),"",IF(AND(F671="■",H671="■"),"",IF(AND(G671="■",H671="■"),"",IF(F671="■",$BY$44,IF(G671="■",$BY$41,IF(K671="","",K671))))))))</f>
        <v/>
      </c>
      <c r="AH671" s="63" t="str">
        <f t="shared" si="204"/>
        <v/>
      </c>
      <c r="AI671" s="63" t="str">
        <f t="shared" si="205"/>
        <v/>
      </c>
      <c r="AJ671" s="64" t="str">
        <f t="shared" si="206"/>
        <v/>
      </c>
      <c r="AK671" s="64" t="str">
        <f t="shared" si="207"/>
        <v/>
      </c>
      <c r="AL671" s="64" t="str">
        <f>IF($C$3="","",IF(AND(F671="□",G671="□",H671="□"),"",IF(AND(F671="■",G671="■"),"",IF(AND(F671="■",H671="■"),"",IF(AND(G671="■",H671="■"),"",IF(F671="■",$BY$23,IF(G671="■",$BY$21,IF(J671="","",J671))))))))</f>
        <v/>
      </c>
      <c r="AM671" s="65" t="str">
        <f t="shared" si="208"/>
        <v/>
      </c>
      <c r="AN671" s="64" t="str">
        <f>IF($C$3="","",IF(AND(F671="□",G671="□",H671="□"),"",IF(AND(F671="■",G671="■"),"",IF(AND(F671="■",H671="■"),"",IF(AND(G671="■",H671="■"),"",IF(F671="■",$BY$24,IF(G671="■",$BY$22,IF(L671="","",L671))))))))</f>
        <v/>
      </c>
      <c r="AO671" s="118"/>
      <c r="AP671" s="64" t="str">
        <f t="shared" si="209"/>
        <v/>
      </c>
      <c r="AQ671" s="64" t="str">
        <f t="shared" si="210"/>
        <v/>
      </c>
      <c r="AR671" s="64" t="str">
        <f t="shared" si="211"/>
        <v/>
      </c>
      <c r="AS671" s="64" t="str">
        <f t="shared" si="212"/>
        <v/>
      </c>
      <c r="AT671" s="64" t="str">
        <f t="shared" si="213"/>
        <v/>
      </c>
      <c r="AW671" s="17" t="str">
        <f t="shared" si="214"/>
        <v/>
      </c>
      <c r="AX671" s="17" t="str">
        <f t="shared" si="215"/>
        <v/>
      </c>
      <c r="AY671" s="17" t="str">
        <f t="shared" si="216"/>
        <v/>
      </c>
      <c r="AZ671" s="17" t="str">
        <f t="shared" si="217"/>
        <v/>
      </c>
      <c r="BA671" s="17" t="str">
        <f t="shared" si="218"/>
        <v/>
      </c>
      <c r="BB671" s="17" t="str">
        <f t="shared" si="219"/>
        <v/>
      </c>
      <c r="BD671" s="17" t="str">
        <f>IF(AND(OR(F671="",F671="□"),OR(G671="",G671="□"),OR(H671="",H671="□")),"",IF(AND(F671="■",G671="■"),"",IF(AND(OR(F671="■",G671="■"),H671="■"),"",IF(F671="■",5,IF(G671="■",4,IF(I671="","",IF($C$3="","",IF($C$3=8,"-",IF($C$3&lt;8,IF(I671&lt;=$BY$25,7,IF(I671&lt;=$BY$26,6,IF(I671&lt;=$BY$27,5,IF(I671&lt;=$BY$28,4,IF(I671&lt;=$BY$29,3,IF(I671&lt;=$BY$30,2,1)))))))))))))))</f>
        <v/>
      </c>
      <c r="BE671" s="17" t="str">
        <f>IF(AND(OR(F671="",F671="□"),OR(G671="",G671="□"),OR(H671="",H671="□")),"",IF(AND(F671="■",G671="■"),"",IF(AND(OR(F671="■",G671="■"),H671="■"),"",IF(F671="■",5,IF(G671="■",4,IF(K671="","",IF($C$3="","",IF($C$3=8,IF(K671&lt;=$BY$33,6,IF(K671&lt;=$BY$34,5,IF(K671&lt;=$BY$35,4,3))),IF(AND($C$3&lt;8,$C$3&gt;4),IF(K671&lt;=$BY$32,7,IF(K671&lt;=$BY$33,6,IF(K671&lt;=$BY$34,5,IF(K671&lt;=$BY$35,4,IF(K671&lt;=$BY$36,3,2))))),IF(C657&lt;5,"-"))))))))))</f>
        <v/>
      </c>
      <c r="BF671" s="17" t="str">
        <f t="shared" si="221"/>
        <v/>
      </c>
      <c r="BH671" s="18" t="str">
        <f>IF(X671="","",IF(50&lt;=Y671,6,IF(AND(40&lt;=Y671,Y671&lt;50),5,IF(AND(30&lt;=Y671,Y671&lt;40),4,IF(AND(20&lt;=Y671,Y671&lt;30),3,IF(AND(10&lt;=Y671,Y671&lt;20),2,IF(AND(0&lt;=Y671,Y671&lt;10),1,IF(Y671&lt;0,0,""))))))))</f>
        <v/>
      </c>
      <c r="BI671" s="18" t="str">
        <f>IF(X671="","",IF(30&lt;=Y671,4,IF(AND(20&lt;=Y671,Y671&lt;30),3,IF(AND(10&lt;=Y671,Y671&lt;20),2,IF(AND(0&lt;=Y671,Y671&lt;10),1,IF(Y671&lt;0,0,""))))))</f>
        <v/>
      </c>
      <c r="BJ671" s="58" t="str">
        <f>IF(AND(OR(Q671="",Q671="□"),OR(R671="",R671="□"),OR(S671="",S671="□")),"",IF(AND(Q671="■",R671="■"),"",IF(AND(OR(Q671="■",R671="■"),S671="■"),"",IF(Q671="■",3,IF(R671="■",1,IF(Z671="■",BH671,BI671))))))</f>
        <v/>
      </c>
    </row>
    <row r="672" spans="1:62" ht="12" customHeight="1" x14ac:dyDescent="0.15">
      <c r="A672" s="66">
        <v>655</v>
      </c>
      <c r="B672" s="4"/>
      <c r="C672" s="2"/>
      <c r="D672" s="2"/>
      <c r="E672" s="8"/>
      <c r="F672" s="129" t="s">
        <v>38</v>
      </c>
      <c r="G672" s="130" t="s">
        <v>38</v>
      </c>
      <c r="H672" s="131" t="s">
        <v>38</v>
      </c>
      <c r="I672" s="122"/>
      <c r="J672" s="149"/>
      <c r="K672" s="124"/>
      <c r="L672" s="178"/>
      <c r="M672" s="133"/>
      <c r="N672" s="163" t="str">
        <f>IF($C$3="","",IF(P672="","",BF672))</f>
        <v/>
      </c>
      <c r="O672" s="163" t="str">
        <f>IF($C$3="","",IF(AND(OR(F672="",F672="□"),OR(G672="",G672="□"),OR(H672="",H672="□")),"",IF(AND(F672="■",G672="■"),"",IF(AND(OR(F672="■",G672="■"),H672="■"),"",IF(BF672="","",IF(OR(BF672=4,BF672&gt;4),"○","×"))))))</f>
        <v/>
      </c>
      <c r="P672" s="162" t="str">
        <f>IF($C$3="","",IF(AND(OR(F672="",F672="□"),OR(G672="",G672="□"),OR(H672="",H672="□")),"",IF(AND(F672="■",G672="■"),"",IF(AND(OR(F672="■",G672="■"),H672="■"),"",IF(BF672="","",IF(OR(BF672=5,BF672&gt;5),"○","×"))))))</f>
        <v/>
      </c>
      <c r="Q672" s="129" t="s">
        <v>38</v>
      </c>
      <c r="R672" s="130" t="s">
        <v>38</v>
      </c>
      <c r="S672" s="131" t="s">
        <v>38</v>
      </c>
      <c r="T672" s="1"/>
      <c r="U672" s="10"/>
      <c r="V672" s="11"/>
      <c r="W672" s="10"/>
      <c r="X672" s="223" t="str">
        <f t="shared" si="220"/>
        <v/>
      </c>
      <c r="Y672" s="164" t="str">
        <f t="shared" si="202"/>
        <v/>
      </c>
      <c r="Z672" s="131" t="s">
        <v>58</v>
      </c>
      <c r="AA672" s="135" t="s">
        <v>58</v>
      </c>
      <c r="AB672" s="165" t="str">
        <f t="shared" si="203"/>
        <v/>
      </c>
      <c r="AC672" s="280"/>
      <c r="AD672" s="281"/>
      <c r="AF672" s="60" t="str">
        <f>IF($C$3="","",IF(AND(F672="□",G672="□",H672="□"),"",IF(AND(F672="■",G672="■"),"",IF(AND(F672="■",H672="■"),"",IF(AND(G672="■",H672="■"),"",IF(F672="■",$BY$42,IF(G672="■",$BY$39,IF(I672="","",I672))))))))</f>
        <v/>
      </c>
      <c r="AG672" s="61" t="str">
        <f>IF($C$3="","",IF(AND(F672="□",G672="□",H672="□"),"",IF(AND(F672="■",G672="■"),"",IF(AND(F672="■",H672="■"),"",IF(AND(G672="■",H672="■"),"",IF(F672="■",$BY$44,IF(G672="■",$BY$41,IF(K672="","",K672))))))))</f>
        <v/>
      </c>
      <c r="AH672" s="63" t="str">
        <f t="shared" si="204"/>
        <v/>
      </c>
      <c r="AI672" s="63" t="str">
        <f t="shared" si="205"/>
        <v/>
      </c>
      <c r="AJ672" s="64" t="str">
        <f t="shared" si="206"/>
        <v/>
      </c>
      <c r="AK672" s="64" t="str">
        <f t="shared" si="207"/>
        <v/>
      </c>
      <c r="AL672" s="64" t="str">
        <f>IF($C$3="","",IF(AND(F672="□",G672="□",H672="□"),"",IF(AND(F672="■",G672="■"),"",IF(AND(F672="■",H672="■"),"",IF(AND(G672="■",H672="■"),"",IF(F672="■",$BY$23,IF(G672="■",$BY$21,IF(J672="","",J672))))))))</f>
        <v/>
      </c>
      <c r="AM672" s="65" t="str">
        <f t="shared" si="208"/>
        <v/>
      </c>
      <c r="AN672" s="64" t="str">
        <f>IF($C$3="","",IF(AND(F672="□",G672="□",H672="□"),"",IF(AND(F672="■",G672="■"),"",IF(AND(F672="■",H672="■"),"",IF(AND(G672="■",H672="■"),"",IF(F672="■",$BY$24,IF(G672="■",$BY$22,IF(L672="","",L672))))))))</f>
        <v/>
      </c>
      <c r="AO672" s="118"/>
      <c r="AP672" s="64" t="str">
        <f t="shared" si="209"/>
        <v/>
      </c>
      <c r="AQ672" s="64" t="str">
        <f t="shared" si="210"/>
        <v/>
      </c>
      <c r="AR672" s="64" t="str">
        <f t="shared" si="211"/>
        <v/>
      </c>
      <c r="AS672" s="64" t="str">
        <f t="shared" si="212"/>
        <v/>
      </c>
      <c r="AT672" s="64" t="str">
        <f t="shared" si="213"/>
        <v/>
      </c>
      <c r="AW672" s="17" t="str">
        <f t="shared" si="214"/>
        <v/>
      </c>
      <c r="AX672" s="17" t="str">
        <f t="shared" si="215"/>
        <v/>
      </c>
      <c r="AY672" s="17" t="str">
        <f t="shared" si="216"/>
        <v/>
      </c>
      <c r="AZ672" s="17" t="str">
        <f t="shared" si="217"/>
        <v/>
      </c>
      <c r="BA672" s="17" t="str">
        <f t="shared" si="218"/>
        <v/>
      </c>
      <c r="BB672" s="17" t="str">
        <f t="shared" si="219"/>
        <v/>
      </c>
      <c r="BD672" s="17" t="str">
        <f>IF(AND(OR(F672="",F672="□"),OR(G672="",G672="□"),OR(H672="",H672="□")),"",IF(AND(F672="■",G672="■"),"",IF(AND(OR(F672="■",G672="■"),H672="■"),"",IF(F672="■",5,IF(G672="■",4,IF(I672="","",IF($C$3="","",IF($C$3=8,"-",IF($C$3&lt;8,IF(I672&lt;=$BY$25,7,IF(I672&lt;=$BY$26,6,IF(I672&lt;=$BY$27,5,IF(I672&lt;=$BY$28,4,IF(I672&lt;=$BY$29,3,IF(I672&lt;=$BY$30,2,1)))))))))))))))</f>
        <v/>
      </c>
      <c r="BE672" s="17" t="str">
        <f>IF(AND(OR(F672="",F672="□"),OR(G672="",G672="□"),OR(H672="",H672="□")),"",IF(AND(F672="■",G672="■"),"",IF(AND(OR(F672="■",G672="■"),H672="■"),"",IF(F672="■",5,IF(G672="■",4,IF(K672="","",IF($C$3="","",IF($C$3=8,IF(K672&lt;=$BY$33,6,IF(K672&lt;=$BY$34,5,IF(K672&lt;=$BY$35,4,3))),IF(AND($C$3&lt;8,$C$3&gt;4),IF(K672&lt;=$BY$32,7,IF(K672&lt;=$BY$33,6,IF(K672&lt;=$BY$34,5,IF(K672&lt;=$BY$35,4,IF(K672&lt;=$BY$36,3,2))))),IF(C658&lt;5,"-"))))))))))</f>
        <v/>
      </c>
      <c r="BF672" s="17" t="str">
        <f t="shared" si="221"/>
        <v/>
      </c>
      <c r="BH672" s="18" t="str">
        <f>IF(X672="","",IF(50&lt;=Y672,6,IF(AND(40&lt;=Y672,Y672&lt;50),5,IF(AND(30&lt;=Y672,Y672&lt;40),4,IF(AND(20&lt;=Y672,Y672&lt;30),3,IF(AND(10&lt;=Y672,Y672&lt;20),2,IF(AND(0&lt;=Y672,Y672&lt;10),1,IF(Y672&lt;0,0,""))))))))</f>
        <v/>
      </c>
      <c r="BI672" s="18" t="str">
        <f>IF(X672="","",IF(30&lt;=Y672,4,IF(AND(20&lt;=Y672,Y672&lt;30),3,IF(AND(10&lt;=Y672,Y672&lt;20),2,IF(AND(0&lt;=Y672,Y672&lt;10),1,IF(Y672&lt;0,0,""))))))</f>
        <v/>
      </c>
      <c r="BJ672" s="58" t="str">
        <f>IF(AND(OR(Q672="",Q672="□"),OR(R672="",R672="□"),OR(S672="",S672="□")),"",IF(AND(Q672="■",R672="■"),"",IF(AND(OR(Q672="■",R672="■"),S672="■"),"",IF(Q672="■",3,IF(R672="■",1,IF(Z672="■",BH672,BI672))))))</f>
        <v/>
      </c>
    </row>
    <row r="673" spans="1:62" ht="12" customHeight="1" x14ac:dyDescent="0.15">
      <c r="A673" s="66">
        <v>656</v>
      </c>
      <c r="B673" s="4"/>
      <c r="C673" s="2"/>
      <c r="D673" s="2"/>
      <c r="E673" s="8"/>
      <c r="F673" s="129" t="s">
        <v>38</v>
      </c>
      <c r="G673" s="130" t="s">
        <v>38</v>
      </c>
      <c r="H673" s="131" t="s">
        <v>38</v>
      </c>
      <c r="I673" s="122"/>
      <c r="J673" s="149"/>
      <c r="K673" s="124"/>
      <c r="L673" s="178"/>
      <c r="M673" s="133"/>
      <c r="N673" s="163" t="str">
        <f>IF($C$3="","",IF(P673="","",BF673))</f>
        <v/>
      </c>
      <c r="O673" s="163" t="str">
        <f>IF($C$3="","",IF(AND(OR(F673="",F673="□"),OR(G673="",G673="□"),OR(H673="",H673="□")),"",IF(AND(F673="■",G673="■"),"",IF(AND(OR(F673="■",G673="■"),H673="■"),"",IF(BF673="","",IF(OR(BF673=4,BF673&gt;4),"○","×"))))))</f>
        <v/>
      </c>
      <c r="P673" s="162" t="str">
        <f>IF($C$3="","",IF(AND(OR(F673="",F673="□"),OR(G673="",G673="□"),OR(H673="",H673="□")),"",IF(AND(F673="■",G673="■"),"",IF(AND(OR(F673="■",G673="■"),H673="■"),"",IF(BF673="","",IF(OR(BF673=5,BF673&gt;5),"○","×"))))))</f>
        <v/>
      </c>
      <c r="Q673" s="129" t="s">
        <v>38</v>
      </c>
      <c r="R673" s="130" t="s">
        <v>38</v>
      </c>
      <c r="S673" s="131" t="s">
        <v>38</v>
      </c>
      <c r="T673" s="1"/>
      <c r="U673" s="10"/>
      <c r="V673" s="11"/>
      <c r="W673" s="10"/>
      <c r="X673" s="223" t="str">
        <f t="shared" si="220"/>
        <v/>
      </c>
      <c r="Y673" s="164" t="str">
        <f t="shared" si="202"/>
        <v/>
      </c>
      <c r="Z673" s="131" t="s">
        <v>58</v>
      </c>
      <c r="AA673" s="135" t="s">
        <v>58</v>
      </c>
      <c r="AB673" s="165" t="str">
        <f t="shared" si="203"/>
        <v/>
      </c>
      <c r="AC673" s="280"/>
      <c r="AD673" s="281"/>
      <c r="AF673" s="60" t="str">
        <f>IF($C$3="","",IF(AND(F673="□",G673="□",H673="□"),"",IF(AND(F673="■",G673="■"),"",IF(AND(F673="■",H673="■"),"",IF(AND(G673="■",H673="■"),"",IF(F673="■",$BY$42,IF(G673="■",$BY$39,IF(I673="","",I673))))))))</f>
        <v/>
      </c>
      <c r="AG673" s="61" t="str">
        <f>IF($C$3="","",IF(AND(F673="□",G673="□",H673="□"),"",IF(AND(F673="■",G673="■"),"",IF(AND(F673="■",H673="■"),"",IF(AND(G673="■",H673="■"),"",IF(F673="■",$BY$44,IF(G673="■",$BY$41,IF(K673="","",K673))))))))</f>
        <v/>
      </c>
      <c r="AH673" s="63" t="str">
        <f t="shared" si="204"/>
        <v/>
      </c>
      <c r="AI673" s="63" t="str">
        <f t="shared" si="205"/>
        <v/>
      </c>
      <c r="AJ673" s="64" t="str">
        <f t="shared" si="206"/>
        <v/>
      </c>
      <c r="AK673" s="64" t="str">
        <f t="shared" si="207"/>
        <v/>
      </c>
      <c r="AL673" s="64" t="str">
        <f>IF($C$3="","",IF(AND(F673="□",G673="□",H673="□"),"",IF(AND(F673="■",G673="■"),"",IF(AND(F673="■",H673="■"),"",IF(AND(G673="■",H673="■"),"",IF(F673="■",$BY$23,IF(G673="■",$BY$21,IF(J673="","",J673))))))))</f>
        <v/>
      </c>
      <c r="AM673" s="65" t="str">
        <f t="shared" si="208"/>
        <v/>
      </c>
      <c r="AN673" s="64" t="str">
        <f>IF($C$3="","",IF(AND(F673="□",G673="□",H673="□"),"",IF(AND(F673="■",G673="■"),"",IF(AND(F673="■",H673="■"),"",IF(AND(G673="■",H673="■"),"",IF(F673="■",$BY$24,IF(G673="■",$BY$22,IF(L673="","",L673))))))))</f>
        <v/>
      </c>
      <c r="AO673" s="118"/>
      <c r="AP673" s="64" t="str">
        <f t="shared" si="209"/>
        <v/>
      </c>
      <c r="AQ673" s="64" t="str">
        <f t="shared" si="210"/>
        <v/>
      </c>
      <c r="AR673" s="64" t="str">
        <f t="shared" si="211"/>
        <v/>
      </c>
      <c r="AS673" s="64" t="str">
        <f t="shared" si="212"/>
        <v/>
      </c>
      <c r="AT673" s="64" t="str">
        <f t="shared" si="213"/>
        <v/>
      </c>
      <c r="AW673" s="17" t="str">
        <f t="shared" si="214"/>
        <v/>
      </c>
      <c r="AX673" s="17" t="str">
        <f t="shared" si="215"/>
        <v/>
      </c>
      <c r="AY673" s="17" t="str">
        <f t="shared" si="216"/>
        <v/>
      </c>
      <c r="AZ673" s="17" t="str">
        <f t="shared" si="217"/>
        <v/>
      </c>
      <c r="BA673" s="17" t="str">
        <f t="shared" si="218"/>
        <v/>
      </c>
      <c r="BB673" s="17" t="str">
        <f t="shared" si="219"/>
        <v/>
      </c>
      <c r="BD673" s="17" t="str">
        <f>IF(AND(OR(F673="",F673="□"),OR(G673="",G673="□"),OR(H673="",H673="□")),"",IF(AND(F673="■",G673="■"),"",IF(AND(OR(F673="■",G673="■"),H673="■"),"",IF(F673="■",5,IF(G673="■",4,IF(I673="","",IF($C$3="","",IF($C$3=8,"-",IF($C$3&lt;8,IF(I673&lt;=$BY$25,7,IF(I673&lt;=$BY$26,6,IF(I673&lt;=$BY$27,5,IF(I673&lt;=$BY$28,4,IF(I673&lt;=$BY$29,3,IF(I673&lt;=$BY$30,2,1)))))))))))))))</f>
        <v/>
      </c>
      <c r="BE673" s="17" t="str">
        <f>IF(AND(OR(F673="",F673="□"),OR(G673="",G673="□"),OR(H673="",H673="□")),"",IF(AND(F673="■",G673="■"),"",IF(AND(OR(F673="■",G673="■"),H673="■"),"",IF(F673="■",5,IF(G673="■",4,IF(K673="","",IF($C$3="","",IF($C$3=8,IF(K673&lt;=$BY$33,6,IF(K673&lt;=$BY$34,5,IF(K673&lt;=$BY$35,4,3))),IF(AND($C$3&lt;8,$C$3&gt;4),IF(K673&lt;=$BY$32,7,IF(K673&lt;=$BY$33,6,IF(K673&lt;=$BY$34,5,IF(K673&lt;=$BY$35,4,IF(K673&lt;=$BY$36,3,2))))),IF(C659&lt;5,"-"))))))))))</f>
        <v/>
      </c>
      <c r="BF673" s="17" t="str">
        <f t="shared" si="221"/>
        <v/>
      </c>
      <c r="BH673" s="18" t="str">
        <f>IF(X673="","",IF(50&lt;=Y673,6,IF(AND(40&lt;=Y673,Y673&lt;50),5,IF(AND(30&lt;=Y673,Y673&lt;40),4,IF(AND(20&lt;=Y673,Y673&lt;30),3,IF(AND(10&lt;=Y673,Y673&lt;20),2,IF(AND(0&lt;=Y673,Y673&lt;10),1,IF(Y673&lt;0,0,""))))))))</f>
        <v/>
      </c>
      <c r="BI673" s="18" t="str">
        <f>IF(X673="","",IF(30&lt;=Y673,4,IF(AND(20&lt;=Y673,Y673&lt;30),3,IF(AND(10&lt;=Y673,Y673&lt;20),2,IF(AND(0&lt;=Y673,Y673&lt;10),1,IF(Y673&lt;0,0,""))))))</f>
        <v/>
      </c>
      <c r="BJ673" s="58" t="str">
        <f>IF(AND(OR(Q673="",Q673="□"),OR(R673="",R673="□"),OR(S673="",S673="□")),"",IF(AND(Q673="■",R673="■"),"",IF(AND(OR(Q673="■",R673="■"),S673="■"),"",IF(Q673="■",3,IF(R673="■",1,IF(Z673="■",BH673,BI673))))))</f>
        <v/>
      </c>
    </row>
    <row r="674" spans="1:62" ht="12" customHeight="1" x14ac:dyDescent="0.15">
      <c r="A674" s="66">
        <v>657</v>
      </c>
      <c r="B674" s="4"/>
      <c r="C674" s="2"/>
      <c r="D674" s="2"/>
      <c r="E674" s="8"/>
      <c r="F674" s="129" t="s">
        <v>38</v>
      </c>
      <c r="G674" s="130" t="s">
        <v>38</v>
      </c>
      <c r="H674" s="131" t="s">
        <v>38</v>
      </c>
      <c r="I674" s="122"/>
      <c r="J674" s="149"/>
      <c r="K674" s="124"/>
      <c r="L674" s="178"/>
      <c r="M674" s="133"/>
      <c r="N674" s="163" t="str">
        <f>IF($C$3="","",IF(P674="","",BF674))</f>
        <v/>
      </c>
      <c r="O674" s="163" t="str">
        <f>IF($C$3="","",IF(AND(OR(F674="",F674="□"),OR(G674="",G674="□"),OR(H674="",H674="□")),"",IF(AND(F674="■",G674="■"),"",IF(AND(OR(F674="■",G674="■"),H674="■"),"",IF(BF674="","",IF(OR(BF674=4,BF674&gt;4),"○","×"))))))</f>
        <v/>
      </c>
      <c r="P674" s="162" t="str">
        <f>IF($C$3="","",IF(AND(OR(F674="",F674="□"),OR(G674="",G674="□"),OR(H674="",H674="□")),"",IF(AND(F674="■",G674="■"),"",IF(AND(OR(F674="■",G674="■"),H674="■"),"",IF(BF674="","",IF(OR(BF674=5,BF674&gt;5),"○","×"))))))</f>
        <v/>
      </c>
      <c r="Q674" s="129" t="s">
        <v>38</v>
      </c>
      <c r="R674" s="130" t="s">
        <v>38</v>
      </c>
      <c r="S674" s="131" t="s">
        <v>38</v>
      </c>
      <c r="T674" s="1"/>
      <c r="U674" s="10"/>
      <c r="V674" s="11"/>
      <c r="W674" s="10"/>
      <c r="X674" s="223" t="str">
        <f t="shared" si="220"/>
        <v/>
      </c>
      <c r="Y674" s="164" t="str">
        <f t="shared" si="202"/>
        <v/>
      </c>
      <c r="Z674" s="131" t="s">
        <v>58</v>
      </c>
      <c r="AA674" s="135" t="s">
        <v>58</v>
      </c>
      <c r="AB674" s="165" t="str">
        <f t="shared" si="203"/>
        <v/>
      </c>
      <c r="AC674" s="280"/>
      <c r="AD674" s="281"/>
      <c r="AF674" s="60" t="str">
        <f>IF($C$3="","",IF(AND(F674="□",G674="□",H674="□"),"",IF(AND(F674="■",G674="■"),"",IF(AND(F674="■",H674="■"),"",IF(AND(G674="■",H674="■"),"",IF(F674="■",$BY$42,IF(G674="■",$BY$39,IF(I674="","",I674))))))))</f>
        <v/>
      </c>
      <c r="AG674" s="61" t="str">
        <f>IF($C$3="","",IF(AND(F674="□",G674="□",H674="□"),"",IF(AND(F674="■",G674="■"),"",IF(AND(F674="■",H674="■"),"",IF(AND(G674="■",H674="■"),"",IF(F674="■",$BY$44,IF(G674="■",$BY$41,IF(K674="","",K674))))))))</f>
        <v/>
      </c>
      <c r="AH674" s="63" t="str">
        <f t="shared" si="204"/>
        <v/>
      </c>
      <c r="AI674" s="63" t="str">
        <f t="shared" si="205"/>
        <v/>
      </c>
      <c r="AJ674" s="64" t="str">
        <f t="shared" si="206"/>
        <v/>
      </c>
      <c r="AK674" s="64" t="str">
        <f t="shared" si="207"/>
        <v/>
      </c>
      <c r="AL674" s="64" t="str">
        <f>IF($C$3="","",IF(AND(F674="□",G674="□",H674="□"),"",IF(AND(F674="■",G674="■"),"",IF(AND(F674="■",H674="■"),"",IF(AND(G674="■",H674="■"),"",IF(F674="■",$BY$23,IF(G674="■",$BY$21,IF(J674="","",J674))))))))</f>
        <v/>
      </c>
      <c r="AM674" s="65" t="str">
        <f t="shared" si="208"/>
        <v/>
      </c>
      <c r="AN674" s="64" t="str">
        <f>IF($C$3="","",IF(AND(F674="□",G674="□",H674="□"),"",IF(AND(F674="■",G674="■"),"",IF(AND(F674="■",H674="■"),"",IF(AND(G674="■",H674="■"),"",IF(F674="■",$BY$24,IF(G674="■",$BY$22,IF(L674="","",L674))))))))</f>
        <v/>
      </c>
      <c r="AO674" s="118"/>
      <c r="AP674" s="64" t="str">
        <f t="shared" si="209"/>
        <v/>
      </c>
      <c r="AQ674" s="64" t="str">
        <f t="shared" si="210"/>
        <v/>
      </c>
      <c r="AR674" s="64" t="str">
        <f t="shared" si="211"/>
        <v/>
      </c>
      <c r="AS674" s="64" t="str">
        <f t="shared" si="212"/>
        <v/>
      </c>
      <c r="AT674" s="64" t="str">
        <f t="shared" si="213"/>
        <v/>
      </c>
      <c r="AW674" s="17" t="str">
        <f t="shared" si="214"/>
        <v/>
      </c>
      <c r="AX674" s="17" t="str">
        <f t="shared" si="215"/>
        <v/>
      </c>
      <c r="AY674" s="17" t="str">
        <f t="shared" si="216"/>
        <v/>
      </c>
      <c r="AZ674" s="17" t="str">
        <f t="shared" si="217"/>
        <v/>
      </c>
      <c r="BA674" s="17" t="str">
        <f t="shared" si="218"/>
        <v/>
      </c>
      <c r="BB674" s="17" t="str">
        <f t="shared" si="219"/>
        <v/>
      </c>
      <c r="BD674" s="17" t="str">
        <f>IF(AND(OR(F674="",F674="□"),OR(G674="",G674="□"),OR(H674="",H674="□")),"",IF(AND(F674="■",G674="■"),"",IF(AND(OR(F674="■",G674="■"),H674="■"),"",IF(F674="■",5,IF(G674="■",4,IF(I674="","",IF($C$3="","",IF($C$3=8,"-",IF($C$3&lt;8,IF(I674&lt;=$BY$25,7,IF(I674&lt;=$BY$26,6,IF(I674&lt;=$BY$27,5,IF(I674&lt;=$BY$28,4,IF(I674&lt;=$BY$29,3,IF(I674&lt;=$BY$30,2,1)))))))))))))))</f>
        <v/>
      </c>
      <c r="BE674" s="17" t="str">
        <f>IF(AND(OR(F674="",F674="□"),OR(G674="",G674="□"),OR(H674="",H674="□")),"",IF(AND(F674="■",G674="■"),"",IF(AND(OR(F674="■",G674="■"),H674="■"),"",IF(F674="■",5,IF(G674="■",4,IF(K674="","",IF($C$3="","",IF($C$3=8,IF(K674&lt;=$BY$33,6,IF(K674&lt;=$BY$34,5,IF(K674&lt;=$BY$35,4,3))),IF(AND($C$3&lt;8,$C$3&gt;4),IF(K674&lt;=$BY$32,7,IF(K674&lt;=$BY$33,6,IF(K674&lt;=$BY$34,5,IF(K674&lt;=$BY$35,4,IF(K674&lt;=$BY$36,3,2))))),IF(C660&lt;5,"-"))))))))))</f>
        <v/>
      </c>
      <c r="BF674" s="17" t="str">
        <f t="shared" si="221"/>
        <v/>
      </c>
      <c r="BH674" s="18" t="str">
        <f>IF(X674="","",IF(50&lt;=Y674,6,IF(AND(40&lt;=Y674,Y674&lt;50),5,IF(AND(30&lt;=Y674,Y674&lt;40),4,IF(AND(20&lt;=Y674,Y674&lt;30),3,IF(AND(10&lt;=Y674,Y674&lt;20),2,IF(AND(0&lt;=Y674,Y674&lt;10),1,IF(Y674&lt;0,0,""))))))))</f>
        <v/>
      </c>
      <c r="BI674" s="18" t="str">
        <f>IF(X674="","",IF(30&lt;=Y674,4,IF(AND(20&lt;=Y674,Y674&lt;30),3,IF(AND(10&lt;=Y674,Y674&lt;20),2,IF(AND(0&lt;=Y674,Y674&lt;10),1,IF(Y674&lt;0,0,""))))))</f>
        <v/>
      </c>
      <c r="BJ674" s="58" t="str">
        <f>IF(AND(OR(Q674="",Q674="□"),OR(R674="",R674="□"),OR(S674="",S674="□")),"",IF(AND(Q674="■",R674="■"),"",IF(AND(OR(Q674="■",R674="■"),S674="■"),"",IF(Q674="■",3,IF(R674="■",1,IF(Z674="■",BH674,BI674))))))</f>
        <v/>
      </c>
    </row>
    <row r="675" spans="1:62" ht="12" customHeight="1" x14ac:dyDescent="0.15">
      <c r="A675" s="66">
        <v>658</v>
      </c>
      <c r="B675" s="4"/>
      <c r="C675" s="2"/>
      <c r="D675" s="2"/>
      <c r="E675" s="8"/>
      <c r="F675" s="129" t="s">
        <v>38</v>
      </c>
      <c r="G675" s="130" t="s">
        <v>38</v>
      </c>
      <c r="H675" s="131" t="s">
        <v>38</v>
      </c>
      <c r="I675" s="122"/>
      <c r="J675" s="149"/>
      <c r="K675" s="124"/>
      <c r="L675" s="178"/>
      <c r="M675" s="133"/>
      <c r="N675" s="163" t="str">
        <f>IF($C$3="","",IF(P675="","",BF675))</f>
        <v/>
      </c>
      <c r="O675" s="163" t="str">
        <f>IF($C$3="","",IF(AND(OR(F675="",F675="□"),OR(G675="",G675="□"),OR(H675="",H675="□")),"",IF(AND(F675="■",G675="■"),"",IF(AND(OR(F675="■",G675="■"),H675="■"),"",IF(BF675="","",IF(OR(BF675=4,BF675&gt;4),"○","×"))))))</f>
        <v/>
      </c>
      <c r="P675" s="162" t="str">
        <f>IF($C$3="","",IF(AND(OR(F675="",F675="□"),OR(G675="",G675="□"),OR(H675="",H675="□")),"",IF(AND(F675="■",G675="■"),"",IF(AND(OR(F675="■",G675="■"),H675="■"),"",IF(BF675="","",IF(OR(BF675=5,BF675&gt;5),"○","×"))))))</f>
        <v/>
      </c>
      <c r="Q675" s="129" t="s">
        <v>38</v>
      </c>
      <c r="R675" s="130" t="s">
        <v>38</v>
      </c>
      <c r="S675" s="131" t="s">
        <v>38</v>
      </c>
      <c r="T675" s="1"/>
      <c r="U675" s="10"/>
      <c r="V675" s="11"/>
      <c r="W675" s="10"/>
      <c r="X675" s="223" t="str">
        <f t="shared" si="220"/>
        <v/>
      </c>
      <c r="Y675" s="164" t="str">
        <f t="shared" si="202"/>
        <v/>
      </c>
      <c r="Z675" s="131" t="s">
        <v>58</v>
      </c>
      <c r="AA675" s="135" t="s">
        <v>58</v>
      </c>
      <c r="AB675" s="165" t="str">
        <f t="shared" si="203"/>
        <v/>
      </c>
      <c r="AC675" s="280"/>
      <c r="AD675" s="281"/>
      <c r="AF675" s="60" t="str">
        <f>IF($C$3="","",IF(AND(F675="□",G675="□",H675="□"),"",IF(AND(F675="■",G675="■"),"",IF(AND(F675="■",H675="■"),"",IF(AND(G675="■",H675="■"),"",IF(F675="■",$BY$42,IF(G675="■",$BY$39,IF(I675="","",I675))))))))</f>
        <v/>
      </c>
      <c r="AG675" s="61" t="str">
        <f>IF($C$3="","",IF(AND(F675="□",G675="□",H675="□"),"",IF(AND(F675="■",G675="■"),"",IF(AND(F675="■",H675="■"),"",IF(AND(G675="■",H675="■"),"",IF(F675="■",$BY$44,IF(G675="■",$BY$41,IF(K675="","",K675))))))))</f>
        <v/>
      </c>
      <c r="AH675" s="63" t="str">
        <f t="shared" si="204"/>
        <v/>
      </c>
      <c r="AI675" s="63" t="str">
        <f t="shared" si="205"/>
        <v/>
      </c>
      <c r="AJ675" s="64" t="str">
        <f t="shared" si="206"/>
        <v/>
      </c>
      <c r="AK675" s="64" t="str">
        <f t="shared" si="207"/>
        <v/>
      </c>
      <c r="AL675" s="64" t="str">
        <f>IF($C$3="","",IF(AND(F675="□",G675="□",H675="□"),"",IF(AND(F675="■",G675="■"),"",IF(AND(F675="■",H675="■"),"",IF(AND(G675="■",H675="■"),"",IF(F675="■",$BY$23,IF(G675="■",$BY$21,IF(J675="","",J675))))))))</f>
        <v/>
      </c>
      <c r="AM675" s="65" t="str">
        <f t="shared" si="208"/>
        <v/>
      </c>
      <c r="AN675" s="64" t="str">
        <f>IF($C$3="","",IF(AND(F675="□",G675="□",H675="□"),"",IF(AND(F675="■",G675="■"),"",IF(AND(F675="■",H675="■"),"",IF(AND(G675="■",H675="■"),"",IF(F675="■",$BY$24,IF(G675="■",$BY$22,IF(L675="","",L675))))))))</f>
        <v/>
      </c>
      <c r="AO675" s="118"/>
      <c r="AP675" s="64" t="str">
        <f t="shared" si="209"/>
        <v/>
      </c>
      <c r="AQ675" s="64" t="str">
        <f t="shared" si="210"/>
        <v/>
      </c>
      <c r="AR675" s="64" t="str">
        <f t="shared" si="211"/>
        <v/>
      </c>
      <c r="AS675" s="64" t="str">
        <f t="shared" si="212"/>
        <v/>
      </c>
      <c r="AT675" s="64" t="str">
        <f t="shared" si="213"/>
        <v/>
      </c>
      <c r="AW675" s="17" t="str">
        <f t="shared" si="214"/>
        <v/>
      </c>
      <c r="AX675" s="17" t="str">
        <f t="shared" si="215"/>
        <v/>
      </c>
      <c r="AY675" s="17" t="str">
        <f t="shared" si="216"/>
        <v/>
      </c>
      <c r="AZ675" s="17" t="str">
        <f t="shared" si="217"/>
        <v/>
      </c>
      <c r="BA675" s="17" t="str">
        <f t="shared" si="218"/>
        <v/>
      </c>
      <c r="BB675" s="17" t="str">
        <f t="shared" si="219"/>
        <v/>
      </c>
      <c r="BD675" s="17" t="str">
        <f>IF(AND(OR(F675="",F675="□"),OR(G675="",G675="□"),OR(H675="",H675="□")),"",IF(AND(F675="■",G675="■"),"",IF(AND(OR(F675="■",G675="■"),H675="■"),"",IF(F675="■",5,IF(G675="■",4,IF(I675="","",IF($C$3="","",IF($C$3=8,"-",IF($C$3&lt;8,IF(I675&lt;=$BY$25,7,IF(I675&lt;=$BY$26,6,IF(I675&lt;=$BY$27,5,IF(I675&lt;=$BY$28,4,IF(I675&lt;=$BY$29,3,IF(I675&lt;=$BY$30,2,1)))))))))))))))</f>
        <v/>
      </c>
      <c r="BE675" s="17" t="str">
        <f>IF(AND(OR(F675="",F675="□"),OR(G675="",G675="□"),OR(H675="",H675="□")),"",IF(AND(F675="■",G675="■"),"",IF(AND(OR(F675="■",G675="■"),H675="■"),"",IF(F675="■",5,IF(G675="■",4,IF(K675="","",IF($C$3="","",IF($C$3=8,IF(K675&lt;=$BY$33,6,IF(K675&lt;=$BY$34,5,IF(K675&lt;=$BY$35,4,3))),IF(AND($C$3&lt;8,$C$3&gt;4),IF(K675&lt;=$BY$32,7,IF(K675&lt;=$BY$33,6,IF(K675&lt;=$BY$34,5,IF(K675&lt;=$BY$35,4,IF(K675&lt;=$BY$36,3,2))))),IF(C661&lt;5,"-"))))))))))</f>
        <v/>
      </c>
      <c r="BF675" s="17" t="str">
        <f t="shared" si="221"/>
        <v/>
      </c>
      <c r="BH675" s="18" t="str">
        <f>IF(X675="","",IF(50&lt;=Y675,6,IF(AND(40&lt;=Y675,Y675&lt;50),5,IF(AND(30&lt;=Y675,Y675&lt;40),4,IF(AND(20&lt;=Y675,Y675&lt;30),3,IF(AND(10&lt;=Y675,Y675&lt;20),2,IF(AND(0&lt;=Y675,Y675&lt;10),1,IF(Y675&lt;0,0,""))))))))</f>
        <v/>
      </c>
      <c r="BI675" s="18" t="str">
        <f>IF(X675="","",IF(30&lt;=Y675,4,IF(AND(20&lt;=Y675,Y675&lt;30),3,IF(AND(10&lt;=Y675,Y675&lt;20),2,IF(AND(0&lt;=Y675,Y675&lt;10),1,IF(Y675&lt;0,0,""))))))</f>
        <v/>
      </c>
      <c r="BJ675" s="58" t="str">
        <f>IF(AND(OR(Q675="",Q675="□"),OR(R675="",R675="□"),OR(S675="",S675="□")),"",IF(AND(Q675="■",R675="■"),"",IF(AND(OR(Q675="■",R675="■"),S675="■"),"",IF(Q675="■",3,IF(R675="■",1,IF(Z675="■",BH675,BI675))))))</f>
        <v/>
      </c>
    </row>
    <row r="676" spans="1:62" ht="12" customHeight="1" x14ac:dyDescent="0.15">
      <c r="A676" s="66">
        <v>659</v>
      </c>
      <c r="B676" s="4"/>
      <c r="C676" s="2"/>
      <c r="D676" s="2"/>
      <c r="E676" s="8"/>
      <c r="F676" s="129" t="s">
        <v>38</v>
      </c>
      <c r="G676" s="130" t="s">
        <v>38</v>
      </c>
      <c r="H676" s="131" t="s">
        <v>38</v>
      </c>
      <c r="I676" s="122"/>
      <c r="J676" s="149"/>
      <c r="K676" s="124"/>
      <c r="L676" s="178"/>
      <c r="M676" s="133"/>
      <c r="N676" s="163" t="str">
        <f>IF($C$3="","",IF(P676="","",BF676))</f>
        <v/>
      </c>
      <c r="O676" s="163" t="str">
        <f>IF($C$3="","",IF(AND(OR(F676="",F676="□"),OR(G676="",G676="□"),OR(H676="",H676="□")),"",IF(AND(F676="■",G676="■"),"",IF(AND(OR(F676="■",G676="■"),H676="■"),"",IF(BF676="","",IF(OR(BF676=4,BF676&gt;4),"○","×"))))))</f>
        <v/>
      </c>
      <c r="P676" s="162" t="str">
        <f>IF($C$3="","",IF(AND(OR(F676="",F676="□"),OR(G676="",G676="□"),OR(H676="",H676="□")),"",IF(AND(F676="■",G676="■"),"",IF(AND(OR(F676="■",G676="■"),H676="■"),"",IF(BF676="","",IF(OR(BF676=5,BF676&gt;5),"○","×"))))))</f>
        <v/>
      </c>
      <c r="Q676" s="129" t="s">
        <v>38</v>
      </c>
      <c r="R676" s="130" t="s">
        <v>38</v>
      </c>
      <c r="S676" s="131" t="s">
        <v>38</v>
      </c>
      <c r="T676" s="1"/>
      <c r="U676" s="10"/>
      <c r="V676" s="11"/>
      <c r="W676" s="10"/>
      <c r="X676" s="223" t="str">
        <f t="shared" si="220"/>
        <v/>
      </c>
      <c r="Y676" s="164" t="str">
        <f t="shared" si="202"/>
        <v/>
      </c>
      <c r="Z676" s="131" t="s">
        <v>58</v>
      </c>
      <c r="AA676" s="135" t="s">
        <v>58</v>
      </c>
      <c r="AB676" s="165" t="str">
        <f t="shared" si="203"/>
        <v/>
      </c>
      <c r="AC676" s="280"/>
      <c r="AD676" s="281"/>
      <c r="AF676" s="60" t="str">
        <f>IF($C$3="","",IF(AND(F676="□",G676="□",H676="□"),"",IF(AND(F676="■",G676="■"),"",IF(AND(F676="■",H676="■"),"",IF(AND(G676="■",H676="■"),"",IF(F676="■",$BY$42,IF(G676="■",$BY$39,IF(I676="","",I676))))))))</f>
        <v/>
      </c>
      <c r="AG676" s="61" t="str">
        <f>IF($C$3="","",IF(AND(F676="□",G676="□",H676="□"),"",IF(AND(F676="■",G676="■"),"",IF(AND(F676="■",H676="■"),"",IF(AND(G676="■",H676="■"),"",IF(F676="■",$BY$44,IF(G676="■",$BY$41,IF(K676="","",K676))))))))</f>
        <v/>
      </c>
      <c r="AH676" s="63" t="str">
        <f t="shared" si="204"/>
        <v/>
      </c>
      <c r="AI676" s="63" t="str">
        <f t="shared" si="205"/>
        <v/>
      </c>
      <c r="AJ676" s="64" t="str">
        <f t="shared" si="206"/>
        <v/>
      </c>
      <c r="AK676" s="64" t="str">
        <f t="shared" si="207"/>
        <v/>
      </c>
      <c r="AL676" s="64" t="str">
        <f>IF($C$3="","",IF(AND(F676="□",G676="□",H676="□"),"",IF(AND(F676="■",G676="■"),"",IF(AND(F676="■",H676="■"),"",IF(AND(G676="■",H676="■"),"",IF(F676="■",$BY$23,IF(G676="■",$BY$21,IF(J676="","",J676))))))))</f>
        <v/>
      </c>
      <c r="AM676" s="65" t="str">
        <f t="shared" si="208"/>
        <v/>
      </c>
      <c r="AN676" s="64" t="str">
        <f>IF($C$3="","",IF(AND(F676="□",G676="□",H676="□"),"",IF(AND(F676="■",G676="■"),"",IF(AND(F676="■",H676="■"),"",IF(AND(G676="■",H676="■"),"",IF(F676="■",$BY$24,IF(G676="■",$BY$22,IF(L676="","",L676))))))))</f>
        <v/>
      </c>
      <c r="AO676" s="118"/>
      <c r="AP676" s="64" t="str">
        <f t="shared" si="209"/>
        <v/>
      </c>
      <c r="AQ676" s="64" t="str">
        <f t="shared" si="210"/>
        <v/>
      </c>
      <c r="AR676" s="64" t="str">
        <f t="shared" si="211"/>
        <v/>
      </c>
      <c r="AS676" s="64" t="str">
        <f t="shared" si="212"/>
        <v/>
      </c>
      <c r="AT676" s="64" t="str">
        <f t="shared" si="213"/>
        <v/>
      </c>
      <c r="AW676" s="17" t="str">
        <f t="shared" si="214"/>
        <v/>
      </c>
      <c r="AX676" s="17" t="str">
        <f t="shared" si="215"/>
        <v/>
      </c>
      <c r="AY676" s="17" t="str">
        <f t="shared" si="216"/>
        <v/>
      </c>
      <c r="AZ676" s="17" t="str">
        <f t="shared" si="217"/>
        <v/>
      </c>
      <c r="BA676" s="17" t="str">
        <f t="shared" si="218"/>
        <v/>
      </c>
      <c r="BB676" s="17" t="str">
        <f t="shared" si="219"/>
        <v/>
      </c>
      <c r="BD676" s="17" t="str">
        <f>IF(AND(OR(F676="",F676="□"),OR(G676="",G676="□"),OR(H676="",H676="□")),"",IF(AND(F676="■",G676="■"),"",IF(AND(OR(F676="■",G676="■"),H676="■"),"",IF(F676="■",5,IF(G676="■",4,IF(I676="","",IF($C$3="","",IF($C$3=8,"-",IF($C$3&lt;8,IF(I676&lt;=$BY$25,7,IF(I676&lt;=$BY$26,6,IF(I676&lt;=$BY$27,5,IF(I676&lt;=$BY$28,4,IF(I676&lt;=$BY$29,3,IF(I676&lt;=$BY$30,2,1)))))))))))))))</f>
        <v/>
      </c>
      <c r="BE676" s="17" t="str">
        <f>IF(AND(OR(F676="",F676="□"),OR(G676="",G676="□"),OR(H676="",H676="□")),"",IF(AND(F676="■",G676="■"),"",IF(AND(OR(F676="■",G676="■"),H676="■"),"",IF(F676="■",5,IF(G676="■",4,IF(K676="","",IF($C$3="","",IF($C$3=8,IF(K676&lt;=$BY$33,6,IF(K676&lt;=$BY$34,5,IF(K676&lt;=$BY$35,4,3))),IF(AND($C$3&lt;8,$C$3&gt;4),IF(K676&lt;=$BY$32,7,IF(K676&lt;=$BY$33,6,IF(K676&lt;=$BY$34,5,IF(K676&lt;=$BY$35,4,IF(K676&lt;=$BY$36,3,2))))),IF(C662&lt;5,"-"))))))))))</f>
        <v/>
      </c>
      <c r="BF676" s="17" t="str">
        <f t="shared" si="221"/>
        <v/>
      </c>
      <c r="BH676" s="18" t="str">
        <f>IF(X676="","",IF(50&lt;=Y676,6,IF(AND(40&lt;=Y676,Y676&lt;50),5,IF(AND(30&lt;=Y676,Y676&lt;40),4,IF(AND(20&lt;=Y676,Y676&lt;30),3,IF(AND(10&lt;=Y676,Y676&lt;20),2,IF(AND(0&lt;=Y676,Y676&lt;10),1,IF(Y676&lt;0,0,""))))))))</f>
        <v/>
      </c>
      <c r="BI676" s="18" t="str">
        <f>IF(X676="","",IF(30&lt;=Y676,4,IF(AND(20&lt;=Y676,Y676&lt;30),3,IF(AND(10&lt;=Y676,Y676&lt;20),2,IF(AND(0&lt;=Y676,Y676&lt;10),1,IF(Y676&lt;0,0,""))))))</f>
        <v/>
      </c>
      <c r="BJ676" s="58" t="str">
        <f>IF(AND(OR(Q676="",Q676="□"),OR(R676="",R676="□"),OR(S676="",S676="□")),"",IF(AND(Q676="■",R676="■"),"",IF(AND(OR(Q676="■",R676="■"),S676="■"),"",IF(Q676="■",3,IF(R676="■",1,IF(Z676="■",BH676,BI676))))))</f>
        <v/>
      </c>
    </row>
    <row r="677" spans="1:62" ht="12" customHeight="1" x14ac:dyDescent="0.15">
      <c r="A677" s="66">
        <v>660</v>
      </c>
      <c r="B677" s="4"/>
      <c r="C677" s="2"/>
      <c r="D677" s="2"/>
      <c r="E677" s="8"/>
      <c r="F677" s="129" t="s">
        <v>38</v>
      </c>
      <c r="G677" s="130" t="s">
        <v>38</v>
      </c>
      <c r="H677" s="131" t="s">
        <v>38</v>
      </c>
      <c r="I677" s="122"/>
      <c r="J677" s="149"/>
      <c r="K677" s="124"/>
      <c r="L677" s="178"/>
      <c r="M677" s="133"/>
      <c r="N677" s="163" t="str">
        <f>IF($C$3="","",IF(P677="","",BF677))</f>
        <v/>
      </c>
      <c r="O677" s="163" t="str">
        <f>IF($C$3="","",IF(AND(OR(F677="",F677="□"),OR(G677="",G677="□"),OR(H677="",H677="□")),"",IF(AND(F677="■",G677="■"),"",IF(AND(OR(F677="■",G677="■"),H677="■"),"",IF(BF677="","",IF(OR(BF677=4,BF677&gt;4),"○","×"))))))</f>
        <v/>
      </c>
      <c r="P677" s="162" t="str">
        <f>IF($C$3="","",IF(AND(OR(F677="",F677="□"),OR(G677="",G677="□"),OR(H677="",H677="□")),"",IF(AND(F677="■",G677="■"),"",IF(AND(OR(F677="■",G677="■"),H677="■"),"",IF(BF677="","",IF(OR(BF677=5,BF677&gt;5),"○","×"))))))</f>
        <v/>
      </c>
      <c r="Q677" s="129" t="s">
        <v>38</v>
      </c>
      <c r="R677" s="130" t="s">
        <v>38</v>
      </c>
      <c r="S677" s="131" t="s">
        <v>38</v>
      </c>
      <c r="T677" s="1"/>
      <c r="U677" s="10"/>
      <c r="V677" s="11"/>
      <c r="W677" s="10"/>
      <c r="X677" s="223" t="str">
        <f t="shared" si="220"/>
        <v/>
      </c>
      <c r="Y677" s="164" t="str">
        <f t="shared" si="202"/>
        <v/>
      </c>
      <c r="Z677" s="131" t="s">
        <v>58</v>
      </c>
      <c r="AA677" s="135" t="s">
        <v>58</v>
      </c>
      <c r="AB677" s="165" t="str">
        <f t="shared" si="203"/>
        <v/>
      </c>
      <c r="AC677" s="280"/>
      <c r="AD677" s="281"/>
      <c r="AF677" s="60" t="str">
        <f>IF($C$3="","",IF(AND(F677="□",G677="□",H677="□"),"",IF(AND(F677="■",G677="■"),"",IF(AND(F677="■",H677="■"),"",IF(AND(G677="■",H677="■"),"",IF(F677="■",$BY$42,IF(G677="■",$BY$39,IF(I677="","",I677))))))))</f>
        <v/>
      </c>
      <c r="AG677" s="61" t="str">
        <f>IF($C$3="","",IF(AND(F677="□",G677="□",H677="□"),"",IF(AND(F677="■",G677="■"),"",IF(AND(F677="■",H677="■"),"",IF(AND(G677="■",H677="■"),"",IF(F677="■",$BY$44,IF(G677="■",$BY$41,IF(K677="","",K677))))))))</f>
        <v/>
      </c>
      <c r="AH677" s="63" t="str">
        <f t="shared" si="204"/>
        <v/>
      </c>
      <c r="AI677" s="63" t="str">
        <f t="shared" si="205"/>
        <v/>
      </c>
      <c r="AJ677" s="64" t="str">
        <f t="shared" si="206"/>
        <v/>
      </c>
      <c r="AK677" s="64" t="str">
        <f t="shared" si="207"/>
        <v/>
      </c>
      <c r="AL677" s="64" t="str">
        <f>IF($C$3="","",IF(AND(F677="□",G677="□",H677="□"),"",IF(AND(F677="■",G677="■"),"",IF(AND(F677="■",H677="■"),"",IF(AND(G677="■",H677="■"),"",IF(F677="■",$BY$23,IF(G677="■",$BY$21,IF(J677="","",J677))))))))</f>
        <v/>
      </c>
      <c r="AM677" s="65" t="str">
        <f t="shared" si="208"/>
        <v/>
      </c>
      <c r="AN677" s="64" t="str">
        <f>IF($C$3="","",IF(AND(F677="□",G677="□",H677="□"),"",IF(AND(F677="■",G677="■"),"",IF(AND(F677="■",H677="■"),"",IF(AND(G677="■",H677="■"),"",IF(F677="■",$BY$24,IF(G677="■",$BY$22,IF(L677="","",L677))))))))</f>
        <v/>
      </c>
      <c r="AO677" s="118"/>
      <c r="AP677" s="64" t="str">
        <f t="shared" si="209"/>
        <v/>
      </c>
      <c r="AQ677" s="64" t="str">
        <f t="shared" si="210"/>
        <v/>
      </c>
      <c r="AR677" s="64" t="str">
        <f t="shared" si="211"/>
        <v/>
      </c>
      <c r="AS677" s="64" t="str">
        <f t="shared" si="212"/>
        <v/>
      </c>
      <c r="AT677" s="64" t="str">
        <f t="shared" si="213"/>
        <v/>
      </c>
      <c r="AW677" s="17" t="str">
        <f t="shared" si="214"/>
        <v/>
      </c>
      <c r="AX677" s="17" t="str">
        <f t="shared" si="215"/>
        <v/>
      </c>
      <c r="AY677" s="17" t="str">
        <f t="shared" si="216"/>
        <v/>
      </c>
      <c r="AZ677" s="17" t="str">
        <f t="shared" si="217"/>
        <v/>
      </c>
      <c r="BA677" s="17" t="str">
        <f t="shared" si="218"/>
        <v/>
      </c>
      <c r="BB677" s="17" t="str">
        <f t="shared" si="219"/>
        <v/>
      </c>
      <c r="BD677" s="17" t="str">
        <f>IF(AND(OR(F677="",F677="□"),OR(G677="",G677="□"),OR(H677="",H677="□")),"",IF(AND(F677="■",G677="■"),"",IF(AND(OR(F677="■",G677="■"),H677="■"),"",IF(F677="■",5,IF(G677="■",4,IF(I677="","",IF($C$3="","",IF($C$3=8,"-",IF($C$3&lt;8,IF(I677&lt;=$BY$25,7,IF(I677&lt;=$BY$26,6,IF(I677&lt;=$BY$27,5,IF(I677&lt;=$BY$28,4,IF(I677&lt;=$BY$29,3,IF(I677&lt;=$BY$30,2,1)))))))))))))))</f>
        <v/>
      </c>
      <c r="BE677" s="17" t="str">
        <f>IF(AND(OR(F677="",F677="□"),OR(G677="",G677="□"),OR(H677="",H677="□")),"",IF(AND(F677="■",G677="■"),"",IF(AND(OR(F677="■",G677="■"),H677="■"),"",IF(F677="■",5,IF(G677="■",4,IF(K677="","",IF($C$3="","",IF($C$3=8,IF(K677&lt;=$BY$33,6,IF(K677&lt;=$BY$34,5,IF(K677&lt;=$BY$35,4,3))),IF(AND($C$3&lt;8,$C$3&gt;4),IF(K677&lt;=$BY$32,7,IF(K677&lt;=$BY$33,6,IF(K677&lt;=$BY$34,5,IF(K677&lt;=$BY$35,4,IF(K677&lt;=$BY$36,3,2))))),IF(C663&lt;5,"-"))))))))))</f>
        <v/>
      </c>
      <c r="BF677" s="17" t="str">
        <f t="shared" si="221"/>
        <v/>
      </c>
      <c r="BH677" s="18" t="str">
        <f>IF(X677="","",IF(50&lt;=Y677,6,IF(AND(40&lt;=Y677,Y677&lt;50),5,IF(AND(30&lt;=Y677,Y677&lt;40),4,IF(AND(20&lt;=Y677,Y677&lt;30),3,IF(AND(10&lt;=Y677,Y677&lt;20),2,IF(AND(0&lt;=Y677,Y677&lt;10),1,IF(Y677&lt;0,0,""))))))))</f>
        <v/>
      </c>
      <c r="BI677" s="18" t="str">
        <f>IF(X677="","",IF(30&lt;=Y677,4,IF(AND(20&lt;=Y677,Y677&lt;30),3,IF(AND(10&lt;=Y677,Y677&lt;20),2,IF(AND(0&lt;=Y677,Y677&lt;10),1,IF(Y677&lt;0,0,""))))))</f>
        <v/>
      </c>
      <c r="BJ677" s="58" t="str">
        <f>IF(AND(OR(Q677="",Q677="□"),OR(R677="",R677="□"),OR(S677="",S677="□")),"",IF(AND(Q677="■",R677="■"),"",IF(AND(OR(Q677="■",R677="■"),S677="■"),"",IF(Q677="■",3,IF(R677="■",1,IF(Z677="■",BH677,BI677))))))</f>
        <v/>
      </c>
    </row>
    <row r="678" spans="1:62" ht="12" customHeight="1" x14ac:dyDescent="0.15">
      <c r="A678" s="66">
        <v>661</v>
      </c>
      <c r="B678" s="4"/>
      <c r="C678" s="2"/>
      <c r="D678" s="2"/>
      <c r="E678" s="8"/>
      <c r="F678" s="129" t="s">
        <v>38</v>
      </c>
      <c r="G678" s="130" t="s">
        <v>38</v>
      </c>
      <c r="H678" s="131" t="s">
        <v>38</v>
      </c>
      <c r="I678" s="122"/>
      <c r="J678" s="149"/>
      <c r="K678" s="124"/>
      <c r="L678" s="178"/>
      <c r="M678" s="133"/>
      <c r="N678" s="163" t="str">
        <f>IF($C$3="","",IF(P678="","",BF678))</f>
        <v/>
      </c>
      <c r="O678" s="163" t="str">
        <f>IF($C$3="","",IF(AND(OR(F678="",F678="□"),OR(G678="",G678="□"),OR(H678="",H678="□")),"",IF(AND(F678="■",G678="■"),"",IF(AND(OR(F678="■",G678="■"),H678="■"),"",IF(BF678="","",IF(OR(BF678=4,BF678&gt;4),"○","×"))))))</f>
        <v/>
      </c>
      <c r="P678" s="162" t="str">
        <f>IF($C$3="","",IF(AND(OR(F678="",F678="□"),OR(G678="",G678="□"),OR(H678="",H678="□")),"",IF(AND(F678="■",G678="■"),"",IF(AND(OR(F678="■",G678="■"),H678="■"),"",IF(BF678="","",IF(OR(BF678=5,BF678&gt;5),"○","×"))))))</f>
        <v/>
      </c>
      <c r="Q678" s="129" t="s">
        <v>38</v>
      </c>
      <c r="R678" s="130" t="s">
        <v>38</v>
      </c>
      <c r="S678" s="131" t="s">
        <v>38</v>
      </c>
      <c r="T678" s="1"/>
      <c r="U678" s="10"/>
      <c r="V678" s="11"/>
      <c r="W678" s="10"/>
      <c r="X678" s="223" t="str">
        <f t="shared" si="220"/>
        <v/>
      </c>
      <c r="Y678" s="164" t="str">
        <f t="shared" si="202"/>
        <v/>
      </c>
      <c r="Z678" s="131" t="s">
        <v>58</v>
      </c>
      <c r="AA678" s="135" t="s">
        <v>58</v>
      </c>
      <c r="AB678" s="165" t="str">
        <f t="shared" si="203"/>
        <v/>
      </c>
      <c r="AC678" s="280"/>
      <c r="AD678" s="281"/>
      <c r="AF678" s="60" t="str">
        <f>IF($C$3="","",IF(AND(F678="□",G678="□",H678="□"),"",IF(AND(F678="■",G678="■"),"",IF(AND(F678="■",H678="■"),"",IF(AND(G678="■",H678="■"),"",IF(F678="■",$BY$42,IF(G678="■",$BY$39,IF(I678="","",I678))))))))</f>
        <v/>
      </c>
      <c r="AG678" s="61" t="str">
        <f>IF($C$3="","",IF(AND(F678="□",G678="□",H678="□"),"",IF(AND(F678="■",G678="■"),"",IF(AND(F678="■",H678="■"),"",IF(AND(G678="■",H678="■"),"",IF(F678="■",$BY$44,IF(G678="■",$BY$41,IF(K678="","",K678))))))))</f>
        <v/>
      </c>
      <c r="AH678" s="63" t="str">
        <f t="shared" si="204"/>
        <v/>
      </c>
      <c r="AI678" s="63" t="str">
        <f t="shared" si="205"/>
        <v/>
      </c>
      <c r="AJ678" s="64" t="str">
        <f t="shared" si="206"/>
        <v/>
      </c>
      <c r="AK678" s="64" t="str">
        <f t="shared" si="207"/>
        <v/>
      </c>
      <c r="AL678" s="64" t="str">
        <f>IF($C$3="","",IF(AND(F678="□",G678="□",H678="□"),"",IF(AND(F678="■",G678="■"),"",IF(AND(F678="■",H678="■"),"",IF(AND(G678="■",H678="■"),"",IF(F678="■",$BY$23,IF(G678="■",$BY$21,IF(J678="","",J678))))))))</f>
        <v/>
      </c>
      <c r="AM678" s="65" t="str">
        <f t="shared" si="208"/>
        <v/>
      </c>
      <c r="AN678" s="64" t="str">
        <f>IF($C$3="","",IF(AND(F678="□",G678="□",H678="□"),"",IF(AND(F678="■",G678="■"),"",IF(AND(F678="■",H678="■"),"",IF(AND(G678="■",H678="■"),"",IF(F678="■",$BY$24,IF(G678="■",$BY$22,IF(L678="","",L678))))))))</f>
        <v/>
      </c>
      <c r="AO678" s="118"/>
      <c r="AP678" s="64" t="str">
        <f t="shared" si="209"/>
        <v/>
      </c>
      <c r="AQ678" s="64" t="str">
        <f t="shared" si="210"/>
        <v/>
      </c>
      <c r="AR678" s="64" t="str">
        <f t="shared" si="211"/>
        <v/>
      </c>
      <c r="AS678" s="64" t="str">
        <f t="shared" si="212"/>
        <v/>
      </c>
      <c r="AT678" s="64" t="str">
        <f t="shared" si="213"/>
        <v/>
      </c>
      <c r="AW678" s="17" t="str">
        <f t="shared" si="214"/>
        <v/>
      </c>
      <c r="AX678" s="17" t="str">
        <f t="shared" si="215"/>
        <v/>
      </c>
      <c r="AY678" s="17" t="str">
        <f t="shared" si="216"/>
        <v/>
      </c>
      <c r="AZ678" s="17" t="str">
        <f t="shared" si="217"/>
        <v/>
      </c>
      <c r="BA678" s="17" t="str">
        <f t="shared" si="218"/>
        <v/>
      </c>
      <c r="BB678" s="17" t="str">
        <f t="shared" si="219"/>
        <v/>
      </c>
      <c r="BD678" s="17" t="str">
        <f>IF(AND(OR(F678="",F678="□"),OR(G678="",G678="□"),OR(H678="",H678="□")),"",IF(AND(F678="■",G678="■"),"",IF(AND(OR(F678="■",G678="■"),H678="■"),"",IF(F678="■",5,IF(G678="■",4,IF(I678="","",IF($C$3="","",IF($C$3=8,"-",IF($C$3&lt;8,IF(I678&lt;=$BY$25,7,IF(I678&lt;=$BY$26,6,IF(I678&lt;=$BY$27,5,IF(I678&lt;=$BY$28,4,IF(I678&lt;=$BY$29,3,IF(I678&lt;=$BY$30,2,1)))))))))))))))</f>
        <v/>
      </c>
      <c r="BE678" s="17" t="str">
        <f>IF(AND(OR(F678="",F678="□"),OR(G678="",G678="□"),OR(H678="",H678="□")),"",IF(AND(F678="■",G678="■"),"",IF(AND(OR(F678="■",G678="■"),H678="■"),"",IF(F678="■",5,IF(G678="■",4,IF(K678="","",IF($C$3="","",IF($C$3=8,IF(K678&lt;=$BY$33,6,IF(K678&lt;=$BY$34,5,IF(K678&lt;=$BY$35,4,3))),IF(AND($C$3&lt;8,$C$3&gt;4),IF(K678&lt;=$BY$32,7,IF(K678&lt;=$BY$33,6,IF(K678&lt;=$BY$34,5,IF(K678&lt;=$BY$35,4,IF(K678&lt;=$BY$36,3,2))))),IF(C664&lt;5,"-"))))))))))</f>
        <v/>
      </c>
      <c r="BF678" s="17" t="str">
        <f t="shared" si="221"/>
        <v/>
      </c>
      <c r="BH678" s="18" t="str">
        <f>IF(X678="","",IF(50&lt;=Y678,6,IF(AND(40&lt;=Y678,Y678&lt;50),5,IF(AND(30&lt;=Y678,Y678&lt;40),4,IF(AND(20&lt;=Y678,Y678&lt;30),3,IF(AND(10&lt;=Y678,Y678&lt;20),2,IF(AND(0&lt;=Y678,Y678&lt;10),1,IF(Y678&lt;0,0,""))))))))</f>
        <v/>
      </c>
      <c r="BI678" s="18" t="str">
        <f>IF(X678="","",IF(30&lt;=Y678,4,IF(AND(20&lt;=Y678,Y678&lt;30),3,IF(AND(10&lt;=Y678,Y678&lt;20),2,IF(AND(0&lt;=Y678,Y678&lt;10),1,IF(Y678&lt;0,0,""))))))</f>
        <v/>
      </c>
      <c r="BJ678" s="58" t="str">
        <f>IF(AND(OR(Q678="",Q678="□"),OR(R678="",R678="□"),OR(S678="",S678="□")),"",IF(AND(Q678="■",R678="■"),"",IF(AND(OR(Q678="■",R678="■"),S678="■"),"",IF(Q678="■",3,IF(R678="■",1,IF(Z678="■",BH678,BI678))))))</f>
        <v/>
      </c>
    </row>
    <row r="679" spans="1:62" ht="12" customHeight="1" x14ac:dyDescent="0.15">
      <c r="A679" s="66">
        <v>662</v>
      </c>
      <c r="B679" s="4"/>
      <c r="C679" s="2"/>
      <c r="D679" s="2"/>
      <c r="E679" s="8"/>
      <c r="F679" s="129" t="s">
        <v>38</v>
      </c>
      <c r="G679" s="130" t="s">
        <v>38</v>
      </c>
      <c r="H679" s="131" t="s">
        <v>38</v>
      </c>
      <c r="I679" s="122"/>
      <c r="J679" s="149"/>
      <c r="K679" s="124"/>
      <c r="L679" s="178"/>
      <c r="M679" s="133"/>
      <c r="N679" s="163" t="str">
        <f>IF($C$3="","",IF(P679="","",BF679))</f>
        <v/>
      </c>
      <c r="O679" s="163" t="str">
        <f>IF($C$3="","",IF(AND(OR(F679="",F679="□"),OR(G679="",G679="□"),OR(H679="",H679="□")),"",IF(AND(F679="■",G679="■"),"",IF(AND(OR(F679="■",G679="■"),H679="■"),"",IF(BF679="","",IF(OR(BF679=4,BF679&gt;4),"○","×"))))))</f>
        <v/>
      </c>
      <c r="P679" s="162" t="str">
        <f>IF($C$3="","",IF(AND(OR(F679="",F679="□"),OR(G679="",G679="□"),OR(H679="",H679="□")),"",IF(AND(F679="■",G679="■"),"",IF(AND(OR(F679="■",G679="■"),H679="■"),"",IF(BF679="","",IF(OR(BF679=5,BF679&gt;5),"○","×"))))))</f>
        <v/>
      </c>
      <c r="Q679" s="129" t="s">
        <v>38</v>
      </c>
      <c r="R679" s="130" t="s">
        <v>38</v>
      </c>
      <c r="S679" s="131" t="s">
        <v>38</v>
      </c>
      <c r="T679" s="1"/>
      <c r="U679" s="10"/>
      <c r="V679" s="11"/>
      <c r="W679" s="10"/>
      <c r="X679" s="223" t="str">
        <f t="shared" si="220"/>
        <v/>
      </c>
      <c r="Y679" s="164" t="str">
        <f t="shared" si="202"/>
        <v/>
      </c>
      <c r="Z679" s="131" t="s">
        <v>58</v>
      </c>
      <c r="AA679" s="135" t="s">
        <v>58</v>
      </c>
      <c r="AB679" s="165" t="str">
        <f t="shared" si="203"/>
        <v/>
      </c>
      <c r="AC679" s="280"/>
      <c r="AD679" s="281"/>
      <c r="AF679" s="60" t="str">
        <f>IF($C$3="","",IF(AND(F679="□",G679="□",H679="□"),"",IF(AND(F679="■",G679="■"),"",IF(AND(F679="■",H679="■"),"",IF(AND(G679="■",H679="■"),"",IF(F679="■",$BY$42,IF(G679="■",$BY$39,IF(I679="","",I679))))))))</f>
        <v/>
      </c>
      <c r="AG679" s="61" t="str">
        <f>IF($C$3="","",IF(AND(F679="□",G679="□",H679="□"),"",IF(AND(F679="■",G679="■"),"",IF(AND(F679="■",H679="■"),"",IF(AND(G679="■",H679="■"),"",IF(F679="■",$BY$44,IF(G679="■",$BY$41,IF(K679="","",K679))))))))</f>
        <v/>
      </c>
      <c r="AH679" s="63" t="str">
        <f t="shared" si="204"/>
        <v/>
      </c>
      <c r="AI679" s="63" t="str">
        <f t="shared" si="205"/>
        <v/>
      </c>
      <c r="AJ679" s="64" t="str">
        <f t="shared" si="206"/>
        <v/>
      </c>
      <c r="AK679" s="64" t="str">
        <f t="shared" si="207"/>
        <v/>
      </c>
      <c r="AL679" s="64" t="str">
        <f>IF($C$3="","",IF(AND(F679="□",G679="□",H679="□"),"",IF(AND(F679="■",G679="■"),"",IF(AND(F679="■",H679="■"),"",IF(AND(G679="■",H679="■"),"",IF(F679="■",$BY$23,IF(G679="■",$BY$21,IF(J679="","",J679))))))))</f>
        <v/>
      </c>
      <c r="AM679" s="65" t="str">
        <f t="shared" si="208"/>
        <v/>
      </c>
      <c r="AN679" s="64" t="str">
        <f>IF($C$3="","",IF(AND(F679="□",G679="□",H679="□"),"",IF(AND(F679="■",G679="■"),"",IF(AND(F679="■",H679="■"),"",IF(AND(G679="■",H679="■"),"",IF(F679="■",$BY$24,IF(G679="■",$BY$22,IF(L679="","",L679))))))))</f>
        <v/>
      </c>
      <c r="AO679" s="118"/>
      <c r="AP679" s="64" t="str">
        <f t="shared" si="209"/>
        <v/>
      </c>
      <c r="AQ679" s="64" t="str">
        <f t="shared" si="210"/>
        <v/>
      </c>
      <c r="AR679" s="64" t="str">
        <f t="shared" si="211"/>
        <v/>
      </c>
      <c r="AS679" s="64" t="str">
        <f t="shared" si="212"/>
        <v/>
      </c>
      <c r="AT679" s="64" t="str">
        <f t="shared" si="213"/>
        <v/>
      </c>
      <c r="AW679" s="17" t="str">
        <f t="shared" si="214"/>
        <v/>
      </c>
      <c r="AX679" s="17" t="str">
        <f t="shared" si="215"/>
        <v/>
      </c>
      <c r="AY679" s="17" t="str">
        <f t="shared" si="216"/>
        <v/>
      </c>
      <c r="AZ679" s="17" t="str">
        <f t="shared" si="217"/>
        <v/>
      </c>
      <c r="BA679" s="17" t="str">
        <f t="shared" si="218"/>
        <v/>
      </c>
      <c r="BB679" s="17" t="str">
        <f t="shared" si="219"/>
        <v/>
      </c>
      <c r="BD679" s="17" t="str">
        <f>IF(AND(OR(F679="",F679="□"),OR(G679="",G679="□"),OR(H679="",H679="□")),"",IF(AND(F679="■",G679="■"),"",IF(AND(OR(F679="■",G679="■"),H679="■"),"",IF(F679="■",5,IF(G679="■",4,IF(I679="","",IF($C$3="","",IF($C$3=8,"-",IF($C$3&lt;8,IF(I679&lt;=$BY$25,7,IF(I679&lt;=$BY$26,6,IF(I679&lt;=$BY$27,5,IF(I679&lt;=$BY$28,4,IF(I679&lt;=$BY$29,3,IF(I679&lt;=$BY$30,2,1)))))))))))))))</f>
        <v/>
      </c>
      <c r="BE679" s="17" t="str">
        <f>IF(AND(OR(F679="",F679="□"),OR(G679="",G679="□"),OR(H679="",H679="□")),"",IF(AND(F679="■",G679="■"),"",IF(AND(OR(F679="■",G679="■"),H679="■"),"",IF(F679="■",5,IF(G679="■",4,IF(K679="","",IF($C$3="","",IF($C$3=8,IF(K679&lt;=$BY$33,6,IF(K679&lt;=$BY$34,5,IF(K679&lt;=$BY$35,4,3))),IF(AND($C$3&lt;8,$C$3&gt;4),IF(K679&lt;=$BY$32,7,IF(K679&lt;=$BY$33,6,IF(K679&lt;=$BY$34,5,IF(K679&lt;=$BY$35,4,IF(K679&lt;=$BY$36,3,2))))),IF(C665&lt;5,"-"))))))))))</f>
        <v/>
      </c>
      <c r="BF679" s="17" t="str">
        <f t="shared" si="221"/>
        <v/>
      </c>
      <c r="BH679" s="18" t="str">
        <f>IF(X679="","",IF(50&lt;=Y679,6,IF(AND(40&lt;=Y679,Y679&lt;50),5,IF(AND(30&lt;=Y679,Y679&lt;40),4,IF(AND(20&lt;=Y679,Y679&lt;30),3,IF(AND(10&lt;=Y679,Y679&lt;20),2,IF(AND(0&lt;=Y679,Y679&lt;10),1,IF(Y679&lt;0,0,""))))))))</f>
        <v/>
      </c>
      <c r="BI679" s="18" t="str">
        <f>IF(X679="","",IF(30&lt;=Y679,4,IF(AND(20&lt;=Y679,Y679&lt;30),3,IF(AND(10&lt;=Y679,Y679&lt;20),2,IF(AND(0&lt;=Y679,Y679&lt;10),1,IF(Y679&lt;0,0,""))))))</f>
        <v/>
      </c>
      <c r="BJ679" s="58" t="str">
        <f>IF(AND(OR(Q679="",Q679="□"),OR(R679="",R679="□"),OR(S679="",S679="□")),"",IF(AND(Q679="■",R679="■"),"",IF(AND(OR(Q679="■",R679="■"),S679="■"),"",IF(Q679="■",3,IF(R679="■",1,IF(Z679="■",BH679,BI679))))))</f>
        <v/>
      </c>
    </row>
    <row r="680" spans="1:62" ht="12" customHeight="1" x14ac:dyDescent="0.15">
      <c r="A680" s="66">
        <v>663</v>
      </c>
      <c r="B680" s="4"/>
      <c r="C680" s="2"/>
      <c r="D680" s="2"/>
      <c r="E680" s="8"/>
      <c r="F680" s="129" t="s">
        <v>38</v>
      </c>
      <c r="G680" s="130" t="s">
        <v>38</v>
      </c>
      <c r="H680" s="131" t="s">
        <v>38</v>
      </c>
      <c r="I680" s="122"/>
      <c r="J680" s="149"/>
      <c r="K680" s="124"/>
      <c r="L680" s="178"/>
      <c r="M680" s="133"/>
      <c r="N680" s="163" t="str">
        <f>IF($C$3="","",IF(P680="","",BF680))</f>
        <v/>
      </c>
      <c r="O680" s="163" t="str">
        <f>IF($C$3="","",IF(AND(OR(F680="",F680="□"),OR(G680="",G680="□"),OR(H680="",H680="□")),"",IF(AND(F680="■",G680="■"),"",IF(AND(OR(F680="■",G680="■"),H680="■"),"",IF(BF680="","",IF(OR(BF680=4,BF680&gt;4),"○","×"))))))</f>
        <v/>
      </c>
      <c r="P680" s="162" t="str">
        <f>IF($C$3="","",IF(AND(OR(F680="",F680="□"),OR(G680="",G680="□"),OR(H680="",H680="□")),"",IF(AND(F680="■",G680="■"),"",IF(AND(OR(F680="■",G680="■"),H680="■"),"",IF(BF680="","",IF(OR(BF680=5,BF680&gt;5),"○","×"))))))</f>
        <v/>
      </c>
      <c r="Q680" s="129" t="s">
        <v>38</v>
      </c>
      <c r="R680" s="130" t="s">
        <v>38</v>
      </c>
      <c r="S680" s="131" t="s">
        <v>38</v>
      </c>
      <c r="T680" s="1"/>
      <c r="U680" s="10"/>
      <c r="V680" s="11"/>
      <c r="W680" s="10"/>
      <c r="X680" s="223" t="str">
        <f t="shared" si="220"/>
        <v/>
      </c>
      <c r="Y680" s="164" t="str">
        <f t="shared" si="202"/>
        <v/>
      </c>
      <c r="Z680" s="131" t="s">
        <v>58</v>
      </c>
      <c r="AA680" s="135" t="s">
        <v>58</v>
      </c>
      <c r="AB680" s="165" t="str">
        <f t="shared" si="203"/>
        <v/>
      </c>
      <c r="AC680" s="280"/>
      <c r="AD680" s="281"/>
      <c r="AF680" s="60" t="str">
        <f>IF($C$3="","",IF(AND(F680="□",G680="□",H680="□"),"",IF(AND(F680="■",G680="■"),"",IF(AND(F680="■",H680="■"),"",IF(AND(G680="■",H680="■"),"",IF(F680="■",$BY$42,IF(G680="■",$BY$39,IF(I680="","",I680))))))))</f>
        <v/>
      </c>
      <c r="AG680" s="61" t="str">
        <f>IF($C$3="","",IF(AND(F680="□",G680="□",H680="□"),"",IF(AND(F680="■",G680="■"),"",IF(AND(F680="■",H680="■"),"",IF(AND(G680="■",H680="■"),"",IF(F680="■",$BY$44,IF(G680="■",$BY$41,IF(K680="","",K680))))))))</f>
        <v/>
      </c>
      <c r="AH680" s="63" t="str">
        <f t="shared" si="204"/>
        <v/>
      </c>
      <c r="AI680" s="63" t="str">
        <f t="shared" si="205"/>
        <v/>
      </c>
      <c r="AJ680" s="64" t="str">
        <f t="shared" si="206"/>
        <v/>
      </c>
      <c r="AK680" s="64" t="str">
        <f t="shared" si="207"/>
        <v/>
      </c>
      <c r="AL680" s="64" t="str">
        <f>IF($C$3="","",IF(AND(F680="□",G680="□",H680="□"),"",IF(AND(F680="■",G680="■"),"",IF(AND(F680="■",H680="■"),"",IF(AND(G680="■",H680="■"),"",IF(F680="■",$BY$23,IF(G680="■",$BY$21,IF(J680="","",J680))))))))</f>
        <v/>
      </c>
      <c r="AM680" s="65" t="str">
        <f t="shared" si="208"/>
        <v/>
      </c>
      <c r="AN680" s="64" t="str">
        <f>IF($C$3="","",IF(AND(F680="□",G680="□",H680="□"),"",IF(AND(F680="■",G680="■"),"",IF(AND(F680="■",H680="■"),"",IF(AND(G680="■",H680="■"),"",IF(F680="■",$BY$24,IF(G680="■",$BY$22,IF(L680="","",L680))))))))</f>
        <v/>
      </c>
      <c r="AO680" s="118"/>
      <c r="AP680" s="64" t="str">
        <f t="shared" si="209"/>
        <v/>
      </c>
      <c r="AQ680" s="64" t="str">
        <f t="shared" si="210"/>
        <v/>
      </c>
      <c r="AR680" s="64" t="str">
        <f t="shared" si="211"/>
        <v/>
      </c>
      <c r="AS680" s="64" t="str">
        <f t="shared" si="212"/>
        <v/>
      </c>
      <c r="AT680" s="64" t="str">
        <f t="shared" si="213"/>
        <v/>
      </c>
      <c r="AW680" s="17" t="str">
        <f t="shared" si="214"/>
        <v/>
      </c>
      <c r="AX680" s="17" t="str">
        <f t="shared" si="215"/>
        <v/>
      </c>
      <c r="AY680" s="17" t="str">
        <f t="shared" si="216"/>
        <v/>
      </c>
      <c r="AZ680" s="17" t="str">
        <f t="shared" si="217"/>
        <v/>
      </c>
      <c r="BA680" s="17" t="str">
        <f t="shared" si="218"/>
        <v/>
      </c>
      <c r="BB680" s="17" t="str">
        <f t="shared" si="219"/>
        <v/>
      </c>
      <c r="BD680" s="17" t="str">
        <f>IF(AND(OR(F680="",F680="□"),OR(G680="",G680="□"),OR(H680="",H680="□")),"",IF(AND(F680="■",G680="■"),"",IF(AND(OR(F680="■",G680="■"),H680="■"),"",IF(F680="■",5,IF(G680="■",4,IF(I680="","",IF($C$3="","",IF($C$3=8,"-",IF($C$3&lt;8,IF(I680&lt;=$BY$25,7,IF(I680&lt;=$BY$26,6,IF(I680&lt;=$BY$27,5,IF(I680&lt;=$BY$28,4,IF(I680&lt;=$BY$29,3,IF(I680&lt;=$BY$30,2,1)))))))))))))))</f>
        <v/>
      </c>
      <c r="BE680" s="17" t="str">
        <f>IF(AND(OR(F680="",F680="□"),OR(G680="",G680="□"),OR(H680="",H680="□")),"",IF(AND(F680="■",G680="■"),"",IF(AND(OR(F680="■",G680="■"),H680="■"),"",IF(F680="■",5,IF(G680="■",4,IF(K680="","",IF($C$3="","",IF($C$3=8,IF(K680&lt;=$BY$33,6,IF(K680&lt;=$BY$34,5,IF(K680&lt;=$BY$35,4,3))),IF(AND($C$3&lt;8,$C$3&gt;4),IF(K680&lt;=$BY$32,7,IF(K680&lt;=$BY$33,6,IF(K680&lt;=$BY$34,5,IF(K680&lt;=$BY$35,4,IF(K680&lt;=$BY$36,3,2))))),IF(C666&lt;5,"-"))))))))))</f>
        <v/>
      </c>
      <c r="BF680" s="17" t="str">
        <f t="shared" si="221"/>
        <v/>
      </c>
      <c r="BH680" s="18" t="str">
        <f>IF(X680="","",IF(50&lt;=Y680,6,IF(AND(40&lt;=Y680,Y680&lt;50),5,IF(AND(30&lt;=Y680,Y680&lt;40),4,IF(AND(20&lt;=Y680,Y680&lt;30),3,IF(AND(10&lt;=Y680,Y680&lt;20),2,IF(AND(0&lt;=Y680,Y680&lt;10),1,IF(Y680&lt;0,0,""))))))))</f>
        <v/>
      </c>
      <c r="BI680" s="18" t="str">
        <f>IF(X680="","",IF(30&lt;=Y680,4,IF(AND(20&lt;=Y680,Y680&lt;30),3,IF(AND(10&lt;=Y680,Y680&lt;20),2,IF(AND(0&lt;=Y680,Y680&lt;10),1,IF(Y680&lt;0,0,""))))))</f>
        <v/>
      </c>
      <c r="BJ680" s="58" t="str">
        <f>IF(AND(OR(Q680="",Q680="□"),OR(R680="",R680="□"),OR(S680="",S680="□")),"",IF(AND(Q680="■",R680="■"),"",IF(AND(OR(Q680="■",R680="■"),S680="■"),"",IF(Q680="■",3,IF(R680="■",1,IF(Z680="■",BH680,BI680))))))</f>
        <v/>
      </c>
    </row>
    <row r="681" spans="1:62" ht="12" customHeight="1" x14ac:dyDescent="0.15">
      <c r="A681" s="66">
        <v>664</v>
      </c>
      <c r="B681" s="4"/>
      <c r="C681" s="2"/>
      <c r="D681" s="2"/>
      <c r="E681" s="8"/>
      <c r="F681" s="129" t="s">
        <v>38</v>
      </c>
      <c r="G681" s="130" t="s">
        <v>38</v>
      </c>
      <c r="H681" s="131" t="s">
        <v>38</v>
      </c>
      <c r="I681" s="122"/>
      <c r="J681" s="149"/>
      <c r="K681" s="124"/>
      <c r="L681" s="178"/>
      <c r="M681" s="133"/>
      <c r="N681" s="163" t="str">
        <f>IF($C$3="","",IF(P681="","",BF681))</f>
        <v/>
      </c>
      <c r="O681" s="163" t="str">
        <f>IF($C$3="","",IF(AND(OR(F681="",F681="□"),OR(G681="",G681="□"),OR(H681="",H681="□")),"",IF(AND(F681="■",G681="■"),"",IF(AND(OR(F681="■",G681="■"),H681="■"),"",IF(BF681="","",IF(OR(BF681=4,BF681&gt;4),"○","×"))))))</f>
        <v/>
      </c>
      <c r="P681" s="162" t="str">
        <f>IF($C$3="","",IF(AND(OR(F681="",F681="□"),OR(G681="",G681="□"),OR(H681="",H681="□")),"",IF(AND(F681="■",G681="■"),"",IF(AND(OR(F681="■",G681="■"),H681="■"),"",IF(BF681="","",IF(OR(BF681=5,BF681&gt;5),"○","×"))))))</f>
        <v/>
      </c>
      <c r="Q681" s="129" t="s">
        <v>38</v>
      </c>
      <c r="R681" s="130" t="s">
        <v>38</v>
      </c>
      <c r="S681" s="131" t="s">
        <v>38</v>
      </c>
      <c r="T681" s="1"/>
      <c r="U681" s="10"/>
      <c r="V681" s="11"/>
      <c r="W681" s="10"/>
      <c r="X681" s="223" t="str">
        <f t="shared" si="220"/>
        <v/>
      </c>
      <c r="Y681" s="164" t="str">
        <f t="shared" si="202"/>
        <v/>
      </c>
      <c r="Z681" s="131" t="s">
        <v>58</v>
      </c>
      <c r="AA681" s="135" t="s">
        <v>58</v>
      </c>
      <c r="AB681" s="165" t="str">
        <f t="shared" si="203"/>
        <v/>
      </c>
      <c r="AC681" s="280"/>
      <c r="AD681" s="281"/>
      <c r="AF681" s="60" t="str">
        <f>IF($C$3="","",IF(AND(F681="□",G681="□",H681="□"),"",IF(AND(F681="■",G681="■"),"",IF(AND(F681="■",H681="■"),"",IF(AND(G681="■",H681="■"),"",IF(F681="■",$BY$42,IF(G681="■",$BY$39,IF(I681="","",I681))))))))</f>
        <v/>
      </c>
      <c r="AG681" s="61" t="str">
        <f>IF($C$3="","",IF(AND(F681="□",G681="□",H681="□"),"",IF(AND(F681="■",G681="■"),"",IF(AND(F681="■",H681="■"),"",IF(AND(G681="■",H681="■"),"",IF(F681="■",$BY$44,IF(G681="■",$BY$41,IF(K681="","",K681))))))))</f>
        <v/>
      </c>
      <c r="AH681" s="63" t="str">
        <f t="shared" si="204"/>
        <v/>
      </c>
      <c r="AI681" s="63" t="str">
        <f t="shared" si="205"/>
        <v/>
      </c>
      <c r="AJ681" s="64" t="str">
        <f t="shared" si="206"/>
        <v/>
      </c>
      <c r="AK681" s="64" t="str">
        <f t="shared" si="207"/>
        <v/>
      </c>
      <c r="AL681" s="64" t="str">
        <f>IF($C$3="","",IF(AND(F681="□",G681="□",H681="□"),"",IF(AND(F681="■",G681="■"),"",IF(AND(F681="■",H681="■"),"",IF(AND(G681="■",H681="■"),"",IF(F681="■",$BY$23,IF(G681="■",$BY$21,IF(J681="","",J681))))))))</f>
        <v/>
      </c>
      <c r="AM681" s="65" t="str">
        <f t="shared" si="208"/>
        <v/>
      </c>
      <c r="AN681" s="64" t="str">
        <f>IF($C$3="","",IF(AND(F681="□",G681="□",H681="□"),"",IF(AND(F681="■",G681="■"),"",IF(AND(F681="■",H681="■"),"",IF(AND(G681="■",H681="■"),"",IF(F681="■",$BY$24,IF(G681="■",$BY$22,IF(L681="","",L681))))))))</f>
        <v/>
      </c>
      <c r="AO681" s="118"/>
      <c r="AP681" s="64" t="str">
        <f t="shared" si="209"/>
        <v/>
      </c>
      <c r="AQ681" s="64" t="str">
        <f t="shared" si="210"/>
        <v/>
      </c>
      <c r="AR681" s="64" t="str">
        <f t="shared" si="211"/>
        <v/>
      </c>
      <c r="AS681" s="64" t="str">
        <f t="shared" si="212"/>
        <v/>
      </c>
      <c r="AT681" s="64" t="str">
        <f t="shared" si="213"/>
        <v/>
      </c>
      <c r="AW681" s="17" t="str">
        <f t="shared" si="214"/>
        <v/>
      </c>
      <c r="AX681" s="17" t="str">
        <f t="shared" si="215"/>
        <v/>
      </c>
      <c r="AY681" s="17" t="str">
        <f t="shared" si="216"/>
        <v/>
      </c>
      <c r="AZ681" s="17" t="str">
        <f t="shared" si="217"/>
        <v/>
      </c>
      <c r="BA681" s="17" t="str">
        <f t="shared" si="218"/>
        <v/>
      </c>
      <c r="BB681" s="17" t="str">
        <f t="shared" si="219"/>
        <v/>
      </c>
      <c r="BD681" s="17" t="str">
        <f>IF(AND(OR(F681="",F681="□"),OR(G681="",G681="□"),OR(H681="",H681="□")),"",IF(AND(F681="■",G681="■"),"",IF(AND(OR(F681="■",G681="■"),H681="■"),"",IF(F681="■",5,IF(G681="■",4,IF(I681="","",IF($C$3="","",IF($C$3=8,"-",IF($C$3&lt;8,IF(I681&lt;=$BY$25,7,IF(I681&lt;=$BY$26,6,IF(I681&lt;=$BY$27,5,IF(I681&lt;=$BY$28,4,IF(I681&lt;=$BY$29,3,IF(I681&lt;=$BY$30,2,1)))))))))))))))</f>
        <v/>
      </c>
      <c r="BE681" s="17" t="str">
        <f>IF(AND(OR(F681="",F681="□"),OR(G681="",G681="□"),OR(H681="",H681="□")),"",IF(AND(F681="■",G681="■"),"",IF(AND(OR(F681="■",G681="■"),H681="■"),"",IF(F681="■",5,IF(G681="■",4,IF(K681="","",IF($C$3="","",IF($C$3=8,IF(K681&lt;=$BY$33,6,IF(K681&lt;=$BY$34,5,IF(K681&lt;=$BY$35,4,3))),IF(AND($C$3&lt;8,$C$3&gt;4),IF(K681&lt;=$BY$32,7,IF(K681&lt;=$BY$33,6,IF(K681&lt;=$BY$34,5,IF(K681&lt;=$BY$35,4,IF(K681&lt;=$BY$36,3,2))))),IF(C667&lt;5,"-"))))))))))</f>
        <v/>
      </c>
      <c r="BF681" s="17" t="str">
        <f t="shared" si="221"/>
        <v/>
      </c>
      <c r="BH681" s="18" t="str">
        <f>IF(X681="","",IF(50&lt;=Y681,6,IF(AND(40&lt;=Y681,Y681&lt;50),5,IF(AND(30&lt;=Y681,Y681&lt;40),4,IF(AND(20&lt;=Y681,Y681&lt;30),3,IF(AND(10&lt;=Y681,Y681&lt;20),2,IF(AND(0&lt;=Y681,Y681&lt;10),1,IF(Y681&lt;0,0,""))))))))</f>
        <v/>
      </c>
      <c r="BI681" s="18" t="str">
        <f>IF(X681="","",IF(30&lt;=Y681,4,IF(AND(20&lt;=Y681,Y681&lt;30),3,IF(AND(10&lt;=Y681,Y681&lt;20),2,IF(AND(0&lt;=Y681,Y681&lt;10),1,IF(Y681&lt;0,0,""))))))</f>
        <v/>
      </c>
      <c r="BJ681" s="58" t="str">
        <f>IF(AND(OR(Q681="",Q681="□"),OR(R681="",R681="□"),OR(S681="",S681="□")),"",IF(AND(Q681="■",R681="■"),"",IF(AND(OR(Q681="■",R681="■"),S681="■"),"",IF(Q681="■",3,IF(R681="■",1,IF(Z681="■",BH681,BI681))))))</f>
        <v/>
      </c>
    </row>
    <row r="682" spans="1:62" ht="12" customHeight="1" x14ac:dyDescent="0.15">
      <c r="A682" s="66">
        <v>665</v>
      </c>
      <c r="B682" s="4"/>
      <c r="C682" s="2"/>
      <c r="D682" s="2"/>
      <c r="E682" s="8"/>
      <c r="F682" s="129" t="s">
        <v>38</v>
      </c>
      <c r="G682" s="130" t="s">
        <v>38</v>
      </c>
      <c r="H682" s="131" t="s">
        <v>38</v>
      </c>
      <c r="I682" s="122"/>
      <c r="J682" s="149"/>
      <c r="K682" s="124"/>
      <c r="L682" s="178"/>
      <c r="M682" s="133"/>
      <c r="N682" s="163" t="str">
        <f>IF($C$3="","",IF(P682="","",BF682))</f>
        <v/>
      </c>
      <c r="O682" s="163" t="str">
        <f>IF($C$3="","",IF(AND(OR(F682="",F682="□"),OR(G682="",G682="□"),OR(H682="",H682="□")),"",IF(AND(F682="■",G682="■"),"",IF(AND(OR(F682="■",G682="■"),H682="■"),"",IF(BF682="","",IF(OR(BF682=4,BF682&gt;4),"○","×"))))))</f>
        <v/>
      </c>
      <c r="P682" s="162" t="str">
        <f>IF($C$3="","",IF(AND(OR(F682="",F682="□"),OR(G682="",G682="□"),OR(H682="",H682="□")),"",IF(AND(F682="■",G682="■"),"",IF(AND(OR(F682="■",G682="■"),H682="■"),"",IF(BF682="","",IF(OR(BF682=5,BF682&gt;5),"○","×"))))))</f>
        <v/>
      </c>
      <c r="Q682" s="129" t="s">
        <v>38</v>
      </c>
      <c r="R682" s="130" t="s">
        <v>38</v>
      </c>
      <c r="S682" s="131" t="s">
        <v>38</v>
      </c>
      <c r="T682" s="1"/>
      <c r="U682" s="10"/>
      <c r="V682" s="11"/>
      <c r="W682" s="10"/>
      <c r="X682" s="223" t="str">
        <f t="shared" si="220"/>
        <v/>
      </c>
      <c r="Y682" s="164" t="str">
        <f t="shared" si="202"/>
        <v/>
      </c>
      <c r="Z682" s="131" t="s">
        <v>58</v>
      </c>
      <c r="AA682" s="135" t="s">
        <v>58</v>
      </c>
      <c r="AB682" s="165" t="str">
        <f t="shared" si="203"/>
        <v/>
      </c>
      <c r="AC682" s="280"/>
      <c r="AD682" s="281"/>
      <c r="AF682" s="60" t="str">
        <f>IF($C$3="","",IF(AND(F682="□",G682="□",H682="□"),"",IF(AND(F682="■",G682="■"),"",IF(AND(F682="■",H682="■"),"",IF(AND(G682="■",H682="■"),"",IF(F682="■",$BY$42,IF(G682="■",$BY$39,IF(I682="","",I682))))))))</f>
        <v/>
      </c>
      <c r="AG682" s="61" t="str">
        <f>IF($C$3="","",IF(AND(F682="□",G682="□",H682="□"),"",IF(AND(F682="■",G682="■"),"",IF(AND(F682="■",H682="■"),"",IF(AND(G682="■",H682="■"),"",IF(F682="■",$BY$44,IF(G682="■",$BY$41,IF(K682="","",K682))))))))</f>
        <v/>
      </c>
      <c r="AH682" s="63" t="str">
        <f t="shared" si="204"/>
        <v/>
      </c>
      <c r="AI682" s="63" t="str">
        <f t="shared" si="205"/>
        <v/>
      </c>
      <c r="AJ682" s="64" t="str">
        <f t="shared" si="206"/>
        <v/>
      </c>
      <c r="AK682" s="64" t="str">
        <f t="shared" si="207"/>
        <v/>
      </c>
      <c r="AL682" s="64" t="str">
        <f>IF($C$3="","",IF(AND(F682="□",G682="□",H682="□"),"",IF(AND(F682="■",G682="■"),"",IF(AND(F682="■",H682="■"),"",IF(AND(G682="■",H682="■"),"",IF(F682="■",$BY$23,IF(G682="■",$BY$21,IF(J682="","",J682))))))))</f>
        <v/>
      </c>
      <c r="AM682" s="65" t="str">
        <f t="shared" si="208"/>
        <v/>
      </c>
      <c r="AN682" s="64" t="str">
        <f>IF($C$3="","",IF(AND(F682="□",G682="□",H682="□"),"",IF(AND(F682="■",G682="■"),"",IF(AND(F682="■",H682="■"),"",IF(AND(G682="■",H682="■"),"",IF(F682="■",$BY$24,IF(G682="■",$BY$22,IF(L682="","",L682))))))))</f>
        <v/>
      </c>
      <c r="AO682" s="118"/>
      <c r="AP682" s="64" t="str">
        <f t="shared" si="209"/>
        <v/>
      </c>
      <c r="AQ682" s="64" t="str">
        <f t="shared" si="210"/>
        <v/>
      </c>
      <c r="AR682" s="64" t="str">
        <f t="shared" si="211"/>
        <v/>
      </c>
      <c r="AS682" s="64" t="str">
        <f t="shared" si="212"/>
        <v/>
      </c>
      <c r="AT682" s="64" t="str">
        <f t="shared" si="213"/>
        <v/>
      </c>
      <c r="AW682" s="17" t="str">
        <f t="shared" si="214"/>
        <v/>
      </c>
      <c r="AX682" s="17" t="str">
        <f t="shared" si="215"/>
        <v/>
      </c>
      <c r="AY682" s="17" t="str">
        <f t="shared" si="216"/>
        <v/>
      </c>
      <c r="AZ682" s="17" t="str">
        <f t="shared" si="217"/>
        <v/>
      </c>
      <c r="BA682" s="17" t="str">
        <f t="shared" si="218"/>
        <v/>
      </c>
      <c r="BB682" s="17" t="str">
        <f t="shared" si="219"/>
        <v/>
      </c>
      <c r="BD682" s="17" t="str">
        <f>IF(AND(OR(F682="",F682="□"),OR(G682="",G682="□"),OR(H682="",H682="□")),"",IF(AND(F682="■",G682="■"),"",IF(AND(OR(F682="■",G682="■"),H682="■"),"",IF(F682="■",5,IF(G682="■",4,IF(I682="","",IF($C$3="","",IF($C$3=8,"-",IF($C$3&lt;8,IF(I682&lt;=$BY$25,7,IF(I682&lt;=$BY$26,6,IF(I682&lt;=$BY$27,5,IF(I682&lt;=$BY$28,4,IF(I682&lt;=$BY$29,3,IF(I682&lt;=$BY$30,2,1)))))))))))))))</f>
        <v/>
      </c>
      <c r="BE682" s="17" t="str">
        <f>IF(AND(OR(F682="",F682="□"),OR(G682="",G682="□"),OR(H682="",H682="□")),"",IF(AND(F682="■",G682="■"),"",IF(AND(OR(F682="■",G682="■"),H682="■"),"",IF(F682="■",5,IF(G682="■",4,IF(K682="","",IF($C$3="","",IF($C$3=8,IF(K682&lt;=$BY$33,6,IF(K682&lt;=$BY$34,5,IF(K682&lt;=$BY$35,4,3))),IF(AND($C$3&lt;8,$C$3&gt;4),IF(K682&lt;=$BY$32,7,IF(K682&lt;=$BY$33,6,IF(K682&lt;=$BY$34,5,IF(K682&lt;=$BY$35,4,IF(K682&lt;=$BY$36,3,2))))),IF(C668&lt;5,"-"))))))))))</f>
        <v/>
      </c>
      <c r="BF682" s="17" t="str">
        <f t="shared" si="221"/>
        <v/>
      </c>
      <c r="BH682" s="18" t="str">
        <f>IF(X682="","",IF(50&lt;=Y682,6,IF(AND(40&lt;=Y682,Y682&lt;50),5,IF(AND(30&lt;=Y682,Y682&lt;40),4,IF(AND(20&lt;=Y682,Y682&lt;30),3,IF(AND(10&lt;=Y682,Y682&lt;20),2,IF(AND(0&lt;=Y682,Y682&lt;10),1,IF(Y682&lt;0,0,""))))))))</f>
        <v/>
      </c>
      <c r="BI682" s="18" t="str">
        <f>IF(X682="","",IF(30&lt;=Y682,4,IF(AND(20&lt;=Y682,Y682&lt;30),3,IF(AND(10&lt;=Y682,Y682&lt;20),2,IF(AND(0&lt;=Y682,Y682&lt;10),1,IF(Y682&lt;0,0,""))))))</f>
        <v/>
      </c>
      <c r="BJ682" s="58" t="str">
        <f>IF(AND(OR(Q682="",Q682="□"),OR(R682="",R682="□"),OR(S682="",S682="□")),"",IF(AND(Q682="■",R682="■"),"",IF(AND(OR(Q682="■",R682="■"),S682="■"),"",IF(Q682="■",3,IF(R682="■",1,IF(Z682="■",BH682,BI682))))))</f>
        <v/>
      </c>
    </row>
    <row r="683" spans="1:62" ht="12" customHeight="1" x14ac:dyDescent="0.15">
      <c r="A683" s="66">
        <v>666</v>
      </c>
      <c r="B683" s="4"/>
      <c r="C683" s="2"/>
      <c r="D683" s="2"/>
      <c r="E683" s="8"/>
      <c r="F683" s="129" t="s">
        <v>38</v>
      </c>
      <c r="G683" s="130" t="s">
        <v>38</v>
      </c>
      <c r="H683" s="131" t="s">
        <v>38</v>
      </c>
      <c r="I683" s="122"/>
      <c r="J683" s="149"/>
      <c r="K683" s="124"/>
      <c r="L683" s="178"/>
      <c r="M683" s="133"/>
      <c r="N683" s="163" t="str">
        <f>IF($C$3="","",IF(P683="","",BF683))</f>
        <v/>
      </c>
      <c r="O683" s="163" t="str">
        <f>IF($C$3="","",IF(AND(OR(F683="",F683="□"),OR(G683="",G683="□"),OR(H683="",H683="□")),"",IF(AND(F683="■",G683="■"),"",IF(AND(OR(F683="■",G683="■"),H683="■"),"",IF(BF683="","",IF(OR(BF683=4,BF683&gt;4),"○","×"))))))</f>
        <v/>
      </c>
      <c r="P683" s="162" t="str">
        <f>IF($C$3="","",IF(AND(OR(F683="",F683="□"),OR(G683="",G683="□"),OR(H683="",H683="□")),"",IF(AND(F683="■",G683="■"),"",IF(AND(OR(F683="■",G683="■"),H683="■"),"",IF(BF683="","",IF(OR(BF683=5,BF683&gt;5),"○","×"))))))</f>
        <v/>
      </c>
      <c r="Q683" s="129" t="s">
        <v>38</v>
      </c>
      <c r="R683" s="130" t="s">
        <v>38</v>
      </c>
      <c r="S683" s="131" t="s">
        <v>38</v>
      </c>
      <c r="T683" s="1"/>
      <c r="U683" s="10"/>
      <c r="V683" s="11"/>
      <c r="W683" s="10"/>
      <c r="X683" s="223" t="str">
        <f t="shared" si="220"/>
        <v/>
      </c>
      <c r="Y683" s="164" t="str">
        <f t="shared" si="202"/>
        <v/>
      </c>
      <c r="Z683" s="131" t="s">
        <v>58</v>
      </c>
      <c r="AA683" s="135" t="s">
        <v>58</v>
      </c>
      <c r="AB683" s="165" t="str">
        <f t="shared" si="203"/>
        <v/>
      </c>
      <c r="AC683" s="280"/>
      <c r="AD683" s="281"/>
      <c r="AF683" s="60" t="str">
        <f>IF($C$3="","",IF(AND(F683="□",G683="□",H683="□"),"",IF(AND(F683="■",G683="■"),"",IF(AND(F683="■",H683="■"),"",IF(AND(G683="■",H683="■"),"",IF(F683="■",$BY$42,IF(G683="■",$BY$39,IF(I683="","",I683))))))))</f>
        <v/>
      </c>
      <c r="AG683" s="61" t="str">
        <f>IF($C$3="","",IF(AND(F683="□",G683="□",H683="□"),"",IF(AND(F683="■",G683="■"),"",IF(AND(F683="■",H683="■"),"",IF(AND(G683="■",H683="■"),"",IF(F683="■",$BY$44,IF(G683="■",$BY$41,IF(K683="","",K683))))))))</f>
        <v/>
      </c>
      <c r="AH683" s="63" t="str">
        <f t="shared" si="204"/>
        <v/>
      </c>
      <c r="AI683" s="63" t="str">
        <f t="shared" si="205"/>
        <v/>
      </c>
      <c r="AJ683" s="64" t="str">
        <f t="shared" si="206"/>
        <v/>
      </c>
      <c r="AK683" s="64" t="str">
        <f t="shared" si="207"/>
        <v/>
      </c>
      <c r="AL683" s="64" t="str">
        <f>IF($C$3="","",IF(AND(F683="□",G683="□",H683="□"),"",IF(AND(F683="■",G683="■"),"",IF(AND(F683="■",H683="■"),"",IF(AND(G683="■",H683="■"),"",IF(F683="■",$BY$23,IF(G683="■",$BY$21,IF(J683="","",J683))))))))</f>
        <v/>
      </c>
      <c r="AM683" s="65" t="str">
        <f t="shared" si="208"/>
        <v/>
      </c>
      <c r="AN683" s="64" t="str">
        <f>IF($C$3="","",IF(AND(F683="□",G683="□",H683="□"),"",IF(AND(F683="■",G683="■"),"",IF(AND(F683="■",H683="■"),"",IF(AND(G683="■",H683="■"),"",IF(F683="■",$BY$24,IF(G683="■",$BY$22,IF(L683="","",L683))))))))</f>
        <v/>
      </c>
      <c r="AO683" s="118"/>
      <c r="AP683" s="64" t="str">
        <f t="shared" si="209"/>
        <v/>
      </c>
      <c r="AQ683" s="64" t="str">
        <f t="shared" si="210"/>
        <v/>
      </c>
      <c r="AR683" s="64" t="str">
        <f t="shared" si="211"/>
        <v/>
      </c>
      <c r="AS683" s="64" t="str">
        <f t="shared" si="212"/>
        <v/>
      </c>
      <c r="AT683" s="64" t="str">
        <f t="shared" si="213"/>
        <v/>
      </c>
      <c r="AW683" s="17" t="str">
        <f t="shared" si="214"/>
        <v/>
      </c>
      <c r="AX683" s="17" t="str">
        <f t="shared" si="215"/>
        <v/>
      </c>
      <c r="AY683" s="17" t="str">
        <f t="shared" si="216"/>
        <v/>
      </c>
      <c r="AZ683" s="17" t="str">
        <f t="shared" si="217"/>
        <v/>
      </c>
      <c r="BA683" s="17" t="str">
        <f t="shared" si="218"/>
        <v/>
      </c>
      <c r="BB683" s="17" t="str">
        <f t="shared" si="219"/>
        <v/>
      </c>
      <c r="BD683" s="17" t="str">
        <f>IF(AND(OR(F683="",F683="□"),OR(G683="",G683="□"),OR(H683="",H683="□")),"",IF(AND(F683="■",G683="■"),"",IF(AND(OR(F683="■",G683="■"),H683="■"),"",IF(F683="■",5,IF(G683="■",4,IF(I683="","",IF($C$3="","",IF($C$3=8,"-",IF($C$3&lt;8,IF(I683&lt;=$BY$25,7,IF(I683&lt;=$BY$26,6,IF(I683&lt;=$BY$27,5,IF(I683&lt;=$BY$28,4,IF(I683&lt;=$BY$29,3,IF(I683&lt;=$BY$30,2,1)))))))))))))))</f>
        <v/>
      </c>
      <c r="BE683" s="17" t="str">
        <f>IF(AND(OR(F683="",F683="□"),OR(G683="",G683="□"),OR(H683="",H683="□")),"",IF(AND(F683="■",G683="■"),"",IF(AND(OR(F683="■",G683="■"),H683="■"),"",IF(F683="■",5,IF(G683="■",4,IF(K683="","",IF($C$3="","",IF($C$3=8,IF(K683&lt;=$BY$33,6,IF(K683&lt;=$BY$34,5,IF(K683&lt;=$BY$35,4,3))),IF(AND($C$3&lt;8,$C$3&gt;4),IF(K683&lt;=$BY$32,7,IF(K683&lt;=$BY$33,6,IF(K683&lt;=$BY$34,5,IF(K683&lt;=$BY$35,4,IF(K683&lt;=$BY$36,3,2))))),IF(C669&lt;5,"-"))))))))))</f>
        <v/>
      </c>
      <c r="BF683" s="17" t="str">
        <f t="shared" si="221"/>
        <v/>
      </c>
      <c r="BH683" s="18" t="str">
        <f>IF(X683="","",IF(50&lt;=Y683,6,IF(AND(40&lt;=Y683,Y683&lt;50),5,IF(AND(30&lt;=Y683,Y683&lt;40),4,IF(AND(20&lt;=Y683,Y683&lt;30),3,IF(AND(10&lt;=Y683,Y683&lt;20),2,IF(AND(0&lt;=Y683,Y683&lt;10),1,IF(Y683&lt;0,0,""))))))))</f>
        <v/>
      </c>
      <c r="BI683" s="18" t="str">
        <f>IF(X683="","",IF(30&lt;=Y683,4,IF(AND(20&lt;=Y683,Y683&lt;30),3,IF(AND(10&lt;=Y683,Y683&lt;20),2,IF(AND(0&lt;=Y683,Y683&lt;10),1,IF(Y683&lt;0,0,""))))))</f>
        <v/>
      </c>
      <c r="BJ683" s="58" t="str">
        <f>IF(AND(OR(Q683="",Q683="□"),OR(R683="",R683="□"),OR(S683="",S683="□")),"",IF(AND(Q683="■",R683="■"),"",IF(AND(OR(Q683="■",R683="■"),S683="■"),"",IF(Q683="■",3,IF(R683="■",1,IF(Z683="■",BH683,BI683))))))</f>
        <v/>
      </c>
    </row>
    <row r="684" spans="1:62" ht="12" customHeight="1" x14ac:dyDescent="0.15">
      <c r="A684" s="66">
        <v>667</v>
      </c>
      <c r="B684" s="4"/>
      <c r="C684" s="2"/>
      <c r="D684" s="2"/>
      <c r="E684" s="8"/>
      <c r="F684" s="129" t="s">
        <v>38</v>
      </c>
      <c r="G684" s="130" t="s">
        <v>38</v>
      </c>
      <c r="H684" s="131" t="s">
        <v>38</v>
      </c>
      <c r="I684" s="122"/>
      <c r="J684" s="149"/>
      <c r="K684" s="124"/>
      <c r="L684" s="178"/>
      <c r="M684" s="133"/>
      <c r="N684" s="163" t="str">
        <f>IF($C$3="","",IF(P684="","",BF684))</f>
        <v/>
      </c>
      <c r="O684" s="163" t="str">
        <f>IF($C$3="","",IF(AND(OR(F684="",F684="□"),OR(G684="",G684="□"),OR(H684="",H684="□")),"",IF(AND(F684="■",G684="■"),"",IF(AND(OR(F684="■",G684="■"),H684="■"),"",IF(BF684="","",IF(OR(BF684=4,BF684&gt;4),"○","×"))))))</f>
        <v/>
      </c>
      <c r="P684" s="162" t="str">
        <f>IF($C$3="","",IF(AND(OR(F684="",F684="□"),OR(G684="",G684="□"),OR(H684="",H684="□")),"",IF(AND(F684="■",G684="■"),"",IF(AND(OR(F684="■",G684="■"),H684="■"),"",IF(BF684="","",IF(OR(BF684=5,BF684&gt;5),"○","×"))))))</f>
        <v/>
      </c>
      <c r="Q684" s="129" t="s">
        <v>38</v>
      </c>
      <c r="R684" s="130" t="s">
        <v>38</v>
      </c>
      <c r="S684" s="131" t="s">
        <v>38</v>
      </c>
      <c r="T684" s="1"/>
      <c r="U684" s="10"/>
      <c r="V684" s="11"/>
      <c r="W684" s="10"/>
      <c r="X684" s="223" t="str">
        <f t="shared" si="220"/>
        <v/>
      </c>
      <c r="Y684" s="164" t="str">
        <f t="shared" si="202"/>
        <v/>
      </c>
      <c r="Z684" s="131" t="s">
        <v>58</v>
      </c>
      <c r="AA684" s="135" t="s">
        <v>58</v>
      </c>
      <c r="AB684" s="165" t="str">
        <f t="shared" si="203"/>
        <v/>
      </c>
      <c r="AC684" s="280"/>
      <c r="AD684" s="281"/>
      <c r="AF684" s="60" t="str">
        <f>IF($C$3="","",IF(AND(F684="□",G684="□",H684="□"),"",IF(AND(F684="■",G684="■"),"",IF(AND(F684="■",H684="■"),"",IF(AND(G684="■",H684="■"),"",IF(F684="■",$BY$42,IF(G684="■",$BY$39,IF(I684="","",I684))))))))</f>
        <v/>
      </c>
      <c r="AG684" s="61" t="str">
        <f>IF($C$3="","",IF(AND(F684="□",G684="□",H684="□"),"",IF(AND(F684="■",G684="■"),"",IF(AND(F684="■",H684="■"),"",IF(AND(G684="■",H684="■"),"",IF(F684="■",$BY$44,IF(G684="■",$BY$41,IF(K684="","",K684))))))))</f>
        <v/>
      </c>
      <c r="AH684" s="63" t="str">
        <f t="shared" si="204"/>
        <v/>
      </c>
      <c r="AI684" s="63" t="str">
        <f t="shared" si="205"/>
        <v/>
      </c>
      <c r="AJ684" s="64" t="str">
        <f t="shared" si="206"/>
        <v/>
      </c>
      <c r="AK684" s="64" t="str">
        <f t="shared" si="207"/>
        <v/>
      </c>
      <c r="AL684" s="64" t="str">
        <f>IF($C$3="","",IF(AND(F684="□",G684="□",H684="□"),"",IF(AND(F684="■",G684="■"),"",IF(AND(F684="■",H684="■"),"",IF(AND(G684="■",H684="■"),"",IF(F684="■",$BY$23,IF(G684="■",$BY$21,IF(J684="","",J684))))))))</f>
        <v/>
      </c>
      <c r="AM684" s="65" t="str">
        <f t="shared" si="208"/>
        <v/>
      </c>
      <c r="AN684" s="64" t="str">
        <f>IF($C$3="","",IF(AND(F684="□",G684="□",H684="□"),"",IF(AND(F684="■",G684="■"),"",IF(AND(F684="■",H684="■"),"",IF(AND(G684="■",H684="■"),"",IF(F684="■",$BY$24,IF(G684="■",$BY$22,IF(L684="","",L684))))))))</f>
        <v/>
      </c>
      <c r="AO684" s="118"/>
      <c r="AP684" s="64" t="str">
        <f t="shared" si="209"/>
        <v/>
      </c>
      <c r="AQ684" s="64" t="str">
        <f t="shared" si="210"/>
        <v/>
      </c>
      <c r="AR684" s="64" t="str">
        <f t="shared" si="211"/>
        <v/>
      </c>
      <c r="AS684" s="64" t="str">
        <f t="shared" si="212"/>
        <v/>
      </c>
      <c r="AT684" s="64" t="str">
        <f t="shared" si="213"/>
        <v/>
      </c>
      <c r="AW684" s="17" t="str">
        <f t="shared" si="214"/>
        <v/>
      </c>
      <c r="AX684" s="17" t="str">
        <f t="shared" si="215"/>
        <v/>
      </c>
      <c r="AY684" s="17" t="str">
        <f t="shared" si="216"/>
        <v/>
      </c>
      <c r="AZ684" s="17" t="str">
        <f t="shared" si="217"/>
        <v/>
      </c>
      <c r="BA684" s="17" t="str">
        <f t="shared" si="218"/>
        <v/>
      </c>
      <c r="BB684" s="17" t="str">
        <f t="shared" si="219"/>
        <v/>
      </c>
      <c r="BD684" s="17" t="str">
        <f>IF(AND(OR(F684="",F684="□"),OR(G684="",G684="□"),OR(H684="",H684="□")),"",IF(AND(F684="■",G684="■"),"",IF(AND(OR(F684="■",G684="■"),H684="■"),"",IF(F684="■",5,IF(G684="■",4,IF(I684="","",IF($C$3="","",IF($C$3=8,"-",IF($C$3&lt;8,IF(I684&lt;=$BY$25,7,IF(I684&lt;=$BY$26,6,IF(I684&lt;=$BY$27,5,IF(I684&lt;=$BY$28,4,IF(I684&lt;=$BY$29,3,IF(I684&lt;=$BY$30,2,1)))))))))))))))</f>
        <v/>
      </c>
      <c r="BE684" s="17" t="str">
        <f>IF(AND(OR(F684="",F684="□"),OR(G684="",G684="□"),OR(H684="",H684="□")),"",IF(AND(F684="■",G684="■"),"",IF(AND(OR(F684="■",G684="■"),H684="■"),"",IF(F684="■",5,IF(G684="■",4,IF(K684="","",IF($C$3="","",IF($C$3=8,IF(K684&lt;=$BY$33,6,IF(K684&lt;=$BY$34,5,IF(K684&lt;=$BY$35,4,3))),IF(AND($C$3&lt;8,$C$3&gt;4),IF(K684&lt;=$BY$32,7,IF(K684&lt;=$BY$33,6,IF(K684&lt;=$BY$34,5,IF(K684&lt;=$BY$35,4,IF(K684&lt;=$BY$36,3,2))))),IF(C670&lt;5,"-"))))))))))</f>
        <v/>
      </c>
      <c r="BF684" s="17" t="str">
        <f t="shared" si="221"/>
        <v/>
      </c>
      <c r="BH684" s="18" t="str">
        <f>IF(X684="","",IF(50&lt;=Y684,6,IF(AND(40&lt;=Y684,Y684&lt;50),5,IF(AND(30&lt;=Y684,Y684&lt;40),4,IF(AND(20&lt;=Y684,Y684&lt;30),3,IF(AND(10&lt;=Y684,Y684&lt;20),2,IF(AND(0&lt;=Y684,Y684&lt;10),1,IF(Y684&lt;0,0,""))))))))</f>
        <v/>
      </c>
      <c r="BI684" s="18" t="str">
        <f>IF(X684="","",IF(30&lt;=Y684,4,IF(AND(20&lt;=Y684,Y684&lt;30),3,IF(AND(10&lt;=Y684,Y684&lt;20),2,IF(AND(0&lt;=Y684,Y684&lt;10),1,IF(Y684&lt;0,0,""))))))</f>
        <v/>
      </c>
      <c r="BJ684" s="58" t="str">
        <f>IF(AND(OR(Q684="",Q684="□"),OR(R684="",R684="□"),OR(S684="",S684="□")),"",IF(AND(Q684="■",R684="■"),"",IF(AND(OR(Q684="■",R684="■"),S684="■"),"",IF(Q684="■",3,IF(R684="■",1,IF(Z684="■",BH684,BI684))))))</f>
        <v/>
      </c>
    </row>
    <row r="685" spans="1:62" ht="12" customHeight="1" x14ac:dyDescent="0.15">
      <c r="A685" s="66">
        <v>668</v>
      </c>
      <c r="B685" s="4"/>
      <c r="C685" s="2"/>
      <c r="D685" s="2"/>
      <c r="E685" s="8"/>
      <c r="F685" s="129" t="s">
        <v>38</v>
      </c>
      <c r="G685" s="130" t="s">
        <v>38</v>
      </c>
      <c r="H685" s="131" t="s">
        <v>38</v>
      </c>
      <c r="I685" s="122"/>
      <c r="J685" s="149"/>
      <c r="K685" s="124"/>
      <c r="L685" s="178"/>
      <c r="M685" s="133"/>
      <c r="N685" s="163" t="str">
        <f>IF($C$3="","",IF(P685="","",BF685))</f>
        <v/>
      </c>
      <c r="O685" s="163" t="str">
        <f>IF($C$3="","",IF(AND(OR(F685="",F685="□"),OR(G685="",G685="□"),OR(H685="",H685="□")),"",IF(AND(F685="■",G685="■"),"",IF(AND(OR(F685="■",G685="■"),H685="■"),"",IF(BF685="","",IF(OR(BF685=4,BF685&gt;4),"○","×"))))))</f>
        <v/>
      </c>
      <c r="P685" s="162" t="str">
        <f>IF($C$3="","",IF(AND(OR(F685="",F685="□"),OR(G685="",G685="□"),OR(H685="",H685="□")),"",IF(AND(F685="■",G685="■"),"",IF(AND(OR(F685="■",G685="■"),H685="■"),"",IF(BF685="","",IF(OR(BF685=5,BF685&gt;5),"○","×"))))))</f>
        <v/>
      </c>
      <c r="Q685" s="129" t="s">
        <v>38</v>
      </c>
      <c r="R685" s="130" t="s">
        <v>38</v>
      </c>
      <c r="S685" s="131" t="s">
        <v>38</v>
      </c>
      <c r="T685" s="1"/>
      <c r="U685" s="10"/>
      <c r="V685" s="11"/>
      <c r="W685" s="10"/>
      <c r="X685" s="223" t="str">
        <f t="shared" si="220"/>
        <v/>
      </c>
      <c r="Y685" s="164" t="str">
        <f t="shared" si="202"/>
        <v/>
      </c>
      <c r="Z685" s="131" t="s">
        <v>58</v>
      </c>
      <c r="AA685" s="135" t="s">
        <v>58</v>
      </c>
      <c r="AB685" s="165" t="str">
        <f t="shared" si="203"/>
        <v/>
      </c>
      <c r="AC685" s="280"/>
      <c r="AD685" s="281"/>
      <c r="AF685" s="60" t="str">
        <f>IF($C$3="","",IF(AND(F685="□",G685="□",H685="□"),"",IF(AND(F685="■",G685="■"),"",IF(AND(F685="■",H685="■"),"",IF(AND(G685="■",H685="■"),"",IF(F685="■",$BY$42,IF(G685="■",$BY$39,IF(I685="","",I685))))))))</f>
        <v/>
      </c>
      <c r="AG685" s="61" t="str">
        <f>IF($C$3="","",IF(AND(F685="□",G685="□",H685="□"),"",IF(AND(F685="■",G685="■"),"",IF(AND(F685="■",H685="■"),"",IF(AND(G685="■",H685="■"),"",IF(F685="■",$BY$44,IF(G685="■",$BY$41,IF(K685="","",K685))))))))</f>
        <v/>
      </c>
      <c r="AH685" s="63" t="str">
        <f t="shared" si="204"/>
        <v/>
      </c>
      <c r="AI685" s="63" t="str">
        <f t="shared" si="205"/>
        <v/>
      </c>
      <c r="AJ685" s="64" t="str">
        <f t="shared" si="206"/>
        <v/>
      </c>
      <c r="AK685" s="64" t="str">
        <f t="shared" si="207"/>
        <v/>
      </c>
      <c r="AL685" s="64" t="str">
        <f>IF($C$3="","",IF(AND(F685="□",G685="□",H685="□"),"",IF(AND(F685="■",G685="■"),"",IF(AND(F685="■",H685="■"),"",IF(AND(G685="■",H685="■"),"",IF(F685="■",$BY$23,IF(G685="■",$BY$21,IF(J685="","",J685))))))))</f>
        <v/>
      </c>
      <c r="AM685" s="65" t="str">
        <f t="shared" si="208"/>
        <v/>
      </c>
      <c r="AN685" s="64" t="str">
        <f>IF($C$3="","",IF(AND(F685="□",G685="□",H685="□"),"",IF(AND(F685="■",G685="■"),"",IF(AND(F685="■",H685="■"),"",IF(AND(G685="■",H685="■"),"",IF(F685="■",$BY$24,IF(G685="■",$BY$22,IF(L685="","",L685))))))))</f>
        <v/>
      </c>
      <c r="AO685" s="118"/>
      <c r="AP685" s="64" t="str">
        <f t="shared" si="209"/>
        <v/>
      </c>
      <c r="AQ685" s="64" t="str">
        <f t="shared" si="210"/>
        <v/>
      </c>
      <c r="AR685" s="64" t="str">
        <f t="shared" si="211"/>
        <v/>
      </c>
      <c r="AS685" s="64" t="str">
        <f t="shared" si="212"/>
        <v/>
      </c>
      <c r="AT685" s="64" t="str">
        <f t="shared" si="213"/>
        <v/>
      </c>
      <c r="AW685" s="17" t="str">
        <f t="shared" si="214"/>
        <v/>
      </c>
      <c r="AX685" s="17" t="str">
        <f t="shared" si="215"/>
        <v/>
      </c>
      <c r="AY685" s="17" t="str">
        <f t="shared" si="216"/>
        <v/>
      </c>
      <c r="AZ685" s="17" t="str">
        <f t="shared" si="217"/>
        <v/>
      </c>
      <c r="BA685" s="17" t="str">
        <f t="shared" si="218"/>
        <v/>
      </c>
      <c r="BB685" s="17" t="str">
        <f t="shared" si="219"/>
        <v/>
      </c>
      <c r="BD685" s="17" t="str">
        <f>IF(AND(OR(F685="",F685="□"),OR(G685="",G685="□"),OR(H685="",H685="□")),"",IF(AND(F685="■",G685="■"),"",IF(AND(OR(F685="■",G685="■"),H685="■"),"",IF(F685="■",5,IF(G685="■",4,IF(I685="","",IF($C$3="","",IF($C$3=8,"-",IF($C$3&lt;8,IF(I685&lt;=$BY$25,7,IF(I685&lt;=$BY$26,6,IF(I685&lt;=$BY$27,5,IF(I685&lt;=$BY$28,4,IF(I685&lt;=$BY$29,3,IF(I685&lt;=$BY$30,2,1)))))))))))))))</f>
        <v/>
      </c>
      <c r="BE685" s="17" t="str">
        <f>IF(AND(OR(F685="",F685="□"),OR(G685="",G685="□"),OR(H685="",H685="□")),"",IF(AND(F685="■",G685="■"),"",IF(AND(OR(F685="■",G685="■"),H685="■"),"",IF(F685="■",5,IF(G685="■",4,IF(K685="","",IF($C$3="","",IF($C$3=8,IF(K685&lt;=$BY$33,6,IF(K685&lt;=$BY$34,5,IF(K685&lt;=$BY$35,4,3))),IF(AND($C$3&lt;8,$C$3&gt;4),IF(K685&lt;=$BY$32,7,IF(K685&lt;=$BY$33,6,IF(K685&lt;=$BY$34,5,IF(K685&lt;=$BY$35,4,IF(K685&lt;=$BY$36,3,2))))),IF(C671&lt;5,"-"))))))))))</f>
        <v/>
      </c>
      <c r="BF685" s="17" t="str">
        <f t="shared" si="221"/>
        <v/>
      </c>
      <c r="BH685" s="18" t="str">
        <f>IF(X685="","",IF(50&lt;=Y685,6,IF(AND(40&lt;=Y685,Y685&lt;50),5,IF(AND(30&lt;=Y685,Y685&lt;40),4,IF(AND(20&lt;=Y685,Y685&lt;30),3,IF(AND(10&lt;=Y685,Y685&lt;20),2,IF(AND(0&lt;=Y685,Y685&lt;10),1,IF(Y685&lt;0,0,""))))))))</f>
        <v/>
      </c>
      <c r="BI685" s="18" t="str">
        <f>IF(X685="","",IF(30&lt;=Y685,4,IF(AND(20&lt;=Y685,Y685&lt;30),3,IF(AND(10&lt;=Y685,Y685&lt;20),2,IF(AND(0&lt;=Y685,Y685&lt;10),1,IF(Y685&lt;0,0,""))))))</f>
        <v/>
      </c>
      <c r="BJ685" s="58" t="str">
        <f>IF(AND(OR(Q685="",Q685="□"),OR(R685="",R685="□"),OR(S685="",S685="□")),"",IF(AND(Q685="■",R685="■"),"",IF(AND(OR(Q685="■",R685="■"),S685="■"),"",IF(Q685="■",3,IF(R685="■",1,IF(Z685="■",BH685,BI685))))))</f>
        <v/>
      </c>
    </row>
    <row r="686" spans="1:62" ht="12" customHeight="1" x14ac:dyDescent="0.15">
      <c r="A686" s="66">
        <v>669</v>
      </c>
      <c r="B686" s="4"/>
      <c r="C686" s="2"/>
      <c r="D686" s="2"/>
      <c r="E686" s="8"/>
      <c r="F686" s="129" t="s">
        <v>38</v>
      </c>
      <c r="G686" s="130" t="s">
        <v>38</v>
      </c>
      <c r="H686" s="131" t="s">
        <v>38</v>
      </c>
      <c r="I686" s="122"/>
      <c r="J686" s="149"/>
      <c r="K686" s="124"/>
      <c r="L686" s="178"/>
      <c r="M686" s="133"/>
      <c r="N686" s="163" t="str">
        <f>IF($C$3="","",IF(P686="","",BF686))</f>
        <v/>
      </c>
      <c r="O686" s="163" t="str">
        <f>IF($C$3="","",IF(AND(OR(F686="",F686="□"),OR(G686="",G686="□"),OR(H686="",H686="□")),"",IF(AND(F686="■",G686="■"),"",IF(AND(OR(F686="■",G686="■"),H686="■"),"",IF(BF686="","",IF(OR(BF686=4,BF686&gt;4),"○","×"))))))</f>
        <v/>
      </c>
      <c r="P686" s="162" t="str">
        <f>IF($C$3="","",IF(AND(OR(F686="",F686="□"),OR(G686="",G686="□"),OR(H686="",H686="□")),"",IF(AND(F686="■",G686="■"),"",IF(AND(OR(F686="■",G686="■"),H686="■"),"",IF(BF686="","",IF(OR(BF686=5,BF686&gt;5),"○","×"))))))</f>
        <v/>
      </c>
      <c r="Q686" s="129" t="s">
        <v>38</v>
      </c>
      <c r="R686" s="130" t="s">
        <v>38</v>
      </c>
      <c r="S686" s="131" t="s">
        <v>38</v>
      </c>
      <c r="T686" s="1"/>
      <c r="U686" s="10"/>
      <c r="V686" s="11"/>
      <c r="W686" s="10"/>
      <c r="X686" s="223" t="str">
        <f t="shared" si="220"/>
        <v/>
      </c>
      <c r="Y686" s="164" t="str">
        <f t="shared" si="202"/>
        <v/>
      </c>
      <c r="Z686" s="131" t="s">
        <v>58</v>
      </c>
      <c r="AA686" s="135" t="s">
        <v>58</v>
      </c>
      <c r="AB686" s="165" t="str">
        <f t="shared" si="203"/>
        <v/>
      </c>
      <c r="AC686" s="280"/>
      <c r="AD686" s="281"/>
      <c r="AF686" s="60" t="str">
        <f>IF($C$3="","",IF(AND(F686="□",G686="□",H686="□"),"",IF(AND(F686="■",G686="■"),"",IF(AND(F686="■",H686="■"),"",IF(AND(G686="■",H686="■"),"",IF(F686="■",$BY$42,IF(G686="■",$BY$39,IF(I686="","",I686))))))))</f>
        <v/>
      </c>
      <c r="AG686" s="61" t="str">
        <f>IF($C$3="","",IF(AND(F686="□",G686="□",H686="□"),"",IF(AND(F686="■",G686="■"),"",IF(AND(F686="■",H686="■"),"",IF(AND(G686="■",H686="■"),"",IF(F686="■",$BY$44,IF(G686="■",$BY$41,IF(K686="","",K686))))))))</f>
        <v/>
      </c>
      <c r="AH686" s="63" t="str">
        <f t="shared" si="204"/>
        <v/>
      </c>
      <c r="AI686" s="63" t="str">
        <f t="shared" si="205"/>
        <v/>
      </c>
      <c r="AJ686" s="64" t="str">
        <f t="shared" si="206"/>
        <v/>
      </c>
      <c r="AK686" s="64" t="str">
        <f t="shared" si="207"/>
        <v/>
      </c>
      <c r="AL686" s="64" t="str">
        <f>IF($C$3="","",IF(AND(F686="□",G686="□",H686="□"),"",IF(AND(F686="■",G686="■"),"",IF(AND(F686="■",H686="■"),"",IF(AND(G686="■",H686="■"),"",IF(F686="■",$BY$23,IF(G686="■",$BY$21,IF(J686="","",J686))))))))</f>
        <v/>
      </c>
      <c r="AM686" s="65" t="str">
        <f t="shared" si="208"/>
        <v/>
      </c>
      <c r="AN686" s="64" t="str">
        <f>IF($C$3="","",IF(AND(F686="□",G686="□",H686="□"),"",IF(AND(F686="■",G686="■"),"",IF(AND(F686="■",H686="■"),"",IF(AND(G686="■",H686="■"),"",IF(F686="■",$BY$24,IF(G686="■",$BY$22,IF(L686="","",L686))))))))</f>
        <v/>
      </c>
      <c r="AO686" s="118"/>
      <c r="AP686" s="64" t="str">
        <f t="shared" si="209"/>
        <v/>
      </c>
      <c r="AQ686" s="64" t="str">
        <f t="shared" si="210"/>
        <v/>
      </c>
      <c r="AR686" s="64" t="str">
        <f t="shared" si="211"/>
        <v/>
      </c>
      <c r="AS686" s="64" t="str">
        <f t="shared" si="212"/>
        <v/>
      </c>
      <c r="AT686" s="64" t="str">
        <f t="shared" si="213"/>
        <v/>
      </c>
      <c r="AW686" s="17" t="str">
        <f t="shared" si="214"/>
        <v/>
      </c>
      <c r="AX686" s="17" t="str">
        <f t="shared" si="215"/>
        <v/>
      </c>
      <c r="AY686" s="17" t="str">
        <f t="shared" si="216"/>
        <v/>
      </c>
      <c r="AZ686" s="17" t="str">
        <f t="shared" si="217"/>
        <v/>
      </c>
      <c r="BA686" s="17" t="str">
        <f t="shared" si="218"/>
        <v/>
      </c>
      <c r="BB686" s="17" t="str">
        <f t="shared" si="219"/>
        <v/>
      </c>
      <c r="BD686" s="17" t="str">
        <f>IF(AND(OR(F686="",F686="□"),OR(G686="",G686="□"),OR(H686="",H686="□")),"",IF(AND(F686="■",G686="■"),"",IF(AND(OR(F686="■",G686="■"),H686="■"),"",IF(F686="■",5,IF(G686="■",4,IF(I686="","",IF($C$3="","",IF($C$3=8,"-",IF($C$3&lt;8,IF(I686&lt;=$BY$25,7,IF(I686&lt;=$BY$26,6,IF(I686&lt;=$BY$27,5,IF(I686&lt;=$BY$28,4,IF(I686&lt;=$BY$29,3,IF(I686&lt;=$BY$30,2,1)))))))))))))))</f>
        <v/>
      </c>
      <c r="BE686" s="17" t="str">
        <f>IF(AND(OR(F686="",F686="□"),OR(G686="",G686="□"),OR(H686="",H686="□")),"",IF(AND(F686="■",G686="■"),"",IF(AND(OR(F686="■",G686="■"),H686="■"),"",IF(F686="■",5,IF(G686="■",4,IF(K686="","",IF($C$3="","",IF($C$3=8,IF(K686&lt;=$BY$33,6,IF(K686&lt;=$BY$34,5,IF(K686&lt;=$BY$35,4,3))),IF(AND($C$3&lt;8,$C$3&gt;4),IF(K686&lt;=$BY$32,7,IF(K686&lt;=$BY$33,6,IF(K686&lt;=$BY$34,5,IF(K686&lt;=$BY$35,4,IF(K686&lt;=$BY$36,3,2))))),IF(C672&lt;5,"-"))))))))))</f>
        <v/>
      </c>
      <c r="BF686" s="17" t="str">
        <f t="shared" si="221"/>
        <v/>
      </c>
      <c r="BH686" s="18" t="str">
        <f>IF(X686="","",IF(50&lt;=Y686,6,IF(AND(40&lt;=Y686,Y686&lt;50),5,IF(AND(30&lt;=Y686,Y686&lt;40),4,IF(AND(20&lt;=Y686,Y686&lt;30),3,IF(AND(10&lt;=Y686,Y686&lt;20),2,IF(AND(0&lt;=Y686,Y686&lt;10),1,IF(Y686&lt;0,0,""))))))))</f>
        <v/>
      </c>
      <c r="BI686" s="18" t="str">
        <f>IF(X686="","",IF(30&lt;=Y686,4,IF(AND(20&lt;=Y686,Y686&lt;30),3,IF(AND(10&lt;=Y686,Y686&lt;20),2,IF(AND(0&lt;=Y686,Y686&lt;10),1,IF(Y686&lt;0,0,""))))))</f>
        <v/>
      </c>
      <c r="BJ686" s="58" t="str">
        <f>IF(AND(OR(Q686="",Q686="□"),OR(R686="",R686="□"),OR(S686="",S686="□")),"",IF(AND(Q686="■",R686="■"),"",IF(AND(OR(Q686="■",R686="■"),S686="■"),"",IF(Q686="■",3,IF(R686="■",1,IF(Z686="■",BH686,BI686))))))</f>
        <v/>
      </c>
    </row>
    <row r="687" spans="1:62" ht="12" customHeight="1" x14ac:dyDescent="0.15">
      <c r="A687" s="66">
        <v>670</v>
      </c>
      <c r="B687" s="4"/>
      <c r="C687" s="2"/>
      <c r="D687" s="2"/>
      <c r="E687" s="8"/>
      <c r="F687" s="129" t="s">
        <v>38</v>
      </c>
      <c r="G687" s="130" t="s">
        <v>38</v>
      </c>
      <c r="H687" s="131" t="s">
        <v>38</v>
      </c>
      <c r="I687" s="122"/>
      <c r="J687" s="149"/>
      <c r="K687" s="124"/>
      <c r="L687" s="178"/>
      <c r="M687" s="133"/>
      <c r="N687" s="163" t="str">
        <f>IF($C$3="","",IF(P687="","",BF687))</f>
        <v/>
      </c>
      <c r="O687" s="163" t="str">
        <f>IF($C$3="","",IF(AND(OR(F687="",F687="□"),OR(G687="",G687="□"),OR(H687="",H687="□")),"",IF(AND(F687="■",G687="■"),"",IF(AND(OR(F687="■",G687="■"),H687="■"),"",IF(BF687="","",IF(OR(BF687=4,BF687&gt;4),"○","×"))))))</f>
        <v/>
      </c>
      <c r="P687" s="162" t="str">
        <f>IF($C$3="","",IF(AND(OR(F687="",F687="□"),OR(G687="",G687="□"),OR(H687="",H687="□")),"",IF(AND(F687="■",G687="■"),"",IF(AND(OR(F687="■",G687="■"),H687="■"),"",IF(BF687="","",IF(OR(BF687=5,BF687&gt;5),"○","×"))))))</f>
        <v/>
      </c>
      <c r="Q687" s="129" t="s">
        <v>38</v>
      </c>
      <c r="R687" s="130" t="s">
        <v>38</v>
      </c>
      <c r="S687" s="131" t="s">
        <v>38</v>
      </c>
      <c r="T687" s="1"/>
      <c r="U687" s="10"/>
      <c r="V687" s="11"/>
      <c r="W687" s="10"/>
      <c r="X687" s="223" t="str">
        <f t="shared" si="220"/>
        <v/>
      </c>
      <c r="Y687" s="164" t="str">
        <f t="shared" si="202"/>
        <v/>
      </c>
      <c r="Z687" s="131" t="s">
        <v>58</v>
      </c>
      <c r="AA687" s="135" t="s">
        <v>58</v>
      </c>
      <c r="AB687" s="165" t="str">
        <f t="shared" si="203"/>
        <v/>
      </c>
      <c r="AC687" s="280"/>
      <c r="AD687" s="281"/>
      <c r="AF687" s="60" t="str">
        <f>IF($C$3="","",IF(AND(F687="□",G687="□",H687="□"),"",IF(AND(F687="■",G687="■"),"",IF(AND(F687="■",H687="■"),"",IF(AND(G687="■",H687="■"),"",IF(F687="■",$BY$42,IF(G687="■",$BY$39,IF(I687="","",I687))))))))</f>
        <v/>
      </c>
      <c r="AG687" s="61" t="str">
        <f>IF($C$3="","",IF(AND(F687="□",G687="□",H687="□"),"",IF(AND(F687="■",G687="■"),"",IF(AND(F687="■",H687="■"),"",IF(AND(G687="■",H687="■"),"",IF(F687="■",$BY$44,IF(G687="■",$BY$41,IF(K687="","",K687))))))))</f>
        <v/>
      </c>
      <c r="AH687" s="63" t="str">
        <f t="shared" si="204"/>
        <v/>
      </c>
      <c r="AI687" s="63" t="str">
        <f t="shared" si="205"/>
        <v/>
      </c>
      <c r="AJ687" s="64" t="str">
        <f t="shared" si="206"/>
        <v/>
      </c>
      <c r="AK687" s="64" t="str">
        <f t="shared" si="207"/>
        <v/>
      </c>
      <c r="AL687" s="64" t="str">
        <f>IF($C$3="","",IF(AND(F687="□",G687="□",H687="□"),"",IF(AND(F687="■",G687="■"),"",IF(AND(F687="■",H687="■"),"",IF(AND(G687="■",H687="■"),"",IF(F687="■",$BY$23,IF(G687="■",$BY$21,IF(J687="","",J687))))))))</f>
        <v/>
      </c>
      <c r="AM687" s="65" t="str">
        <f t="shared" si="208"/>
        <v/>
      </c>
      <c r="AN687" s="64" t="str">
        <f>IF($C$3="","",IF(AND(F687="□",G687="□",H687="□"),"",IF(AND(F687="■",G687="■"),"",IF(AND(F687="■",H687="■"),"",IF(AND(G687="■",H687="■"),"",IF(F687="■",$BY$24,IF(G687="■",$BY$22,IF(L687="","",L687))))))))</f>
        <v/>
      </c>
      <c r="AO687" s="118"/>
      <c r="AP687" s="64" t="str">
        <f t="shared" si="209"/>
        <v/>
      </c>
      <c r="AQ687" s="64" t="str">
        <f t="shared" si="210"/>
        <v/>
      </c>
      <c r="AR687" s="64" t="str">
        <f t="shared" si="211"/>
        <v/>
      </c>
      <c r="AS687" s="64" t="str">
        <f t="shared" si="212"/>
        <v/>
      </c>
      <c r="AT687" s="64" t="str">
        <f t="shared" si="213"/>
        <v/>
      </c>
      <c r="AW687" s="17" t="str">
        <f t="shared" si="214"/>
        <v/>
      </c>
      <c r="AX687" s="17" t="str">
        <f t="shared" si="215"/>
        <v/>
      </c>
      <c r="AY687" s="17" t="str">
        <f t="shared" si="216"/>
        <v/>
      </c>
      <c r="AZ687" s="17" t="str">
        <f t="shared" si="217"/>
        <v/>
      </c>
      <c r="BA687" s="17" t="str">
        <f t="shared" si="218"/>
        <v/>
      </c>
      <c r="BB687" s="17" t="str">
        <f t="shared" si="219"/>
        <v/>
      </c>
      <c r="BD687" s="17" t="str">
        <f>IF(AND(OR(F687="",F687="□"),OR(G687="",G687="□"),OR(H687="",H687="□")),"",IF(AND(F687="■",G687="■"),"",IF(AND(OR(F687="■",G687="■"),H687="■"),"",IF(F687="■",5,IF(G687="■",4,IF(I687="","",IF($C$3="","",IF($C$3=8,"-",IF($C$3&lt;8,IF(I687&lt;=$BY$25,7,IF(I687&lt;=$BY$26,6,IF(I687&lt;=$BY$27,5,IF(I687&lt;=$BY$28,4,IF(I687&lt;=$BY$29,3,IF(I687&lt;=$BY$30,2,1)))))))))))))))</f>
        <v/>
      </c>
      <c r="BE687" s="17" t="str">
        <f>IF(AND(OR(F687="",F687="□"),OR(G687="",G687="□"),OR(H687="",H687="□")),"",IF(AND(F687="■",G687="■"),"",IF(AND(OR(F687="■",G687="■"),H687="■"),"",IF(F687="■",5,IF(G687="■",4,IF(K687="","",IF($C$3="","",IF($C$3=8,IF(K687&lt;=$BY$33,6,IF(K687&lt;=$BY$34,5,IF(K687&lt;=$BY$35,4,3))),IF(AND($C$3&lt;8,$C$3&gt;4),IF(K687&lt;=$BY$32,7,IF(K687&lt;=$BY$33,6,IF(K687&lt;=$BY$34,5,IF(K687&lt;=$BY$35,4,IF(K687&lt;=$BY$36,3,2))))),IF(C673&lt;5,"-"))))))))))</f>
        <v/>
      </c>
      <c r="BF687" s="17" t="str">
        <f t="shared" si="221"/>
        <v/>
      </c>
      <c r="BH687" s="18" t="str">
        <f>IF(X687="","",IF(50&lt;=Y687,6,IF(AND(40&lt;=Y687,Y687&lt;50),5,IF(AND(30&lt;=Y687,Y687&lt;40),4,IF(AND(20&lt;=Y687,Y687&lt;30),3,IF(AND(10&lt;=Y687,Y687&lt;20),2,IF(AND(0&lt;=Y687,Y687&lt;10),1,IF(Y687&lt;0,0,""))))))))</f>
        <v/>
      </c>
      <c r="BI687" s="18" t="str">
        <f>IF(X687="","",IF(30&lt;=Y687,4,IF(AND(20&lt;=Y687,Y687&lt;30),3,IF(AND(10&lt;=Y687,Y687&lt;20),2,IF(AND(0&lt;=Y687,Y687&lt;10),1,IF(Y687&lt;0,0,""))))))</f>
        <v/>
      </c>
      <c r="BJ687" s="58" t="str">
        <f>IF(AND(OR(Q687="",Q687="□"),OR(R687="",R687="□"),OR(S687="",S687="□")),"",IF(AND(Q687="■",R687="■"),"",IF(AND(OR(Q687="■",R687="■"),S687="■"),"",IF(Q687="■",3,IF(R687="■",1,IF(Z687="■",BH687,BI687))))))</f>
        <v/>
      </c>
    </row>
    <row r="688" spans="1:62" ht="12" customHeight="1" x14ac:dyDescent="0.15">
      <c r="A688" s="66">
        <v>671</v>
      </c>
      <c r="B688" s="4"/>
      <c r="C688" s="2"/>
      <c r="D688" s="2"/>
      <c r="E688" s="8"/>
      <c r="F688" s="129" t="s">
        <v>38</v>
      </c>
      <c r="G688" s="130" t="s">
        <v>38</v>
      </c>
      <c r="H688" s="131" t="s">
        <v>38</v>
      </c>
      <c r="I688" s="122"/>
      <c r="J688" s="149"/>
      <c r="K688" s="124"/>
      <c r="L688" s="178"/>
      <c r="M688" s="133"/>
      <c r="N688" s="163" t="str">
        <f>IF($C$3="","",IF(P688="","",BF688))</f>
        <v/>
      </c>
      <c r="O688" s="163" t="str">
        <f>IF($C$3="","",IF(AND(OR(F688="",F688="□"),OR(G688="",G688="□"),OR(H688="",H688="□")),"",IF(AND(F688="■",G688="■"),"",IF(AND(OR(F688="■",G688="■"),H688="■"),"",IF(BF688="","",IF(OR(BF688=4,BF688&gt;4),"○","×"))))))</f>
        <v/>
      </c>
      <c r="P688" s="162" t="str">
        <f>IF($C$3="","",IF(AND(OR(F688="",F688="□"),OR(G688="",G688="□"),OR(H688="",H688="□")),"",IF(AND(F688="■",G688="■"),"",IF(AND(OR(F688="■",G688="■"),H688="■"),"",IF(BF688="","",IF(OR(BF688=5,BF688&gt;5),"○","×"))))))</f>
        <v/>
      </c>
      <c r="Q688" s="129" t="s">
        <v>38</v>
      </c>
      <c r="R688" s="130" t="s">
        <v>38</v>
      </c>
      <c r="S688" s="131" t="s">
        <v>38</v>
      </c>
      <c r="T688" s="1"/>
      <c r="U688" s="10"/>
      <c r="V688" s="11"/>
      <c r="W688" s="10"/>
      <c r="X688" s="223" t="str">
        <f t="shared" si="220"/>
        <v/>
      </c>
      <c r="Y688" s="164" t="str">
        <f t="shared" si="202"/>
        <v/>
      </c>
      <c r="Z688" s="131" t="s">
        <v>58</v>
      </c>
      <c r="AA688" s="135" t="s">
        <v>58</v>
      </c>
      <c r="AB688" s="165" t="str">
        <f t="shared" si="203"/>
        <v/>
      </c>
      <c r="AC688" s="280"/>
      <c r="AD688" s="281"/>
      <c r="AF688" s="60" t="str">
        <f>IF($C$3="","",IF(AND(F688="□",G688="□",H688="□"),"",IF(AND(F688="■",G688="■"),"",IF(AND(F688="■",H688="■"),"",IF(AND(G688="■",H688="■"),"",IF(F688="■",$BY$42,IF(G688="■",$BY$39,IF(I688="","",I688))))))))</f>
        <v/>
      </c>
      <c r="AG688" s="61" t="str">
        <f>IF($C$3="","",IF(AND(F688="□",G688="□",H688="□"),"",IF(AND(F688="■",G688="■"),"",IF(AND(F688="■",H688="■"),"",IF(AND(G688="■",H688="■"),"",IF(F688="■",$BY$44,IF(G688="■",$BY$41,IF(K688="","",K688))))))))</f>
        <v/>
      </c>
      <c r="AH688" s="63" t="str">
        <f t="shared" si="204"/>
        <v/>
      </c>
      <c r="AI688" s="63" t="str">
        <f t="shared" si="205"/>
        <v/>
      </c>
      <c r="AJ688" s="64" t="str">
        <f t="shared" si="206"/>
        <v/>
      </c>
      <c r="AK688" s="64" t="str">
        <f t="shared" si="207"/>
        <v/>
      </c>
      <c r="AL688" s="64" t="str">
        <f>IF($C$3="","",IF(AND(F688="□",G688="□",H688="□"),"",IF(AND(F688="■",G688="■"),"",IF(AND(F688="■",H688="■"),"",IF(AND(G688="■",H688="■"),"",IF(F688="■",$BY$23,IF(G688="■",$BY$21,IF(J688="","",J688))))))))</f>
        <v/>
      </c>
      <c r="AM688" s="65" t="str">
        <f t="shared" si="208"/>
        <v/>
      </c>
      <c r="AN688" s="64" t="str">
        <f>IF($C$3="","",IF(AND(F688="□",G688="□",H688="□"),"",IF(AND(F688="■",G688="■"),"",IF(AND(F688="■",H688="■"),"",IF(AND(G688="■",H688="■"),"",IF(F688="■",$BY$24,IF(G688="■",$BY$22,IF(L688="","",L688))))))))</f>
        <v/>
      </c>
      <c r="AO688" s="118"/>
      <c r="AP688" s="64" t="str">
        <f t="shared" si="209"/>
        <v/>
      </c>
      <c r="AQ688" s="64" t="str">
        <f t="shared" si="210"/>
        <v/>
      </c>
      <c r="AR688" s="64" t="str">
        <f t="shared" si="211"/>
        <v/>
      </c>
      <c r="AS688" s="64" t="str">
        <f t="shared" si="212"/>
        <v/>
      </c>
      <c r="AT688" s="64" t="str">
        <f t="shared" si="213"/>
        <v/>
      </c>
      <c r="AW688" s="17" t="str">
        <f t="shared" si="214"/>
        <v/>
      </c>
      <c r="AX688" s="17" t="str">
        <f t="shared" si="215"/>
        <v/>
      </c>
      <c r="AY688" s="17" t="str">
        <f t="shared" si="216"/>
        <v/>
      </c>
      <c r="AZ688" s="17" t="str">
        <f t="shared" si="217"/>
        <v/>
      </c>
      <c r="BA688" s="17" t="str">
        <f t="shared" si="218"/>
        <v/>
      </c>
      <c r="BB688" s="17" t="str">
        <f t="shared" si="219"/>
        <v/>
      </c>
      <c r="BD688" s="17" t="str">
        <f>IF(AND(OR(F688="",F688="□"),OR(G688="",G688="□"),OR(H688="",H688="□")),"",IF(AND(F688="■",G688="■"),"",IF(AND(OR(F688="■",G688="■"),H688="■"),"",IF(F688="■",5,IF(G688="■",4,IF(I688="","",IF($C$3="","",IF($C$3=8,"-",IF($C$3&lt;8,IF(I688&lt;=$BY$25,7,IF(I688&lt;=$BY$26,6,IF(I688&lt;=$BY$27,5,IF(I688&lt;=$BY$28,4,IF(I688&lt;=$BY$29,3,IF(I688&lt;=$BY$30,2,1)))))))))))))))</f>
        <v/>
      </c>
      <c r="BE688" s="17" t="str">
        <f>IF(AND(OR(F688="",F688="□"),OR(G688="",G688="□"),OR(H688="",H688="□")),"",IF(AND(F688="■",G688="■"),"",IF(AND(OR(F688="■",G688="■"),H688="■"),"",IF(F688="■",5,IF(G688="■",4,IF(K688="","",IF($C$3="","",IF($C$3=8,IF(K688&lt;=$BY$33,6,IF(K688&lt;=$BY$34,5,IF(K688&lt;=$BY$35,4,3))),IF(AND($C$3&lt;8,$C$3&gt;4),IF(K688&lt;=$BY$32,7,IF(K688&lt;=$BY$33,6,IF(K688&lt;=$BY$34,5,IF(K688&lt;=$BY$35,4,IF(K688&lt;=$BY$36,3,2))))),IF(C674&lt;5,"-"))))))))))</f>
        <v/>
      </c>
      <c r="BF688" s="17" t="str">
        <f t="shared" si="221"/>
        <v/>
      </c>
      <c r="BH688" s="18" t="str">
        <f>IF(X688="","",IF(50&lt;=Y688,6,IF(AND(40&lt;=Y688,Y688&lt;50),5,IF(AND(30&lt;=Y688,Y688&lt;40),4,IF(AND(20&lt;=Y688,Y688&lt;30),3,IF(AND(10&lt;=Y688,Y688&lt;20),2,IF(AND(0&lt;=Y688,Y688&lt;10),1,IF(Y688&lt;0,0,""))))))))</f>
        <v/>
      </c>
      <c r="BI688" s="18" t="str">
        <f>IF(X688="","",IF(30&lt;=Y688,4,IF(AND(20&lt;=Y688,Y688&lt;30),3,IF(AND(10&lt;=Y688,Y688&lt;20),2,IF(AND(0&lt;=Y688,Y688&lt;10),1,IF(Y688&lt;0,0,""))))))</f>
        <v/>
      </c>
      <c r="BJ688" s="58" t="str">
        <f>IF(AND(OR(Q688="",Q688="□"),OR(R688="",R688="□"),OR(S688="",S688="□")),"",IF(AND(Q688="■",R688="■"),"",IF(AND(OR(Q688="■",R688="■"),S688="■"),"",IF(Q688="■",3,IF(R688="■",1,IF(Z688="■",BH688,BI688))))))</f>
        <v/>
      </c>
    </row>
    <row r="689" spans="1:62" ht="12" customHeight="1" x14ac:dyDescent="0.15">
      <c r="A689" s="66">
        <v>672</v>
      </c>
      <c r="B689" s="4"/>
      <c r="C689" s="2"/>
      <c r="D689" s="2"/>
      <c r="E689" s="8"/>
      <c r="F689" s="129" t="s">
        <v>38</v>
      </c>
      <c r="G689" s="130" t="s">
        <v>38</v>
      </c>
      <c r="H689" s="131" t="s">
        <v>38</v>
      </c>
      <c r="I689" s="122"/>
      <c r="J689" s="149"/>
      <c r="K689" s="124"/>
      <c r="L689" s="178"/>
      <c r="M689" s="133"/>
      <c r="N689" s="163" t="str">
        <f>IF($C$3="","",IF(P689="","",BF689))</f>
        <v/>
      </c>
      <c r="O689" s="163" t="str">
        <f>IF($C$3="","",IF(AND(OR(F689="",F689="□"),OR(G689="",G689="□"),OR(H689="",H689="□")),"",IF(AND(F689="■",G689="■"),"",IF(AND(OR(F689="■",G689="■"),H689="■"),"",IF(BF689="","",IF(OR(BF689=4,BF689&gt;4),"○","×"))))))</f>
        <v/>
      </c>
      <c r="P689" s="162" t="str">
        <f>IF($C$3="","",IF(AND(OR(F689="",F689="□"),OR(G689="",G689="□"),OR(H689="",H689="□")),"",IF(AND(F689="■",G689="■"),"",IF(AND(OR(F689="■",G689="■"),H689="■"),"",IF(BF689="","",IF(OR(BF689=5,BF689&gt;5),"○","×"))))))</f>
        <v/>
      </c>
      <c r="Q689" s="129" t="s">
        <v>38</v>
      </c>
      <c r="R689" s="130" t="s">
        <v>38</v>
      </c>
      <c r="S689" s="131" t="s">
        <v>38</v>
      </c>
      <c r="T689" s="1"/>
      <c r="U689" s="10"/>
      <c r="V689" s="11"/>
      <c r="W689" s="10"/>
      <c r="X689" s="223" t="str">
        <f t="shared" si="220"/>
        <v/>
      </c>
      <c r="Y689" s="164" t="str">
        <f t="shared" si="202"/>
        <v/>
      </c>
      <c r="Z689" s="131" t="s">
        <v>58</v>
      </c>
      <c r="AA689" s="135" t="s">
        <v>58</v>
      </c>
      <c r="AB689" s="165" t="str">
        <f t="shared" si="203"/>
        <v/>
      </c>
      <c r="AC689" s="280"/>
      <c r="AD689" s="281"/>
      <c r="AF689" s="60" t="str">
        <f>IF($C$3="","",IF(AND(F689="□",G689="□",H689="□"),"",IF(AND(F689="■",G689="■"),"",IF(AND(F689="■",H689="■"),"",IF(AND(G689="■",H689="■"),"",IF(F689="■",$BY$42,IF(G689="■",$BY$39,IF(I689="","",I689))))))))</f>
        <v/>
      </c>
      <c r="AG689" s="61" t="str">
        <f>IF($C$3="","",IF(AND(F689="□",G689="□",H689="□"),"",IF(AND(F689="■",G689="■"),"",IF(AND(F689="■",H689="■"),"",IF(AND(G689="■",H689="■"),"",IF(F689="■",$BY$44,IF(G689="■",$BY$41,IF(K689="","",K689))))))))</f>
        <v/>
      </c>
      <c r="AH689" s="63" t="str">
        <f t="shared" si="204"/>
        <v/>
      </c>
      <c r="AI689" s="63" t="str">
        <f t="shared" si="205"/>
        <v/>
      </c>
      <c r="AJ689" s="64" t="str">
        <f t="shared" si="206"/>
        <v/>
      </c>
      <c r="AK689" s="64" t="str">
        <f t="shared" si="207"/>
        <v/>
      </c>
      <c r="AL689" s="64" t="str">
        <f>IF($C$3="","",IF(AND(F689="□",G689="□",H689="□"),"",IF(AND(F689="■",G689="■"),"",IF(AND(F689="■",H689="■"),"",IF(AND(G689="■",H689="■"),"",IF(F689="■",$BY$23,IF(G689="■",$BY$21,IF(J689="","",J689))))))))</f>
        <v/>
      </c>
      <c r="AM689" s="65" t="str">
        <f t="shared" si="208"/>
        <v/>
      </c>
      <c r="AN689" s="64" t="str">
        <f>IF($C$3="","",IF(AND(F689="□",G689="□",H689="□"),"",IF(AND(F689="■",G689="■"),"",IF(AND(F689="■",H689="■"),"",IF(AND(G689="■",H689="■"),"",IF(F689="■",$BY$24,IF(G689="■",$BY$22,IF(L689="","",L689))))))))</f>
        <v/>
      </c>
      <c r="AO689" s="118"/>
      <c r="AP689" s="64" t="str">
        <f t="shared" si="209"/>
        <v/>
      </c>
      <c r="AQ689" s="64" t="str">
        <f t="shared" si="210"/>
        <v/>
      </c>
      <c r="AR689" s="64" t="str">
        <f t="shared" si="211"/>
        <v/>
      </c>
      <c r="AS689" s="64" t="str">
        <f t="shared" si="212"/>
        <v/>
      </c>
      <c r="AT689" s="64" t="str">
        <f t="shared" si="213"/>
        <v/>
      </c>
      <c r="AW689" s="17" t="str">
        <f t="shared" si="214"/>
        <v/>
      </c>
      <c r="AX689" s="17" t="str">
        <f t="shared" si="215"/>
        <v/>
      </c>
      <c r="AY689" s="17" t="str">
        <f t="shared" si="216"/>
        <v/>
      </c>
      <c r="AZ689" s="17" t="str">
        <f t="shared" si="217"/>
        <v/>
      </c>
      <c r="BA689" s="17" t="str">
        <f t="shared" si="218"/>
        <v/>
      </c>
      <c r="BB689" s="17" t="str">
        <f t="shared" si="219"/>
        <v/>
      </c>
      <c r="BD689" s="17" t="str">
        <f>IF(AND(OR(F689="",F689="□"),OR(G689="",G689="□"),OR(H689="",H689="□")),"",IF(AND(F689="■",G689="■"),"",IF(AND(OR(F689="■",G689="■"),H689="■"),"",IF(F689="■",5,IF(G689="■",4,IF(I689="","",IF($C$3="","",IF($C$3=8,"-",IF($C$3&lt;8,IF(I689&lt;=$BY$25,7,IF(I689&lt;=$BY$26,6,IF(I689&lt;=$BY$27,5,IF(I689&lt;=$BY$28,4,IF(I689&lt;=$BY$29,3,IF(I689&lt;=$BY$30,2,1)))))))))))))))</f>
        <v/>
      </c>
      <c r="BE689" s="17" t="str">
        <f>IF(AND(OR(F689="",F689="□"),OR(G689="",G689="□"),OR(H689="",H689="□")),"",IF(AND(F689="■",G689="■"),"",IF(AND(OR(F689="■",G689="■"),H689="■"),"",IF(F689="■",5,IF(G689="■",4,IF(K689="","",IF($C$3="","",IF($C$3=8,IF(K689&lt;=$BY$33,6,IF(K689&lt;=$BY$34,5,IF(K689&lt;=$BY$35,4,3))),IF(AND($C$3&lt;8,$C$3&gt;4),IF(K689&lt;=$BY$32,7,IF(K689&lt;=$BY$33,6,IF(K689&lt;=$BY$34,5,IF(K689&lt;=$BY$35,4,IF(K689&lt;=$BY$36,3,2))))),IF(C675&lt;5,"-"))))))))))</f>
        <v/>
      </c>
      <c r="BF689" s="17" t="str">
        <f t="shared" si="221"/>
        <v/>
      </c>
      <c r="BH689" s="18" t="str">
        <f>IF(X689="","",IF(50&lt;=Y689,6,IF(AND(40&lt;=Y689,Y689&lt;50),5,IF(AND(30&lt;=Y689,Y689&lt;40),4,IF(AND(20&lt;=Y689,Y689&lt;30),3,IF(AND(10&lt;=Y689,Y689&lt;20),2,IF(AND(0&lt;=Y689,Y689&lt;10),1,IF(Y689&lt;0,0,""))))))))</f>
        <v/>
      </c>
      <c r="BI689" s="18" t="str">
        <f>IF(X689="","",IF(30&lt;=Y689,4,IF(AND(20&lt;=Y689,Y689&lt;30),3,IF(AND(10&lt;=Y689,Y689&lt;20),2,IF(AND(0&lt;=Y689,Y689&lt;10),1,IF(Y689&lt;0,0,""))))))</f>
        <v/>
      </c>
      <c r="BJ689" s="58" t="str">
        <f>IF(AND(OR(Q689="",Q689="□"),OR(R689="",R689="□"),OR(S689="",S689="□")),"",IF(AND(Q689="■",R689="■"),"",IF(AND(OR(Q689="■",R689="■"),S689="■"),"",IF(Q689="■",3,IF(R689="■",1,IF(Z689="■",BH689,BI689))))))</f>
        <v/>
      </c>
    </row>
    <row r="690" spans="1:62" ht="12" customHeight="1" x14ac:dyDescent="0.15">
      <c r="A690" s="66">
        <v>673</v>
      </c>
      <c r="B690" s="4"/>
      <c r="C690" s="2"/>
      <c r="D690" s="2"/>
      <c r="E690" s="8"/>
      <c r="F690" s="129" t="s">
        <v>38</v>
      </c>
      <c r="G690" s="130" t="s">
        <v>38</v>
      </c>
      <c r="H690" s="131" t="s">
        <v>38</v>
      </c>
      <c r="I690" s="122"/>
      <c r="J690" s="149"/>
      <c r="K690" s="124"/>
      <c r="L690" s="178"/>
      <c r="M690" s="133"/>
      <c r="N690" s="163" t="str">
        <f>IF($C$3="","",IF(P690="","",BF690))</f>
        <v/>
      </c>
      <c r="O690" s="163" t="str">
        <f>IF($C$3="","",IF(AND(OR(F690="",F690="□"),OR(G690="",G690="□"),OR(H690="",H690="□")),"",IF(AND(F690="■",G690="■"),"",IF(AND(OR(F690="■",G690="■"),H690="■"),"",IF(BF690="","",IF(OR(BF690=4,BF690&gt;4),"○","×"))))))</f>
        <v/>
      </c>
      <c r="P690" s="162" t="str">
        <f>IF($C$3="","",IF(AND(OR(F690="",F690="□"),OR(G690="",G690="□"),OR(H690="",H690="□")),"",IF(AND(F690="■",G690="■"),"",IF(AND(OR(F690="■",G690="■"),H690="■"),"",IF(BF690="","",IF(OR(BF690=5,BF690&gt;5),"○","×"))))))</f>
        <v/>
      </c>
      <c r="Q690" s="129" t="s">
        <v>38</v>
      </c>
      <c r="R690" s="130" t="s">
        <v>38</v>
      </c>
      <c r="S690" s="131" t="s">
        <v>38</v>
      </c>
      <c r="T690" s="1"/>
      <c r="U690" s="10"/>
      <c r="V690" s="11"/>
      <c r="W690" s="10"/>
      <c r="X690" s="223" t="str">
        <f t="shared" si="220"/>
        <v/>
      </c>
      <c r="Y690" s="164" t="str">
        <f t="shared" si="202"/>
        <v/>
      </c>
      <c r="Z690" s="131" t="s">
        <v>58</v>
      </c>
      <c r="AA690" s="135" t="s">
        <v>58</v>
      </c>
      <c r="AB690" s="165" t="str">
        <f t="shared" si="203"/>
        <v/>
      </c>
      <c r="AC690" s="280"/>
      <c r="AD690" s="281"/>
      <c r="AF690" s="60" t="str">
        <f>IF($C$3="","",IF(AND(F690="□",G690="□",H690="□"),"",IF(AND(F690="■",G690="■"),"",IF(AND(F690="■",H690="■"),"",IF(AND(G690="■",H690="■"),"",IF(F690="■",$BY$42,IF(G690="■",$BY$39,IF(I690="","",I690))))))))</f>
        <v/>
      </c>
      <c r="AG690" s="61" t="str">
        <f>IF($C$3="","",IF(AND(F690="□",G690="□",H690="□"),"",IF(AND(F690="■",G690="■"),"",IF(AND(F690="■",H690="■"),"",IF(AND(G690="■",H690="■"),"",IF(F690="■",$BY$44,IF(G690="■",$BY$41,IF(K690="","",K690))))))))</f>
        <v/>
      </c>
      <c r="AH690" s="63" t="str">
        <f t="shared" si="204"/>
        <v/>
      </c>
      <c r="AI690" s="63" t="str">
        <f t="shared" si="205"/>
        <v/>
      </c>
      <c r="AJ690" s="64" t="str">
        <f t="shared" si="206"/>
        <v/>
      </c>
      <c r="AK690" s="64" t="str">
        <f t="shared" si="207"/>
        <v/>
      </c>
      <c r="AL690" s="64" t="str">
        <f>IF($C$3="","",IF(AND(F690="□",G690="□",H690="□"),"",IF(AND(F690="■",G690="■"),"",IF(AND(F690="■",H690="■"),"",IF(AND(G690="■",H690="■"),"",IF(F690="■",$BY$23,IF(G690="■",$BY$21,IF(J690="","",J690))))))))</f>
        <v/>
      </c>
      <c r="AM690" s="65" t="str">
        <f t="shared" si="208"/>
        <v/>
      </c>
      <c r="AN690" s="64" t="str">
        <f>IF($C$3="","",IF(AND(F690="□",G690="□",H690="□"),"",IF(AND(F690="■",G690="■"),"",IF(AND(F690="■",H690="■"),"",IF(AND(G690="■",H690="■"),"",IF(F690="■",$BY$24,IF(G690="■",$BY$22,IF(L690="","",L690))))))))</f>
        <v/>
      </c>
      <c r="AO690" s="118"/>
      <c r="AP690" s="64" t="str">
        <f t="shared" si="209"/>
        <v/>
      </c>
      <c r="AQ690" s="64" t="str">
        <f t="shared" si="210"/>
        <v/>
      </c>
      <c r="AR690" s="64" t="str">
        <f t="shared" si="211"/>
        <v/>
      </c>
      <c r="AS690" s="64" t="str">
        <f t="shared" si="212"/>
        <v/>
      </c>
      <c r="AT690" s="64" t="str">
        <f t="shared" si="213"/>
        <v/>
      </c>
      <c r="AW690" s="17" t="str">
        <f t="shared" si="214"/>
        <v/>
      </c>
      <c r="AX690" s="17" t="str">
        <f t="shared" si="215"/>
        <v/>
      </c>
      <c r="AY690" s="17" t="str">
        <f t="shared" si="216"/>
        <v/>
      </c>
      <c r="AZ690" s="17" t="str">
        <f t="shared" si="217"/>
        <v/>
      </c>
      <c r="BA690" s="17" t="str">
        <f t="shared" si="218"/>
        <v/>
      </c>
      <c r="BB690" s="17" t="str">
        <f t="shared" si="219"/>
        <v/>
      </c>
      <c r="BD690" s="17" t="str">
        <f>IF(AND(OR(F690="",F690="□"),OR(G690="",G690="□"),OR(H690="",H690="□")),"",IF(AND(F690="■",G690="■"),"",IF(AND(OR(F690="■",G690="■"),H690="■"),"",IF(F690="■",5,IF(G690="■",4,IF(I690="","",IF($C$3="","",IF($C$3=8,"-",IF($C$3&lt;8,IF(I690&lt;=$BY$25,7,IF(I690&lt;=$BY$26,6,IF(I690&lt;=$BY$27,5,IF(I690&lt;=$BY$28,4,IF(I690&lt;=$BY$29,3,IF(I690&lt;=$BY$30,2,1)))))))))))))))</f>
        <v/>
      </c>
      <c r="BE690" s="17" t="str">
        <f>IF(AND(OR(F690="",F690="□"),OR(G690="",G690="□"),OR(H690="",H690="□")),"",IF(AND(F690="■",G690="■"),"",IF(AND(OR(F690="■",G690="■"),H690="■"),"",IF(F690="■",5,IF(G690="■",4,IF(K690="","",IF($C$3="","",IF($C$3=8,IF(K690&lt;=$BY$33,6,IF(K690&lt;=$BY$34,5,IF(K690&lt;=$BY$35,4,3))),IF(AND($C$3&lt;8,$C$3&gt;4),IF(K690&lt;=$BY$32,7,IF(K690&lt;=$BY$33,6,IF(K690&lt;=$BY$34,5,IF(K690&lt;=$BY$35,4,IF(K690&lt;=$BY$36,3,2))))),IF(C676&lt;5,"-"))))))))))</f>
        <v/>
      </c>
      <c r="BF690" s="17" t="str">
        <f t="shared" si="221"/>
        <v/>
      </c>
      <c r="BH690" s="18" t="str">
        <f>IF(X690="","",IF(50&lt;=Y690,6,IF(AND(40&lt;=Y690,Y690&lt;50),5,IF(AND(30&lt;=Y690,Y690&lt;40),4,IF(AND(20&lt;=Y690,Y690&lt;30),3,IF(AND(10&lt;=Y690,Y690&lt;20),2,IF(AND(0&lt;=Y690,Y690&lt;10),1,IF(Y690&lt;0,0,""))))))))</f>
        <v/>
      </c>
      <c r="BI690" s="18" t="str">
        <f>IF(X690="","",IF(30&lt;=Y690,4,IF(AND(20&lt;=Y690,Y690&lt;30),3,IF(AND(10&lt;=Y690,Y690&lt;20),2,IF(AND(0&lt;=Y690,Y690&lt;10),1,IF(Y690&lt;0,0,""))))))</f>
        <v/>
      </c>
      <c r="BJ690" s="58" t="str">
        <f>IF(AND(OR(Q690="",Q690="□"),OR(R690="",R690="□"),OR(S690="",S690="□")),"",IF(AND(Q690="■",R690="■"),"",IF(AND(OR(Q690="■",R690="■"),S690="■"),"",IF(Q690="■",3,IF(R690="■",1,IF(Z690="■",BH690,BI690))))))</f>
        <v/>
      </c>
    </row>
    <row r="691" spans="1:62" ht="12" customHeight="1" x14ac:dyDescent="0.15">
      <c r="A691" s="66">
        <v>674</v>
      </c>
      <c r="B691" s="4"/>
      <c r="C691" s="2"/>
      <c r="D691" s="2"/>
      <c r="E691" s="8"/>
      <c r="F691" s="129" t="s">
        <v>38</v>
      </c>
      <c r="G691" s="130" t="s">
        <v>38</v>
      </c>
      <c r="H691" s="131" t="s">
        <v>38</v>
      </c>
      <c r="I691" s="122"/>
      <c r="J691" s="149"/>
      <c r="K691" s="124"/>
      <c r="L691" s="178"/>
      <c r="M691" s="133"/>
      <c r="N691" s="163" t="str">
        <f>IF($C$3="","",IF(P691="","",BF691))</f>
        <v/>
      </c>
      <c r="O691" s="163" t="str">
        <f>IF($C$3="","",IF(AND(OR(F691="",F691="□"),OR(G691="",G691="□"),OR(H691="",H691="□")),"",IF(AND(F691="■",G691="■"),"",IF(AND(OR(F691="■",G691="■"),H691="■"),"",IF(BF691="","",IF(OR(BF691=4,BF691&gt;4),"○","×"))))))</f>
        <v/>
      </c>
      <c r="P691" s="162" t="str">
        <f>IF($C$3="","",IF(AND(OR(F691="",F691="□"),OR(G691="",G691="□"),OR(H691="",H691="□")),"",IF(AND(F691="■",G691="■"),"",IF(AND(OR(F691="■",G691="■"),H691="■"),"",IF(BF691="","",IF(OR(BF691=5,BF691&gt;5),"○","×"))))))</f>
        <v/>
      </c>
      <c r="Q691" s="129" t="s">
        <v>38</v>
      </c>
      <c r="R691" s="130" t="s">
        <v>38</v>
      </c>
      <c r="S691" s="131" t="s">
        <v>38</v>
      </c>
      <c r="T691" s="1"/>
      <c r="U691" s="10"/>
      <c r="V691" s="11"/>
      <c r="W691" s="10"/>
      <c r="X691" s="223" t="str">
        <f t="shared" si="220"/>
        <v/>
      </c>
      <c r="Y691" s="164" t="str">
        <f t="shared" si="202"/>
        <v/>
      </c>
      <c r="Z691" s="131" t="s">
        <v>58</v>
      </c>
      <c r="AA691" s="135" t="s">
        <v>58</v>
      </c>
      <c r="AB691" s="165" t="str">
        <f t="shared" si="203"/>
        <v/>
      </c>
      <c r="AC691" s="280"/>
      <c r="AD691" s="281"/>
      <c r="AF691" s="60" t="str">
        <f>IF($C$3="","",IF(AND(F691="□",G691="□",H691="□"),"",IF(AND(F691="■",G691="■"),"",IF(AND(F691="■",H691="■"),"",IF(AND(G691="■",H691="■"),"",IF(F691="■",$BY$42,IF(G691="■",$BY$39,IF(I691="","",I691))))))))</f>
        <v/>
      </c>
      <c r="AG691" s="61" t="str">
        <f>IF($C$3="","",IF(AND(F691="□",G691="□",H691="□"),"",IF(AND(F691="■",G691="■"),"",IF(AND(F691="■",H691="■"),"",IF(AND(G691="■",H691="■"),"",IF(F691="■",$BY$44,IF(G691="■",$BY$41,IF(K691="","",K691))))))))</f>
        <v/>
      </c>
      <c r="AH691" s="63" t="str">
        <f t="shared" si="204"/>
        <v/>
      </c>
      <c r="AI691" s="63" t="str">
        <f t="shared" si="205"/>
        <v/>
      </c>
      <c r="AJ691" s="64" t="str">
        <f t="shared" si="206"/>
        <v/>
      </c>
      <c r="AK691" s="64" t="str">
        <f t="shared" si="207"/>
        <v/>
      </c>
      <c r="AL691" s="64" t="str">
        <f>IF($C$3="","",IF(AND(F691="□",G691="□",H691="□"),"",IF(AND(F691="■",G691="■"),"",IF(AND(F691="■",H691="■"),"",IF(AND(G691="■",H691="■"),"",IF(F691="■",$BY$23,IF(G691="■",$BY$21,IF(J691="","",J691))))))))</f>
        <v/>
      </c>
      <c r="AM691" s="65" t="str">
        <f t="shared" si="208"/>
        <v/>
      </c>
      <c r="AN691" s="64" t="str">
        <f>IF($C$3="","",IF(AND(F691="□",G691="□",H691="□"),"",IF(AND(F691="■",G691="■"),"",IF(AND(F691="■",H691="■"),"",IF(AND(G691="■",H691="■"),"",IF(F691="■",$BY$24,IF(G691="■",$BY$22,IF(L691="","",L691))))))))</f>
        <v/>
      </c>
      <c r="AO691" s="118"/>
      <c r="AP691" s="64" t="str">
        <f t="shared" si="209"/>
        <v/>
      </c>
      <c r="AQ691" s="64" t="str">
        <f t="shared" si="210"/>
        <v/>
      </c>
      <c r="AR691" s="64" t="str">
        <f t="shared" si="211"/>
        <v/>
      </c>
      <c r="AS691" s="64" t="str">
        <f t="shared" si="212"/>
        <v/>
      </c>
      <c r="AT691" s="64" t="str">
        <f t="shared" si="213"/>
        <v/>
      </c>
      <c r="AW691" s="17" t="str">
        <f t="shared" si="214"/>
        <v/>
      </c>
      <c r="AX691" s="17" t="str">
        <f t="shared" si="215"/>
        <v/>
      </c>
      <c r="AY691" s="17" t="str">
        <f t="shared" si="216"/>
        <v/>
      </c>
      <c r="AZ691" s="17" t="str">
        <f t="shared" si="217"/>
        <v/>
      </c>
      <c r="BA691" s="17" t="str">
        <f t="shared" si="218"/>
        <v/>
      </c>
      <c r="BB691" s="17" t="str">
        <f t="shared" si="219"/>
        <v/>
      </c>
      <c r="BD691" s="17" t="str">
        <f>IF(AND(OR(F691="",F691="□"),OR(G691="",G691="□"),OR(H691="",H691="□")),"",IF(AND(F691="■",G691="■"),"",IF(AND(OR(F691="■",G691="■"),H691="■"),"",IF(F691="■",5,IF(G691="■",4,IF(I691="","",IF($C$3="","",IF($C$3=8,"-",IF($C$3&lt;8,IF(I691&lt;=$BY$25,7,IF(I691&lt;=$BY$26,6,IF(I691&lt;=$BY$27,5,IF(I691&lt;=$BY$28,4,IF(I691&lt;=$BY$29,3,IF(I691&lt;=$BY$30,2,1)))))))))))))))</f>
        <v/>
      </c>
      <c r="BE691" s="17" t="str">
        <f>IF(AND(OR(F691="",F691="□"),OR(G691="",G691="□"),OR(H691="",H691="□")),"",IF(AND(F691="■",G691="■"),"",IF(AND(OR(F691="■",G691="■"),H691="■"),"",IF(F691="■",5,IF(G691="■",4,IF(K691="","",IF($C$3="","",IF($C$3=8,IF(K691&lt;=$BY$33,6,IF(K691&lt;=$BY$34,5,IF(K691&lt;=$BY$35,4,3))),IF(AND($C$3&lt;8,$C$3&gt;4),IF(K691&lt;=$BY$32,7,IF(K691&lt;=$BY$33,6,IF(K691&lt;=$BY$34,5,IF(K691&lt;=$BY$35,4,IF(K691&lt;=$BY$36,3,2))))),IF(C677&lt;5,"-"))))))))))</f>
        <v/>
      </c>
      <c r="BF691" s="17" t="str">
        <f t="shared" si="221"/>
        <v/>
      </c>
      <c r="BH691" s="18" t="str">
        <f>IF(X691="","",IF(50&lt;=Y691,6,IF(AND(40&lt;=Y691,Y691&lt;50),5,IF(AND(30&lt;=Y691,Y691&lt;40),4,IF(AND(20&lt;=Y691,Y691&lt;30),3,IF(AND(10&lt;=Y691,Y691&lt;20),2,IF(AND(0&lt;=Y691,Y691&lt;10),1,IF(Y691&lt;0,0,""))))))))</f>
        <v/>
      </c>
      <c r="BI691" s="18" t="str">
        <f>IF(X691="","",IF(30&lt;=Y691,4,IF(AND(20&lt;=Y691,Y691&lt;30),3,IF(AND(10&lt;=Y691,Y691&lt;20),2,IF(AND(0&lt;=Y691,Y691&lt;10),1,IF(Y691&lt;0,0,""))))))</f>
        <v/>
      </c>
      <c r="BJ691" s="58" t="str">
        <f>IF(AND(OR(Q691="",Q691="□"),OR(R691="",R691="□"),OR(S691="",S691="□")),"",IF(AND(Q691="■",R691="■"),"",IF(AND(OR(Q691="■",R691="■"),S691="■"),"",IF(Q691="■",3,IF(R691="■",1,IF(Z691="■",BH691,BI691))))))</f>
        <v/>
      </c>
    </row>
    <row r="692" spans="1:62" ht="12" customHeight="1" x14ac:dyDescent="0.15">
      <c r="A692" s="66">
        <v>675</v>
      </c>
      <c r="B692" s="4"/>
      <c r="C692" s="2"/>
      <c r="D692" s="2"/>
      <c r="E692" s="8"/>
      <c r="F692" s="129" t="s">
        <v>38</v>
      </c>
      <c r="G692" s="130" t="s">
        <v>38</v>
      </c>
      <c r="H692" s="131" t="s">
        <v>38</v>
      </c>
      <c r="I692" s="122"/>
      <c r="J692" s="149"/>
      <c r="K692" s="124"/>
      <c r="L692" s="178"/>
      <c r="M692" s="133"/>
      <c r="N692" s="163" t="str">
        <f>IF($C$3="","",IF(P692="","",BF692))</f>
        <v/>
      </c>
      <c r="O692" s="163" t="str">
        <f>IF($C$3="","",IF(AND(OR(F692="",F692="□"),OR(G692="",G692="□"),OR(H692="",H692="□")),"",IF(AND(F692="■",G692="■"),"",IF(AND(OR(F692="■",G692="■"),H692="■"),"",IF(BF692="","",IF(OR(BF692=4,BF692&gt;4),"○","×"))))))</f>
        <v/>
      </c>
      <c r="P692" s="162" t="str">
        <f>IF($C$3="","",IF(AND(OR(F692="",F692="□"),OR(G692="",G692="□"),OR(H692="",H692="□")),"",IF(AND(F692="■",G692="■"),"",IF(AND(OR(F692="■",G692="■"),H692="■"),"",IF(BF692="","",IF(OR(BF692=5,BF692&gt;5),"○","×"))))))</f>
        <v/>
      </c>
      <c r="Q692" s="129" t="s">
        <v>38</v>
      </c>
      <c r="R692" s="130" t="s">
        <v>38</v>
      </c>
      <c r="S692" s="131" t="s">
        <v>38</v>
      </c>
      <c r="T692" s="1"/>
      <c r="U692" s="10"/>
      <c r="V692" s="11"/>
      <c r="W692" s="10"/>
      <c r="X692" s="223" t="str">
        <f t="shared" si="220"/>
        <v/>
      </c>
      <c r="Y692" s="164" t="str">
        <f t="shared" si="202"/>
        <v/>
      </c>
      <c r="Z692" s="131" t="s">
        <v>58</v>
      </c>
      <c r="AA692" s="135" t="s">
        <v>58</v>
      </c>
      <c r="AB692" s="165" t="str">
        <f t="shared" si="203"/>
        <v/>
      </c>
      <c r="AC692" s="280"/>
      <c r="AD692" s="281"/>
      <c r="AF692" s="60" t="str">
        <f>IF($C$3="","",IF(AND(F692="□",G692="□",H692="□"),"",IF(AND(F692="■",G692="■"),"",IF(AND(F692="■",H692="■"),"",IF(AND(G692="■",H692="■"),"",IF(F692="■",$BY$42,IF(G692="■",$BY$39,IF(I692="","",I692))))))))</f>
        <v/>
      </c>
      <c r="AG692" s="61" t="str">
        <f>IF($C$3="","",IF(AND(F692="□",G692="□",H692="□"),"",IF(AND(F692="■",G692="■"),"",IF(AND(F692="■",H692="■"),"",IF(AND(G692="■",H692="■"),"",IF(F692="■",$BY$44,IF(G692="■",$BY$41,IF(K692="","",K692))))))))</f>
        <v/>
      </c>
      <c r="AH692" s="63" t="str">
        <f t="shared" si="204"/>
        <v/>
      </c>
      <c r="AI692" s="63" t="str">
        <f t="shared" si="205"/>
        <v/>
      </c>
      <c r="AJ692" s="64" t="str">
        <f t="shared" si="206"/>
        <v/>
      </c>
      <c r="AK692" s="64" t="str">
        <f t="shared" si="207"/>
        <v/>
      </c>
      <c r="AL692" s="64" t="str">
        <f>IF($C$3="","",IF(AND(F692="□",G692="□",H692="□"),"",IF(AND(F692="■",G692="■"),"",IF(AND(F692="■",H692="■"),"",IF(AND(G692="■",H692="■"),"",IF(F692="■",$BY$23,IF(G692="■",$BY$21,IF(J692="","",J692))))))))</f>
        <v/>
      </c>
      <c r="AM692" s="65" t="str">
        <f t="shared" si="208"/>
        <v/>
      </c>
      <c r="AN692" s="64" t="str">
        <f>IF($C$3="","",IF(AND(F692="□",G692="□",H692="□"),"",IF(AND(F692="■",G692="■"),"",IF(AND(F692="■",H692="■"),"",IF(AND(G692="■",H692="■"),"",IF(F692="■",$BY$24,IF(G692="■",$BY$22,IF(L692="","",L692))))))))</f>
        <v/>
      </c>
      <c r="AO692" s="118"/>
      <c r="AP692" s="64" t="str">
        <f t="shared" si="209"/>
        <v/>
      </c>
      <c r="AQ692" s="64" t="str">
        <f t="shared" si="210"/>
        <v/>
      </c>
      <c r="AR692" s="64" t="str">
        <f t="shared" si="211"/>
        <v/>
      </c>
      <c r="AS692" s="64" t="str">
        <f t="shared" si="212"/>
        <v/>
      </c>
      <c r="AT692" s="64" t="str">
        <f t="shared" si="213"/>
        <v/>
      </c>
      <c r="AW692" s="17" t="str">
        <f t="shared" si="214"/>
        <v/>
      </c>
      <c r="AX692" s="17" t="str">
        <f t="shared" si="215"/>
        <v/>
      </c>
      <c r="AY692" s="17" t="str">
        <f t="shared" si="216"/>
        <v/>
      </c>
      <c r="AZ692" s="17" t="str">
        <f t="shared" si="217"/>
        <v/>
      </c>
      <c r="BA692" s="17" t="str">
        <f t="shared" si="218"/>
        <v/>
      </c>
      <c r="BB692" s="17" t="str">
        <f t="shared" si="219"/>
        <v/>
      </c>
      <c r="BD692" s="17" t="str">
        <f>IF(AND(OR(F692="",F692="□"),OR(G692="",G692="□"),OR(H692="",H692="□")),"",IF(AND(F692="■",G692="■"),"",IF(AND(OR(F692="■",G692="■"),H692="■"),"",IF(F692="■",5,IF(G692="■",4,IF(I692="","",IF($C$3="","",IF($C$3=8,"-",IF($C$3&lt;8,IF(I692&lt;=$BY$25,7,IF(I692&lt;=$BY$26,6,IF(I692&lt;=$BY$27,5,IF(I692&lt;=$BY$28,4,IF(I692&lt;=$BY$29,3,IF(I692&lt;=$BY$30,2,1)))))))))))))))</f>
        <v/>
      </c>
      <c r="BE692" s="17" t="str">
        <f>IF(AND(OR(F692="",F692="□"),OR(G692="",G692="□"),OR(H692="",H692="□")),"",IF(AND(F692="■",G692="■"),"",IF(AND(OR(F692="■",G692="■"),H692="■"),"",IF(F692="■",5,IF(G692="■",4,IF(K692="","",IF($C$3="","",IF($C$3=8,IF(K692&lt;=$BY$33,6,IF(K692&lt;=$BY$34,5,IF(K692&lt;=$BY$35,4,3))),IF(AND($C$3&lt;8,$C$3&gt;4),IF(K692&lt;=$BY$32,7,IF(K692&lt;=$BY$33,6,IF(K692&lt;=$BY$34,5,IF(K692&lt;=$BY$35,4,IF(K692&lt;=$BY$36,3,2))))),IF(C678&lt;5,"-"))))))))))</f>
        <v/>
      </c>
      <c r="BF692" s="17" t="str">
        <f t="shared" si="221"/>
        <v/>
      </c>
      <c r="BH692" s="18" t="str">
        <f>IF(X692="","",IF(50&lt;=Y692,6,IF(AND(40&lt;=Y692,Y692&lt;50),5,IF(AND(30&lt;=Y692,Y692&lt;40),4,IF(AND(20&lt;=Y692,Y692&lt;30),3,IF(AND(10&lt;=Y692,Y692&lt;20),2,IF(AND(0&lt;=Y692,Y692&lt;10),1,IF(Y692&lt;0,0,""))))))))</f>
        <v/>
      </c>
      <c r="BI692" s="18" t="str">
        <f>IF(X692="","",IF(30&lt;=Y692,4,IF(AND(20&lt;=Y692,Y692&lt;30),3,IF(AND(10&lt;=Y692,Y692&lt;20),2,IF(AND(0&lt;=Y692,Y692&lt;10),1,IF(Y692&lt;0,0,""))))))</f>
        <v/>
      </c>
      <c r="BJ692" s="58" t="str">
        <f>IF(AND(OR(Q692="",Q692="□"),OR(R692="",R692="□"),OR(S692="",S692="□")),"",IF(AND(Q692="■",R692="■"),"",IF(AND(OR(Q692="■",R692="■"),S692="■"),"",IF(Q692="■",3,IF(R692="■",1,IF(Z692="■",BH692,BI692))))))</f>
        <v/>
      </c>
    </row>
    <row r="693" spans="1:62" ht="12" customHeight="1" x14ac:dyDescent="0.15">
      <c r="A693" s="66">
        <v>676</v>
      </c>
      <c r="B693" s="4"/>
      <c r="C693" s="2"/>
      <c r="D693" s="2"/>
      <c r="E693" s="8"/>
      <c r="F693" s="129" t="s">
        <v>38</v>
      </c>
      <c r="G693" s="130" t="s">
        <v>38</v>
      </c>
      <c r="H693" s="131" t="s">
        <v>38</v>
      </c>
      <c r="I693" s="122"/>
      <c r="J693" s="149"/>
      <c r="K693" s="124"/>
      <c r="L693" s="178"/>
      <c r="M693" s="133"/>
      <c r="N693" s="163" t="str">
        <f>IF($C$3="","",IF(P693="","",BF693))</f>
        <v/>
      </c>
      <c r="O693" s="163" t="str">
        <f>IF($C$3="","",IF(AND(OR(F693="",F693="□"),OR(G693="",G693="□"),OR(H693="",H693="□")),"",IF(AND(F693="■",G693="■"),"",IF(AND(OR(F693="■",G693="■"),H693="■"),"",IF(BF693="","",IF(OR(BF693=4,BF693&gt;4),"○","×"))))))</f>
        <v/>
      </c>
      <c r="P693" s="162" t="str">
        <f>IF($C$3="","",IF(AND(OR(F693="",F693="□"),OR(G693="",G693="□"),OR(H693="",H693="□")),"",IF(AND(F693="■",G693="■"),"",IF(AND(OR(F693="■",G693="■"),H693="■"),"",IF(BF693="","",IF(OR(BF693=5,BF693&gt;5),"○","×"))))))</f>
        <v/>
      </c>
      <c r="Q693" s="129" t="s">
        <v>38</v>
      </c>
      <c r="R693" s="130" t="s">
        <v>38</v>
      </c>
      <c r="S693" s="131" t="s">
        <v>38</v>
      </c>
      <c r="T693" s="1"/>
      <c r="U693" s="10"/>
      <c r="V693" s="11"/>
      <c r="W693" s="10"/>
      <c r="X693" s="223" t="str">
        <f t="shared" si="220"/>
        <v/>
      </c>
      <c r="Y693" s="164" t="str">
        <f t="shared" si="202"/>
        <v/>
      </c>
      <c r="Z693" s="131" t="s">
        <v>58</v>
      </c>
      <c r="AA693" s="135" t="s">
        <v>58</v>
      </c>
      <c r="AB693" s="165" t="str">
        <f t="shared" si="203"/>
        <v/>
      </c>
      <c r="AC693" s="280"/>
      <c r="AD693" s="281"/>
      <c r="AF693" s="60" t="str">
        <f>IF($C$3="","",IF(AND(F693="□",G693="□",H693="□"),"",IF(AND(F693="■",G693="■"),"",IF(AND(F693="■",H693="■"),"",IF(AND(G693="■",H693="■"),"",IF(F693="■",$BY$42,IF(G693="■",$BY$39,IF(I693="","",I693))))))))</f>
        <v/>
      </c>
      <c r="AG693" s="61" t="str">
        <f>IF($C$3="","",IF(AND(F693="□",G693="□",H693="□"),"",IF(AND(F693="■",G693="■"),"",IF(AND(F693="■",H693="■"),"",IF(AND(G693="■",H693="■"),"",IF(F693="■",$BY$44,IF(G693="■",$BY$41,IF(K693="","",K693))))))))</f>
        <v/>
      </c>
      <c r="AH693" s="63" t="str">
        <f t="shared" si="204"/>
        <v/>
      </c>
      <c r="AI693" s="63" t="str">
        <f t="shared" si="205"/>
        <v/>
      </c>
      <c r="AJ693" s="64" t="str">
        <f t="shared" si="206"/>
        <v/>
      </c>
      <c r="AK693" s="64" t="str">
        <f t="shared" si="207"/>
        <v/>
      </c>
      <c r="AL693" s="64" t="str">
        <f>IF($C$3="","",IF(AND(F693="□",G693="□",H693="□"),"",IF(AND(F693="■",G693="■"),"",IF(AND(F693="■",H693="■"),"",IF(AND(G693="■",H693="■"),"",IF(F693="■",$BY$23,IF(G693="■",$BY$21,IF(J693="","",J693))))))))</f>
        <v/>
      </c>
      <c r="AM693" s="65" t="str">
        <f t="shared" si="208"/>
        <v/>
      </c>
      <c r="AN693" s="64" t="str">
        <f>IF($C$3="","",IF(AND(F693="□",G693="□",H693="□"),"",IF(AND(F693="■",G693="■"),"",IF(AND(F693="■",H693="■"),"",IF(AND(G693="■",H693="■"),"",IF(F693="■",$BY$24,IF(G693="■",$BY$22,IF(L693="","",L693))))))))</f>
        <v/>
      </c>
      <c r="AO693" s="118"/>
      <c r="AP693" s="64" t="str">
        <f t="shared" si="209"/>
        <v/>
      </c>
      <c r="AQ693" s="64" t="str">
        <f t="shared" si="210"/>
        <v/>
      </c>
      <c r="AR693" s="64" t="str">
        <f t="shared" si="211"/>
        <v/>
      </c>
      <c r="AS693" s="64" t="str">
        <f t="shared" si="212"/>
        <v/>
      </c>
      <c r="AT693" s="64" t="str">
        <f t="shared" si="213"/>
        <v/>
      </c>
      <c r="AW693" s="17" t="str">
        <f t="shared" si="214"/>
        <v/>
      </c>
      <c r="AX693" s="17" t="str">
        <f t="shared" si="215"/>
        <v/>
      </c>
      <c r="AY693" s="17" t="str">
        <f t="shared" si="216"/>
        <v/>
      </c>
      <c r="AZ693" s="17" t="str">
        <f t="shared" si="217"/>
        <v/>
      </c>
      <c r="BA693" s="17" t="str">
        <f t="shared" si="218"/>
        <v/>
      </c>
      <c r="BB693" s="17" t="str">
        <f t="shared" si="219"/>
        <v/>
      </c>
      <c r="BD693" s="17" t="str">
        <f>IF(AND(OR(F693="",F693="□"),OR(G693="",G693="□"),OR(H693="",H693="□")),"",IF(AND(F693="■",G693="■"),"",IF(AND(OR(F693="■",G693="■"),H693="■"),"",IF(F693="■",5,IF(G693="■",4,IF(I693="","",IF($C$3="","",IF($C$3=8,"-",IF($C$3&lt;8,IF(I693&lt;=$BY$25,7,IF(I693&lt;=$BY$26,6,IF(I693&lt;=$BY$27,5,IF(I693&lt;=$BY$28,4,IF(I693&lt;=$BY$29,3,IF(I693&lt;=$BY$30,2,1)))))))))))))))</f>
        <v/>
      </c>
      <c r="BE693" s="17" t="str">
        <f>IF(AND(OR(F693="",F693="□"),OR(G693="",G693="□"),OR(H693="",H693="□")),"",IF(AND(F693="■",G693="■"),"",IF(AND(OR(F693="■",G693="■"),H693="■"),"",IF(F693="■",5,IF(G693="■",4,IF(K693="","",IF($C$3="","",IF($C$3=8,IF(K693&lt;=$BY$33,6,IF(K693&lt;=$BY$34,5,IF(K693&lt;=$BY$35,4,3))),IF(AND($C$3&lt;8,$C$3&gt;4),IF(K693&lt;=$BY$32,7,IF(K693&lt;=$BY$33,6,IF(K693&lt;=$BY$34,5,IF(K693&lt;=$BY$35,4,IF(K693&lt;=$BY$36,3,2))))),IF(C679&lt;5,"-"))))))))))</f>
        <v/>
      </c>
      <c r="BF693" s="17" t="str">
        <f t="shared" si="221"/>
        <v/>
      </c>
      <c r="BH693" s="18" t="str">
        <f>IF(X693="","",IF(50&lt;=Y693,6,IF(AND(40&lt;=Y693,Y693&lt;50),5,IF(AND(30&lt;=Y693,Y693&lt;40),4,IF(AND(20&lt;=Y693,Y693&lt;30),3,IF(AND(10&lt;=Y693,Y693&lt;20),2,IF(AND(0&lt;=Y693,Y693&lt;10),1,IF(Y693&lt;0,0,""))))))))</f>
        <v/>
      </c>
      <c r="BI693" s="18" t="str">
        <f>IF(X693="","",IF(30&lt;=Y693,4,IF(AND(20&lt;=Y693,Y693&lt;30),3,IF(AND(10&lt;=Y693,Y693&lt;20),2,IF(AND(0&lt;=Y693,Y693&lt;10),1,IF(Y693&lt;0,0,""))))))</f>
        <v/>
      </c>
      <c r="BJ693" s="58" t="str">
        <f>IF(AND(OR(Q693="",Q693="□"),OR(R693="",R693="□"),OR(S693="",S693="□")),"",IF(AND(Q693="■",R693="■"),"",IF(AND(OR(Q693="■",R693="■"),S693="■"),"",IF(Q693="■",3,IF(R693="■",1,IF(Z693="■",BH693,BI693))))))</f>
        <v/>
      </c>
    </row>
    <row r="694" spans="1:62" ht="12" customHeight="1" x14ac:dyDescent="0.15">
      <c r="A694" s="66">
        <v>677</v>
      </c>
      <c r="B694" s="4"/>
      <c r="C694" s="2"/>
      <c r="D694" s="2"/>
      <c r="E694" s="8"/>
      <c r="F694" s="129" t="s">
        <v>38</v>
      </c>
      <c r="G694" s="130" t="s">
        <v>38</v>
      </c>
      <c r="H694" s="131" t="s">
        <v>38</v>
      </c>
      <c r="I694" s="122"/>
      <c r="J694" s="149"/>
      <c r="K694" s="124"/>
      <c r="L694" s="178"/>
      <c r="M694" s="133"/>
      <c r="N694" s="163" t="str">
        <f>IF($C$3="","",IF(P694="","",BF694))</f>
        <v/>
      </c>
      <c r="O694" s="163" t="str">
        <f>IF($C$3="","",IF(AND(OR(F694="",F694="□"),OR(G694="",G694="□"),OR(H694="",H694="□")),"",IF(AND(F694="■",G694="■"),"",IF(AND(OR(F694="■",G694="■"),H694="■"),"",IF(BF694="","",IF(OR(BF694=4,BF694&gt;4),"○","×"))))))</f>
        <v/>
      </c>
      <c r="P694" s="162" t="str">
        <f>IF($C$3="","",IF(AND(OR(F694="",F694="□"),OR(G694="",G694="□"),OR(H694="",H694="□")),"",IF(AND(F694="■",G694="■"),"",IF(AND(OR(F694="■",G694="■"),H694="■"),"",IF(BF694="","",IF(OR(BF694=5,BF694&gt;5),"○","×"))))))</f>
        <v/>
      </c>
      <c r="Q694" s="129" t="s">
        <v>38</v>
      </c>
      <c r="R694" s="130" t="s">
        <v>38</v>
      </c>
      <c r="S694" s="131" t="s">
        <v>38</v>
      </c>
      <c r="T694" s="1"/>
      <c r="U694" s="10"/>
      <c r="V694" s="11"/>
      <c r="W694" s="10"/>
      <c r="X694" s="223" t="str">
        <f t="shared" si="220"/>
        <v/>
      </c>
      <c r="Y694" s="164" t="str">
        <f t="shared" si="202"/>
        <v/>
      </c>
      <c r="Z694" s="131" t="s">
        <v>58</v>
      </c>
      <c r="AA694" s="135" t="s">
        <v>58</v>
      </c>
      <c r="AB694" s="165" t="str">
        <f t="shared" si="203"/>
        <v/>
      </c>
      <c r="AC694" s="280"/>
      <c r="AD694" s="281"/>
      <c r="AF694" s="60" t="str">
        <f>IF($C$3="","",IF(AND(F694="□",G694="□",H694="□"),"",IF(AND(F694="■",G694="■"),"",IF(AND(F694="■",H694="■"),"",IF(AND(G694="■",H694="■"),"",IF(F694="■",$BY$42,IF(G694="■",$BY$39,IF(I694="","",I694))))))))</f>
        <v/>
      </c>
      <c r="AG694" s="61" t="str">
        <f>IF($C$3="","",IF(AND(F694="□",G694="□",H694="□"),"",IF(AND(F694="■",G694="■"),"",IF(AND(F694="■",H694="■"),"",IF(AND(G694="■",H694="■"),"",IF(F694="■",$BY$44,IF(G694="■",$BY$41,IF(K694="","",K694))))))))</f>
        <v/>
      </c>
      <c r="AH694" s="63" t="str">
        <f t="shared" si="204"/>
        <v/>
      </c>
      <c r="AI694" s="63" t="str">
        <f t="shared" si="205"/>
        <v/>
      </c>
      <c r="AJ694" s="64" t="str">
        <f t="shared" si="206"/>
        <v/>
      </c>
      <c r="AK694" s="64" t="str">
        <f t="shared" si="207"/>
        <v/>
      </c>
      <c r="AL694" s="64" t="str">
        <f>IF($C$3="","",IF(AND(F694="□",G694="□",H694="□"),"",IF(AND(F694="■",G694="■"),"",IF(AND(F694="■",H694="■"),"",IF(AND(G694="■",H694="■"),"",IF(F694="■",$BY$23,IF(G694="■",$BY$21,IF(J694="","",J694))))))))</f>
        <v/>
      </c>
      <c r="AM694" s="65" t="str">
        <f t="shared" si="208"/>
        <v/>
      </c>
      <c r="AN694" s="64" t="str">
        <f>IF($C$3="","",IF(AND(F694="□",G694="□",H694="□"),"",IF(AND(F694="■",G694="■"),"",IF(AND(F694="■",H694="■"),"",IF(AND(G694="■",H694="■"),"",IF(F694="■",$BY$24,IF(G694="■",$BY$22,IF(L694="","",L694))))))))</f>
        <v/>
      </c>
      <c r="AO694" s="118"/>
      <c r="AP694" s="64" t="str">
        <f t="shared" si="209"/>
        <v/>
      </c>
      <c r="AQ694" s="64" t="str">
        <f t="shared" si="210"/>
        <v/>
      </c>
      <c r="AR694" s="64" t="str">
        <f t="shared" si="211"/>
        <v/>
      </c>
      <c r="AS694" s="64" t="str">
        <f t="shared" si="212"/>
        <v/>
      </c>
      <c r="AT694" s="64" t="str">
        <f t="shared" si="213"/>
        <v/>
      </c>
      <c r="AW694" s="17" t="str">
        <f t="shared" si="214"/>
        <v/>
      </c>
      <c r="AX694" s="17" t="str">
        <f t="shared" si="215"/>
        <v/>
      </c>
      <c r="AY694" s="17" t="str">
        <f t="shared" si="216"/>
        <v/>
      </c>
      <c r="AZ694" s="17" t="str">
        <f t="shared" si="217"/>
        <v/>
      </c>
      <c r="BA694" s="17" t="str">
        <f t="shared" si="218"/>
        <v/>
      </c>
      <c r="BB694" s="17" t="str">
        <f t="shared" si="219"/>
        <v/>
      </c>
      <c r="BD694" s="17" t="str">
        <f>IF(AND(OR(F694="",F694="□"),OR(G694="",G694="□"),OR(H694="",H694="□")),"",IF(AND(F694="■",G694="■"),"",IF(AND(OR(F694="■",G694="■"),H694="■"),"",IF(F694="■",5,IF(G694="■",4,IF(I694="","",IF($C$3="","",IF($C$3=8,"-",IF($C$3&lt;8,IF(I694&lt;=$BY$25,7,IF(I694&lt;=$BY$26,6,IF(I694&lt;=$BY$27,5,IF(I694&lt;=$BY$28,4,IF(I694&lt;=$BY$29,3,IF(I694&lt;=$BY$30,2,1)))))))))))))))</f>
        <v/>
      </c>
      <c r="BE694" s="17" t="str">
        <f>IF(AND(OR(F694="",F694="□"),OR(G694="",G694="□"),OR(H694="",H694="□")),"",IF(AND(F694="■",G694="■"),"",IF(AND(OR(F694="■",G694="■"),H694="■"),"",IF(F694="■",5,IF(G694="■",4,IF(K694="","",IF($C$3="","",IF($C$3=8,IF(K694&lt;=$BY$33,6,IF(K694&lt;=$BY$34,5,IF(K694&lt;=$BY$35,4,3))),IF(AND($C$3&lt;8,$C$3&gt;4),IF(K694&lt;=$BY$32,7,IF(K694&lt;=$BY$33,6,IF(K694&lt;=$BY$34,5,IF(K694&lt;=$BY$35,4,IF(K694&lt;=$BY$36,3,2))))),IF(C680&lt;5,"-"))))))))))</f>
        <v/>
      </c>
      <c r="BF694" s="17" t="str">
        <f t="shared" si="221"/>
        <v/>
      </c>
      <c r="BH694" s="18" t="str">
        <f>IF(X694="","",IF(50&lt;=Y694,6,IF(AND(40&lt;=Y694,Y694&lt;50),5,IF(AND(30&lt;=Y694,Y694&lt;40),4,IF(AND(20&lt;=Y694,Y694&lt;30),3,IF(AND(10&lt;=Y694,Y694&lt;20),2,IF(AND(0&lt;=Y694,Y694&lt;10),1,IF(Y694&lt;0,0,""))))))))</f>
        <v/>
      </c>
      <c r="BI694" s="18" t="str">
        <f>IF(X694="","",IF(30&lt;=Y694,4,IF(AND(20&lt;=Y694,Y694&lt;30),3,IF(AND(10&lt;=Y694,Y694&lt;20),2,IF(AND(0&lt;=Y694,Y694&lt;10),1,IF(Y694&lt;0,0,""))))))</f>
        <v/>
      </c>
      <c r="BJ694" s="58" t="str">
        <f>IF(AND(OR(Q694="",Q694="□"),OR(R694="",R694="□"),OR(S694="",S694="□")),"",IF(AND(Q694="■",R694="■"),"",IF(AND(OR(Q694="■",R694="■"),S694="■"),"",IF(Q694="■",3,IF(R694="■",1,IF(Z694="■",BH694,BI694))))))</f>
        <v/>
      </c>
    </row>
    <row r="695" spans="1:62" ht="12" customHeight="1" x14ac:dyDescent="0.15">
      <c r="A695" s="66">
        <v>678</v>
      </c>
      <c r="B695" s="4"/>
      <c r="C695" s="2"/>
      <c r="D695" s="2"/>
      <c r="E695" s="8"/>
      <c r="F695" s="129" t="s">
        <v>38</v>
      </c>
      <c r="G695" s="130" t="s">
        <v>38</v>
      </c>
      <c r="H695" s="131" t="s">
        <v>38</v>
      </c>
      <c r="I695" s="122"/>
      <c r="J695" s="149"/>
      <c r="K695" s="124"/>
      <c r="L695" s="178"/>
      <c r="M695" s="133"/>
      <c r="N695" s="163" t="str">
        <f>IF($C$3="","",IF(P695="","",BF695))</f>
        <v/>
      </c>
      <c r="O695" s="163" t="str">
        <f>IF($C$3="","",IF(AND(OR(F695="",F695="□"),OR(G695="",G695="□"),OR(H695="",H695="□")),"",IF(AND(F695="■",G695="■"),"",IF(AND(OR(F695="■",G695="■"),H695="■"),"",IF(BF695="","",IF(OR(BF695=4,BF695&gt;4),"○","×"))))))</f>
        <v/>
      </c>
      <c r="P695" s="162" t="str">
        <f>IF($C$3="","",IF(AND(OR(F695="",F695="□"),OR(G695="",G695="□"),OR(H695="",H695="□")),"",IF(AND(F695="■",G695="■"),"",IF(AND(OR(F695="■",G695="■"),H695="■"),"",IF(BF695="","",IF(OR(BF695=5,BF695&gt;5),"○","×"))))))</f>
        <v/>
      </c>
      <c r="Q695" s="129" t="s">
        <v>38</v>
      </c>
      <c r="R695" s="130" t="s">
        <v>38</v>
      </c>
      <c r="S695" s="131" t="s">
        <v>38</v>
      </c>
      <c r="T695" s="1"/>
      <c r="U695" s="10"/>
      <c r="V695" s="11"/>
      <c r="W695" s="10"/>
      <c r="X695" s="223" t="str">
        <f t="shared" si="220"/>
        <v/>
      </c>
      <c r="Y695" s="164" t="str">
        <f t="shared" si="202"/>
        <v/>
      </c>
      <c r="Z695" s="131" t="s">
        <v>58</v>
      </c>
      <c r="AA695" s="135" t="s">
        <v>58</v>
      </c>
      <c r="AB695" s="165" t="str">
        <f t="shared" si="203"/>
        <v/>
      </c>
      <c r="AC695" s="280"/>
      <c r="AD695" s="281"/>
      <c r="AF695" s="60" t="str">
        <f>IF($C$3="","",IF(AND(F695="□",G695="□",H695="□"),"",IF(AND(F695="■",G695="■"),"",IF(AND(F695="■",H695="■"),"",IF(AND(G695="■",H695="■"),"",IF(F695="■",$BY$42,IF(G695="■",$BY$39,IF(I695="","",I695))))))))</f>
        <v/>
      </c>
      <c r="AG695" s="61" t="str">
        <f>IF($C$3="","",IF(AND(F695="□",G695="□",H695="□"),"",IF(AND(F695="■",G695="■"),"",IF(AND(F695="■",H695="■"),"",IF(AND(G695="■",H695="■"),"",IF(F695="■",$BY$44,IF(G695="■",$BY$41,IF(K695="","",K695))))))))</f>
        <v/>
      </c>
      <c r="AH695" s="63" t="str">
        <f t="shared" si="204"/>
        <v/>
      </c>
      <c r="AI695" s="63" t="str">
        <f t="shared" si="205"/>
        <v/>
      </c>
      <c r="AJ695" s="64" t="str">
        <f t="shared" si="206"/>
        <v/>
      </c>
      <c r="AK695" s="64" t="str">
        <f t="shared" si="207"/>
        <v/>
      </c>
      <c r="AL695" s="64" t="str">
        <f>IF($C$3="","",IF(AND(F695="□",G695="□",H695="□"),"",IF(AND(F695="■",G695="■"),"",IF(AND(F695="■",H695="■"),"",IF(AND(G695="■",H695="■"),"",IF(F695="■",$BY$23,IF(G695="■",$BY$21,IF(J695="","",J695))))))))</f>
        <v/>
      </c>
      <c r="AM695" s="65" t="str">
        <f t="shared" si="208"/>
        <v/>
      </c>
      <c r="AN695" s="64" t="str">
        <f>IF($C$3="","",IF(AND(F695="□",G695="□",H695="□"),"",IF(AND(F695="■",G695="■"),"",IF(AND(F695="■",H695="■"),"",IF(AND(G695="■",H695="■"),"",IF(F695="■",$BY$24,IF(G695="■",$BY$22,IF(L695="","",L695))))))))</f>
        <v/>
      </c>
      <c r="AO695" s="118"/>
      <c r="AP695" s="64" t="str">
        <f t="shared" si="209"/>
        <v/>
      </c>
      <c r="AQ695" s="64" t="str">
        <f t="shared" si="210"/>
        <v/>
      </c>
      <c r="AR695" s="64" t="str">
        <f t="shared" si="211"/>
        <v/>
      </c>
      <c r="AS695" s="64" t="str">
        <f t="shared" si="212"/>
        <v/>
      </c>
      <c r="AT695" s="64" t="str">
        <f t="shared" si="213"/>
        <v/>
      </c>
      <c r="AW695" s="17" t="str">
        <f t="shared" si="214"/>
        <v/>
      </c>
      <c r="AX695" s="17" t="str">
        <f t="shared" si="215"/>
        <v/>
      </c>
      <c r="AY695" s="17" t="str">
        <f t="shared" si="216"/>
        <v/>
      </c>
      <c r="AZ695" s="17" t="str">
        <f t="shared" si="217"/>
        <v/>
      </c>
      <c r="BA695" s="17" t="str">
        <f t="shared" si="218"/>
        <v/>
      </c>
      <c r="BB695" s="17" t="str">
        <f t="shared" si="219"/>
        <v/>
      </c>
      <c r="BD695" s="17" t="str">
        <f>IF(AND(OR(F695="",F695="□"),OR(G695="",G695="□"),OR(H695="",H695="□")),"",IF(AND(F695="■",G695="■"),"",IF(AND(OR(F695="■",G695="■"),H695="■"),"",IF(F695="■",5,IF(G695="■",4,IF(I695="","",IF($C$3="","",IF($C$3=8,"-",IF($C$3&lt;8,IF(I695&lt;=$BY$25,7,IF(I695&lt;=$BY$26,6,IF(I695&lt;=$BY$27,5,IF(I695&lt;=$BY$28,4,IF(I695&lt;=$BY$29,3,IF(I695&lt;=$BY$30,2,1)))))))))))))))</f>
        <v/>
      </c>
      <c r="BE695" s="17" t="str">
        <f>IF(AND(OR(F695="",F695="□"),OR(G695="",G695="□"),OR(H695="",H695="□")),"",IF(AND(F695="■",G695="■"),"",IF(AND(OR(F695="■",G695="■"),H695="■"),"",IF(F695="■",5,IF(G695="■",4,IF(K695="","",IF($C$3="","",IF($C$3=8,IF(K695&lt;=$BY$33,6,IF(K695&lt;=$BY$34,5,IF(K695&lt;=$BY$35,4,3))),IF(AND($C$3&lt;8,$C$3&gt;4),IF(K695&lt;=$BY$32,7,IF(K695&lt;=$BY$33,6,IF(K695&lt;=$BY$34,5,IF(K695&lt;=$BY$35,4,IF(K695&lt;=$BY$36,3,2))))),IF(C681&lt;5,"-"))))))))))</f>
        <v/>
      </c>
      <c r="BF695" s="17" t="str">
        <f t="shared" si="221"/>
        <v/>
      </c>
      <c r="BH695" s="18" t="str">
        <f>IF(X695="","",IF(50&lt;=Y695,6,IF(AND(40&lt;=Y695,Y695&lt;50),5,IF(AND(30&lt;=Y695,Y695&lt;40),4,IF(AND(20&lt;=Y695,Y695&lt;30),3,IF(AND(10&lt;=Y695,Y695&lt;20),2,IF(AND(0&lt;=Y695,Y695&lt;10),1,IF(Y695&lt;0,0,""))))))))</f>
        <v/>
      </c>
      <c r="BI695" s="18" t="str">
        <f>IF(X695="","",IF(30&lt;=Y695,4,IF(AND(20&lt;=Y695,Y695&lt;30),3,IF(AND(10&lt;=Y695,Y695&lt;20),2,IF(AND(0&lt;=Y695,Y695&lt;10),1,IF(Y695&lt;0,0,""))))))</f>
        <v/>
      </c>
      <c r="BJ695" s="58" t="str">
        <f>IF(AND(OR(Q695="",Q695="□"),OR(R695="",R695="□"),OR(S695="",S695="□")),"",IF(AND(Q695="■",R695="■"),"",IF(AND(OR(Q695="■",R695="■"),S695="■"),"",IF(Q695="■",3,IF(R695="■",1,IF(Z695="■",BH695,BI695))))))</f>
        <v/>
      </c>
    </row>
    <row r="696" spans="1:62" ht="12" customHeight="1" x14ac:dyDescent="0.15">
      <c r="A696" s="66">
        <v>679</v>
      </c>
      <c r="B696" s="4"/>
      <c r="C696" s="2"/>
      <c r="D696" s="2"/>
      <c r="E696" s="8"/>
      <c r="F696" s="129" t="s">
        <v>38</v>
      </c>
      <c r="G696" s="130" t="s">
        <v>38</v>
      </c>
      <c r="H696" s="131" t="s">
        <v>38</v>
      </c>
      <c r="I696" s="122"/>
      <c r="J696" s="149"/>
      <c r="K696" s="124"/>
      <c r="L696" s="178"/>
      <c r="M696" s="133"/>
      <c r="N696" s="163" t="str">
        <f>IF($C$3="","",IF(P696="","",BF696))</f>
        <v/>
      </c>
      <c r="O696" s="163" t="str">
        <f>IF($C$3="","",IF(AND(OR(F696="",F696="□"),OR(G696="",G696="□"),OR(H696="",H696="□")),"",IF(AND(F696="■",G696="■"),"",IF(AND(OR(F696="■",G696="■"),H696="■"),"",IF(BF696="","",IF(OR(BF696=4,BF696&gt;4),"○","×"))))))</f>
        <v/>
      </c>
      <c r="P696" s="162" t="str">
        <f>IF($C$3="","",IF(AND(OR(F696="",F696="□"),OR(G696="",G696="□"),OR(H696="",H696="□")),"",IF(AND(F696="■",G696="■"),"",IF(AND(OR(F696="■",G696="■"),H696="■"),"",IF(BF696="","",IF(OR(BF696=5,BF696&gt;5),"○","×"))))))</f>
        <v/>
      </c>
      <c r="Q696" s="129" t="s">
        <v>38</v>
      </c>
      <c r="R696" s="130" t="s">
        <v>38</v>
      </c>
      <c r="S696" s="131" t="s">
        <v>38</v>
      </c>
      <c r="T696" s="1"/>
      <c r="U696" s="10"/>
      <c r="V696" s="11"/>
      <c r="W696" s="10"/>
      <c r="X696" s="223" t="str">
        <f t="shared" si="220"/>
        <v/>
      </c>
      <c r="Y696" s="164" t="str">
        <f t="shared" si="202"/>
        <v/>
      </c>
      <c r="Z696" s="131" t="s">
        <v>58</v>
      </c>
      <c r="AA696" s="135" t="s">
        <v>58</v>
      </c>
      <c r="AB696" s="165" t="str">
        <f t="shared" si="203"/>
        <v/>
      </c>
      <c r="AC696" s="280"/>
      <c r="AD696" s="281"/>
      <c r="AF696" s="60" t="str">
        <f>IF($C$3="","",IF(AND(F696="□",G696="□",H696="□"),"",IF(AND(F696="■",G696="■"),"",IF(AND(F696="■",H696="■"),"",IF(AND(G696="■",H696="■"),"",IF(F696="■",$BY$42,IF(G696="■",$BY$39,IF(I696="","",I696))))))))</f>
        <v/>
      </c>
      <c r="AG696" s="61" t="str">
        <f>IF($C$3="","",IF(AND(F696="□",G696="□",H696="□"),"",IF(AND(F696="■",G696="■"),"",IF(AND(F696="■",H696="■"),"",IF(AND(G696="■",H696="■"),"",IF(F696="■",$BY$44,IF(G696="■",$BY$41,IF(K696="","",K696))))))))</f>
        <v/>
      </c>
      <c r="AH696" s="63" t="str">
        <f t="shared" si="204"/>
        <v/>
      </c>
      <c r="AI696" s="63" t="str">
        <f t="shared" si="205"/>
        <v/>
      </c>
      <c r="AJ696" s="64" t="str">
        <f t="shared" si="206"/>
        <v/>
      </c>
      <c r="AK696" s="64" t="str">
        <f t="shared" si="207"/>
        <v/>
      </c>
      <c r="AL696" s="64" t="str">
        <f>IF($C$3="","",IF(AND(F696="□",G696="□",H696="□"),"",IF(AND(F696="■",G696="■"),"",IF(AND(F696="■",H696="■"),"",IF(AND(G696="■",H696="■"),"",IF(F696="■",$BY$23,IF(G696="■",$BY$21,IF(J696="","",J696))))))))</f>
        <v/>
      </c>
      <c r="AM696" s="65" t="str">
        <f t="shared" si="208"/>
        <v/>
      </c>
      <c r="AN696" s="64" t="str">
        <f>IF($C$3="","",IF(AND(F696="□",G696="□",H696="□"),"",IF(AND(F696="■",G696="■"),"",IF(AND(F696="■",H696="■"),"",IF(AND(G696="■",H696="■"),"",IF(F696="■",$BY$24,IF(G696="■",$BY$22,IF(L696="","",L696))))))))</f>
        <v/>
      </c>
      <c r="AO696" s="118"/>
      <c r="AP696" s="64" t="str">
        <f t="shared" si="209"/>
        <v/>
      </c>
      <c r="AQ696" s="64" t="str">
        <f t="shared" si="210"/>
        <v/>
      </c>
      <c r="AR696" s="64" t="str">
        <f t="shared" si="211"/>
        <v/>
      </c>
      <c r="AS696" s="64" t="str">
        <f t="shared" si="212"/>
        <v/>
      </c>
      <c r="AT696" s="64" t="str">
        <f t="shared" si="213"/>
        <v/>
      </c>
      <c r="AW696" s="17" t="str">
        <f t="shared" si="214"/>
        <v/>
      </c>
      <c r="AX696" s="17" t="str">
        <f t="shared" si="215"/>
        <v/>
      </c>
      <c r="AY696" s="17" t="str">
        <f t="shared" si="216"/>
        <v/>
      </c>
      <c r="AZ696" s="17" t="str">
        <f t="shared" si="217"/>
        <v/>
      </c>
      <c r="BA696" s="17" t="str">
        <f t="shared" si="218"/>
        <v/>
      </c>
      <c r="BB696" s="17" t="str">
        <f t="shared" si="219"/>
        <v/>
      </c>
      <c r="BD696" s="17" t="str">
        <f>IF(AND(OR(F696="",F696="□"),OR(G696="",G696="□"),OR(H696="",H696="□")),"",IF(AND(F696="■",G696="■"),"",IF(AND(OR(F696="■",G696="■"),H696="■"),"",IF(F696="■",5,IF(G696="■",4,IF(I696="","",IF($C$3="","",IF($C$3=8,"-",IF($C$3&lt;8,IF(I696&lt;=$BY$25,7,IF(I696&lt;=$BY$26,6,IF(I696&lt;=$BY$27,5,IF(I696&lt;=$BY$28,4,IF(I696&lt;=$BY$29,3,IF(I696&lt;=$BY$30,2,1)))))))))))))))</f>
        <v/>
      </c>
      <c r="BE696" s="17" t="str">
        <f>IF(AND(OR(F696="",F696="□"),OR(G696="",G696="□"),OR(H696="",H696="□")),"",IF(AND(F696="■",G696="■"),"",IF(AND(OR(F696="■",G696="■"),H696="■"),"",IF(F696="■",5,IF(G696="■",4,IF(K696="","",IF($C$3="","",IF($C$3=8,IF(K696&lt;=$BY$33,6,IF(K696&lt;=$BY$34,5,IF(K696&lt;=$BY$35,4,3))),IF(AND($C$3&lt;8,$C$3&gt;4),IF(K696&lt;=$BY$32,7,IF(K696&lt;=$BY$33,6,IF(K696&lt;=$BY$34,5,IF(K696&lt;=$BY$35,4,IF(K696&lt;=$BY$36,3,2))))),IF(C682&lt;5,"-"))))))))))</f>
        <v/>
      </c>
      <c r="BF696" s="17" t="str">
        <f t="shared" si="221"/>
        <v/>
      </c>
      <c r="BH696" s="18" t="str">
        <f>IF(X696="","",IF(50&lt;=Y696,6,IF(AND(40&lt;=Y696,Y696&lt;50),5,IF(AND(30&lt;=Y696,Y696&lt;40),4,IF(AND(20&lt;=Y696,Y696&lt;30),3,IF(AND(10&lt;=Y696,Y696&lt;20),2,IF(AND(0&lt;=Y696,Y696&lt;10),1,IF(Y696&lt;0,0,""))))))))</f>
        <v/>
      </c>
      <c r="BI696" s="18" t="str">
        <f>IF(X696="","",IF(30&lt;=Y696,4,IF(AND(20&lt;=Y696,Y696&lt;30),3,IF(AND(10&lt;=Y696,Y696&lt;20),2,IF(AND(0&lt;=Y696,Y696&lt;10),1,IF(Y696&lt;0,0,""))))))</f>
        <v/>
      </c>
      <c r="BJ696" s="58" t="str">
        <f>IF(AND(OR(Q696="",Q696="□"),OR(R696="",R696="□"),OR(S696="",S696="□")),"",IF(AND(Q696="■",R696="■"),"",IF(AND(OR(Q696="■",R696="■"),S696="■"),"",IF(Q696="■",3,IF(R696="■",1,IF(Z696="■",BH696,BI696))))))</f>
        <v/>
      </c>
    </row>
    <row r="697" spans="1:62" ht="12" customHeight="1" x14ac:dyDescent="0.15">
      <c r="A697" s="66">
        <v>680</v>
      </c>
      <c r="B697" s="4"/>
      <c r="C697" s="2"/>
      <c r="D697" s="2"/>
      <c r="E697" s="8"/>
      <c r="F697" s="129" t="s">
        <v>38</v>
      </c>
      <c r="G697" s="130" t="s">
        <v>38</v>
      </c>
      <c r="H697" s="131" t="s">
        <v>38</v>
      </c>
      <c r="I697" s="122"/>
      <c r="J697" s="149"/>
      <c r="K697" s="124"/>
      <c r="L697" s="178"/>
      <c r="M697" s="133"/>
      <c r="N697" s="163" t="str">
        <f>IF($C$3="","",IF(P697="","",BF697))</f>
        <v/>
      </c>
      <c r="O697" s="163" t="str">
        <f>IF($C$3="","",IF(AND(OR(F697="",F697="□"),OR(G697="",G697="□"),OR(H697="",H697="□")),"",IF(AND(F697="■",G697="■"),"",IF(AND(OR(F697="■",G697="■"),H697="■"),"",IF(BF697="","",IF(OR(BF697=4,BF697&gt;4),"○","×"))))))</f>
        <v/>
      </c>
      <c r="P697" s="162" t="str">
        <f>IF($C$3="","",IF(AND(OR(F697="",F697="□"),OR(G697="",G697="□"),OR(H697="",H697="□")),"",IF(AND(F697="■",G697="■"),"",IF(AND(OR(F697="■",G697="■"),H697="■"),"",IF(BF697="","",IF(OR(BF697=5,BF697&gt;5),"○","×"))))))</f>
        <v/>
      </c>
      <c r="Q697" s="129" t="s">
        <v>38</v>
      </c>
      <c r="R697" s="130" t="s">
        <v>38</v>
      </c>
      <c r="S697" s="131" t="s">
        <v>38</v>
      </c>
      <c r="T697" s="1"/>
      <c r="U697" s="10"/>
      <c r="V697" s="11"/>
      <c r="W697" s="10"/>
      <c r="X697" s="223" t="str">
        <f t="shared" si="220"/>
        <v/>
      </c>
      <c r="Y697" s="164" t="str">
        <f t="shared" si="202"/>
        <v/>
      </c>
      <c r="Z697" s="131" t="s">
        <v>58</v>
      </c>
      <c r="AA697" s="135" t="s">
        <v>58</v>
      </c>
      <c r="AB697" s="165" t="str">
        <f t="shared" si="203"/>
        <v/>
      </c>
      <c r="AC697" s="280"/>
      <c r="AD697" s="281"/>
      <c r="AF697" s="60" t="str">
        <f>IF($C$3="","",IF(AND(F697="□",G697="□",H697="□"),"",IF(AND(F697="■",G697="■"),"",IF(AND(F697="■",H697="■"),"",IF(AND(G697="■",H697="■"),"",IF(F697="■",$BY$42,IF(G697="■",$BY$39,IF(I697="","",I697))))))))</f>
        <v/>
      </c>
      <c r="AG697" s="61" t="str">
        <f>IF($C$3="","",IF(AND(F697="□",G697="□",H697="□"),"",IF(AND(F697="■",G697="■"),"",IF(AND(F697="■",H697="■"),"",IF(AND(G697="■",H697="■"),"",IF(F697="■",$BY$44,IF(G697="■",$BY$41,IF(K697="","",K697))))))))</f>
        <v/>
      </c>
      <c r="AH697" s="63" t="str">
        <f t="shared" si="204"/>
        <v/>
      </c>
      <c r="AI697" s="63" t="str">
        <f t="shared" si="205"/>
        <v/>
      </c>
      <c r="AJ697" s="64" t="str">
        <f t="shared" si="206"/>
        <v/>
      </c>
      <c r="AK697" s="64" t="str">
        <f t="shared" si="207"/>
        <v/>
      </c>
      <c r="AL697" s="64" t="str">
        <f>IF($C$3="","",IF(AND(F697="□",G697="□",H697="□"),"",IF(AND(F697="■",G697="■"),"",IF(AND(F697="■",H697="■"),"",IF(AND(G697="■",H697="■"),"",IF(F697="■",$BY$23,IF(G697="■",$BY$21,IF(J697="","",J697))))))))</f>
        <v/>
      </c>
      <c r="AM697" s="65" t="str">
        <f t="shared" si="208"/>
        <v/>
      </c>
      <c r="AN697" s="64" t="str">
        <f>IF($C$3="","",IF(AND(F697="□",G697="□",H697="□"),"",IF(AND(F697="■",G697="■"),"",IF(AND(F697="■",H697="■"),"",IF(AND(G697="■",H697="■"),"",IF(F697="■",$BY$24,IF(G697="■",$BY$22,IF(L697="","",L697))))))))</f>
        <v/>
      </c>
      <c r="AO697" s="118"/>
      <c r="AP697" s="64" t="str">
        <f t="shared" si="209"/>
        <v/>
      </c>
      <c r="AQ697" s="64" t="str">
        <f t="shared" si="210"/>
        <v/>
      </c>
      <c r="AR697" s="64" t="str">
        <f t="shared" si="211"/>
        <v/>
      </c>
      <c r="AS697" s="64" t="str">
        <f t="shared" si="212"/>
        <v/>
      </c>
      <c r="AT697" s="64" t="str">
        <f t="shared" si="213"/>
        <v/>
      </c>
      <c r="AW697" s="17" t="str">
        <f t="shared" si="214"/>
        <v/>
      </c>
      <c r="AX697" s="17" t="str">
        <f t="shared" si="215"/>
        <v/>
      </c>
      <c r="AY697" s="17" t="str">
        <f t="shared" si="216"/>
        <v/>
      </c>
      <c r="AZ697" s="17" t="str">
        <f t="shared" si="217"/>
        <v/>
      </c>
      <c r="BA697" s="17" t="str">
        <f t="shared" si="218"/>
        <v/>
      </c>
      <c r="BB697" s="17" t="str">
        <f t="shared" si="219"/>
        <v/>
      </c>
      <c r="BD697" s="17" t="str">
        <f>IF(AND(OR(F697="",F697="□"),OR(G697="",G697="□"),OR(H697="",H697="□")),"",IF(AND(F697="■",G697="■"),"",IF(AND(OR(F697="■",G697="■"),H697="■"),"",IF(F697="■",5,IF(G697="■",4,IF(I697="","",IF($C$3="","",IF($C$3=8,"-",IF($C$3&lt;8,IF(I697&lt;=$BY$25,7,IF(I697&lt;=$BY$26,6,IF(I697&lt;=$BY$27,5,IF(I697&lt;=$BY$28,4,IF(I697&lt;=$BY$29,3,IF(I697&lt;=$BY$30,2,1)))))))))))))))</f>
        <v/>
      </c>
      <c r="BE697" s="17" t="str">
        <f>IF(AND(OR(F697="",F697="□"),OR(G697="",G697="□"),OR(H697="",H697="□")),"",IF(AND(F697="■",G697="■"),"",IF(AND(OR(F697="■",G697="■"),H697="■"),"",IF(F697="■",5,IF(G697="■",4,IF(K697="","",IF($C$3="","",IF($C$3=8,IF(K697&lt;=$BY$33,6,IF(K697&lt;=$BY$34,5,IF(K697&lt;=$BY$35,4,3))),IF(AND($C$3&lt;8,$C$3&gt;4),IF(K697&lt;=$BY$32,7,IF(K697&lt;=$BY$33,6,IF(K697&lt;=$BY$34,5,IF(K697&lt;=$BY$35,4,IF(K697&lt;=$BY$36,3,2))))),IF(C683&lt;5,"-"))))))))))</f>
        <v/>
      </c>
      <c r="BF697" s="17" t="str">
        <f t="shared" si="221"/>
        <v/>
      </c>
      <c r="BH697" s="18" t="str">
        <f>IF(X697="","",IF(50&lt;=Y697,6,IF(AND(40&lt;=Y697,Y697&lt;50),5,IF(AND(30&lt;=Y697,Y697&lt;40),4,IF(AND(20&lt;=Y697,Y697&lt;30),3,IF(AND(10&lt;=Y697,Y697&lt;20),2,IF(AND(0&lt;=Y697,Y697&lt;10),1,IF(Y697&lt;0,0,""))))))))</f>
        <v/>
      </c>
      <c r="BI697" s="18" t="str">
        <f>IF(X697="","",IF(30&lt;=Y697,4,IF(AND(20&lt;=Y697,Y697&lt;30),3,IF(AND(10&lt;=Y697,Y697&lt;20),2,IF(AND(0&lt;=Y697,Y697&lt;10),1,IF(Y697&lt;0,0,""))))))</f>
        <v/>
      </c>
      <c r="BJ697" s="58" t="str">
        <f>IF(AND(OR(Q697="",Q697="□"),OR(R697="",R697="□"),OR(S697="",S697="□")),"",IF(AND(Q697="■",R697="■"),"",IF(AND(OR(Q697="■",R697="■"),S697="■"),"",IF(Q697="■",3,IF(R697="■",1,IF(Z697="■",BH697,BI697))))))</f>
        <v/>
      </c>
    </row>
    <row r="698" spans="1:62" ht="12" customHeight="1" x14ac:dyDescent="0.15">
      <c r="A698" s="66">
        <v>681</v>
      </c>
      <c r="B698" s="4"/>
      <c r="C698" s="2"/>
      <c r="D698" s="2"/>
      <c r="E698" s="8"/>
      <c r="F698" s="129" t="s">
        <v>38</v>
      </c>
      <c r="G698" s="130" t="s">
        <v>38</v>
      </c>
      <c r="H698" s="131" t="s">
        <v>38</v>
      </c>
      <c r="I698" s="122"/>
      <c r="J698" s="149"/>
      <c r="K698" s="124"/>
      <c r="L698" s="178"/>
      <c r="M698" s="133"/>
      <c r="N698" s="163" t="str">
        <f>IF($C$3="","",IF(P698="","",BF698))</f>
        <v/>
      </c>
      <c r="O698" s="163" t="str">
        <f>IF($C$3="","",IF(AND(OR(F698="",F698="□"),OR(G698="",G698="□"),OR(H698="",H698="□")),"",IF(AND(F698="■",G698="■"),"",IF(AND(OR(F698="■",G698="■"),H698="■"),"",IF(BF698="","",IF(OR(BF698=4,BF698&gt;4),"○","×"))))))</f>
        <v/>
      </c>
      <c r="P698" s="162" t="str">
        <f>IF($C$3="","",IF(AND(OR(F698="",F698="□"),OR(G698="",G698="□"),OR(H698="",H698="□")),"",IF(AND(F698="■",G698="■"),"",IF(AND(OR(F698="■",G698="■"),H698="■"),"",IF(BF698="","",IF(OR(BF698=5,BF698&gt;5),"○","×"))))))</f>
        <v/>
      </c>
      <c r="Q698" s="129" t="s">
        <v>38</v>
      </c>
      <c r="R698" s="130" t="s">
        <v>38</v>
      </c>
      <c r="S698" s="131" t="s">
        <v>38</v>
      </c>
      <c r="T698" s="1"/>
      <c r="U698" s="10"/>
      <c r="V698" s="11"/>
      <c r="W698" s="10"/>
      <c r="X698" s="223" t="str">
        <f t="shared" si="220"/>
        <v/>
      </c>
      <c r="Y698" s="164" t="str">
        <f t="shared" si="202"/>
        <v/>
      </c>
      <c r="Z698" s="131" t="s">
        <v>58</v>
      </c>
      <c r="AA698" s="135" t="s">
        <v>58</v>
      </c>
      <c r="AB698" s="165" t="str">
        <f t="shared" si="203"/>
        <v/>
      </c>
      <c r="AC698" s="280"/>
      <c r="AD698" s="281"/>
      <c r="AF698" s="60" t="str">
        <f>IF($C$3="","",IF(AND(F698="□",G698="□",H698="□"),"",IF(AND(F698="■",G698="■"),"",IF(AND(F698="■",H698="■"),"",IF(AND(G698="■",H698="■"),"",IF(F698="■",$BY$42,IF(G698="■",$BY$39,IF(I698="","",I698))))))))</f>
        <v/>
      </c>
      <c r="AG698" s="61" t="str">
        <f>IF($C$3="","",IF(AND(F698="□",G698="□",H698="□"),"",IF(AND(F698="■",G698="■"),"",IF(AND(F698="■",H698="■"),"",IF(AND(G698="■",H698="■"),"",IF(F698="■",$BY$44,IF(G698="■",$BY$41,IF(K698="","",K698))))))))</f>
        <v/>
      </c>
      <c r="AH698" s="63" t="str">
        <f t="shared" si="204"/>
        <v/>
      </c>
      <c r="AI698" s="63" t="str">
        <f t="shared" si="205"/>
        <v/>
      </c>
      <c r="AJ698" s="64" t="str">
        <f t="shared" si="206"/>
        <v/>
      </c>
      <c r="AK698" s="64" t="str">
        <f t="shared" si="207"/>
        <v/>
      </c>
      <c r="AL698" s="64" t="str">
        <f>IF($C$3="","",IF(AND(F698="□",G698="□",H698="□"),"",IF(AND(F698="■",G698="■"),"",IF(AND(F698="■",H698="■"),"",IF(AND(G698="■",H698="■"),"",IF(F698="■",$BY$23,IF(G698="■",$BY$21,IF(J698="","",J698))))))))</f>
        <v/>
      </c>
      <c r="AM698" s="65" t="str">
        <f t="shared" si="208"/>
        <v/>
      </c>
      <c r="AN698" s="64" t="str">
        <f>IF($C$3="","",IF(AND(F698="□",G698="□",H698="□"),"",IF(AND(F698="■",G698="■"),"",IF(AND(F698="■",H698="■"),"",IF(AND(G698="■",H698="■"),"",IF(F698="■",$BY$24,IF(G698="■",$BY$22,IF(L698="","",L698))))))))</f>
        <v/>
      </c>
      <c r="AO698" s="118"/>
      <c r="AP698" s="64" t="str">
        <f t="shared" si="209"/>
        <v/>
      </c>
      <c r="AQ698" s="64" t="str">
        <f t="shared" si="210"/>
        <v/>
      </c>
      <c r="AR698" s="64" t="str">
        <f t="shared" si="211"/>
        <v/>
      </c>
      <c r="AS698" s="64" t="str">
        <f t="shared" si="212"/>
        <v/>
      </c>
      <c r="AT698" s="64" t="str">
        <f t="shared" si="213"/>
        <v/>
      </c>
      <c r="AW698" s="17" t="str">
        <f t="shared" si="214"/>
        <v/>
      </c>
      <c r="AX698" s="17" t="str">
        <f t="shared" si="215"/>
        <v/>
      </c>
      <c r="AY698" s="17" t="str">
        <f t="shared" si="216"/>
        <v/>
      </c>
      <c r="AZ698" s="17" t="str">
        <f t="shared" si="217"/>
        <v/>
      </c>
      <c r="BA698" s="17" t="str">
        <f t="shared" si="218"/>
        <v/>
      </c>
      <c r="BB698" s="17" t="str">
        <f t="shared" si="219"/>
        <v/>
      </c>
      <c r="BD698" s="17" t="str">
        <f>IF(AND(OR(F698="",F698="□"),OR(G698="",G698="□"),OR(H698="",H698="□")),"",IF(AND(F698="■",G698="■"),"",IF(AND(OR(F698="■",G698="■"),H698="■"),"",IF(F698="■",5,IF(G698="■",4,IF(I698="","",IF($C$3="","",IF($C$3=8,"-",IF($C$3&lt;8,IF(I698&lt;=$BY$25,7,IF(I698&lt;=$BY$26,6,IF(I698&lt;=$BY$27,5,IF(I698&lt;=$BY$28,4,IF(I698&lt;=$BY$29,3,IF(I698&lt;=$BY$30,2,1)))))))))))))))</f>
        <v/>
      </c>
      <c r="BE698" s="17" t="str">
        <f>IF(AND(OR(F698="",F698="□"),OR(G698="",G698="□"),OR(H698="",H698="□")),"",IF(AND(F698="■",G698="■"),"",IF(AND(OR(F698="■",G698="■"),H698="■"),"",IF(F698="■",5,IF(G698="■",4,IF(K698="","",IF($C$3="","",IF($C$3=8,IF(K698&lt;=$BY$33,6,IF(K698&lt;=$BY$34,5,IF(K698&lt;=$BY$35,4,3))),IF(AND($C$3&lt;8,$C$3&gt;4),IF(K698&lt;=$BY$32,7,IF(K698&lt;=$BY$33,6,IF(K698&lt;=$BY$34,5,IF(K698&lt;=$BY$35,4,IF(K698&lt;=$BY$36,3,2))))),IF(C684&lt;5,"-"))))))))))</f>
        <v/>
      </c>
      <c r="BF698" s="17" t="str">
        <f t="shared" si="221"/>
        <v/>
      </c>
      <c r="BH698" s="18" t="str">
        <f>IF(X698="","",IF(50&lt;=Y698,6,IF(AND(40&lt;=Y698,Y698&lt;50),5,IF(AND(30&lt;=Y698,Y698&lt;40),4,IF(AND(20&lt;=Y698,Y698&lt;30),3,IF(AND(10&lt;=Y698,Y698&lt;20),2,IF(AND(0&lt;=Y698,Y698&lt;10),1,IF(Y698&lt;0,0,""))))))))</f>
        <v/>
      </c>
      <c r="BI698" s="18" t="str">
        <f>IF(X698="","",IF(30&lt;=Y698,4,IF(AND(20&lt;=Y698,Y698&lt;30),3,IF(AND(10&lt;=Y698,Y698&lt;20),2,IF(AND(0&lt;=Y698,Y698&lt;10),1,IF(Y698&lt;0,0,""))))))</f>
        <v/>
      </c>
      <c r="BJ698" s="58" t="str">
        <f>IF(AND(OR(Q698="",Q698="□"),OR(R698="",R698="□"),OR(S698="",S698="□")),"",IF(AND(Q698="■",R698="■"),"",IF(AND(OR(Q698="■",R698="■"),S698="■"),"",IF(Q698="■",3,IF(R698="■",1,IF(Z698="■",BH698,BI698))))))</f>
        <v/>
      </c>
    </row>
    <row r="699" spans="1:62" ht="12" customHeight="1" x14ac:dyDescent="0.15">
      <c r="A699" s="66">
        <v>682</v>
      </c>
      <c r="B699" s="4"/>
      <c r="C699" s="2"/>
      <c r="D699" s="2"/>
      <c r="E699" s="8"/>
      <c r="F699" s="129" t="s">
        <v>38</v>
      </c>
      <c r="G699" s="130" t="s">
        <v>38</v>
      </c>
      <c r="H699" s="131" t="s">
        <v>38</v>
      </c>
      <c r="I699" s="122"/>
      <c r="J699" s="149"/>
      <c r="K699" s="124"/>
      <c r="L699" s="178"/>
      <c r="M699" s="133"/>
      <c r="N699" s="163" t="str">
        <f>IF($C$3="","",IF(P699="","",BF699))</f>
        <v/>
      </c>
      <c r="O699" s="163" t="str">
        <f>IF($C$3="","",IF(AND(OR(F699="",F699="□"),OR(G699="",G699="□"),OR(H699="",H699="□")),"",IF(AND(F699="■",G699="■"),"",IF(AND(OR(F699="■",G699="■"),H699="■"),"",IF(BF699="","",IF(OR(BF699=4,BF699&gt;4),"○","×"))))))</f>
        <v/>
      </c>
      <c r="P699" s="162" t="str">
        <f>IF($C$3="","",IF(AND(OR(F699="",F699="□"),OR(G699="",G699="□"),OR(H699="",H699="□")),"",IF(AND(F699="■",G699="■"),"",IF(AND(OR(F699="■",G699="■"),H699="■"),"",IF(BF699="","",IF(OR(BF699=5,BF699&gt;5),"○","×"))))))</f>
        <v/>
      </c>
      <c r="Q699" s="129" t="s">
        <v>38</v>
      </c>
      <c r="R699" s="130" t="s">
        <v>38</v>
      </c>
      <c r="S699" s="131" t="s">
        <v>38</v>
      </c>
      <c r="T699" s="1"/>
      <c r="U699" s="10"/>
      <c r="V699" s="11"/>
      <c r="W699" s="10"/>
      <c r="X699" s="223" t="str">
        <f t="shared" si="220"/>
        <v/>
      </c>
      <c r="Y699" s="164" t="str">
        <f t="shared" si="202"/>
        <v/>
      </c>
      <c r="Z699" s="131" t="s">
        <v>58</v>
      </c>
      <c r="AA699" s="135" t="s">
        <v>58</v>
      </c>
      <c r="AB699" s="165" t="str">
        <f t="shared" si="203"/>
        <v/>
      </c>
      <c r="AC699" s="280"/>
      <c r="AD699" s="281"/>
      <c r="AF699" s="60" t="str">
        <f>IF($C$3="","",IF(AND(F699="□",G699="□",H699="□"),"",IF(AND(F699="■",G699="■"),"",IF(AND(F699="■",H699="■"),"",IF(AND(G699="■",H699="■"),"",IF(F699="■",$BY$42,IF(G699="■",$BY$39,IF(I699="","",I699))))))))</f>
        <v/>
      </c>
      <c r="AG699" s="61" t="str">
        <f>IF($C$3="","",IF(AND(F699="□",G699="□",H699="□"),"",IF(AND(F699="■",G699="■"),"",IF(AND(F699="■",H699="■"),"",IF(AND(G699="■",H699="■"),"",IF(F699="■",$BY$44,IF(G699="■",$BY$41,IF(K699="","",K699))))))))</f>
        <v/>
      </c>
      <c r="AH699" s="63" t="str">
        <f t="shared" si="204"/>
        <v/>
      </c>
      <c r="AI699" s="63" t="str">
        <f t="shared" si="205"/>
        <v/>
      </c>
      <c r="AJ699" s="64" t="str">
        <f t="shared" si="206"/>
        <v/>
      </c>
      <c r="AK699" s="64" t="str">
        <f t="shared" si="207"/>
        <v/>
      </c>
      <c r="AL699" s="64" t="str">
        <f>IF($C$3="","",IF(AND(F699="□",G699="□",H699="□"),"",IF(AND(F699="■",G699="■"),"",IF(AND(F699="■",H699="■"),"",IF(AND(G699="■",H699="■"),"",IF(F699="■",$BY$23,IF(G699="■",$BY$21,IF(J699="","",J699))))))))</f>
        <v/>
      </c>
      <c r="AM699" s="65" t="str">
        <f t="shared" si="208"/>
        <v/>
      </c>
      <c r="AN699" s="64" t="str">
        <f>IF($C$3="","",IF(AND(F699="□",G699="□",H699="□"),"",IF(AND(F699="■",G699="■"),"",IF(AND(F699="■",H699="■"),"",IF(AND(G699="■",H699="■"),"",IF(F699="■",$BY$24,IF(G699="■",$BY$22,IF(L699="","",L699))))))))</f>
        <v/>
      </c>
      <c r="AO699" s="118"/>
      <c r="AP699" s="64" t="str">
        <f t="shared" si="209"/>
        <v/>
      </c>
      <c r="AQ699" s="64" t="str">
        <f t="shared" si="210"/>
        <v/>
      </c>
      <c r="AR699" s="64" t="str">
        <f t="shared" si="211"/>
        <v/>
      </c>
      <c r="AS699" s="64" t="str">
        <f t="shared" si="212"/>
        <v/>
      </c>
      <c r="AT699" s="64" t="str">
        <f t="shared" si="213"/>
        <v/>
      </c>
      <c r="AW699" s="17" t="str">
        <f t="shared" si="214"/>
        <v/>
      </c>
      <c r="AX699" s="17" t="str">
        <f t="shared" si="215"/>
        <v/>
      </c>
      <c r="AY699" s="17" t="str">
        <f t="shared" si="216"/>
        <v/>
      </c>
      <c r="AZ699" s="17" t="str">
        <f t="shared" si="217"/>
        <v/>
      </c>
      <c r="BA699" s="17" t="str">
        <f t="shared" si="218"/>
        <v/>
      </c>
      <c r="BB699" s="17" t="str">
        <f t="shared" si="219"/>
        <v/>
      </c>
      <c r="BD699" s="17" t="str">
        <f>IF(AND(OR(F699="",F699="□"),OR(G699="",G699="□"),OR(H699="",H699="□")),"",IF(AND(F699="■",G699="■"),"",IF(AND(OR(F699="■",G699="■"),H699="■"),"",IF(F699="■",5,IF(G699="■",4,IF(I699="","",IF($C$3="","",IF($C$3=8,"-",IF($C$3&lt;8,IF(I699&lt;=$BY$25,7,IF(I699&lt;=$BY$26,6,IF(I699&lt;=$BY$27,5,IF(I699&lt;=$BY$28,4,IF(I699&lt;=$BY$29,3,IF(I699&lt;=$BY$30,2,1)))))))))))))))</f>
        <v/>
      </c>
      <c r="BE699" s="17" t="str">
        <f>IF(AND(OR(F699="",F699="□"),OR(G699="",G699="□"),OR(H699="",H699="□")),"",IF(AND(F699="■",G699="■"),"",IF(AND(OR(F699="■",G699="■"),H699="■"),"",IF(F699="■",5,IF(G699="■",4,IF(K699="","",IF($C$3="","",IF($C$3=8,IF(K699&lt;=$BY$33,6,IF(K699&lt;=$BY$34,5,IF(K699&lt;=$BY$35,4,3))),IF(AND($C$3&lt;8,$C$3&gt;4),IF(K699&lt;=$BY$32,7,IF(K699&lt;=$BY$33,6,IF(K699&lt;=$BY$34,5,IF(K699&lt;=$BY$35,4,IF(K699&lt;=$BY$36,3,2))))),IF(C685&lt;5,"-"))))))))))</f>
        <v/>
      </c>
      <c r="BF699" s="17" t="str">
        <f t="shared" si="221"/>
        <v/>
      </c>
      <c r="BH699" s="18" t="str">
        <f>IF(X699="","",IF(50&lt;=Y699,6,IF(AND(40&lt;=Y699,Y699&lt;50),5,IF(AND(30&lt;=Y699,Y699&lt;40),4,IF(AND(20&lt;=Y699,Y699&lt;30),3,IF(AND(10&lt;=Y699,Y699&lt;20),2,IF(AND(0&lt;=Y699,Y699&lt;10),1,IF(Y699&lt;0,0,""))))))))</f>
        <v/>
      </c>
      <c r="BI699" s="18" t="str">
        <f>IF(X699="","",IF(30&lt;=Y699,4,IF(AND(20&lt;=Y699,Y699&lt;30),3,IF(AND(10&lt;=Y699,Y699&lt;20),2,IF(AND(0&lt;=Y699,Y699&lt;10),1,IF(Y699&lt;0,0,""))))))</f>
        <v/>
      </c>
      <c r="BJ699" s="58" t="str">
        <f>IF(AND(OR(Q699="",Q699="□"),OR(R699="",R699="□"),OR(S699="",S699="□")),"",IF(AND(Q699="■",R699="■"),"",IF(AND(OR(Q699="■",R699="■"),S699="■"),"",IF(Q699="■",3,IF(R699="■",1,IF(Z699="■",BH699,BI699))))))</f>
        <v/>
      </c>
    </row>
    <row r="700" spans="1:62" ht="12" customHeight="1" x14ac:dyDescent="0.15">
      <c r="A700" s="66">
        <v>683</v>
      </c>
      <c r="B700" s="4"/>
      <c r="C700" s="2"/>
      <c r="D700" s="2"/>
      <c r="E700" s="8"/>
      <c r="F700" s="129" t="s">
        <v>38</v>
      </c>
      <c r="G700" s="130" t="s">
        <v>38</v>
      </c>
      <c r="H700" s="131" t="s">
        <v>38</v>
      </c>
      <c r="I700" s="122"/>
      <c r="J700" s="149"/>
      <c r="K700" s="124"/>
      <c r="L700" s="178"/>
      <c r="M700" s="133"/>
      <c r="N700" s="163" t="str">
        <f>IF($C$3="","",IF(P700="","",BF700))</f>
        <v/>
      </c>
      <c r="O700" s="163" t="str">
        <f>IF($C$3="","",IF(AND(OR(F700="",F700="□"),OR(G700="",G700="□"),OR(H700="",H700="□")),"",IF(AND(F700="■",G700="■"),"",IF(AND(OR(F700="■",G700="■"),H700="■"),"",IF(BF700="","",IF(OR(BF700=4,BF700&gt;4),"○","×"))))))</f>
        <v/>
      </c>
      <c r="P700" s="162" t="str">
        <f>IF($C$3="","",IF(AND(OR(F700="",F700="□"),OR(G700="",G700="□"),OR(H700="",H700="□")),"",IF(AND(F700="■",G700="■"),"",IF(AND(OR(F700="■",G700="■"),H700="■"),"",IF(BF700="","",IF(OR(BF700=5,BF700&gt;5),"○","×"))))))</f>
        <v/>
      </c>
      <c r="Q700" s="129" t="s">
        <v>38</v>
      </c>
      <c r="R700" s="130" t="s">
        <v>38</v>
      </c>
      <c r="S700" s="131" t="s">
        <v>38</v>
      </c>
      <c r="T700" s="1"/>
      <c r="U700" s="10"/>
      <c r="V700" s="11"/>
      <c r="W700" s="10"/>
      <c r="X700" s="223" t="str">
        <f t="shared" si="220"/>
        <v/>
      </c>
      <c r="Y700" s="164" t="str">
        <f t="shared" si="202"/>
        <v/>
      </c>
      <c r="Z700" s="131" t="s">
        <v>58</v>
      </c>
      <c r="AA700" s="135" t="s">
        <v>58</v>
      </c>
      <c r="AB700" s="165" t="str">
        <f t="shared" si="203"/>
        <v/>
      </c>
      <c r="AC700" s="280"/>
      <c r="AD700" s="281"/>
      <c r="AF700" s="60" t="str">
        <f>IF($C$3="","",IF(AND(F700="□",G700="□",H700="□"),"",IF(AND(F700="■",G700="■"),"",IF(AND(F700="■",H700="■"),"",IF(AND(G700="■",H700="■"),"",IF(F700="■",$BY$42,IF(G700="■",$BY$39,IF(I700="","",I700))))))))</f>
        <v/>
      </c>
      <c r="AG700" s="61" t="str">
        <f>IF($C$3="","",IF(AND(F700="□",G700="□",H700="□"),"",IF(AND(F700="■",G700="■"),"",IF(AND(F700="■",H700="■"),"",IF(AND(G700="■",H700="■"),"",IF(F700="■",$BY$44,IF(G700="■",$BY$41,IF(K700="","",K700))))))))</f>
        <v/>
      </c>
      <c r="AH700" s="63" t="str">
        <f t="shared" si="204"/>
        <v/>
      </c>
      <c r="AI700" s="63" t="str">
        <f t="shared" si="205"/>
        <v/>
      </c>
      <c r="AJ700" s="64" t="str">
        <f t="shared" si="206"/>
        <v/>
      </c>
      <c r="AK700" s="64" t="str">
        <f t="shared" si="207"/>
        <v/>
      </c>
      <c r="AL700" s="64" t="str">
        <f>IF($C$3="","",IF(AND(F700="□",G700="□",H700="□"),"",IF(AND(F700="■",G700="■"),"",IF(AND(F700="■",H700="■"),"",IF(AND(G700="■",H700="■"),"",IF(F700="■",$BY$23,IF(G700="■",$BY$21,IF(J700="","",J700))))))))</f>
        <v/>
      </c>
      <c r="AM700" s="65" t="str">
        <f t="shared" si="208"/>
        <v/>
      </c>
      <c r="AN700" s="64" t="str">
        <f>IF($C$3="","",IF(AND(F700="□",G700="□",H700="□"),"",IF(AND(F700="■",G700="■"),"",IF(AND(F700="■",H700="■"),"",IF(AND(G700="■",H700="■"),"",IF(F700="■",$BY$24,IF(G700="■",$BY$22,IF(L700="","",L700))))))))</f>
        <v/>
      </c>
      <c r="AO700" s="118"/>
      <c r="AP700" s="64" t="str">
        <f t="shared" si="209"/>
        <v/>
      </c>
      <c r="AQ700" s="64" t="str">
        <f t="shared" si="210"/>
        <v/>
      </c>
      <c r="AR700" s="64" t="str">
        <f t="shared" si="211"/>
        <v/>
      </c>
      <c r="AS700" s="64" t="str">
        <f t="shared" si="212"/>
        <v/>
      </c>
      <c r="AT700" s="64" t="str">
        <f t="shared" si="213"/>
        <v/>
      </c>
      <c r="AW700" s="17" t="str">
        <f t="shared" si="214"/>
        <v/>
      </c>
      <c r="AX700" s="17" t="str">
        <f t="shared" si="215"/>
        <v/>
      </c>
      <c r="AY700" s="17" t="str">
        <f t="shared" si="216"/>
        <v/>
      </c>
      <c r="AZ700" s="17" t="str">
        <f t="shared" si="217"/>
        <v/>
      </c>
      <c r="BA700" s="17" t="str">
        <f t="shared" si="218"/>
        <v/>
      </c>
      <c r="BB700" s="17" t="str">
        <f t="shared" si="219"/>
        <v/>
      </c>
      <c r="BD700" s="17" t="str">
        <f>IF(AND(OR(F700="",F700="□"),OR(G700="",G700="□"),OR(H700="",H700="□")),"",IF(AND(F700="■",G700="■"),"",IF(AND(OR(F700="■",G700="■"),H700="■"),"",IF(F700="■",5,IF(G700="■",4,IF(I700="","",IF($C$3="","",IF($C$3=8,"-",IF($C$3&lt;8,IF(I700&lt;=$BY$25,7,IF(I700&lt;=$BY$26,6,IF(I700&lt;=$BY$27,5,IF(I700&lt;=$BY$28,4,IF(I700&lt;=$BY$29,3,IF(I700&lt;=$BY$30,2,1)))))))))))))))</f>
        <v/>
      </c>
      <c r="BE700" s="17" t="str">
        <f>IF(AND(OR(F700="",F700="□"),OR(G700="",G700="□"),OR(H700="",H700="□")),"",IF(AND(F700="■",G700="■"),"",IF(AND(OR(F700="■",G700="■"),H700="■"),"",IF(F700="■",5,IF(G700="■",4,IF(K700="","",IF($C$3="","",IF($C$3=8,IF(K700&lt;=$BY$33,6,IF(K700&lt;=$BY$34,5,IF(K700&lt;=$BY$35,4,3))),IF(AND($C$3&lt;8,$C$3&gt;4),IF(K700&lt;=$BY$32,7,IF(K700&lt;=$BY$33,6,IF(K700&lt;=$BY$34,5,IF(K700&lt;=$BY$35,4,IF(K700&lt;=$BY$36,3,2))))),IF(C686&lt;5,"-"))))))))))</f>
        <v/>
      </c>
      <c r="BF700" s="17" t="str">
        <f t="shared" si="221"/>
        <v/>
      </c>
      <c r="BH700" s="18" t="str">
        <f>IF(X700="","",IF(50&lt;=Y700,6,IF(AND(40&lt;=Y700,Y700&lt;50),5,IF(AND(30&lt;=Y700,Y700&lt;40),4,IF(AND(20&lt;=Y700,Y700&lt;30),3,IF(AND(10&lt;=Y700,Y700&lt;20),2,IF(AND(0&lt;=Y700,Y700&lt;10),1,IF(Y700&lt;0,0,""))))))))</f>
        <v/>
      </c>
      <c r="BI700" s="18" t="str">
        <f>IF(X700="","",IF(30&lt;=Y700,4,IF(AND(20&lt;=Y700,Y700&lt;30),3,IF(AND(10&lt;=Y700,Y700&lt;20),2,IF(AND(0&lt;=Y700,Y700&lt;10),1,IF(Y700&lt;0,0,""))))))</f>
        <v/>
      </c>
      <c r="BJ700" s="58" t="str">
        <f>IF(AND(OR(Q700="",Q700="□"),OR(R700="",R700="□"),OR(S700="",S700="□")),"",IF(AND(Q700="■",R700="■"),"",IF(AND(OR(Q700="■",R700="■"),S700="■"),"",IF(Q700="■",3,IF(R700="■",1,IF(Z700="■",BH700,BI700))))))</f>
        <v/>
      </c>
    </row>
    <row r="701" spans="1:62" ht="12" customHeight="1" x14ac:dyDescent="0.15">
      <c r="A701" s="66">
        <v>684</v>
      </c>
      <c r="B701" s="4"/>
      <c r="C701" s="2"/>
      <c r="D701" s="2"/>
      <c r="E701" s="8"/>
      <c r="F701" s="129" t="s">
        <v>38</v>
      </c>
      <c r="G701" s="130" t="s">
        <v>38</v>
      </c>
      <c r="H701" s="131" t="s">
        <v>38</v>
      </c>
      <c r="I701" s="122"/>
      <c r="J701" s="149"/>
      <c r="K701" s="124"/>
      <c r="L701" s="178"/>
      <c r="M701" s="133"/>
      <c r="N701" s="163" t="str">
        <f>IF($C$3="","",IF(P701="","",BF701))</f>
        <v/>
      </c>
      <c r="O701" s="163" t="str">
        <f>IF($C$3="","",IF(AND(OR(F701="",F701="□"),OR(G701="",G701="□"),OR(H701="",H701="□")),"",IF(AND(F701="■",G701="■"),"",IF(AND(OR(F701="■",G701="■"),H701="■"),"",IF(BF701="","",IF(OR(BF701=4,BF701&gt;4),"○","×"))))))</f>
        <v/>
      </c>
      <c r="P701" s="162" t="str">
        <f>IF($C$3="","",IF(AND(OR(F701="",F701="□"),OR(G701="",G701="□"),OR(H701="",H701="□")),"",IF(AND(F701="■",G701="■"),"",IF(AND(OR(F701="■",G701="■"),H701="■"),"",IF(BF701="","",IF(OR(BF701=5,BF701&gt;5),"○","×"))))))</f>
        <v/>
      </c>
      <c r="Q701" s="129" t="s">
        <v>38</v>
      </c>
      <c r="R701" s="130" t="s">
        <v>38</v>
      </c>
      <c r="S701" s="131" t="s">
        <v>38</v>
      </c>
      <c r="T701" s="1"/>
      <c r="U701" s="10"/>
      <c r="V701" s="11"/>
      <c r="W701" s="10"/>
      <c r="X701" s="223" t="str">
        <f t="shared" si="220"/>
        <v/>
      </c>
      <c r="Y701" s="164" t="str">
        <f t="shared" si="202"/>
        <v/>
      </c>
      <c r="Z701" s="131" t="s">
        <v>58</v>
      </c>
      <c r="AA701" s="135" t="s">
        <v>58</v>
      </c>
      <c r="AB701" s="165" t="str">
        <f t="shared" si="203"/>
        <v/>
      </c>
      <c r="AC701" s="280"/>
      <c r="AD701" s="281"/>
      <c r="AF701" s="60" t="str">
        <f>IF($C$3="","",IF(AND(F701="□",G701="□",H701="□"),"",IF(AND(F701="■",G701="■"),"",IF(AND(F701="■",H701="■"),"",IF(AND(G701="■",H701="■"),"",IF(F701="■",$BY$42,IF(G701="■",$BY$39,IF(I701="","",I701))))))))</f>
        <v/>
      </c>
      <c r="AG701" s="61" t="str">
        <f>IF($C$3="","",IF(AND(F701="□",G701="□",H701="□"),"",IF(AND(F701="■",G701="■"),"",IF(AND(F701="■",H701="■"),"",IF(AND(G701="■",H701="■"),"",IF(F701="■",$BY$44,IF(G701="■",$BY$41,IF(K701="","",K701))))))))</f>
        <v/>
      </c>
      <c r="AH701" s="63" t="str">
        <f t="shared" si="204"/>
        <v/>
      </c>
      <c r="AI701" s="63" t="str">
        <f t="shared" si="205"/>
        <v/>
      </c>
      <c r="AJ701" s="64" t="str">
        <f t="shared" si="206"/>
        <v/>
      </c>
      <c r="AK701" s="64" t="str">
        <f t="shared" si="207"/>
        <v/>
      </c>
      <c r="AL701" s="64" t="str">
        <f>IF($C$3="","",IF(AND(F701="□",G701="□",H701="□"),"",IF(AND(F701="■",G701="■"),"",IF(AND(F701="■",H701="■"),"",IF(AND(G701="■",H701="■"),"",IF(F701="■",$BY$23,IF(G701="■",$BY$21,IF(J701="","",J701))))))))</f>
        <v/>
      </c>
      <c r="AM701" s="65" t="str">
        <f t="shared" si="208"/>
        <v/>
      </c>
      <c r="AN701" s="64" t="str">
        <f>IF($C$3="","",IF(AND(F701="□",G701="□",H701="□"),"",IF(AND(F701="■",G701="■"),"",IF(AND(F701="■",H701="■"),"",IF(AND(G701="■",H701="■"),"",IF(F701="■",$BY$24,IF(G701="■",$BY$22,IF(L701="","",L701))))))))</f>
        <v/>
      </c>
      <c r="AO701" s="118"/>
      <c r="AP701" s="64" t="str">
        <f t="shared" si="209"/>
        <v/>
      </c>
      <c r="AQ701" s="64" t="str">
        <f t="shared" si="210"/>
        <v/>
      </c>
      <c r="AR701" s="64" t="str">
        <f t="shared" si="211"/>
        <v/>
      </c>
      <c r="AS701" s="64" t="str">
        <f t="shared" si="212"/>
        <v/>
      </c>
      <c r="AT701" s="64" t="str">
        <f t="shared" si="213"/>
        <v/>
      </c>
      <c r="AW701" s="17" t="str">
        <f t="shared" si="214"/>
        <v/>
      </c>
      <c r="AX701" s="17" t="str">
        <f t="shared" si="215"/>
        <v/>
      </c>
      <c r="AY701" s="17" t="str">
        <f t="shared" si="216"/>
        <v/>
      </c>
      <c r="AZ701" s="17" t="str">
        <f t="shared" si="217"/>
        <v/>
      </c>
      <c r="BA701" s="17" t="str">
        <f t="shared" si="218"/>
        <v/>
      </c>
      <c r="BB701" s="17" t="str">
        <f t="shared" si="219"/>
        <v/>
      </c>
      <c r="BD701" s="17" t="str">
        <f>IF(AND(OR(F701="",F701="□"),OR(G701="",G701="□"),OR(H701="",H701="□")),"",IF(AND(F701="■",G701="■"),"",IF(AND(OR(F701="■",G701="■"),H701="■"),"",IF(F701="■",5,IF(G701="■",4,IF(I701="","",IF($C$3="","",IF($C$3=8,"-",IF($C$3&lt;8,IF(I701&lt;=$BY$25,7,IF(I701&lt;=$BY$26,6,IF(I701&lt;=$BY$27,5,IF(I701&lt;=$BY$28,4,IF(I701&lt;=$BY$29,3,IF(I701&lt;=$BY$30,2,1)))))))))))))))</f>
        <v/>
      </c>
      <c r="BE701" s="17" t="str">
        <f>IF(AND(OR(F701="",F701="□"),OR(G701="",G701="□"),OR(H701="",H701="□")),"",IF(AND(F701="■",G701="■"),"",IF(AND(OR(F701="■",G701="■"),H701="■"),"",IF(F701="■",5,IF(G701="■",4,IF(K701="","",IF($C$3="","",IF($C$3=8,IF(K701&lt;=$BY$33,6,IF(K701&lt;=$BY$34,5,IF(K701&lt;=$BY$35,4,3))),IF(AND($C$3&lt;8,$C$3&gt;4),IF(K701&lt;=$BY$32,7,IF(K701&lt;=$BY$33,6,IF(K701&lt;=$BY$34,5,IF(K701&lt;=$BY$35,4,IF(K701&lt;=$BY$36,3,2))))),IF(C687&lt;5,"-"))))))))))</f>
        <v/>
      </c>
      <c r="BF701" s="17" t="str">
        <f t="shared" si="221"/>
        <v/>
      </c>
      <c r="BH701" s="18" t="str">
        <f>IF(X701="","",IF(50&lt;=Y701,6,IF(AND(40&lt;=Y701,Y701&lt;50),5,IF(AND(30&lt;=Y701,Y701&lt;40),4,IF(AND(20&lt;=Y701,Y701&lt;30),3,IF(AND(10&lt;=Y701,Y701&lt;20),2,IF(AND(0&lt;=Y701,Y701&lt;10),1,IF(Y701&lt;0,0,""))))))))</f>
        <v/>
      </c>
      <c r="BI701" s="18" t="str">
        <f>IF(X701="","",IF(30&lt;=Y701,4,IF(AND(20&lt;=Y701,Y701&lt;30),3,IF(AND(10&lt;=Y701,Y701&lt;20),2,IF(AND(0&lt;=Y701,Y701&lt;10),1,IF(Y701&lt;0,0,""))))))</f>
        <v/>
      </c>
      <c r="BJ701" s="58" t="str">
        <f>IF(AND(OR(Q701="",Q701="□"),OR(R701="",R701="□"),OR(S701="",S701="□")),"",IF(AND(Q701="■",R701="■"),"",IF(AND(OR(Q701="■",R701="■"),S701="■"),"",IF(Q701="■",3,IF(R701="■",1,IF(Z701="■",BH701,BI701))))))</f>
        <v/>
      </c>
    </row>
    <row r="702" spans="1:62" ht="12" customHeight="1" x14ac:dyDescent="0.15">
      <c r="A702" s="66">
        <v>685</v>
      </c>
      <c r="B702" s="4"/>
      <c r="C702" s="2"/>
      <c r="D702" s="2"/>
      <c r="E702" s="8"/>
      <c r="F702" s="129" t="s">
        <v>38</v>
      </c>
      <c r="G702" s="130" t="s">
        <v>38</v>
      </c>
      <c r="H702" s="131" t="s">
        <v>38</v>
      </c>
      <c r="I702" s="122"/>
      <c r="J702" s="149"/>
      <c r="K702" s="124"/>
      <c r="L702" s="178"/>
      <c r="M702" s="133"/>
      <c r="N702" s="163" t="str">
        <f>IF($C$3="","",IF(P702="","",BF702))</f>
        <v/>
      </c>
      <c r="O702" s="163" t="str">
        <f>IF($C$3="","",IF(AND(OR(F702="",F702="□"),OR(G702="",G702="□"),OR(H702="",H702="□")),"",IF(AND(F702="■",G702="■"),"",IF(AND(OR(F702="■",G702="■"),H702="■"),"",IF(BF702="","",IF(OR(BF702=4,BF702&gt;4),"○","×"))))))</f>
        <v/>
      </c>
      <c r="P702" s="162" t="str">
        <f>IF($C$3="","",IF(AND(OR(F702="",F702="□"),OR(G702="",G702="□"),OR(H702="",H702="□")),"",IF(AND(F702="■",G702="■"),"",IF(AND(OR(F702="■",G702="■"),H702="■"),"",IF(BF702="","",IF(OR(BF702=5,BF702&gt;5),"○","×"))))))</f>
        <v/>
      </c>
      <c r="Q702" s="129" t="s">
        <v>38</v>
      </c>
      <c r="R702" s="130" t="s">
        <v>38</v>
      </c>
      <c r="S702" s="131" t="s">
        <v>38</v>
      </c>
      <c r="T702" s="1"/>
      <c r="U702" s="10"/>
      <c r="V702" s="11"/>
      <c r="W702" s="10"/>
      <c r="X702" s="223" t="str">
        <f t="shared" si="220"/>
        <v/>
      </c>
      <c r="Y702" s="164" t="str">
        <f t="shared" si="202"/>
        <v/>
      </c>
      <c r="Z702" s="131" t="s">
        <v>58</v>
      </c>
      <c r="AA702" s="135" t="s">
        <v>58</v>
      </c>
      <c r="AB702" s="165" t="str">
        <f t="shared" si="203"/>
        <v/>
      </c>
      <c r="AC702" s="280"/>
      <c r="AD702" s="281"/>
      <c r="AF702" s="60" t="str">
        <f>IF($C$3="","",IF(AND(F702="□",G702="□",H702="□"),"",IF(AND(F702="■",G702="■"),"",IF(AND(F702="■",H702="■"),"",IF(AND(G702="■",H702="■"),"",IF(F702="■",$BY$42,IF(G702="■",$BY$39,IF(I702="","",I702))))))))</f>
        <v/>
      </c>
      <c r="AG702" s="61" t="str">
        <f>IF($C$3="","",IF(AND(F702="□",G702="□",H702="□"),"",IF(AND(F702="■",G702="■"),"",IF(AND(F702="■",H702="■"),"",IF(AND(G702="■",H702="■"),"",IF(F702="■",$BY$44,IF(G702="■",$BY$41,IF(K702="","",K702))))))))</f>
        <v/>
      </c>
      <c r="AH702" s="63" t="str">
        <f t="shared" si="204"/>
        <v/>
      </c>
      <c r="AI702" s="63" t="str">
        <f t="shared" si="205"/>
        <v/>
      </c>
      <c r="AJ702" s="64" t="str">
        <f t="shared" si="206"/>
        <v/>
      </c>
      <c r="AK702" s="64" t="str">
        <f t="shared" si="207"/>
        <v/>
      </c>
      <c r="AL702" s="64" t="str">
        <f>IF($C$3="","",IF(AND(F702="□",G702="□",H702="□"),"",IF(AND(F702="■",G702="■"),"",IF(AND(F702="■",H702="■"),"",IF(AND(G702="■",H702="■"),"",IF(F702="■",$BY$23,IF(G702="■",$BY$21,IF(J702="","",J702))))))))</f>
        <v/>
      </c>
      <c r="AM702" s="65" t="str">
        <f t="shared" si="208"/>
        <v/>
      </c>
      <c r="AN702" s="64" t="str">
        <f>IF($C$3="","",IF(AND(F702="□",G702="□",H702="□"),"",IF(AND(F702="■",G702="■"),"",IF(AND(F702="■",H702="■"),"",IF(AND(G702="■",H702="■"),"",IF(F702="■",$BY$24,IF(G702="■",$BY$22,IF(L702="","",L702))))))))</f>
        <v/>
      </c>
      <c r="AO702" s="118"/>
      <c r="AP702" s="64" t="str">
        <f t="shared" si="209"/>
        <v/>
      </c>
      <c r="AQ702" s="64" t="str">
        <f t="shared" si="210"/>
        <v/>
      </c>
      <c r="AR702" s="64" t="str">
        <f t="shared" si="211"/>
        <v/>
      </c>
      <c r="AS702" s="64" t="str">
        <f t="shared" si="212"/>
        <v/>
      </c>
      <c r="AT702" s="64" t="str">
        <f t="shared" si="213"/>
        <v/>
      </c>
      <c r="AW702" s="17" t="str">
        <f t="shared" si="214"/>
        <v/>
      </c>
      <c r="AX702" s="17" t="str">
        <f t="shared" si="215"/>
        <v/>
      </c>
      <c r="AY702" s="17" t="str">
        <f t="shared" si="216"/>
        <v/>
      </c>
      <c r="AZ702" s="17" t="str">
        <f t="shared" si="217"/>
        <v/>
      </c>
      <c r="BA702" s="17" t="str">
        <f t="shared" si="218"/>
        <v/>
      </c>
      <c r="BB702" s="17" t="str">
        <f t="shared" si="219"/>
        <v/>
      </c>
      <c r="BD702" s="17" t="str">
        <f>IF(AND(OR(F702="",F702="□"),OR(G702="",G702="□"),OR(H702="",H702="□")),"",IF(AND(F702="■",G702="■"),"",IF(AND(OR(F702="■",G702="■"),H702="■"),"",IF(F702="■",5,IF(G702="■",4,IF(I702="","",IF($C$3="","",IF($C$3=8,"-",IF($C$3&lt;8,IF(I702&lt;=$BY$25,7,IF(I702&lt;=$BY$26,6,IF(I702&lt;=$BY$27,5,IF(I702&lt;=$BY$28,4,IF(I702&lt;=$BY$29,3,IF(I702&lt;=$BY$30,2,1)))))))))))))))</f>
        <v/>
      </c>
      <c r="BE702" s="17" t="str">
        <f>IF(AND(OR(F702="",F702="□"),OR(G702="",G702="□"),OR(H702="",H702="□")),"",IF(AND(F702="■",G702="■"),"",IF(AND(OR(F702="■",G702="■"),H702="■"),"",IF(F702="■",5,IF(G702="■",4,IF(K702="","",IF($C$3="","",IF($C$3=8,IF(K702&lt;=$BY$33,6,IF(K702&lt;=$BY$34,5,IF(K702&lt;=$BY$35,4,3))),IF(AND($C$3&lt;8,$C$3&gt;4),IF(K702&lt;=$BY$32,7,IF(K702&lt;=$BY$33,6,IF(K702&lt;=$BY$34,5,IF(K702&lt;=$BY$35,4,IF(K702&lt;=$BY$36,3,2))))),IF(C688&lt;5,"-"))))))))))</f>
        <v/>
      </c>
      <c r="BF702" s="17" t="str">
        <f t="shared" si="221"/>
        <v/>
      </c>
      <c r="BH702" s="18" t="str">
        <f>IF(X702="","",IF(50&lt;=Y702,6,IF(AND(40&lt;=Y702,Y702&lt;50),5,IF(AND(30&lt;=Y702,Y702&lt;40),4,IF(AND(20&lt;=Y702,Y702&lt;30),3,IF(AND(10&lt;=Y702,Y702&lt;20),2,IF(AND(0&lt;=Y702,Y702&lt;10),1,IF(Y702&lt;0,0,""))))))))</f>
        <v/>
      </c>
      <c r="BI702" s="18" t="str">
        <f>IF(X702="","",IF(30&lt;=Y702,4,IF(AND(20&lt;=Y702,Y702&lt;30),3,IF(AND(10&lt;=Y702,Y702&lt;20),2,IF(AND(0&lt;=Y702,Y702&lt;10),1,IF(Y702&lt;0,0,""))))))</f>
        <v/>
      </c>
      <c r="BJ702" s="58" t="str">
        <f>IF(AND(OR(Q702="",Q702="□"),OR(R702="",R702="□"),OR(S702="",S702="□")),"",IF(AND(Q702="■",R702="■"),"",IF(AND(OR(Q702="■",R702="■"),S702="■"),"",IF(Q702="■",3,IF(R702="■",1,IF(Z702="■",BH702,BI702))))))</f>
        <v/>
      </c>
    </row>
    <row r="703" spans="1:62" ht="12" customHeight="1" x14ac:dyDescent="0.15">
      <c r="A703" s="66">
        <v>686</v>
      </c>
      <c r="B703" s="4"/>
      <c r="C703" s="2"/>
      <c r="D703" s="2"/>
      <c r="E703" s="8"/>
      <c r="F703" s="129" t="s">
        <v>38</v>
      </c>
      <c r="G703" s="130" t="s">
        <v>38</v>
      </c>
      <c r="H703" s="131" t="s">
        <v>38</v>
      </c>
      <c r="I703" s="122"/>
      <c r="J703" s="149"/>
      <c r="K703" s="124"/>
      <c r="L703" s="178"/>
      <c r="M703" s="133"/>
      <c r="N703" s="163" t="str">
        <f>IF($C$3="","",IF(P703="","",BF703))</f>
        <v/>
      </c>
      <c r="O703" s="163" t="str">
        <f>IF($C$3="","",IF(AND(OR(F703="",F703="□"),OR(G703="",G703="□"),OR(H703="",H703="□")),"",IF(AND(F703="■",G703="■"),"",IF(AND(OR(F703="■",G703="■"),H703="■"),"",IF(BF703="","",IF(OR(BF703=4,BF703&gt;4),"○","×"))))))</f>
        <v/>
      </c>
      <c r="P703" s="162" t="str">
        <f>IF($C$3="","",IF(AND(OR(F703="",F703="□"),OR(G703="",G703="□"),OR(H703="",H703="□")),"",IF(AND(F703="■",G703="■"),"",IF(AND(OR(F703="■",G703="■"),H703="■"),"",IF(BF703="","",IF(OR(BF703=5,BF703&gt;5),"○","×"))))))</f>
        <v/>
      </c>
      <c r="Q703" s="129" t="s">
        <v>38</v>
      </c>
      <c r="R703" s="130" t="s">
        <v>38</v>
      </c>
      <c r="S703" s="131" t="s">
        <v>38</v>
      </c>
      <c r="T703" s="1"/>
      <c r="U703" s="10"/>
      <c r="V703" s="11"/>
      <c r="W703" s="10"/>
      <c r="X703" s="223" t="str">
        <f t="shared" si="220"/>
        <v/>
      </c>
      <c r="Y703" s="164" t="str">
        <f t="shared" si="202"/>
        <v/>
      </c>
      <c r="Z703" s="131" t="s">
        <v>58</v>
      </c>
      <c r="AA703" s="135" t="s">
        <v>58</v>
      </c>
      <c r="AB703" s="165" t="str">
        <f t="shared" si="203"/>
        <v/>
      </c>
      <c r="AC703" s="280"/>
      <c r="AD703" s="281"/>
      <c r="AF703" s="60" t="str">
        <f>IF($C$3="","",IF(AND(F703="□",G703="□",H703="□"),"",IF(AND(F703="■",G703="■"),"",IF(AND(F703="■",H703="■"),"",IF(AND(G703="■",H703="■"),"",IF(F703="■",$BY$42,IF(G703="■",$BY$39,IF(I703="","",I703))))))))</f>
        <v/>
      </c>
      <c r="AG703" s="61" t="str">
        <f>IF($C$3="","",IF(AND(F703="□",G703="□",H703="□"),"",IF(AND(F703="■",G703="■"),"",IF(AND(F703="■",H703="■"),"",IF(AND(G703="■",H703="■"),"",IF(F703="■",$BY$44,IF(G703="■",$BY$41,IF(K703="","",K703))))))))</f>
        <v/>
      </c>
      <c r="AH703" s="63" t="str">
        <f t="shared" si="204"/>
        <v/>
      </c>
      <c r="AI703" s="63" t="str">
        <f t="shared" si="205"/>
        <v/>
      </c>
      <c r="AJ703" s="64" t="str">
        <f t="shared" si="206"/>
        <v/>
      </c>
      <c r="AK703" s="64" t="str">
        <f t="shared" si="207"/>
        <v/>
      </c>
      <c r="AL703" s="64" t="str">
        <f>IF($C$3="","",IF(AND(F703="□",G703="□",H703="□"),"",IF(AND(F703="■",G703="■"),"",IF(AND(F703="■",H703="■"),"",IF(AND(G703="■",H703="■"),"",IF(F703="■",$BY$23,IF(G703="■",$BY$21,IF(J703="","",J703))))))))</f>
        <v/>
      </c>
      <c r="AM703" s="65" t="str">
        <f t="shared" si="208"/>
        <v/>
      </c>
      <c r="AN703" s="64" t="str">
        <f>IF($C$3="","",IF(AND(F703="□",G703="□",H703="□"),"",IF(AND(F703="■",G703="■"),"",IF(AND(F703="■",H703="■"),"",IF(AND(G703="■",H703="■"),"",IF(F703="■",$BY$24,IF(G703="■",$BY$22,IF(L703="","",L703))))))))</f>
        <v/>
      </c>
      <c r="AO703" s="118"/>
      <c r="AP703" s="64" t="str">
        <f t="shared" si="209"/>
        <v/>
      </c>
      <c r="AQ703" s="64" t="str">
        <f t="shared" si="210"/>
        <v/>
      </c>
      <c r="AR703" s="64" t="str">
        <f t="shared" si="211"/>
        <v/>
      </c>
      <c r="AS703" s="64" t="str">
        <f t="shared" si="212"/>
        <v/>
      </c>
      <c r="AT703" s="64" t="str">
        <f t="shared" si="213"/>
        <v/>
      </c>
      <c r="AW703" s="17" t="str">
        <f t="shared" si="214"/>
        <v/>
      </c>
      <c r="AX703" s="17" t="str">
        <f t="shared" si="215"/>
        <v/>
      </c>
      <c r="AY703" s="17" t="str">
        <f t="shared" si="216"/>
        <v/>
      </c>
      <c r="AZ703" s="17" t="str">
        <f t="shared" si="217"/>
        <v/>
      </c>
      <c r="BA703" s="17" t="str">
        <f t="shared" si="218"/>
        <v/>
      </c>
      <c r="BB703" s="17" t="str">
        <f t="shared" si="219"/>
        <v/>
      </c>
      <c r="BD703" s="17" t="str">
        <f>IF(AND(OR(F703="",F703="□"),OR(G703="",G703="□"),OR(H703="",H703="□")),"",IF(AND(F703="■",G703="■"),"",IF(AND(OR(F703="■",G703="■"),H703="■"),"",IF(F703="■",5,IF(G703="■",4,IF(I703="","",IF($C$3="","",IF($C$3=8,"-",IF($C$3&lt;8,IF(I703&lt;=$BY$25,7,IF(I703&lt;=$BY$26,6,IF(I703&lt;=$BY$27,5,IF(I703&lt;=$BY$28,4,IF(I703&lt;=$BY$29,3,IF(I703&lt;=$BY$30,2,1)))))))))))))))</f>
        <v/>
      </c>
      <c r="BE703" s="17" t="str">
        <f>IF(AND(OR(F703="",F703="□"),OR(G703="",G703="□"),OR(H703="",H703="□")),"",IF(AND(F703="■",G703="■"),"",IF(AND(OR(F703="■",G703="■"),H703="■"),"",IF(F703="■",5,IF(G703="■",4,IF(K703="","",IF($C$3="","",IF($C$3=8,IF(K703&lt;=$BY$33,6,IF(K703&lt;=$BY$34,5,IF(K703&lt;=$BY$35,4,3))),IF(AND($C$3&lt;8,$C$3&gt;4),IF(K703&lt;=$BY$32,7,IF(K703&lt;=$BY$33,6,IF(K703&lt;=$BY$34,5,IF(K703&lt;=$BY$35,4,IF(K703&lt;=$BY$36,3,2))))),IF(C689&lt;5,"-"))))))))))</f>
        <v/>
      </c>
      <c r="BF703" s="17" t="str">
        <f t="shared" si="221"/>
        <v/>
      </c>
      <c r="BH703" s="18" t="str">
        <f>IF(X703="","",IF(50&lt;=Y703,6,IF(AND(40&lt;=Y703,Y703&lt;50),5,IF(AND(30&lt;=Y703,Y703&lt;40),4,IF(AND(20&lt;=Y703,Y703&lt;30),3,IF(AND(10&lt;=Y703,Y703&lt;20),2,IF(AND(0&lt;=Y703,Y703&lt;10),1,IF(Y703&lt;0,0,""))))))))</f>
        <v/>
      </c>
      <c r="BI703" s="18" t="str">
        <f>IF(X703="","",IF(30&lt;=Y703,4,IF(AND(20&lt;=Y703,Y703&lt;30),3,IF(AND(10&lt;=Y703,Y703&lt;20),2,IF(AND(0&lt;=Y703,Y703&lt;10),1,IF(Y703&lt;0,0,""))))))</f>
        <v/>
      </c>
      <c r="BJ703" s="58" t="str">
        <f>IF(AND(OR(Q703="",Q703="□"),OR(R703="",R703="□"),OR(S703="",S703="□")),"",IF(AND(Q703="■",R703="■"),"",IF(AND(OR(Q703="■",R703="■"),S703="■"),"",IF(Q703="■",3,IF(R703="■",1,IF(Z703="■",BH703,BI703))))))</f>
        <v/>
      </c>
    </row>
    <row r="704" spans="1:62" ht="12" customHeight="1" x14ac:dyDescent="0.15">
      <c r="A704" s="66">
        <v>687</v>
      </c>
      <c r="B704" s="4"/>
      <c r="C704" s="2"/>
      <c r="D704" s="2"/>
      <c r="E704" s="8"/>
      <c r="F704" s="129" t="s">
        <v>38</v>
      </c>
      <c r="G704" s="130" t="s">
        <v>38</v>
      </c>
      <c r="H704" s="131" t="s">
        <v>38</v>
      </c>
      <c r="I704" s="122"/>
      <c r="J704" s="149"/>
      <c r="K704" s="124"/>
      <c r="L704" s="178"/>
      <c r="M704" s="133"/>
      <c r="N704" s="163" t="str">
        <f>IF($C$3="","",IF(P704="","",BF704))</f>
        <v/>
      </c>
      <c r="O704" s="163" t="str">
        <f>IF($C$3="","",IF(AND(OR(F704="",F704="□"),OR(G704="",G704="□"),OR(H704="",H704="□")),"",IF(AND(F704="■",G704="■"),"",IF(AND(OR(F704="■",G704="■"),H704="■"),"",IF(BF704="","",IF(OR(BF704=4,BF704&gt;4),"○","×"))))))</f>
        <v/>
      </c>
      <c r="P704" s="162" t="str">
        <f>IF($C$3="","",IF(AND(OR(F704="",F704="□"),OR(G704="",G704="□"),OR(H704="",H704="□")),"",IF(AND(F704="■",G704="■"),"",IF(AND(OR(F704="■",G704="■"),H704="■"),"",IF(BF704="","",IF(OR(BF704=5,BF704&gt;5),"○","×"))))))</f>
        <v/>
      </c>
      <c r="Q704" s="129" t="s">
        <v>38</v>
      </c>
      <c r="R704" s="130" t="s">
        <v>38</v>
      </c>
      <c r="S704" s="131" t="s">
        <v>38</v>
      </c>
      <c r="T704" s="1"/>
      <c r="U704" s="10"/>
      <c r="V704" s="11"/>
      <c r="W704" s="10"/>
      <c r="X704" s="223" t="str">
        <f t="shared" si="220"/>
        <v/>
      </c>
      <c r="Y704" s="164" t="str">
        <f t="shared" si="202"/>
        <v/>
      </c>
      <c r="Z704" s="131" t="s">
        <v>58</v>
      </c>
      <c r="AA704" s="135" t="s">
        <v>58</v>
      </c>
      <c r="AB704" s="165" t="str">
        <f t="shared" si="203"/>
        <v/>
      </c>
      <c r="AC704" s="280"/>
      <c r="AD704" s="281"/>
      <c r="AF704" s="60" t="str">
        <f>IF($C$3="","",IF(AND(F704="□",G704="□",H704="□"),"",IF(AND(F704="■",G704="■"),"",IF(AND(F704="■",H704="■"),"",IF(AND(G704="■",H704="■"),"",IF(F704="■",$BY$42,IF(G704="■",$BY$39,IF(I704="","",I704))))))))</f>
        <v/>
      </c>
      <c r="AG704" s="61" t="str">
        <f>IF($C$3="","",IF(AND(F704="□",G704="□",H704="□"),"",IF(AND(F704="■",G704="■"),"",IF(AND(F704="■",H704="■"),"",IF(AND(G704="■",H704="■"),"",IF(F704="■",$BY$44,IF(G704="■",$BY$41,IF(K704="","",K704))))))))</f>
        <v/>
      </c>
      <c r="AH704" s="63" t="str">
        <f t="shared" si="204"/>
        <v/>
      </c>
      <c r="AI704" s="63" t="str">
        <f t="shared" si="205"/>
        <v/>
      </c>
      <c r="AJ704" s="64" t="str">
        <f t="shared" si="206"/>
        <v/>
      </c>
      <c r="AK704" s="64" t="str">
        <f t="shared" si="207"/>
        <v/>
      </c>
      <c r="AL704" s="64" t="str">
        <f>IF($C$3="","",IF(AND(F704="□",G704="□",H704="□"),"",IF(AND(F704="■",G704="■"),"",IF(AND(F704="■",H704="■"),"",IF(AND(G704="■",H704="■"),"",IF(F704="■",$BY$23,IF(G704="■",$BY$21,IF(J704="","",J704))))))))</f>
        <v/>
      </c>
      <c r="AM704" s="65" t="str">
        <f t="shared" si="208"/>
        <v/>
      </c>
      <c r="AN704" s="64" t="str">
        <f>IF($C$3="","",IF(AND(F704="□",G704="□",H704="□"),"",IF(AND(F704="■",G704="■"),"",IF(AND(F704="■",H704="■"),"",IF(AND(G704="■",H704="■"),"",IF(F704="■",$BY$24,IF(G704="■",$BY$22,IF(L704="","",L704))))))))</f>
        <v/>
      </c>
      <c r="AO704" s="118"/>
      <c r="AP704" s="64" t="str">
        <f t="shared" si="209"/>
        <v/>
      </c>
      <c r="AQ704" s="64" t="str">
        <f t="shared" si="210"/>
        <v/>
      </c>
      <c r="AR704" s="64" t="str">
        <f t="shared" si="211"/>
        <v/>
      </c>
      <c r="AS704" s="64" t="str">
        <f t="shared" si="212"/>
        <v/>
      </c>
      <c r="AT704" s="64" t="str">
        <f t="shared" si="213"/>
        <v/>
      </c>
      <c r="AW704" s="17" t="str">
        <f t="shared" si="214"/>
        <v/>
      </c>
      <c r="AX704" s="17" t="str">
        <f t="shared" si="215"/>
        <v/>
      </c>
      <c r="AY704" s="17" t="str">
        <f t="shared" si="216"/>
        <v/>
      </c>
      <c r="AZ704" s="17" t="str">
        <f t="shared" si="217"/>
        <v/>
      </c>
      <c r="BA704" s="17" t="str">
        <f t="shared" si="218"/>
        <v/>
      </c>
      <c r="BB704" s="17" t="str">
        <f t="shared" si="219"/>
        <v/>
      </c>
      <c r="BD704" s="17" t="str">
        <f>IF(AND(OR(F704="",F704="□"),OR(G704="",G704="□"),OR(H704="",H704="□")),"",IF(AND(F704="■",G704="■"),"",IF(AND(OR(F704="■",G704="■"),H704="■"),"",IF(F704="■",5,IF(G704="■",4,IF(I704="","",IF($C$3="","",IF($C$3=8,"-",IF($C$3&lt;8,IF(I704&lt;=$BY$25,7,IF(I704&lt;=$BY$26,6,IF(I704&lt;=$BY$27,5,IF(I704&lt;=$BY$28,4,IF(I704&lt;=$BY$29,3,IF(I704&lt;=$BY$30,2,1)))))))))))))))</f>
        <v/>
      </c>
      <c r="BE704" s="17" t="str">
        <f>IF(AND(OR(F704="",F704="□"),OR(G704="",G704="□"),OR(H704="",H704="□")),"",IF(AND(F704="■",G704="■"),"",IF(AND(OR(F704="■",G704="■"),H704="■"),"",IF(F704="■",5,IF(G704="■",4,IF(K704="","",IF($C$3="","",IF($C$3=8,IF(K704&lt;=$BY$33,6,IF(K704&lt;=$BY$34,5,IF(K704&lt;=$BY$35,4,3))),IF(AND($C$3&lt;8,$C$3&gt;4),IF(K704&lt;=$BY$32,7,IF(K704&lt;=$BY$33,6,IF(K704&lt;=$BY$34,5,IF(K704&lt;=$BY$35,4,IF(K704&lt;=$BY$36,3,2))))),IF(C690&lt;5,"-"))))))))))</f>
        <v/>
      </c>
      <c r="BF704" s="17" t="str">
        <f t="shared" si="221"/>
        <v/>
      </c>
      <c r="BH704" s="18" t="str">
        <f>IF(X704="","",IF(50&lt;=Y704,6,IF(AND(40&lt;=Y704,Y704&lt;50),5,IF(AND(30&lt;=Y704,Y704&lt;40),4,IF(AND(20&lt;=Y704,Y704&lt;30),3,IF(AND(10&lt;=Y704,Y704&lt;20),2,IF(AND(0&lt;=Y704,Y704&lt;10),1,IF(Y704&lt;0,0,""))))))))</f>
        <v/>
      </c>
      <c r="BI704" s="18" t="str">
        <f>IF(X704="","",IF(30&lt;=Y704,4,IF(AND(20&lt;=Y704,Y704&lt;30),3,IF(AND(10&lt;=Y704,Y704&lt;20),2,IF(AND(0&lt;=Y704,Y704&lt;10),1,IF(Y704&lt;0,0,""))))))</f>
        <v/>
      </c>
      <c r="BJ704" s="58" t="str">
        <f>IF(AND(OR(Q704="",Q704="□"),OR(R704="",R704="□"),OR(S704="",S704="□")),"",IF(AND(Q704="■",R704="■"),"",IF(AND(OR(Q704="■",R704="■"),S704="■"),"",IF(Q704="■",3,IF(R704="■",1,IF(Z704="■",BH704,BI704))))))</f>
        <v/>
      </c>
    </row>
    <row r="705" spans="1:62" ht="12" customHeight="1" x14ac:dyDescent="0.15">
      <c r="A705" s="66">
        <v>688</v>
      </c>
      <c r="B705" s="4"/>
      <c r="C705" s="2"/>
      <c r="D705" s="2"/>
      <c r="E705" s="8"/>
      <c r="F705" s="129" t="s">
        <v>38</v>
      </c>
      <c r="G705" s="130" t="s">
        <v>38</v>
      </c>
      <c r="H705" s="131" t="s">
        <v>38</v>
      </c>
      <c r="I705" s="122"/>
      <c r="J705" s="149"/>
      <c r="K705" s="124"/>
      <c r="L705" s="178"/>
      <c r="M705" s="133"/>
      <c r="N705" s="163" t="str">
        <f>IF($C$3="","",IF(P705="","",BF705))</f>
        <v/>
      </c>
      <c r="O705" s="163" t="str">
        <f>IF($C$3="","",IF(AND(OR(F705="",F705="□"),OR(G705="",G705="□"),OR(H705="",H705="□")),"",IF(AND(F705="■",G705="■"),"",IF(AND(OR(F705="■",G705="■"),H705="■"),"",IF(BF705="","",IF(OR(BF705=4,BF705&gt;4),"○","×"))))))</f>
        <v/>
      </c>
      <c r="P705" s="162" t="str">
        <f>IF($C$3="","",IF(AND(OR(F705="",F705="□"),OR(G705="",G705="□"),OR(H705="",H705="□")),"",IF(AND(F705="■",G705="■"),"",IF(AND(OR(F705="■",G705="■"),H705="■"),"",IF(BF705="","",IF(OR(BF705=5,BF705&gt;5),"○","×"))))))</f>
        <v/>
      </c>
      <c r="Q705" s="129" t="s">
        <v>38</v>
      </c>
      <c r="R705" s="130" t="s">
        <v>38</v>
      </c>
      <c r="S705" s="131" t="s">
        <v>38</v>
      </c>
      <c r="T705" s="1"/>
      <c r="U705" s="10"/>
      <c r="V705" s="11"/>
      <c r="W705" s="10"/>
      <c r="X705" s="223" t="str">
        <f t="shared" si="220"/>
        <v/>
      </c>
      <c r="Y705" s="164" t="str">
        <f t="shared" si="202"/>
        <v/>
      </c>
      <c r="Z705" s="131" t="s">
        <v>58</v>
      </c>
      <c r="AA705" s="135" t="s">
        <v>58</v>
      </c>
      <c r="AB705" s="165" t="str">
        <f t="shared" si="203"/>
        <v/>
      </c>
      <c r="AC705" s="280"/>
      <c r="AD705" s="281"/>
      <c r="AF705" s="60" t="str">
        <f>IF($C$3="","",IF(AND(F705="□",G705="□",H705="□"),"",IF(AND(F705="■",G705="■"),"",IF(AND(F705="■",H705="■"),"",IF(AND(G705="■",H705="■"),"",IF(F705="■",$BY$42,IF(G705="■",$BY$39,IF(I705="","",I705))))))))</f>
        <v/>
      </c>
      <c r="AG705" s="61" t="str">
        <f>IF($C$3="","",IF(AND(F705="□",G705="□",H705="□"),"",IF(AND(F705="■",G705="■"),"",IF(AND(F705="■",H705="■"),"",IF(AND(G705="■",H705="■"),"",IF(F705="■",$BY$44,IF(G705="■",$BY$41,IF(K705="","",K705))))))))</f>
        <v/>
      </c>
      <c r="AH705" s="63" t="str">
        <f t="shared" si="204"/>
        <v/>
      </c>
      <c r="AI705" s="63" t="str">
        <f t="shared" si="205"/>
        <v/>
      </c>
      <c r="AJ705" s="64" t="str">
        <f t="shared" si="206"/>
        <v/>
      </c>
      <c r="AK705" s="64" t="str">
        <f t="shared" si="207"/>
        <v/>
      </c>
      <c r="AL705" s="64" t="str">
        <f>IF($C$3="","",IF(AND(F705="□",G705="□",H705="□"),"",IF(AND(F705="■",G705="■"),"",IF(AND(F705="■",H705="■"),"",IF(AND(G705="■",H705="■"),"",IF(F705="■",$BY$23,IF(G705="■",$BY$21,IF(J705="","",J705))))))))</f>
        <v/>
      </c>
      <c r="AM705" s="65" t="str">
        <f t="shared" si="208"/>
        <v/>
      </c>
      <c r="AN705" s="64" t="str">
        <f>IF($C$3="","",IF(AND(F705="□",G705="□",H705="□"),"",IF(AND(F705="■",G705="■"),"",IF(AND(F705="■",H705="■"),"",IF(AND(G705="■",H705="■"),"",IF(F705="■",$BY$24,IF(G705="■",$BY$22,IF(L705="","",L705))))))))</f>
        <v/>
      </c>
      <c r="AO705" s="118"/>
      <c r="AP705" s="64" t="str">
        <f t="shared" si="209"/>
        <v/>
      </c>
      <c r="AQ705" s="64" t="str">
        <f t="shared" si="210"/>
        <v/>
      </c>
      <c r="AR705" s="64" t="str">
        <f t="shared" si="211"/>
        <v/>
      </c>
      <c r="AS705" s="64" t="str">
        <f t="shared" si="212"/>
        <v/>
      </c>
      <c r="AT705" s="64" t="str">
        <f t="shared" si="213"/>
        <v/>
      </c>
      <c r="AW705" s="17" t="str">
        <f t="shared" si="214"/>
        <v/>
      </c>
      <c r="AX705" s="17" t="str">
        <f t="shared" si="215"/>
        <v/>
      </c>
      <c r="AY705" s="17" t="str">
        <f t="shared" si="216"/>
        <v/>
      </c>
      <c r="AZ705" s="17" t="str">
        <f t="shared" si="217"/>
        <v/>
      </c>
      <c r="BA705" s="17" t="str">
        <f t="shared" si="218"/>
        <v/>
      </c>
      <c r="BB705" s="17" t="str">
        <f t="shared" si="219"/>
        <v/>
      </c>
      <c r="BD705" s="17" t="str">
        <f>IF(AND(OR(F705="",F705="□"),OR(G705="",G705="□"),OR(H705="",H705="□")),"",IF(AND(F705="■",G705="■"),"",IF(AND(OR(F705="■",G705="■"),H705="■"),"",IF(F705="■",5,IF(G705="■",4,IF(I705="","",IF($C$3="","",IF($C$3=8,"-",IF($C$3&lt;8,IF(I705&lt;=$BY$25,7,IF(I705&lt;=$BY$26,6,IF(I705&lt;=$BY$27,5,IF(I705&lt;=$BY$28,4,IF(I705&lt;=$BY$29,3,IF(I705&lt;=$BY$30,2,1)))))))))))))))</f>
        <v/>
      </c>
      <c r="BE705" s="17" t="str">
        <f>IF(AND(OR(F705="",F705="□"),OR(G705="",G705="□"),OR(H705="",H705="□")),"",IF(AND(F705="■",G705="■"),"",IF(AND(OR(F705="■",G705="■"),H705="■"),"",IF(F705="■",5,IF(G705="■",4,IF(K705="","",IF($C$3="","",IF($C$3=8,IF(K705&lt;=$BY$33,6,IF(K705&lt;=$BY$34,5,IF(K705&lt;=$BY$35,4,3))),IF(AND($C$3&lt;8,$C$3&gt;4),IF(K705&lt;=$BY$32,7,IF(K705&lt;=$BY$33,6,IF(K705&lt;=$BY$34,5,IF(K705&lt;=$BY$35,4,IF(K705&lt;=$BY$36,3,2))))),IF(C691&lt;5,"-"))))))))))</f>
        <v/>
      </c>
      <c r="BF705" s="17" t="str">
        <f t="shared" si="221"/>
        <v/>
      </c>
      <c r="BH705" s="18" t="str">
        <f>IF(X705="","",IF(50&lt;=Y705,6,IF(AND(40&lt;=Y705,Y705&lt;50),5,IF(AND(30&lt;=Y705,Y705&lt;40),4,IF(AND(20&lt;=Y705,Y705&lt;30),3,IF(AND(10&lt;=Y705,Y705&lt;20),2,IF(AND(0&lt;=Y705,Y705&lt;10),1,IF(Y705&lt;0,0,""))))))))</f>
        <v/>
      </c>
      <c r="BI705" s="18" t="str">
        <f>IF(X705="","",IF(30&lt;=Y705,4,IF(AND(20&lt;=Y705,Y705&lt;30),3,IF(AND(10&lt;=Y705,Y705&lt;20),2,IF(AND(0&lt;=Y705,Y705&lt;10),1,IF(Y705&lt;0,0,""))))))</f>
        <v/>
      </c>
      <c r="BJ705" s="58" t="str">
        <f>IF(AND(OR(Q705="",Q705="□"),OR(R705="",R705="□"),OR(S705="",S705="□")),"",IF(AND(Q705="■",R705="■"),"",IF(AND(OR(Q705="■",R705="■"),S705="■"),"",IF(Q705="■",3,IF(R705="■",1,IF(Z705="■",BH705,BI705))))))</f>
        <v/>
      </c>
    </row>
    <row r="706" spans="1:62" ht="12" customHeight="1" x14ac:dyDescent="0.15">
      <c r="A706" s="66">
        <v>689</v>
      </c>
      <c r="B706" s="4"/>
      <c r="C706" s="2"/>
      <c r="D706" s="2"/>
      <c r="E706" s="8"/>
      <c r="F706" s="129" t="s">
        <v>38</v>
      </c>
      <c r="G706" s="130" t="s">
        <v>38</v>
      </c>
      <c r="H706" s="131" t="s">
        <v>38</v>
      </c>
      <c r="I706" s="122"/>
      <c r="J706" s="149"/>
      <c r="K706" s="124"/>
      <c r="L706" s="178"/>
      <c r="M706" s="133"/>
      <c r="N706" s="163" t="str">
        <f>IF($C$3="","",IF(P706="","",BF706))</f>
        <v/>
      </c>
      <c r="O706" s="163" t="str">
        <f>IF($C$3="","",IF(AND(OR(F706="",F706="□"),OR(G706="",G706="□"),OR(H706="",H706="□")),"",IF(AND(F706="■",G706="■"),"",IF(AND(OR(F706="■",G706="■"),H706="■"),"",IF(BF706="","",IF(OR(BF706=4,BF706&gt;4),"○","×"))))))</f>
        <v/>
      </c>
      <c r="P706" s="162" t="str">
        <f>IF($C$3="","",IF(AND(OR(F706="",F706="□"),OR(G706="",G706="□"),OR(H706="",H706="□")),"",IF(AND(F706="■",G706="■"),"",IF(AND(OR(F706="■",G706="■"),H706="■"),"",IF(BF706="","",IF(OR(BF706=5,BF706&gt;5),"○","×"))))))</f>
        <v/>
      </c>
      <c r="Q706" s="129" t="s">
        <v>38</v>
      </c>
      <c r="R706" s="130" t="s">
        <v>38</v>
      </c>
      <c r="S706" s="131" t="s">
        <v>38</v>
      </c>
      <c r="T706" s="1"/>
      <c r="U706" s="10"/>
      <c r="V706" s="11"/>
      <c r="W706" s="10"/>
      <c r="X706" s="223" t="str">
        <f t="shared" si="220"/>
        <v/>
      </c>
      <c r="Y706" s="164" t="str">
        <f t="shared" si="202"/>
        <v/>
      </c>
      <c r="Z706" s="131" t="s">
        <v>58</v>
      </c>
      <c r="AA706" s="135" t="s">
        <v>58</v>
      </c>
      <c r="AB706" s="165" t="str">
        <f t="shared" si="203"/>
        <v/>
      </c>
      <c r="AC706" s="280"/>
      <c r="AD706" s="281"/>
      <c r="AF706" s="60" t="str">
        <f>IF($C$3="","",IF(AND(F706="□",G706="□",H706="□"),"",IF(AND(F706="■",G706="■"),"",IF(AND(F706="■",H706="■"),"",IF(AND(G706="■",H706="■"),"",IF(F706="■",$BY$42,IF(G706="■",$BY$39,IF(I706="","",I706))))))))</f>
        <v/>
      </c>
      <c r="AG706" s="61" t="str">
        <f>IF($C$3="","",IF(AND(F706="□",G706="□",H706="□"),"",IF(AND(F706="■",G706="■"),"",IF(AND(F706="■",H706="■"),"",IF(AND(G706="■",H706="■"),"",IF(F706="■",$BY$44,IF(G706="■",$BY$41,IF(K706="","",K706))))))))</f>
        <v/>
      </c>
      <c r="AH706" s="63" t="str">
        <f t="shared" si="204"/>
        <v/>
      </c>
      <c r="AI706" s="63" t="str">
        <f t="shared" si="205"/>
        <v/>
      </c>
      <c r="AJ706" s="64" t="str">
        <f t="shared" si="206"/>
        <v/>
      </c>
      <c r="AK706" s="64" t="str">
        <f t="shared" si="207"/>
        <v/>
      </c>
      <c r="AL706" s="64" t="str">
        <f>IF($C$3="","",IF(AND(F706="□",G706="□",H706="□"),"",IF(AND(F706="■",G706="■"),"",IF(AND(F706="■",H706="■"),"",IF(AND(G706="■",H706="■"),"",IF(F706="■",$BY$23,IF(G706="■",$BY$21,IF(J706="","",J706))))))))</f>
        <v/>
      </c>
      <c r="AM706" s="65" t="str">
        <f t="shared" si="208"/>
        <v/>
      </c>
      <c r="AN706" s="64" t="str">
        <f>IF($C$3="","",IF(AND(F706="□",G706="□",H706="□"),"",IF(AND(F706="■",G706="■"),"",IF(AND(F706="■",H706="■"),"",IF(AND(G706="■",H706="■"),"",IF(F706="■",$BY$24,IF(G706="■",$BY$22,IF(L706="","",L706))))))))</f>
        <v/>
      </c>
      <c r="AO706" s="118"/>
      <c r="AP706" s="64" t="str">
        <f t="shared" si="209"/>
        <v/>
      </c>
      <c r="AQ706" s="64" t="str">
        <f t="shared" si="210"/>
        <v/>
      </c>
      <c r="AR706" s="64" t="str">
        <f t="shared" si="211"/>
        <v/>
      </c>
      <c r="AS706" s="64" t="str">
        <f t="shared" si="212"/>
        <v/>
      </c>
      <c r="AT706" s="64" t="str">
        <f t="shared" si="213"/>
        <v/>
      </c>
      <c r="AW706" s="17" t="str">
        <f t="shared" si="214"/>
        <v/>
      </c>
      <c r="AX706" s="17" t="str">
        <f t="shared" si="215"/>
        <v/>
      </c>
      <c r="AY706" s="17" t="str">
        <f t="shared" si="216"/>
        <v/>
      </c>
      <c r="AZ706" s="17" t="str">
        <f t="shared" si="217"/>
        <v/>
      </c>
      <c r="BA706" s="17" t="str">
        <f t="shared" si="218"/>
        <v/>
      </c>
      <c r="BB706" s="17" t="str">
        <f t="shared" si="219"/>
        <v/>
      </c>
      <c r="BD706" s="17" t="str">
        <f>IF(AND(OR(F706="",F706="□"),OR(G706="",G706="□"),OR(H706="",H706="□")),"",IF(AND(F706="■",G706="■"),"",IF(AND(OR(F706="■",G706="■"),H706="■"),"",IF(F706="■",5,IF(G706="■",4,IF(I706="","",IF($C$3="","",IF($C$3=8,"-",IF($C$3&lt;8,IF(I706&lt;=$BY$25,7,IF(I706&lt;=$BY$26,6,IF(I706&lt;=$BY$27,5,IF(I706&lt;=$BY$28,4,IF(I706&lt;=$BY$29,3,IF(I706&lt;=$BY$30,2,1)))))))))))))))</f>
        <v/>
      </c>
      <c r="BE706" s="17" t="str">
        <f>IF(AND(OR(F706="",F706="□"),OR(G706="",G706="□"),OR(H706="",H706="□")),"",IF(AND(F706="■",G706="■"),"",IF(AND(OR(F706="■",G706="■"),H706="■"),"",IF(F706="■",5,IF(G706="■",4,IF(K706="","",IF($C$3="","",IF($C$3=8,IF(K706&lt;=$BY$33,6,IF(K706&lt;=$BY$34,5,IF(K706&lt;=$BY$35,4,3))),IF(AND($C$3&lt;8,$C$3&gt;4),IF(K706&lt;=$BY$32,7,IF(K706&lt;=$BY$33,6,IF(K706&lt;=$BY$34,5,IF(K706&lt;=$BY$35,4,IF(K706&lt;=$BY$36,3,2))))),IF(C692&lt;5,"-"))))))))))</f>
        <v/>
      </c>
      <c r="BF706" s="17" t="str">
        <f t="shared" si="221"/>
        <v/>
      </c>
      <c r="BH706" s="18" t="str">
        <f>IF(X706="","",IF(50&lt;=Y706,6,IF(AND(40&lt;=Y706,Y706&lt;50),5,IF(AND(30&lt;=Y706,Y706&lt;40),4,IF(AND(20&lt;=Y706,Y706&lt;30),3,IF(AND(10&lt;=Y706,Y706&lt;20),2,IF(AND(0&lt;=Y706,Y706&lt;10),1,IF(Y706&lt;0,0,""))))))))</f>
        <v/>
      </c>
      <c r="BI706" s="18" t="str">
        <f>IF(X706="","",IF(30&lt;=Y706,4,IF(AND(20&lt;=Y706,Y706&lt;30),3,IF(AND(10&lt;=Y706,Y706&lt;20),2,IF(AND(0&lt;=Y706,Y706&lt;10),1,IF(Y706&lt;0,0,""))))))</f>
        <v/>
      </c>
      <c r="BJ706" s="58" t="str">
        <f>IF(AND(OR(Q706="",Q706="□"),OR(R706="",R706="□"),OR(S706="",S706="□")),"",IF(AND(Q706="■",R706="■"),"",IF(AND(OR(Q706="■",R706="■"),S706="■"),"",IF(Q706="■",3,IF(R706="■",1,IF(Z706="■",BH706,BI706))))))</f>
        <v/>
      </c>
    </row>
    <row r="707" spans="1:62" ht="12" customHeight="1" x14ac:dyDescent="0.15">
      <c r="A707" s="66">
        <v>690</v>
      </c>
      <c r="B707" s="4"/>
      <c r="C707" s="2"/>
      <c r="D707" s="2"/>
      <c r="E707" s="8"/>
      <c r="F707" s="129" t="s">
        <v>38</v>
      </c>
      <c r="G707" s="130" t="s">
        <v>38</v>
      </c>
      <c r="H707" s="131" t="s">
        <v>38</v>
      </c>
      <c r="I707" s="122"/>
      <c r="J707" s="149"/>
      <c r="K707" s="124"/>
      <c r="L707" s="178"/>
      <c r="M707" s="133"/>
      <c r="N707" s="163" t="str">
        <f>IF($C$3="","",IF(P707="","",BF707))</f>
        <v/>
      </c>
      <c r="O707" s="163" t="str">
        <f>IF($C$3="","",IF(AND(OR(F707="",F707="□"),OR(G707="",G707="□"),OR(H707="",H707="□")),"",IF(AND(F707="■",G707="■"),"",IF(AND(OR(F707="■",G707="■"),H707="■"),"",IF(BF707="","",IF(OR(BF707=4,BF707&gt;4),"○","×"))))))</f>
        <v/>
      </c>
      <c r="P707" s="162" t="str">
        <f>IF($C$3="","",IF(AND(OR(F707="",F707="□"),OR(G707="",G707="□"),OR(H707="",H707="□")),"",IF(AND(F707="■",G707="■"),"",IF(AND(OR(F707="■",G707="■"),H707="■"),"",IF(BF707="","",IF(OR(BF707=5,BF707&gt;5),"○","×"))))))</f>
        <v/>
      </c>
      <c r="Q707" s="129" t="s">
        <v>38</v>
      </c>
      <c r="R707" s="130" t="s">
        <v>38</v>
      </c>
      <c r="S707" s="131" t="s">
        <v>38</v>
      </c>
      <c r="T707" s="1"/>
      <c r="U707" s="10"/>
      <c r="V707" s="11"/>
      <c r="W707" s="10"/>
      <c r="X707" s="223" t="str">
        <f t="shared" si="220"/>
        <v/>
      </c>
      <c r="Y707" s="164" t="str">
        <f t="shared" si="202"/>
        <v/>
      </c>
      <c r="Z707" s="131" t="s">
        <v>58</v>
      </c>
      <c r="AA707" s="135" t="s">
        <v>58</v>
      </c>
      <c r="AB707" s="165" t="str">
        <f t="shared" si="203"/>
        <v/>
      </c>
      <c r="AC707" s="280"/>
      <c r="AD707" s="281"/>
      <c r="AF707" s="60" t="str">
        <f>IF($C$3="","",IF(AND(F707="□",G707="□",H707="□"),"",IF(AND(F707="■",G707="■"),"",IF(AND(F707="■",H707="■"),"",IF(AND(G707="■",H707="■"),"",IF(F707="■",$BY$42,IF(G707="■",$BY$39,IF(I707="","",I707))))))))</f>
        <v/>
      </c>
      <c r="AG707" s="61" t="str">
        <f>IF($C$3="","",IF(AND(F707="□",G707="□",H707="□"),"",IF(AND(F707="■",G707="■"),"",IF(AND(F707="■",H707="■"),"",IF(AND(G707="■",H707="■"),"",IF(F707="■",$BY$44,IF(G707="■",$BY$41,IF(K707="","",K707))))))))</f>
        <v/>
      </c>
      <c r="AH707" s="63" t="str">
        <f t="shared" si="204"/>
        <v/>
      </c>
      <c r="AI707" s="63" t="str">
        <f t="shared" si="205"/>
        <v/>
      </c>
      <c r="AJ707" s="64" t="str">
        <f t="shared" si="206"/>
        <v/>
      </c>
      <c r="AK707" s="64" t="str">
        <f t="shared" si="207"/>
        <v/>
      </c>
      <c r="AL707" s="64" t="str">
        <f>IF($C$3="","",IF(AND(F707="□",G707="□",H707="□"),"",IF(AND(F707="■",G707="■"),"",IF(AND(F707="■",H707="■"),"",IF(AND(G707="■",H707="■"),"",IF(F707="■",$BY$23,IF(G707="■",$BY$21,IF(J707="","",J707))))))))</f>
        <v/>
      </c>
      <c r="AM707" s="65" t="str">
        <f t="shared" si="208"/>
        <v/>
      </c>
      <c r="AN707" s="64" t="str">
        <f>IF($C$3="","",IF(AND(F707="□",G707="□",H707="□"),"",IF(AND(F707="■",G707="■"),"",IF(AND(F707="■",H707="■"),"",IF(AND(G707="■",H707="■"),"",IF(F707="■",$BY$24,IF(G707="■",$BY$22,IF(L707="","",L707))))))))</f>
        <v/>
      </c>
      <c r="AO707" s="118"/>
      <c r="AP707" s="64" t="str">
        <f t="shared" si="209"/>
        <v/>
      </c>
      <c r="AQ707" s="64" t="str">
        <f t="shared" si="210"/>
        <v/>
      </c>
      <c r="AR707" s="64" t="str">
        <f t="shared" si="211"/>
        <v/>
      </c>
      <c r="AS707" s="64" t="str">
        <f t="shared" si="212"/>
        <v/>
      </c>
      <c r="AT707" s="64" t="str">
        <f t="shared" si="213"/>
        <v/>
      </c>
      <c r="AW707" s="17" t="str">
        <f t="shared" si="214"/>
        <v/>
      </c>
      <c r="AX707" s="17" t="str">
        <f t="shared" si="215"/>
        <v/>
      </c>
      <c r="AY707" s="17" t="str">
        <f t="shared" si="216"/>
        <v/>
      </c>
      <c r="AZ707" s="17" t="str">
        <f t="shared" si="217"/>
        <v/>
      </c>
      <c r="BA707" s="17" t="str">
        <f t="shared" si="218"/>
        <v/>
      </c>
      <c r="BB707" s="17" t="str">
        <f t="shared" si="219"/>
        <v/>
      </c>
      <c r="BD707" s="17" t="str">
        <f>IF(AND(OR(F707="",F707="□"),OR(G707="",G707="□"),OR(H707="",H707="□")),"",IF(AND(F707="■",G707="■"),"",IF(AND(OR(F707="■",G707="■"),H707="■"),"",IF(F707="■",5,IF(G707="■",4,IF(I707="","",IF($C$3="","",IF($C$3=8,"-",IF($C$3&lt;8,IF(I707&lt;=$BY$25,7,IF(I707&lt;=$BY$26,6,IF(I707&lt;=$BY$27,5,IF(I707&lt;=$BY$28,4,IF(I707&lt;=$BY$29,3,IF(I707&lt;=$BY$30,2,1)))))))))))))))</f>
        <v/>
      </c>
      <c r="BE707" s="17" t="str">
        <f>IF(AND(OR(F707="",F707="□"),OR(G707="",G707="□"),OR(H707="",H707="□")),"",IF(AND(F707="■",G707="■"),"",IF(AND(OR(F707="■",G707="■"),H707="■"),"",IF(F707="■",5,IF(G707="■",4,IF(K707="","",IF($C$3="","",IF($C$3=8,IF(K707&lt;=$BY$33,6,IF(K707&lt;=$BY$34,5,IF(K707&lt;=$BY$35,4,3))),IF(AND($C$3&lt;8,$C$3&gt;4),IF(K707&lt;=$BY$32,7,IF(K707&lt;=$BY$33,6,IF(K707&lt;=$BY$34,5,IF(K707&lt;=$BY$35,4,IF(K707&lt;=$BY$36,3,2))))),IF(C693&lt;5,"-"))))))))))</f>
        <v/>
      </c>
      <c r="BF707" s="17" t="str">
        <f t="shared" si="221"/>
        <v/>
      </c>
      <c r="BH707" s="18" t="str">
        <f>IF(X707="","",IF(50&lt;=Y707,6,IF(AND(40&lt;=Y707,Y707&lt;50),5,IF(AND(30&lt;=Y707,Y707&lt;40),4,IF(AND(20&lt;=Y707,Y707&lt;30),3,IF(AND(10&lt;=Y707,Y707&lt;20),2,IF(AND(0&lt;=Y707,Y707&lt;10),1,IF(Y707&lt;0,0,""))))))))</f>
        <v/>
      </c>
      <c r="BI707" s="18" t="str">
        <f>IF(X707="","",IF(30&lt;=Y707,4,IF(AND(20&lt;=Y707,Y707&lt;30),3,IF(AND(10&lt;=Y707,Y707&lt;20),2,IF(AND(0&lt;=Y707,Y707&lt;10),1,IF(Y707&lt;0,0,""))))))</f>
        <v/>
      </c>
      <c r="BJ707" s="58" t="str">
        <f>IF(AND(OR(Q707="",Q707="□"),OR(R707="",R707="□"),OR(S707="",S707="□")),"",IF(AND(Q707="■",R707="■"),"",IF(AND(OR(Q707="■",R707="■"),S707="■"),"",IF(Q707="■",3,IF(R707="■",1,IF(Z707="■",BH707,BI707))))))</f>
        <v/>
      </c>
    </row>
    <row r="708" spans="1:62" ht="12" customHeight="1" x14ac:dyDescent="0.15">
      <c r="A708" s="66">
        <v>691</v>
      </c>
      <c r="B708" s="4"/>
      <c r="C708" s="2"/>
      <c r="D708" s="2"/>
      <c r="E708" s="8"/>
      <c r="F708" s="129" t="s">
        <v>38</v>
      </c>
      <c r="G708" s="130" t="s">
        <v>38</v>
      </c>
      <c r="H708" s="131" t="s">
        <v>38</v>
      </c>
      <c r="I708" s="122"/>
      <c r="J708" s="149"/>
      <c r="K708" s="124"/>
      <c r="L708" s="178"/>
      <c r="M708" s="133"/>
      <c r="N708" s="163" t="str">
        <f>IF($C$3="","",IF(P708="","",BF708))</f>
        <v/>
      </c>
      <c r="O708" s="163" t="str">
        <f>IF($C$3="","",IF(AND(OR(F708="",F708="□"),OR(G708="",G708="□"),OR(H708="",H708="□")),"",IF(AND(F708="■",G708="■"),"",IF(AND(OR(F708="■",G708="■"),H708="■"),"",IF(BF708="","",IF(OR(BF708=4,BF708&gt;4),"○","×"))))))</f>
        <v/>
      </c>
      <c r="P708" s="162" t="str">
        <f>IF($C$3="","",IF(AND(OR(F708="",F708="□"),OR(G708="",G708="□"),OR(H708="",H708="□")),"",IF(AND(F708="■",G708="■"),"",IF(AND(OR(F708="■",G708="■"),H708="■"),"",IF(BF708="","",IF(OR(BF708=5,BF708&gt;5),"○","×"))))))</f>
        <v/>
      </c>
      <c r="Q708" s="129" t="s">
        <v>38</v>
      </c>
      <c r="R708" s="130" t="s">
        <v>38</v>
      </c>
      <c r="S708" s="131" t="s">
        <v>38</v>
      </c>
      <c r="T708" s="1"/>
      <c r="U708" s="10"/>
      <c r="V708" s="11"/>
      <c r="W708" s="10"/>
      <c r="X708" s="223" t="str">
        <f t="shared" si="220"/>
        <v/>
      </c>
      <c r="Y708" s="164" t="str">
        <f t="shared" si="202"/>
        <v/>
      </c>
      <c r="Z708" s="131" t="s">
        <v>58</v>
      </c>
      <c r="AA708" s="135" t="s">
        <v>58</v>
      </c>
      <c r="AB708" s="165" t="str">
        <f t="shared" si="203"/>
        <v/>
      </c>
      <c r="AC708" s="280"/>
      <c r="AD708" s="281"/>
      <c r="AF708" s="60" t="str">
        <f>IF($C$3="","",IF(AND(F708="□",G708="□",H708="□"),"",IF(AND(F708="■",G708="■"),"",IF(AND(F708="■",H708="■"),"",IF(AND(G708="■",H708="■"),"",IF(F708="■",$BY$42,IF(G708="■",$BY$39,IF(I708="","",I708))))))))</f>
        <v/>
      </c>
      <c r="AG708" s="61" t="str">
        <f>IF($C$3="","",IF(AND(F708="□",G708="□",H708="□"),"",IF(AND(F708="■",G708="■"),"",IF(AND(F708="■",H708="■"),"",IF(AND(G708="■",H708="■"),"",IF(F708="■",$BY$44,IF(G708="■",$BY$41,IF(K708="","",K708))))))))</f>
        <v/>
      </c>
      <c r="AH708" s="63" t="str">
        <f t="shared" si="204"/>
        <v/>
      </c>
      <c r="AI708" s="63" t="str">
        <f t="shared" si="205"/>
        <v/>
      </c>
      <c r="AJ708" s="64" t="str">
        <f t="shared" si="206"/>
        <v/>
      </c>
      <c r="AK708" s="64" t="str">
        <f t="shared" si="207"/>
        <v/>
      </c>
      <c r="AL708" s="64" t="str">
        <f>IF($C$3="","",IF(AND(F708="□",G708="□",H708="□"),"",IF(AND(F708="■",G708="■"),"",IF(AND(F708="■",H708="■"),"",IF(AND(G708="■",H708="■"),"",IF(F708="■",$BY$23,IF(G708="■",$BY$21,IF(J708="","",J708))))))))</f>
        <v/>
      </c>
      <c r="AM708" s="65" t="str">
        <f t="shared" si="208"/>
        <v/>
      </c>
      <c r="AN708" s="64" t="str">
        <f>IF($C$3="","",IF(AND(F708="□",G708="□",H708="□"),"",IF(AND(F708="■",G708="■"),"",IF(AND(F708="■",H708="■"),"",IF(AND(G708="■",H708="■"),"",IF(F708="■",$BY$24,IF(G708="■",$BY$22,IF(L708="","",L708))))))))</f>
        <v/>
      </c>
      <c r="AO708" s="118"/>
      <c r="AP708" s="64" t="str">
        <f t="shared" si="209"/>
        <v/>
      </c>
      <c r="AQ708" s="64" t="str">
        <f t="shared" si="210"/>
        <v/>
      </c>
      <c r="AR708" s="64" t="str">
        <f t="shared" si="211"/>
        <v/>
      </c>
      <c r="AS708" s="64" t="str">
        <f t="shared" si="212"/>
        <v/>
      </c>
      <c r="AT708" s="64" t="str">
        <f t="shared" si="213"/>
        <v/>
      </c>
      <c r="AW708" s="17" t="str">
        <f t="shared" si="214"/>
        <v/>
      </c>
      <c r="AX708" s="17" t="str">
        <f t="shared" si="215"/>
        <v/>
      </c>
      <c r="AY708" s="17" t="str">
        <f t="shared" si="216"/>
        <v/>
      </c>
      <c r="AZ708" s="17" t="str">
        <f t="shared" si="217"/>
        <v/>
      </c>
      <c r="BA708" s="17" t="str">
        <f t="shared" si="218"/>
        <v/>
      </c>
      <c r="BB708" s="17" t="str">
        <f t="shared" si="219"/>
        <v/>
      </c>
      <c r="BD708" s="17" t="str">
        <f>IF(AND(OR(F708="",F708="□"),OR(G708="",G708="□"),OR(H708="",H708="□")),"",IF(AND(F708="■",G708="■"),"",IF(AND(OR(F708="■",G708="■"),H708="■"),"",IF(F708="■",5,IF(G708="■",4,IF(I708="","",IF($C$3="","",IF($C$3=8,"-",IF($C$3&lt;8,IF(I708&lt;=$BY$25,7,IF(I708&lt;=$BY$26,6,IF(I708&lt;=$BY$27,5,IF(I708&lt;=$BY$28,4,IF(I708&lt;=$BY$29,3,IF(I708&lt;=$BY$30,2,1)))))))))))))))</f>
        <v/>
      </c>
      <c r="BE708" s="17" t="str">
        <f>IF(AND(OR(F708="",F708="□"),OR(G708="",G708="□"),OR(H708="",H708="□")),"",IF(AND(F708="■",G708="■"),"",IF(AND(OR(F708="■",G708="■"),H708="■"),"",IF(F708="■",5,IF(G708="■",4,IF(K708="","",IF($C$3="","",IF($C$3=8,IF(K708&lt;=$BY$33,6,IF(K708&lt;=$BY$34,5,IF(K708&lt;=$BY$35,4,3))),IF(AND($C$3&lt;8,$C$3&gt;4),IF(K708&lt;=$BY$32,7,IF(K708&lt;=$BY$33,6,IF(K708&lt;=$BY$34,5,IF(K708&lt;=$BY$35,4,IF(K708&lt;=$BY$36,3,2))))),IF(C694&lt;5,"-"))))))))))</f>
        <v/>
      </c>
      <c r="BF708" s="17" t="str">
        <f t="shared" si="221"/>
        <v/>
      </c>
      <c r="BH708" s="18" t="str">
        <f>IF(X708="","",IF(50&lt;=Y708,6,IF(AND(40&lt;=Y708,Y708&lt;50),5,IF(AND(30&lt;=Y708,Y708&lt;40),4,IF(AND(20&lt;=Y708,Y708&lt;30),3,IF(AND(10&lt;=Y708,Y708&lt;20),2,IF(AND(0&lt;=Y708,Y708&lt;10),1,IF(Y708&lt;0,0,""))))))))</f>
        <v/>
      </c>
      <c r="BI708" s="18" t="str">
        <f>IF(X708="","",IF(30&lt;=Y708,4,IF(AND(20&lt;=Y708,Y708&lt;30),3,IF(AND(10&lt;=Y708,Y708&lt;20),2,IF(AND(0&lt;=Y708,Y708&lt;10),1,IF(Y708&lt;0,0,""))))))</f>
        <v/>
      </c>
      <c r="BJ708" s="58" t="str">
        <f>IF(AND(OR(Q708="",Q708="□"),OR(R708="",R708="□"),OR(S708="",S708="□")),"",IF(AND(Q708="■",R708="■"),"",IF(AND(OR(Q708="■",R708="■"),S708="■"),"",IF(Q708="■",3,IF(R708="■",1,IF(Z708="■",BH708,BI708))))))</f>
        <v/>
      </c>
    </row>
    <row r="709" spans="1:62" ht="12" customHeight="1" x14ac:dyDescent="0.15">
      <c r="A709" s="66">
        <v>692</v>
      </c>
      <c r="B709" s="4"/>
      <c r="C709" s="2"/>
      <c r="D709" s="2"/>
      <c r="E709" s="8"/>
      <c r="F709" s="129" t="s">
        <v>38</v>
      </c>
      <c r="G709" s="130" t="s">
        <v>38</v>
      </c>
      <c r="H709" s="131" t="s">
        <v>38</v>
      </c>
      <c r="I709" s="122"/>
      <c r="J709" s="149"/>
      <c r="K709" s="124"/>
      <c r="L709" s="178"/>
      <c r="M709" s="133"/>
      <c r="N709" s="163" t="str">
        <f>IF($C$3="","",IF(P709="","",BF709))</f>
        <v/>
      </c>
      <c r="O709" s="163" t="str">
        <f>IF($C$3="","",IF(AND(OR(F709="",F709="□"),OR(G709="",G709="□"),OR(H709="",H709="□")),"",IF(AND(F709="■",G709="■"),"",IF(AND(OR(F709="■",G709="■"),H709="■"),"",IF(BF709="","",IF(OR(BF709=4,BF709&gt;4),"○","×"))))))</f>
        <v/>
      </c>
      <c r="P709" s="162" t="str">
        <f>IF($C$3="","",IF(AND(OR(F709="",F709="□"),OR(G709="",G709="□"),OR(H709="",H709="□")),"",IF(AND(F709="■",G709="■"),"",IF(AND(OR(F709="■",G709="■"),H709="■"),"",IF(BF709="","",IF(OR(BF709=5,BF709&gt;5),"○","×"))))))</f>
        <v/>
      </c>
      <c r="Q709" s="129" t="s">
        <v>38</v>
      </c>
      <c r="R709" s="130" t="s">
        <v>38</v>
      </c>
      <c r="S709" s="131" t="s">
        <v>38</v>
      </c>
      <c r="T709" s="1"/>
      <c r="U709" s="10"/>
      <c r="V709" s="11"/>
      <c r="W709" s="10"/>
      <c r="X709" s="223" t="str">
        <f t="shared" si="220"/>
        <v/>
      </c>
      <c r="Y709" s="164" t="str">
        <f t="shared" si="202"/>
        <v/>
      </c>
      <c r="Z709" s="131" t="s">
        <v>58</v>
      </c>
      <c r="AA709" s="135" t="s">
        <v>58</v>
      </c>
      <c r="AB709" s="165" t="str">
        <f t="shared" si="203"/>
        <v/>
      </c>
      <c r="AC709" s="280"/>
      <c r="AD709" s="281"/>
      <c r="AF709" s="60" t="str">
        <f>IF($C$3="","",IF(AND(F709="□",G709="□",H709="□"),"",IF(AND(F709="■",G709="■"),"",IF(AND(F709="■",H709="■"),"",IF(AND(G709="■",H709="■"),"",IF(F709="■",$BY$42,IF(G709="■",$BY$39,IF(I709="","",I709))))))))</f>
        <v/>
      </c>
      <c r="AG709" s="61" t="str">
        <f>IF($C$3="","",IF(AND(F709="□",G709="□",H709="□"),"",IF(AND(F709="■",G709="■"),"",IF(AND(F709="■",H709="■"),"",IF(AND(G709="■",H709="■"),"",IF(F709="■",$BY$44,IF(G709="■",$BY$41,IF(K709="","",K709))))))))</f>
        <v/>
      </c>
      <c r="AH709" s="63" t="str">
        <f t="shared" si="204"/>
        <v/>
      </c>
      <c r="AI709" s="63" t="str">
        <f t="shared" si="205"/>
        <v/>
      </c>
      <c r="AJ709" s="64" t="str">
        <f t="shared" si="206"/>
        <v/>
      </c>
      <c r="AK709" s="64" t="str">
        <f t="shared" si="207"/>
        <v/>
      </c>
      <c r="AL709" s="64" t="str">
        <f>IF($C$3="","",IF(AND(F709="□",G709="□",H709="□"),"",IF(AND(F709="■",G709="■"),"",IF(AND(F709="■",H709="■"),"",IF(AND(G709="■",H709="■"),"",IF(F709="■",$BY$23,IF(G709="■",$BY$21,IF(J709="","",J709))))))))</f>
        <v/>
      </c>
      <c r="AM709" s="65" t="str">
        <f t="shared" si="208"/>
        <v/>
      </c>
      <c r="AN709" s="64" t="str">
        <f>IF($C$3="","",IF(AND(F709="□",G709="□",H709="□"),"",IF(AND(F709="■",G709="■"),"",IF(AND(F709="■",H709="■"),"",IF(AND(G709="■",H709="■"),"",IF(F709="■",$BY$24,IF(G709="■",$BY$22,IF(L709="","",L709))))))))</f>
        <v/>
      </c>
      <c r="AO709" s="118"/>
      <c r="AP709" s="64" t="str">
        <f t="shared" si="209"/>
        <v/>
      </c>
      <c r="AQ709" s="64" t="str">
        <f t="shared" si="210"/>
        <v/>
      </c>
      <c r="AR709" s="64" t="str">
        <f t="shared" si="211"/>
        <v/>
      </c>
      <c r="AS709" s="64" t="str">
        <f t="shared" si="212"/>
        <v/>
      </c>
      <c r="AT709" s="64" t="str">
        <f t="shared" si="213"/>
        <v/>
      </c>
      <c r="AW709" s="17" t="str">
        <f t="shared" si="214"/>
        <v/>
      </c>
      <c r="AX709" s="17" t="str">
        <f t="shared" si="215"/>
        <v/>
      </c>
      <c r="AY709" s="17" t="str">
        <f t="shared" si="216"/>
        <v/>
      </c>
      <c r="AZ709" s="17" t="str">
        <f t="shared" si="217"/>
        <v/>
      </c>
      <c r="BA709" s="17" t="str">
        <f t="shared" si="218"/>
        <v/>
      </c>
      <c r="BB709" s="17" t="str">
        <f t="shared" si="219"/>
        <v/>
      </c>
      <c r="BD709" s="17" t="str">
        <f>IF(AND(OR(F709="",F709="□"),OR(G709="",G709="□"),OR(H709="",H709="□")),"",IF(AND(F709="■",G709="■"),"",IF(AND(OR(F709="■",G709="■"),H709="■"),"",IF(F709="■",5,IF(G709="■",4,IF(I709="","",IF($C$3="","",IF($C$3=8,"-",IF($C$3&lt;8,IF(I709&lt;=$BY$25,7,IF(I709&lt;=$BY$26,6,IF(I709&lt;=$BY$27,5,IF(I709&lt;=$BY$28,4,IF(I709&lt;=$BY$29,3,IF(I709&lt;=$BY$30,2,1)))))))))))))))</f>
        <v/>
      </c>
      <c r="BE709" s="17" t="str">
        <f>IF(AND(OR(F709="",F709="□"),OR(G709="",G709="□"),OR(H709="",H709="□")),"",IF(AND(F709="■",G709="■"),"",IF(AND(OR(F709="■",G709="■"),H709="■"),"",IF(F709="■",5,IF(G709="■",4,IF(K709="","",IF($C$3="","",IF($C$3=8,IF(K709&lt;=$BY$33,6,IF(K709&lt;=$BY$34,5,IF(K709&lt;=$BY$35,4,3))),IF(AND($C$3&lt;8,$C$3&gt;4),IF(K709&lt;=$BY$32,7,IF(K709&lt;=$BY$33,6,IF(K709&lt;=$BY$34,5,IF(K709&lt;=$BY$35,4,IF(K709&lt;=$BY$36,3,2))))),IF(C695&lt;5,"-"))))))))))</f>
        <v/>
      </c>
      <c r="BF709" s="17" t="str">
        <f t="shared" si="221"/>
        <v/>
      </c>
      <c r="BH709" s="18" t="str">
        <f>IF(X709="","",IF(50&lt;=Y709,6,IF(AND(40&lt;=Y709,Y709&lt;50),5,IF(AND(30&lt;=Y709,Y709&lt;40),4,IF(AND(20&lt;=Y709,Y709&lt;30),3,IF(AND(10&lt;=Y709,Y709&lt;20),2,IF(AND(0&lt;=Y709,Y709&lt;10),1,IF(Y709&lt;0,0,""))))))))</f>
        <v/>
      </c>
      <c r="BI709" s="18" t="str">
        <f>IF(X709="","",IF(30&lt;=Y709,4,IF(AND(20&lt;=Y709,Y709&lt;30),3,IF(AND(10&lt;=Y709,Y709&lt;20),2,IF(AND(0&lt;=Y709,Y709&lt;10),1,IF(Y709&lt;0,0,""))))))</f>
        <v/>
      </c>
      <c r="BJ709" s="58" t="str">
        <f>IF(AND(OR(Q709="",Q709="□"),OR(R709="",R709="□"),OR(S709="",S709="□")),"",IF(AND(Q709="■",R709="■"),"",IF(AND(OR(Q709="■",R709="■"),S709="■"),"",IF(Q709="■",3,IF(R709="■",1,IF(Z709="■",BH709,BI709))))))</f>
        <v/>
      </c>
    </row>
    <row r="710" spans="1:62" ht="12" customHeight="1" x14ac:dyDescent="0.15">
      <c r="A710" s="66">
        <v>693</v>
      </c>
      <c r="B710" s="4"/>
      <c r="C710" s="2"/>
      <c r="D710" s="2"/>
      <c r="E710" s="8"/>
      <c r="F710" s="129" t="s">
        <v>38</v>
      </c>
      <c r="G710" s="130" t="s">
        <v>38</v>
      </c>
      <c r="H710" s="131" t="s">
        <v>38</v>
      </c>
      <c r="I710" s="122"/>
      <c r="J710" s="149"/>
      <c r="K710" s="124"/>
      <c r="L710" s="178"/>
      <c r="M710" s="133"/>
      <c r="N710" s="163" t="str">
        <f>IF($C$3="","",IF(P710="","",BF710))</f>
        <v/>
      </c>
      <c r="O710" s="163" t="str">
        <f>IF($C$3="","",IF(AND(OR(F710="",F710="□"),OR(G710="",G710="□"),OR(H710="",H710="□")),"",IF(AND(F710="■",G710="■"),"",IF(AND(OR(F710="■",G710="■"),H710="■"),"",IF(BF710="","",IF(OR(BF710=4,BF710&gt;4),"○","×"))))))</f>
        <v/>
      </c>
      <c r="P710" s="162" t="str">
        <f>IF($C$3="","",IF(AND(OR(F710="",F710="□"),OR(G710="",G710="□"),OR(H710="",H710="□")),"",IF(AND(F710="■",G710="■"),"",IF(AND(OR(F710="■",G710="■"),H710="■"),"",IF(BF710="","",IF(OR(BF710=5,BF710&gt;5),"○","×"))))))</f>
        <v/>
      </c>
      <c r="Q710" s="129" t="s">
        <v>38</v>
      </c>
      <c r="R710" s="130" t="s">
        <v>38</v>
      </c>
      <c r="S710" s="131" t="s">
        <v>38</v>
      </c>
      <c r="T710" s="1"/>
      <c r="U710" s="10"/>
      <c r="V710" s="11"/>
      <c r="W710" s="10"/>
      <c r="X710" s="223" t="str">
        <f t="shared" si="220"/>
        <v/>
      </c>
      <c r="Y710" s="164" t="str">
        <f t="shared" si="202"/>
        <v/>
      </c>
      <c r="Z710" s="131" t="s">
        <v>58</v>
      </c>
      <c r="AA710" s="135" t="s">
        <v>58</v>
      </c>
      <c r="AB710" s="165" t="str">
        <f t="shared" si="203"/>
        <v/>
      </c>
      <c r="AC710" s="280"/>
      <c r="AD710" s="281"/>
      <c r="AF710" s="60" t="str">
        <f>IF($C$3="","",IF(AND(F710="□",G710="□",H710="□"),"",IF(AND(F710="■",G710="■"),"",IF(AND(F710="■",H710="■"),"",IF(AND(G710="■",H710="■"),"",IF(F710="■",$BY$42,IF(G710="■",$BY$39,IF(I710="","",I710))))))))</f>
        <v/>
      </c>
      <c r="AG710" s="61" t="str">
        <f>IF($C$3="","",IF(AND(F710="□",G710="□",H710="□"),"",IF(AND(F710="■",G710="■"),"",IF(AND(F710="■",H710="■"),"",IF(AND(G710="■",H710="■"),"",IF(F710="■",$BY$44,IF(G710="■",$BY$41,IF(K710="","",K710))))))))</f>
        <v/>
      </c>
      <c r="AH710" s="63" t="str">
        <f t="shared" si="204"/>
        <v/>
      </c>
      <c r="AI710" s="63" t="str">
        <f t="shared" si="205"/>
        <v/>
      </c>
      <c r="AJ710" s="64" t="str">
        <f t="shared" si="206"/>
        <v/>
      </c>
      <c r="AK710" s="64" t="str">
        <f t="shared" si="207"/>
        <v/>
      </c>
      <c r="AL710" s="64" t="str">
        <f>IF($C$3="","",IF(AND(F710="□",G710="□",H710="□"),"",IF(AND(F710="■",G710="■"),"",IF(AND(F710="■",H710="■"),"",IF(AND(G710="■",H710="■"),"",IF(F710="■",$BY$23,IF(G710="■",$BY$21,IF(J710="","",J710))))))))</f>
        <v/>
      </c>
      <c r="AM710" s="65" t="str">
        <f t="shared" si="208"/>
        <v/>
      </c>
      <c r="AN710" s="64" t="str">
        <f>IF($C$3="","",IF(AND(F710="□",G710="□",H710="□"),"",IF(AND(F710="■",G710="■"),"",IF(AND(F710="■",H710="■"),"",IF(AND(G710="■",H710="■"),"",IF(F710="■",$BY$24,IF(G710="■",$BY$22,IF(L710="","",L710))))))))</f>
        <v/>
      </c>
      <c r="AO710" s="118"/>
      <c r="AP710" s="64" t="str">
        <f t="shared" si="209"/>
        <v/>
      </c>
      <c r="AQ710" s="64" t="str">
        <f t="shared" si="210"/>
        <v/>
      </c>
      <c r="AR710" s="64" t="str">
        <f t="shared" si="211"/>
        <v/>
      </c>
      <c r="AS710" s="64" t="str">
        <f t="shared" si="212"/>
        <v/>
      </c>
      <c r="AT710" s="64" t="str">
        <f t="shared" si="213"/>
        <v/>
      </c>
      <c r="AW710" s="17" t="str">
        <f t="shared" si="214"/>
        <v/>
      </c>
      <c r="AX710" s="17" t="str">
        <f t="shared" si="215"/>
        <v/>
      </c>
      <c r="AY710" s="17" t="str">
        <f t="shared" si="216"/>
        <v/>
      </c>
      <c r="AZ710" s="17" t="str">
        <f t="shared" si="217"/>
        <v/>
      </c>
      <c r="BA710" s="17" t="str">
        <f t="shared" si="218"/>
        <v/>
      </c>
      <c r="BB710" s="17" t="str">
        <f t="shared" si="219"/>
        <v/>
      </c>
      <c r="BD710" s="17" t="str">
        <f>IF(AND(OR(F710="",F710="□"),OR(G710="",G710="□"),OR(H710="",H710="□")),"",IF(AND(F710="■",G710="■"),"",IF(AND(OR(F710="■",G710="■"),H710="■"),"",IF(F710="■",5,IF(G710="■",4,IF(I710="","",IF($C$3="","",IF($C$3=8,"-",IF($C$3&lt;8,IF(I710&lt;=$BY$25,7,IF(I710&lt;=$BY$26,6,IF(I710&lt;=$BY$27,5,IF(I710&lt;=$BY$28,4,IF(I710&lt;=$BY$29,3,IF(I710&lt;=$BY$30,2,1)))))))))))))))</f>
        <v/>
      </c>
      <c r="BE710" s="17" t="str">
        <f>IF(AND(OR(F710="",F710="□"),OR(G710="",G710="□"),OR(H710="",H710="□")),"",IF(AND(F710="■",G710="■"),"",IF(AND(OR(F710="■",G710="■"),H710="■"),"",IF(F710="■",5,IF(G710="■",4,IF(K710="","",IF($C$3="","",IF($C$3=8,IF(K710&lt;=$BY$33,6,IF(K710&lt;=$BY$34,5,IF(K710&lt;=$BY$35,4,3))),IF(AND($C$3&lt;8,$C$3&gt;4),IF(K710&lt;=$BY$32,7,IF(K710&lt;=$BY$33,6,IF(K710&lt;=$BY$34,5,IF(K710&lt;=$BY$35,4,IF(K710&lt;=$BY$36,3,2))))),IF(C696&lt;5,"-"))))))))))</f>
        <v/>
      </c>
      <c r="BF710" s="17" t="str">
        <f t="shared" si="221"/>
        <v/>
      </c>
      <c r="BH710" s="18" t="str">
        <f>IF(X710="","",IF(50&lt;=Y710,6,IF(AND(40&lt;=Y710,Y710&lt;50),5,IF(AND(30&lt;=Y710,Y710&lt;40),4,IF(AND(20&lt;=Y710,Y710&lt;30),3,IF(AND(10&lt;=Y710,Y710&lt;20),2,IF(AND(0&lt;=Y710,Y710&lt;10),1,IF(Y710&lt;0,0,""))))))))</f>
        <v/>
      </c>
      <c r="BI710" s="18" t="str">
        <f>IF(X710="","",IF(30&lt;=Y710,4,IF(AND(20&lt;=Y710,Y710&lt;30),3,IF(AND(10&lt;=Y710,Y710&lt;20),2,IF(AND(0&lt;=Y710,Y710&lt;10),1,IF(Y710&lt;0,0,""))))))</f>
        <v/>
      </c>
      <c r="BJ710" s="58" t="str">
        <f>IF(AND(OR(Q710="",Q710="□"),OR(R710="",R710="□"),OR(S710="",S710="□")),"",IF(AND(Q710="■",R710="■"),"",IF(AND(OR(Q710="■",R710="■"),S710="■"),"",IF(Q710="■",3,IF(R710="■",1,IF(Z710="■",BH710,BI710))))))</f>
        <v/>
      </c>
    </row>
    <row r="711" spans="1:62" ht="12" customHeight="1" x14ac:dyDescent="0.15">
      <c r="A711" s="66">
        <v>694</v>
      </c>
      <c r="B711" s="4"/>
      <c r="C711" s="2"/>
      <c r="D711" s="2"/>
      <c r="E711" s="8"/>
      <c r="F711" s="129" t="s">
        <v>38</v>
      </c>
      <c r="G711" s="130" t="s">
        <v>38</v>
      </c>
      <c r="H711" s="131" t="s">
        <v>38</v>
      </c>
      <c r="I711" s="122"/>
      <c r="J711" s="149"/>
      <c r="K711" s="124"/>
      <c r="L711" s="178"/>
      <c r="M711" s="133"/>
      <c r="N711" s="163" t="str">
        <f>IF($C$3="","",IF(P711="","",BF711))</f>
        <v/>
      </c>
      <c r="O711" s="163" t="str">
        <f>IF($C$3="","",IF(AND(OR(F711="",F711="□"),OR(G711="",G711="□"),OR(H711="",H711="□")),"",IF(AND(F711="■",G711="■"),"",IF(AND(OR(F711="■",G711="■"),H711="■"),"",IF(BF711="","",IF(OR(BF711=4,BF711&gt;4),"○","×"))))))</f>
        <v/>
      </c>
      <c r="P711" s="162" t="str">
        <f>IF($C$3="","",IF(AND(OR(F711="",F711="□"),OR(G711="",G711="□"),OR(H711="",H711="□")),"",IF(AND(F711="■",G711="■"),"",IF(AND(OR(F711="■",G711="■"),H711="■"),"",IF(BF711="","",IF(OR(BF711=5,BF711&gt;5),"○","×"))))))</f>
        <v/>
      </c>
      <c r="Q711" s="129" t="s">
        <v>38</v>
      </c>
      <c r="R711" s="130" t="s">
        <v>38</v>
      </c>
      <c r="S711" s="131" t="s">
        <v>38</v>
      </c>
      <c r="T711" s="1"/>
      <c r="U711" s="10"/>
      <c r="V711" s="11"/>
      <c r="W711" s="10"/>
      <c r="X711" s="223" t="str">
        <f t="shared" si="220"/>
        <v/>
      </c>
      <c r="Y711" s="164" t="str">
        <f t="shared" si="202"/>
        <v/>
      </c>
      <c r="Z711" s="131" t="s">
        <v>58</v>
      </c>
      <c r="AA711" s="135" t="s">
        <v>58</v>
      </c>
      <c r="AB711" s="165" t="str">
        <f t="shared" si="203"/>
        <v/>
      </c>
      <c r="AC711" s="280"/>
      <c r="AD711" s="281"/>
      <c r="AF711" s="60" t="str">
        <f>IF($C$3="","",IF(AND(F711="□",G711="□",H711="□"),"",IF(AND(F711="■",G711="■"),"",IF(AND(F711="■",H711="■"),"",IF(AND(G711="■",H711="■"),"",IF(F711="■",$BY$42,IF(G711="■",$BY$39,IF(I711="","",I711))))))))</f>
        <v/>
      </c>
      <c r="AG711" s="61" t="str">
        <f>IF($C$3="","",IF(AND(F711="□",G711="□",H711="□"),"",IF(AND(F711="■",G711="■"),"",IF(AND(F711="■",H711="■"),"",IF(AND(G711="■",H711="■"),"",IF(F711="■",$BY$44,IF(G711="■",$BY$41,IF(K711="","",K711))))))))</f>
        <v/>
      </c>
      <c r="AH711" s="63" t="str">
        <f t="shared" si="204"/>
        <v/>
      </c>
      <c r="AI711" s="63" t="str">
        <f t="shared" si="205"/>
        <v/>
      </c>
      <c r="AJ711" s="64" t="str">
        <f t="shared" si="206"/>
        <v/>
      </c>
      <c r="AK711" s="64" t="str">
        <f t="shared" si="207"/>
        <v/>
      </c>
      <c r="AL711" s="64" t="str">
        <f>IF($C$3="","",IF(AND(F711="□",G711="□",H711="□"),"",IF(AND(F711="■",G711="■"),"",IF(AND(F711="■",H711="■"),"",IF(AND(G711="■",H711="■"),"",IF(F711="■",$BY$23,IF(G711="■",$BY$21,IF(J711="","",J711))))))))</f>
        <v/>
      </c>
      <c r="AM711" s="65" t="str">
        <f t="shared" si="208"/>
        <v/>
      </c>
      <c r="AN711" s="64" t="str">
        <f>IF($C$3="","",IF(AND(F711="□",G711="□",H711="□"),"",IF(AND(F711="■",G711="■"),"",IF(AND(F711="■",H711="■"),"",IF(AND(G711="■",H711="■"),"",IF(F711="■",$BY$24,IF(G711="■",$BY$22,IF(L711="","",L711))))))))</f>
        <v/>
      </c>
      <c r="AO711" s="118"/>
      <c r="AP711" s="64" t="str">
        <f t="shared" si="209"/>
        <v/>
      </c>
      <c r="AQ711" s="64" t="str">
        <f t="shared" si="210"/>
        <v/>
      </c>
      <c r="AR711" s="64" t="str">
        <f t="shared" si="211"/>
        <v/>
      </c>
      <c r="AS711" s="64" t="str">
        <f t="shared" si="212"/>
        <v/>
      </c>
      <c r="AT711" s="64" t="str">
        <f t="shared" si="213"/>
        <v/>
      </c>
      <c r="AW711" s="17" t="str">
        <f t="shared" si="214"/>
        <v/>
      </c>
      <c r="AX711" s="17" t="str">
        <f t="shared" si="215"/>
        <v/>
      </c>
      <c r="AY711" s="17" t="str">
        <f t="shared" si="216"/>
        <v/>
      </c>
      <c r="AZ711" s="17" t="str">
        <f t="shared" si="217"/>
        <v/>
      </c>
      <c r="BA711" s="17" t="str">
        <f t="shared" si="218"/>
        <v/>
      </c>
      <c r="BB711" s="17" t="str">
        <f t="shared" si="219"/>
        <v/>
      </c>
      <c r="BD711" s="17" t="str">
        <f>IF(AND(OR(F711="",F711="□"),OR(G711="",G711="□"),OR(H711="",H711="□")),"",IF(AND(F711="■",G711="■"),"",IF(AND(OR(F711="■",G711="■"),H711="■"),"",IF(F711="■",5,IF(G711="■",4,IF(I711="","",IF($C$3="","",IF($C$3=8,"-",IF($C$3&lt;8,IF(I711&lt;=$BY$25,7,IF(I711&lt;=$BY$26,6,IF(I711&lt;=$BY$27,5,IF(I711&lt;=$BY$28,4,IF(I711&lt;=$BY$29,3,IF(I711&lt;=$BY$30,2,1)))))))))))))))</f>
        <v/>
      </c>
      <c r="BE711" s="17" t="str">
        <f>IF(AND(OR(F711="",F711="□"),OR(G711="",G711="□"),OR(H711="",H711="□")),"",IF(AND(F711="■",G711="■"),"",IF(AND(OR(F711="■",G711="■"),H711="■"),"",IF(F711="■",5,IF(G711="■",4,IF(K711="","",IF($C$3="","",IF($C$3=8,IF(K711&lt;=$BY$33,6,IF(K711&lt;=$BY$34,5,IF(K711&lt;=$BY$35,4,3))),IF(AND($C$3&lt;8,$C$3&gt;4),IF(K711&lt;=$BY$32,7,IF(K711&lt;=$BY$33,6,IF(K711&lt;=$BY$34,5,IF(K711&lt;=$BY$35,4,IF(K711&lt;=$BY$36,3,2))))),IF(C697&lt;5,"-"))))))))))</f>
        <v/>
      </c>
      <c r="BF711" s="17" t="str">
        <f t="shared" si="221"/>
        <v/>
      </c>
      <c r="BH711" s="18" t="str">
        <f>IF(X711="","",IF(50&lt;=Y711,6,IF(AND(40&lt;=Y711,Y711&lt;50),5,IF(AND(30&lt;=Y711,Y711&lt;40),4,IF(AND(20&lt;=Y711,Y711&lt;30),3,IF(AND(10&lt;=Y711,Y711&lt;20),2,IF(AND(0&lt;=Y711,Y711&lt;10),1,IF(Y711&lt;0,0,""))))))))</f>
        <v/>
      </c>
      <c r="BI711" s="18" t="str">
        <f>IF(X711="","",IF(30&lt;=Y711,4,IF(AND(20&lt;=Y711,Y711&lt;30),3,IF(AND(10&lt;=Y711,Y711&lt;20),2,IF(AND(0&lt;=Y711,Y711&lt;10),1,IF(Y711&lt;0,0,""))))))</f>
        <v/>
      </c>
      <c r="BJ711" s="58" t="str">
        <f>IF(AND(OR(Q711="",Q711="□"),OR(R711="",R711="□"),OR(S711="",S711="□")),"",IF(AND(Q711="■",R711="■"),"",IF(AND(OR(Q711="■",R711="■"),S711="■"),"",IF(Q711="■",3,IF(R711="■",1,IF(Z711="■",BH711,BI711))))))</f>
        <v/>
      </c>
    </row>
    <row r="712" spans="1:62" ht="12" customHeight="1" x14ac:dyDescent="0.15">
      <c r="A712" s="66">
        <v>695</v>
      </c>
      <c r="B712" s="4"/>
      <c r="C712" s="2"/>
      <c r="D712" s="2"/>
      <c r="E712" s="8"/>
      <c r="F712" s="129" t="s">
        <v>38</v>
      </c>
      <c r="G712" s="130" t="s">
        <v>38</v>
      </c>
      <c r="H712" s="131" t="s">
        <v>38</v>
      </c>
      <c r="I712" s="122"/>
      <c r="J712" s="149"/>
      <c r="K712" s="124"/>
      <c r="L712" s="178"/>
      <c r="M712" s="133"/>
      <c r="N712" s="163" t="str">
        <f>IF($C$3="","",IF(P712="","",BF712))</f>
        <v/>
      </c>
      <c r="O712" s="163" t="str">
        <f>IF($C$3="","",IF(AND(OR(F712="",F712="□"),OR(G712="",G712="□"),OR(H712="",H712="□")),"",IF(AND(F712="■",G712="■"),"",IF(AND(OR(F712="■",G712="■"),H712="■"),"",IF(BF712="","",IF(OR(BF712=4,BF712&gt;4),"○","×"))))))</f>
        <v/>
      </c>
      <c r="P712" s="162" t="str">
        <f>IF($C$3="","",IF(AND(OR(F712="",F712="□"),OR(G712="",G712="□"),OR(H712="",H712="□")),"",IF(AND(F712="■",G712="■"),"",IF(AND(OR(F712="■",G712="■"),H712="■"),"",IF(BF712="","",IF(OR(BF712=5,BF712&gt;5),"○","×"))))))</f>
        <v/>
      </c>
      <c r="Q712" s="129" t="s">
        <v>38</v>
      </c>
      <c r="R712" s="130" t="s">
        <v>38</v>
      </c>
      <c r="S712" s="131" t="s">
        <v>38</v>
      </c>
      <c r="T712" s="1"/>
      <c r="U712" s="10"/>
      <c r="V712" s="11"/>
      <c r="W712" s="10"/>
      <c r="X712" s="223" t="str">
        <f t="shared" si="220"/>
        <v/>
      </c>
      <c r="Y712" s="164" t="str">
        <f t="shared" si="202"/>
        <v/>
      </c>
      <c r="Z712" s="131" t="s">
        <v>58</v>
      </c>
      <c r="AA712" s="135" t="s">
        <v>58</v>
      </c>
      <c r="AB712" s="165" t="str">
        <f t="shared" si="203"/>
        <v/>
      </c>
      <c r="AC712" s="280"/>
      <c r="AD712" s="281"/>
      <c r="AF712" s="60" t="str">
        <f>IF($C$3="","",IF(AND(F712="□",G712="□",H712="□"),"",IF(AND(F712="■",G712="■"),"",IF(AND(F712="■",H712="■"),"",IF(AND(G712="■",H712="■"),"",IF(F712="■",$BY$42,IF(G712="■",$BY$39,IF(I712="","",I712))))))))</f>
        <v/>
      </c>
      <c r="AG712" s="61" t="str">
        <f>IF($C$3="","",IF(AND(F712="□",G712="□",H712="□"),"",IF(AND(F712="■",G712="■"),"",IF(AND(F712="■",H712="■"),"",IF(AND(G712="■",H712="■"),"",IF(F712="■",$BY$44,IF(G712="■",$BY$41,IF(K712="","",K712))))))))</f>
        <v/>
      </c>
      <c r="AH712" s="63" t="str">
        <f t="shared" si="204"/>
        <v/>
      </c>
      <c r="AI712" s="63" t="str">
        <f t="shared" si="205"/>
        <v/>
      </c>
      <c r="AJ712" s="64" t="str">
        <f t="shared" si="206"/>
        <v/>
      </c>
      <c r="AK712" s="64" t="str">
        <f t="shared" si="207"/>
        <v/>
      </c>
      <c r="AL712" s="64" t="str">
        <f>IF($C$3="","",IF(AND(F712="□",G712="□",H712="□"),"",IF(AND(F712="■",G712="■"),"",IF(AND(F712="■",H712="■"),"",IF(AND(G712="■",H712="■"),"",IF(F712="■",$BY$23,IF(G712="■",$BY$21,IF(J712="","",J712))))))))</f>
        <v/>
      </c>
      <c r="AM712" s="65" t="str">
        <f t="shared" si="208"/>
        <v/>
      </c>
      <c r="AN712" s="64" t="str">
        <f>IF($C$3="","",IF(AND(F712="□",G712="□",H712="□"),"",IF(AND(F712="■",G712="■"),"",IF(AND(F712="■",H712="■"),"",IF(AND(G712="■",H712="■"),"",IF(F712="■",$BY$24,IF(G712="■",$BY$22,IF(L712="","",L712))))))))</f>
        <v/>
      </c>
      <c r="AO712" s="118"/>
      <c r="AP712" s="64" t="str">
        <f t="shared" si="209"/>
        <v/>
      </c>
      <c r="AQ712" s="64" t="str">
        <f t="shared" si="210"/>
        <v/>
      </c>
      <c r="AR712" s="64" t="str">
        <f t="shared" si="211"/>
        <v/>
      </c>
      <c r="AS712" s="64" t="str">
        <f t="shared" si="212"/>
        <v/>
      </c>
      <c r="AT712" s="64" t="str">
        <f t="shared" si="213"/>
        <v/>
      </c>
      <c r="AW712" s="17" t="str">
        <f t="shared" si="214"/>
        <v/>
      </c>
      <c r="AX712" s="17" t="str">
        <f t="shared" si="215"/>
        <v/>
      </c>
      <c r="AY712" s="17" t="str">
        <f t="shared" si="216"/>
        <v/>
      </c>
      <c r="AZ712" s="17" t="str">
        <f t="shared" si="217"/>
        <v/>
      </c>
      <c r="BA712" s="17" t="str">
        <f t="shared" si="218"/>
        <v/>
      </c>
      <c r="BB712" s="17" t="str">
        <f t="shared" si="219"/>
        <v/>
      </c>
      <c r="BD712" s="17" t="str">
        <f>IF(AND(OR(F712="",F712="□"),OR(G712="",G712="□"),OR(H712="",H712="□")),"",IF(AND(F712="■",G712="■"),"",IF(AND(OR(F712="■",G712="■"),H712="■"),"",IF(F712="■",5,IF(G712="■",4,IF(I712="","",IF($C$3="","",IF($C$3=8,"-",IF($C$3&lt;8,IF(I712&lt;=$BY$25,7,IF(I712&lt;=$BY$26,6,IF(I712&lt;=$BY$27,5,IF(I712&lt;=$BY$28,4,IF(I712&lt;=$BY$29,3,IF(I712&lt;=$BY$30,2,1)))))))))))))))</f>
        <v/>
      </c>
      <c r="BE712" s="17" t="str">
        <f>IF(AND(OR(F712="",F712="□"),OR(G712="",G712="□"),OR(H712="",H712="□")),"",IF(AND(F712="■",G712="■"),"",IF(AND(OR(F712="■",G712="■"),H712="■"),"",IF(F712="■",5,IF(G712="■",4,IF(K712="","",IF($C$3="","",IF($C$3=8,IF(K712&lt;=$BY$33,6,IF(K712&lt;=$BY$34,5,IF(K712&lt;=$BY$35,4,3))),IF(AND($C$3&lt;8,$C$3&gt;4),IF(K712&lt;=$BY$32,7,IF(K712&lt;=$BY$33,6,IF(K712&lt;=$BY$34,5,IF(K712&lt;=$BY$35,4,IF(K712&lt;=$BY$36,3,2))))),IF(C698&lt;5,"-"))))))))))</f>
        <v/>
      </c>
      <c r="BF712" s="17" t="str">
        <f t="shared" si="221"/>
        <v/>
      </c>
      <c r="BH712" s="18" t="str">
        <f>IF(X712="","",IF(50&lt;=Y712,6,IF(AND(40&lt;=Y712,Y712&lt;50),5,IF(AND(30&lt;=Y712,Y712&lt;40),4,IF(AND(20&lt;=Y712,Y712&lt;30),3,IF(AND(10&lt;=Y712,Y712&lt;20),2,IF(AND(0&lt;=Y712,Y712&lt;10),1,IF(Y712&lt;0,0,""))))))))</f>
        <v/>
      </c>
      <c r="BI712" s="18" t="str">
        <f>IF(X712="","",IF(30&lt;=Y712,4,IF(AND(20&lt;=Y712,Y712&lt;30),3,IF(AND(10&lt;=Y712,Y712&lt;20),2,IF(AND(0&lt;=Y712,Y712&lt;10),1,IF(Y712&lt;0,0,""))))))</f>
        <v/>
      </c>
      <c r="BJ712" s="58" t="str">
        <f>IF(AND(OR(Q712="",Q712="□"),OR(R712="",R712="□"),OR(S712="",S712="□")),"",IF(AND(Q712="■",R712="■"),"",IF(AND(OR(Q712="■",R712="■"),S712="■"),"",IF(Q712="■",3,IF(R712="■",1,IF(Z712="■",BH712,BI712))))))</f>
        <v/>
      </c>
    </row>
    <row r="713" spans="1:62" ht="12" customHeight="1" x14ac:dyDescent="0.15">
      <c r="A713" s="66">
        <v>696</v>
      </c>
      <c r="B713" s="4"/>
      <c r="C713" s="2"/>
      <c r="D713" s="2"/>
      <c r="E713" s="8"/>
      <c r="F713" s="129" t="s">
        <v>38</v>
      </c>
      <c r="G713" s="130" t="s">
        <v>38</v>
      </c>
      <c r="H713" s="131" t="s">
        <v>38</v>
      </c>
      <c r="I713" s="122"/>
      <c r="J713" s="149"/>
      <c r="K713" s="124"/>
      <c r="L713" s="178"/>
      <c r="M713" s="133"/>
      <c r="N713" s="163" t="str">
        <f>IF($C$3="","",IF(P713="","",BF713))</f>
        <v/>
      </c>
      <c r="O713" s="163" t="str">
        <f>IF($C$3="","",IF(AND(OR(F713="",F713="□"),OR(G713="",G713="□"),OR(H713="",H713="□")),"",IF(AND(F713="■",G713="■"),"",IF(AND(OR(F713="■",G713="■"),H713="■"),"",IF(BF713="","",IF(OR(BF713=4,BF713&gt;4),"○","×"))))))</f>
        <v/>
      </c>
      <c r="P713" s="162" t="str">
        <f>IF($C$3="","",IF(AND(OR(F713="",F713="□"),OR(G713="",G713="□"),OR(H713="",H713="□")),"",IF(AND(F713="■",G713="■"),"",IF(AND(OR(F713="■",G713="■"),H713="■"),"",IF(BF713="","",IF(OR(BF713=5,BF713&gt;5),"○","×"))))))</f>
        <v/>
      </c>
      <c r="Q713" s="129" t="s">
        <v>38</v>
      </c>
      <c r="R713" s="130" t="s">
        <v>38</v>
      </c>
      <c r="S713" s="131" t="s">
        <v>38</v>
      </c>
      <c r="T713" s="1"/>
      <c r="U713" s="10"/>
      <c r="V713" s="11"/>
      <c r="W713" s="10"/>
      <c r="X713" s="223" t="str">
        <f t="shared" si="220"/>
        <v/>
      </c>
      <c r="Y713" s="164" t="str">
        <f t="shared" si="202"/>
        <v/>
      </c>
      <c r="Z713" s="131" t="s">
        <v>58</v>
      </c>
      <c r="AA713" s="135" t="s">
        <v>58</v>
      </c>
      <c r="AB713" s="165" t="str">
        <f t="shared" si="203"/>
        <v/>
      </c>
      <c r="AC713" s="280"/>
      <c r="AD713" s="281"/>
      <c r="AF713" s="60" t="str">
        <f>IF($C$3="","",IF(AND(F713="□",G713="□",H713="□"),"",IF(AND(F713="■",G713="■"),"",IF(AND(F713="■",H713="■"),"",IF(AND(G713="■",H713="■"),"",IF(F713="■",$BY$42,IF(G713="■",$BY$39,IF(I713="","",I713))))))))</f>
        <v/>
      </c>
      <c r="AG713" s="61" t="str">
        <f>IF($C$3="","",IF(AND(F713="□",G713="□",H713="□"),"",IF(AND(F713="■",G713="■"),"",IF(AND(F713="■",H713="■"),"",IF(AND(G713="■",H713="■"),"",IF(F713="■",$BY$44,IF(G713="■",$BY$41,IF(K713="","",K713))))))))</f>
        <v/>
      </c>
      <c r="AH713" s="63" t="str">
        <f t="shared" si="204"/>
        <v/>
      </c>
      <c r="AI713" s="63" t="str">
        <f t="shared" si="205"/>
        <v/>
      </c>
      <c r="AJ713" s="64" t="str">
        <f t="shared" si="206"/>
        <v/>
      </c>
      <c r="AK713" s="64" t="str">
        <f t="shared" si="207"/>
        <v/>
      </c>
      <c r="AL713" s="64" t="str">
        <f>IF($C$3="","",IF(AND(F713="□",G713="□",H713="□"),"",IF(AND(F713="■",G713="■"),"",IF(AND(F713="■",H713="■"),"",IF(AND(G713="■",H713="■"),"",IF(F713="■",$BY$23,IF(G713="■",$BY$21,IF(J713="","",J713))))))))</f>
        <v/>
      </c>
      <c r="AM713" s="65" t="str">
        <f t="shared" si="208"/>
        <v/>
      </c>
      <c r="AN713" s="64" t="str">
        <f>IF($C$3="","",IF(AND(F713="□",G713="□",H713="□"),"",IF(AND(F713="■",G713="■"),"",IF(AND(F713="■",H713="■"),"",IF(AND(G713="■",H713="■"),"",IF(F713="■",$BY$24,IF(G713="■",$BY$22,IF(L713="","",L713))))))))</f>
        <v/>
      </c>
      <c r="AO713" s="118"/>
      <c r="AP713" s="64" t="str">
        <f t="shared" si="209"/>
        <v/>
      </c>
      <c r="AQ713" s="64" t="str">
        <f t="shared" si="210"/>
        <v/>
      </c>
      <c r="AR713" s="64" t="str">
        <f t="shared" si="211"/>
        <v/>
      </c>
      <c r="AS713" s="64" t="str">
        <f t="shared" si="212"/>
        <v/>
      </c>
      <c r="AT713" s="64" t="str">
        <f t="shared" si="213"/>
        <v/>
      </c>
      <c r="AW713" s="17" t="str">
        <f t="shared" si="214"/>
        <v/>
      </c>
      <c r="AX713" s="17" t="str">
        <f t="shared" si="215"/>
        <v/>
      </c>
      <c r="AY713" s="17" t="str">
        <f t="shared" si="216"/>
        <v/>
      </c>
      <c r="AZ713" s="17" t="str">
        <f t="shared" si="217"/>
        <v/>
      </c>
      <c r="BA713" s="17" t="str">
        <f t="shared" si="218"/>
        <v/>
      </c>
      <c r="BB713" s="17" t="str">
        <f t="shared" si="219"/>
        <v/>
      </c>
      <c r="BD713" s="17" t="str">
        <f>IF(AND(OR(F713="",F713="□"),OR(G713="",G713="□"),OR(H713="",H713="□")),"",IF(AND(F713="■",G713="■"),"",IF(AND(OR(F713="■",G713="■"),H713="■"),"",IF(F713="■",5,IF(G713="■",4,IF(I713="","",IF($C$3="","",IF($C$3=8,"-",IF($C$3&lt;8,IF(I713&lt;=$BY$25,7,IF(I713&lt;=$BY$26,6,IF(I713&lt;=$BY$27,5,IF(I713&lt;=$BY$28,4,IF(I713&lt;=$BY$29,3,IF(I713&lt;=$BY$30,2,1)))))))))))))))</f>
        <v/>
      </c>
      <c r="BE713" s="17" t="str">
        <f>IF(AND(OR(F713="",F713="□"),OR(G713="",G713="□"),OR(H713="",H713="□")),"",IF(AND(F713="■",G713="■"),"",IF(AND(OR(F713="■",G713="■"),H713="■"),"",IF(F713="■",5,IF(G713="■",4,IF(K713="","",IF($C$3="","",IF($C$3=8,IF(K713&lt;=$BY$33,6,IF(K713&lt;=$BY$34,5,IF(K713&lt;=$BY$35,4,3))),IF(AND($C$3&lt;8,$C$3&gt;4),IF(K713&lt;=$BY$32,7,IF(K713&lt;=$BY$33,6,IF(K713&lt;=$BY$34,5,IF(K713&lt;=$BY$35,4,IF(K713&lt;=$BY$36,3,2))))),IF(C699&lt;5,"-"))))))))))</f>
        <v/>
      </c>
      <c r="BF713" s="17" t="str">
        <f t="shared" si="221"/>
        <v/>
      </c>
      <c r="BH713" s="18" t="str">
        <f>IF(X713="","",IF(50&lt;=Y713,6,IF(AND(40&lt;=Y713,Y713&lt;50),5,IF(AND(30&lt;=Y713,Y713&lt;40),4,IF(AND(20&lt;=Y713,Y713&lt;30),3,IF(AND(10&lt;=Y713,Y713&lt;20),2,IF(AND(0&lt;=Y713,Y713&lt;10),1,IF(Y713&lt;0,0,""))))))))</f>
        <v/>
      </c>
      <c r="BI713" s="18" t="str">
        <f>IF(X713="","",IF(30&lt;=Y713,4,IF(AND(20&lt;=Y713,Y713&lt;30),3,IF(AND(10&lt;=Y713,Y713&lt;20),2,IF(AND(0&lt;=Y713,Y713&lt;10),1,IF(Y713&lt;0,0,""))))))</f>
        <v/>
      </c>
      <c r="BJ713" s="58" t="str">
        <f>IF(AND(OR(Q713="",Q713="□"),OR(R713="",R713="□"),OR(S713="",S713="□")),"",IF(AND(Q713="■",R713="■"),"",IF(AND(OR(Q713="■",R713="■"),S713="■"),"",IF(Q713="■",3,IF(R713="■",1,IF(Z713="■",BH713,BI713))))))</f>
        <v/>
      </c>
    </row>
    <row r="714" spans="1:62" ht="12" customHeight="1" x14ac:dyDescent="0.15">
      <c r="A714" s="66">
        <v>697</v>
      </c>
      <c r="B714" s="4"/>
      <c r="C714" s="2"/>
      <c r="D714" s="2"/>
      <c r="E714" s="8"/>
      <c r="F714" s="129" t="s">
        <v>38</v>
      </c>
      <c r="G714" s="130" t="s">
        <v>38</v>
      </c>
      <c r="H714" s="131" t="s">
        <v>38</v>
      </c>
      <c r="I714" s="122"/>
      <c r="J714" s="149"/>
      <c r="K714" s="124"/>
      <c r="L714" s="178"/>
      <c r="M714" s="133"/>
      <c r="N714" s="163" t="str">
        <f>IF($C$3="","",IF(P714="","",BF714))</f>
        <v/>
      </c>
      <c r="O714" s="163" t="str">
        <f>IF($C$3="","",IF(AND(OR(F714="",F714="□"),OR(G714="",G714="□"),OR(H714="",H714="□")),"",IF(AND(F714="■",G714="■"),"",IF(AND(OR(F714="■",G714="■"),H714="■"),"",IF(BF714="","",IF(OR(BF714=4,BF714&gt;4),"○","×"))))))</f>
        <v/>
      </c>
      <c r="P714" s="162" t="str">
        <f>IF($C$3="","",IF(AND(OR(F714="",F714="□"),OR(G714="",G714="□"),OR(H714="",H714="□")),"",IF(AND(F714="■",G714="■"),"",IF(AND(OR(F714="■",G714="■"),H714="■"),"",IF(BF714="","",IF(OR(BF714=5,BF714&gt;5),"○","×"))))))</f>
        <v/>
      </c>
      <c r="Q714" s="129" t="s">
        <v>38</v>
      </c>
      <c r="R714" s="130" t="s">
        <v>38</v>
      </c>
      <c r="S714" s="131" t="s">
        <v>38</v>
      </c>
      <c r="T714" s="1"/>
      <c r="U714" s="10"/>
      <c r="V714" s="11"/>
      <c r="W714" s="10"/>
      <c r="X714" s="223" t="str">
        <f t="shared" si="220"/>
        <v/>
      </c>
      <c r="Y714" s="164" t="str">
        <f t="shared" si="202"/>
        <v/>
      </c>
      <c r="Z714" s="131" t="s">
        <v>58</v>
      </c>
      <c r="AA714" s="135" t="s">
        <v>58</v>
      </c>
      <c r="AB714" s="165" t="str">
        <f t="shared" si="203"/>
        <v/>
      </c>
      <c r="AC714" s="280"/>
      <c r="AD714" s="281"/>
      <c r="AF714" s="60" t="str">
        <f>IF($C$3="","",IF(AND(F714="□",G714="□",H714="□"),"",IF(AND(F714="■",G714="■"),"",IF(AND(F714="■",H714="■"),"",IF(AND(G714="■",H714="■"),"",IF(F714="■",$BY$42,IF(G714="■",$BY$39,IF(I714="","",I714))))))))</f>
        <v/>
      </c>
      <c r="AG714" s="61" t="str">
        <f>IF($C$3="","",IF(AND(F714="□",G714="□",H714="□"),"",IF(AND(F714="■",G714="■"),"",IF(AND(F714="■",H714="■"),"",IF(AND(G714="■",H714="■"),"",IF(F714="■",$BY$44,IF(G714="■",$BY$41,IF(K714="","",K714))))))))</f>
        <v/>
      </c>
      <c r="AH714" s="63" t="str">
        <f t="shared" si="204"/>
        <v/>
      </c>
      <c r="AI714" s="63" t="str">
        <f t="shared" si="205"/>
        <v/>
      </c>
      <c r="AJ714" s="64" t="str">
        <f t="shared" si="206"/>
        <v/>
      </c>
      <c r="AK714" s="64" t="str">
        <f t="shared" si="207"/>
        <v/>
      </c>
      <c r="AL714" s="64" t="str">
        <f>IF($C$3="","",IF(AND(F714="□",G714="□",H714="□"),"",IF(AND(F714="■",G714="■"),"",IF(AND(F714="■",H714="■"),"",IF(AND(G714="■",H714="■"),"",IF(F714="■",$BY$23,IF(G714="■",$BY$21,IF(J714="","",J714))))))))</f>
        <v/>
      </c>
      <c r="AM714" s="65" t="str">
        <f t="shared" si="208"/>
        <v/>
      </c>
      <c r="AN714" s="64" t="str">
        <f>IF($C$3="","",IF(AND(F714="□",G714="□",H714="□"),"",IF(AND(F714="■",G714="■"),"",IF(AND(F714="■",H714="■"),"",IF(AND(G714="■",H714="■"),"",IF(F714="■",$BY$24,IF(G714="■",$BY$22,IF(L714="","",L714))))))))</f>
        <v/>
      </c>
      <c r="AO714" s="118"/>
      <c r="AP714" s="64" t="str">
        <f t="shared" si="209"/>
        <v/>
      </c>
      <c r="AQ714" s="64" t="str">
        <f t="shared" si="210"/>
        <v/>
      </c>
      <c r="AR714" s="64" t="str">
        <f t="shared" si="211"/>
        <v/>
      </c>
      <c r="AS714" s="64" t="str">
        <f t="shared" si="212"/>
        <v/>
      </c>
      <c r="AT714" s="64" t="str">
        <f t="shared" si="213"/>
        <v/>
      </c>
      <c r="AW714" s="17" t="str">
        <f t="shared" si="214"/>
        <v/>
      </c>
      <c r="AX714" s="17" t="str">
        <f t="shared" si="215"/>
        <v/>
      </c>
      <c r="AY714" s="17" t="str">
        <f t="shared" si="216"/>
        <v/>
      </c>
      <c r="AZ714" s="17" t="str">
        <f t="shared" si="217"/>
        <v/>
      </c>
      <c r="BA714" s="17" t="str">
        <f t="shared" si="218"/>
        <v/>
      </c>
      <c r="BB714" s="17" t="str">
        <f t="shared" si="219"/>
        <v/>
      </c>
      <c r="BD714" s="17" t="str">
        <f>IF(AND(OR(F714="",F714="□"),OR(G714="",G714="□"),OR(H714="",H714="□")),"",IF(AND(F714="■",G714="■"),"",IF(AND(OR(F714="■",G714="■"),H714="■"),"",IF(F714="■",5,IF(G714="■",4,IF(I714="","",IF($C$3="","",IF($C$3=8,"-",IF($C$3&lt;8,IF(I714&lt;=$BY$25,7,IF(I714&lt;=$BY$26,6,IF(I714&lt;=$BY$27,5,IF(I714&lt;=$BY$28,4,IF(I714&lt;=$BY$29,3,IF(I714&lt;=$BY$30,2,1)))))))))))))))</f>
        <v/>
      </c>
      <c r="BE714" s="17" t="str">
        <f>IF(AND(OR(F714="",F714="□"),OR(G714="",G714="□"),OR(H714="",H714="□")),"",IF(AND(F714="■",G714="■"),"",IF(AND(OR(F714="■",G714="■"),H714="■"),"",IF(F714="■",5,IF(G714="■",4,IF(K714="","",IF($C$3="","",IF($C$3=8,IF(K714&lt;=$BY$33,6,IF(K714&lt;=$BY$34,5,IF(K714&lt;=$BY$35,4,3))),IF(AND($C$3&lt;8,$C$3&gt;4),IF(K714&lt;=$BY$32,7,IF(K714&lt;=$BY$33,6,IF(K714&lt;=$BY$34,5,IF(K714&lt;=$BY$35,4,IF(K714&lt;=$BY$36,3,2))))),IF(C700&lt;5,"-"))))))))))</f>
        <v/>
      </c>
      <c r="BF714" s="17" t="str">
        <f t="shared" si="221"/>
        <v/>
      </c>
      <c r="BH714" s="18" t="str">
        <f>IF(X714="","",IF(50&lt;=Y714,6,IF(AND(40&lt;=Y714,Y714&lt;50),5,IF(AND(30&lt;=Y714,Y714&lt;40),4,IF(AND(20&lt;=Y714,Y714&lt;30),3,IF(AND(10&lt;=Y714,Y714&lt;20),2,IF(AND(0&lt;=Y714,Y714&lt;10),1,IF(Y714&lt;0,0,""))))))))</f>
        <v/>
      </c>
      <c r="BI714" s="18" t="str">
        <f>IF(X714="","",IF(30&lt;=Y714,4,IF(AND(20&lt;=Y714,Y714&lt;30),3,IF(AND(10&lt;=Y714,Y714&lt;20),2,IF(AND(0&lt;=Y714,Y714&lt;10),1,IF(Y714&lt;0,0,""))))))</f>
        <v/>
      </c>
      <c r="BJ714" s="58" t="str">
        <f>IF(AND(OR(Q714="",Q714="□"),OR(R714="",R714="□"),OR(S714="",S714="□")),"",IF(AND(Q714="■",R714="■"),"",IF(AND(OR(Q714="■",R714="■"),S714="■"),"",IF(Q714="■",3,IF(R714="■",1,IF(Z714="■",BH714,BI714))))))</f>
        <v/>
      </c>
    </row>
    <row r="715" spans="1:62" ht="12" customHeight="1" x14ac:dyDescent="0.15">
      <c r="A715" s="66">
        <v>698</v>
      </c>
      <c r="B715" s="4"/>
      <c r="C715" s="2"/>
      <c r="D715" s="2"/>
      <c r="E715" s="8"/>
      <c r="F715" s="129" t="s">
        <v>38</v>
      </c>
      <c r="G715" s="130" t="s">
        <v>38</v>
      </c>
      <c r="H715" s="131" t="s">
        <v>38</v>
      </c>
      <c r="I715" s="122"/>
      <c r="J715" s="149"/>
      <c r="K715" s="124"/>
      <c r="L715" s="178"/>
      <c r="M715" s="133"/>
      <c r="N715" s="163" t="str">
        <f>IF($C$3="","",IF(P715="","",BF715))</f>
        <v/>
      </c>
      <c r="O715" s="163" t="str">
        <f>IF($C$3="","",IF(AND(OR(F715="",F715="□"),OR(G715="",G715="□"),OR(H715="",H715="□")),"",IF(AND(F715="■",G715="■"),"",IF(AND(OR(F715="■",G715="■"),H715="■"),"",IF(BF715="","",IF(OR(BF715=4,BF715&gt;4),"○","×"))))))</f>
        <v/>
      </c>
      <c r="P715" s="162" t="str">
        <f>IF($C$3="","",IF(AND(OR(F715="",F715="□"),OR(G715="",G715="□"),OR(H715="",H715="□")),"",IF(AND(F715="■",G715="■"),"",IF(AND(OR(F715="■",G715="■"),H715="■"),"",IF(BF715="","",IF(OR(BF715=5,BF715&gt;5),"○","×"))))))</f>
        <v/>
      </c>
      <c r="Q715" s="129" t="s">
        <v>38</v>
      </c>
      <c r="R715" s="130" t="s">
        <v>38</v>
      </c>
      <c r="S715" s="131" t="s">
        <v>38</v>
      </c>
      <c r="T715" s="1"/>
      <c r="U715" s="10"/>
      <c r="V715" s="11"/>
      <c r="W715" s="10"/>
      <c r="X715" s="223" t="str">
        <f t="shared" si="220"/>
        <v/>
      </c>
      <c r="Y715" s="164" t="str">
        <f t="shared" si="202"/>
        <v/>
      </c>
      <c r="Z715" s="131" t="s">
        <v>58</v>
      </c>
      <c r="AA715" s="135" t="s">
        <v>58</v>
      </c>
      <c r="AB715" s="165" t="str">
        <f t="shared" si="203"/>
        <v/>
      </c>
      <c r="AC715" s="280"/>
      <c r="AD715" s="281"/>
      <c r="AF715" s="60" t="str">
        <f>IF($C$3="","",IF(AND(F715="□",G715="□",H715="□"),"",IF(AND(F715="■",G715="■"),"",IF(AND(F715="■",H715="■"),"",IF(AND(G715="■",H715="■"),"",IF(F715="■",$BY$42,IF(G715="■",$BY$39,IF(I715="","",I715))))))))</f>
        <v/>
      </c>
      <c r="AG715" s="61" t="str">
        <f>IF($C$3="","",IF(AND(F715="□",G715="□",H715="□"),"",IF(AND(F715="■",G715="■"),"",IF(AND(F715="■",H715="■"),"",IF(AND(G715="■",H715="■"),"",IF(F715="■",$BY$44,IF(G715="■",$BY$41,IF(K715="","",K715))))))))</f>
        <v/>
      </c>
      <c r="AH715" s="63" t="str">
        <f t="shared" si="204"/>
        <v/>
      </c>
      <c r="AI715" s="63" t="str">
        <f t="shared" si="205"/>
        <v/>
      </c>
      <c r="AJ715" s="64" t="str">
        <f t="shared" si="206"/>
        <v/>
      </c>
      <c r="AK715" s="64" t="str">
        <f t="shared" si="207"/>
        <v/>
      </c>
      <c r="AL715" s="64" t="str">
        <f>IF($C$3="","",IF(AND(F715="□",G715="□",H715="□"),"",IF(AND(F715="■",G715="■"),"",IF(AND(F715="■",H715="■"),"",IF(AND(G715="■",H715="■"),"",IF(F715="■",$BY$23,IF(G715="■",$BY$21,IF(J715="","",J715))))))))</f>
        <v/>
      </c>
      <c r="AM715" s="65" t="str">
        <f t="shared" si="208"/>
        <v/>
      </c>
      <c r="AN715" s="64" t="str">
        <f>IF($C$3="","",IF(AND(F715="□",G715="□",H715="□"),"",IF(AND(F715="■",G715="■"),"",IF(AND(F715="■",H715="■"),"",IF(AND(G715="■",H715="■"),"",IF(F715="■",$BY$24,IF(G715="■",$BY$22,IF(L715="","",L715))))))))</f>
        <v/>
      </c>
      <c r="AO715" s="118"/>
      <c r="AP715" s="64" t="str">
        <f t="shared" si="209"/>
        <v/>
      </c>
      <c r="AQ715" s="64" t="str">
        <f t="shared" si="210"/>
        <v/>
      </c>
      <c r="AR715" s="64" t="str">
        <f t="shared" si="211"/>
        <v/>
      </c>
      <c r="AS715" s="64" t="str">
        <f t="shared" si="212"/>
        <v/>
      </c>
      <c r="AT715" s="64" t="str">
        <f t="shared" si="213"/>
        <v/>
      </c>
      <c r="AW715" s="17" t="str">
        <f t="shared" si="214"/>
        <v/>
      </c>
      <c r="AX715" s="17" t="str">
        <f t="shared" si="215"/>
        <v/>
      </c>
      <c r="AY715" s="17" t="str">
        <f t="shared" si="216"/>
        <v/>
      </c>
      <c r="AZ715" s="17" t="str">
        <f t="shared" si="217"/>
        <v/>
      </c>
      <c r="BA715" s="17" t="str">
        <f t="shared" si="218"/>
        <v/>
      </c>
      <c r="BB715" s="17" t="str">
        <f t="shared" si="219"/>
        <v/>
      </c>
      <c r="BD715" s="17" t="str">
        <f>IF(AND(OR(F715="",F715="□"),OR(G715="",G715="□"),OR(H715="",H715="□")),"",IF(AND(F715="■",G715="■"),"",IF(AND(OR(F715="■",G715="■"),H715="■"),"",IF(F715="■",5,IF(G715="■",4,IF(I715="","",IF($C$3="","",IF($C$3=8,"-",IF($C$3&lt;8,IF(I715&lt;=$BY$25,7,IF(I715&lt;=$BY$26,6,IF(I715&lt;=$BY$27,5,IF(I715&lt;=$BY$28,4,IF(I715&lt;=$BY$29,3,IF(I715&lt;=$BY$30,2,1)))))))))))))))</f>
        <v/>
      </c>
      <c r="BE715" s="17" t="str">
        <f>IF(AND(OR(F715="",F715="□"),OR(G715="",G715="□"),OR(H715="",H715="□")),"",IF(AND(F715="■",G715="■"),"",IF(AND(OR(F715="■",G715="■"),H715="■"),"",IF(F715="■",5,IF(G715="■",4,IF(K715="","",IF($C$3="","",IF($C$3=8,IF(K715&lt;=$BY$33,6,IF(K715&lt;=$BY$34,5,IF(K715&lt;=$BY$35,4,3))),IF(AND($C$3&lt;8,$C$3&gt;4),IF(K715&lt;=$BY$32,7,IF(K715&lt;=$BY$33,6,IF(K715&lt;=$BY$34,5,IF(K715&lt;=$BY$35,4,IF(K715&lt;=$BY$36,3,2))))),IF(C701&lt;5,"-"))))))))))</f>
        <v/>
      </c>
      <c r="BF715" s="17" t="str">
        <f t="shared" si="221"/>
        <v/>
      </c>
      <c r="BH715" s="18" t="str">
        <f>IF(X715="","",IF(50&lt;=Y715,6,IF(AND(40&lt;=Y715,Y715&lt;50),5,IF(AND(30&lt;=Y715,Y715&lt;40),4,IF(AND(20&lt;=Y715,Y715&lt;30),3,IF(AND(10&lt;=Y715,Y715&lt;20),2,IF(AND(0&lt;=Y715,Y715&lt;10),1,IF(Y715&lt;0,0,""))))))))</f>
        <v/>
      </c>
      <c r="BI715" s="18" t="str">
        <f>IF(X715="","",IF(30&lt;=Y715,4,IF(AND(20&lt;=Y715,Y715&lt;30),3,IF(AND(10&lt;=Y715,Y715&lt;20),2,IF(AND(0&lt;=Y715,Y715&lt;10),1,IF(Y715&lt;0,0,""))))))</f>
        <v/>
      </c>
      <c r="BJ715" s="58" t="str">
        <f>IF(AND(OR(Q715="",Q715="□"),OR(R715="",R715="□"),OR(S715="",S715="□")),"",IF(AND(Q715="■",R715="■"),"",IF(AND(OR(Q715="■",R715="■"),S715="■"),"",IF(Q715="■",3,IF(R715="■",1,IF(Z715="■",BH715,BI715))))))</f>
        <v/>
      </c>
    </row>
    <row r="716" spans="1:62" ht="12" customHeight="1" x14ac:dyDescent="0.15">
      <c r="A716" s="66">
        <v>699</v>
      </c>
      <c r="B716" s="4"/>
      <c r="C716" s="2"/>
      <c r="D716" s="2"/>
      <c r="E716" s="8"/>
      <c r="F716" s="129" t="s">
        <v>38</v>
      </c>
      <c r="G716" s="130" t="s">
        <v>38</v>
      </c>
      <c r="H716" s="131" t="s">
        <v>38</v>
      </c>
      <c r="I716" s="122"/>
      <c r="J716" s="149"/>
      <c r="K716" s="124"/>
      <c r="L716" s="178"/>
      <c r="M716" s="133"/>
      <c r="N716" s="163" t="str">
        <f>IF($C$3="","",IF(P716="","",BF716))</f>
        <v/>
      </c>
      <c r="O716" s="163" t="str">
        <f>IF($C$3="","",IF(AND(OR(F716="",F716="□"),OR(G716="",G716="□"),OR(H716="",H716="□")),"",IF(AND(F716="■",G716="■"),"",IF(AND(OR(F716="■",G716="■"),H716="■"),"",IF(BF716="","",IF(OR(BF716=4,BF716&gt;4),"○","×"))))))</f>
        <v/>
      </c>
      <c r="P716" s="162" t="str">
        <f>IF($C$3="","",IF(AND(OR(F716="",F716="□"),OR(G716="",G716="□"),OR(H716="",H716="□")),"",IF(AND(F716="■",G716="■"),"",IF(AND(OR(F716="■",G716="■"),H716="■"),"",IF(BF716="","",IF(OR(BF716=5,BF716&gt;5),"○","×"))))))</f>
        <v/>
      </c>
      <c r="Q716" s="129" t="s">
        <v>38</v>
      </c>
      <c r="R716" s="130" t="s">
        <v>38</v>
      </c>
      <c r="S716" s="131" t="s">
        <v>38</v>
      </c>
      <c r="T716" s="1"/>
      <c r="U716" s="10"/>
      <c r="V716" s="11"/>
      <c r="W716" s="10"/>
      <c r="X716" s="223" t="str">
        <f t="shared" si="220"/>
        <v/>
      </c>
      <c r="Y716" s="164" t="str">
        <f t="shared" si="202"/>
        <v/>
      </c>
      <c r="Z716" s="131" t="s">
        <v>58</v>
      </c>
      <c r="AA716" s="135" t="s">
        <v>58</v>
      </c>
      <c r="AB716" s="165" t="str">
        <f t="shared" si="203"/>
        <v/>
      </c>
      <c r="AC716" s="280"/>
      <c r="AD716" s="281"/>
      <c r="AF716" s="60" t="str">
        <f>IF($C$3="","",IF(AND(F716="□",G716="□",H716="□"),"",IF(AND(F716="■",G716="■"),"",IF(AND(F716="■",H716="■"),"",IF(AND(G716="■",H716="■"),"",IF(F716="■",$BY$42,IF(G716="■",$BY$39,IF(I716="","",I716))))))))</f>
        <v/>
      </c>
      <c r="AG716" s="61" t="str">
        <f>IF($C$3="","",IF(AND(F716="□",G716="□",H716="□"),"",IF(AND(F716="■",G716="■"),"",IF(AND(F716="■",H716="■"),"",IF(AND(G716="■",H716="■"),"",IF(F716="■",$BY$44,IF(G716="■",$BY$41,IF(K716="","",K716))))))))</f>
        <v/>
      </c>
      <c r="AH716" s="63" t="str">
        <f t="shared" si="204"/>
        <v/>
      </c>
      <c r="AI716" s="63" t="str">
        <f t="shared" si="205"/>
        <v/>
      </c>
      <c r="AJ716" s="64" t="str">
        <f t="shared" si="206"/>
        <v/>
      </c>
      <c r="AK716" s="64" t="str">
        <f t="shared" si="207"/>
        <v/>
      </c>
      <c r="AL716" s="64" t="str">
        <f>IF($C$3="","",IF(AND(F716="□",G716="□",H716="□"),"",IF(AND(F716="■",G716="■"),"",IF(AND(F716="■",H716="■"),"",IF(AND(G716="■",H716="■"),"",IF(F716="■",$BY$23,IF(G716="■",$BY$21,IF(J716="","",J716))))))))</f>
        <v/>
      </c>
      <c r="AM716" s="65" t="str">
        <f t="shared" si="208"/>
        <v/>
      </c>
      <c r="AN716" s="64" t="str">
        <f>IF($C$3="","",IF(AND(F716="□",G716="□",H716="□"),"",IF(AND(F716="■",G716="■"),"",IF(AND(F716="■",H716="■"),"",IF(AND(G716="■",H716="■"),"",IF(F716="■",$BY$24,IF(G716="■",$BY$22,IF(L716="","",L716))))))))</f>
        <v/>
      </c>
      <c r="AO716" s="118"/>
      <c r="AP716" s="64" t="str">
        <f t="shared" si="209"/>
        <v/>
      </c>
      <c r="AQ716" s="64" t="str">
        <f t="shared" si="210"/>
        <v/>
      </c>
      <c r="AR716" s="64" t="str">
        <f t="shared" si="211"/>
        <v/>
      </c>
      <c r="AS716" s="64" t="str">
        <f t="shared" si="212"/>
        <v/>
      </c>
      <c r="AT716" s="64" t="str">
        <f t="shared" si="213"/>
        <v/>
      </c>
      <c r="AW716" s="17" t="str">
        <f t="shared" si="214"/>
        <v/>
      </c>
      <c r="AX716" s="17" t="str">
        <f t="shared" si="215"/>
        <v/>
      </c>
      <c r="AY716" s="17" t="str">
        <f t="shared" si="216"/>
        <v/>
      </c>
      <c r="AZ716" s="17" t="str">
        <f t="shared" si="217"/>
        <v/>
      </c>
      <c r="BA716" s="17" t="str">
        <f t="shared" si="218"/>
        <v/>
      </c>
      <c r="BB716" s="17" t="str">
        <f t="shared" si="219"/>
        <v/>
      </c>
      <c r="BD716" s="17" t="str">
        <f>IF(AND(OR(F716="",F716="□"),OR(G716="",G716="□"),OR(H716="",H716="□")),"",IF(AND(F716="■",G716="■"),"",IF(AND(OR(F716="■",G716="■"),H716="■"),"",IF(F716="■",5,IF(G716="■",4,IF(I716="","",IF($C$3="","",IF($C$3=8,"-",IF($C$3&lt;8,IF(I716&lt;=$BY$25,7,IF(I716&lt;=$BY$26,6,IF(I716&lt;=$BY$27,5,IF(I716&lt;=$BY$28,4,IF(I716&lt;=$BY$29,3,IF(I716&lt;=$BY$30,2,1)))))))))))))))</f>
        <v/>
      </c>
      <c r="BE716" s="17" t="str">
        <f>IF(AND(OR(F716="",F716="□"),OR(G716="",G716="□"),OR(H716="",H716="□")),"",IF(AND(F716="■",G716="■"),"",IF(AND(OR(F716="■",G716="■"),H716="■"),"",IF(F716="■",5,IF(G716="■",4,IF(K716="","",IF($C$3="","",IF($C$3=8,IF(K716&lt;=$BY$33,6,IF(K716&lt;=$BY$34,5,IF(K716&lt;=$BY$35,4,3))),IF(AND($C$3&lt;8,$C$3&gt;4),IF(K716&lt;=$BY$32,7,IF(K716&lt;=$BY$33,6,IF(K716&lt;=$BY$34,5,IF(K716&lt;=$BY$35,4,IF(K716&lt;=$BY$36,3,2))))),IF(C702&lt;5,"-"))))))))))</f>
        <v/>
      </c>
      <c r="BF716" s="17" t="str">
        <f t="shared" si="221"/>
        <v/>
      </c>
      <c r="BH716" s="18" t="str">
        <f>IF(X716="","",IF(50&lt;=Y716,6,IF(AND(40&lt;=Y716,Y716&lt;50),5,IF(AND(30&lt;=Y716,Y716&lt;40),4,IF(AND(20&lt;=Y716,Y716&lt;30),3,IF(AND(10&lt;=Y716,Y716&lt;20),2,IF(AND(0&lt;=Y716,Y716&lt;10),1,IF(Y716&lt;0,0,""))))))))</f>
        <v/>
      </c>
      <c r="BI716" s="18" t="str">
        <f>IF(X716="","",IF(30&lt;=Y716,4,IF(AND(20&lt;=Y716,Y716&lt;30),3,IF(AND(10&lt;=Y716,Y716&lt;20),2,IF(AND(0&lt;=Y716,Y716&lt;10),1,IF(Y716&lt;0,0,""))))))</f>
        <v/>
      </c>
      <c r="BJ716" s="58" t="str">
        <f>IF(AND(OR(Q716="",Q716="□"),OR(R716="",R716="□"),OR(S716="",S716="□")),"",IF(AND(Q716="■",R716="■"),"",IF(AND(OR(Q716="■",R716="■"),S716="■"),"",IF(Q716="■",3,IF(R716="■",1,IF(Z716="■",BH716,BI716))))))</f>
        <v/>
      </c>
    </row>
    <row r="717" spans="1:62" ht="12" customHeight="1" x14ac:dyDescent="0.15">
      <c r="A717" s="66">
        <v>700</v>
      </c>
      <c r="B717" s="4"/>
      <c r="C717" s="2"/>
      <c r="D717" s="2"/>
      <c r="E717" s="8"/>
      <c r="F717" s="129" t="s">
        <v>38</v>
      </c>
      <c r="G717" s="130" t="s">
        <v>38</v>
      </c>
      <c r="H717" s="131" t="s">
        <v>38</v>
      </c>
      <c r="I717" s="122"/>
      <c r="J717" s="149"/>
      <c r="K717" s="124"/>
      <c r="L717" s="178"/>
      <c r="M717" s="133"/>
      <c r="N717" s="163" t="str">
        <f>IF($C$3="","",IF(P717="","",BF717))</f>
        <v/>
      </c>
      <c r="O717" s="163" t="str">
        <f>IF($C$3="","",IF(AND(OR(F717="",F717="□"),OR(G717="",G717="□"),OR(H717="",H717="□")),"",IF(AND(F717="■",G717="■"),"",IF(AND(OR(F717="■",G717="■"),H717="■"),"",IF(BF717="","",IF(OR(BF717=4,BF717&gt;4),"○","×"))))))</f>
        <v/>
      </c>
      <c r="P717" s="162" t="str">
        <f>IF($C$3="","",IF(AND(OR(F717="",F717="□"),OR(G717="",G717="□"),OR(H717="",H717="□")),"",IF(AND(F717="■",G717="■"),"",IF(AND(OR(F717="■",G717="■"),H717="■"),"",IF(BF717="","",IF(OR(BF717=5,BF717&gt;5),"○","×"))))))</f>
        <v/>
      </c>
      <c r="Q717" s="129" t="s">
        <v>38</v>
      </c>
      <c r="R717" s="130" t="s">
        <v>38</v>
      </c>
      <c r="S717" s="131" t="s">
        <v>38</v>
      </c>
      <c r="T717" s="1"/>
      <c r="U717" s="10"/>
      <c r="V717" s="11"/>
      <c r="W717" s="10"/>
      <c r="X717" s="223" t="str">
        <f t="shared" si="220"/>
        <v/>
      </c>
      <c r="Y717" s="164" t="str">
        <f t="shared" si="202"/>
        <v/>
      </c>
      <c r="Z717" s="131" t="s">
        <v>58</v>
      </c>
      <c r="AA717" s="135" t="s">
        <v>58</v>
      </c>
      <c r="AB717" s="165" t="str">
        <f t="shared" si="203"/>
        <v/>
      </c>
      <c r="AC717" s="280"/>
      <c r="AD717" s="281"/>
      <c r="AF717" s="60" t="str">
        <f>IF($C$3="","",IF(AND(F717="□",G717="□",H717="□"),"",IF(AND(F717="■",G717="■"),"",IF(AND(F717="■",H717="■"),"",IF(AND(G717="■",H717="■"),"",IF(F717="■",$BY$42,IF(G717="■",$BY$39,IF(I717="","",I717))))))))</f>
        <v/>
      </c>
      <c r="AG717" s="61" t="str">
        <f>IF($C$3="","",IF(AND(F717="□",G717="□",H717="□"),"",IF(AND(F717="■",G717="■"),"",IF(AND(F717="■",H717="■"),"",IF(AND(G717="■",H717="■"),"",IF(F717="■",$BY$44,IF(G717="■",$BY$41,IF(K717="","",K717))))))))</f>
        <v/>
      </c>
      <c r="AH717" s="63" t="str">
        <f t="shared" si="204"/>
        <v/>
      </c>
      <c r="AI717" s="63" t="str">
        <f t="shared" si="205"/>
        <v/>
      </c>
      <c r="AJ717" s="64" t="str">
        <f t="shared" si="206"/>
        <v/>
      </c>
      <c r="AK717" s="64" t="str">
        <f t="shared" si="207"/>
        <v/>
      </c>
      <c r="AL717" s="64" t="str">
        <f>IF($C$3="","",IF(AND(F717="□",G717="□",H717="□"),"",IF(AND(F717="■",G717="■"),"",IF(AND(F717="■",H717="■"),"",IF(AND(G717="■",H717="■"),"",IF(F717="■",$BY$23,IF(G717="■",$BY$21,IF(J717="","",J717))))))))</f>
        <v/>
      </c>
      <c r="AM717" s="65" t="str">
        <f t="shared" si="208"/>
        <v/>
      </c>
      <c r="AN717" s="64" t="str">
        <f>IF($C$3="","",IF(AND(F717="□",G717="□",H717="□"),"",IF(AND(F717="■",G717="■"),"",IF(AND(F717="■",H717="■"),"",IF(AND(G717="■",H717="■"),"",IF(F717="■",$BY$24,IF(G717="■",$BY$22,IF(L717="","",L717))))))))</f>
        <v/>
      </c>
      <c r="AO717" s="118"/>
      <c r="AP717" s="64" t="str">
        <f t="shared" si="209"/>
        <v/>
      </c>
      <c r="AQ717" s="64" t="str">
        <f t="shared" si="210"/>
        <v/>
      </c>
      <c r="AR717" s="64" t="str">
        <f t="shared" si="211"/>
        <v/>
      </c>
      <c r="AS717" s="64" t="str">
        <f t="shared" si="212"/>
        <v/>
      </c>
      <c r="AT717" s="64" t="str">
        <f t="shared" si="213"/>
        <v/>
      </c>
      <c r="AW717" s="17" t="str">
        <f t="shared" si="214"/>
        <v/>
      </c>
      <c r="AX717" s="17" t="str">
        <f t="shared" si="215"/>
        <v/>
      </c>
      <c r="AY717" s="17" t="str">
        <f t="shared" si="216"/>
        <v/>
      </c>
      <c r="AZ717" s="17" t="str">
        <f t="shared" si="217"/>
        <v/>
      </c>
      <c r="BA717" s="17" t="str">
        <f t="shared" si="218"/>
        <v/>
      </c>
      <c r="BB717" s="17" t="str">
        <f t="shared" si="219"/>
        <v/>
      </c>
      <c r="BD717" s="17" t="str">
        <f>IF(AND(OR(F717="",F717="□"),OR(G717="",G717="□"),OR(H717="",H717="□")),"",IF(AND(F717="■",G717="■"),"",IF(AND(OR(F717="■",G717="■"),H717="■"),"",IF(F717="■",5,IF(G717="■",4,IF(I717="","",IF($C$3="","",IF($C$3=8,"-",IF($C$3&lt;8,IF(I717&lt;=$BY$25,7,IF(I717&lt;=$BY$26,6,IF(I717&lt;=$BY$27,5,IF(I717&lt;=$BY$28,4,IF(I717&lt;=$BY$29,3,IF(I717&lt;=$BY$30,2,1)))))))))))))))</f>
        <v/>
      </c>
      <c r="BE717" s="17" t="str">
        <f>IF(AND(OR(F717="",F717="□"),OR(G717="",G717="□"),OR(H717="",H717="□")),"",IF(AND(F717="■",G717="■"),"",IF(AND(OR(F717="■",G717="■"),H717="■"),"",IF(F717="■",5,IF(G717="■",4,IF(K717="","",IF($C$3="","",IF($C$3=8,IF(K717&lt;=$BY$33,6,IF(K717&lt;=$BY$34,5,IF(K717&lt;=$BY$35,4,3))),IF(AND($C$3&lt;8,$C$3&gt;4),IF(K717&lt;=$BY$32,7,IF(K717&lt;=$BY$33,6,IF(K717&lt;=$BY$34,5,IF(K717&lt;=$BY$35,4,IF(K717&lt;=$BY$36,3,2))))),IF(C703&lt;5,"-"))))))))))</f>
        <v/>
      </c>
      <c r="BF717" s="17" t="str">
        <f t="shared" si="221"/>
        <v/>
      </c>
      <c r="BH717" s="18" t="str">
        <f>IF(X717="","",IF(50&lt;=Y717,6,IF(AND(40&lt;=Y717,Y717&lt;50),5,IF(AND(30&lt;=Y717,Y717&lt;40),4,IF(AND(20&lt;=Y717,Y717&lt;30),3,IF(AND(10&lt;=Y717,Y717&lt;20),2,IF(AND(0&lt;=Y717,Y717&lt;10),1,IF(Y717&lt;0,0,""))))))))</f>
        <v/>
      </c>
      <c r="BI717" s="18" t="str">
        <f>IF(X717="","",IF(30&lt;=Y717,4,IF(AND(20&lt;=Y717,Y717&lt;30),3,IF(AND(10&lt;=Y717,Y717&lt;20),2,IF(AND(0&lt;=Y717,Y717&lt;10),1,IF(Y717&lt;0,0,""))))))</f>
        <v/>
      </c>
      <c r="BJ717" s="58" t="str">
        <f>IF(AND(OR(Q717="",Q717="□"),OR(R717="",R717="□"),OR(S717="",S717="□")),"",IF(AND(Q717="■",R717="■"),"",IF(AND(OR(Q717="■",R717="■"),S717="■"),"",IF(Q717="■",3,IF(R717="■",1,IF(Z717="■",BH717,BI717))))))</f>
        <v/>
      </c>
    </row>
    <row r="718" spans="1:62" ht="12" customHeight="1" x14ac:dyDescent="0.15">
      <c r="A718" s="66">
        <v>701</v>
      </c>
      <c r="B718" s="4"/>
      <c r="C718" s="2"/>
      <c r="D718" s="2"/>
      <c r="E718" s="8"/>
      <c r="F718" s="129" t="s">
        <v>38</v>
      </c>
      <c r="G718" s="130" t="s">
        <v>38</v>
      </c>
      <c r="H718" s="131" t="s">
        <v>38</v>
      </c>
      <c r="I718" s="122"/>
      <c r="J718" s="149"/>
      <c r="K718" s="124"/>
      <c r="L718" s="178"/>
      <c r="M718" s="133"/>
      <c r="N718" s="163" t="str">
        <f>IF($C$3="","",IF(P718="","",BF718))</f>
        <v/>
      </c>
      <c r="O718" s="163" t="str">
        <f>IF($C$3="","",IF(AND(OR(F718="",F718="□"),OR(G718="",G718="□"),OR(H718="",H718="□")),"",IF(AND(F718="■",G718="■"),"",IF(AND(OR(F718="■",G718="■"),H718="■"),"",IF(BF718="","",IF(OR(BF718=4,BF718&gt;4),"○","×"))))))</f>
        <v/>
      </c>
      <c r="P718" s="162" t="str">
        <f>IF($C$3="","",IF(AND(OR(F718="",F718="□"),OR(G718="",G718="□"),OR(H718="",H718="□")),"",IF(AND(F718="■",G718="■"),"",IF(AND(OR(F718="■",G718="■"),H718="■"),"",IF(BF718="","",IF(OR(BF718=5,BF718&gt;5),"○","×"))))))</f>
        <v/>
      </c>
      <c r="Q718" s="129" t="s">
        <v>38</v>
      </c>
      <c r="R718" s="130" t="s">
        <v>38</v>
      </c>
      <c r="S718" s="131" t="s">
        <v>38</v>
      </c>
      <c r="T718" s="1"/>
      <c r="U718" s="10"/>
      <c r="V718" s="11"/>
      <c r="W718" s="10"/>
      <c r="X718" s="223" t="str">
        <f t="shared" si="220"/>
        <v/>
      </c>
      <c r="Y718" s="164" t="str">
        <f t="shared" si="202"/>
        <v/>
      </c>
      <c r="Z718" s="131" t="s">
        <v>58</v>
      </c>
      <c r="AA718" s="135" t="s">
        <v>58</v>
      </c>
      <c r="AB718" s="165" t="str">
        <f t="shared" si="203"/>
        <v/>
      </c>
      <c r="AC718" s="280"/>
      <c r="AD718" s="281"/>
      <c r="AF718" s="60" t="str">
        <f>IF($C$3="","",IF(AND(F718="□",G718="□",H718="□"),"",IF(AND(F718="■",G718="■"),"",IF(AND(F718="■",H718="■"),"",IF(AND(G718="■",H718="■"),"",IF(F718="■",$BY$42,IF(G718="■",$BY$39,IF(I718="","",I718))))))))</f>
        <v/>
      </c>
      <c r="AG718" s="61" t="str">
        <f>IF($C$3="","",IF(AND(F718="□",G718="□",H718="□"),"",IF(AND(F718="■",G718="■"),"",IF(AND(F718="■",H718="■"),"",IF(AND(G718="■",H718="■"),"",IF(F718="■",$BY$44,IF(G718="■",$BY$41,IF(K718="","",K718))))))))</f>
        <v/>
      </c>
      <c r="AH718" s="63" t="str">
        <f t="shared" si="204"/>
        <v/>
      </c>
      <c r="AI718" s="63" t="str">
        <f t="shared" si="205"/>
        <v/>
      </c>
      <c r="AJ718" s="64" t="str">
        <f t="shared" si="206"/>
        <v/>
      </c>
      <c r="AK718" s="64" t="str">
        <f t="shared" si="207"/>
        <v/>
      </c>
      <c r="AL718" s="64" t="str">
        <f>IF($C$3="","",IF(AND(F718="□",G718="□",H718="□"),"",IF(AND(F718="■",G718="■"),"",IF(AND(F718="■",H718="■"),"",IF(AND(G718="■",H718="■"),"",IF(F718="■",$BY$23,IF(G718="■",$BY$21,IF(J718="","",J718))))))))</f>
        <v/>
      </c>
      <c r="AM718" s="65" t="str">
        <f t="shared" si="208"/>
        <v/>
      </c>
      <c r="AN718" s="64" t="str">
        <f>IF($C$3="","",IF(AND(F718="□",G718="□",H718="□"),"",IF(AND(F718="■",G718="■"),"",IF(AND(F718="■",H718="■"),"",IF(AND(G718="■",H718="■"),"",IF(F718="■",$BY$24,IF(G718="■",$BY$22,IF(L718="","",L718))))))))</f>
        <v/>
      </c>
      <c r="AO718" s="118"/>
      <c r="AP718" s="64" t="str">
        <f t="shared" si="209"/>
        <v/>
      </c>
      <c r="AQ718" s="64" t="str">
        <f t="shared" si="210"/>
        <v/>
      </c>
      <c r="AR718" s="64" t="str">
        <f t="shared" si="211"/>
        <v/>
      </c>
      <c r="AS718" s="64" t="str">
        <f t="shared" si="212"/>
        <v/>
      </c>
      <c r="AT718" s="64" t="str">
        <f t="shared" si="213"/>
        <v/>
      </c>
      <c r="AW718" s="17" t="str">
        <f t="shared" si="214"/>
        <v/>
      </c>
      <c r="AX718" s="17" t="str">
        <f t="shared" si="215"/>
        <v/>
      </c>
      <c r="AY718" s="17" t="str">
        <f t="shared" si="216"/>
        <v/>
      </c>
      <c r="AZ718" s="17" t="str">
        <f t="shared" si="217"/>
        <v/>
      </c>
      <c r="BA718" s="17" t="str">
        <f t="shared" si="218"/>
        <v/>
      </c>
      <c r="BB718" s="17" t="str">
        <f t="shared" si="219"/>
        <v/>
      </c>
      <c r="BD718" s="17" t="str">
        <f>IF(AND(OR(F718="",F718="□"),OR(G718="",G718="□"),OR(H718="",H718="□")),"",IF(AND(F718="■",G718="■"),"",IF(AND(OR(F718="■",G718="■"),H718="■"),"",IF(F718="■",5,IF(G718="■",4,IF(I718="","",IF($C$3="","",IF($C$3=8,"-",IF($C$3&lt;8,IF(I718&lt;=$BY$25,7,IF(I718&lt;=$BY$26,6,IF(I718&lt;=$BY$27,5,IF(I718&lt;=$BY$28,4,IF(I718&lt;=$BY$29,3,IF(I718&lt;=$BY$30,2,1)))))))))))))))</f>
        <v/>
      </c>
      <c r="BE718" s="17" t="str">
        <f>IF(AND(OR(F718="",F718="□"),OR(G718="",G718="□"),OR(H718="",H718="□")),"",IF(AND(F718="■",G718="■"),"",IF(AND(OR(F718="■",G718="■"),H718="■"),"",IF(F718="■",5,IF(G718="■",4,IF(K718="","",IF($C$3="","",IF($C$3=8,IF(K718&lt;=$BY$33,6,IF(K718&lt;=$BY$34,5,IF(K718&lt;=$BY$35,4,3))),IF(AND($C$3&lt;8,$C$3&gt;4),IF(K718&lt;=$BY$32,7,IF(K718&lt;=$BY$33,6,IF(K718&lt;=$BY$34,5,IF(K718&lt;=$BY$35,4,IF(K718&lt;=$BY$36,3,2))))),IF(C704&lt;5,"-"))))))))))</f>
        <v/>
      </c>
      <c r="BF718" s="17" t="str">
        <f t="shared" si="221"/>
        <v/>
      </c>
      <c r="BH718" s="18" t="str">
        <f>IF(X718="","",IF(50&lt;=Y718,6,IF(AND(40&lt;=Y718,Y718&lt;50),5,IF(AND(30&lt;=Y718,Y718&lt;40),4,IF(AND(20&lt;=Y718,Y718&lt;30),3,IF(AND(10&lt;=Y718,Y718&lt;20),2,IF(AND(0&lt;=Y718,Y718&lt;10),1,IF(Y718&lt;0,0,""))))))))</f>
        <v/>
      </c>
      <c r="BI718" s="18" t="str">
        <f>IF(X718="","",IF(30&lt;=Y718,4,IF(AND(20&lt;=Y718,Y718&lt;30),3,IF(AND(10&lt;=Y718,Y718&lt;20),2,IF(AND(0&lt;=Y718,Y718&lt;10),1,IF(Y718&lt;0,0,""))))))</f>
        <v/>
      </c>
      <c r="BJ718" s="58" t="str">
        <f>IF(AND(OR(Q718="",Q718="□"),OR(R718="",R718="□"),OR(S718="",S718="□")),"",IF(AND(Q718="■",R718="■"),"",IF(AND(OR(Q718="■",R718="■"),S718="■"),"",IF(Q718="■",3,IF(R718="■",1,IF(Z718="■",BH718,BI718))))))</f>
        <v/>
      </c>
    </row>
    <row r="719" spans="1:62" ht="12" customHeight="1" x14ac:dyDescent="0.15">
      <c r="A719" s="66">
        <v>702</v>
      </c>
      <c r="B719" s="4"/>
      <c r="C719" s="2"/>
      <c r="D719" s="2"/>
      <c r="E719" s="8"/>
      <c r="F719" s="129" t="s">
        <v>38</v>
      </c>
      <c r="G719" s="130" t="s">
        <v>38</v>
      </c>
      <c r="H719" s="131" t="s">
        <v>38</v>
      </c>
      <c r="I719" s="122"/>
      <c r="J719" s="149"/>
      <c r="K719" s="124"/>
      <c r="L719" s="178"/>
      <c r="M719" s="133"/>
      <c r="N719" s="163" t="str">
        <f>IF($C$3="","",IF(P719="","",BF719))</f>
        <v/>
      </c>
      <c r="O719" s="163" t="str">
        <f>IF($C$3="","",IF(AND(OR(F719="",F719="□"),OR(G719="",G719="□"),OR(H719="",H719="□")),"",IF(AND(F719="■",G719="■"),"",IF(AND(OR(F719="■",G719="■"),H719="■"),"",IF(BF719="","",IF(OR(BF719=4,BF719&gt;4),"○","×"))))))</f>
        <v/>
      </c>
      <c r="P719" s="162" t="str">
        <f>IF($C$3="","",IF(AND(OR(F719="",F719="□"),OR(G719="",G719="□"),OR(H719="",H719="□")),"",IF(AND(F719="■",G719="■"),"",IF(AND(OR(F719="■",G719="■"),H719="■"),"",IF(BF719="","",IF(OR(BF719=5,BF719&gt;5),"○","×"))))))</f>
        <v/>
      </c>
      <c r="Q719" s="129" t="s">
        <v>38</v>
      </c>
      <c r="R719" s="130" t="s">
        <v>38</v>
      </c>
      <c r="S719" s="131" t="s">
        <v>38</v>
      </c>
      <c r="T719" s="1"/>
      <c r="U719" s="10"/>
      <c r="V719" s="11"/>
      <c r="W719" s="10"/>
      <c r="X719" s="223" t="str">
        <f t="shared" si="220"/>
        <v/>
      </c>
      <c r="Y719" s="164" t="str">
        <f t="shared" si="202"/>
        <v/>
      </c>
      <c r="Z719" s="131" t="s">
        <v>58</v>
      </c>
      <c r="AA719" s="135" t="s">
        <v>58</v>
      </c>
      <c r="AB719" s="165" t="str">
        <f t="shared" si="203"/>
        <v/>
      </c>
      <c r="AC719" s="280"/>
      <c r="AD719" s="281"/>
      <c r="AF719" s="60" t="str">
        <f>IF($C$3="","",IF(AND(F719="□",G719="□",H719="□"),"",IF(AND(F719="■",G719="■"),"",IF(AND(F719="■",H719="■"),"",IF(AND(G719="■",H719="■"),"",IF(F719="■",$BY$42,IF(G719="■",$BY$39,IF(I719="","",I719))))))))</f>
        <v/>
      </c>
      <c r="AG719" s="61" t="str">
        <f>IF($C$3="","",IF(AND(F719="□",G719="□",H719="□"),"",IF(AND(F719="■",G719="■"),"",IF(AND(F719="■",H719="■"),"",IF(AND(G719="■",H719="■"),"",IF(F719="■",$BY$44,IF(G719="■",$BY$41,IF(K719="","",K719))))))))</f>
        <v/>
      </c>
      <c r="AH719" s="63" t="str">
        <f t="shared" si="204"/>
        <v/>
      </c>
      <c r="AI719" s="63" t="str">
        <f t="shared" si="205"/>
        <v/>
      </c>
      <c r="AJ719" s="64" t="str">
        <f t="shared" si="206"/>
        <v/>
      </c>
      <c r="AK719" s="64" t="str">
        <f t="shared" si="207"/>
        <v/>
      </c>
      <c r="AL719" s="64" t="str">
        <f>IF($C$3="","",IF(AND(F719="□",G719="□",H719="□"),"",IF(AND(F719="■",G719="■"),"",IF(AND(F719="■",H719="■"),"",IF(AND(G719="■",H719="■"),"",IF(F719="■",$BY$23,IF(G719="■",$BY$21,IF(J719="","",J719))))))))</f>
        <v/>
      </c>
      <c r="AM719" s="65" t="str">
        <f t="shared" si="208"/>
        <v/>
      </c>
      <c r="AN719" s="64" t="str">
        <f>IF($C$3="","",IF(AND(F719="□",G719="□",H719="□"),"",IF(AND(F719="■",G719="■"),"",IF(AND(F719="■",H719="■"),"",IF(AND(G719="■",H719="■"),"",IF(F719="■",$BY$24,IF(G719="■",$BY$22,IF(L719="","",L719))))))))</f>
        <v/>
      </c>
      <c r="AO719" s="118"/>
      <c r="AP719" s="64" t="str">
        <f t="shared" si="209"/>
        <v/>
      </c>
      <c r="AQ719" s="64" t="str">
        <f t="shared" si="210"/>
        <v/>
      </c>
      <c r="AR719" s="64" t="str">
        <f t="shared" si="211"/>
        <v/>
      </c>
      <c r="AS719" s="64" t="str">
        <f t="shared" si="212"/>
        <v/>
      </c>
      <c r="AT719" s="64" t="str">
        <f t="shared" si="213"/>
        <v/>
      </c>
      <c r="AW719" s="17" t="str">
        <f t="shared" si="214"/>
        <v/>
      </c>
      <c r="AX719" s="17" t="str">
        <f t="shared" si="215"/>
        <v/>
      </c>
      <c r="AY719" s="17" t="str">
        <f t="shared" si="216"/>
        <v/>
      </c>
      <c r="AZ719" s="17" t="str">
        <f t="shared" si="217"/>
        <v/>
      </c>
      <c r="BA719" s="17" t="str">
        <f t="shared" si="218"/>
        <v/>
      </c>
      <c r="BB719" s="17" t="str">
        <f t="shared" si="219"/>
        <v/>
      </c>
      <c r="BD719" s="17" t="str">
        <f>IF(AND(OR(F719="",F719="□"),OR(G719="",G719="□"),OR(H719="",H719="□")),"",IF(AND(F719="■",G719="■"),"",IF(AND(OR(F719="■",G719="■"),H719="■"),"",IF(F719="■",5,IF(G719="■",4,IF(I719="","",IF($C$3="","",IF($C$3=8,"-",IF($C$3&lt;8,IF(I719&lt;=$BY$25,7,IF(I719&lt;=$BY$26,6,IF(I719&lt;=$BY$27,5,IF(I719&lt;=$BY$28,4,IF(I719&lt;=$BY$29,3,IF(I719&lt;=$BY$30,2,1)))))))))))))))</f>
        <v/>
      </c>
      <c r="BE719" s="17" t="str">
        <f>IF(AND(OR(F719="",F719="□"),OR(G719="",G719="□"),OR(H719="",H719="□")),"",IF(AND(F719="■",G719="■"),"",IF(AND(OR(F719="■",G719="■"),H719="■"),"",IF(F719="■",5,IF(G719="■",4,IF(K719="","",IF($C$3="","",IF($C$3=8,IF(K719&lt;=$BY$33,6,IF(K719&lt;=$BY$34,5,IF(K719&lt;=$BY$35,4,3))),IF(AND($C$3&lt;8,$C$3&gt;4),IF(K719&lt;=$BY$32,7,IF(K719&lt;=$BY$33,6,IF(K719&lt;=$BY$34,5,IF(K719&lt;=$BY$35,4,IF(K719&lt;=$BY$36,3,2))))),IF(C705&lt;5,"-"))))))))))</f>
        <v/>
      </c>
      <c r="BF719" s="17" t="str">
        <f t="shared" si="221"/>
        <v/>
      </c>
      <c r="BH719" s="18" t="str">
        <f>IF(X719="","",IF(50&lt;=Y719,6,IF(AND(40&lt;=Y719,Y719&lt;50),5,IF(AND(30&lt;=Y719,Y719&lt;40),4,IF(AND(20&lt;=Y719,Y719&lt;30),3,IF(AND(10&lt;=Y719,Y719&lt;20),2,IF(AND(0&lt;=Y719,Y719&lt;10),1,IF(Y719&lt;0,0,""))))))))</f>
        <v/>
      </c>
      <c r="BI719" s="18" t="str">
        <f>IF(X719="","",IF(30&lt;=Y719,4,IF(AND(20&lt;=Y719,Y719&lt;30),3,IF(AND(10&lt;=Y719,Y719&lt;20),2,IF(AND(0&lt;=Y719,Y719&lt;10),1,IF(Y719&lt;0,0,""))))))</f>
        <v/>
      </c>
      <c r="BJ719" s="58" t="str">
        <f>IF(AND(OR(Q719="",Q719="□"),OR(R719="",R719="□"),OR(S719="",S719="□")),"",IF(AND(Q719="■",R719="■"),"",IF(AND(OR(Q719="■",R719="■"),S719="■"),"",IF(Q719="■",3,IF(R719="■",1,IF(Z719="■",BH719,BI719))))))</f>
        <v/>
      </c>
    </row>
    <row r="720" spans="1:62" ht="12" customHeight="1" x14ac:dyDescent="0.15">
      <c r="A720" s="66">
        <v>703</v>
      </c>
      <c r="B720" s="4"/>
      <c r="C720" s="2"/>
      <c r="D720" s="2"/>
      <c r="E720" s="8"/>
      <c r="F720" s="129" t="s">
        <v>38</v>
      </c>
      <c r="G720" s="130" t="s">
        <v>38</v>
      </c>
      <c r="H720" s="131" t="s">
        <v>38</v>
      </c>
      <c r="I720" s="122"/>
      <c r="J720" s="149"/>
      <c r="K720" s="124"/>
      <c r="L720" s="178"/>
      <c r="M720" s="133"/>
      <c r="N720" s="163" t="str">
        <f>IF($C$3="","",IF(P720="","",BF720))</f>
        <v/>
      </c>
      <c r="O720" s="163" t="str">
        <f>IF($C$3="","",IF(AND(OR(F720="",F720="□"),OR(G720="",G720="□"),OR(H720="",H720="□")),"",IF(AND(F720="■",G720="■"),"",IF(AND(OR(F720="■",G720="■"),H720="■"),"",IF(BF720="","",IF(OR(BF720=4,BF720&gt;4),"○","×"))))))</f>
        <v/>
      </c>
      <c r="P720" s="162" t="str">
        <f>IF($C$3="","",IF(AND(OR(F720="",F720="□"),OR(G720="",G720="□"),OR(H720="",H720="□")),"",IF(AND(F720="■",G720="■"),"",IF(AND(OR(F720="■",G720="■"),H720="■"),"",IF(BF720="","",IF(OR(BF720=5,BF720&gt;5),"○","×"))))))</f>
        <v/>
      </c>
      <c r="Q720" s="129" t="s">
        <v>38</v>
      </c>
      <c r="R720" s="130" t="s">
        <v>38</v>
      </c>
      <c r="S720" s="131" t="s">
        <v>38</v>
      </c>
      <c r="T720" s="1"/>
      <c r="U720" s="10"/>
      <c r="V720" s="11"/>
      <c r="W720" s="10"/>
      <c r="X720" s="223" t="str">
        <f t="shared" si="220"/>
        <v/>
      </c>
      <c r="Y720" s="164" t="str">
        <f t="shared" si="202"/>
        <v/>
      </c>
      <c r="Z720" s="131" t="s">
        <v>58</v>
      </c>
      <c r="AA720" s="135" t="s">
        <v>58</v>
      </c>
      <c r="AB720" s="165" t="str">
        <f t="shared" si="203"/>
        <v/>
      </c>
      <c r="AC720" s="280"/>
      <c r="AD720" s="281"/>
      <c r="AF720" s="60" t="str">
        <f>IF($C$3="","",IF(AND(F720="□",G720="□",H720="□"),"",IF(AND(F720="■",G720="■"),"",IF(AND(F720="■",H720="■"),"",IF(AND(G720="■",H720="■"),"",IF(F720="■",$BY$42,IF(G720="■",$BY$39,IF(I720="","",I720))))))))</f>
        <v/>
      </c>
      <c r="AG720" s="61" t="str">
        <f>IF($C$3="","",IF(AND(F720="□",G720="□",H720="□"),"",IF(AND(F720="■",G720="■"),"",IF(AND(F720="■",H720="■"),"",IF(AND(G720="■",H720="■"),"",IF(F720="■",$BY$44,IF(G720="■",$BY$41,IF(K720="","",K720))))))))</f>
        <v/>
      </c>
      <c r="AH720" s="63" t="str">
        <f t="shared" si="204"/>
        <v/>
      </c>
      <c r="AI720" s="63" t="str">
        <f t="shared" si="205"/>
        <v/>
      </c>
      <c r="AJ720" s="64" t="str">
        <f t="shared" si="206"/>
        <v/>
      </c>
      <c r="AK720" s="64" t="str">
        <f t="shared" si="207"/>
        <v/>
      </c>
      <c r="AL720" s="64" t="str">
        <f>IF($C$3="","",IF(AND(F720="□",G720="□",H720="□"),"",IF(AND(F720="■",G720="■"),"",IF(AND(F720="■",H720="■"),"",IF(AND(G720="■",H720="■"),"",IF(F720="■",$BY$23,IF(G720="■",$BY$21,IF(J720="","",J720))))))))</f>
        <v/>
      </c>
      <c r="AM720" s="65" t="str">
        <f t="shared" si="208"/>
        <v/>
      </c>
      <c r="AN720" s="64" t="str">
        <f>IF($C$3="","",IF(AND(F720="□",G720="□",H720="□"),"",IF(AND(F720="■",G720="■"),"",IF(AND(F720="■",H720="■"),"",IF(AND(G720="■",H720="■"),"",IF(F720="■",$BY$24,IF(G720="■",$BY$22,IF(L720="","",L720))))))))</f>
        <v/>
      </c>
      <c r="AO720" s="118"/>
      <c r="AP720" s="64" t="str">
        <f t="shared" si="209"/>
        <v/>
      </c>
      <c r="AQ720" s="64" t="str">
        <f t="shared" si="210"/>
        <v/>
      </c>
      <c r="AR720" s="64" t="str">
        <f t="shared" si="211"/>
        <v/>
      </c>
      <c r="AS720" s="64" t="str">
        <f t="shared" si="212"/>
        <v/>
      </c>
      <c r="AT720" s="64" t="str">
        <f t="shared" si="213"/>
        <v/>
      </c>
      <c r="AW720" s="17" t="str">
        <f t="shared" si="214"/>
        <v/>
      </c>
      <c r="AX720" s="17" t="str">
        <f t="shared" si="215"/>
        <v/>
      </c>
      <c r="AY720" s="17" t="str">
        <f t="shared" si="216"/>
        <v/>
      </c>
      <c r="AZ720" s="17" t="str">
        <f t="shared" si="217"/>
        <v/>
      </c>
      <c r="BA720" s="17" t="str">
        <f t="shared" si="218"/>
        <v/>
      </c>
      <c r="BB720" s="17" t="str">
        <f t="shared" si="219"/>
        <v/>
      </c>
      <c r="BD720" s="17" t="str">
        <f>IF(AND(OR(F720="",F720="□"),OR(G720="",G720="□"),OR(H720="",H720="□")),"",IF(AND(F720="■",G720="■"),"",IF(AND(OR(F720="■",G720="■"),H720="■"),"",IF(F720="■",5,IF(G720="■",4,IF(I720="","",IF($C$3="","",IF($C$3=8,"-",IF($C$3&lt;8,IF(I720&lt;=$BY$25,7,IF(I720&lt;=$BY$26,6,IF(I720&lt;=$BY$27,5,IF(I720&lt;=$BY$28,4,IF(I720&lt;=$BY$29,3,IF(I720&lt;=$BY$30,2,1)))))))))))))))</f>
        <v/>
      </c>
      <c r="BE720" s="17" t="str">
        <f>IF(AND(OR(F720="",F720="□"),OR(G720="",G720="□"),OR(H720="",H720="□")),"",IF(AND(F720="■",G720="■"),"",IF(AND(OR(F720="■",G720="■"),H720="■"),"",IF(F720="■",5,IF(G720="■",4,IF(K720="","",IF($C$3="","",IF($C$3=8,IF(K720&lt;=$BY$33,6,IF(K720&lt;=$BY$34,5,IF(K720&lt;=$BY$35,4,3))),IF(AND($C$3&lt;8,$C$3&gt;4),IF(K720&lt;=$BY$32,7,IF(K720&lt;=$BY$33,6,IF(K720&lt;=$BY$34,5,IF(K720&lt;=$BY$35,4,IF(K720&lt;=$BY$36,3,2))))),IF(C706&lt;5,"-"))))))))))</f>
        <v/>
      </c>
      <c r="BF720" s="17" t="str">
        <f t="shared" si="221"/>
        <v/>
      </c>
      <c r="BH720" s="18" t="str">
        <f>IF(X720="","",IF(50&lt;=Y720,6,IF(AND(40&lt;=Y720,Y720&lt;50),5,IF(AND(30&lt;=Y720,Y720&lt;40),4,IF(AND(20&lt;=Y720,Y720&lt;30),3,IF(AND(10&lt;=Y720,Y720&lt;20),2,IF(AND(0&lt;=Y720,Y720&lt;10),1,IF(Y720&lt;0,0,""))))))))</f>
        <v/>
      </c>
      <c r="BI720" s="18" t="str">
        <f>IF(X720="","",IF(30&lt;=Y720,4,IF(AND(20&lt;=Y720,Y720&lt;30),3,IF(AND(10&lt;=Y720,Y720&lt;20),2,IF(AND(0&lt;=Y720,Y720&lt;10),1,IF(Y720&lt;0,0,""))))))</f>
        <v/>
      </c>
      <c r="BJ720" s="58" t="str">
        <f>IF(AND(OR(Q720="",Q720="□"),OR(R720="",R720="□"),OR(S720="",S720="□")),"",IF(AND(Q720="■",R720="■"),"",IF(AND(OR(Q720="■",R720="■"),S720="■"),"",IF(Q720="■",3,IF(R720="■",1,IF(Z720="■",BH720,BI720))))))</f>
        <v/>
      </c>
    </row>
    <row r="721" spans="1:62" ht="12" customHeight="1" x14ac:dyDescent="0.15">
      <c r="A721" s="66">
        <v>704</v>
      </c>
      <c r="B721" s="4"/>
      <c r="C721" s="2"/>
      <c r="D721" s="2"/>
      <c r="E721" s="8"/>
      <c r="F721" s="129" t="s">
        <v>38</v>
      </c>
      <c r="G721" s="130" t="s">
        <v>38</v>
      </c>
      <c r="H721" s="131" t="s">
        <v>38</v>
      </c>
      <c r="I721" s="122"/>
      <c r="J721" s="149"/>
      <c r="K721" s="124"/>
      <c r="L721" s="178"/>
      <c r="M721" s="133"/>
      <c r="N721" s="163" t="str">
        <f>IF($C$3="","",IF(P721="","",BF721))</f>
        <v/>
      </c>
      <c r="O721" s="163" t="str">
        <f>IF($C$3="","",IF(AND(OR(F721="",F721="□"),OR(G721="",G721="□"),OR(H721="",H721="□")),"",IF(AND(F721="■",G721="■"),"",IF(AND(OR(F721="■",G721="■"),H721="■"),"",IF(BF721="","",IF(OR(BF721=4,BF721&gt;4),"○","×"))))))</f>
        <v/>
      </c>
      <c r="P721" s="162" t="str">
        <f>IF($C$3="","",IF(AND(OR(F721="",F721="□"),OR(G721="",G721="□"),OR(H721="",H721="□")),"",IF(AND(F721="■",G721="■"),"",IF(AND(OR(F721="■",G721="■"),H721="■"),"",IF(BF721="","",IF(OR(BF721=5,BF721&gt;5),"○","×"))))))</f>
        <v/>
      </c>
      <c r="Q721" s="129" t="s">
        <v>38</v>
      </c>
      <c r="R721" s="130" t="s">
        <v>38</v>
      </c>
      <c r="S721" s="131" t="s">
        <v>38</v>
      </c>
      <c r="T721" s="1"/>
      <c r="U721" s="10"/>
      <c r="V721" s="11"/>
      <c r="W721" s="10"/>
      <c r="X721" s="223" t="str">
        <f t="shared" si="220"/>
        <v/>
      </c>
      <c r="Y721" s="164" t="str">
        <f t="shared" si="202"/>
        <v/>
      </c>
      <c r="Z721" s="131" t="s">
        <v>58</v>
      </c>
      <c r="AA721" s="135" t="s">
        <v>58</v>
      </c>
      <c r="AB721" s="165" t="str">
        <f t="shared" si="203"/>
        <v/>
      </c>
      <c r="AC721" s="280"/>
      <c r="AD721" s="281"/>
      <c r="AF721" s="60" t="str">
        <f>IF($C$3="","",IF(AND(F721="□",G721="□",H721="□"),"",IF(AND(F721="■",G721="■"),"",IF(AND(F721="■",H721="■"),"",IF(AND(G721="■",H721="■"),"",IF(F721="■",$BY$42,IF(G721="■",$BY$39,IF(I721="","",I721))))))))</f>
        <v/>
      </c>
      <c r="AG721" s="61" t="str">
        <f>IF($C$3="","",IF(AND(F721="□",G721="□",H721="□"),"",IF(AND(F721="■",G721="■"),"",IF(AND(F721="■",H721="■"),"",IF(AND(G721="■",H721="■"),"",IF(F721="■",$BY$44,IF(G721="■",$BY$41,IF(K721="","",K721))))))))</f>
        <v/>
      </c>
      <c r="AH721" s="63" t="str">
        <f t="shared" si="204"/>
        <v/>
      </c>
      <c r="AI721" s="63" t="str">
        <f t="shared" si="205"/>
        <v/>
      </c>
      <c r="AJ721" s="64" t="str">
        <f t="shared" si="206"/>
        <v/>
      </c>
      <c r="AK721" s="64" t="str">
        <f t="shared" si="207"/>
        <v/>
      </c>
      <c r="AL721" s="64" t="str">
        <f>IF($C$3="","",IF(AND(F721="□",G721="□",H721="□"),"",IF(AND(F721="■",G721="■"),"",IF(AND(F721="■",H721="■"),"",IF(AND(G721="■",H721="■"),"",IF(F721="■",$BY$23,IF(G721="■",$BY$21,IF(J721="","",J721))))))))</f>
        <v/>
      </c>
      <c r="AM721" s="65" t="str">
        <f t="shared" si="208"/>
        <v/>
      </c>
      <c r="AN721" s="64" t="str">
        <f>IF($C$3="","",IF(AND(F721="□",G721="□",H721="□"),"",IF(AND(F721="■",G721="■"),"",IF(AND(F721="■",H721="■"),"",IF(AND(G721="■",H721="■"),"",IF(F721="■",$BY$24,IF(G721="■",$BY$22,IF(L721="","",L721))))))))</f>
        <v/>
      </c>
      <c r="AO721" s="118"/>
      <c r="AP721" s="64" t="str">
        <f t="shared" si="209"/>
        <v/>
      </c>
      <c r="AQ721" s="64" t="str">
        <f t="shared" si="210"/>
        <v/>
      </c>
      <c r="AR721" s="64" t="str">
        <f t="shared" si="211"/>
        <v/>
      </c>
      <c r="AS721" s="64" t="str">
        <f t="shared" si="212"/>
        <v/>
      </c>
      <c r="AT721" s="64" t="str">
        <f t="shared" si="213"/>
        <v/>
      </c>
      <c r="AW721" s="17" t="str">
        <f t="shared" si="214"/>
        <v/>
      </c>
      <c r="AX721" s="17" t="str">
        <f t="shared" si="215"/>
        <v/>
      </c>
      <c r="AY721" s="17" t="str">
        <f t="shared" si="216"/>
        <v/>
      </c>
      <c r="AZ721" s="17" t="str">
        <f t="shared" si="217"/>
        <v/>
      </c>
      <c r="BA721" s="17" t="str">
        <f t="shared" si="218"/>
        <v/>
      </c>
      <c r="BB721" s="17" t="str">
        <f t="shared" si="219"/>
        <v/>
      </c>
      <c r="BD721" s="17" t="str">
        <f>IF(AND(OR(F721="",F721="□"),OR(G721="",G721="□"),OR(H721="",H721="□")),"",IF(AND(F721="■",G721="■"),"",IF(AND(OR(F721="■",G721="■"),H721="■"),"",IF(F721="■",5,IF(G721="■",4,IF(I721="","",IF($C$3="","",IF($C$3=8,"-",IF($C$3&lt;8,IF(I721&lt;=$BY$25,7,IF(I721&lt;=$BY$26,6,IF(I721&lt;=$BY$27,5,IF(I721&lt;=$BY$28,4,IF(I721&lt;=$BY$29,3,IF(I721&lt;=$BY$30,2,1)))))))))))))))</f>
        <v/>
      </c>
      <c r="BE721" s="17" t="str">
        <f>IF(AND(OR(F721="",F721="□"),OR(G721="",G721="□"),OR(H721="",H721="□")),"",IF(AND(F721="■",G721="■"),"",IF(AND(OR(F721="■",G721="■"),H721="■"),"",IF(F721="■",5,IF(G721="■",4,IF(K721="","",IF($C$3="","",IF($C$3=8,IF(K721&lt;=$BY$33,6,IF(K721&lt;=$BY$34,5,IF(K721&lt;=$BY$35,4,3))),IF(AND($C$3&lt;8,$C$3&gt;4),IF(K721&lt;=$BY$32,7,IF(K721&lt;=$BY$33,6,IF(K721&lt;=$BY$34,5,IF(K721&lt;=$BY$35,4,IF(K721&lt;=$BY$36,3,2))))),IF(C707&lt;5,"-"))))))))))</f>
        <v/>
      </c>
      <c r="BF721" s="17" t="str">
        <f t="shared" si="221"/>
        <v/>
      </c>
      <c r="BH721" s="18" t="str">
        <f>IF(X721="","",IF(50&lt;=Y721,6,IF(AND(40&lt;=Y721,Y721&lt;50),5,IF(AND(30&lt;=Y721,Y721&lt;40),4,IF(AND(20&lt;=Y721,Y721&lt;30),3,IF(AND(10&lt;=Y721,Y721&lt;20),2,IF(AND(0&lt;=Y721,Y721&lt;10),1,IF(Y721&lt;0,0,""))))))))</f>
        <v/>
      </c>
      <c r="BI721" s="18" t="str">
        <f>IF(X721="","",IF(30&lt;=Y721,4,IF(AND(20&lt;=Y721,Y721&lt;30),3,IF(AND(10&lt;=Y721,Y721&lt;20),2,IF(AND(0&lt;=Y721,Y721&lt;10),1,IF(Y721&lt;0,0,""))))))</f>
        <v/>
      </c>
      <c r="BJ721" s="58" t="str">
        <f>IF(AND(OR(Q721="",Q721="□"),OR(R721="",R721="□"),OR(S721="",S721="□")),"",IF(AND(Q721="■",R721="■"),"",IF(AND(OR(Q721="■",R721="■"),S721="■"),"",IF(Q721="■",3,IF(R721="■",1,IF(Z721="■",BH721,BI721))))))</f>
        <v/>
      </c>
    </row>
    <row r="722" spans="1:62" ht="12" customHeight="1" x14ac:dyDescent="0.15">
      <c r="A722" s="66">
        <v>705</v>
      </c>
      <c r="B722" s="4"/>
      <c r="C722" s="2"/>
      <c r="D722" s="2"/>
      <c r="E722" s="8"/>
      <c r="F722" s="129" t="s">
        <v>38</v>
      </c>
      <c r="G722" s="130" t="s">
        <v>38</v>
      </c>
      <c r="H722" s="131" t="s">
        <v>38</v>
      </c>
      <c r="I722" s="122"/>
      <c r="J722" s="149"/>
      <c r="K722" s="124"/>
      <c r="L722" s="178"/>
      <c r="M722" s="133"/>
      <c r="N722" s="163" t="str">
        <f>IF($C$3="","",IF(P722="","",BF722))</f>
        <v/>
      </c>
      <c r="O722" s="163" t="str">
        <f>IF($C$3="","",IF(AND(OR(F722="",F722="□"),OR(G722="",G722="□"),OR(H722="",H722="□")),"",IF(AND(F722="■",G722="■"),"",IF(AND(OR(F722="■",G722="■"),H722="■"),"",IF(BF722="","",IF(OR(BF722=4,BF722&gt;4),"○","×"))))))</f>
        <v/>
      </c>
      <c r="P722" s="162" t="str">
        <f>IF($C$3="","",IF(AND(OR(F722="",F722="□"),OR(G722="",G722="□"),OR(H722="",H722="□")),"",IF(AND(F722="■",G722="■"),"",IF(AND(OR(F722="■",G722="■"),H722="■"),"",IF(BF722="","",IF(OR(BF722=5,BF722&gt;5),"○","×"))))))</f>
        <v/>
      </c>
      <c r="Q722" s="129" t="s">
        <v>38</v>
      </c>
      <c r="R722" s="130" t="s">
        <v>38</v>
      </c>
      <c r="S722" s="131" t="s">
        <v>38</v>
      </c>
      <c r="T722" s="1"/>
      <c r="U722" s="10"/>
      <c r="V722" s="11"/>
      <c r="W722" s="10"/>
      <c r="X722" s="223" t="str">
        <f t="shared" si="220"/>
        <v/>
      </c>
      <c r="Y722" s="164" t="str">
        <f t="shared" ref="Y722:Y785" si="222">IFERROR((1-X722)*100,"")</f>
        <v/>
      </c>
      <c r="Z722" s="131" t="s">
        <v>58</v>
      </c>
      <c r="AA722" s="135" t="s">
        <v>58</v>
      </c>
      <c r="AB722" s="165" t="str">
        <f t="shared" ref="AB722:AB785" si="223">BJ722</f>
        <v/>
      </c>
      <c r="AC722" s="280"/>
      <c r="AD722" s="281"/>
      <c r="AF722" s="60" t="str">
        <f>IF($C$3="","",IF(AND(F722="□",G722="□",H722="□"),"",IF(AND(F722="■",G722="■"),"",IF(AND(F722="■",H722="■"),"",IF(AND(G722="■",H722="■"),"",IF(F722="■",$BY$42,IF(G722="■",$BY$39,IF(I722="","",I722))))))))</f>
        <v/>
      </c>
      <c r="AG722" s="61" t="str">
        <f>IF($C$3="","",IF(AND(F722="□",G722="□",H722="□"),"",IF(AND(F722="■",G722="■"),"",IF(AND(F722="■",H722="■"),"",IF(AND(G722="■",H722="■"),"",IF(F722="■",$BY$44,IF(G722="■",$BY$41,IF(K722="","",K722))))))))</f>
        <v/>
      </c>
      <c r="AH722" s="63" t="str">
        <f t="shared" ref="AH722:AH785" si="224">IF(C722="","",C722)</f>
        <v/>
      </c>
      <c r="AI722" s="63" t="str">
        <f t="shared" ref="AI722:AI785" si="225">IF(D722="","",D722)</f>
        <v/>
      </c>
      <c r="AJ722" s="64" t="str">
        <f t="shared" ref="AJ722:AJ785" si="226">IF(E722="","",E722)</f>
        <v/>
      </c>
      <c r="AK722" s="64" t="str">
        <f t="shared" ref="AK722:AK785" si="227">AF722</f>
        <v/>
      </c>
      <c r="AL722" s="64" t="str">
        <f>IF($C$3="","",IF(AND(F722="□",G722="□",H722="□"),"",IF(AND(F722="■",G722="■"),"",IF(AND(F722="■",H722="■"),"",IF(AND(G722="■",H722="■"),"",IF(F722="■",$BY$23,IF(G722="■",$BY$21,IF(J722="","",J722))))))))</f>
        <v/>
      </c>
      <c r="AM722" s="65" t="str">
        <f t="shared" ref="AM722:AM785" si="228">AG722</f>
        <v/>
      </c>
      <c r="AN722" s="64" t="str">
        <f>IF($C$3="","",IF(AND(F722="□",G722="□",H722="□"),"",IF(AND(F722="■",G722="■"),"",IF(AND(F722="■",H722="■"),"",IF(AND(G722="■",H722="■"),"",IF(F722="■",$BY$24,IF(G722="■",$BY$22,IF(L722="","",L722))))))))</f>
        <v/>
      </c>
      <c r="AO722" s="118"/>
      <c r="AP722" s="64" t="str">
        <f t="shared" ref="AP722:AP785" si="229">IF(AND(AZ722="",BA722="",BB722=""),"",IF(AZ722="●","",IF(BA722="●","",IF(BB722="●",T722,""))))</f>
        <v/>
      </c>
      <c r="AQ722" s="64" t="str">
        <f t="shared" ref="AQ722:AQ785" si="230">IF(AND(AZ722="",BA722="",BB722=""),"",IF(AZ722="●","",IF(BA722="●","",IF(BB722="●",U722,""))))</f>
        <v/>
      </c>
      <c r="AR722" s="64" t="str">
        <f t="shared" ref="AR722:AR785" si="231">IF(AND(AZ722="",BA722="",BB722=""),"",IF(AZ722="●","",IF(BA722="●","",IF(BB722="●",V722,""))))</f>
        <v/>
      </c>
      <c r="AS722" s="64" t="str">
        <f t="shared" ref="AS722:AS785" si="232">IF(AND(AZ722="",BA722="",BB722=""),"",IF(AZ722="●","",IF(BA722="●","",IF(BB722="●",W722,""))))</f>
        <v/>
      </c>
      <c r="AT722" s="64" t="str">
        <f t="shared" ref="AT722:AT785" si="233">IF(AND(AZ722="",BA722="",BB722=""),"",IF(AZ722="●",0.8,IF(BA722="●",1,IF(BB722="●",IF(OR(V722="",W722=""),"",ROUNDUP(V722/W722,2)),""))))</f>
        <v/>
      </c>
      <c r="AW722" s="17" t="str">
        <f t="shared" ref="AW722:AW785" si="234">IF(AND(F722="□",G722="□",H722="□"),"",IF(AND(F722="■",G722="■"),"",IF(AND(F722="■",H722="■"),"",IF(AND(G722="■",H722="■"),"",IF(F722="■","●","")))))</f>
        <v/>
      </c>
      <c r="AX722" s="17" t="str">
        <f t="shared" ref="AX722:AX785" si="235">IF(AND(F722="□",G722="□",H722="□"),"",IF(AND(F722="■",G722="■"),"",IF(AND(F722="■",H722="■"),"",IF(AND(G722="■",H722="■"),"",IF(G722="■","●","")))))</f>
        <v/>
      </c>
      <c r="AY722" s="17" t="str">
        <f t="shared" ref="AY722:AY785" si="236">IF(AND(F722="□",G722="□",H722="□"),"",IF(AND(F722="■",G722="■"),"",IF(AND(F722="■",H722="■"),"",IF(AND(G722="■",H722="■"),"",IF(H722="■","●","")))))</f>
        <v/>
      </c>
      <c r="AZ722" s="17" t="str">
        <f t="shared" ref="AZ722:AZ785" si="237">IF(AND(Q722="□",R722="□",S722="□"),"",IF(AND(Q722="■",R722="■"),"",IF(AND(Q722="■",S722="■"),"",IF(AND(R722="■",S722="■"),"",IF(Q722="■","●","")))))</f>
        <v/>
      </c>
      <c r="BA722" s="17" t="str">
        <f t="shared" ref="BA722:BA785" si="238">IF(AND(Q722="□",R722="□",S722="□"),"",IF(AND(Q722="■",R722="■"),"",IF(AND(Q722="■",S722="■"),"",IF(AND(R722="■",S722="■"),"",IF(R722="■","●","")))))</f>
        <v/>
      </c>
      <c r="BB722" s="17" t="str">
        <f t="shared" ref="BB722:BB785" si="239">IF(AND(Q722="□",R722="□",S722="□"),"",IF(AND(Q722="■",R722="■"),"",IF(AND(Q722="■",S722="■"),"",IF(AND(R722="■",S722="■"),"",IF(S722="■","●","")))))</f>
        <v/>
      </c>
      <c r="BD722" s="17" t="str">
        <f>IF(AND(OR(F722="",F722="□"),OR(G722="",G722="□"),OR(H722="",H722="□")),"",IF(AND(F722="■",G722="■"),"",IF(AND(OR(F722="■",G722="■"),H722="■"),"",IF(F722="■",5,IF(G722="■",4,IF(I722="","",IF($C$3="","",IF($C$3=8,"-",IF($C$3&lt;8,IF(I722&lt;=$BY$25,7,IF(I722&lt;=$BY$26,6,IF(I722&lt;=$BY$27,5,IF(I722&lt;=$BY$28,4,IF(I722&lt;=$BY$29,3,IF(I722&lt;=$BY$30,2,1)))))))))))))))</f>
        <v/>
      </c>
      <c r="BE722" s="17" t="str">
        <f>IF(AND(OR(F722="",F722="□"),OR(G722="",G722="□"),OR(H722="",H722="□")),"",IF(AND(F722="■",G722="■"),"",IF(AND(OR(F722="■",G722="■"),H722="■"),"",IF(F722="■",5,IF(G722="■",4,IF(K722="","",IF($C$3="","",IF($C$3=8,IF(K722&lt;=$BY$33,6,IF(K722&lt;=$BY$34,5,IF(K722&lt;=$BY$35,4,3))),IF(AND($C$3&lt;8,$C$3&gt;4),IF(K722&lt;=$BY$32,7,IF(K722&lt;=$BY$33,6,IF(K722&lt;=$BY$34,5,IF(K722&lt;=$BY$35,4,IF(K722&lt;=$BY$36,3,2))))),IF(C708&lt;5,"-"))))))))))</f>
        <v/>
      </c>
      <c r="BF722" s="17" t="str">
        <f t="shared" si="221"/>
        <v/>
      </c>
      <c r="BH722" s="18" t="str">
        <f>IF(X722="","",IF(50&lt;=Y722,6,IF(AND(40&lt;=Y722,Y722&lt;50),5,IF(AND(30&lt;=Y722,Y722&lt;40),4,IF(AND(20&lt;=Y722,Y722&lt;30),3,IF(AND(10&lt;=Y722,Y722&lt;20),2,IF(AND(0&lt;=Y722,Y722&lt;10),1,IF(Y722&lt;0,0,""))))))))</f>
        <v/>
      </c>
      <c r="BI722" s="18" t="str">
        <f>IF(X722="","",IF(30&lt;=Y722,4,IF(AND(20&lt;=Y722,Y722&lt;30),3,IF(AND(10&lt;=Y722,Y722&lt;20),2,IF(AND(0&lt;=Y722,Y722&lt;10),1,IF(Y722&lt;0,0,""))))))</f>
        <v/>
      </c>
      <c r="BJ722" s="58" t="str">
        <f>IF(AND(OR(Q722="",Q722="□"),OR(R722="",R722="□"),OR(S722="",S722="□")),"",IF(AND(Q722="■",R722="■"),"",IF(AND(OR(Q722="■",R722="■"),S722="■"),"",IF(Q722="■",3,IF(R722="■",1,IF(Z722="■",BH722,BI722))))))</f>
        <v/>
      </c>
    </row>
    <row r="723" spans="1:62" ht="12" customHeight="1" x14ac:dyDescent="0.15">
      <c r="A723" s="66">
        <v>706</v>
      </c>
      <c r="B723" s="4"/>
      <c r="C723" s="2"/>
      <c r="D723" s="2"/>
      <c r="E723" s="8"/>
      <c r="F723" s="129" t="s">
        <v>38</v>
      </c>
      <c r="G723" s="130" t="s">
        <v>38</v>
      </c>
      <c r="H723" s="131" t="s">
        <v>38</v>
      </c>
      <c r="I723" s="122"/>
      <c r="J723" s="149"/>
      <c r="K723" s="124"/>
      <c r="L723" s="178"/>
      <c r="M723" s="133"/>
      <c r="N723" s="163" t="str">
        <f>IF($C$3="","",IF(P723="","",BF723))</f>
        <v/>
      </c>
      <c r="O723" s="163" t="str">
        <f>IF($C$3="","",IF(AND(OR(F723="",F723="□"),OR(G723="",G723="□"),OR(H723="",H723="□")),"",IF(AND(F723="■",G723="■"),"",IF(AND(OR(F723="■",G723="■"),H723="■"),"",IF(BF723="","",IF(OR(BF723=4,BF723&gt;4),"○","×"))))))</f>
        <v/>
      </c>
      <c r="P723" s="162" t="str">
        <f>IF($C$3="","",IF(AND(OR(F723="",F723="□"),OR(G723="",G723="□"),OR(H723="",H723="□")),"",IF(AND(F723="■",G723="■"),"",IF(AND(OR(F723="■",G723="■"),H723="■"),"",IF(BF723="","",IF(OR(BF723=5,BF723&gt;5),"○","×"))))))</f>
        <v/>
      </c>
      <c r="Q723" s="129" t="s">
        <v>38</v>
      </c>
      <c r="R723" s="130" t="s">
        <v>38</v>
      </c>
      <c r="S723" s="131" t="s">
        <v>38</v>
      </c>
      <c r="T723" s="1"/>
      <c r="U723" s="10"/>
      <c r="V723" s="11"/>
      <c r="W723" s="10"/>
      <c r="X723" s="223" t="str">
        <f t="shared" ref="X723:X786" si="240">AT723</f>
        <v/>
      </c>
      <c r="Y723" s="164" t="str">
        <f t="shared" si="222"/>
        <v/>
      </c>
      <c r="Z723" s="131" t="s">
        <v>58</v>
      </c>
      <c r="AA723" s="135" t="s">
        <v>58</v>
      </c>
      <c r="AB723" s="165" t="str">
        <f t="shared" si="223"/>
        <v/>
      </c>
      <c r="AC723" s="280"/>
      <c r="AD723" s="281"/>
      <c r="AF723" s="60" t="str">
        <f>IF($C$3="","",IF(AND(F723="□",G723="□",H723="□"),"",IF(AND(F723="■",G723="■"),"",IF(AND(F723="■",H723="■"),"",IF(AND(G723="■",H723="■"),"",IF(F723="■",$BY$42,IF(G723="■",$BY$39,IF(I723="","",I723))))))))</f>
        <v/>
      </c>
      <c r="AG723" s="61" t="str">
        <f>IF($C$3="","",IF(AND(F723="□",G723="□",H723="□"),"",IF(AND(F723="■",G723="■"),"",IF(AND(F723="■",H723="■"),"",IF(AND(G723="■",H723="■"),"",IF(F723="■",$BY$44,IF(G723="■",$BY$41,IF(K723="","",K723))))))))</f>
        <v/>
      </c>
      <c r="AH723" s="63" t="str">
        <f t="shared" si="224"/>
        <v/>
      </c>
      <c r="AI723" s="63" t="str">
        <f t="shared" si="225"/>
        <v/>
      </c>
      <c r="AJ723" s="64" t="str">
        <f t="shared" si="226"/>
        <v/>
      </c>
      <c r="AK723" s="64" t="str">
        <f t="shared" si="227"/>
        <v/>
      </c>
      <c r="AL723" s="64" t="str">
        <f>IF($C$3="","",IF(AND(F723="□",G723="□",H723="□"),"",IF(AND(F723="■",G723="■"),"",IF(AND(F723="■",H723="■"),"",IF(AND(G723="■",H723="■"),"",IF(F723="■",$BY$23,IF(G723="■",$BY$21,IF(J723="","",J723))))))))</f>
        <v/>
      </c>
      <c r="AM723" s="65" t="str">
        <f t="shared" si="228"/>
        <v/>
      </c>
      <c r="AN723" s="64" t="str">
        <f>IF($C$3="","",IF(AND(F723="□",G723="□",H723="□"),"",IF(AND(F723="■",G723="■"),"",IF(AND(F723="■",H723="■"),"",IF(AND(G723="■",H723="■"),"",IF(F723="■",$BY$24,IF(G723="■",$BY$22,IF(L723="","",L723))))))))</f>
        <v/>
      </c>
      <c r="AO723" s="118"/>
      <c r="AP723" s="64" t="str">
        <f t="shared" si="229"/>
        <v/>
      </c>
      <c r="AQ723" s="64" t="str">
        <f t="shared" si="230"/>
        <v/>
      </c>
      <c r="AR723" s="64" t="str">
        <f t="shared" si="231"/>
        <v/>
      </c>
      <c r="AS723" s="64" t="str">
        <f t="shared" si="232"/>
        <v/>
      </c>
      <c r="AT723" s="64" t="str">
        <f t="shared" si="233"/>
        <v/>
      </c>
      <c r="AW723" s="17" t="str">
        <f t="shared" si="234"/>
        <v/>
      </c>
      <c r="AX723" s="17" t="str">
        <f t="shared" si="235"/>
        <v/>
      </c>
      <c r="AY723" s="17" t="str">
        <f t="shared" si="236"/>
        <v/>
      </c>
      <c r="AZ723" s="17" t="str">
        <f t="shared" si="237"/>
        <v/>
      </c>
      <c r="BA723" s="17" t="str">
        <f t="shared" si="238"/>
        <v/>
      </c>
      <c r="BB723" s="17" t="str">
        <f t="shared" si="239"/>
        <v/>
      </c>
      <c r="BD723" s="17" t="str">
        <f>IF(AND(OR(F723="",F723="□"),OR(G723="",G723="□"),OR(H723="",H723="□")),"",IF(AND(F723="■",G723="■"),"",IF(AND(OR(F723="■",G723="■"),H723="■"),"",IF(F723="■",5,IF(G723="■",4,IF(I723="","",IF($C$3="","",IF($C$3=8,"-",IF($C$3&lt;8,IF(I723&lt;=$BY$25,7,IF(I723&lt;=$BY$26,6,IF(I723&lt;=$BY$27,5,IF(I723&lt;=$BY$28,4,IF(I723&lt;=$BY$29,3,IF(I723&lt;=$BY$30,2,1)))))))))))))))</f>
        <v/>
      </c>
      <c r="BE723" s="17" t="str">
        <f>IF(AND(OR(F723="",F723="□"),OR(G723="",G723="□"),OR(H723="",H723="□")),"",IF(AND(F723="■",G723="■"),"",IF(AND(OR(F723="■",G723="■"),H723="■"),"",IF(F723="■",5,IF(G723="■",4,IF(K723="","",IF($C$3="","",IF($C$3=8,IF(K723&lt;=$BY$33,6,IF(K723&lt;=$BY$34,5,IF(K723&lt;=$BY$35,4,3))),IF(AND($C$3&lt;8,$C$3&gt;4),IF(K723&lt;=$BY$32,7,IF(K723&lt;=$BY$33,6,IF(K723&lt;=$BY$34,5,IF(K723&lt;=$BY$35,4,IF(K723&lt;=$BY$36,3,2))))),IF(C709&lt;5,"-"))))))))))</f>
        <v/>
      </c>
      <c r="BF723" s="17" t="str">
        <f t="shared" ref="BF723:BF786" si="241">IF(OR(BD723="",BE723=""),"",MIN(BD723:BE723))</f>
        <v/>
      </c>
      <c r="BH723" s="18" t="str">
        <f>IF(X723="","",IF(50&lt;=Y723,6,IF(AND(40&lt;=Y723,Y723&lt;50),5,IF(AND(30&lt;=Y723,Y723&lt;40),4,IF(AND(20&lt;=Y723,Y723&lt;30),3,IF(AND(10&lt;=Y723,Y723&lt;20),2,IF(AND(0&lt;=Y723,Y723&lt;10),1,IF(Y723&lt;0,0,""))))))))</f>
        <v/>
      </c>
      <c r="BI723" s="18" t="str">
        <f>IF(X723="","",IF(30&lt;=Y723,4,IF(AND(20&lt;=Y723,Y723&lt;30),3,IF(AND(10&lt;=Y723,Y723&lt;20),2,IF(AND(0&lt;=Y723,Y723&lt;10),1,IF(Y723&lt;0,0,""))))))</f>
        <v/>
      </c>
      <c r="BJ723" s="58" t="str">
        <f>IF(AND(OR(Q723="",Q723="□"),OR(R723="",R723="□"),OR(S723="",S723="□")),"",IF(AND(Q723="■",R723="■"),"",IF(AND(OR(Q723="■",R723="■"),S723="■"),"",IF(Q723="■",3,IF(R723="■",1,IF(Z723="■",BH723,BI723))))))</f>
        <v/>
      </c>
    </row>
    <row r="724" spans="1:62" ht="12" customHeight="1" x14ac:dyDescent="0.15">
      <c r="A724" s="66">
        <v>707</v>
      </c>
      <c r="B724" s="4"/>
      <c r="C724" s="2"/>
      <c r="D724" s="2"/>
      <c r="E724" s="8"/>
      <c r="F724" s="129" t="s">
        <v>38</v>
      </c>
      <c r="G724" s="130" t="s">
        <v>38</v>
      </c>
      <c r="H724" s="131" t="s">
        <v>38</v>
      </c>
      <c r="I724" s="122"/>
      <c r="J724" s="149"/>
      <c r="K724" s="124"/>
      <c r="L724" s="178"/>
      <c r="M724" s="133"/>
      <c r="N724" s="163" t="str">
        <f>IF($C$3="","",IF(P724="","",BF724))</f>
        <v/>
      </c>
      <c r="O724" s="163" t="str">
        <f>IF($C$3="","",IF(AND(OR(F724="",F724="□"),OR(G724="",G724="□"),OR(H724="",H724="□")),"",IF(AND(F724="■",G724="■"),"",IF(AND(OR(F724="■",G724="■"),H724="■"),"",IF(BF724="","",IF(OR(BF724=4,BF724&gt;4),"○","×"))))))</f>
        <v/>
      </c>
      <c r="P724" s="162" t="str">
        <f>IF($C$3="","",IF(AND(OR(F724="",F724="□"),OR(G724="",G724="□"),OR(H724="",H724="□")),"",IF(AND(F724="■",G724="■"),"",IF(AND(OR(F724="■",G724="■"),H724="■"),"",IF(BF724="","",IF(OR(BF724=5,BF724&gt;5),"○","×"))))))</f>
        <v/>
      </c>
      <c r="Q724" s="129" t="s">
        <v>38</v>
      </c>
      <c r="R724" s="130" t="s">
        <v>38</v>
      </c>
      <c r="S724" s="131" t="s">
        <v>38</v>
      </c>
      <c r="T724" s="1"/>
      <c r="U724" s="10"/>
      <c r="V724" s="11"/>
      <c r="W724" s="10"/>
      <c r="X724" s="223" t="str">
        <f t="shared" si="240"/>
        <v/>
      </c>
      <c r="Y724" s="164" t="str">
        <f t="shared" si="222"/>
        <v/>
      </c>
      <c r="Z724" s="131" t="s">
        <v>58</v>
      </c>
      <c r="AA724" s="135" t="s">
        <v>58</v>
      </c>
      <c r="AB724" s="165" t="str">
        <f t="shared" si="223"/>
        <v/>
      </c>
      <c r="AC724" s="280"/>
      <c r="AD724" s="281"/>
      <c r="AF724" s="60" t="str">
        <f>IF($C$3="","",IF(AND(F724="□",G724="□",H724="□"),"",IF(AND(F724="■",G724="■"),"",IF(AND(F724="■",H724="■"),"",IF(AND(G724="■",H724="■"),"",IF(F724="■",$BY$42,IF(G724="■",$BY$39,IF(I724="","",I724))))))))</f>
        <v/>
      </c>
      <c r="AG724" s="61" t="str">
        <f>IF($C$3="","",IF(AND(F724="□",G724="□",H724="□"),"",IF(AND(F724="■",G724="■"),"",IF(AND(F724="■",H724="■"),"",IF(AND(G724="■",H724="■"),"",IF(F724="■",$BY$44,IF(G724="■",$BY$41,IF(K724="","",K724))))))))</f>
        <v/>
      </c>
      <c r="AH724" s="63" t="str">
        <f t="shared" si="224"/>
        <v/>
      </c>
      <c r="AI724" s="63" t="str">
        <f t="shared" si="225"/>
        <v/>
      </c>
      <c r="AJ724" s="64" t="str">
        <f t="shared" si="226"/>
        <v/>
      </c>
      <c r="AK724" s="64" t="str">
        <f t="shared" si="227"/>
        <v/>
      </c>
      <c r="AL724" s="64" t="str">
        <f>IF($C$3="","",IF(AND(F724="□",G724="□",H724="□"),"",IF(AND(F724="■",G724="■"),"",IF(AND(F724="■",H724="■"),"",IF(AND(G724="■",H724="■"),"",IF(F724="■",$BY$23,IF(G724="■",$BY$21,IF(J724="","",J724))))))))</f>
        <v/>
      </c>
      <c r="AM724" s="65" t="str">
        <f t="shared" si="228"/>
        <v/>
      </c>
      <c r="AN724" s="64" t="str">
        <f>IF($C$3="","",IF(AND(F724="□",G724="□",H724="□"),"",IF(AND(F724="■",G724="■"),"",IF(AND(F724="■",H724="■"),"",IF(AND(G724="■",H724="■"),"",IF(F724="■",$BY$24,IF(G724="■",$BY$22,IF(L724="","",L724))))))))</f>
        <v/>
      </c>
      <c r="AO724" s="118"/>
      <c r="AP724" s="64" t="str">
        <f t="shared" si="229"/>
        <v/>
      </c>
      <c r="AQ724" s="64" t="str">
        <f t="shared" si="230"/>
        <v/>
      </c>
      <c r="AR724" s="64" t="str">
        <f t="shared" si="231"/>
        <v/>
      </c>
      <c r="AS724" s="64" t="str">
        <f t="shared" si="232"/>
        <v/>
      </c>
      <c r="AT724" s="64" t="str">
        <f t="shared" si="233"/>
        <v/>
      </c>
      <c r="AW724" s="17" t="str">
        <f t="shared" si="234"/>
        <v/>
      </c>
      <c r="AX724" s="17" t="str">
        <f t="shared" si="235"/>
        <v/>
      </c>
      <c r="AY724" s="17" t="str">
        <f t="shared" si="236"/>
        <v/>
      </c>
      <c r="AZ724" s="17" t="str">
        <f t="shared" si="237"/>
        <v/>
      </c>
      <c r="BA724" s="17" t="str">
        <f t="shared" si="238"/>
        <v/>
      </c>
      <c r="BB724" s="17" t="str">
        <f t="shared" si="239"/>
        <v/>
      </c>
      <c r="BD724" s="17" t="str">
        <f>IF(AND(OR(F724="",F724="□"),OR(G724="",G724="□"),OR(H724="",H724="□")),"",IF(AND(F724="■",G724="■"),"",IF(AND(OR(F724="■",G724="■"),H724="■"),"",IF(F724="■",5,IF(G724="■",4,IF(I724="","",IF($C$3="","",IF($C$3=8,"-",IF($C$3&lt;8,IF(I724&lt;=$BY$25,7,IF(I724&lt;=$BY$26,6,IF(I724&lt;=$BY$27,5,IF(I724&lt;=$BY$28,4,IF(I724&lt;=$BY$29,3,IF(I724&lt;=$BY$30,2,1)))))))))))))))</f>
        <v/>
      </c>
      <c r="BE724" s="17" t="str">
        <f>IF(AND(OR(F724="",F724="□"),OR(G724="",G724="□"),OR(H724="",H724="□")),"",IF(AND(F724="■",G724="■"),"",IF(AND(OR(F724="■",G724="■"),H724="■"),"",IF(F724="■",5,IF(G724="■",4,IF(K724="","",IF($C$3="","",IF($C$3=8,IF(K724&lt;=$BY$33,6,IF(K724&lt;=$BY$34,5,IF(K724&lt;=$BY$35,4,3))),IF(AND($C$3&lt;8,$C$3&gt;4),IF(K724&lt;=$BY$32,7,IF(K724&lt;=$BY$33,6,IF(K724&lt;=$BY$34,5,IF(K724&lt;=$BY$35,4,IF(K724&lt;=$BY$36,3,2))))),IF(C710&lt;5,"-"))))))))))</f>
        <v/>
      </c>
      <c r="BF724" s="17" t="str">
        <f t="shared" si="241"/>
        <v/>
      </c>
      <c r="BH724" s="18" t="str">
        <f>IF(X724="","",IF(50&lt;=Y724,6,IF(AND(40&lt;=Y724,Y724&lt;50),5,IF(AND(30&lt;=Y724,Y724&lt;40),4,IF(AND(20&lt;=Y724,Y724&lt;30),3,IF(AND(10&lt;=Y724,Y724&lt;20),2,IF(AND(0&lt;=Y724,Y724&lt;10),1,IF(Y724&lt;0,0,""))))))))</f>
        <v/>
      </c>
      <c r="BI724" s="18" t="str">
        <f>IF(X724="","",IF(30&lt;=Y724,4,IF(AND(20&lt;=Y724,Y724&lt;30),3,IF(AND(10&lt;=Y724,Y724&lt;20),2,IF(AND(0&lt;=Y724,Y724&lt;10),1,IF(Y724&lt;0,0,""))))))</f>
        <v/>
      </c>
      <c r="BJ724" s="58" t="str">
        <f>IF(AND(OR(Q724="",Q724="□"),OR(R724="",R724="□"),OR(S724="",S724="□")),"",IF(AND(Q724="■",R724="■"),"",IF(AND(OR(Q724="■",R724="■"),S724="■"),"",IF(Q724="■",3,IF(R724="■",1,IF(Z724="■",BH724,BI724))))))</f>
        <v/>
      </c>
    </row>
    <row r="725" spans="1:62" ht="12" customHeight="1" x14ac:dyDescent="0.15">
      <c r="A725" s="66">
        <v>708</v>
      </c>
      <c r="B725" s="4"/>
      <c r="C725" s="2"/>
      <c r="D725" s="2"/>
      <c r="E725" s="8"/>
      <c r="F725" s="129" t="s">
        <v>38</v>
      </c>
      <c r="G725" s="130" t="s">
        <v>38</v>
      </c>
      <c r="H725" s="131" t="s">
        <v>38</v>
      </c>
      <c r="I725" s="122"/>
      <c r="J725" s="149"/>
      <c r="K725" s="124"/>
      <c r="L725" s="178"/>
      <c r="M725" s="133"/>
      <c r="N725" s="163" t="str">
        <f>IF($C$3="","",IF(P725="","",BF725))</f>
        <v/>
      </c>
      <c r="O725" s="163" t="str">
        <f>IF($C$3="","",IF(AND(OR(F725="",F725="□"),OR(G725="",G725="□"),OR(H725="",H725="□")),"",IF(AND(F725="■",G725="■"),"",IF(AND(OR(F725="■",G725="■"),H725="■"),"",IF(BF725="","",IF(OR(BF725=4,BF725&gt;4),"○","×"))))))</f>
        <v/>
      </c>
      <c r="P725" s="162" t="str">
        <f>IF($C$3="","",IF(AND(OR(F725="",F725="□"),OR(G725="",G725="□"),OR(H725="",H725="□")),"",IF(AND(F725="■",G725="■"),"",IF(AND(OR(F725="■",G725="■"),H725="■"),"",IF(BF725="","",IF(OR(BF725=5,BF725&gt;5),"○","×"))))))</f>
        <v/>
      </c>
      <c r="Q725" s="129" t="s">
        <v>38</v>
      </c>
      <c r="R725" s="130" t="s">
        <v>38</v>
      </c>
      <c r="S725" s="131" t="s">
        <v>38</v>
      </c>
      <c r="T725" s="1"/>
      <c r="U725" s="10"/>
      <c r="V725" s="11"/>
      <c r="W725" s="10"/>
      <c r="X725" s="223" t="str">
        <f t="shared" si="240"/>
        <v/>
      </c>
      <c r="Y725" s="164" t="str">
        <f t="shared" si="222"/>
        <v/>
      </c>
      <c r="Z725" s="131" t="s">
        <v>58</v>
      </c>
      <c r="AA725" s="135" t="s">
        <v>58</v>
      </c>
      <c r="AB725" s="165" t="str">
        <f t="shared" si="223"/>
        <v/>
      </c>
      <c r="AC725" s="280"/>
      <c r="AD725" s="281"/>
      <c r="AF725" s="60" t="str">
        <f>IF($C$3="","",IF(AND(F725="□",G725="□",H725="□"),"",IF(AND(F725="■",G725="■"),"",IF(AND(F725="■",H725="■"),"",IF(AND(G725="■",H725="■"),"",IF(F725="■",$BY$42,IF(G725="■",$BY$39,IF(I725="","",I725))))))))</f>
        <v/>
      </c>
      <c r="AG725" s="61" t="str">
        <f>IF($C$3="","",IF(AND(F725="□",G725="□",H725="□"),"",IF(AND(F725="■",G725="■"),"",IF(AND(F725="■",H725="■"),"",IF(AND(G725="■",H725="■"),"",IF(F725="■",$BY$44,IF(G725="■",$BY$41,IF(K725="","",K725))))))))</f>
        <v/>
      </c>
      <c r="AH725" s="63" t="str">
        <f t="shared" si="224"/>
        <v/>
      </c>
      <c r="AI725" s="63" t="str">
        <f t="shared" si="225"/>
        <v/>
      </c>
      <c r="AJ725" s="64" t="str">
        <f t="shared" si="226"/>
        <v/>
      </c>
      <c r="AK725" s="64" t="str">
        <f t="shared" si="227"/>
        <v/>
      </c>
      <c r="AL725" s="64" t="str">
        <f>IF($C$3="","",IF(AND(F725="□",G725="□",H725="□"),"",IF(AND(F725="■",G725="■"),"",IF(AND(F725="■",H725="■"),"",IF(AND(G725="■",H725="■"),"",IF(F725="■",$BY$23,IF(G725="■",$BY$21,IF(J725="","",J725))))))))</f>
        <v/>
      </c>
      <c r="AM725" s="65" t="str">
        <f t="shared" si="228"/>
        <v/>
      </c>
      <c r="AN725" s="64" t="str">
        <f>IF($C$3="","",IF(AND(F725="□",G725="□",H725="□"),"",IF(AND(F725="■",G725="■"),"",IF(AND(F725="■",H725="■"),"",IF(AND(G725="■",H725="■"),"",IF(F725="■",$BY$24,IF(G725="■",$BY$22,IF(L725="","",L725))))))))</f>
        <v/>
      </c>
      <c r="AO725" s="118"/>
      <c r="AP725" s="64" t="str">
        <f t="shared" si="229"/>
        <v/>
      </c>
      <c r="AQ725" s="64" t="str">
        <f t="shared" si="230"/>
        <v/>
      </c>
      <c r="AR725" s="64" t="str">
        <f t="shared" si="231"/>
        <v/>
      </c>
      <c r="AS725" s="64" t="str">
        <f t="shared" si="232"/>
        <v/>
      </c>
      <c r="AT725" s="64" t="str">
        <f t="shared" si="233"/>
        <v/>
      </c>
      <c r="AW725" s="17" t="str">
        <f t="shared" si="234"/>
        <v/>
      </c>
      <c r="AX725" s="17" t="str">
        <f t="shared" si="235"/>
        <v/>
      </c>
      <c r="AY725" s="17" t="str">
        <f t="shared" si="236"/>
        <v/>
      </c>
      <c r="AZ725" s="17" t="str">
        <f t="shared" si="237"/>
        <v/>
      </c>
      <c r="BA725" s="17" t="str">
        <f t="shared" si="238"/>
        <v/>
      </c>
      <c r="BB725" s="17" t="str">
        <f t="shared" si="239"/>
        <v/>
      </c>
      <c r="BD725" s="17" t="str">
        <f>IF(AND(OR(F725="",F725="□"),OR(G725="",G725="□"),OR(H725="",H725="□")),"",IF(AND(F725="■",G725="■"),"",IF(AND(OR(F725="■",G725="■"),H725="■"),"",IF(F725="■",5,IF(G725="■",4,IF(I725="","",IF($C$3="","",IF($C$3=8,"-",IF($C$3&lt;8,IF(I725&lt;=$BY$25,7,IF(I725&lt;=$BY$26,6,IF(I725&lt;=$BY$27,5,IF(I725&lt;=$BY$28,4,IF(I725&lt;=$BY$29,3,IF(I725&lt;=$BY$30,2,1)))))))))))))))</f>
        <v/>
      </c>
      <c r="BE725" s="17" t="str">
        <f>IF(AND(OR(F725="",F725="□"),OR(G725="",G725="□"),OR(H725="",H725="□")),"",IF(AND(F725="■",G725="■"),"",IF(AND(OR(F725="■",G725="■"),H725="■"),"",IF(F725="■",5,IF(G725="■",4,IF(K725="","",IF($C$3="","",IF($C$3=8,IF(K725&lt;=$BY$33,6,IF(K725&lt;=$BY$34,5,IF(K725&lt;=$BY$35,4,3))),IF(AND($C$3&lt;8,$C$3&gt;4),IF(K725&lt;=$BY$32,7,IF(K725&lt;=$BY$33,6,IF(K725&lt;=$BY$34,5,IF(K725&lt;=$BY$35,4,IF(K725&lt;=$BY$36,3,2))))),IF(C711&lt;5,"-"))))))))))</f>
        <v/>
      </c>
      <c r="BF725" s="17" t="str">
        <f t="shared" si="241"/>
        <v/>
      </c>
      <c r="BH725" s="18" t="str">
        <f>IF(X725="","",IF(50&lt;=Y725,6,IF(AND(40&lt;=Y725,Y725&lt;50),5,IF(AND(30&lt;=Y725,Y725&lt;40),4,IF(AND(20&lt;=Y725,Y725&lt;30),3,IF(AND(10&lt;=Y725,Y725&lt;20),2,IF(AND(0&lt;=Y725,Y725&lt;10),1,IF(Y725&lt;0,0,""))))))))</f>
        <v/>
      </c>
      <c r="BI725" s="18" t="str">
        <f>IF(X725="","",IF(30&lt;=Y725,4,IF(AND(20&lt;=Y725,Y725&lt;30),3,IF(AND(10&lt;=Y725,Y725&lt;20),2,IF(AND(0&lt;=Y725,Y725&lt;10),1,IF(Y725&lt;0,0,""))))))</f>
        <v/>
      </c>
      <c r="BJ725" s="58" t="str">
        <f>IF(AND(OR(Q725="",Q725="□"),OR(R725="",R725="□"),OR(S725="",S725="□")),"",IF(AND(Q725="■",R725="■"),"",IF(AND(OR(Q725="■",R725="■"),S725="■"),"",IF(Q725="■",3,IF(R725="■",1,IF(Z725="■",BH725,BI725))))))</f>
        <v/>
      </c>
    </row>
    <row r="726" spans="1:62" ht="12" customHeight="1" x14ac:dyDescent="0.15">
      <c r="A726" s="66">
        <v>709</v>
      </c>
      <c r="B726" s="4"/>
      <c r="C726" s="2"/>
      <c r="D726" s="2"/>
      <c r="E726" s="8"/>
      <c r="F726" s="129" t="s">
        <v>38</v>
      </c>
      <c r="G726" s="130" t="s">
        <v>38</v>
      </c>
      <c r="H726" s="131" t="s">
        <v>38</v>
      </c>
      <c r="I726" s="122"/>
      <c r="J726" s="149"/>
      <c r="K726" s="124"/>
      <c r="L726" s="178"/>
      <c r="M726" s="133"/>
      <c r="N726" s="163" t="str">
        <f>IF($C$3="","",IF(P726="","",BF726))</f>
        <v/>
      </c>
      <c r="O726" s="163" t="str">
        <f>IF($C$3="","",IF(AND(OR(F726="",F726="□"),OR(G726="",G726="□"),OR(H726="",H726="□")),"",IF(AND(F726="■",G726="■"),"",IF(AND(OR(F726="■",G726="■"),H726="■"),"",IF(BF726="","",IF(OR(BF726=4,BF726&gt;4),"○","×"))))))</f>
        <v/>
      </c>
      <c r="P726" s="162" t="str">
        <f>IF($C$3="","",IF(AND(OR(F726="",F726="□"),OR(G726="",G726="□"),OR(H726="",H726="□")),"",IF(AND(F726="■",G726="■"),"",IF(AND(OR(F726="■",G726="■"),H726="■"),"",IF(BF726="","",IF(OR(BF726=5,BF726&gt;5),"○","×"))))))</f>
        <v/>
      </c>
      <c r="Q726" s="129" t="s">
        <v>38</v>
      </c>
      <c r="R726" s="130" t="s">
        <v>38</v>
      </c>
      <c r="S726" s="131" t="s">
        <v>38</v>
      </c>
      <c r="T726" s="1"/>
      <c r="U726" s="10"/>
      <c r="V726" s="11"/>
      <c r="W726" s="10"/>
      <c r="X726" s="223" t="str">
        <f t="shared" si="240"/>
        <v/>
      </c>
      <c r="Y726" s="164" t="str">
        <f t="shared" si="222"/>
        <v/>
      </c>
      <c r="Z726" s="131" t="s">
        <v>58</v>
      </c>
      <c r="AA726" s="135" t="s">
        <v>58</v>
      </c>
      <c r="AB726" s="165" t="str">
        <f t="shared" si="223"/>
        <v/>
      </c>
      <c r="AC726" s="280"/>
      <c r="AD726" s="281"/>
      <c r="AF726" s="60" t="str">
        <f>IF($C$3="","",IF(AND(F726="□",G726="□",H726="□"),"",IF(AND(F726="■",G726="■"),"",IF(AND(F726="■",H726="■"),"",IF(AND(G726="■",H726="■"),"",IF(F726="■",$BY$42,IF(G726="■",$BY$39,IF(I726="","",I726))))))))</f>
        <v/>
      </c>
      <c r="AG726" s="61" t="str">
        <f>IF($C$3="","",IF(AND(F726="□",G726="□",H726="□"),"",IF(AND(F726="■",G726="■"),"",IF(AND(F726="■",H726="■"),"",IF(AND(G726="■",H726="■"),"",IF(F726="■",$BY$44,IF(G726="■",$BY$41,IF(K726="","",K726))))))))</f>
        <v/>
      </c>
      <c r="AH726" s="63" t="str">
        <f t="shared" si="224"/>
        <v/>
      </c>
      <c r="AI726" s="63" t="str">
        <f t="shared" si="225"/>
        <v/>
      </c>
      <c r="AJ726" s="64" t="str">
        <f t="shared" si="226"/>
        <v/>
      </c>
      <c r="AK726" s="64" t="str">
        <f t="shared" si="227"/>
        <v/>
      </c>
      <c r="AL726" s="64" t="str">
        <f>IF($C$3="","",IF(AND(F726="□",G726="□",H726="□"),"",IF(AND(F726="■",G726="■"),"",IF(AND(F726="■",H726="■"),"",IF(AND(G726="■",H726="■"),"",IF(F726="■",$BY$23,IF(G726="■",$BY$21,IF(J726="","",J726))))))))</f>
        <v/>
      </c>
      <c r="AM726" s="65" t="str">
        <f t="shared" si="228"/>
        <v/>
      </c>
      <c r="AN726" s="64" t="str">
        <f>IF($C$3="","",IF(AND(F726="□",G726="□",H726="□"),"",IF(AND(F726="■",G726="■"),"",IF(AND(F726="■",H726="■"),"",IF(AND(G726="■",H726="■"),"",IF(F726="■",$BY$24,IF(G726="■",$BY$22,IF(L726="","",L726))))))))</f>
        <v/>
      </c>
      <c r="AO726" s="118"/>
      <c r="AP726" s="64" t="str">
        <f t="shared" si="229"/>
        <v/>
      </c>
      <c r="AQ726" s="64" t="str">
        <f t="shared" si="230"/>
        <v/>
      </c>
      <c r="AR726" s="64" t="str">
        <f t="shared" si="231"/>
        <v/>
      </c>
      <c r="AS726" s="64" t="str">
        <f t="shared" si="232"/>
        <v/>
      </c>
      <c r="AT726" s="64" t="str">
        <f t="shared" si="233"/>
        <v/>
      </c>
      <c r="AW726" s="17" t="str">
        <f t="shared" si="234"/>
        <v/>
      </c>
      <c r="AX726" s="17" t="str">
        <f t="shared" si="235"/>
        <v/>
      </c>
      <c r="AY726" s="17" t="str">
        <f t="shared" si="236"/>
        <v/>
      </c>
      <c r="AZ726" s="17" t="str">
        <f t="shared" si="237"/>
        <v/>
      </c>
      <c r="BA726" s="17" t="str">
        <f t="shared" si="238"/>
        <v/>
      </c>
      <c r="BB726" s="17" t="str">
        <f t="shared" si="239"/>
        <v/>
      </c>
      <c r="BD726" s="17" t="str">
        <f>IF(AND(OR(F726="",F726="□"),OR(G726="",G726="□"),OR(H726="",H726="□")),"",IF(AND(F726="■",G726="■"),"",IF(AND(OR(F726="■",G726="■"),H726="■"),"",IF(F726="■",5,IF(G726="■",4,IF(I726="","",IF($C$3="","",IF($C$3=8,"-",IF($C$3&lt;8,IF(I726&lt;=$BY$25,7,IF(I726&lt;=$BY$26,6,IF(I726&lt;=$BY$27,5,IF(I726&lt;=$BY$28,4,IF(I726&lt;=$BY$29,3,IF(I726&lt;=$BY$30,2,1)))))))))))))))</f>
        <v/>
      </c>
      <c r="BE726" s="17" t="str">
        <f>IF(AND(OR(F726="",F726="□"),OR(G726="",G726="□"),OR(H726="",H726="□")),"",IF(AND(F726="■",G726="■"),"",IF(AND(OR(F726="■",G726="■"),H726="■"),"",IF(F726="■",5,IF(G726="■",4,IF(K726="","",IF($C$3="","",IF($C$3=8,IF(K726&lt;=$BY$33,6,IF(K726&lt;=$BY$34,5,IF(K726&lt;=$BY$35,4,3))),IF(AND($C$3&lt;8,$C$3&gt;4),IF(K726&lt;=$BY$32,7,IF(K726&lt;=$BY$33,6,IF(K726&lt;=$BY$34,5,IF(K726&lt;=$BY$35,4,IF(K726&lt;=$BY$36,3,2))))),IF(C712&lt;5,"-"))))))))))</f>
        <v/>
      </c>
      <c r="BF726" s="17" t="str">
        <f t="shared" si="241"/>
        <v/>
      </c>
      <c r="BH726" s="18" t="str">
        <f>IF(X726="","",IF(50&lt;=Y726,6,IF(AND(40&lt;=Y726,Y726&lt;50),5,IF(AND(30&lt;=Y726,Y726&lt;40),4,IF(AND(20&lt;=Y726,Y726&lt;30),3,IF(AND(10&lt;=Y726,Y726&lt;20),2,IF(AND(0&lt;=Y726,Y726&lt;10),1,IF(Y726&lt;0,0,""))))))))</f>
        <v/>
      </c>
      <c r="BI726" s="18" t="str">
        <f>IF(X726="","",IF(30&lt;=Y726,4,IF(AND(20&lt;=Y726,Y726&lt;30),3,IF(AND(10&lt;=Y726,Y726&lt;20),2,IF(AND(0&lt;=Y726,Y726&lt;10),1,IF(Y726&lt;0,0,""))))))</f>
        <v/>
      </c>
      <c r="BJ726" s="58" t="str">
        <f>IF(AND(OR(Q726="",Q726="□"),OR(R726="",R726="□"),OR(S726="",S726="□")),"",IF(AND(Q726="■",R726="■"),"",IF(AND(OR(Q726="■",R726="■"),S726="■"),"",IF(Q726="■",3,IF(R726="■",1,IF(Z726="■",BH726,BI726))))))</f>
        <v/>
      </c>
    </row>
    <row r="727" spans="1:62" ht="12" customHeight="1" x14ac:dyDescent="0.15">
      <c r="A727" s="66">
        <v>710</v>
      </c>
      <c r="B727" s="4"/>
      <c r="C727" s="2"/>
      <c r="D727" s="2"/>
      <c r="E727" s="8"/>
      <c r="F727" s="129" t="s">
        <v>38</v>
      </c>
      <c r="G727" s="130" t="s">
        <v>38</v>
      </c>
      <c r="H727" s="131" t="s">
        <v>38</v>
      </c>
      <c r="I727" s="122"/>
      <c r="J727" s="149"/>
      <c r="K727" s="124"/>
      <c r="L727" s="178"/>
      <c r="M727" s="133"/>
      <c r="N727" s="163" t="str">
        <f>IF($C$3="","",IF(P727="","",BF727))</f>
        <v/>
      </c>
      <c r="O727" s="163" t="str">
        <f>IF($C$3="","",IF(AND(OR(F727="",F727="□"),OR(G727="",G727="□"),OR(H727="",H727="□")),"",IF(AND(F727="■",G727="■"),"",IF(AND(OR(F727="■",G727="■"),H727="■"),"",IF(BF727="","",IF(OR(BF727=4,BF727&gt;4),"○","×"))))))</f>
        <v/>
      </c>
      <c r="P727" s="162" t="str">
        <f>IF($C$3="","",IF(AND(OR(F727="",F727="□"),OR(G727="",G727="□"),OR(H727="",H727="□")),"",IF(AND(F727="■",G727="■"),"",IF(AND(OR(F727="■",G727="■"),H727="■"),"",IF(BF727="","",IF(OR(BF727=5,BF727&gt;5),"○","×"))))))</f>
        <v/>
      </c>
      <c r="Q727" s="129" t="s">
        <v>38</v>
      </c>
      <c r="R727" s="130" t="s">
        <v>38</v>
      </c>
      <c r="S727" s="131" t="s">
        <v>38</v>
      </c>
      <c r="T727" s="1"/>
      <c r="U727" s="10"/>
      <c r="V727" s="11"/>
      <c r="W727" s="10"/>
      <c r="X727" s="223" t="str">
        <f t="shared" si="240"/>
        <v/>
      </c>
      <c r="Y727" s="164" t="str">
        <f t="shared" si="222"/>
        <v/>
      </c>
      <c r="Z727" s="131" t="s">
        <v>58</v>
      </c>
      <c r="AA727" s="135" t="s">
        <v>58</v>
      </c>
      <c r="AB727" s="165" t="str">
        <f t="shared" si="223"/>
        <v/>
      </c>
      <c r="AC727" s="280"/>
      <c r="AD727" s="281"/>
      <c r="AF727" s="60" t="str">
        <f>IF($C$3="","",IF(AND(F727="□",G727="□",H727="□"),"",IF(AND(F727="■",G727="■"),"",IF(AND(F727="■",H727="■"),"",IF(AND(G727="■",H727="■"),"",IF(F727="■",$BY$42,IF(G727="■",$BY$39,IF(I727="","",I727))))))))</f>
        <v/>
      </c>
      <c r="AG727" s="61" t="str">
        <f>IF($C$3="","",IF(AND(F727="□",G727="□",H727="□"),"",IF(AND(F727="■",G727="■"),"",IF(AND(F727="■",H727="■"),"",IF(AND(G727="■",H727="■"),"",IF(F727="■",$BY$44,IF(G727="■",$BY$41,IF(K727="","",K727))))))))</f>
        <v/>
      </c>
      <c r="AH727" s="63" t="str">
        <f t="shared" si="224"/>
        <v/>
      </c>
      <c r="AI727" s="63" t="str">
        <f t="shared" si="225"/>
        <v/>
      </c>
      <c r="AJ727" s="64" t="str">
        <f t="shared" si="226"/>
        <v/>
      </c>
      <c r="AK727" s="64" t="str">
        <f t="shared" si="227"/>
        <v/>
      </c>
      <c r="AL727" s="64" t="str">
        <f>IF($C$3="","",IF(AND(F727="□",G727="□",H727="□"),"",IF(AND(F727="■",G727="■"),"",IF(AND(F727="■",H727="■"),"",IF(AND(G727="■",H727="■"),"",IF(F727="■",$BY$23,IF(G727="■",$BY$21,IF(J727="","",J727))))))))</f>
        <v/>
      </c>
      <c r="AM727" s="65" t="str">
        <f t="shared" si="228"/>
        <v/>
      </c>
      <c r="AN727" s="64" t="str">
        <f>IF($C$3="","",IF(AND(F727="□",G727="□",H727="□"),"",IF(AND(F727="■",G727="■"),"",IF(AND(F727="■",H727="■"),"",IF(AND(G727="■",H727="■"),"",IF(F727="■",$BY$24,IF(G727="■",$BY$22,IF(L727="","",L727))))))))</f>
        <v/>
      </c>
      <c r="AO727" s="118"/>
      <c r="AP727" s="64" t="str">
        <f t="shared" si="229"/>
        <v/>
      </c>
      <c r="AQ727" s="64" t="str">
        <f t="shared" si="230"/>
        <v/>
      </c>
      <c r="AR727" s="64" t="str">
        <f t="shared" si="231"/>
        <v/>
      </c>
      <c r="AS727" s="64" t="str">
        <f t="shared" si="232"/>
        <v/>
      </c>
      <c r="AT727" s="64" t="str">
        <f t="shared" si="233"/>
        <v/>
      </c>
      <c r="AW727" s="17" t="str">
        <f t="shared" si="234"/>
        <v/>
      </c>
      <c r="AX727" s="17" t="str">
        <f t="shared" si="235"/>
        <v/>
      </c>
      <c r="AY727" s="17" t="str">
        <f t="shared" si="236"/>
        <v/>
      </c>
      <c r="AZ727" s="17" t="str">
        <f t="shared" si="237"/>
        <v/>
      </c>
      <c r="BA727" s="17" t="str">
        <f t="shared" si="238"/>
        <v/>
      </c>
      <c r="BB727" s="17" t="str">
        <f t="shared" si="239"/>
        <v/>
      </c>
      <c r="BD727" s="17" t="str">
        <f>IF(AND(OR(F727="",F727="□"),OR(G727="",G727="□"),OR(H727="",H727="□")),"",IF(AND(F727="■",G727="■"),"",IF(AND(OR(F727="■",G727="■"),H727="■"),"",IF(F727="■",5,IF(G727="■",4,IF(I727="","",IF($C$3="","",IF($C$3=8,"-",IF($C$3&lt;8,IF(I727&lt;=$BY$25,7,IF(I727&lt;=$BY$26,6,IF(I727&lt;=$BY$27,5,IF(I727&lt;=$BY$28,4,IF(I727&lt;=$BY$29,3,IF(I727&lt;=$BY$30,2,1)))))))))))))))</f>
        <v/>
      </c>
      <c r="BE727" s="17" t="str">
        <f>IF(AND(OR(F727="",F727="□"),OR(G727="",G727="□"),OR(H727="",H727="□")),"",IF(AND(F727="■",G727="■"),"",IF(AND(OR(F727="■",G727="■"),H727="■"),"",IF(F727="■",5,IF(G727="■",4,IF(K727="","",IF($C$3="","",IF($C$3=8,IF(K727&lt;=$BY$33,6,IF(K727&lt;=$BY$34,5,IF(K727&lt;=$BY$35,4,3))),IF(AND($C$3&lt;8,$C$3&gt;4),IF(K727&lt;=$BY$32,7,IF(K727&lt;=$BY$33,6,IF(K727&lt;=$BY$34,5,IF(K727&lt;=$BY$35,4,IF(K727&lt;=$BY$36,3,2))))),IF(C713&lt;5,"-"))))))))))</f>
        <v/>
      </c>
      <c r="BF727" s="17" t="str">
        <f t="shared" si="241"/>
        <v/>
      </c>
      <c r="BH727" s="18" t="str">
        <f>IF(X727="","",IF(50&lt;=Y727,6,IF(AND(40&lt;=Y727,Y727&lt;50),5,IF(AND(30&lt;=Y727,Y727&lt;40),4,IF(AND(20&lt;=Y727,Y727&lt;30),3,IF(AND(10&lt;=Y727,Y727&lt;20),2,IF(AND(0&lt;=Y727,Y727&lt;10),1,IF(Y727&lt;0,0,""))))))))</f>
        <v/>
      </c>
      <c r="BI727" s="18" t="str">
        <f>IF(X727="","",IF(30&lt;=Y727,4,IF(AND(20&lt;=Y727,Y727&lt;30),3,IF(AND(10&lt;=Y727,Y727&lt;20),2,IF(AND(0&lt;=Y727,Y727&lt;10),1,IF(Y727&lt;0,0,""))))))</f>
        <v/>
      </c>
      <c r="BJ727" s="58" t="str">
        <f>IF(AND(OR(Q727="",Q727="□"),OR(R727="",R727="□"),OR(S727="",S727="□")),"",IF(AND(Q727="■",R727="■"),"",IF(AND(OR(Q727="■",R727="■"),S727="■"),"",IF(Q727="■",3,IF(R727="■",1,IF(Z727="■",BH727,BI727))))))</f>
        <v/>
      </c>
    </row>
    <row r="728" spans="1:62" ht="12" customHeight="1" x14ac:dyDescent="0.15">
      <c r="A728" s="66">
        <v>711</v>
      </c>
      <c r="B728" s="4"/>
      <c r="C728" s="2"/>
      <c r="D728" s="2"/>
      <c r="E728" s="8"/>
      <c r="F728" s="129" t="s">
        <v>38</v>
      </c>
      <c r="G728" s="130" t="s">
        <v>38</v>
      </c>
      <c r="H728" s="131" t="s">
        <v>38</v>
      </c>
      <c r="I728" s="122"/>
      <c r="J728" s="149"/>
      <c r="K728" s="124"/>
      <c r="L728" s="178"/>
      <c r="M728" s="133"/>
      <c r="N728" s="163" t="str">
        <f>IF($C$3="","",IF(P728="","",BF728))</f>
        <v/>
      </c>
      <c r="O728" s="163" t="str">
        <f>IF($C$3="","",IF(AND(OR(F728="",F728="□"),OR(G728="",G728="□"),OR(H728="",H728="□")),"",IF(AND(F728="■",G728="■"),"",IF(AND(OR(F728="■",G728="■"),H728="■"),"",IF(BF728="","",IF(OR(BF728=4,BF728&gt;4),"○","×"))))))</f>
        <v/>
      </c>
      <c r="P728" s="162" t="str">
        <f>IF($C$3="","",IF(AND(OR(F728="",F728="□"),OR(G728="",G728="□"),OR(H728="",H728="□")),"",IF(AND(F728="■",G728="■"),"",IF(AND(OR(F728="■",G728="■"),H728="■"),"",IF(BF728="","",IF(OR(BF728=5,BF728&gt;5),"○","×"))))))</f>
        <v/>
      </c>
      <c r="Q728" s="129" t="s">
        <v>38</v>
      </c>
      <c r="R728" s="130" t="s">
        <v>38</v>
      </c>
      <c r="S728" s="131" t="s">
        <v>38</v>
      </c>
      <c r="T728" s="1"/>
      <c r="U728" s="10"/>
      <c r="V728" s="11"/>
      <c r="W728" s="10"/>
      <c r="X728" s="223" t="str">
        <f t="shared" si="240"/>
        <v/>
      </c>
      <c r="Y728" s="164" t="str">
        <f t="shared" si="222"/>
        <v/>
      </c>
      <c r="Z728" s="131" t="s">
        <v>58</v>
      </c>
      <c r="AA728" s="135" t="s">
        <v>58</v>
      </c>
      <c r="AB728" s="165" t="str">
        <f t="shared" si="223"/>
        <v/>
      </c>
      <c r="AC728" s="280"/>
      <c r="AD728" s="281"/>
      <c r="AF728" s="60" t="str">
        <f>IF($C$3="","",IF(AND(F728="□",G728="□",H728="□"),"",IF(AND(F728="■",G728="■"),"",IF(AND(F728="■",H728="■"),"",IF(AND(G728="■",H728="■"),"",IF(F728="■",$BY$42,IF(G728="■",$BY$39,IF(I728="","",I728))))))))</f>
        <v/>
      </c>
      <c r="AG728" s="61" t="str">
        <f>IF($C$3="","",IF(AND(F728="□",G728="□",H728="□"),"",IF(AND(F728="■",G728="■"),"",IF(AND(F728="■",H728="■"),"",IF(AND(G728="■",H728="■"),"",IF(F728="■",$BY$44,IF(G728="■",$BY$41,IF(K728="","",K728))))))))</f>
        <v/>
      </c>
      <c r="AH728" s="63" t="str">
        <f t="shared" si="224"/>
        <v/>
      </c>
      <c r="AI728" s="63" t="str">
        <f t="shared" si="225"/>
        <v/>
      </c>
      <c r="AJ728" s="64" t="str">
        <f t="shared" si="226"/>
        <v/>
      </c>
      <c r="AK728" s="64" t="str">
        <f t="shared" si="227"/>
        <v/>
      </c>
      <c r="AL728" s="64" t="str">
        <f>IF($C$3="","",IF(AND(F728="□",G728="□",H728="□"),"",IF(AND(F728="■",G728="■"),"",IF(AND(F728="■",H728="■"),"",IF(AND(G728="■",H728="■"),"",IF(F728="■",$BY$23,IF(G728="■",$BY$21,IF(J728="","",J728))))))))</f>
        <v/>
      </c>
      <c r="AM728" s="65" t="str">
        <f t="shared" si="228"/>
        <v/>
      </c>
      <c r="AN728" s="64" t="str">
        <f>IF($C$3="","",IF(AND(F728="□",G728="□",H728="□"),"",IF(AND(F728="■",G728="■"),"",IF(AND(F728="■",H728="■"),"",IF(AND(G728="■",H728="■"),"",IF(F728="■",$BY$24,IF(G728="■",$BY$22,IF(L728="","",L728))))))))</f>
        <v/>
      </c>
      <c r="AO728" s="118"/>
      <c r="AP728" s="64" t="str">
        <f t="shared" si="229"/>
        <v/>
      </c>
      <c r="AQ728" s="64" t="str">
        <f t="shared" si="230"/>
        <v/>
      </c>
      <c r="AR728" s="64" t="str">
        <f t="shared" si="231"/>
        <v/>
      </c>
      <c r="AS728" s="64" t="str">
        <f t="shared" si="232"/>
        <v/>
      </c>
      <c r="AT728" s="64" t="str">
        <f t="shared" si="233"/>
        <v/>
      </c>
      <c r="AW728" s="17" t="str">
        <f t="shared" si="234"/>
        <v/>
      </c>
      <c r="AX728" s="17" t="str">
        <f t="shared" si="235"/>
        <v/>
      </c>
      <c r="AY728" s="17" t="str">
        <f t="shared" si="236"/>
        <v/>
      </c>
      <c r="AZ728" s="17" t="str">
        <f t="shared" si="237"/>
        <v/>
      </c>
      <c r="BA728" s="17" t="str">
        <f t="shared" si="238"/>
        <v/>
      </c>
      <c r="BB728" s="17" t="str">
        <f t="shared" si="239"/>
        <v/>
      </c>
      <c r="BD728" s="17" t="str">
        <f>IF(AND(OR(F728="",F728="□"),OR(G728="",G728="□"),OR(H728="",H728="□")),"",IF(AND(F728="■",G728="■"),"",IF(AND(OR(F728="■",G728="■"),H728="■"),"",IF(F728="■",5,IF(G728="■",4,IF(I728="","",IF($C$3="","",IF($C$3=8,"-",IF($C$3&lt;8,IF(I728&lt;=$BY$25,7,IF(I728&lt;=$BY$26,6,IF(I728&lt;=$BY$27,5,IF(I728&lt;=$BY$28,4,IF(I728&lt;=$BY$29,3,IF(I728&lt;=$BY$30,2,1)))))))))))))))</f>
        <v/>
      </c>
      <c r="BE728" s="17" t="str">
        <f>IF(AND(OR(F728="",F728="□"),OR(G728="",G728="□"),OR(H728="",H728="□")),"",IF(AND(F728="■",G728="■"),"",IF(AND(OR(F728="■",G728="■"),H728="■"),"",IF(F728="■",5,IF(G728="■",4,IF(K728="","",IF($C$3="","",IF($C$3=8,IF(K728&lt;=$BY$33,6,IF(K728&lt;=$BY$34,5,IF(K728&lt;=$BY$35,4,3))),IF(AND($C$3&lt;8,$C$3&gt;4),IF(K728&lt;=$BY$32,7,IF(K728&lt;=$BY$33,6,IF(K728&lt;=$BY$34,5,IF(K728&lt;=$BY$35,4,IF(K728&lt;=$BY$36,3,2))))),IF(C714&lt;5,"-"))))))))))</f>
        <v/>
      </c>
      <c r="BF728" s="17" t="str">
        <f t="shared" si="241"/>
        <v/>
      </c>
      <c r="BH728" s="18" t="str">
        <f>IF(X728="","",IF(50&lt;=Y728,6,IF(AND(40&lt;=Y728,Y728&lt;50),5,IF(AND(30&lt;=Y728,Y728&lt;40),4,IF(AND(20&lt;=Y728,Y728&lt;30),3,IF(AND(10&lt;=Y728,Y728&lt;20),2,IF(AND(0&lt;=Y728,Y728&lt;10),1,IF(Y728&lt;0,0,""))))))))</f>
        <v/>
      </c>
      <c r="BI728" s="18" t="str">
        <f>IF(X728="","",IF(30&lt;=Y728,4,IF(AND(20&lt;=Y728,Y728&lt;30),3,IF(AND(10&lt;=Y728,Y728&lt;20),2,IF(AND(0&lt;=Y728,Y728&lt;10),1,IF(Y728&lt;0,0,""))))))</f>
        <v/>
      </c>
      <c r="BJ728" s="58" t="str">
        <f>IF(AND(OR(Q728="",Q728="□"),OR(R728="",R728="□"),OR(S728="",S728="□")),"",IF(AND(Q728="■",R728="■"),"",IF(AND(OR(Q728="■",R728="■"),S728="■"),"",IF(Q728="■",3,IF(R728="■",1,IF(Z728="■",BH728,BI728))))))</f>
        <v/>
      </c>
    </row>
    <row r="729" spans="1:62" ht="12" customHeight="1" x14ac:dyDescent="0.15">
      <c r="A729" s="66">
        <v>712</v>
      </c>
      <c r="B729" s="4"/>
      <c r="C729" s="2"/>
      <c r="D729" s="2"/>
      <c r="E729" s="8"/>
      <c r="F729" s="129" t="s">
        <v>38</v>
      </c>
      <c r="G729" s="130" t="s">
        <v>38</v>
      </c>
      <c r="H729" s="131" t="s">
        <v>38</v>
      </c>
      <c r="I729" s="122"/>
      <c r="J729" s="149"/>
      <c r="K729" s="124"/>
      <c r="L729" s="178"/>
      <c r="M729" s="133"/>
      <c r="N729" s="163" t="str">
        <f>IF($C$3="","",IF(P729="","",BF729))</f>
        <v/>
      </c>
      <c r="O729" s="163" t="str">
        <f>IF($C$3="","",IF(AND(OR(F729="",F729="□"),OR(G729="",G729="□"),OR(H729="",H729="□")),"",IF(AND(F729="■",G729="■"),"",IF(AND(OR(F729="■",G729="■"),H729="■"),"",IF(BF729="","",IF(OR(BF729=4,BF729&gt;4),"○","×"))))))</f>
        <v/>
      </c>
      <c r="P729" s="162" t="str">
        <f>IF($C$3="","",IF(AND(OR(F729="",F729="□"),OR(G729="",G729="□"),OR(H729="",H729="□")),"",IF(AND(F729="■",G729="■"),"",IF(AND(OR(F729="■",G729="■"),H729="■"),"",IF(BF729="","",IF(OR(BF729=5,BF729&gt;5),"○","×"))))))</f>
        <v/>
      </c>
      <c r="Q729" s="129" t="s">
        <v>38</v>
      </c>
      <c r="R729" s="130" t="s">
        <v>38</v>
      </c>
      <c r="S729" s="131" t="s">
        <v>38</v>
      </c>
      <c r="T729" s="1"/>
      <c r="U729" s="10"/>
      <c r="V729" s="11"/>
      <c r="W729" s="10"/>
      <c r="X729" s="223" t="str">
        <f t="shared" si="240"/>
        <v/>
      </c>
      <c r="Y729" s="164" t="str">
        <f t="shared" si="222"/>
        <v/>
      </c>
      <c r="Z729" s="131" t="s">
        <v>58</v>
      </c>
      <c r="AA729" s="135" t="s">
        <v>58</v>
      </c>
      <c r="AB729" s="165" t="str">
        <f t="shared" si="223"/>
        <v/>
      </c>
      <c r="AC729" s="280"/>
      <c r="AD729" s="281"/>
      <c r="AF729" s="60" t="str">
        <f>IF($C$3="","",IF(AND(F729="□",G729="□",H729="□"),"",IF(AND(F729="■",G729="■"),"",IF(AND(F729="■",H729="■"),"",IF(AND(G729="■",H729="■"),"",IF(F729="■",$BY$42,IF(G729="■",$BY$39,IF(I729="","",I729))))))))</f>
        <v/>
      </c>
      <c r="AG729" s="61" t="str">
        <f>IF($C$3="","",IF(AND(F729="□",G729="□",H729="□"),"",IF(AND(F729="■",G729="■"),"",IF(AND(F729="■",H729="■"),"",IF(AND(G729="■",H729="■"),"",IF(F729="■",$BY$44,IF(G729="■",$BY$41,IF(K729="","",K729))))))))</f>
        <v/>
      </c>
      <c r="AH729" s="63" t="str">
        <f t="shared" si="224"/>
        <v/>
      </c>
      <c r="AI729" s="63" t="str">
        <f t="shared" si="225"/>
        <v/>
      </c>
      <c r="AJ729" s="64" t="str">
        <f t="shared" si="226"/>
        <v/>
      </c>
      <c r="AK729" s="64" t="str">
        <f t="shared" si="227"/>
        <v/>
      </c>
      <c r="AL729" s="64" t="str">
        <f>IF($C$3="","",IF(AND(F729="□",G729="□",H729="□"),"",IF(AND(F729="■",G729="■"),"",IF(AND(F729="■",H729="■"),"",IF(AND(G729="■",H729="■"),"",IF(F729="■",$BY$23,IF(G729="■",$BY$21,IF(J729="","",J729))))))))</f>
        <v/>
      </c>
      <c r="AM729" s="65" t="str">
        <f t="shared" si="228"/>
        <v/>
      </c>
      <c r="AN729" s="64" t="str">
        <f>IF($C$3="","",IF(AND(F729="□",G729="□",H729="□"),"",IF(AND(F729="■",G729="■"),"",IF(AND(F729="■",H729="■"),"",IF(AND(G729="■",H729="■"),"",IF(F729="■",$BY$24,IF(G729="■",$BY$22,IF(L729="","",L729))))))))</f>
        <v/>
      </c>
      <c r="AO729" s="118"/>
      <c r="AP729" s="64" t="str">
        <f t="shared" si="229"/>
        <v/>
      </c>
      <c r="AQ729" s="64" t="str">
        <f t="shared" si="230"/>
        <v/>
      </c>
      <c r="AR729" s="64" t="str">
        <f t="shared" si="231"/>
        <v/>
      </c>
      <c r="AS729" s="64" t="str">
        <f t="shared" si="232"/>
        <v/>
      </c>
      <c r="AT729" s="64" t="str">
        <f t="shared" si="233"/>
        <v/>
      </c>
      <c r="AW729" s="17" t="str">
        <f t="shared" si="234"/>
        <v/>
      </c>
      <c r="AX729" s="17" t="str">
        <f t="shared" si="235"/>
        <v/>
      </c>
      <c r="AY729" s="17" t="str">
        <f t="shared" si="236"/>
        <v/>
      </c>
      <c r="AZ729" s="17" t="str">
        <f t="shared" si="237"/>
        <v/>
      </c>
      <c r="BA729" s="17" t="str">
        <f t="shared" si="238"/>
        <v/>
      </c>
      <c r="BB729" s="17" t="str">
        <f t="shared" si="239"/>
        <v/>
      </c>
      <c r="BD729" s="17" t="str">
        <f>IF(AND(OR(F729="",F729="□"),OR(G729="",G729="□"),OR(H729="",H729="□")),"",IF(AND(F729="■",G729="■"),"",IF(AND(OR(F729="■",G729="■"),H729="■"),"",IF(F729="■",5,IF(G729="■",4,IF(I729="","",IF($C$3="","",IF($C$3=8,"-",IF($C$3&lt;8,IF(I729&lt;=$BY$25,7,IF(I729&lt;=$BY$26,6,IF(I729&lt;=$BY$27,5,IF(I729&lt;=$BY$28,4,IF(I729&lt;=$BY$29,3,IF(I729&lt;=$BY$30,2,1)))))))))))))))</f>
        <v/>
      </c>
      <c r="BE729" s="17" t="str">
        <f>IF(AND(OR(F729="",F729="□"),OR(G729="",G729="□"),OR(H729="",H729="□")),"",IF(AND(F729="■",G729="■"),"",IF(AND(OR(F729="■",G729="■"),H729="■"),"",IF(F729="■",5,IF(G729="■",4,IF(K729="","",IF($C$3="","",IF($C$3=8,IF(K729&lt;=$BY$33,6,IF(K729&lt;=$BY$34,5,IF(K729&lt;=$BY$35,4,3))),IF(AND($C$3&lt;8,$C$3&gt;4),IF(K729&lt;=$BY$32,7,IF(K729&lt;=$BY$33,6,IF(K729&lt;=$BY$34,5,IF(K729&lt;=$BY$35,4,IF(K729&lt;=$BY$36,3,2))))),IF(C715&lt;5,"-"))))))))))</f>
        <v/>
      </c>
      <c r="BF729" s="17" t="str">
        <f t="shared" si="241"/>
        <v/>
      </c>
      <c r="BH729" s="18" t="str">
        <f>IF(X729="","",IF(50&lt;=Y729,6,IF(AND(40&lt;=Y729,Y729&lt;50),5,IF(AND(30&lt;=Y729,Y729&lt;40),4,IF(AND(20&lt;=Y729,Y729&lt;30),3,IF(AND(10&lt;=Y729,Y729&lt;20),2,IF(AND(0&lt;=Y729,Y729&lt;10),1,IF(Y729&lt;0,0,""))))))))</f>
        <v/>
      </c>
      <c r="BI729" s="18" t="str">
        <f>IF(X729="","",IF(30&lt;=Y729,4,IF(AND(20&lt;=Y729,Y729&lt;30),3,IF(AND(10&lt;=Y729,Y729&lt;20),2,IF(AND(0&lt;=Y729,Y729&lt;10),1,IF(Y729&lt;0,0,""))))))</f>
        <v/>
      </c>
      <c r="BJ729" s="58" t="str">
        <f>IF(AND(OR(Q729="",Q729="□"),OR(R729="",R729="□"),OR(S729="",S729="□")),"",IF(AND(Q729="■",R729="■"),"",IF(AND(OR(Q729="■",R729="■"),S729="■"),"",IF(Q729="■",3,IF(R729="■",1,IF(Z729="■",BH729,BI729))))))</f>
        <v/>
      </c>
    </row>
    <row r="730" spans="1:62" ht="12" customHeight="1" x14ac:dyDescent="0.15">
      <c r="A730" s="66">
        <v>713</v>
      </c>
      <c r="B730" s="4"/>
      <c r="C730" s="2"/>
      <c r="D730" s="2"/>
      <c r="E730" s="8"/>
      <c r="F730" s="129" t="s">
        <v>38</v>
      </c>
      <c r="G730" s="130" t="s">
        <v>38</v>
      </c>
      <c r="H730" s="131" t="s">
        <v>38</v>
      </c>
      <c r="I730" s="122"/>
      <c r="J730" s="149"/>
      <c r="K730" s="124"/>
      <c r="L730" s="178"/>
      <c r="M730" s="133"/>
      <c r="N730" s="163" t="str">
        <f>IF($C$3="","",IF(P730="","",BF730))</f>
        <v/>
      </c>
      <c r="O730" s="163" t="str">
        <f>IF($C$3="","",IF(AND(OR(F730="",F730="□"),OR(G730="",G730="□"),OR(H730="",H730="□")),"",IF(AND(F730="■",G730="■"),"",IF(AND(OR(F730="■",G730="■"),H730="■"),"",IF(BF730="","",IF(OR(BF730=4,BF730&gt;4),"○","×"))))))</f>
        <v/>
      </c>
      <c r="P730" s="162" t="str">
        <f>IF($C$3="","",IF(AND(OR(F730="",F730="□"),OR(G730="",G730="□"),OR(H730="",H730="□")),"",IF(AND(F730="■",G730="■"),"",IF(AND(OR(F730="■",G730="■"),H730="■"),"",IF(BF730="","",IF(OR(BF730=5,BF730&gt;5),"○","×"))))))</f>
        <v/>
      </c>
      <c r="Q730" s="129" t="s">
        <v>38</v>
      </c>
      <c r="R730" s="130" t="s">
        <v>38</v>
      </c>
      <c r="S730" s="131" t="s">
        <v>38</v>
      </c>
      <c r="T730" s="1"/>
      <c r="U730" s="10"/>
      <c r="V730" s="11"/>
      <c r="W730" s="10"/>
      <c r="X730" s="223" t="str">
        <f t="shared" si="240"/>
        <v/>
      </c>
      <c r="Y730" s="164" t="str">
        <f t="shared" si="222"/>
        <v/>
      </c>
      <c r="Z730" s="131" t="s">
        <v>58</v>
      </c>
      <c r="AA730" s="135" t="s">
        <v>58</v>
      </c>
      <c r="AB730" s="165" t="str">
        <f t="shared" si="223"/>
        <v/>
      </c>
      <c r="AC730" s="280"/>
      <c r="AD730" s="281"/>
      <c r="AF730" s="60" t="str">
        <f>IF($C$3="","",IF(AND(F730="□",G730="□",H730="□"),"",IF(AND(F730="■",G730="■"),"",IF(AND(F730="■",H730="■"),"",IF(AND(G730="■",H730="■"),"",IF(F730="■",$BY$42,IF(G730="■",$BY$39,IF(I730="","",I730))))))))</f>
        <v/>
      </c>
      <c r="AG730" s="61" t="str">
        <f>IF($C$3="","",IF(AND(F730="□",G730="□",H730="□"),"",IF(AND(F730="■",G730="■"),"",IF(AND(F730="■",H730="■"),"",IF(AND(G730="■",H730="■"),"",IF(F730="■",$BY$44,IF(G730="■",$BY$41,IF(K730="","",K730))))))))</f>
        <v/>
      </c>
      <c r="AH730" s="63" t="str">
        <f t="shared" si="224"/>
        <v/>
      </c>
      <c r="AI730" s="63" t="str">
        <f t="shared" si="225"/>
        <v/>
      </c>
      <c r="AJ730" s="64" t="str">
        <f t="shared" si="226"/>
        <v/>
      </c>
      <c r="AK730" s="64" t="str">
        <f t="shared" si="227"/>
        <v/>
      </c>
      <c r="AL730" s="64" t="str">
        <f>IF($C$3="","",IF(AND(F730="□",G730="□",H730="□"),"",IF(AND(F730="■",G730="■"),"",IF(AND(F730="■",H730="■"),"",IF(AND(G730="■",H730="■"),"",IF(F730="■",$BY$23,IF(G730="■",$BY$21,IF(J730="","",J730))))))))</f>
        <v/>
      </c>
      <c r="AM730" s="65" t="str">
        <f t="shared" si="228"/>
        <v/>
      </c>
      <c r="AN730" s="64" t="str">
        <f>IF($C$3="","",IF(AND(F730="□",G730="□",H730="□"),"",IF(AND(F730="■",G730="■"),"",IF(AND(F730="■",H730="■"),"",IF(AND(G730="■",H730="■"),"",IF(F730="■",$BY$24,IF(G730="■",$BY$22,IF(L730="","",L730))))))))</f>
        <v/>
      </c>
      <c r="AO730" s="118"/>
      <c r="AP730" s="64" t="str">
        <f t="shared" si="229"/>
        <v/>
      </c>
      <c r="AQ730" s="64" t="str">
        <f t="shared" si="230"/>
        <v/>
      </c>
      <c r="AR730" s="64" t="str">
        <f t="shared" si="231"/>
        <v/>
      </c>
      <c r="AS730" s="64" t="str">
        <f t="shared" si="232"/>
        <v/>
      </c>
      <c r="AT730" s="64" t="str">
        <f t="shared" si="233"/>
        <v/>
      </c>
      <c r="AW730" s="17" t="str">
        <f t="shared" si="234"/>
        <v/>
      </c>
      <c r="AX730" s="17" t="str">
        <f t="shared" si="235"/>
        <v/>
      </c>
      <c r="AY730" s="17" t="str">
        <f t="shared" si="236"/>
        <v/>
      </c>
      <c r="AZ730" s="17" t="str">
        <f t="shared" si="237"/>
        <v/>
      </c>
      <c r="BA730" s="17" t="str">
        <f t="shared" si="238"/>
        <v/>
      </c>
      <c r="BB730" s="17" t="str">
        <f t="shared" si="239"/>
        <v/>
      </c>
      <c r="BD730" s="17" t="str">
        <f>IF(AND(OR(F730="",F730="□"),OR(G730="",G730="□"),OR(H730="",H730="□")),"",IF(AND(F730="■",G730="■"),"",IF(AND(OR(F730="■",G730="■"),H730="■"),"",IF(F730="■",5,IF(G730="■",4,IF(I730="","",IF($C$3="","",IF($C$3=8,"-",IF($C$3&lt;8,IF(I730&lt;=$BY$25,7,IF(I730&lt;=$BY$26,6,IF(I730&lt;=$BY$27,5,IF(I730&lt;=$BY$28,4,IF(I730&lt;=$BY$29,3,IF(I730&lt;=$BY$30,2,1)))))))))))))))</f>
        <v/>
      </c>
      <c r="BE730" s="17" t="str">
        <f>IF(AND(OR(F730="",F730="□"),OR(G730="",G730="□"),OR(H730="",H730="□")),"",IF(AND(F730="■",G730="■"),"",IF(AND(OR(F730="■",G730="■"),H730="■"),"",IF(F730="■",5,IF(G730="■",4,IF(K730="","",IF($C$3="","",IF($C$3=8,IF(K730&lt;=$BY$33,6,IF(K730&lt;=$BY$34,5,IF(K730&lt;=$BY$35,4,3))),IF(AND($C$3&lt;8,$C$3&gt;4),IF(K730&lt;=$BY$32,7,IF(K730&lt;=$BY$33,6,IF(K730&lt;=$BY$34,5,IF(K730&lt;=$BY$35,4,IF(K730&lt;=$BY$36,3,2))))),IF(C716&lt;5,"-"))))))))))</f>
        <v/>
      </c>
      <c r="BF730" s="17" t="str">
        <f t="shared" si="241"/>
        <v/>
      </c>
      <c r="BH730" s="18" t="str">
        <f>IF(X730="","",IF(50&lt;=Y730,6,IF(AND(40&lt;=Y730,Y730&lt;50),5,IF(AND(30&lt;=Y730,Y730&lt;40),4,IF(AND(20&lt;=Y730,Y730&lt;30),3,IF(AND(10&lt;=Y730,Y730&lt;20),2,IF(AND(0&lt;=Y730,Y730&lt;10),1,IF(Y730&lt;0,0,""))))))))</f>
        <v/>
      </c>
      <c r="BI730" s="18" t="str">
        <f>IF(X730="","",IF(30&lt;=Y730,4,IF(AND(20&lt;=Y730,Y730&lt;30),3,IF(AND(10&lt;=Y730,Y730&lt;20),2,IF(AND(0&lt;=Y730,Y730&lt;10),1,IF(Y730&lt;0,0,""))))))</f>
        <v/>
      </c>
      <c r="BJ730" s="58" t="str">
        <f>IF(AND(OR(Q730="",Q730="□"),OR(R730="",R730="□"),OR(S730="",S730="□")),"",IF(AND(Q730="■",R730="■"),"",IF(AND(OR(Q730="■",R730="■"),S730="■"),"",IF(Q730="■",3,IF(R730="■",1,IF(Z730="■",BH730,BI730))))))</f>
        <v/>
      </c>
    </row>
    <row r="731" spans="1:62" ht="12" customHeight="1" x14ac:dyDescent="0.15">
      <c r="A731" s="66">
        <v>714</v>
      </c>
      <c r="B731" s="4"/>
      <c r="C731" s="2"/>
      <c r="D731" s="2"/>
      <c r="E731" s="8"/>
      <c r="F731" s="129" t="s">
        <v>38</v>
      </c>
      <c r="G731" s="130" t="s">
        <v>38</v>
      </c>
      <c r="H731" s="131" t="s">
        <v>38</v>
      </c>
      <c r="I731" s="122"/>
      <c r="J731" s="149"/>
      <c r="K731" s="124"/>
      <c r="L731" s="178"/>
      <c r="M731" s="133"/>
      <c r="N731" s="163" t="str">
        <f>IF($C$3="","",IF(P731="","",BF731))</f>
        <v/>
      </c>
      <c r="O731" s="163" t="str">
        <f>IF($C$3="","",IF(AND(OR(F731="",F731="□"),OR(G731="",G731="□"),OR(H731="",H731="□")),"",IF(AND(F731="■",G731="■"),"",IF(AND(OR(F731="■",G731="■"),H731="■"),"",IF(BF731="","",IF(OR(BF731=4,BF731&gt;4),"○","×"))))))</f>
        <v/>
      </c>
      <c r="P731" s="162" t="str">
        <f>IF($C$3="","",IF(AND(OR(F731="",F731="□"),OR(G731="",G731="□"),OR(H731="",H731="□")),"",IF(AND(F731="■",G731="■"),"",IF(AND(OR(F731="■",G731="■"),H731="■"),"",IF(BF731="","",IF(OR(BF731=5,BF731&gt;5),"○","×"))))))</f>
        <v/>
      </c>
      <c r="Q731" s="129" t="s">
        <v>38</v>
      </c>
      <c r="R731" s="130" t="s">
        <v>38</v>
      </c>
      <c r="S731" s="131" t="s">
        <v>38</v>
      </c>
      <c r="T731" s="1"/>
      <c r="U731" s="10"/>
      <c r="V731" s="11"/>
      <c r="W731" s="10"/>
      <c r="X731" s="223" t="str">
        <f t="shared" si="240"/>
        <v/>
      </c>
      <c r="Y731" s="164" t="str">
        <f t="shared" si="222"/>
        <v/>
      </c>
      <c r="Z731" s="131" t="s">
        <v>58</v>
      </c>
      <c r="AA731" s="135" t="s">
        <v>58</v>
      </c>
      <c r="AB731" s="165" t="str">
        <f t="shared" si="223"/>
        <v/>
      </c>
      <c r="AC731" s="280"/>
      <c r="AD731" s="281"/>
      <c r="AF731" s="60" t="str">
        <f>IF($C$3="","",IF(AND(F731="□",G731="□",H731="□"),"",IF(AND(F731="■",G731="■"),"",IF(AND(F731="■",H731="■"),"",IF(AND(G731="■",H731="■"),"",IF(F731="■",$BY$42,IF(G731="■",$BY$39,IF(I731="","",I731))))))))</f>
        <v/>
      </c>
      <c r="AG731" s="61" t="str">
        <f>IF($C$3="","",IF(AND(F731="□",G731="□",H731="□"),"",IF(AND(F731="■",G731="■"),"",IF(AND(F731="■",H731="■"),"",IF(AND(G731="■",H731="■"),"",IF(F731="■",$BY$44,IF(G731="■",$BY$41,IF(K731="","",K731))))))))</f>
        <v/>
      </c>
      <c r="AH731" s="63" t="str">
        <f t="shared" si="224"/>
        <v/>
      </c>
      <c r="AI731" s="63" t="str">
        <f t="shared" si="225"/>
        <v/>
      </c>
      <c r="AJ731" s="64" t="str">
        <f t="shared" si="226"/>
        <v/>
      </c>
      <c r="AK731" s="64" t="str">
        <f t="shared" si="227"/>
        <v/>
      </c>
      <c r="AL731" s="64" t="str">
        <f>IF($C$3="","",IF(AND(F731="□",G731="□",H731="□"),"",IF(AND(F731="■",G731="■"),"",IF(AND(F731="■",H731="■"),"",IF(AND(G731="■",H731="■"),"",IF(F731="■",$BY$23,IF(G731="■",$BY$21,IF(J731="","",J731))))))))</f>
        <v/>
      </c>
      <c r="AM731" s="65" t="str">
        <f t="shared" si="228"/>
        <v/>
      </c>
      <c r="AN731" s="64" t="str">
        <f>IF($C$3="","",IF(AND(F731="□",G731="□",H731="□"),"",IF(AND(F731="■",G731="■"),"",IF(AND(F731="■",H731="■"),"",IF(AND(G731="■",H731="■"),"",IF(F731="■",$BY$24,IF(G731="■",$BY$22,IF(L731="","",L731))))))))</f>
        <v/>
      </c>
      <c r="AO731" s="118"/>
      <c r="AP731" s="64" t="str">
        <f t="shared" si="229"/>
        <v/>
      </c>
      <c r="AQ731" s="64" t="str">
        <f t="shared" si="230"/>
        <v/>
      </c>
      <c r="AR731" s="64" t="str">
        <f t="shared" si="231"/>
        <v/>
      </c>
      <c r="AS731" s="64" t="str">
        <f t="shared" si="232"/>
        <v/>
      </c>
      <c r="AT731" s="64" t="str">
        <f t="shared" si="233"/>
        <v/>
      </c>
      <c r="AW731" s="17" t="str">
        <f t="shared" si="234"/>
        <v/>
      </c>
      <c r="AX731" s="17" t="str">
        <f t="shared" si="235"/>
        <v/>
      </c>
      <c r="AY731" s="17" t="str">
        <f t="shared" si="236"/>
        <v/>
      </c>
      <c r="AZ731" s="17" t="str">
        <f t="shared" si="237"/>
        <v/>
      </c>
      <c r="BA731" s="17" t="str">
        <f t="shared" si="238"/>
        <v/>
      </c>
      <c r="BB731" s="17" t="str">
        <f t="shared" si="239"/>
        <v/>
      </c>
      <c r="BD731" s="17" t="str">
        <f>IF(AND(OR(F731="",F731="□"),OR(G731="",G731="□"),OR(H731="",H731="□")),"",IF(AND(F731="■",G731="■"),"",IF(AND(OR(F731="■",G731="■"),H731="■"),"",IF(F731="■",5,IF(G731="■",4,IF(I731="","",IF($C$3="","",IF($C$3=8,"-",IF($C$3&lt;8,IF(I731&lt;=$BY$25,7,IF(I731&lt;=$BY$26,6,IF(I731&lt;=$BY$27,5,IF(I731&lt;=$BY$28,4,IF(I731&lt;=$BY$29,3,IF(I731&lt;=$BY$30,2,1)))))))))))))))</f>
        <v/>
      </c>
      <c r="BE731" s="17" t="str">
        <f>IF(AND(OR(F731="",F731="□"),OR(G731="",G731="□"),OR(H731="",H731="□")),"",IF(AND(F731="■",G731="■"),"",IF(AND(OR(F731="■",G731="■"),H731="■"),"",IF(F731="■",5,IF(G731="■",4,IF(K731="","",IF($C$3="","",IF($C$3=8,IF(K731&lt;=$BY$33,6,IF(K731&lt;=$BY$34,5,IF(K731&lt;=$BY$35,4,3))),IF(AND($C$3&lt;8,$C$3&gt;4),IF(K731&lt;=$BY$32,7,IF(K731&lt;=$BY$33,6,IF(K731&lt;=$BY$34,5,IF(K731&lt;=$BY$35,4,IF(K731&lt;=$BY$36,3,2))))),IF(C717&lt;5,"-"))))))))))</f>
        <v/>
      </c>
      <c r="BF731" s="17" t="str">
        <f t="shared" si="241"/>
        <v/>
      </c>
      <c r="BH731" s="18" t="str">
        <f>IF(X731="","",IF(50&lt;=Y731,6,IF(AND(40&lt;=Y731,Y731&lt;50),5,IF(AND(30&lt;=Y731,Y731&lt;40),4,IF(AND(20&lt;=Y731,Y731&lt;30),3,IF(AND(10&lt;=Y731,Y731&lt;20),2,IF(AND(0&lt;=Y731,Y731&lt;10),1,IF(Y731&lt;0,0,""))))))))</f>
        <v/>
      </c>
      <c r="BI731" s="18" t="str">
        <f>IF(X731="","",IF(30&lt;=Y731,4,IF(AND(20&lt;=Y731,Y731&lt;30),3,IF(AND(10&lt;=Y731,Y731&lt;20),2,IF(AND(0&lt;=Y731,Y731&lt;10),1,IF(Y731&lt;0,0,""))))))</f>
        <v/>
      </c>
      <c r="BJ731" s="58" t="str">
        <f>IF(AND(OR(Q731="",Q731="□"),OR(R731="",R731="□"),OR(S731="",S731="□")),"",IF(AND(Q731="■",R731="■"),"",IF(AND(OR(Q731="■",R731="■"),S731="■"),"",IF(Q731="■",3,IF(R731="■",1,IF(Z731="■",BH731,BI731))))))</f>
        <v/>
      </c>
    </row>
    <row r="732" spans="1:62" ht="12" customHeight="1" x14ac:dyDescent="0.15">
      <c r="A732" s="66">
        <v>715</v>
      </c>
      <c r="B732" s="4"/>
      <c r="C732" s="2"/>
      <c r="D732" s="2"/>
      <c r="E732" s="8"/>
      <c r="F732" s="129" t="s">
        <v>38</v>
      </c>
      <c r="G732" s="130" t="s">
        <v>38</v>
      </c>
      <c r="H732" s="131" t="s">
        <v>38</v>
      </c>
      <c r="I732" s="122"/>
      <c r="J732" s="149"/>
      <c r="K732" s="124"/>
      <c r="L732" s="178"/>
      <c r="M732" s="133"/>
      <c r="N732" s="163" t="str">
        <f>IF($C$3="","",IF(P732="","",BF732))</f>
        <v/>
      </c>
      <c r="O732" s="163" t="str">
        <f>IF($C$3="","",IF(AND(OR(F732="",F732="□"),OR(G732="",G732="□"),OR(H732="",H732="□")),"",IF(AND(F732="■",G732="■"),"",IF(AND(OR(F732="■",G732="■"),H732="■"),"",IF(BF732="","",IF(OR(BF732=4,BF732&gt;4),"○","×"))))))</f>
        <v/>
      </c>
      <c r="P732" s="162" t="str">
        <f>IF($C$3="","",IF(AND(OR(F732="",F732="□"),OR(G732="",G732="□"),OR(H732="",H732="□")),"",IF(AND(F732="■",G732="■"),"",IF(AND(OR(F732="■",G732="■"),H732="■"),"",IF(BF732="","",IF(OR(BF732=5,BF732&gt;5),"○","×"))))))</f>
        <v/>
      </c>
      <c r="Q732" s="129" t="s">
        <v>38</v>
      </c>
      <c r="R732" s="130" t="s">
        <v>38</v>
      </c>
      <c r="S732" s="131" t="s">
        <v>38</v>
      </c>
      <c r="T732" s="1"/>
      <c r="U732" s="10"/>
      <c r="V732" s="11"/>
      <c r="W732" s="10"/>
      <c r="X732" s="223" t="str">
        <f t="shared" si="240"/>
        <v/>
      </c>
      <c r="Y732" s="164" t="str">
        <f t="shared" si="222"/>
        <v/>
      </c>
      <c r="Z732" s="131" t="s">
        <v>58</v>
      </c>
      <c r="AA732" s="135" t="s">
        <v>58</v>
      </c>
      <c r="AB732" s="165" t="str">
        <f t="shared" si="223"/>
        <v/>
      </c>
      <c r="AC732" s="280"/>
      <c r="AD732" s="281"/>
      <c r="AF732" s="60" t="str">
        <f>IF($C$3="","",IF(AND(F732="□",G732="□",H732="□"),"",IF(AND(F732="■",G732="■"),"",IF(AND(F732="■",H732="■"),"",IF(AND(G732="■",H732="■"),"",IF(F732="■",$BY$42,IF(G732="■",$BY$39,IF(I732="","",I732))))))))</f>
        <v/>
      </c>
      <c r="AG732" s="61" t="str">
        <f>IF($C$3="","",IF(AND(F732="□",G732="□",H732="□"),"",IF(AND(F732="■",G732="■"),"",IF(AND(F732="■",H732="■"),"",IF(AND(G732="■",H732="■"),"",IF(F732="■",$BY$44,IF(G732="■",$BY$41,IF(K732="","",K732))))))))</f>
        <v/>
      </c>
      <c r="AH732" s="63" t="str">
        <f t="shared" si="224"/>
        <v/>
      </c>
      <c r="AI732" s="63" t="str">
        <f t="shared" si="225"/>
        <v/>
      </c>
      <c r="AJ732" s="64" t="str">
        <f t="shared" si="226"/>
        <v/>
      </c>
      <c r="AK732" s="64" t="str">
        <f t="shared" si="227"/>
        <v/>
      </c>
      <c r="AL732" s="64" t="str">
        <f>IF($C$3="","",IF(AND(F732="□",G732="□",H732="□"),"",IF(AND(F732="■",G732="■"),"",IF(AND(F732="■",H732="■"),"",IF(AND(G732="■",H732="■"),"",IF(F732="■",$BY$23,IF(G732="■",$BY$21,IF(J732="","",J732))))))))</f>
        <v/>
      </c>
      <c r="AM732" s="65" t="str">
        <f t="shared" si="228"/>
        <v/>
      </c>
      <c r="AN732" s="64" t="str">
        <f>IF($C$3="","",IF(AND(F732="□",G732="□",H732="□"),"",IF(AND(F732="■",G732="■"),"",IF(AND(F732="■",H732="■"),"",IF(AND(G732="■",H732="■"),"",IF(F732="■",$BY$24,IF(G732="■",$BY$22,IF(L732="","",L732))))))))</f>
        <v/>
      </c>
      <c r="AO732" s="118"/>
      <c r="AP732" s="64" t="str">
        <f t="shared" si="229"/>
        <v/>
      </c>
      <c r="AQ732" s="64" t="str">
        <f t="shared" si="230"/>
        <v/>
      </c>
      <c r="AR732" s="64" t="str">
        <f t="shared" si="231"/>
        <v/>
      </c>
      <c r="AS732" s="64" t="str">
        <f t="shared" si="232"/>
        <v/>
      </c>
      <c r="AT732" s="64" t="str">
        <f t="shared" si="233"/>
        <v/>
      </c>
      <c r="AW732" s="17" t="str">
        <f t="shared" si="234"/>
        <v/>
      </c>
      <c r="AX732" s="17" t="str">
        <f t="shared" si="235"/>
        <v/>
      </c>
      <c r="AY732" s="17" t="str">
        <f t="shared" si="236"/>
        <v/>
      </c>
      <c r="AZ732" s="17" t="str">
        <f t="shared" si="237"/>
        <v/>
      </c>
      <c r="BA732" s="17" t="str">
        <f t="shared" si="238"/>
        <v/>
      </c>
      <c r="BB732" s="17" t="str">
        <f t="shared" si="239"/>
        <v/>
      </c>
      <c r="BD732" s="17" t="str">
        <f>IF(AND(OR(F732="",F732="□"),OR(G732="",G732="□"),OR(H732="",H732="□")),"",IF(AND(F732="■",G732="■"),"",IF(AND(OR(F732="■",G732="■"),H732="■"),"",IF(F732="■",5,IF(G732="■",4,IF(I732="","",IF($C$3="","",IF($C$3=8,"-",IF($C$3&lt;8,IF(I732&lt;=$BY$25,7,IF(I732&lt;=$BY$26,6,IF(I732&lt;=$BY$27,5,IF(I732&lt;=$BY$28,4,IF(I732&lt;=$BY$29,3,IF(I732&lt;=$BY$30,2,1)))))))))))))))</f>
        <v/>
      </c>
      <c r="BE732" s="17" t="str">
        <f>IF(AND(OR(F732="",F732="□"),OR(G732="",G732="□"),OR(H732="",H732="□")),"",IF(AND(F732="■",G732="■"),"",IF(AND(OR(F732="■",G732="■"),H732="■"),"",IF(F732="■",5,IF(G732="■",4,IF(K732="","",IF($C$3="","",IF($C$3=8,IF(K732&lt;=$BY$33,6,IF(K732&lt;=$BY$34,5,IF(K732&lt;=$BY$35,4,3))),IF(AND($C$3&lt;8,$C$3&gt;4),IF(K732&lt;=$BY$32,7,IF(K732&lt;=$BY$33,6,IF(K732&lt;=$BY$34,5,IF(K732&lt;=$BY$35,4,IF(K732&lt;=$BY$36,3,2))))),IF(C718&lt;5,"-"))))))))))</f>
        <v/>
      </c>
      <c r="BF732" s="17" t="str">
        <f t="shared" si="241"/>
        <v/>
      </c>
      <c r="BH732" s="18" t="str">
        <f>IF(X732="","",IF(50&lt;=Y732,6,IF(AND(40&lt;=Y732,Y732&lt;50),5,IF(AND(30&lt;=Y732,Y732&lt;40),4,IF(AND(20&lt;=Y732,Y732&lt;30),3,IF(AND(10&lt;=Y732,Y732&lt;20),2,IF(AND(0&lt;=Y732,Y732&lt;10),1,IF(Y732&lt;0,0,""))))))))</f>
        <v/>
      </c>
      <c r="BI732" s="18" t="str">
        <f>IF(X732="","",IF(30&lt;=Y732,4,IF(AND(20&lt;=Y732,Y732&lt;30),3,IF(AND(10&lt;=Y732,Y732&lt;20),2,IF(AND(0&lt;=Y732,Y732&lt;10),1,IF(Y732&lt;0,0,""))))))</f>
        <v/>
      </c>
      <c r="BJ732" s="58" t="str">
        <f>IF(AND(OR(Q732="",Q732="□"),OR(R732="",R732="□"),OR(S732="",S732="□")),"",IF(AND(Q732="■",R732="■"),"",IF(AND(OR(Q732="■",R732="■"),S732="■"),"",IF(Q732="■",3,IF(R732="■",1,IF(Z732="■",BH732,BI732))))))</f>
        <v/>
      </c>
    </row>
    <row r="733" spans="1:62" ht="12" customHeight="1" x14ac:dyDescent="0.15">
      <c r="A733" s="66">
        <v>716</v>
      </c>
      <c r="B733" s="4"/>
      <c r="C733" s="2"/>
      <c r="D733" s="2"/>
      <c r="E733" s="8"/>
      <c r="F733" s="129" t="s">
        <v>38</v>
      </c>
      <c r="G733" s="130" t="s">
        <v>38</v>
      </c>
      <c r="H733" s="131" t="s">
        <v>38</v>
      </c>
      <c r="I733" s="122"/>
      <c r="J733" s="149"/>
      <c r="K733" s="124"/>
      <c r="L733" s="178"/>
      <c r="M733" s="133"/>
      <c r="N733" s="163" t="str">
        <f>IF($C$3="","",IF(P733="","",BF733))</f>
        <v/>
      </c>
      <c r="O733" s="163" t="str">
        <f>IF($C$3="","",IF(AND(OR(F733="",F733="□"),OR(G733="",G733="□"),OR(H733="",H733="□")),"",IF(AND(F733="■",G733="■"),"",IF(AND(OR(F733="■",G733="■"),H733="■"),"",IF(BF733="","",IF(OR(BF733=4,BF733&gt;4),"○","×"))))))</f>
        <v/>
      </c>
      <c r="P733" s="162" t="str">
        <f>IF($C$3="","",IF(AND(OR(F733="",F733="□"),OR(G733="",G733="□"),OR(H733="",H733="□")),"",IF(AND(F733="■",G733="■"),"",IF(AND(OR(F733="■",G733="■"),H733="■"),"",IF(BF733="","",IF(OR(BF733=5,BF733&gt;5),"○","×"))))))</f>
        <v/>
      </c>
      <c r="Q733" s="129" t="s">
        <v>38</v>
      </c>
      <c r="R733" s="130" t="s">
        <v>38</v>
      </c>
      <c r="S733" s="131" t="s">
        <v>38</v>
      </c>
      <c r="T733" s="1"/>
      <c r="U733" s="10"/>
      <c r="V733" s="11"/>
      <c r="W733" s="10"/>
      <c r="X733" s="223" t="str">
        <f t="shared" si="240"/>
        <v/>
      </c>
      <c r="Y733" s="164" t="str">
        <f t="shared" si="222"/>
        <v/>
      </c>
      <c r="Z733" s="131" t="s">
        <v>58</v>
      </c>
      <c r="AA733" s="135" t="s">
        <v>58</v>
      </c>
      <c r="AB733" s="165" t="str">
        <f t="shared" si="223"/>
        <v/>
      </c>
      <c r="AC733" s="280"/>
      <c r="AD733" s="281"/>
      <c r="AF733" s="60" t="str">
        <f>IF($C$3="","",IF(AND(F733="□",G733="□",H733="□"),"",IF(AND(F733="■",G733="■"),"",IF(AND(F733="■",H733="■"),"",IF(AND(G733="■",H733="■"),"",IF(F733="■",$BY$42,IF(G733="■",$BY$39,IF(I733="","",I733))))))))</f>
        <v/>
      </c>
      <c r="AG733" s="61" t="str">
        <f>IF($C$3="","",IF(AND(F733="□",G733="□",H733="□"),"",IF(AND(F733="■",G733="■"),"",IF(AND(F733="■",H733="■"),"",IF(AND(G733="■",H733="■"),"",IF(F733="■",$BY$44,IF(G733="■",$BY$41,IF(K733="","",K733))))))))</f>
        <v/>
      </c>
      <c r="AH733" s="63" t="str">
        <f t="shared" si="224"/>
        <v/>
      </c>
      <c r="AI733" s="63" t="str">
        <f t="shared" si="225"/>
        <v/>
      </c>
      <c r="AJ733" s="64" t="str">
        <f t="shared" si="226"/>
        <v/>
      </c>
      <c r="AK733" s="64" t="str">
        <f t="shared" si="227"/>
        <v/>
      </c>
      <c r="AL733" s="64" t="str">
        <f>IF($C$3="","",IF(AND(F733="□",G733="□",H733="□"),"",IF(AND(F733="■",G733="■"),"",IF(AND(F733="■",H733="■"),"",IF(AND(G733="■",H733="■"),"",IF(F733="■",$BY$23,IF(G733="■",$BY$21,IF(J733="","",J733))))))))</f>
        <v/>
      </c>
      <c r="AM733" s="65" t="str">
        <f t="shared" si="228"/>
        <v/>
      </c>
      <c r="AN733" s="64" t="str">
        <f>IF($C$3="","",IF(AND(F733="□",G733="□",H733="□"),"",IF(AND(F733="■",G733="■"),"",IF(AND(F733="■",H733="■"),"",IF(AND(G733="■",H733="■"),"",IF(F733="■",$BY$24,IF(G733="■",$BY$22,IF(L733="","",L733))))))))</f>
        <v/>
      </c>
      <c r="AO733" s="118"/>
      <c r="AP733" s="64" t="str">
        <f t="shared" si="229"/>
        <v/>
      </c>
      <c r="AQ733" s="64" t="str">
        <f t="shared" si="230"/>
        <v/>
      </c>
      <c r="AR733" s="64" t="str">
        <f t="shared" si="231"/>
        <v/>
      </c>
      <c r="AS733" s="64" t="str">
        <f t="shared" si="232"/>
        <v/>
      </c>
      <c r="AT733" s="64" t="str">
        <f t="shared" si="233"/>
        <v/>
      </c>
      <c r="AW733" s="17" t="str">
        <f t="shared" si="234"/>
        <v/>
      </c>
      <c r="AX733" s="17" t="str">
        <f t="shared" si="235"/>
        <v/>
      </c>
      <c r="AY733" s="17" t="str">
        <f t="shared" si="236"/>
        <v/>
      </c>
      <c r="AZ733" s="17" t="str">
        <f t="shared" si="237"/>
        <v/>
      </c>
      <c r="BA733" s="17" t="str">
        <f t="shared" si="238"/>
        <v/>
      </c>
      <c r="BB733" s="17" t="str">
        <f t="shared" si="239"/>
        <v/>
      </c>
      <c r="BD733" s="17" t="str">
        <f>IF(AND(OR(F733="",F733="□"),OR(G733="",G733="□"),OR(H733="",H733="□")),"",IF(AND(F733="■",G733="■"),"",IF(AND(OR(F733="■",G733="■"),H733="■"),"",IF(F733="■",5,IF(G733="■",4,IF(I733="","",IF($C$3="","",IF($C$3=8,"-",IF($C$3&lt;8,IF(I733&lt;=$BY$25,7,IF(I733&lt;=$BY$26,6,IF(I733&lt;=$BY$27,5,IF(I733&lt;=$BY$28,4,IF(I733&lt;=$BY$29,3,IF(I733&lt;=$BY$30,2,1)))))))))))))))</f>
        <v/>
      </c>
      <c r="BE733" s="17" t="str">
        <f>IF(AND(OR(F733="",F733="□"),OR(G733="",G733="□"),OR(H733="",H733="□")),"",IF(AND(F733="■",G733="■"),"",IF(AND(OR(F733="■",G733="■"),H733="■"),"",IF(F733="■",5,IF(G733="■",4,IF(K733="","",IF($C$3="","",IF($C$3=8,IF(K733&lt;=$BY$33,6,IF(K733&lt;=$BY$34,5,IF(K733&lt;=$BY$35,4,3))),IF(AND($C$3&lt;8,$C$3&gt;4),IF(K733&lt;=$BY$32,7,IF(K733&lt;=$BY$33,6,IF(K733&lt;=$BY$34,5,IF(K733&lt;=$BY$35,4,IF(K733&lt;=$BY$36,3,2))))),IF(C719&lt;5,"-"))))))))))</f>
        <v/>
      </c>
      <c r="BF733" s="17" t="str">
        <f t="shared" si="241"/>
        <v/>
      </c>
      <c r="BH733" s="18" t="str">
        <f>IF(X733="","",IF(50&lt;=Y733,6,IF(AND(40&lt;=Y733,Y733&lt;50),5,IF(AND(30&lt;=Y733,Y733&lt;40),4,IF(AND(20&lt;=Y733,Y733&lt;30),3,IF(AND(10&lt;=Y733,Y733&lt;20),2,IF(AND(0&lt;=Y733,Y733&lt;10),1,IF(Y733&lt;0,0,""))))))))</f>
        <v/>
      </c>
      <c r="BI733" s="18" t="str">
        <f>IF(X733="","",IF(30&lt;=Y733,4,IF(AND(20&lt;=Y733,Y733&lt;30),3,IF(AND(10&lt;=Y733,Y733&lt;20),2,IF(AND(0&lt;=Y733,Y733&lt;10),1,IF(Y733&lt;0,0,""))))))</f>
        <v/>
      </c>
      <c r="BJ733" s="58" t="str">
        <f>IF(AND(OR(Q733="",Q733="□"),OR(R733="",R733="□"),OR(S733="",S733="□")),"",IF(AND(Q733="■",R733="■"),"",IF(AND(OR(Q733="■",R733="■"),S733="■"),"",IF(Q733="■",3,IF(R733="■",1,IF(Z733="■",BH733,BI733))))))</f>
        <v/>
      </c>
    </row>
    <row r="734" spans="1:62" ht="12" customHeight="1" x14ac:dyDescent="0.15">
      <c r="A734" s="66">
        <v>717</v>
      </c>
      <c r="B734" s="4"/>
      <c r="C734" s="2"/>
      <c r="D734" s="2"/>
      <c r="E734" s="8"/>
      <c r="F734" s="129" t="s">
        <v>38</v>
      </c>
      <c r="G734" s="130" t="s">
        <v>38</v>
      </c>
      <c r="H734" s="131" t="s">
        <v>38</v>
      </c>
      <c r="I734" s="122"/>
      <c r="J734" s="149"/>
      <c r="K734" s="124"/>
      <c r="L734" s="178"/>
      <c r="M734" s="133"/>
      <c r="N734" s="163" t="str">
        <f>IF($C$3="","",IF(P734="","",BF734))</f>
        <v/>
      </c>
      <c r="O734" s="163" t="str">
        <f>IF($C$3="","",IF(AND(OR(F734="",F734="□"),OR(G734="",G734="□"),OR(H734="",H734="□")),"",IF(AND(F734="■",G734="■"),"",IF(AND(OR(F734="■",G734="■"),H734="■"),"",IF(BF734="","",IF(OR(BF734=4,BF734&gt;4),"○","×"))))))</f>
        <v/>
      </c>
      <c r="P734" s="162" t="str">
        <f>IF($C$3="","",IF(AND(OR(F734="",F734="□"),OR(G734="",G734="□"),OR(H734="",H734="□")),"",IF(AND(F734="■",G734="■"),"",IF(AND(OR(F734="■",G734="■"),H734="■"),"",IF(BF734="","",IF(OR(BF734=5,BF734&gt;5),"○","×"))))))</f>
        <v/>
      </c>
      <c r="Q734" s="129" t="s">
        <v>38</v>
      </c>
      <c r="R734" s="130" t="s">
        <v>38</v>
      </c>
      <c r="S734" s="131" t="s">
        <v>38</v>
      </c>
      <c r="T734" s="1"/>
      <c r="U734" s="10"/>
      <c r="V734" s="11"/>
      <c r="W734" s="10"/>
      <c r="X734" s="223" t="str">
        <f t="shared" si="240"/>
        <v/>
      </c>
      <c r="Y734" s="164" t="str">
        <f t="shared" si="222"/>
        <v/>
      </c>
      <c r="Z734" s="131" t="s">
        <v>58</v>
      </c>
      <c r="AA734" s="135" t="s">
        <v>58</v>
      </c>
      <c r="AB734" s="165" t="str">
        <f t="shared" si="223"/>
        <v/>
      </c>
      <c r="AC734" s="280"/>
      <c r="AD734" s="281"/>
      <c r="AF734" s="60" t="str">
        <f>IF($C$3="","",IF(AND(F734="□",G734="□",H734="□"),"",IF(AND(F734="■",G734="■"),"",IF(AND(F734="■",H734="■"),"",IF(AND(G734="■",H734="■"),"",IF(F734="■",$BY$42,IF(G734="■",$BY$39,IF(I734="","",I734))))))))</f>
        <v/>
      </c>
      <c r="AG734" s="61" t="str">
        <f>IF($C$3="","",IF(AND(F734="□",G734="□",H734="□"),"",IF(AND(F734="■",G734="■"),"",IF(AND(F734="■",H734="■"),"",IF(AND(G734="■",H734="■"),"",IF(F734="■",$BY$44,IF(G734="■",$BY$41,IF(K734="","",K734))))))))</f>
        <v/>
      </c>
      <c r="AH734" s="63" t="str">
        <f t="shared" si="224"/>
        <v/>
      </c>
      <c r="AI734" s="63" t="str">
        <f t="shared" si="225"/>
        <v/>
      </c>
      <c r="AJ734" s="64" t="str">
        <f t="shared" si="226"/>
        <v/>
      </c>
      <c r="AK734" s="64" t="str">
        <f t="shared" si="227"/>
        <v/>
      </c>
      <c r="AL734" s="64" t="str">
        <f>IF($C$3="","",IF(AND(F734="□",G734="□",H734="□"),"",IF(AND(F734="■",G734="■"),"",IF(AND(F734="■",H734="■"),"",IF(AND(G734="■",H734="■"),"",IF(F734="■",$BY$23,IF(G734="■",$BY$21,IF(J734="","",J734))))))))</f>
        <v/>
      </c>
      <c r="AM734" s="65" t="str">
        <f t="shared" si="228"/>
        <v/>
      </c>
      <c r="AN734" s="64" t="str">
        <f>IF($C$3="","",IF(AND(F734="□",G734="□",H734="□"),"",IF(AND(F734="■",G734="■"),"",IF(AND(F734="■",H734="■"),"",IF(AND(G734="■",H734="■"),"",IF(F734="■",$BY$24,IF(G734="■",$BY$22,IF(L734="","",L734))))))))</f>
        <v/>
      </c>
      <c r="AO734" s="118"/>
      <c r="AP734" s="64" t="str">
        <f t="shared" si="229"/>
        <v/>
      </c>
      <c r="AQ734" s="64" t="str">
        <f t="shared" si="230"/>
        <v/>
      </c>
      <c r="AR734" s="64" t="str">
        <f t="shared" si="231"/>
        <v/>
      </c>
      <c r="AS734" s="64" t="str">
        <f t="shared" si="232"/>
        <v/>
      </c>
      <c r="AT734" s="64" t="str">
        <f t="shared" si="233"/>
        <v/>
      </c>
      <c r="AW734" s="17" t="str">
        <f t="shared" si="234"/>
        <v/>
      </c>
      <c r="AX734" s="17" t="str">
        <f t="shared" si="235"/>
        <v/>
      </c>
      <c r="AY734" s="17" t="str">
        <f t="shared" si="236"/>
        <v/>
      </c>
      <c r="AZ734" s="17" t="str">
        <f t="shared" si="237"/>
        <v/>
      </c>
      <c r="BA734" s="17" t="str">
        <f t="shared" si="238"/>
        <v/>
      </c>
      <c r="BB734" s="17" t="str">
        <f t="shared" si="239"/>
        <v/>
      </c>
      <c r="BD734" s="17" t="str">
        <f>IF(AND(OR(F734="",F734="□"),OR(G734="",G734="□"),OR(H734="",H734="□")),"",IF(AND(F734="■",G734="■"),"",IF(AND(OR(F734="■",G734="■"),H734="■"),"",IF(F734="■",5,IF(G734="■",4,IF(I734="","",IF($C$3="","",IF($C$3=8,"-",IF($C$3&lt;8,IF(I734&lt;=$BY$25,7,IF(I734&lt;=$BY$26,6,IF(I734&lt;=$BY$27,5,IF(I734&lt;=$BY$28,4,IF(I734&lt;=$BY$29,3,IF(I734&lt;=$BY$30,2,1)))))))))))))))</f>
        <v/>
      </c>
      <c r="BE734" s="17" t="str">
        <f>IF(AND(OR(F734="",F734="□"),OR(G734="",G734="□"),OR(H734="",H734="□")),"",IF(AND(F734="■",G734="■"),"",IF(AND(OR(F734="■",G734="■"),H734="■"),"",IF(F734="■",5,IF(G734="■",4,IF(K734="","",IF($C$3="","",IF($C$3=8,IF(K734&lt;=$BY$33,6,IF(K734&lt;=$BY$34,5,IF(K734&lt;=$BY$35,4,3))),IF(AND($C$3&lt;8,$C$3&gt;4),IF(K734&lt;=$BY$32,7,IF(K734&lt;=$BY$33,6,IF(K734&lt;=$BY$34,5,IF(K734&lt;=$BY$35,4,IF(K734&lt;=$BY$36,3,2))))),IF(C720&lt;5,"-"))))))))))</f>
        <v/>
      </c>
      <c r="BF734" s="17" t="str">
        <f t="shared" si="241"/>
        <v/>
      </c>
      <c r="BH734" s="18" t="str">
        <f>IF(X734="","",IF(50&lt;=Y734,6,IF(AND(40&lt;=Y734,Y734&lt;50),5,IF(AND(30&lt;=Y734,Y734&lt;40),4,IF(AND(20&lt;=Y734,Y734&lt;30),3,IF(AND(10&lt;=Y734,Y734&lt;20),2,IF(AND(0&lt;=Y734,Y734&lt;10),1,IF(Y734&lt;0,0,""))))))))</f>
        <v/>
      </c>
      <c r="BI734" s="18" t="str">
        <f>IF(X734="","",IF(30&lt;=Y734,4,IF(AND(20&lt;=Y734,Y734&lt;30),3,IF(AND(10&lt;=Y734,Y734&lt;20),2,IF(AND(0&lt;=Y734,Y734&lt;10),1,IF(Y734&lt;0,0,""))))))</f>
        <v/>
      </c>
      <c r="BJ734" s="58" t="str">
        <f>IF(AND(OR(Q734="",Q734="□"),OR(R734="",R734="□"),OR(S734="",S734="□")),"",IF(AND(Q734="■",R734="■"),"",IF(AND(OR(Q734="■",R734="■"),S734="■"),"",IF(Q734="■",3,IF(R734="■",1,IF(Z734="■",BH734,BI734))))))</f>
        <v/>
      </c>
    </row>
    <row r="735" spans="1:62" ht="12" customHeight="1" x14ac:dyDescent="0.15">
      <c r="A735" s="66">
        <v>718</v>
      </c>
      <c r="B735" s="4"/>
      <c r="C735" s="2"/>
      <c r="D735" s="2"/>
      <c r="E735" s="8"/>
      <c r="F735" s="129" t="s">
        <v>38</v>
      </c>
      <c r="G735" s="130" t="s">
        <v>38</v>
      </c>
      <c r="H735" s="131" t="s">
        <v>38</v>
      </c>
      <c r="I735" s="122"/>
      <c r="J735" s="149"/>
      <c r="K735" s="124"/>
      <c r="L735" s="178"/>
      <c r="M735" s="133"/>
      <c r="N735" s="163" t="str">
        <f>IF($C$3="","",IF(P735="","",BF735))</f>
        <v/>
      </c>
      <c r="O735" s="163" t="str">
        <f>IF($C$3="","",IF(AND(OR(F735="",F735="□"),OR(G735="",G735="□"),OR(H735="",H735="□")),"",IF(AND(F735="■",G735="■"),"",IF(AND(OR(F735="■",G735="■"),H735="■"),"",IF(BF735="","",IF(OR(BF735=4,BF735&gt;4),"○","×"))))))</f>
        <v/>
      </c>
      <c r="P735" s="162" t="str">
        <f>IF($C$3="","",IF(AND(OR(F735="",F735="□"),OR(G735="",G735="□"),OR(H735="",H735="□")),"",IF(AND(F735="■",G735="■"),"",IF(AND(OR(F735="■",G735="■"),H735="■"),"",IF(BF735="","",IF(OR(BF735=5,BF735&gt;5),"○","×"))))))</f>
        <v/>
      </c>
      <c r="Q735" s="129" t="s">
        <v>38</v>
      </c>
      <c r="R735" s="130" t="s">
        <v>38</v>
      </c>
      <c r="S735" s="131" t="s">
        <v>38</v>
      </c>
      <c r="T735" s="1"/>
      <c r="U735" s="10"/>
      <c r="V735" s="11"/>
      <c r="W735" s="10"/>
      <c r="X735" s="223" t="str">
        <f t="shared" si="240"/>
        <v/>
      </c>
      <c r="Y735" s="164" t="str">
        <f t="shared" si="222"/>
        <v/>
      </c>
      <c r="Z735" s="131" t="s">
        <v>58</v>
      </c>
      <c r="AA735" s="135" t="s">
        <v>58</v>
      </c>
      <c r="AB735" s="165" t="str">
        <f t="shared" si="223"/>
        <v/>
      </c>
      <c r="AC735" s="280"/>
      <c r="AD735" s="281"/>
      <c r="AF735" s="60" t="str">
        <f>IF($C$3="","",IF(AND(F735="□",G735="□",H735="□"),"",IF(AND(F735="■",G735="■"),"",IF(AND(F735="■",H735="■"),"",IF(AND(G735="■",H735="■"),"",IF(F735="■",$BY$42,IF(G735="■",$BY$39,IF(I735="","",I735))))))))</f>
        <v/>
      </c>
      <c r="AG735" s="61" t="str">
        <f>IF($C$3="","",IF(AND(F735="□",G735="□",H735="□"),"",IF(AND(F735="■",G735="■"),"",IF(AND(F735="■",H735="■"),"",IF(AND(G735="■",H735="■"),"",IF(F735="■",$BY$44,IF(G735="■",$BY$41,IF(K735="","",K735))))))))</f>
        <v/>
      </c>
      <c r="AH735" s="63" t="str">
        <f t="shared" si="224"/>
        <v/>
      </c>
      <c r="AI735" s="63" t="str">
        <f t="shared" si="225"/>
        <v/>
      </c>
      <c r="AJ735" s="64" t="str">
        <f t="shared" si="226"/>
        <v/>
      </c>
      <c r="AK735" s="64" t="str">
        <f t="shared" si="227"/>
        <v/>
      </c>
      <c r="AL735" s="64" t="str">
        <f>IF($C$3="","",IF(AND(F735="□",G735="□",H735="□"),"",IF(AND(F735="■",G735="■"),"",IF(AND(F735="■",H735="■"),"",IF(AND(G735="■",H735="■"),"",IF(F735="■",$BY$23,IF(G735="■",$BY$21,IF(J735="","",J735))))))))</f>
        <v/>
      </c>
      <c r="AM735" s="65" t="str">
        <f t="shared" si="228"/>
        <v/>
      </c>
      <c r="AN735" s="64" t="str">
        <f>IF($C$3="","",IF(AND(F735="□",G735="□",H735="□"),"",IF(AND(F735="■",G735="■"),"",IF(AND(F735="■",H735="■"),"",IF(AND(G735="■",H735="■"),"",IF(F735="■",$BY$24,IF(G735="■",$BY$22,IF(L735="","",L735))))))))</f>
        <v/>
      </c>
      <c r="AO735" s="118"/>
      <c r="AP735" s="64" t="str">
        <f t="shared" si="229"/>
        <v/>
      </c>
      <c r="AQ735" s="64" t="str">
        <f t="shared" si="230"/>
        <v/>
      </c>
      <c r="AR735" s="64" t="str">
        <f t="shared" si="231"/>
        <v/>
      </c>
      <c r="AS735" s="64" t="str">
        <f t="shared" si="232"/>
        <v/>
      </c>
      <c r="AT735" s="64" t="str">
        <f t="shared" si="233"/>
        <v/>
      </c>
      <c r="AW735" s="17" t="str">
        <f t="shared" si="234"/>
        <v/>
      </c>
      <c r="AX735" s="17" t="str">
        <f t="shared" si="235"/>
        <v/>
      </c>
      <c r="AY735" s="17" t="str">
        <f t="shared" si="236"/>
        <v/>
      </c>
      <c r="AZ735" s="17" t="str">
        <f t="shared" si="237"/>
        <v/>
      </c>
      <c r="BA735" s="17" t="str">
        <f t="shared" si="238"/>
        <v/>
      </c>
      <c r="BB735" s="17" t="str">
        <f t="shared" si="239"/>
        <v/>
      </c>
      <c r="BD735" s="17" t="str">
        <f>IF(AND(OR(F735="",F735="□"),OR(G735="",G735="□"),OR(H735="",H735="□")),"",IF(AND(F735="■",G735="■"),"",IF(AND(OR(F735="■",G735="■"),H735="■"),"",IF(F735="■",5,IF(G735="■",4,IF(I735="","",IF($C$3="","",IF($C$3=8,"-",IF($C$3&lt;8,IF(I735&lt;=$BY$25,7,IF(I735&lt;=$BY$26,6,IF(I735&lt;=$BY$27,5,IF(I735&lt;=$BY$28,4,IF(I735&lt;=$BY$29,3,IF(I735&lt;=$BY$30,2,1)))))))))))))))</f>
        <v/>
      </c>
      <c r="BE735" s="17" t="str">
        <f>IF(AND(OR(F735="",F735="□"),OR(G735="",G735="□"),OR(H735="",H735="□")),"",IF(AND(F735="■",G735="■"),"",IF(AND(OR(F735="■",G735="■"),H735="■"),"",IF(F735="■",5,IF(G735="■",4,IF(K735="","",IF($C$3="","",IF($C$3=8,IF(K735&lt;=$BY$33,6,IF(K735&lt;=$BY$34,5,IF(K735&lt;=$BY$35,4,3))),IF(AND($C$3&lt;8,$C$3&gt;4),IF(K735&lt;=$BY$32,7,IF(K735&lt;=$BY$33,6,IF(K735&lt;=$BY$34,5,IF(K735&lt;=$BY$35,4,IF(K735&lt;=$BY$36,3,2))))),IF(C721&lt;5,"-"))))))))))</f>
        <v/>
      </c>
      <c r="BF735" s="17" t="str">
        <f t="shared" si="241"/>
        <v/>
      </c>
      <c r="BH735" s="18" t="str">
        <f>IF(X735="","",IF(50&lt;=Y735,6,IF(AND(40&lt;=Y735,Y735&lt;50),5,IF(AND(30&lt;=Y735,Y735&lt;40),4,IF(AND(20&lt;=Y735,Y735&lt;30),3,IF(AND(10&lt;=Y735,Y735&lt;20),2,IF(AND(0&lt;=Y735,Y735&lt;10),1,IF(Y735&lt;0,0,""))))))))</f>
        <v/>
      </c>
      <c r="BI735" s="18" t="str">
        <f>IF(X735="","",IF(30&lt;=Y735,4,IF(AND(20&lt;=Y735,Y735&lt;30),3,IF(AND(10&lt;=Y735,Y735&lt;20),2,IF(AND(0&lt;=Y735,Y735&lt;10),1,IF(Y735&lt;0,0,""))))))</f>
        <v/>
      </c>
      <c r="BJ735" s="58" t="str">
        <f>IF(AND(OR(Q735="",Q735="□"),OR(R735="",R735="□"),OR(S735="",S735="□")),"",IF(AND(Q735="■",R735="■"),"",IF(AND(OR(Q735="■",R735="■"),S735="■"),"",IF(Q735="■",3,IF(R735="■",1,IF(Z735="■",BH735,BI735))))))</f>
        <v/>
      </c>
    </row>
    <row r="736" spans="1:62" ht="12" customHeight="1" x14ac:dyDescent="0.15">
      <c r="A736" s="66">
        <v>719</v>
      </c>
      <c r="B736" s="4"/>
      <c r="C736" s="2"/>
      <c r="D736" s="2"/>
      <c r="E736" s="8"/>
      <c r="F736" s="129" t="s">
        <v>38</v>
      </c>
      <c r="G736" s="130" t="s">
        <v>38</v>
      </c>
      <c r="H736" s="131" t="s">
        <v>38</v>
      </c>
      <c r="I736" s="122"/>
      <c r="J736" s="149"/>
      <c r="K736" s="124"/>
      <c r="L736" s="178"/>
      <c r="M736" s="133"/>
      <c r="N736" s="163" t="str">
        <f>IF($C$3="","",IF(P736="","",BF736))</f>
        <v/>
      </c>
      <c r="O736" s="163" t="str">
        <f>IF($C$3="","",IF(AND(OR(F736="",F736="□"),OR(G736="",G736="□"),OR(H736="",H736="□")),"",IF(AND(F736="■",G736="■"),"",IF(AND(OR(F736="■",G736="■"),H736="■"),"",IF(BF736="","",IF(OR(BF736=4,BF736&gt;4),"○","×"))))))</f>
        <v/>
      </c>
      <c r="P736" s="162" t="str">
        <f>IF($C$3="","",IF(AND(OR(F736="",F736="□"),OR(G736="",G736="□"),OR(H736="",H736="□")),"",IF(AND(F736="■",G736="■"),"",IF(AND(OR(F736="■",G736="■"),H736="■"),"",IF(BF736="","",IF(OR(BF736=5,BF736&gt;5),"○","×"))))))</f>
        <v/>
      </c>
      <c r="Q736" s="129" t="s">
        <v>38</v>
      </c>
      <c r="R736" s="130" t="s">
        <v>38</v>
      </c>
      <c r="S736" s="131" t="s">
        <v>38</v>
      </c>
      <c r="T736" s="1"/>
      <c r="U736" s="10"/>
      <c r="V736" s="11"/>
      <c r="W736" s="10"/>
      <c r="X736" s="223" t="str">
        <f t="shared" si="240"/>
        <v/>
      </c>
      <c r="Y736" s="164" t="str">
        <f t="shared" si="222"/>
        <v/>
      </c>
      <c r="Z736" s="131" t="s">
        <v>58</v>
      </c>
      <c r="AA736" s="135" t="s">
        <v>58</v>
      </c>
      <c r="AB736" s="165" t="str">
        <f t="shared" si="223"/>
        <v/>
      </c>
      <c r="AC736" s="280"/>
      <c r="AD736" s="281"/>
      <c r="AF736" s="60" t="str">
        <f>IF($C$3="","",IF(AND(F736="□",G736="□",H736="□"),"",IF(AND(F736="■",G736="■"),"",IF(AND(F736="■",H736="■"),"",IF(AND(G736="■",H736="■"),"",IF(F736="■",$BY$42,IF(G736="■",$BY$39,IF(I736="","",I736))))))))</f>
        <v/>
      </c>
      <c r="AG736" s="61" t="str">
        <f>IF($C$3="","",IF(AND(F736="□",G736="□",H736="□"),"",IF(AND(F736="■",G736="■"),"",IF(AND(F736="■",H736="■"),"",IF(AND(G736="■",H736="■"),"",IF(F736="■",$BY$44,IF(G736="■",$BY$41,IF(K736="","",K736))))))))</f>
        <v/>
      </c>
      <c r="AH736" s="63" t="str">
        <f t="shared" si="224"/>
        <v/>
      </c>
      <c r="AI736" s="63" t="str">
        <f t="shared" si="225"/>
        <v/>
      </c>
      <c r="AJ736" s="64" t="str">
        <f t="shared" si="226"/>
        <v/>
      </c>
      <c r="AK736" s="64" t="str">
        <f t="shared" si="227"/>
        <v/>
      </c>
      <c r="AL736" s="64" t="str">
        <f>IF($C$3="","",IF(AND(F736="□",G736="□",H736="□"),"",IF(AND(F736="■",G736="■"),"",IF(AND(F736="■",H736="■"),"",IF(AND(G736="■",H736="■"),"",IF(F736="■",$BY$23,IF(G736="■",$BY$21,IF(J736="","",J736))))))))</f>
        <v/>
      </c>
      <c r="AM736" s="65" t="str">
        <f t="shared" si="228"/>
        <v/>
      </c>
      <c r="AN736" s="64" t="str">
        <f>IF($C$3="","",IF(AND(F736="□",G736="□",H736="□"),"",IF(AND(F736="■",G736="■"),"",IF(AND(F736="■",H736="■"),"",IF(AND(G736="■",H736="■"),"",IF(F736="■",$BY$24,IF(G736="■",$BY$22,IF(L736="","",L736))))))))</f>
        <v/>
      </c>
      <c r="AO736" s="118"/>
      <c r="AP736" s="64" t="str">
        <f t="shared" si="229"/>
        <v/>
      </c>
      <c r="AQ736" s="64" t="str">
        <f t="shared" si="230"/>
        <v/>
      </c>
      <c r="AR736" s="64" t="str">
        <f t="shared" si="231"/>
        <v/>
      </c>
      <c r="AS736" s="64" t="str">
        <f t="shared" si="232"/>
        <v/>
      </c>
      <c r="AT736" s="64" t="str">
        <f t="shared" si="233"/>
        <v/>
      </c>
      <c r="AW736" s="17" t="str">
        <f t="shared" si="234"/>
        <v/>
      </c>
      <c r="AX736" s="17" t="str">
        <f t="shared" si="235"/>
        <v/>
      </c>
      <c r="AY736" s="17" t="str">
        <f t="shared" si="236"/>
        <v/>
      </c>
      <c r="AZ736" s="17" t="str">
        <f t="shared" si="237"/>
        <v/>
      </c>
      <c r="BA736" s="17" t="str">
        <f t="shared" si="238"/>
        <v/>
      </c>
      <c r="BB736" s="17" t="str">
        <f t="shared" si="239"/>
        <v/>
      </c>
      <c r="BD736" s="17" t="str">
        <f>IF(AND(OR(F736="",F736="□"),OR(G736="",G736="□"),OR(H736="",H736="□")),"",IF(AND(F736="■",G736="■"),"",IF(AND(OR(F736="■",G736="■"),H736="■"),"",IF(F736="■",5,IF(G736="■",4,IF(I736="","",IF($C$3="","",IF($C$3=8,"-",IF($C$3&lt;8,IF(I736&lt;=$BY$25,7,IF(I736&lt;=$BY$26,6,IF(I736&lt;=$BY$27,5,IF(I736&lt;=$BY$28,4,IF(I736&lt;=$BY$29,3,IF(I736&lt;=$BY$30,2,1)))))))))))))))</f>
        <v/>
      </c>
      <c r="BE736" s="17" t="str">
        <f>IF(AND(OR(F736="",F736="□"),OR(G736="",G736="□"),OR(H736="",H736="□")),"",IF(AND(F736="■",G736="■"),"",IF(AND(OR(F736="■",G736="■"),H736="■"),"",IF(F736="■",5,IF(G736="■",4,IF(K736="","",IF($C$3="","",IF($C$3=8,IF(K736&lt;=$BY$33,6,IF(K736&lt;=$BY$34,5,IF(K736&lt;=$BY$35,4,3))),IF(AND($C$3&lt;8,$C$3&gt;4),IF(K736&lt;=$BY$32,7,IF(K736&lt;=$BY$33,6,IF(K736&lt;=$BY$34,5,IF(K736&lt;=$BY$35,4,IF(K736&lt;=$BY$36,3,2))))),IF(C722&lt;5,"-"))))))))))</f>
        <v/>
      </c>
      <c r="BF736" s="17" t="str">
        <f t="shared" si="241"/>
        <v/>
      </c>
      <c r="BH736" s="18" t="str">
        <f>IF(X736="","",IF(50&lt;=Y736,6,IF(AND(40&lt;=Y736,Y736&lt;50),5,IF(AND(30&lt;=Y736,Y736&lt;40),4,IF(AND(20&lt;=Y736,Y736&lt;30),3,IF(AND(10&lt;=Y736,Y736&lt;20),2,IF(AND(0&lt;=Y736,Y736&lt;10),1,IF(Y736&lt;0,0,""))))))))</f>
        <v/>
      </c>
      <c r="BI736" s="18" t="str">
        <f>IF(X736="","",IF(30&lt;=Y736,4,IF(AND(20&lt;=Y736,Y736&lt;30),3,IF(AND(10&lt;=Y736,Y736&lt;20),2,IF(AND(0&lt;=Y736,Y736&lt;10),1,IF(Y736&lt;0,0,""))))))</f>
        <v/>
      </c>
      <c r="BJ736" s="58" t="str">
        <f>IF(AND(OR(Q736="",Q736="□"),OR(R736="",R736="□"),OR(S736="",S736="□")),"",IF(AND(Q736="■",R736="■"),"",IF(AND(OR(Q736="■",R736="■"),S736="■"),"",IF(Q736="■",3,IF(R736="■",1,IF(Z736="■",BH736,BI736))))))</f>
        <v/>
      </c>
    </row>
    <row r="737" spans="1:62" ht="12" customHeight="1" x14ac:dyDescent="0.15">
      <c r="A737" s="66">
        <v>720</v>
      </c>
      <c r="B737" s="4"/>
      <c r="C737" s="2"/>
      <c r="D737" s="2"/>
      <c r="E737" s="8"/>
      <c r="F737" s="129" t="s">
        <v>38</v>
      </c>
      <c r="G737" s="130" t="s">
        <v>38</v>
      </c>
      <c r="H737" s="131" t="s">
        <v>38</v>
      </c>
      <c r="I737" s="122"/>
      <c r="J737" s="149"/>
      <c r="K737" s="124"/>
      <c r="L737" s="178"/>
      <c r="M737" s="133"/>
      <c r="N737" s="163" t="str">
        <f>IF($C$3="","",IF(P737="","",BF737))</f>
        <v/>
      </c>
      <c r="O737" s="163" t="str">
        <f>IF($C$3="","",IF(AND(OR(F737="",F737="□"),OR(G737="",G737="□"),OR(H737="",H737="□")),"",IF(AND(F737="■",G737="■"),"",IF(AND(OR(F737="■",G737="■"),H737="■"),"",IF(BF737="","",IF(OR(BF737=4,BF737&gt;4),"○","×"))))))</f>
        <v/>
      </c>
      <c r="P737" s="162" t="str">
        <f>IF($C$3="","",IF(AND(OR(F737="",F737="□"),OR(G737="",G737="□"),OR(H737="",H737="□")),"",IF(AND(F737="■",G737="■"),"",IF(AND(OR(F737="■",G737="■"),H737="■"),"",IF(BF737="","",IF(OR(BF737=5,BF737&gt;5),"○","×"))))))</f>
        <v/>
      </c>
      <c r="Q737" s="129" t="s">
        <v>38</v>
      </c>
      <c r="R737" s="130" t="s">
        <v>38</v>
      </c>
      <c r="S737" s="131" t="s">
        <v>38</v>
      </c>
      <c r="T737" s="1"/>
      <c r="U737" s="10"/>
      <c r="V737" s="11"/>
      <c r="W737" s="10"/>
      <c r="X737" s="223" t="str">
        <f t="shared" si="240"/>
        <v/>
      </c>
      <c r="Y737" s="164" t="str">
        <f t="shared" si="222"/>
        <v/>
      </c>
      <c r="Z737" s="131" t="s">
        <v>58</v>
      </c>
      <c r="AA737" s="135" t="s">
        <v>58</v>
      </c>
      <c r="AB737" s="165" t="str">
        <f t="shared" si="223"/>
        <v/>
      </c>
      <c r="AC737" s="280"/>
      <c r="AD737" s="281"/>
      <c r="AF737" s="60" t="str">
        <f>IF($C$3="","",IF(AND(F737="□",G737="□",H737="□"),"",IF(AND(F737="■",G737="■"),"",IF(AND(F737="■",H737="■"),"",IF(AND(G737="■",H737="■"),"",IF(F737="■",$BY$42,IF(G737="■",$BY$39,IF(I737="","",I737))))))))</f>
        <v/>
      </c>
      <c r="AG737" s="61" t="str">
        <f>IF($C$3="","",IF(AND(F737="□",G737="□",H737="□"),"",IF(AND(F737="■",G737="■"),"",IF(AND(F737="■",H737="■"),"",IF(AND(G737="■",H737="■"),"",IF(F737="■",$BY$44,IF(G737="■",$BY$41,IF(K737="","",K737))))))))</f>
        <v/>
      </c>
      <c r="AH737" s="63" t="str">
        <f t="shared" si="224"/>
        <v/>
      </c>
      <c r="AI737" s="63" t="str">
        <f t="shared" si="225"/>
        <v/>
      </c>
      <c r="AJ737" s="64" t="str">
        <f t="shared" si="226"/>
        <v/>
      </c>
      <c r="AK737" s="64" t="str">
        <f t="shared" si="227"/>
        <v/>
      </c>
      <c r="AL737" s="64" t="str">
        <f>IF($C$3="","",IF(AND(F737="□",G737="□",H737="□"),"",IF(AND(F737="■",G737="■"),"",IF(AND(F737="■",H737="■"),"",IF(AND(G737="■",H737="■"),"",IF(F737="■",$BY$23,IF(G737="■",$BY$21,IF(J737="","",J737))))))))</f>
        <v/>
      </c>
      <c r="AM737" s="65" t="str">
        <f t="shared" si="228"/>
        <v/>
      </c>
      <c r="AN737" s="64" t="str">
        <f>IF($C$3="","",IF(AND(F737="□",G737="□",H737="□"),"",IF(AND(F737="■",G737="■"),"",IF(AND(F737="■",H737="■"),"",IF(AND(G737="■",H737="■"),"",IF(F737="■",$BY$24,IF(G737="■",$BY$22,IF(L737="","",L737))))))))</f>
        <v/>
      </c>
      <c r="AO737" s="118"/>
      <c r="AP737" s="64" t="str">
        <f t="shared" si="229"/>
        <v/>
      </c>
      <c r="AQ737" s="64" t="str">
        <f t="shared" si="230"/>
        <v/>
      </c>
      <c r="AR737" s="64" t="str">
        <f t="shared" si="231"/>
        <v/>
      </c>
      <c r="AS737" s="64" t="str">
        <f t="shared" si="232"/>
        <v/>
      </c>
      <c r="AT737" s="64" t="str">
        <f t="shared" si="233"/>
        <v/>
      </c>
      <c r="AW737" s="17" t="str">
        <f t="shared" si="234"/>
        <v/>
      </c>
      <c r="AX737" s="17" t="str">
        <f t="shared" si="235"/>
        <v/>
      </c>
      <c r="AY737" s="17" t="str">
        <f t="shared" si="236"/>
        <v/>
      </c>
      <c r="AZ737" s="17" t="str">
        <f t="shared" si="237"/>
        <v/>
      </c>
      <c r="BA737" s="17" t="str">
        <f t="shared" si="238"/>
        <v/>
      </c>
      <c r="BB737" s="17" t="str">
        <f t="shared" si="239"/>
        <v/>
      </c>
      <c r="BD737" s="17" t="str">
        <f>IF(AND(OR(F737="",F737="□"),OR(G737="",G737="□"),OR(H737="",H737="□")),"",IF(AND(F737="■",G737="■"),"",IF(AND(OR(F737="■",G737="■"),H737="■"),"",IF(F737="■",5,IF(G737="■",4,IF(I737="","",IF($C$3="","",IF($C$3=8,"-",IF($C$3&lt;8,IF(I737&lt;=$BY$25,7,IF(I737&lt;=$BY$26,6,IF(I737&lt;=$BY$27,5,IF(I737&lt;=$BY$28,4,IF(I737&lt;=$BY$29,3,IF(I737&lt;=$BY$30,2,1)))))))))))))))</f>
        <v/>
      </c>
      <c r="BE737" s="17" t="str">
        <f>IF(AND(OR(F737="",F737="□"),OR(G737="",G737="□"),OR(H737="",H737="□")),"",IF(AND(F737="■",G737="■"),"",IF(AND(OR(F737="■",G737="■"),H737="■"),"",IF(F737="■",5,IF(G737="■",4,IF(K737="","",IF($C$3="","",IF($C$3=8,IF(K737&lt;=$BY$33,6,IF(K737&lt;=$BY$34,5,IF(K737&lt;=$BY$35,4,3))),IF(AND($C$3&lt;8,$C$3&gt;4),IF(K737&lt;=$BY$32,7,IF(K737&lt;=$BY$33,6,IF(K737&lt;=$BY$34,5,IF(K737&lt;=$BY$35,4,IF(K737&lt;=$BY$36,3,2))))),IF(C723&lt;5,"-"))))))))))</f>
        <v/>
      </c>
      <c r="BF737" s="17" t="str">
        <f t="shared" si="241"/>
        <v/>
      </c>
      <c r="BH737" s="18" t="str">
        <f>IF(X737="","",IF(50&lt;=Y737,6,IF(AND(40&lt;=Y737,Y737&lt;50),5,IF(AND(30&lt;=Y737,Y737&lt;40),4,IF(AND(20&lt;=Y737,Y737&lt;30),3,IF(AND(10&lt;=Y737,Y737&lt;20),2,IF(AND(0&lt;=Y737,Y737&lt;10),1,IF(Y737&lt;0,0,""))))))))</f>
        <v/>
      </c>
      <c r="BI737" s="18" t="str">
        <f>IF(X737="","",IF(30&lt;=Y737,4,IF(AND(20&lt;=Y737,Y737&lt;30),3,IF(AND(10&lt;=Y737,Y737&lt;20),2,IF(AND(0&lt;=Y737,Y737&lt;10),1,IF(Y737&lt;0,0,""))))))</f>
        <v/>
      </c>
      <c r="BJ737" s="58" t="str">
        <f>IF(AND(OR(Q737="",Q737="□"),OR(R737="",R737="□"),OR(S737="",S737="□")),"",IF(AND(Q737="■",R737="■"),"",IF(AND(OR(Q737="■",R737="■"),S737="■"),"",IF(Q737="■",3,IF(R737="■",1,IF(Z737="■",BH737,BI737))))))</f>
        <v/>
      </c>
    </row>
    <row r="738" spans="1:62" ht="12" customHeight="1" x14ac:dyDescent="0.15">
      <c r="A738" s="66">
        <v>721</v>
      </c>
      <c r="B738" s="4"/>
      <c r="C738" s="2"/>
      <c r="D738" s="2"/>
      <c r="E738" s="8"/>
      <c r="F738" s="129" t="s">
        <v>38</v>
      </c>
      <c r="G738" s="130" t="s">
        <v>38</v>
      </c>
      <c r="H738" s="131" t="s">
        <v>38</v>
      </c>
      <c r="I738" s="122"/>
      <c r="J738" s="149"/>
      <c r="K738" s="124"/>
      <c r="L738" s="178"/>
      <c r="M738" s="133"/>
      <c r="N738" s="163" t="str">
        <f>IF($C$3="","",IF(P738="","",BF738))</f>
        <v/>
      </c>
      <c r="O738" s="163" t="str">
        <f>IF($C$3="","",IF(AND(OR(F738="",F738="□"),OR(G738="",G738="□"),OR(H738="",H738="□")),"",IF(AND(F738="■",G738="■"),"",IF(AND(OR(F738="■",G738="■"),H738="■"),"",IF(BF738="","",IF(OR(BF738=4,BF738&gt;4),"○","×"))))))</f>
        <v/>
      </c>
      <c r="P738" s="162" t="str">
        <f>IF($C$3="","",IF(AND(OR(F738="",F738="□"),OR(G738="",G738="□"),OR(H738="",H738="□")),"",IF(AND(F738="■",G738="■"),"",IF(AND(OR(F738="■",G738="■"),H738="■"),"",IF(BF738="","",IF(OR(BF738=5,BF738&gt;5),"○","×"))))))</f>
        <v/>
      </c>
      <c r="Q738" s="129" t="s">
        <v>38</v>
      </c>
      <c r="R738" s="130" t="s">
        <v>38</v>
      </c>
      <c r="S738" s="131" t="s">
        <v>38</v>
      </c>
      <c r="T738" s="1"/>
      <c r="U738" s="10"/>
      <c r="V738" s="11"/>
      <c r="W738" s="10"/>
      <c r="X738" s="223" t="str">
        <f t="shared" si="240"/>
        <v/>
      </c>
      <c r="Y738" s="164" t="str">
        <f t="shared" si="222"/>
        <v/>
      </c>
      <c r="Z738" s="131" t="s">
        <v>58</v>
      </c>
      <c r="AA738" s="135" t="s">
        <v>58</v>
      </c>
      <c r="AB738" s="165" t="str">
        <f t="shared" si="223"/>
        <v/>
      </c>
      <c r="AC738" s="280"/>
      <c r="AD738" s="281"/>
      <c r="AF738" s="60" t="str">
        <f>IF($C$3="","",IF(AND(F738="□",G738="□",H738="□"),"",IF(AND(F738="■",G738="■"),"",IF(AND(F738="■",H738="■"),"",IF(AND(G738="■",H738="■"),"",IF(F738="■",$BY$42,IF(G738="■",$BY$39,IF(I738="","",I738))))))))</f>
        <v/>
      </c>
      <c r="AG738" s="61" t="str">
        <f>IF($C$3="","",IF(AND(F738="□",G738="□",H738="□"),"",IF(AND(F738="■",G738="■"),"",IF(AND(F738="■",H738="■"),"",IF(AND(G738="■",H738="■"),"",IF(F738="■",$BY$44,IF(G738="■",$BY$41,IF(K738="","",K738))))))))</f>
        <v/>
      </c>
      <c r="AH738" s="63" t="str">
        <f t="shared" si="224"/>
        <v/>
      </c>
      <c r="AI738" s="63" t="str">
        <f t="shared" si="225"/>
        <v/>
      </c>
      <c r="AJ738" s="64" t="str">
        <f t="shared" si="226"/>
        <v/>
      </c>
      <c r="AK738" s="64" t="str">
        <f t="shared" si="227"/>
        <v/>
      </c>
      <c r="AL738" s="64" t="str">
        <f>IF($C$3="","",IF(AND(F738="□",G738="□",H738="□"),"",IF(AND(F738="■",G738="■"),"",IF(AND(F738="■",H738="■"),"",IF(AND(G738="■",H738="■"),"",IF(F738="■",$BY$23,IF(G738="■",$BY$21,IF(J738="","",J738))))))))</f>
        <v/>
      </c>
      <c r="AM738" s="65" t="str">
        <f t="shared" si="228"/>
        <v/>
      </c>
      <c r="AN738" s="64" t="str">
        <f>IF($C$3="","",IF(AND(F738="□",G738="□",H738="□"),"",IF(AND(F738="■",G738="■"),"",IF(AND(F738="■",H738="■"),"",IF(AND(G738="■",H738="■"),"",IF(F738="■",$BY$24,IF(G738="■",$BY$22,IF(L738="","",L738))))))))</f>
        <v/>
      </c>
      <c r="AO738" s="118"/>
      <c r="AP738" s="64" t="str">
        <f t="shared" si="229"/>
        <v/>
      </c>
      <c r="AQ738" s="64" t="str">
        <f t="shared" si="230"/>
        <v/>
      </c>
      <c r="AR738" s="64" t="str">
        <f t="shared" si="231"/>
        <v/>
      </c>
      <c r="AS738" s="64" t="str">
        <f t="shared" si="232"/>
        <v/>
      </c>
      <c r="AT738" s="64" t="str">
        <f t="shared" si="233"/>
        <v/>
      </c>
      <c r="AW738" s="17" t="str">
        <f t="shared" si="234"/>
        <v/>
      </c>
      <c r="AX738" s="17" t="str">
        <f t="shared" si="235"/>
        <v/>
      </c>
      <c r="AY738" s="17" t="str">
        <f t="shared" si="236"/>
        <v/>
      </c>
      <c r="AZ738" s="17" t="str">
        <f t="shared" si="237"/>
        <v/>
      </c>
      <c r="BA738" s="17" t="str">
        <f t="shared" si="238"/>
        <v/>
      </c>
      <c r="BB738" s="17" t="str">
        <f t="shared" si="239"/>
        <v/>
      </c>
      <c r="BD738" s="17" t="str">
        <f>IF(AND(OR(F738="",F738="□"),OR(G738="",G738="□"),OR(H738="",H738="□")),"",IF(AND(F738="■",G738="■"),"",IF(AND(OR(F738="■",G738="■"),H738="■"),"",IF(F738="■",5,IF(G738="■",4,IF(I738="","",IF($C$3="","",IF($C$3=8,"-",IF($C$3&lt;8,IF(I738&lt;=$BY$25,7,IF(I738&lt;=$BY$26,6,IF(I738&lt;=$BY$27,5,IF(I738&lt;=$BY$28,4,IF(I738&lt;=$BY$29,3,IF(I738&lt;=$BY$30,2,1)))))))))))))))</f>
        <v/>
      </c>
      <c r="BE738" s="17" t="str">
        <f>IF(AND(OR(F738="",F738="□"),OR(G738="",G738="□"),OR(H738="",H738="□")),"",IF(AND(F738="■",G738="■"),"",IF(AND(OR(F738="■",G738="■"),H738="■"),"",IF(F738="■",5,IF(G738="■",4,IF(K738="","",IF($C$3="","",IF($C$3=8,IF(K738&lt;=$BY$33,6,IF(K738&lt;=$BY$34,5,IF(K738&lt;=$BY$35,4,3))),IF(AND($C$3&lt;8,$C$3&gt;4),IF(K738&lt;=$BY$32,7,IF(K738&lt;=$BY$33,6,IF(K738&lt;=$BY$34,5,IF(K738&lt;=$BY$35,4,IF(K738&lt;=$BY$36,3,2))))),IF(C724&lt;5,"-"))))))))))</f>
        <v/>
      </c>
      <c r="BF738" s="17" t="str">
        <f t="shared" si="241"/>
        <v/>
      </c>
      <c r="BH738" s="18" t="str">
        <f>IF(X738="","",IF(50&lt;=Y738,6,IF(AND(40&lt;=Y738,Y738&lt;50),5,IF(AND(30&lt;=Y738,Y738&lt;40),4,IF(AND(20&lt;=Y738,Y738&lt;30),3,IF(AND(10&lt;=Y738,Y738&lt;20),2,IF(AND(0&lt;=Y738,Y738&lt;10),1,IF(Y738&lt;0,0,""))))))))</f>
        <v/>
      </c>
      <c r="BI738" s="18" t="str">
        <f>IF(X738="","",IF(30&lt;=Y738,4,IF(AND(20&lt;=Y738,Y738&lt;30),3,IF(AND(10&lt;=Y738,Y738&lt;20),2,IF(AND(0&lt;=Y738,Y738&lt;10),1,IF(Y738&lt;0,0,""))))))</f>
        <v/>
      </c>
      <c r="BJ738" s="58" t="str">
        <f>IF(AND(OR(Q738="",Q738="□"),OR(R738="",R738="□"),OR(S738="",S738="□")),"",IF(AND(Q738="■",R738="■"),"",IF(AND(OR(Q738="■",R738="■"),S738="■"),"",IF(Q738="■",3,IF(R738="■",1,IF(Z738="■",BH738,BI738))))))</f>
        <v/>
      </c>
    </row>
    <row r="739" spans="1:62" ht="12" customHeight="1" x14ac:dyDescent="0.15">
      <c r="A739" s="66">
        <v>722</v>
      </c>
      <c r="B739" s="4"/>
      <c r="C739" s="2"/>
      <c r="D739" s="2"/>
      <c r="E739" s="8"/>
      <c r="F739" s="129" t="s">
        <v>38</v>
      </c>
      <c r="G739" s="130" t="s">
        <v>38</v>
      </c>
      <c r="H739" s="131" t="s">
        <v>38</v>
      </c>
      <c r="I739" s="122"/>
      <c r="J739" s="149"/>
      <c r="K739" s="124"/>
      <c r="L739" s="178"/>
      <c r="M739" s="133"/>
      <c r="N739" s="163" t="str">
        <f>IF($C$3="","",IF(P739="","",BF739))</f>
        <v/>
      </c>
      <c r="O739" s="163" t="str">
        <f>IF($C$3="","",IF(AND(OR(F739="",F739="□"),OR(G739="",G739="□"),OR(H739="",H739="□")),"",IF(AND(F739="■",G739="■"),"",IF(AND(OR(F739="■",G739="■"),H739="■"),"",IF(BF739="","",IF(OR(BF739=4,BF739&gt;4),"○","×"))))))</f>
        <v/>
      </c>
      <c r="P739" s="162" t="str">
        <f>IF($C$3="","",IF(AND(OR(F739="",F739="□"),OR(G739="",G739="□"),OR(H739="",H739="□")),"",IF(AND(F739="■",G739="■"),"",IF(AND(OR(F739="■",G739="■"),H739="■"),"",IF(BF739="","",IF(OR(BF739=5,BF739&gt;5),"○","×"))))))</f>
        <v/>
      </c>
      <c r="Q739" s="129" t="s">
        <v>38</v>
      </c>
      <c r="R739" s="130" t="s">
        <v>38</v>
      </c>
      <c r="S739" s="131" t="s">
        <v>38</v>
      </c>
      <c r="T739" s="1"/>
      <c r="U739" s="10"/>
      <c r="V739" s="11"/>
      <c r="W739" s="10"/>
      <c r="X739" s="223" t="str">
        <f t="shared" si="240"/>
        <v/>
      </c>
      <c r="Y739" s="164" t="str">
        <f t="shared" si="222"/>
        <v/>
      </c>
      <c r="Z739" s="131" t="s">
        <v>58</v>
      </c>
      <c r="AA739" s="135" t="s">
        <v>58</v>
      </c>
      <c r="AB739" s="165" t="str">
        <f t="shared" si="223"/>
        <v/>
      </c>
      <c r="AC739" s="280"/>
      <c r="AD739" s="281"/>
      <c r="AF739" s="60" t="str">
        <f>IF($C$3="","",IF(AND(F739="□",G739="□",H739="□"),"",IF(AND(F739="■",G739="■"),"",IF(AND(F739="■",H739="■"),"",IF(AND(G739="■",H739="■"),"",IF(F739="■",$BY$42,IF(G739="■",$BY$39,IF(I739="","",I739))))))))</f>
        <v/>
      </c>
      <c r="AG739" s="61" t="str">
        <f>IF($C$3="","",IF(AND(F739="□",G739="□",H739="□"),"",IF(AND(F739="■",G739="■"),"",IF(AND(F739="■",H739="■"),"",IF(AND(G739="■",H739="■"),"",IF(F739="■",$BY$44,IF(G739="■",$BY$41,IF(K739="","",K739))))))))</f>
        <v/>
      </c>
      <c r="AH739" s="63" t="str">
        <f t="shared" si="224"/>
        <v/>
      </c>
      <c r="AI739" s="63" t="str">
        <f t="shared" si="225"/>
        <v/>
      </c>
      <c r="AJ739" s="64" t="str">
        <f t="shared" si="226"/>
        <v/>
      </c>
      <c r="AK739" s="64" t="str">
        <f t="shared" si="227"/>
        <v/>
      </c>
      <c r="AL739" s="64" t="str">
        <f>IF($C$3="","",IF(AND(F739="□",G739="□",H739="□"),"",IF(AND(F739="■",G739="■"),"",IF(AND(F739="■",H739="■"),"",IF(AND(G739="■",H739="■"),"",IF(F739="■",$BY$23,IF(G739="■",$BY$21,IF(J739="","",J739))))))))</f>
        <v/>
      </c>
      <c r="AM739" s="65" t="str">
        <f t="shared" si="228"/>
        <v/>
      </c>
      <c r="AN739" s="64" t="str">
        <f>IF($C$3="","",IF(AND(F739="□",G739="□",H739="□"),"",IF(AND(F739="■",G739="■"),"",IF(AND(F739="■",H739="■"),"",IF(AND(G739="■",H739="■"),"",IF(F739="■",$BY$24,IF(G739="■",$BY$22,IF(L739="","",L739))))))))</f>
        <v/>
      </c>
      <c r="AO739" s="118"/>
      <c r="AP739" s="64" t="str">
        <f t="shared" si="229"/>
        <v/>
      </c>
      <c r="AQ739" s="64" t="str">
        <f t="shared" si="230"/>
        <v/>
      </c>
      <c r="AR739" s="64" t="str">
        <f t="shared" si="231"/>
        <v/>
      </c>
      <c r="AS739" s="64" t="str">
        <f t="shared" si="232"/>
        <v/>
      </c>
      <c r="AT739" s="64" t="str">
        <f t="shared" si="233"/>
        <v/>
      </c>
      <c r="AW739" s="17" t="str">
        <f t="shared" si="234"/>
        <v/>
      </c>
      <c r="AX739" s="17" t="str">
        <f t="shared" si="235"/>
        <v/>
      </c>
      <c r="AY739" s="17" t="str">
        <f t="shared" si="236"/>
        <v/>
      </c>
      <c r="AZ739" s="17" t="str">
        <f t="shared" si="237"/>
        <v/>
      </c>
      <c r="BA739" s="17" t="str">
        <f t="shared" si="238"/>
        <v/>
      </c>
      <c r="BB739" s="17" t="str">
        <f t="shared" si="239"/>
        <v/>
      </c>
      <c r="BD739" s="17" t="str">
        <f>IF(AND(OR(F739="",F739="□"),OR(G739="",G739="□"),OR(H739="",H739="□")),"",IF(AND(F739="■",G739="■"),"",IF(AND(OR(F739="■",G739="■"),H739="■"),"",IF(F739="■",5,IF(G739="■",4,IF(I739="","",IF($C$3="","",IF($C$3=8,"-",IF($C$3&lt;8,IF(I739&lt;=$BY$25,7,IF(I739&lt;=$BY$26,6,IF(I739&lt;=$BY$27,5,IF(I739&lt;=$BY$28,4,IF(I739&lt;=$BY$29,3,IF(I739&lt;=$BY$30,2,1)))))))))))))))</f>
        <v/>
      </c>
      <c r="BE739" s="17" t="str">
        <f>IF(AND(OR(F739="",F739="□"),OR(G739="",G739="□"),OR(H739="",H739="□")),"",IF(AND(F739="■",G739="■"),"",IF(AND(OR(F739="■",G739="■"),H739="■"),"",IF(F739="■",5,IF(G739="■",4,IF(K739="","",IF($C$3="","",IF($C$3=8,IF(K739&lt;=$BY$33,6,IF(K739&lt;=$BY$34,5,IF(K739&lt;=$BY$35,4,3))),IF(AND($C$3&lt;8,$C$3&gt;4),IF(K739&lt;=$BY$32,7,IF(K739&lt;=$BY$33,6,IF(K739&lt;=$BY$34,5,IF(K739&lt;=$BY$35,4,IF(K739&lt;=$BY$36,3,2))))),IF(C725&lt;5,"-"))))))))))</f>
        <v/>
      </c>
      <c r="BF739" s="17" t="str">
        <f t="shared" si="241"/>
        <v/>
      </c>
      <c r="BH739" s="18" t="str">
        <f>IF(X739="","",IF(50&lt;=Y739,6,IF(AND(40&lt;=Y739,Y739&lt;50),5,IF(AND(30&lt;=Y739,Y739&lt;40),4,IF(AND(20&lt;=Y739,Y739&lt;30),3,IF(AND(10&lt;=Y739,Y739&lt;20),2,IF(AND(0&lt;=Y739,Y739&lt;10),1,IF(Y739&lt;0,0,""))))))))</f>
        <v/>
      </c>
      <c r="BI739" s="18" t="str">
        <f>IF(X739="","",IF(30&lt;=Y739,4,IF(AND(20&lt;=Y739,Y739&lt;30),3,IF(AND(10&lt;=Y739,Y739&lt;20),2,IF(AND(0&lt;=Y739,Y739&lt;10),1,IF(Y739&lt;0,0,""))))))</f>
        <v/>
      </c>
      <c r="BJ739" s="58" t="str">
        <f>IF(AND(OR(Q739="",Q739="□"),OR(R739="",R739="□"),OR(S739="",S739="□")),"",IF(AND(Q739="■",R739="■"),"",IF(AND(OR(Q739="■",R739="■"),S739="■"),"",IF(Q739="■",3,IF(R739="■",1,IF(Z739="■",BH739,BI739))))))</f>
        <v/>
      </c>
    </row>
    <row r="740" spans="1:62" ht="12" customHeight="1" x14ac:dyDescent="0.15">
      <c r="A740" s="66">
        <v>723</v>
      </c>
      <c r="B740" s="4"/>
      <c r="C740" s="2"/>
      <c r="D740" s="2"/>
      <c r="E740" s="8"/>
      <c r="F740" s="129" t="s">
        <v>38</v>
      </c>
      <c r="G740" s="130" t="s">
        <v>38</v>
      </c>
      <c r="H740" s="131" t="s">
        <v>38</v>
      </c>
      <c r="I740" s="122"/>
      <c r="J740" s="149"/>
      <c r="K740" s="124"/>
      <c r="L740" s="178"/>
      <c r="M740" s="133"/>
      <c r="N740" s="163" t="str">
        <f>IF($C$3="","",IF(P740="","",BF740))</f>
        <v/>
      </c>
      <c r="O740" s="163" t="str">
        <f>IF($C$3="","",IF(AND(OR(F740="",F740="□"),OR(G740="",G740="□"),OR(H740="",H740="□")),"",IF(AND(F740="■",G740="■"),"",IF(AND(OR(F740="■",G740="■"),H740="■"),"",IF(BF740="","",IF(OR(BF740=4,BF740&gt;4),"○","×"))))))</f>
        <v/>
      </c>
      <c r="P740" s="162" t="str">
        <f>IF($C$3="","",IF(AND(OR(F740="",F740="□"),OR(G740="",G740="□"),OR(H740="",H740="□")),"",IF(AND(F740="■",G740="■"),"",IF(AND(OR(F740="■",G740="■"),H740="■"),"",IF(BF740="","",IF(OR(BF740=5,BF740&gt;5),"○","×"))))))</f>
        <v/>
      </c>
      <c r="Q740" s="129" t="s">
        <v>38</v>
      </c>
      <c r="R740" s="130" t="s">
        <v>38</v>
      </c>
      <c r="S740" s="131" t="s">
        <v>38</v>
      </c>
      <c r="T740" s="1"/>
      <c r="U740" s="10"/>
      <c r="V740" s="11"/>
      <c r="W740" s="10"/>
      <c r="X740" s="223" t="str">
        <f t="shared" si="240"/>
        <v/>
      </c>
      <c r="Y740" s="164" t="str">
        <f t="shared" si="222"/>
        <v/>
      </c>
      <c r="Z740" s="131" t="s">
        <v>58</v>
      </c>
      <c r="AA740" s="135" t="s">
        <v>58</v>
      </c>
      <c r="AB740" s="165" t="str">
        <f t="shared" si="223"/>
        <v/>
      </c>
      <c r="AC740" s="280"/>
      <c r="AD740" s="281"/>
      <c r="AF740" s="60" t="str">
        <f>IF($C$3="","",IF(AND(F740="□",G740="□",H740="□"),"",IF(AND(F740="■",G740="■"),"",IF(AND(F740="■",H740="■"),"",IF(AND(G740="■",H740="■"),"",IF(F740="■",$BY$42,IF(G740="■",$BY$39,IF(I740="","",I740))))))))</f>
        <v/>
      </c>
      <c r="AG740" s="61" t="str">
        <f>IF($C$3="","",IF(AND(F740="□",G740="□",H740="□"),"",IF(AND(F740="■",G740="■"),"",IF(AND(F740="■",H740="■"),"",IF(AND(G740="■",H740="■"),"",IF(F740="■",$BY$44,IF(G740="■",$BY$41,IF(K740="","",K740))))))))</f>
        <v/>
      </c>
      <c r="AH740" s="63" t="str">
        <f t="shared" si="224"/>
        <v/>
      </c>
      <c r="AI740" s="63" t="str">
        <f t="shared" si="225"/>
        <v/>
      </c>
      <c r="AJ740" s="64" t="str">
        <f t="shared" si="226"/>
        <v/>
      </c>
      <c r="AK740" s="64" t="str">
        <f t="shared" si="227"/>
        <v/>
      </c>
      <c r="AL740" s="64" t="str">
        <f>IF($C$3="","",IF(AND(F740="□",G740="□",H740="□"),"",IF(AND(F740="■",G740="■"),"",IF(AND(F740="■",H740="■"),"",IF(AND(G740="■",H740="■"),"",IF(F740="■",$BY$23,IF(G740="■",$BY$21,IF(J740="","",J740))))))))</f>
        <v/>
      </c>
      <c r="AM740" s="65" t="str">
        <f t="shared" si="228"/>
        <v/>
      </c>
      <c r="AN740" s="64" t="str">
        <f>IF($C$3="","",IF(AND(F740="□",G740="□",H740="□"),"",IF(AND(F740="■",G740="■"),"",IF(AND(F740="■",H740="■"),"",IF(AND(G740="■",H740="■"),"",IF(F740="■",$BY$24,IF(G740="■",$BY$22,IF(L740="","",L740))))))))</f>
        <v/>
      </c>
      <c r="AO740" s="118"/>
      <c r="AP740" s="64" t="str">
        <f t="shared" si="229"/>
        <v/>
      </c>
      <c r="AQ740" s="64" t="str">
        <f t="shared" si="230"/>
        <v/>
      </c>
      <c r="AR740" s="64" t="str">
        <f t="shared" si="231"/>
        <v/>
      </c>
      <c r="AS740" s="64" t="str">
        <f t="shared" si="232"/>
        <v/>
      </c>
      <c r="AT740" s="64" t="str">
        <f t="shared" si="233"/>
        <v/>
      </c>
      <c r="AW740" s="17" t="str">
        <f t="shared" si="234"/>
        <v/>
      </c>
      <c r="AX740" s="17" t="str">
        <f t="shared" si="235"/>
        <v/>
      </c>
      <c r="AY740" s="17" t="str">
        <f t="shared" si="236"/>
        <v/>
      </c>
      <c r="AZ740" s="17" t="str">
        <f t="shared" si="237"/>
        <v/>
      </c>
      <c r="BA740" s="17" t="str">
        <f t="shared" si="238"/>
        <v/>
      </c>
      <c r="BB740" s="17" t="str">
        <f t="shared" si="239"/>
        <v/>
      </c>
      <c r="BD740" s="17" t="str">
        <f>IF(AND(OR(F740="",F740="□"),OR(G740="",G740="□"),OR(H740="",H740="□")),"",IF(AND(F740="■",G740="■"),"",IF(AND(OR(F740="■",G740="■"),H740="■"),"",IF(F740="■",5,IF(G740="■",4,IF(I740="","",IF($C$3="","",IF($C$3=8,"-",IF($C$3&lt;8,IF(I740&lt;=$BY$25,7,IF(I740&lt;=$BY$26,6,IF(I740&lt;=$BY$27,5,IF(I740&lt;=$BY$28,4,IF(I740&lt;=$BY$29,3,IF(I740&lt;=$BY$30,2,1)))))))))))))))</f>
        <v/>
      </c>
      <c r="BE740" s="17" t="str">
        <f>IF(AND(OR(F740="",F740="□"),OR(G740="",G740="□"),OR(H740="",H740="□")),"",IF(AND(F740="■",G740="■"),"",IF(AND(OR(F740="■",G740="■"),H740="■"),"",IF(F740="■",5,IF(G740="■",4,IF(K740="","",IF($C$3="","",IF($C$3=8,IF(K740&lt;=$BY$33,6,IF(K740&lt;=$BY$34,5,IF(K740&lt;=$BY$35,4,3))),IF(AND($C$3&lt;8,$C$3&gt;4),IF(K740&lt;=$BY$32,7,IF(K740&lt;=$BY$33,6,IF(K740&lt;=$BY$34,5,IF(K740&lt;=$BY$35,4,IF(K740&lt;=$BY$36,3,2))))),IF(C726&lt;5,"-"))))))))))</f>
        <v/>
      </c>
      <c r="BF740" s="17" t="str">
        <f t="shared" si="241"/>
        <v/>
      </c>
      <c r="BH740" s="18" t="str">
        <f>IF(X740="","",IF(50&lt;=Y740,6,IF(AND(40&lt;=Y740,Y740&lt;50),5,IF(AND(30&lt;=Y740,Y740&lt;40),4,IF(AND(20&lt;=Y740,Y740&lt;30),3,IF(AND(10&lt;=Y740,Y740&lt;20),2,IF(AND(0&lt;=Y740,Y740&lt;10),1,IF(Y740&lt;0,0,""))))))))</f>
        <v/>
      </c>
      <c r="BI740" s="18" t="str">
        <f>IF(X740="","",IF(30&lt;=Y740,4,IF(AND(20&lt;=Y740,Y740&lt;30),3,IF(AND(10&lt;=Y740,Y740&lt;20),2,IF(AND(0&lt;=Y740,Y740&lt;10),1,IF(Y740&lt;0,0,""))))))</f>
        <v/>
      </c>
      <c r="BJ740" s="58" t="str">
        <f>IF(AND(OR(Q740="",Q740="□"),OR(R740="",R740="□"),OR(S740="",S740="□")),"",IF(AND(Q740="■",R740="■"),"",IF(AND(OR(Q740="■",R740="■"),S740="■"),"",IF(Q740="■",3,IF(R740="■",1,IF(Z740="■",BH740,BI740))))))</f>
        <v/>
      </c>
    </row>
    <row r="741" spans="1:62" ht="12" customHeight="1" x14ac:dyDescent="0.15">
      <c r="A741" s="66">
        <v>724</v>
      </c>
      <c r="B741" s="4"/>
      <c r="C741" s="2"/>
      <c r="D741" s="2"/>
      <c r="E741" s="8"/>
      <c r="F741" s="129" t="s">
        <v>38</v>
      </c>
      <c r="G741" s="130" t="s">
        <v>38</v>
      </c>
      <c r="H741" s="131" t="s">
        <v>38</v>
      </c>
      <c r="I741" s="122"/>
      <c r="J741" s="149"/>
      <c r="K741" s="124"/>
      <c r="L741" s="178"/>
      <c r="M741" s="133"/>
      <c r="N741" s="163" t="str">
        <f>IF($C$3="","",IF(P741="","",BF741))</f>
        <v/>
      </c>
      <c r="O741" s="163" t="str">
        <f>IF($C$3="","",IF(AND(OR(F741="",F741="□"),OR(G741="",G741="□"),OR(H741="",H741="□")),"",IF(AND(F741="■",G741="■"),"",IF(AND(OR(F741="■",G741="■"),H741="■"),"",IF(BF741="","",IF(OR(BF741=4,BF741&gt;4),"○","×"))))))</f>
        <v/>
      </c>
      <c r="P741" s="162" t="str">
        <f>IF($C$3="","",IF(AND(OR(F741="",F741="□"),OR(G741="",G741="□"),OR(H741="",H741="□")),"",IF(AND(F741="■",G741="■"),"",IF(AND(OR(F741="■",G741="■"),H741="■"),"",IF(BF741="","",IF(OR(BF741=5,BF741&gt;5),"○","×"))))))</f>
        <v/>
      </c>
      <c r="Q741" s="129" t="s">
        <v>38</v>
      </c>
      <c r="R741" s="130" t="s">
        <v>38</v>
      </c>
      <c r="S741" s="131" t="s">
        <v>38</v>
      </c>
      <c r="T741" s="1"/>
      <c r="U741" s="10"/>
      <c r="V741" s="11"/>
      <c r="W741" s="10"/>
      <c r="X741" s="223" t="str">
        <f t="shared" si="240"/>
        <v/>
      </c>
      <c r="Y741" s="164" t="str">
        <f t="shared" si="222"/>
        <v/>
      </c>
      <c r="Z741" s="131" t="s">
        <v>58</v>
      </c>
      <c r="AA741" s="135" t="s">
        <v>58</v>
      </c>
      <c r="AB741" s="165" t="str">
        <f t="shared" si="223"/>
        <v/>
      </c>
      <c r="AC741" s="280"/>
      <c r="AD741" s="281"/>
      <c r="AF741" s="60" t="str">
        <f>IF($C$3="","",IF(AND(F741="□",G741="□",H741="□"),"",IF(AND(F741="■",G741="■"),"",IF(AND(F741="■",H741="■"),"",IF(AND(G741="■",H741="■"),"",IF(F741="■",$BY$42,IF(G741="■",$BY$39,IF(I741="","",I741))))))))</f>
        <v/>
      </c>
      <c r="AG741" s="61" t="str">
        <f>IF($C$3="","",IF(AND(F741="□",G741="□",H741="□"),"",IF(AND(F741="■",G741="■"),"",IF(AND(F741="■",H741="■"),"",IF(AND(G741="■",H741="■"),"",IF(F741="■",$BY$44,IF(G741="■",$BY$41,IF(K741="","",K741))))))))</f>
        <v/>
      </c>
      <c r="AH741" s="63" t="str">
        <f t="shared" si="224"/>
        <v/>
      </c>
      <c r="AI741" s="63" t="str">
        <f t="shared" si="225"/>
        <v/>
      </c>
      <c r="AJ741" s="64" t="str">
        <f t="shared" si="226"/>
        <v/>
      </c>
      <c r="AK741" s="64" t="str">
        <f t="shared" si="227"/>
        <v/>
      </c>
      <c r="AL741" s="64" t="str">
        <f>IF($C$3="","",IF(AND(F741="□",G741="□",H741="□"),"",IF(AND(F741="■",G741="■"),"",IF(AND(F741="■",H741="■"),"",IF(AND(G741="■",H741="■"),"",IF(F741="■",$BY$23,IF(G741="■",$BY$21,IF(J741="","",J741))))))))</f>
        <v/>
      </c>
      <c r="AM741" s="65" t="str">
        <f t="shared" si="228"/>
        <v/>
      </c>
      <c r="AN741" s="64" t="str">
        <f>IF($C$3="","",IF(AND(F741="□",G741="□",H741="□"),"",IF(AND(F741="■",G741="■"),"",IF(AND(F741="■",H741="■"),"",IF(AND(G741="■",H741="■"),"",IF(F741="■",$BY$24,IF(G741="■",$BY$22,IF(L741="","",L741))))))))</f>
        <v/>
      </c>
      <c r="AO741" s="118"/>
      <c r="AP741" s="64" t="str">
        <f t="shared" si="229"/>
        <v/>
      </c>
      <c r="AQ741" s="64" t="str">
        <f t="shared" si="230"/>
        <v/>
      </c>
      <c r="AR741" s="64" t="str">
        <f t="shared" si="231"/>
        <v/>
      </c>
      <c r="AS741" s="64" t="str">
        <f t="shared" si="232"/>
        <v/>
      </c>
      <c r="AT741" s="64" t="str">
        <f t="shared" si="233"/>
        <v/>
      </c>
      <c r="AW741" s="17" t="str">
        <f t="shared" si="234"/>
        <v/>
      </c>
      <c r="AX741" s="17" t="str">
        <f t="shared" si="235"/>
        <v/>
      </c>
      <c r="AY741" s="17" t="str">
        <f t="shared" si="236"/>
        <v/>
      </c>
      <c r="AZ741" s="17" t="str">
        <f t="shared" si="237"/>
        <v/>
      </c>
      <c r="BA741" s="17" t="str">
        <f t="shared" si="238"/>
        <v/>
      </c>
      <c r="BB741" s="17" t="str">
        <f t="shared" si="239"/>
        <v/>
      </c>
      <c r="BD741" s="17" t="str">
        <f>IF(AND(OR(F741="",F741="□"),OR(G741="",G741="□"),OR(H741="",H741="□")),"",IF(AND(F741="■",G741="■"),"",IF(AND(OR(F741="■",G741="■"),H741="■"),"",IF(F741="■",5,IF(G741="■",4,IF(I741="","",IF($C$3="","",IF($C$3=8,"-",IF($C$3&lt;8,IF(I741&lt;=$BY$25,7,IF(I741&lt;=$BY$26,6,IF(I741&lt;=$BY$27,5,IF(I741&lt;=$BY$28,4,IF(I741&lt;=$BY$29,3,IF(I741&lt;=$BY$30,2,1)))))))))))))))</f>
        <v/>
      </c>
      <c r="BE741" s="17" t="str">
        <f>IF(AND(OR(F741="",F741="□"),OR(G741="",G741="□"),OR(H741="",H741="□")),"",IF(AND(F741="■",G741="■"),"",IF(AND(OR(F741="■",G741="■"),H741="■"),"",IF(F741="■",5,IF(G741="■",4,IF(K741="","",IF($C$3="","",IF($C$3=8,IF(K741&lt;=$BY$33,6,IF(K741&lt;=$BY$34,5,IF(K741&lt;=$BY$35,4,3))),IF(AND($C$3&lt;8,$C$3&gt;4),IF(K741&lt;=$BY$32,7,IF(K741&lt;=$BY$33,6,IF(K741&lt;=$BY$34,5,IF(K741&lt;=$BY$35,4,IF(K741&lt;=$BY$36,3,2))))),IF(C727&lt;5,"-"))))))))))</f>
        <v/>
      </c>
      <c r="BF741" s="17" t="str">
        <f t="shared" si="241"/>
        <v/>
      </c>
      <c r="BH741" s="18" t="str">
        <f>IF(X741="","",IF(50&lt;=Y741,6,IF(AND(40&lt;=Y741,Y741&lt;50),5,IF(AND(30&lt;=Y741,Y741&lt;40),4,IF(AND(20&lt;=Y741,Y741&lt;30),3,IF(AND(10&lt;=Y741,Y741&lt;20),2,IF(AND(0&lt;=Y741,Y741&lt;10),1,IF(Y741&lt;0,0,""))))))))</f>
        <v/>
      </c>
      <c r="BI741" s="18" t="str">
        <f>IF(X741="","",IF(30&lt;=Y741,4,IF(AND(20&lt;=Y741,Y741&lt;30),3,IF(AND(10&lt;=Y741,Y741&lt;20),2,IF(AND(0&lt;=Y741,Y741&lt;10),1,IF(Y741&lt;0,0,""))))))</f>
        <v/>
      </c>
      <c r="BJ741" s="58" t="str">
        <f>IF(AND(OR(Q741="",Q741="□"),OR(R741="",R741="□"),OR(S741="",S741="□")),"",IF(AND(Q741="■",R741="■"),"",IF(AND(OR(Q741="■",R741="■"),S741="■"),"",IF(Q741="■",3,IF(R741="■",1,IF(Z741="■",BH741,BI741))))))</f>
        <v/>
      </c>
    </row>
    <row r="742" spans="1:62" ht="12" customHeight="1" x14ac:dyDescent="0.15">
      <c r="A742" s="66">
        <v>725</v>
      </c>
      <c r="B742" s="4"/>
      <c r="C742" s="2"/>
      <c r="D742" s="2"/>
      <c r="E742" s="8"/>
      <c r="F742" s="129" t="s">
        <v>38</v>
      </c>
      <c r="G742" s="130" t="s">
        <v>38</v>
      </c>
      <c r="H742" s="131" t="s">
        <v>38</v>
      </c>
      <c r="I742" s="122"/>
      <c r="J742" s="149"/>
      <c r="K742" s="124"/>
      <c r="L742" s="178"/>
      <c r="M742" s="133"/>
      <c r="N742" s="163" t="str">
        <f>IF($C$3="","",IF(P742="","",BF742))</f>
        <v/>
      </c>
      <c r="O742" s="163" t="str">
        <f>IF($C$3="","",IF(AND(OR(F742="",F742="□"),OR(G742="",G742="□"),OR(H742="",H742="□")),"",IF(AND(F742="■",G742="■"),"",IF(AND(OR(F742="■",G742="■"),H742="■"),"",IF(BF742="","",IF(OR(BF742=4,BF742&gt;4),"○","×"))))))</f>
        <v/>
      </c>
      <c r="P742" s="162" t="str">
        <f>IF($C$3="","",IF(AND(OR(F742="",F742="□"),OR(G742="",G742="□"),OR(H742="",H742="□")),"",IF(AND(F742="■",G742="■"),"",IF(AND(OR(F742="■",G742="■"),H742="■"),"",IF(BF742="","",IF(OR(BF742=5,BF742&gt;5),"○","×"))))))</f>
        <v/>
      </c>
      <c r="Q742" s="129" t="s">
        <v>38</v>
      </c>
      <c r="R742" s="130" t="s">
        <v>38</v>
      </c>
      <c r="S742" s="131" t="s">
        <v>38</v>
      </c>
      <c r="T742" s="1"/>
      <c r="U742" s="10"/>
      <c r="V742" s="11"/>
      <c r="W742" s="10"/>
      <c r="X742" s="223" t="str">
        <f t="shared" si="240"/>
        <v/>
      </c>
      <c r="Y742" s="164" t="str">
        <f t="shared" si="222"/>
        <v/>
      </c>
      <c r="Z742" s="131" t="s">
        <v>58</v>
      </c>
      <c r="AA742" s="135" t="s">
        <v>58</v>
      </c>
      <c r="AB742" s="165" t="str">
        <f t="shared" si="223"/>
        <v/>
      </c>
      <c r="AC742" s="280"/>
      <c r="AD742" s="281"/>
      <c r="AF742" s="60" t="str">
        <f>IF($C$3="","",IF(AND(F742="□",G742="□",H742="□"),"",IF(AND(F742="■",G742="■"),"",IF(AND(F742="■",H742="■"),"",IF(AND(G742="■",H742="■"),"",IF(F742="■",$BY$42,IF(G742="■",$BY$39,IF(I742="","",I742))))))))</f>
        <v/>
      </c>
      <c r="AG742" s="61" t="str">
        <f>IF($C$3="","",IF(AND(F742="□",G742="□",H742="□"),"",IF(AND(F742="■",G742="■"),"",IF(AND(F742="■",H742="■"),"",IF(AND(G742="■",H742="■"),"",IF(F742="■",$BY$44,IF(G742="■",$BY$41,IF(K742="","",K742))))))))</f>
        <v/>
      </c>
      <c r="AH742" s="63" t="str">
        <f t="shared" si="224"/>
        <v/>
      </c>
      <c r="AI742" s="63" t="str">
        <f t="shared" si="225"/>
        <v/>
      </c>
      <c r="AJ742" s="64" t="str">
        <f t="shared" si="226"/>
        <v/>
      </c>
      <c r="AK742" s="64" t="str">
        <f t="shared" si="227"/>
        <v/>
      </c>
      <c r="AL742" s="64" t="str">
        <f>IF($C$3="","",IF(AND(F742="□",G742="□",H742="□"),"",IF(AND(F742="■",G742="■"),"",IF(AND(F742="■",H742="■"),"",IF(AND(G742="■",H742="■"),"",IF(F742="■",$BY$23,IF(G742="■",$BY$21,IF(J742="","",J742))))))))</f>
        <v/>
      </c>
      <c r="AM742" s="65" t="str">
        <f t="shared" si="228"/>
        <v/>
      </c>
      <c r="AN742" s="64" t="str">
        <f>IF($C$3="","",IF(AND(F742="□",G742="□",H742="□"),"",IF(AND(F742="■",G742="■"),"",IF(AND(F742="■",H742="■"),"",IF(AND(G742="■",H742="■"),"",IF(F742="■",$BY$24,IF(G742="■",$BY$22,IF(L742="","",L742))))))))</f>
        <v/>
      </c>
      <c r="AO742" s="118"/>
      <c r="AP742" s="64" t="str">
        <f t="shared" si="229"/>
        <v/>
      </c>
      <c r="AQ742" s="64" t="str">
        <f t="shared" si="230"/>
        <v/>
      </c>
      <c r="AR742" s="64" t="str">
        <f t="shared" si="231"/>
        <v/>
      </c>
      <c r="AS742" s="64" t="str">
        <f t="shared" si="232"/>
        <v/>
      </c>
      <c r="AT742" s="64" t="str">
        <f t="shared" si="233"/>
        <v/>
      </c>
      <c r="AW742" s="17" t="str">
        <f t="shared" si="234"/>
        <v/>
      </c>
      <c r="AX742" s="17" t="str">
        <f t="shared" si="235"/>
        <v/>
      </c>
      <c r="AY742" s="17" t="str">
        <f t="shared" si="236"/>
        <v/>
      </c>
      <c r="AZ742" s="17" t="str">
        <f t="shared" si="237"/>
        <v/>
      </c>
      <c r="BA742" s="17" t="str">
        <f t="shared" si="238"/>
        <v/>
      </c>
      <c r="BB742" s="17" t="str">
        <f t="shared" si="239"/>
        <v/>
      </c>
      <c r="BD742" s="17" t="str">
        <f>IF(AND(OR(F742="",F742="□"),OR(G742="",G742="□"),OR(H742="",H742="□")),"",IF(AND(F742="■",G742="■"),"",IF(AND(OR(F742="■",G742="■"),H742="■"),"",IF(F742="■",5,IF(G742="■",4,IF(I742="","",IF($C$3="","",IF($C$3=8,"-",IF($C$3&lt;8,IF(I742&lt;=$BY$25,7,IF(I742&lt;=$BY$26,6,IF(I742&lt;=$BY$27,5,IF(I742&lt;=$BY$28,4,IF(I742&lt;=$BY$29,3,IF(I742&lt;=$BY$30,2,1)))))))))))))))</f>
        <v/>
      </c>
      <c r="BE742" s="17" t="str">
        <f>IF(AND(OR(F742="",F742="□"),OR(G742="",G742="□"),OR(H742="",H742="□")),"",IF(AND(F742="■",G742="■"),"",IF(AND(OR(F742="■",G742="■"),H742="■"),"",IF(F742="■",5,IF(G742="■",4,IF(K742="","",IF($C$3="","",IF($C$3=8,IF(K742&lt;=$BY$33,6,IF(K742&lt;=$BY$34,5,IF(K742&lt;=$BY$35,4,3))),IF(AND($C$3&lt;8,$C$3&gt;4),IF(K742&lt;=$BY$32,7,IF(K742&lt;=$BY$33,6,IF(K742&lt;=$BY$34,5,IF(K742&lt;=$BY$35,4,IF(K742&lt;=$BY$36,3,2))))),IF(C728&lt;5,"-"))))))))))</f>
        <v/>
      </c>
      <c r="BF742" s="17" t="str">
        <f t="shared" si="241"/>
        <v/>
      </c>
      <c r="BH742" s="18" t="str">
        <f>IF(X742="","",IF(50&lt;=Y742,6,IF(AND(40&lt;=Y742,Y742&lt;50),5,IF(AND(30&lt;=Y742,Y742&lt;40),4,IF(AND(20&lt;=Y742,Y742&lt;30),3,IF(AND(10&lt;=Y742,Y742&lt;20),2,IF(AND(0&lt;=Y742,Y742&lt;10),1,IF(Y742&lt;0,0,""))))))))</f>
        <v/>
      </c>
      <c r="BI742" s="18" t="str">
        <f>IF(X742="","",IF(30&lt;=Y742,4,IF(AND(20&lt;=Y742,Y742&lt;30),3,IF(AND(10&lt;=Y742,Y742&lt;20),2,IF(AND(0&lt;=Y742,Y742&lt;10),1,IF(Y742&lt;0,0,""))))))</f>
        <v/>
      </c>
      <c r="BJ742" s="58" t="str">
        <f>IF(AND(OR(Q742="",Q742="□"),OR(R742="",R742="□"),OR(S742="",S742="□")),"",IF(AND(Q742="■",R742="■"),"",IF(AND(OR(Q742="■",R742="■"),S742="■"),"",IF(Q742="■",3,IF(R742="■",1,IF(Z742="■",BH742,BI742))))))</f>
        <v/>
      </c>
    </row>
    <row r="743" spans="1:62" ht="12" customHeight="1" x14ac:dyDescent="0.15">
      <c r="A743" s="66">
        <v>726</v>
      </c>
      <c r="B743" s="4"/>
      <c r="C743" s="2"/>
      <c r="D743" s="2"/>
      <c r="E743" s="8"/>
      <c r="F743" s="129" t="s">
        <v>38</v>
      </c>
      <c r="G743" s="130" t="s">
        <v>38</v>
      </c>
      <c r="H743" s="131" t="s">
        <v>38</v>
      </c>
      <c r="I743" s="122"/>
      <c r="J743" s="149"/>
      <c r="K743" s="124"/>
      <c r="L743" s="178"/>
      <c r="M743" s="133"/>
      <c r="N743" s="163" t="str">
        <f>IF($C$3="","",IF(P743="","",BF743))</f>
        <v/>
      </c>
      <c r="O743" s="163" t="str">
        <f>IF($C$3="","",IF(AND(OR(F743="",F743="□"),OR(G743="",G743="□"),OR(H743="",H743="□")),"",IF(AND(F743="■",G743="■"),"",IF(AND(OR(F743="■",G743="■"),H743="■"),"",IF(BF743="","",IF(OR(BF743=4,BF743&gt;4),"○","×"))))))</f>
        <v/>
      </c>
      <c r="P743" s="162" t="str">
        <f>IF($C$3="","",IF(AND(OR(F743="",F743="□"),OR(G743="",G743="□"),OR(H743="",H743="□")),"",IF(AND(F743="■",G743="■"),"",IF(AND(OR(F743="■",G743="■"),H743="■"),"",IF(BF743="","",IF(OR(BF743=5,BF743&gt;5),"○","×"))))))</f>
        <v/>
      </c>
      <c r="Q743" s="129" t="s">
        <v>38</v>
      </c>
      <c r="R743" s="130" t="s">
        <v>38</v>
      </c>
      <c r="S743" s="131" t="s">
        <v>38</v>
      </c>
      <c r="T743" s="1"/>
      <c r="U743" s="10"/>
      <c r="V743" s="11"/>
      <c r="W743" s="10"/>
      <c r="X743" s="223" t="str">
        <f t="shared" si="240"/>
        <v/>
      </c>
      <c r="Y743" s="164" t="str">
        <f t="shared" si="222"/>
        <v/>
      </c>
      <c r="Z743" s="131" t="s">
        <v>58</v>
      </c>
      <c r="AA743" s="135" t="s">
        <v>58</v>
      </c>
      <c r="AB743" s="165" t="str">
        <f t="shared" si="223"/>
        <v/>
      </c>
      <c r="AC743" s="280"/>
      <c r="AD743" s="281"/>
      <c r="AF743" s="60" t="str">
        <f>IF($C$3="","",IF(AND(F743="□",G743="□",H743="□"),"",IF(AND(F743="■",G743="■"),"",IF(AND(F743="■",H743="■"),"",IF(AND(G743="■",H743="■"),"",IF(F743="■",$BY$42,IF(G743="■",$BY$39,IF(I743="","",I743))))))))</f>
        <v/>
      </c>
      <c r="AG743" s="61" t="str">
        <f>IF($C$3="","",IF(AND(F743="□",G743="□",H743="□"),"",IF(AND(F743="■",G743="■"),"",IF(AND(F743="■",H743="■"),"",IF(AND(G743="■",H743="■"),"",IF(F743="■",$BY$44,IF(G743="■",$BY$41,IF(K743="","",K743))))))))</f>
        <v/>
      </c>
      <c r="AH743" s="63" t="str">
        <f t="shared" si="224"/>
        <v/>
      </c>
      <c r="AI743" s="63" t="str">
        <f t="shared" si="225"/>
        <v/>
      </c>
      <c r="AJ743" s="64" t="str">
        <f t="shared" si="226"/>
        <v/>
      </c>
      <c r="AK743" s="64" t="str">
        <f t="shared" si="227"/>
        <v/>
      </c>
      <c r="AL743" s="64" t="str">
        <f>IF($C$3="","",IF(AND(F743="□",G743="□",H743="□"),"",IF(AND(F743="■",G743="■"),"",IF(AND(F743="■",H743="■"),"",IF(AND(G743="■",H743="■"),"",IF(F743="■",$BY$23,IF(G743="■",$BY$21,IF(J743="","",J743))))))))</f>
        <v/>
      </c>
      <c r="AM743" s="65" t="str">
        <f t="shared" si="228"/>
        <v/>
      </c>
      <c r="AN743" s="64" t="str">
        <f>IF($C$3="","",IF(AND(F743="□",G743="□",H743="□"),"",IF(AND(F743="■",G743="■"),"",IF(AND(F743="■",H743="■"),"",IF(AND(G743="■",H743="■"),"",IF(F743="■",$BY$24,IF(G743="■",$BY$22,IF(L743="","",L743))))))))</f>
        <v/>
      </c>
      <c r="AO743" s="118"/>
      <c r="AP743" s="64" t="str">
        <f t="shared" si="229"/>
        <v/>
      </c>
      <c r="AQ743" s="64" t="str">
        <f t="shared" si="230"/>
        <v/>
      </c>
      <c r="AR743" s="64" t="str">
        <f t="shared" si="231"/>
        <v/>
      </c>
      <c r="AS743" s="64" t="str">
        <f t="shared" si="232"/>
        <v/>
      </c>
      <c r="AT743" s="64" t="str">
        <f t="shared" si="233"/>
        <v/>
      </c>
      <c r="AW743" s="17" t="str">
        <f t="shared" si="234"/>
        <v/>
      </c>
      <c r="AX743" s="17" t="str">
        <f t="shared" si="235"/>
        <v/>
      </c>
      <c r="AY743" s="17" t="str">
        <f t="shared" si="236"/>
        <v/>
      </c>
      <c r="AZ743" s="17" t="str">
        <f t="shared" si="237"/>
        <v/>
      </c>
      <c r="BA743" s="17" t="str">
        <f t="shared" si="238"/>
        <v/>
      </c>
      <c r="BB743" s="17" t="str">
        <f t="shared" si="239"/>
        <v/>
      </c>
      <c r="BD743" s="17" t="str">
        <f>IF(AND(OR(F743="",F743="□"),OR(G743="",G743="□"),OR(H743="",H743="□")),"",IF(AND(F743="■",G743="■"),"",IF(AND(OR(F743="■",G743="■"),H743="■"),"",IF(F743="■",5,IF(G743="■",4,IF(I743="","",IF($C$3="","",IF($C$3=8,"-",IF($C$3&lt;8,IF(I743&lt;=$BY$25,7,IF(I743&lt;=$BY$26,6,IF(I743&lt;=$BY$27,5,IF(I743&lt;=$BY$28,4,IF(I743&lt;=$BY$29,3,IF(I743&lt;=$BY$30,2,1)))))))))))))))</f>
        <v/>
      </c>
      <c r="BE743" s="17" t="str">
        <f>IF(AND(OR(F743="",F743="□"),OR(G743="",G743="□"),OR(H743="",H743="□")),"",IF(AND(F743="■",G743="■"),"",IF(AND(OR(F743="■",G743="■"),H743="■"),"",IF(F743="■",5,IF(G743="■",4,IF(K743="","",IF($C$3="","",IF($C$3=8,IF(K743&lt;=$BY$33,6,IF(K743&lt;=$BY$34,5,IF(K743&lt;=$BY$35,4,3))),IF(AND($C$3&lt;8,$C$3&gt;4),IF(K743&lt;=$BY$32,7,IF(K743&lt;=$BY$33,6,IF(K743&lt;=$BY$34,5,IF(K743&lt;=$BY$35,4,IF(K743&lt;=$BY$36,3,2))))),IF(C729&lt;5,"-"))))))))))</f>
        <v/>
      </c>
      <c r="BF743" s="17" t="str">
        <f t="shared" si="241"/>
        <v/>
      </c>
      <c r="BH743" s="18" t="str">
        <f>IF(X743="","",IF(50&lt;=Y743,6,IF(AND(40&lt;=Y743,Y743&lt;50),5,IF(AND(30&lt;=Y743,Y743&lt;40),4,IF(AND(20&lt;=Y743,Y743&lt;30),3,IF(AND(10&lt;=Y743,Y743&lt;20),2,IF(AND(0&lt;=Y743,Y743&lt;10),1,IF(Y743&lt;0,0,""))))))))</f>
        <v/>
      </c>
      <c r="BI743" s="18" t="str">
        <f>IF(X743="","",IF(30&lt;=Y743,4,IF(AND(20&lt;=Y743,Y743&lt;30),3,IF(AND(10&lt;=Y743,Y743&lt;20),2,IF(AND(0&lt;=Y743,Y743&lt;10),1,IF(Y743&lt;0,0,""))))))</f>
        <v/>
      </c>
      <c r="BJ743" s="58" t="str">
        <f>IF(AND(OR(Q743="",Q743="□"),OR(R743="",R743="□"),OR(S743="",S743="□")),"",IF(AND(Q743="■",R743="■"),"",IF(AND(OR(Q743="■",R743="■"),S743="■"),"",IF(Q743="■",3,IF(R743="■",1,IF(Z743="■",BH743,BI743))))))</f>
        <v/>
      </c>
    </row>
    <row r="744" spans="1:62" ht="12" customHeight="1" x14ac:dyDescent="0.15">
      <c r="A744" s="66">
        <v>727</v>
      </c>
      <c r="B744" s="4"/>
      <c r="C744" s="2"/>
      <c r="D744" s="2"/>
      <c r="E744" s="8"/>
      <c r="F744" s="129" t="s">
        <v>38</v>
      </c>
      <c r="G744" s="130" t="s">
        <v>38</v>
      </c>
      <c r="H744" s="131" t="s">
        <v>38</v>
      </c>
      <c r="I744" s="122"/>
      <c r="J744" s="149"/>
      <c r="K744" s="124"/>
      <c r="L744" s="178"/>
      <c r="M744" s="133"/>
      <c r="N744" s="163" t="str">
        <f>IF($C$3="","",IF(P744="","",BF744))</f>
        <v/>
      </c>
      <c r="O744" s="163" t="str">
        <f>IF($C$3="","",IF(AND(OR(F744="",F744="□"),OR(G744="",G744="□"),OR(H744="",H744="□")),"",IF(AND(F744="■",G744="■"),"",IF(AND(OR(F744="■",G744="■"),H744="■"),"",IF(BF744="","",IF(OR(BF744=4,BF744&gt;4),"○","×"))))))</f>
        <v/>
      </c>
      <c r="P744" s="162" t="str">
        <f>IF($C$3="","",IF(AND(OR(F744="",F744="□"),OR(G744="",G744="□"),OR(H744="",H744="□")),"",IF(AND(F744="■",G744="■"),"",IF(AND(OR(F744="■",G744="■"),H744="■"),"",IF(BF744="","",IF(OR(BF744=5,BF744&gt;5),"○","×"))))))</f>
        <v/>
      </c>
      <c r="Q744" s="129" t="s">
        <v>38</v>
      </c>
      <c r="R744" s="130" t="s">
        <v>38</v>
      </c>
      <c r="S744" s="131" t="s">
        <v>38</v>
      </c>
      <c r="T744" s="1"/>
      <c r="U744" s="10"/>
      <c r="V744" s="11"/>
      <c r="W744" s="10"/>
      <c r="X744" s="223" t="str">
        <f t="shared" si="240"/>
        <v/>
      </c>
      <c r="Y744" s="164" t="str">
        <f t="shared" si="222"/>
        <v/>
      </c>
      <c r="Z744" s="131" t="s">
        <v>58</v>
      </c>
      <c r="AA744" s="135" t="s">
        <v>58</v>
      </c>
      <c r="AB744" s="165" t="str">
        <f t="shared" si="223"/>
        <v/>
      </c>
      <c r="AC744" s="280"/>
      <c r="AD744" s="281"/>
      <c r="AF744" s="60" t="str">
        <f>IF($C$3="","",IF(AND(F744="□",G744="□",H744="□"),"",IF(AND(F744="■",G744="■"),"",IF(AND(F744="■",H744="■"),"",IF(AND(G744="■",H744="■"),"",IF(F744="■",$BY$42,IF(G744="■",$BY$39,IF(I744="","",I744))))))))</f>
        <v/>
      </c>
      <c r="AG744" s="61" t="str">
        <f>IF($C$3="","",IF(AND(F744="□",G744="□",H744="□"),"",IF(AND(F744="■",G744="■"),"",IF(AND(F744="■",H744="■"),"",IF(AND(G744="■",H744="■"),"",IF(F744="■",$BY$44,IF(G744="■",$BY$41,IF(K744="","",K744))))))))</f>
        <v/>
      </c>
      <c r="AH744" s="63" t="str">
        <f t="shared" si="224"/>
        <v/>
      </c>
      <c r="AI744" s="63" t="str">
        <f t="shared" si="225"/>
        <v/>
      </c>
      <c r="AJ744" s="64" t="str">
        <f t="shared" si="226"/>
        <v/>
      </c>
      <c r="AK744" s="64" t="str">
        <f t="shared" si="227"/>
        <v/>
      </c>
      <c r="AL744" s="64" t="str">
        <f>IF($C$3="","",IF(AND(F744="□",G744="□",H744="□"),"",IF(AND(F744="■",G744="■"),"",IF(AND(F744="■",H744="■"),"",IF(AND(G744="■",H744="■"),"",IF(F744="■",$BY$23,IF(G744="■",$BY$21,IF(J744="","",J744))))))))</f>
        <v/>
      </c>
      <c r="AM744" s="65" t="str">
        <f t="shared" si="228"/>
        <v/>
      </c>
      <c r="AN744" s="64" t="str">
        <f>IF($C$3="","",IF(AND(F744="□",G744="□",H744="□"),"",IF(AND(F744="■",G744="■"),"",IF(AND(F744="■",H744="■"),"",IF(AND(G744="■",H744="■"),"",IF(F744="■",$BY$24,IF(G744="■",$BY$22,IF(L744="","",L744))))))))</f>
        <v/>
      </c>
      <c r="AO744" s="118"/>
      <c r="AP744" s="64" t="str">
        <f t="shared" si="229"/>
        <v/>
      </c>
      <c r="AQ744" s="64" t="str">
        <f t="shared" si="230"/>
        <v/>
      </c>
      <c r="AR744" s="64" t="str">
        <f t="shared" si="231"/>
        <v/>
      </c>
      <c r="AS744" s="64" t="str">
        <f t="shared" si="232"/>
        <v/>
      </c>
      <c r="AT744" s="64" t="str">
        <f t="shared" si="233"/>
        <v/>
      </c>
      <c r="AW744" s="17" t="str">
        <f t="shared" si="234"/>
        <v/>
      </c>
      <c r="AX744" s="17" t="str">
        <f t="shared" si="235"/>
        <v/>
      </c>
      <c r="AY744" s="17" t="str">
        <f t="shared" si="236"/>
        <v/>
      </c>
      <c r="AZ744" s="17" t="str">
        <f t="shared" si="237"/>
        <v/>
      </c>
      <c r="BA744" s="17" t="str">
        <f t="shared" si="238"/>
        <v/>
      </c>
      <c r="BB744" s="17" t="str">
        <f t="shared" si="239"/>
        <v/>
      </c>
      <c r="BD744" s="17" t="str">
        <f>IF(AND(OR(F744="",F744="□"),OR(G744="",G744="□"),OR(H744="",H744="□")),"",IF(AND(F744="■",G744="■"),"",IF(AND(OR(F744="■",G744="■"),H744="■"),"",IF(F744="■",5,IF(G744="■",4,IF(I744="","",IF($C$3="","",IF($C$3=8,"-",IF($C$3&lt;8,IF(I744&lt;=$BY$25,7,IF(I744&lt;=$BY$26,6,IF(I744&lt;=$BY$27,5,IF(I744&lt;=$BY$28,4,IF(I744&lt;=$BY$29,3,IF(I744&lt;=$BY$30,2,1)))))))))))))))</f>
        <v/>
      </c>
      <c r="BE744" s="17" t="str">
        <f>IF(AND(OR(F744="",F744="□"),OR(G744="",G744="□"),OR(H744="",H744="□")),"",IF(AND(F744="■",G744="■"),"",IF(AND(OR(F744="■",G744="■"),H744="■"),"",IF(F744="■",5,IF(G744="■",4,IF(K744="","",IF($C$3="","",IF($C$3=8,IF(K744&lt;=$BY$33,6,IF(K744&lt;=$BY$34,5,IF(K744&lt;=$BY$35,4,3))),IF(AND($C$3&lt;8,$C$3&gt;4),IF(K744&lt;=$BY$32,7,IF(K744&lt;=$BY$33,6,IF(K744&lt;=$BY$34,5,IF(K744&lt;=$BY$35,4,IF(K744&lt;=$BY$36,3,2))))),IF(C730&lt;5,"-"))))))))))</f>
        <v/>
      </c>
      <c r="BF744" s="17" t="str">
        <f t="shared" si="241"/>
        <v/>
      </c>
      <c r="BH744" s="18" t="str">
        <f>IF(X744="","",IF(50&lt;=Y744,6,IF(AND(40&lt;=Y744,Y744&lt;50),5,IF(AND(30&lt;=Y744,Y744&lt;40),4,IF(AND(20&lt;=Y744,Y744&lt;30),3,IF(AND(10&lt;=Y744,Y744&lt;20),2,IF(AND(0&lt;=Y744,Y744&lt;10),1,IF(Y744&lt;0,0,""))))))))</f>
        <v/>
      </c>
      <c r="BI744" s="18" t="str">
        <f>IF(X744="","",IF(30&lt;=Y744,4,IF(AND(20&lt;=Y744,Y744&lt;30),3,IF(AND(10&lt;=Y744,Y744&lt;20),2,IF(AND(0&lt;=Y744,Y744&lt;10),1,IF(Y744&lt;0,0,""))))))</f>
        <v/>
      </c>
      <c r="BJ744" s="58" t="str">
        <f>IF(AND(OR(Q744="",Q744="□"),OR(R744="",R744="□"),OR(S744="",S744="□")),"",IF(AND(Q744="■",R744="■"),"",IF(AND(OR(Q744="■",R744="■"),S744="■"),"",IF(Q744="■",3,IF(R744="■",1,IF(Z744="■",BH744,BI744))))))</f>
        <v/>
      </c>
    </row>
    <row r="745" spans="1:62" ht="12" customHeight="1" x14ac:dyDescent="0.15">
      <c r="A745" s="66">
        <v>728</v>
      </c>
      <c r="B745" s="4"/>
      <c r="C745" s="2"/>
      <c r="D745" s="2"/>
      <c r="E745" s="8"/>
      <c r="F745" s="129" t="s">
        <v>38</v>
      </c>
      <c r="G745" s="130" t="s">
        <v>38</v>
      </c>
      <c r="H745" s="131" t="s">
        <v>38</v>
      </c>
      <c r="I745" s="122"/>
      <c r="J745" s="149"/>
      <c r="K745" s="124"/>
      <c r="L745" s="178"/>
      <c r="M745" s="133"/>
      <c r="N745" s="163" t="str">
        <f>IF($C$3="","",IF(P745="","",BF745))</f>
        <v/>
      </c>
      <c r="O745" s="163" t="str">
        <f>IF($C$3="","",IF(AND(OR(F745="",F745="□"),OR(G745="",G745="□"),OR(H745="",H745="□")),"",IF(AND(F745="■",G745="■"),"",IF(AND(OR(F745="■",G745="■"),H745="■"),"",IF(BF745="","",IF(OR(BF745=4,BF745&gt;4),"○","×"))))))</f>
        <v/>
      </c>
      <c r="P745" s="162" t="str">
        <f>IF($C$3="","",IF(AND(OR(F745="",F745="□"),OR(G745="",G745="□"),OR(H745="",H745="□")),"",IF(AND(F745="■",G745="■"),"",IF(AND(OR(F745="■",G745="■"),H745="■"),"",IF(BF745="","",IF(OR(BF745=5,BF745&gt;5),"○","×"))))))</f>
        <v/>
      </c>
      <c r="Q745" s="129" t="s">
        <v>38</v>
      </c>
      <c r="R745" s="130" t="s">
        <v>38</v>
      </c>
      <c r="S745" s="131" t="s">
        <v>38</v>
      </c>
      <c r="T745" s="1"/>
      <c r="U745" s="10"/>
      <c r="V745" s="11"/>
      <c r="W745" s="10"/>
      <c r="X745" s="223" t="str">
        <f t="shared" si="240"/>
        <v/>
      </c>
      <c r="Y745" s="164" t="str">
        <f t="shared" si="222"/>
        <v/>
      </c>
      <c r="Z745" s="131" t="s">
        <v>58</v>
      </c>
      <c r="AA745" s="135" t="s">
        <v>58</v>
      </c>
      <c r="AB745" s="165" t="str">
        <f t="shared" si="223"/>
        <v/>
      </c>
      <c r="AC745" s="280"/>
      <c r="AD745" s="281"/>
      <c r="AF745" s="60" t="str">
        <f>IF($C$3="","",IF(AND(F745="□",G745="□",H745="□"),"",IF(AND(F745="■",G745="■"),"",IF(AND(F745="■",H745="■"),"",IF(AND(G745="■",H745="■"),"",IF(F745="■",$BY$42,IF(G745="■",$BY$39,IF(I745="","",I745))))))))</f>
        <v/>
      </c>
      <c r="AG745" s="61" t="str">
        <f>IF($C$3="","",IF(AND(F745="□",G745="□",H745="□"),"",IF(AND(F745="■",G745="■"),"",IF(AND(F745="■",H745="■"),"",IF(AND(G745="■",H745="■"),"",IF(F745="■",$BY$44,IF(G745="■",$BY$41,IF(K745="","",K745))))))))</f>
        <v/>
      </c>
      <c r="AH745" s="63" t="str">
        <f t="shared" si="224"/>
        <v/>
      </c>
      <c r="AI745" s="63" t="str">
        <f t="shared" si="225"/>
        <v/>
      </c>
      <c r="AJ745" s="64" t="str">
        <f t="shared" si="226"/>
        <v/>
      </c>
      <c r="AK745" s="64" t="str">
        <f t="shared" si="227"/>
        <v/>
      </c>
      <c r="AL745" s="64" t="str">
        <f>IF($C$3="","",IF(AND(F745="□",G745="□",H745="□"),"",IF(AND(F745="■",G745="■"),"",IF(AND(F745="■",H745="■"),"",IF(AND(G745="■",H745="■"),"",IF(F745="■",$BY$23,IF(G745="■",$BY$21,IF(J745="","",J745))))))))</f>
        <v/>
      </c>
      <c r="AM745" s="65" t="str">
        <f t="shared" si="228"/>
        <v/>
      </c>
      <c r="AN745" s="64" t="str">
        <f>IF($C$3="","",IF(AND(F745="□",G745="□",H745="□"),"",IF(AND(F745="■",G745="■"),"",IF(AND(F745="■",H745="■"),"",IF(AND(G745="■",H745="■"),"",IF(F745="■",$BY$24,IF(G745="■",$BY$22,IF(L745="","",L745))))))))</f>
        <v/>
      </c>
      <c r="AO745" s="118"/>
      <c r="AP745" s="64" t="str">
        <f t="shared" si="229"/>
        <v/>
      </c>
      <c r="AQ745" s="64" t="str">
        <f t="shared" si="230"/>
        <v/>
      </c>
      <c r="AR745" s="64" t="str">
        <f t="shared" si="231"/>
        <v/>
      </c>
      <c r="AS745" s="64" t="str">
        <f t="shared" si="232"/>
        <v/>
      </c>
      <c r="AT745" s="64" t="str">
        <f t="shared" si="233"/>
        <v/>
      </c>
      <c r="AW745" s="17" t="str">
        <f t="shared" si="234"/>
        <v/>
      </c>
      <c r="AX745" s="17" t="str">
        <f t="shared" si="235"/>
        <v/>
      </c>
      <c r="AY745" s="17" t="str">
        <f t="shared" si="236"/>
        <v/>
      </c>
      <c r="AZ745" s="17" t="str">
        <f t="shared" si="237"/>
        <v/>
      </c>
      <c r="BA745" s="17" t="str">
        <f t="shared" si="238"/>
        <v/>
      </c>
      <c r="BB745" s="17" t="str">
        <f t="shared" si="239"/>
        <v/>
      </c>
      <c r="BD745" s="17" t="str">
        <f>IF(AND(OR(F745="",F745="□"),OR(G745="",G745="□"),OR(H745="",H745="□")),"",IF(AND(F745="■",G745="■"),"",IF(AND(OR(F745="■",G745="■"),H745="■"),"",IF(F745="■",5,IF(G745="■",4,IF(I745="","",IF($C$3="","",IF($C$3=8,"-",IF($C$3&lt;8,IF(I745&lt;=$BY$25,7,IF(I745&lt;=$BY$26,6,IF(I745&lt;=$BY$27,5,IF(I745&lt;=$BY$28,4,IF(I745&lt;=$BY$29,3,IF(I745&lt;=$BY$30,2,1)))))))))))))))</f>
        <v/>
      </c>
      <c r="BE745" s="17" t="str">
        <f>IF(AND(OR(F745="",F745="□"),OR(G745="",G745="□"),OR(H745="",H745="□")),"",IF(AND(F745="■",G745="■"),"",IF(AND(OR(F745="■",G745="■"),H745="■"),"",IF(F745="■",5,IF(G745="■",4,IF(K745="","",IF($C$3="","",IF($C$3=8,IF(K745&lt;=$BY$33,6,IF(K745&lt;=$BY$34,5,IF(K745&lt;=$BY$35,4,3))),IF(AND($C$3&lt;8,$C$3&gt;4),IF(K745&lt;=$BY$32,7,IF(K745&lt;=$BY$33,6,IF(K745&lt;=$BY$34,5,IF(K745&lt;=$BY$35,4,IF(K745&lt;=$BY$36,3,2))))),IF(C731&lt;5,"-"))))))))))</f>
        <v/>
      </c>
      <c r="BF745" s="17" t="str">
        <f t="shared" si="241"/>
        <v/>
      </c>
      <c r="BH745" s="18" t="str">
        <f>IF(X745="","",IF(50&lt;=Y745,6,IF(AND(40&lt;=Y745,Y745&lt;50),5,IF(AND(30&lt;=Y745,Y745&lt;40),4,IF(AND(20&lt;=Y745,Y745&lt;30),3,IF(AND(10&lt;=Y745,Y745&lt;20),2,IF(AND(0&lt;=Y745,Y745&lt;10),1,IF(Y745&lt;0,0,""))))))))</f>
        <v/>
      </c>
      <c r="BI745" s="18" t="str">
        <f>IF(X745="","",IF(30&lt;=Y745,4,IF(AND(20&lt;=Y745,Y745&lt;30),3,IF(AND(10&lt;=Y745,Y745&lt;20),2,IF(AND(0&lt;=Y745,Y745&lt;10),1,IF(Y745&lt;0,0,""))))))</f>
        <v/>
      </c>
      <c r="BJ745" s="58" t="str">
        <f>IF(AND(OR(Q745="",Q745="□"),OR(R745="",R745="□"),OR(S745="",S745="□")),"",IF(AND(Q745="■",R745="■"),"",IF(AND(OR(Q745="■",R745="■"),S745="■"),"",IF(Q745="■",3,IF(R745="■",1,IF(Z745="■",BH745,BI745))))))</f>
        <v/>
      </c>
    </row>
    <row r="746" spans="1:62" ht="12" customHeight="1" x14ac:dyDescent="0.15">
      <c r="A746" s="66">
        <v>729</v>
      </c>
      <c r="B746" s="4"/>
      <c r="C746" s="2"/>
      <c r="D746" s="2"/>
      <c r="E746" s="8"/>
      <c r="F746" s="129" t="s">
        <v>38</v>
      </c>
      <c r="G746" s="130" t="s">
        <v>38</v>
      </c>
      <c r="H746" s="131" t="s">
        <v>38</v>
      </c>
      <c r="I746" s="122"/>
      <c r="J746" s="149"/>
      <c r="K746" s="124"/>
      <c r="L746" s="178"/>
      <c r="M746" s="133"/>
      <c r="N746" s="163" t="str">
        <f>IF($C$3="","",IF(P746="","",BF746))</f>
        <v/>
      </c>
      <c r="O746" s="163" t="str">
        <f>IF($C$3="","",IF(AND(OR(F746="",F746="□"),OR(G746="",G746="□"),OR(H746="",H746="□")),"",IF(AND(F746="■",G746="■"),"",IF(AND(OR(F746="■",G746="■"),H746="■"),"",IF(BF746="","",IF(OR(BF746=4,BF746&gt;4),"○","×"))))))</f>
        <v/>
      </c>
      <c r="P746" s="162" t="str">
        <f>IF($C$3="","",IF(AND(OR(F746="",F746="□"),OR(G746="",G746="□"),OR(H746="",H746="□")),"",IF(AND(F746="■",G746="■"),"",IF(AND(OR(F746="■",G746="■"),H746="■"),"",IF(BF746="","",IF(OR(BF746=5,BF746&gt;5),"○","×"))))))</f>
        <v/>
      </c>
      <c r="Q746" s="129" t="s">
        <v>38</v>
      </c>
      <c r="R746" s="130" t="s">
        <v>38</v>
      </c>
      <c r="S746" s="131" t="s">
        <v>38</v>
      </c>
      <c r="T746" s="1"/>
      <c r="U746" s="10"/>
      <c r="V746" s="11"/>
      <c r="W746" s="10"/>
      <c r="X746" s="223" t="str">
        <f t="shared" si="240"/>
        <v/>
      </c>
      <c r="Y746" s="164" t="str">
        <f t="shared" si="222"/>
        <v/>
      </c>
      <c r="Z746" s="131" t="s">
        <v>58</v>
      </c>
      <c r="AA746" s="135" t="s">
        <v>58</v>
      </c>
      <c r="AB746" s="165" t="str">
        <f t="shared" si="223"/>
        <v/>
      </c>
      <c r="AC746" s="280"/>
      <c r="AD746" s="281"/>
      <c r="AF746" s="60" t="str">
        <f>IF($C$3="","",IF(AND(F746="□",G746="□",H746="□"),"",IF(AND(F746="■",G746="■"),"",IF(AND(F746="■",H746="■"),"",IF(AND(G746="■",H746="■"),"",IF(F746="■",$BY$42,IF(G746="■",$BY$39,IF(I746="","",I746))))))))</f>
        <v/>
      </c>
      <c r="AG746" s="61" t="str">
        <f>IF($C$3="","",IF(AND(F746="□",G746="□",H746="□"),"",IF(AND(F746="■",G746="■"),"",IF(AND(F746="■",H746="■"),"",IF(AND(G746="■",H746="■"),"",IF(F746="■",$BY$44,IF(G746="■",$BY$41,IF(K746="","",K746))))))))</f>
        <v/>
      </c>
      <c r="AH746" s="63" t="str">
        <f t="shared" si="224"/>
        <v/>
      </c>
      <c r="AI746" s="63" t="str">
        <f t="shared" si="225"/>
        <v/>
      </c>
      <c r="AJ746" s="64" t="str">
        <f t="shared" si="226"/>
        <v/>
      </c>
      <c r="AK746" s="64" t="str">
        <f t="shared" si="227"/>
        <v/>
      </c>
      <c r="AL746" s="64" t="str">
        <f>IF($C$3="","",IF(AND(F746="□",G746="□",H746="□"),"",IF(AND(F746="■",G746="■"),"",IF(AND(F746="■",H746="■"),"",IF(AND(G746="■",H746="■"),"",IF(F746="■",$BY$23,IF(G746="■",$BY$21,IF(J746="","",J746))))))))</f>
        <v/>
      </c>
      <c r="AM746" s="65" t="str">
        <f t="shared" si="228"/>
        <v/>
      </c>
      <c r="AN746" s="64" t="str">
        <f>IF($C$3="","",IF(AND(F746="□",G746="□",H746="□"),"",IF(AND(F746="■",G746="■"),"",IF(AND(F746="■",H746="■"),"",IF(AND(G746="■",H746="■"),"",IF(F746="■",$BY$24,IF(G746="■",$BY$22,IF(L746="","",L746))))))))</f>
        <v/>
      </c>
      <c r="AO746" s="118"/>
      <c r="AP746" s="64" t="str">
        <f t="shared" si="229"/>
        <v/>
      </c>
      <c r="AQ746" s="64" t="str">
        <f t="shared" si="230"/>
        <v/>
      </c>
      <c r="AR746" s="64" t="str">
        <f t="shared" si="231"/>
        <v/>
      </c>
      <c r="AS746" s="64" t="str">
        <f t="shared" si="232"/>
        <v/>
      </c>
      <c r="AT746" s="64" t="str">
        <f t="shared" si="233"/>
        <v/>
      </c>
      <c r="AW746" s="17" t="str">
        <f t="shared" si="234"/>
        <v/>
      </c>
      <c r="AX746" s="17" t="str">
        <f t="shared" si="235"/>
        <v/>
      </c>
      <c r="AY746" s="17" t="str">
        <f t="shared" si="236"/>
        <v/>
      </c>
      <c r="AZ746" s="17" t="str">
        <f t="shared" si="237"/>
        <v/>
      </c>
      <c r="BA746" s="17" t="str">
        <f t="shared" si="238"/>
        <v/>
      </c>
      <c r="BB746" s="17" t="str">
        <f t="shared" si="239"/>
        <v/>
      </c>
      <c r="BD746" s="17" t="str">
        <f>IF(AND(OR(F746="",F746="□"),OR(G746="",G746="□"),OR(H746="",H746="□")),"",IF(AND(F746="■",G746="■"),"",IF(AND(OR(F746="■",G746="■"),H746="■"),"",IF(F746="■",5,IF(G746="■",4,IF(I746="","",IF($C$3="","",IF($C$3=8,"-",IF($C$3&lt;8,IF(I746&lt;=$BY$25,7,IF(I746&lt;=$BY$26,6,IF(I746&lt;=$BY$27,5,IF(I746&lt;=$BY$28,4,IF(I746&lt;=$BY$29,3,IF(I746&lt;=$BY$30,2,1)))))))))))))))</f>
        <v/>
      </c>
      <c r="BE746" s="17" t="str">
        <f>IF(AND(OR(F746="",F746="□"),OR(G746="",G746="□"),OR(H746="",H746="□")),"",IF(AND(F746="■",G746="■"),"",IF(AND(OR(F746="■",G746="■"),H746="■"),"",IF(F746="■",5,IF(G746="■",4,IF(K746="","",IF($C$3="","",IF($C$3=8,IF(K746&lt;=$BY$33,6,IF(K746&lt;=$BY$34,5,IF(K746&lt;=$BY$35,4,3))),IF(AND($C$3&lt;8,$C$3&gt;4),IF(K746&lt;=$BY$32,7,IF(K746&lt;=$BY$33,6,IF(K746&lt;=$BY$34,5,IF(K746&lt;=$BY$35,4,IF(K746&lt;=$BY$36,3,2))))),IF(C732&lt;5,"-"))))))))))</f>
        <v/>
      </c>
      <c r="BF746" s="17" t="str">
        <f t="shared" si="241"/>
        <v/>
      </c>
      <c r="BH746" s="18" t="str">
        <f>IF(X746="","",IF(50&lt;=Y746,6,IF(AND(40&lt;=Y746,Y746&lt;50),5,IF(AND(30&lt;=Y746,Y746&lt;40),4,IF(AND(20&lt;=Y746,Y746&lt;30),3,IF(AND(10&lt;=Y746,Y746&lt;20),2,IF(AND(0&lt;=Y746,Y746&lt;10),1,IF(Y746&lt;0,0,""))))))))</f>
        <v/>
      </c>
      <c r="BI746" s="18" t="str">
        <f>IF(X746="","",IF(30&lt;=Y746,4,IF(AND(20&lt;=Y746,Y746&lt;30),3,IF(AND(10&lt;=Y746,Y746&lt;20),2,IF(AND(0&lt;=Y746,Y746&lt;10),1,IF(Y746&lt;0,0,""))))))</f>
        <v/>
      </c>
      <c r="BJ746" s="58" t="str">
        <f>IF(AND(OR(Q746="",Q746="□"),OR(R746="",R746="□"),OR(S746="",S746="□")),"",IF(AND(Q746="■",R746="■"),"",IF(AND(OR(Q746="■",R746="■"),S746="■"),"",IF(Q746="■",3,IF(R746="■",1,IF(Z746="■",BH746,BI746))))))</f>
        <v/>
      </c>
    </row>
    <row r="747" spans="1:62" ht="12" customHeight="1" x14ac:dyDescent="0.15">
      <c r="A747" s="66">
        <v>730</v>
      </c>
      <c r="B747" s="4"/>
      <c r="C747" s="2"/>
      <c r="D747" s="2"/>
      <c r="E747" s="8"/>
      <c r="F747" s="129" t="s">
        <v>38</v>
      </c>
      <c r="G747" s="130" t="s">
        <v>38</v>
      </c>
      <c r="H747" s="131" t="s">
        <v>38</v>
      </c>
      <c r="I747" s="122"/>
      <c r="J747" s="149"/>
      <c r="K747" s="124"/>
      <c r="L747" s="178"/>
      <c r="M747" s="133"/>
      <c r="N747" s="163" t="str">
        <f>IF($C$3="","",IF(P747="","",BF747))</f>
        <v/>
      </c>
      <c r="O747" s="163" t="str">
        <f>IF($C$3="","",IF(AND(OR(F747="",F747="□"),OR(G747="",G747="□"),OR(H747="",H747="□")),"",IF(AND(F747="■",G747="■"),"",IF(AND(OR(F747="■",G747="■"),H747="■"),"",IF(BF747="","",IF(OR(BF747=4,BF747&gt;4),"○","×"))))))</f>
        <v/>
      </c>
      <c r="P747" s="162" t="str">
        <f>IF($C$3="","",IF(AND(OR(F747="",F747="□"),OR(G747="",G747="□"),OR(H747="",H747="□")),"",IF(AND(F747="■",G747="■"),"",IF(AND(OR(F747="■",G747="■"),H747="■"),"",IF(BF747="","",IF(OR(BF747=5,BF747&gt;5),"○","×"))))))</f>
        <v/>
      </c>
      <c r="Q747" s="129" t="s">
        <v>38</v>
      </c>
      <c r="R747" s="130" t="s">
        <v>38</v>
      </c>
      <c r="S747" s="131" t="s">
        <v>38</v>
      </c>
      <c r="T747" s="1"/>
      <c r="U747" s="10"/>
      <c r="V747" s="11"/>
      <c r="W747" s="10"/>
      <c r="X747" s="223" t="str">
        <f t="shared" si="240"/>
        <v/>
      </c>
      <c r="Y747" s="164" t="str">
        <f t="shared" si="222"/>
        <v/>
      </c>
      <c r="Z747" s="131" t="s">
        <v>58</v>
      </c>
      <c r="AA747" s="135" t="s">
        <v>58</v>
      </c>
      <c r="AB747" s="165" t="str">
        <f t="shared" si="223"/>
        <v/>
      </c>
      <c r="AC747" s="280"/>
      <c r="AD747" s="281"/>
      <c r="AF747" s="60" t="str">
        <f>IF($C$3="","",IF(AND(F747="□",G747="□",H747="□"),"",IF(AND(F747="■",G747="■"),"",IF(AND(F747="■",H747="■"),"",IF(AND(G747="■",H747="■"),"",IF(F747="■",$BY$42,IF(G747="■",$BY$39,IF(I747="","",I747))))))))</f>
        <v/>
      </c>
      <c r="AG747" s="61" t="str">
        <f>IF($C$3="","",IF(AND(F747="□",G747="□",H747="□"),"",IF(AND(F747="■",G747="■"),"",IF(AND(F747="■",H747="■"),"",IF(AND(G747="■",H747="■"),"",IF(F747="■",$BY$44,IF(G747="■",$BY$41,IF(K747="","",K747))))))))</f>
        <v/>
      </c>
      <c r="AH747" s="63" t="str">
        <f t="shared" si="224"/>
        <v/>
      </c>
      <c r="AI747" s="63" t="str">
        <f t="shared" si="225"/>
        <v/>
      </c>
      <c r="AJ747" s="64" t="str">
        <f t="shared" si="226"/>
        <v/>
      </c>
      <c r="AK747" s="64" t="str">
        <f t="shared" si="227"/>
        <v/>
      </c>
      <c r="AL747" s="64" t="str">
        <f>IF($C$3="","",IF(AND(F747="□",G747="□",H747="□"),"",IF(AND(F747="■",G747="■"),"",IF(AND(F747="■",H747="■"),"",IF(AND(G747="■",H747="■"),"",IF(F747="■",$BY$23,IF(G747="■",$BY$21,IF(J747="","",J747))))))))</f>
        <v/>
      </c>
      <c r="AM747" s="65" t="str">
        <f t="shared" si="228"/>
        <v/>
      </c>
      <c r="AN747" s="64" t="str">
        <f>IF($C$3="","",IF(AND(F747="□",G747="□",H747="□"),"",IF(AND(F747="■",G747="■"),"",IF(AND(F747="■",H747="■"),"",IF(AND(G747="■",H747="■"),"",IF(F747="■",$BY$24,IF(G747="■",$BY$22,IF(L747="","",L747))))))))</f>
        <v/>
      </c>
      <c r="AO747" s="118"/>
      <c r="AP747" s="64" t="str">
        <f t="shared" si="229"/>
        <v/>
      </c>
      <c r="AQ747" s="64" t="str">
        <f t="shared" si="230"/>
        <v/>
      </c>
      <c r="AR747" s="64" t="str">
        <f t="shared" si="231"/>
        <v/>
      </c>
      <c r="AS747" s="64" t="str">
        <f t="shared" si="232"/>
        <v/>
      </c>
      <c r="AT747" s="64" t="str">
        <f t="shared" si="233"/>
        <v/>
      </c>
      <c r="AW747" s="17" t="str">
        <f t="shared" si="234"/>
        <v/>
      </c>
      <c r="AX747" s="17" t="str">
        <f t="shared" si="235"/>
        <v/>
      </c>
      <c r="AY747" s="17" t="str">
        <f t="shared" si="236"/>
        <v/>
      </c>
      <c r="AZ747" s="17" t="str">
        <f t="shared" si="237"/>
        <v/>
      </c>
      <c r="BA747" s="17" t="str">
        <f t="shared" si="238"/>
        <v/>
      </c>
      <c r="BB747" s="17" t="str">
        <f t="shared" si="239"/>
        <v/>
      </c>
      <c r="BD747" s="17" t="str">
        <f>IF(AND(OR(F747="",F747="□"),OR(G747="",G747="□"),OR(H747="",H747="□")),"",IF(AND(F747="■",G747="■"),"",IF(AND(OR(F747="■",G747="■"),H747="■"),"",IF(F747="■",5,IF(G747="■",4,IF(I747="","",IF($C$3="","",IF($C$3=8,"-",IF($C$3&lt;8,IF(I747&lt;=$BY$25,7,IF(I747&lt;=$BY$26,6,IF(I747&lt;=$BY$27,5,IF(I747&lt;=$BY$28,4,IF(I747&lt;=$BY$29,3,IF(I747&lt;=$BY$30,2,1)))))))))))))))</f>
        <v/>
      </c>
      <c r="BE747" s="17" t="str">
        <f>IF(AND(OR(F747="",F747="□"),OR(G747="",G747="□"),OR(H747="",H747="□")),"",IF(AND(F747="■",G747="■"),"",IF(AND(OR(F747="■",G747="■"),H747="■"),"",IF(F747="■",5,IF(G747="■",4,IF(K747="","",IF($C$3="","",IF($C$3=8,IF(K747&lt;=$BY$33,6,IF(K747&lt;=$BY$34,5,IF(K747&lt;=$BY$35,4,3))),IF(AND($C$3&lt;8,$C$3&gt;4),IF(K747&lt;=$BY$32,7,IF(K747&lt;=$BY$33,6,IF(K747&lt;=$BY$34,5,IF(K747&lt;=$BY$35,4,IF(K747&lt;=$BY$36,3,2))))),IF(C733&lt;5,"-"))))))))))</f>
        <v/>
      </c>
      <c r="BF747" s="17" t="str">
        <f t="shared" si="241"/>
        <v/>
      </c>
      <c r="BH747" s="18" t="str">
        <f>IF(X747="","",IF(50&lt;=Y747,6,IF(AND(40&lt;=Y747,Y747&lt;50),5,IF(AND(30&lt;=Y747,Y747&lt;40),4,IF(AND(20&lt;=Y747,Y747&lt;30),3,IF(AND(10&lt;=Y747,Y747&lt;20),2,IF(AND(0&lt;=Y747,Y747&lt;10),1,IF(Y747&lt;0,0,""))))))))</f>
        <v/>
      </c>
      <c r="BI747" s="18" t="str">
        <f>IF(X747="","",IF(30&lt;=Y747,4,IF(AND(20&lt;=Y747,Y747&lt;30),3,IF(AND(10&lt;=Y747,Y747&lt;20),2,IF(AND(0&lt;=Y747,Y747&lt;10),1,IF(Y747&lt;0,0,""))))))</f>
        <v/>
      </c>
      <c r="BJ747" s="58" t="str">
        <f>IF(AND(OR(Q747="",Q747="□"),OR(R747="",R747="□"),OR(S747="",S747="□")),"",IF(AND(Q747="■",R747="■"),"",IF(AND(OR(Q747="■",R747="■"),S747="■"),"",IF(Q747="■",3,IF(R747="■",1,IF(Z747="■",BH747,BI747))))))</f>
        <v/>
      </c>
    </row>
    <row r="748" spans="1:62" ht="12" customHeight="1" x14ac:dyDescent="0.15">
      <c r="A748" s="66">
        <v>731</v>
      </c>
      <c r="B748" s="4"/>
      <c r="C748" s="2"/>
      <c r="D748" s="2"/>
      <c r="E748" s="8"/>
      <c r="F748" s="129" t="s">
        <v>38</v>
      </c>
      <c r="G748" s="130" t="s">
        <v>38</v>
      </c>
      <c r="H748" s="131" t="s">
        <v>38</v>
      </c>
      <c r="I748" s="122"/>
      <c r="J748" s="149"/>
      <c r="K748" s="124"/>
      <c r="L748" s="178"/>
      <c r="M748" s="133"/>
      <c r="N748" s="163" t="str">
        <f>IF($C$3="","",IF(P748="","",BF748))</f>
        <v/>
      </c>
      <c r="O748" s="163" t="str">
        <f>IF($C$3="","",IF(AND(OR(F748="",F748="□"),OR(G748="",G748="□"),OR(H748="",H748="□")),"",IF(AND(F748="■",G748="■"),"",IF(AND(OR(F748="■",G748="■"),H748="■"),"",IF(BF748="","",IF(OR(BF748=4,BF748&gt;4),"○","×"))))))</f>
        <v/>
      </c>
      <c r="P748" s="162" t="str">
        <f>IF($C$3="","",IF(AND(OR(F748="",F748="□"),OR(G748="",G748="□"),OR(H748="",H748="□")),"",IF(AND(F748="■",G748="■"),"",IF(AND(OR(F748="■",G748="■"),H748="■"),"",IF(BF748="","",IF(OR(BF748=5,BF748&gt;5),"○","×"))))))</f>
        <v/>
      </c>
      <c r="Q748" s="129" t="s">
        <v>38</v>
      </c>
      <c r="R748" s="130" t="s">
        <v>38</v>
      </c>
      <c r="S748" s="131" t="s">
        <v>38</v>
      </c>
      <c r="T748" s="1"/>
      <c r="U748" s="10"/>
      <c r="V748" s="11"/>
      <c r="W748" s="10"/>
      <c r="X748" s="223" t="str">
        <f t="shared" si="240"/>
        <v/>
      </c>
      <c r="Y748" s="164" t="str">
        <f t="shared" si="222"/>
        <v/>
      </c>
      <c r="Z748" s="131" t="s">
        <v>58</v>
      </c>
      <c r="AA748" s="135" t="s">
        <v>58</v>
      </c>
      <c r="AB748" s="165" t="str">
        <f t="shared" si="223"/>
        <v/>
      </c>
      <c r="AC748" s="280"/>
      <c r="AD748" s="281"/>
      <c r="AF748" s="60" t="str">
        <f>IF($C$3="","",IF(AND(F748="□",G748="□",H748="□"),"",IF(AND(F748="■",G748="■"),"",IF(AND(F748="■",H748="■"),"",IF(AND(G748="■",H748="■"),"",IF(F748="■",$BY$42,IF(G748="■",$BY$39,IF(I748="","",I748))))))))</f>
        <v/>
      </c>
      <c r="AG748" s="61" t="str">
        <f>IF($C$3="","",IF(AND(F748="□",G748="□",H748="□"),"",IF(AND(F748="■",G748="■"),"",IF(AND(F748="■",H748="■"),"",IF(AND(G748="■",H748="■"),"",IF(F748="■",$BY$44,IF(G748="■",$BY$41,IF(K748="","",K748))))))))</f>
        <v/>
      </c>
      <c r="AH748" s="63" t="str">
        <f t="shared" si="224"/>
        <v/>
      </c>
      <c r="AI748" s="63" t="str">
        <f t="shared" si="225"/>
        <v/>
      </c>
      <c r="AJ748" s="64" t="str">
        <f t="shared" si="226"/>
        <v/>
      </c>
      <c r="AK748" s="64" t="str">
        <f t="shared" si="227"/>
        <v/>
      </c>
      <c r="AL748" s="64" t="str">
        <f>IF($C$3="","",IF(AND(F748="□",G748="□",H748="□"),"",IF(AND(F748="■",G748="■"),"",IF(AND(F748="■",H748="■"),"",IF(AND(G748="■",H748="■"),"",IF(F748="■",$BY$23,IF(G748="■",$BY$21,IF(J748="","",J748))))))))</f>
        <v/>
      </c>
      <c r="AM748" s="65" t="str">
        <f t="shared" si="228"/>
        <v/>
      </c>
      <c r="AN748" s="64" t="str">
        <f>IF($C$3="","",IF(AND(F748="□",G748="□",H748="□"),"",IF(AND(F748="■",G748="■"),"",IF(AND(F748="■",H748="■"),"",IF(AND(G748="■",H748="■"),"",IF(F748="■",$BY$24,IF(G748="■",$BY$22,IF(L748="","",L748))))))))</f>
        <v/>
      </c>
      <c r="AO748" s="118"/>
      <c r="AP748" s="64" t="str">
        <f t="shared" si="229"/>
        <v/>
      </c>
      <c r="AQ748" s="64" t="str">
        <f t="shared" si="230"/>
        <v/>
      </c>
      <c r="AR748" s="64" t="str">
        <f t="shared" si="231"/>
        <v/>
      </c>
      <c r="AS748" s="64" t="str">
        <f t="shared" si="232"/>
        <v/>
      </c>
      <c r="AT748" s="64" t="str">
        <f t="shared" si="233"/>
        <v/>
      </c>
      <c r="AW748" s="17" t="str">
        <f t="shared" si="234"/>
        <v/>
      </c>
      <c r="AX748" s="17" t="str">
        <f t="shared" si="235"/>
        <v/>
      </c>
      <c r="AY748" s="17" t="str">
        <f t="shared" si="236"/>
        <v/>
      </c>
      <c r="AZ748" s="17" t="str">
        <f t="shared" si="237"/>
        <v/>
      </c>
      <c r="BA748" s="17" t="str">
        <f t="shared" si="238"/>
        <v/>
      </c>
      <c r="BB748" s="17" t="str">
        <f t="shared" si="239"/>
        <v/>
      </c>
      <c r="BD748" s="17" t="str">
        <f>IF(AND(OR(F748="",F748="□"),OR(G748="",G748="□"),OR(H748="",H748="□")),"",IF(AND(F748="■",G748="■"),"",IF(AND(OR(F748="■",G748="■"),H748="■"),"",IF(F748="■",5,IF(G748="■",4,IF(I748="","",IF($C$3="","",IF($C$3=8,"-",IF($C$3&lt;8,IF(I748&lt;=$BY$25,7,IF(I748&lt;=$BY$26,6,IF(I748&lt;=$BY$27,5,IF(I748&lt;=$BY$28,4,IF(I748&lt;=$BY$29,3,IF(I748&lt;=$BY$30,2,1)))))))))))))))</f>
        <v/>
      </c>
      <c r="BE748" s="17" t="str">
        <f>IF(AND(OR(F748="",F748="□"),OR(G748="",G748="□"),OR(H748="",H748="□")),"",IF(AND(F748="■",G748="■"),"",IF(AND(OR(F748="■",G748="■"),H748="■"),"",IF(F748="■",5,IF(G748="■",4,IF(K748="","",IF($C$3="","",IF($C$3=8,IF(K748&lt;=$BY$33,6,IF(K748&lt;=$BY$34,5,IF(K748&lt;=$BY$35,4,3))),IF(AND($C$3&lt;8,$C$3&gt;4),IF(K748&lt;=$BY$32,7,IF(K748&lt;=$BY$33,6,IF(K748&lt;=$BY$34,5,IF(K748&lt;=$BY$35,4,IF(K748&lt;=$BY$36,3,2))))),IF(C734&lt;5,"-"))))))))))</f>
        <v/>
      </c>
      <c r="BF748" s="17" t="str">
        <f t="shared" si="241"/>
        <v/>
      </c>
      <c r="BH748" s="18" t="str">
        <f>IF(X748="","",IF(50&lt;=Y748,6,IF(AND(40&lt;=Y748,Y748&lt;50),5,IF(AND(30&lt;=Y748,Y748&lt;40),4,IF(AND(20&lt;=Y748,Y748&lt;30),3,IF(AND(10&lt;=Y748,Y748&lt;20),2,IF(AND(0&lt;=Y748,Y748&lt;10),1,IF(Y748&lt;0,0,""))))))))</f>
        <v/>
      </c>
      <c r="BI748" s="18" t="str">
        <f>IF(X748="","",IF(30&lt;=Y748,4,IF(AND(20&lt;=Y748,Y748&lt;30),3,IF(AND(10&lt;=Y748,Y748&lt;20),2,IF(AND(0&lt;=Y748,Y748&lt;10),1,IF(Y748&lt;0,0,""))))))</f>
        <v/>
      </c>
      <c r="BJ748" s="58" t="str">
        <f>IF(AND(OR(Q748="",Q748="□"),OR(R748="",R748="□"),OR(S748="",S748="□")),"",IF(AND(Q748="■",R748="■"),"",IF(AND(OR(Q748="■",R748="■"),S748="■"),"",IF(Q748="■",3,IF(R748="■",1,IF(Z748="■",BH748,BI748))))))</f>
        <v/>
      </c>
    </row>
    <row r="749" spans="1:62" ht="12" customHeight="1" x14ac:dyDescent="0.15">
      <c r="A749" s="66">
        <v>732</v>
      </c>
      <c r="B749" s="4"/>
      <c r="C749" s="2"/>
      <c r="D749" s="2"/>
      <c r="E749" s="8"/>
      <c r="F749" s="129" t="s">
        <v>38</v>
      </c>
      <c r="G749" s="130" t="s">
        <v>38</v>
      </c>
      <c r="H749" s="131" t="s">
        <v>38</v>
      </c>
      <c r="I749" s="122"/>
      <c r="J749" s="149"/>
      <c r="K749" s="124"/>
      <c r="L749" s="178"/>
      <c r="M749" s="133"/>
      <c r="N749" s="163" t="str">
        <f>IF($C$3="","",IF(P749="","",BF749))</f>
        <v/>
      </c>
      <c r="O749" s="163" t="str">
        <f>IF($C$3="","",IF(AND(OR(F749="",F749="□"),OR(G749="",G749="□"),OR(H749="",H749="□")),"",IF(AND(F749="■",G749="■"),"",IF(AND(OR(F749="■",G749="■"),H749="■"),"",IF(BF749="","",IF(OR(BF749=4,BF749&gt;4),"○","×"))))))</f>
        <v/>
      </c>
      <c r="P749" s="162" t="str">
        <f>IF($C$3="","",IF(AND(OR(F749="",F749="□"),OR(G749="",G749="□"),OR(H749="",H749="□")),"",IF(AND(F749="■",G749="■"),"",IF(AND(OR(F749="■",G749="■"),H749="■"),"",IF(BF749="","",IF(OR(BF749=5,BF749&gt;5),"○","×"))))))</f>
        <v/>
      </c>
      <c r="Q749" s="129" t="s">
        <v>38</v>
      </c>
      <c r="R749" s="130" t="s">
        <v>38</v>
      </c>
      <c r="S749" s="131" t="s">
        <v>38</v>
      </c>
      <c r="T749" s="1"/>
      <c r="U749" s="10"/>
      <c r="V749" s="11"/>
      <c r="W749" s="10"/>
      <c r="X749" s="223" t="str">
        <f t="shared" si="240"/>
        <v/>
      </c>
      <c r="Y749" s="164" t="str">
        <f t="shared" si="222"/>
        <v/>
      </c>
      <c r="Z749" s="131" t="s">
        <v>58</v>
      </c>
      <c r="AA749" s="135" t="s">
        <v>58</v>
      </c>
      <c r="AB749" s="165" t="str">
        <f t="shared" si="223"/>
        <v/>
      </c>
      <c r="AC749" s="280"/>
      <c r="AD749" s="281"/>
      <c r="AF749" s="60" t="str">
        <f>IF($C$3="","",IF(AND(F749="□",G749="□",H749="□"),"",IF(AND(F749="■",G749="■"),"",IF(AND(F749="■",H749="■"),"",IF(AND(G749="■",H749="■"),"",IF(F749="■",$BY$42,IF(G749="■",$BY$39,IF(I749="","",I749))))))))</f>
        <v/>
      </c>
      <c r="AG749" s="61" t="str">
        <f>IF($C$3="","",IF(AND(F749="□",G749="□",H749="□"),"",IF(AND(F749="■",G749="■"),"",IF(AND(F749="■",H749="■"),"",IF(AND(G749="■",H749="■"),"",IF(F749="■",$BY$44,IF(G749="■",$BY$41,IF(K749="","",K749))))))))</f>
        <v/>
      </c>
      <c r="AH749" s="63" t="str">
        <f t="shared" si="224"/>
        <v/>
      </c>
      <c r="AI749" s="63" t="str">
        <f t="shared" si="225"/>
        <v/>
      </c>
      <c r="AJ749" s="64" t="str">
        <f t="shared" si="226"/>
        <v/>
      </c>
      <c r="AK749" s="64" t="str">
        <f t="shared" si="227"/>
        <v/>
      </c>
      <c r="AL749" s="64" t="str">
        <f>IF($C$3="","",IF(AND(F749="□",G749="□",H749="□"),"",IF(AND(F749="■",G749="■"),"",IF(AND(F749="■",H749="■"),"",IF(AND(G749="■",H749="■"),"",IF(F749="■",$BY$23,IF(G749="■",$BY$21,IF(J749="","",J749))))))))</f>
        <v/>
      </c>
      <c r="AM749" s="65" t="str">
        <f t="shared" si="228"/>
        <v/>
      </c>
      <c r="AN749" s="64" t="str">
        <f>IF($C$3="","",IF(AND(F749="□",G749="□",H749="□"),"",IF(AND(F749="■",G749="■"),"",IF(AND(F749="■",H749="■"),"",IF(AND(G749="■",H749="■"),"",IF(F749="■",$BY$24,IF(G749="■",$BY$22,IF(L749="","",L749))))))))</f>
        <v/>
      </c>
      <c r="AO749" s="118"/>
      <c r="AP749" s="64" t="str">
        <f t="shared" si="229"/>
        <v/>
      </c>
      <c r="AQ749" s="64" t="str">
        <f t="shared" si="230"/>
        <v/>
      </c>
      <c r="AR749" s="64" t="str">
        <f t="shared" si="231"/>
        <v/>
      </c>
      <c r="AS749" s="64" t="str">
        <f t="shared" si="232"/>
        <v/>
      </c>
      <c r="AT749" s="64" t="str">
        <f t="shared" si="233"/>
        <v/>
      </c>
      <c r="AW749" s="17" t="str">
        <f t="shared" si="234"/>
        <v/>
      </c>
      <c r="AX749" s="17" t="str">
        <f t="shared" si="235"/>
        <v/>
      </c>
      <c r="AY749" s="17" t="str">
        <f t="shared" si="236"/>
        <v/>
      </c>
      <c r="AZ749" s="17" t="str">
        <f t="shared" si="237"/>
        <v/>
      </c>
      <c r="BA749" s="17" t="str">
        <f t="shared" si="238"/>
        <v/>
      </c>
      <c r="BB749" s="17" t="str">
        <f t="shared" si="239"/>
        <v/>
      </c>
      <c r="BD749" s="17" t="str">
        <f>IF(AND(OR(F749="",F749="□"),OR(G749="",G749="□"),OR(H749="",H749="□")),"",IF(AND(F749="■",G749="■"),"",IF(AND(OR(F749="■",G749="■"),H749="■"),"",IF(F749="■",5,IF(G749="■",4,IF(I749="","",IF($C$3="","",IF($C$3=8,"-",IF($C$3&lt;8,IF(I749&lt;=$BY$25,7,IF(I749&lt;=$BY$26,6,IF(I749&lt;=$BY$27,5,IF(I749&lt;=$BY$28,4,IF(I749&lt;=$BY$29,3,IF(I749&lt;=$BY$30,2,1)))))))))))))))</f>
        <v/>
      </c>
      <c r="BE749" s="17" t="str">
        <f>IF(AND(OR(F749="",F749="□"),OR(G749="",G749="□"),OR(H749="",H749="□")),"",IF(AND(F749="■",G749="■"),"",IF(AND(OR(F749="■",G749="■"),H749="■"),"",IF(F749="■",5,IF(G749="■",4,IF(K749="","",IF($C$3="","",IF($C$3=8,IF(K749&lt;=$BY$33,6,IF(K749&lt;=$BY$34,5,IF(K749&lt;=$BY$35,4,3))),IF(AND($C$3&lt;8,$C$3&gt;4),IF(K749&lt;=$BY$32,7,IF(K749&lt;=$BY$33,6,IF(K749&lt;=$BY$34,5,IF(K749&lt;=$BY$35,4,IF(K749&lt;=$BY$36,3,2))))),IF(C735&lt;5,"-"))))))))))</f>
        <v/>
      </c>
      <c r="BF749" s="17" t="str">
        <f t="shared" si="241"/>
        <v/>
      </c>
      <c r="BH749" s="18" t="str">
        <f>IF(X749="","",IF(50&lt;=Y749,6,IF(AND(40&lt;=Y749,Y749&lt;50),5,IF(AND(30&lt;=Y749,Y749&lt;40),4,IF(AND(20&lt;=Y749,Y749&lt;30),3,IF(AND(10&lt;=Y749,Y749&lt;20),2,IF(AND(0&lt;=Y749,Y749&lt;10),1,IF(Y749&lt;0,0,""))))))))</f>
        <v/>
      </c>
      <c r="BI749" s="18" t="str">
        <f>IF(X749="","",IF(30&lt;=Y749,4,IF(AND(20&lt;=Y749,Y749&lt;30),3,IF(AND(10&lt;=Y749,Y749&lt;20),2,IF(AND(0&lt;=Y749,Y749&lt;10),1,IF(Y749&lt;0,0,""))))))</f>
        <v/>
      </c>
      <c r="BJ749" s="58" t="str">
        <f>IF(AND(OR(Q749="",Q749="□"),OR(R749="",R749="□"),OR(S749="",S749="□")),"",IF(AND(Q749="■",R749="■"),"",IF(AND(OR(Q749="■",R749="■"),S749="■"),"",IF(Q749="■",3,IF(R749="■",1,IF(Z749="■",BH749,BI749))))))</f>
        <v/>
      </c>
    </row>
    <row r="750" spans="1:62" ht="12" customHeight="1" x14ac:dyDescent="0.15">
      <c r="A750" s="66">
        <v>733</v>
      </c>
      <c r="B750" s="4"/>
      <c r="C750" s="2"/>
      <c r="D750" s="2"/>
      <c r="E750" s="8"/>
      <c r="F750" s="129" t="s">
        <v>38</v>
      </c>
      <c r="G750" s="130" t="s">
        <v>38</v>
      </c>
      <c r="H750" s="131" t="s">
        <v>38</v>
      </c>
      <c r="I750" s="122"/>
      <c r="J750" s="149"/>
      <c r="K750" s="124"/>
      <c r="L750" s="178"/>
      <c r="M750" s="133"/>
      <c r="N750" s="163" t="str">
        <f>IF($C$3="","",IF(P750="","",BF750))</f>
        <v/>
      </c>
      <c r="O750" s="163" t="str">
        <f>IF($C$3="","",IF(AND(OR(F750="",F750="□"),OR(G750="",G750="□"),OR(H750="",H750="□")),"",IF(AND(F750="■",G750="■"),"",IF(AND(OR(F750="■",G750="■"),H750="■"),"",IF(BF750="","",IF(OR(BF750=4,BF750&gt;4),"○","×"))))))</f>
        <v/>
      </c>
      <c r="P750" s="162" t="str">
        <f>IF($C$3="","",IF(AND(OR(F750="",F750="□"),OR(G750="",G750="□"),OR(H750="",H750="□")),"",IF(AND(F750="■",G750="■"),"",IF(AND(OR(F750="■",G750="■"),H750="■"),"",IF(BF750="","",IF(OR(BF750=5,BF750&gt;5),"○","×"))))))</f>
        <v/>
      </c>
      <c r="Q750" s="129" t="s">
        <v>38</v>
      </c>
      <c r="R750" s="130" t="s">
        <v>38</v>
      </c>
      <c r="S750" s="131" t="s">
        <v>38</v>
      </c>
      <c r="T750" s="1"/>
      <c r="U750" s="10"/>
      <c r="V750" s="11"/>
      <c r="W750" s="10"/>
      <c r="X750" s="223" t="str">
        <f t="shared" si="240"/>
        <v/>
      </c>
      <c r="Y750" s="164" t="str">
        <f t="shared" si="222"/>
        <v/>
      </c>
      <c r="Z750" s="131" t="s">
        <v>58</v>
      </c>
      <c r="AA750" s="135" t="s">
        <v>58</v>
      </c>
      <c r="AB750" s="165" t="str">
        <f t="shared" si="223"/>
        <v/>
      </c>
      <c r="AC750" s="280"/>
      <c r="AD750" s="281"/>
      <c r="AF750" s="60" t="str">
        <f>IF($C$3="","",IF(AND(F750="□",G750="□",H750="□"),"",IF(AND(F750="■",G750="■"),"",IF(AND(F750="■",H750="■"),"",IF(AND(G750="■",H750="■"),"",IF(F750="■",$BY$42,IF(G750="■",$BY$39,IF(I750="","",I750))))))))</f>
        <v/>
      </c>
      <c r="AG750" s="61" t="str">
        <f>IF($C$3="","",IF(AND(F750="□",G750="□",H750="□"),"",IF(AND(F750="■",G750="■"),"",IF(AND(F750="■",H750="■"),"",IF(AND(G750="■",H750="■"),"",IF(F750="■",$BY$44,IF(G750="■",$BY$41,IF(K750="","",K750))))))))</f>
        <v/>
      </c>
      <c r="AH750" s="63" t="str">
        <f t="shared" si="224"/>
        <v/>
      </c>
      <c r="AI750" s="63" t="str">
        <f t="shared" si="225"/>
        <v/>
      </c>
      <c r="AJ750" s="64" t="str">
        <f t="shared" si="226"/>
        <v/>
      </c>
      <c r="AK750" s="64" t="str">
        <f t="shared" si="227"/>
        <v/>
      </c>
      <c r="AL750" s="64" t="str">
        <f>IF($C$3="","",IF(AND(F750="□",G750="□",H750="□"),"",IF(AND(F750="■",G750="■"),"",IF(AND(F750="■",H750="■"),"",IF(AND(G750="■",H750="■"),"",IF(F750="■",$BY$23,IF(G750="■",$BY$21,IF(J750="","",J750))))))))</f>
        <v/>
      </c>
      <c r="AM750" s="65" t="str">
        <f t="shared" si="228"/>
        <v/>
      </c>
      <c r="AN750" s="64" t="str">
        <f>IF($C$3="","",IF(AND(F750="□",G750="□",H750="□"),"",IF(AND(F750="■",G750="■"),"",IF(AND(F750="■",H750="■"),"",IF(AND(G750="■",H750="■"),"",IF(F750="■",$BY$24,IF(G750="■",$BY$22,IF(L750="","",L750))))))))</f>
        <v/>
      </c>
      <c r="AO750" s="118"/>
      <c r="AP750" s="64" t="str">
        <f t="shared" si="229"/>
        <v/>
      </c>
      <c r="AQ750" s="64" t="str">
        <f t="shared" si="230"/>
        <v/>
      </c>
      <c r="AR750" s="64" t="str">
        <f t="shared" si="231"/>
        <v/>
      </c>
      <c r="AS750" s="64" t="str">
        <f t="shared" si="232"/>
        <v/>
      </c>
      <c r="AT750" s="64" t="str">
        <f t="shared" si="233"/>
        <v/>
      </c>
      <c r="AW750" s="17" t="str">
        <f t="shared" si="234"/>
        <v/>
      </c>
      <c r="AX750" s="17" t="str">
        <f t="shared" si="235"/>
        <v/>
      </c>
      <c r="AY750" s="17" t="str">
        <f t="shared" si="236"/>
        <v/>
      </c>
      <c r="AZ750" s="17" t="str">
        <f t="shared" si="237"/>
        <v/>
      </c>
      <c r="BA750" s="17" t="str">
        <f t="shared" si="238"/>
        <v/>
      </c>
      <c r="BB750" s="17" t="str">
        <f t="shared" si="239"/>
        <v/>
      </c>
      <c r="BD750" s="17" t="str">
        <f>IF(AND(OR(F750="",F750="□"),OR(G750="",G750="□"),OR(H750="",H750="□")),"",IF(AND(F750="■",G750="■"),"",IF(AND(OR(F750="■",G750="■"),H750="■"),"",IF(F750="■",5,IF(G750="■",4,IF(I750="","",IF($C$3="","",IF($C$3=8,"-",IF($C$3&lt;8,IF(I750&lt;=$BY$25,7,IF(I750&lt;=$BY$26,6,IF(I750&lt;=$BY$27,5,IF(I750&lt;=$BY$28,4,IF(I750&lt;=$BY$29,3,IF(I750&lt;=$BY$30,2,1)))))))))))))))</f>
        <v/>
      </c>
      <c r="BE750" s="17" t="str">
        <f>IF(AND(OR(F750="",F750="□"),OR(G750="",G750="□"),OR(H750="",H750="□")),"",IF(AND(F750="■",G750="■"),"",IF(AND(OR(F750="■",G750="■"),H750="■"),"",IF(F750="■",5,IF(G750="■",4,IF(K750="","",IF($C$3="","",IF($C$3=8,IF(K750&lt;=$BY$33,6,IF(K750&lt;=$BY$34,5,IF(K750&lt;=$BY$35,4,3))),IF(AND($C$3&lt;8,$C$3&gt;4),IF(K750&lt;=$BY$32,7,IF(K750&lt;=$BY$33,6,IF(K750&lt;=$BY$34,5,IF(K750&lt;=$BY$35,4,IF(K750&lt;=$BY$36,3,2))))),IF(C736&lt;5,"-"))))))))))</f>
        <v/>
      </c>
      <c r="BF750" s="17" t="str">
        <f t="shared" si="241"/>
        <v/>
      </c>
      <c r="BH750" s="18" t="str">
        <f>IF(X750="","",IF(50&lt;=Y750,6,IF(AND(40&lt;=Y750,Y750&lt;50),5,IF(AND(30&lt;=Y750,Y750&lt;40),4,IF(AND(20&lt;=Y750,Y750&lt;30),3,IF(AND(10&lt;=Y750,Y750&lt;20),2,IF(AND(0&lt;=Y750,Y750&lt;10),1,IF(Y750&lt;0,0,""))))))))</f>
        <v/>
      </c>
      <c r="BI750" s="18" t="str">
        <f>IF(X750="","",IF(30&lt;=Y750,4,IF(AND(20&lt;=Y750,Y750&lt;30),3,IF(AND(10&lt;=Y750,Y750&lt;20),2,IF(AND(0&lt;=Y750,Y750&lt;10),1,IF(Y750&lt;0,0,""))))))</f>
        <v/>
      </c>
      <c r="BJ750" s="58" t="str">
        <f>IF(AND(OR(Q750="",Q750="□"),OR(R750="",R750="□"),OR(S750="",S750="□")),"",IF(AND(Q750="■",R750="■"),"",IF(AND(OR(Q750="■",R750="■"),S750="■"),"",IF(Q750="■",3,IF(R750="■",1,IF(Z750="■",BH750,BI750))))))</f>
        <v/>
      </c>
    </row>
    <row r="751" spans="1:62" ht="12" customHeight="1" x14ac:dyDescent="0.15">
      <c r="A751" s="66">
        <v>734</v>
      </c>
      <c r="B751" s="4"/>
      <c r="C751" s="2"/>
      <c r="D751" s="2"/>
      <c r="E751" s="8"/>
      <c r="F751" s="129" t="s">
        <v>38</v>
      </c>
      <c r="G751" s="130" t="s">
        <v>38</v>
      </c>
      <c r="H751" s="131" t="s">
        <v>38</v>
      </c>
      <c r="I751" s="122"/>
      <c r="J751" s="149"/>
      <c r="K751" s="124"/>
      <c r="L751" s="178"/>
      <c r="M751" s="133"/>
      <c r="N751" s="163" t="str">
        <f>IF($C$3="","",IF(P751="","",BF751))</f>
        <v/>
      </c>
      <c r="O751" s="163" t="str">
        <f>IF($C$3="","",IF(AND(OR(F751="",F751="□"),OR(G751="",G751="□"),OR(H751="",H751="□")),"",IF(AND(F751="■",G751="■"),"",IF(AND(OR(F751="■",G751="■"),H751="■"),"",IF(BF751="","",IF(OR(BF751=4,BF751&gt;4),"○","×"))))))</f>
        <v/>
      </c>
      <c r="P751" s="162" t="str">
        <f>IF($C$3="","",IF(AND(OR(F751="",F751="□"),OR(G751="",G751="□"),OR(H751="",H751="□")),"",IF(AND(F751="■",G751="■"),"",IF(AND(OR(F751="■",G751="■"),H751="■"),"",IF(BF751="","",IF(OR(BF751=5,BF751&gt;5),"○","×"))))))</f>
        <v/>
      </c>
      <c r="Q751" s="129" t="s">
        <v>38</v>
      </c>
      <c r="R751" s="130" t="s">
        <v>38</v>
      </c>
      <c r="S751" s="131" t="s">
        <v>38</v>
      </c>
      <c r="T751" s="1"/>
      <c r="U751" s="10"/>
      <c r="V751" s="11"/>
      <c r="W751" s="10"/>
      <c r="X751" s="223" t="str">
        <f t="shared" si="240"/>
        <v/>
      </c>
      <c r="Y751" s="164" t="str">
        <f t="shared" si="222"/>
        <v/>
      </c>
      <c r="Z751" s="131" t="s">
        <v>58</v>
      </c>
      <c r="AA751" s="135" t="s">
        <v>58</v>
      </c>
      <c r="AB751" s="165" t="str">
        <f t="shared" si="223"/>
        <v/>
      </c>
      <c r="AC751" s="280"/>
      <c r="AD751" s="281"/>
      <c r="AF751" s="60" t="str">
        <f>IF($C$3="","",IF(AND(F751="□",G751="□",H751="□"),"",IF(AND(F751="■",G751="■"),"",IF(AND(F751="■",H751="■"),"",IF(AND(G751="■",H751="■"),"",IF(F751="■",$BY$42,IF(G751="■",$BY$39,IF(I751="","",I751))))))))</f>
        <v/>
      </c>
      <c r="AG751" s="61" t="str">
        <f>IF($C$3="","",IF(AND(F751="□",G751="□",H751="□"),"",IF(AND(F751="■",G751="■"),"",IF(AND(F751="■",H751="■"),"",IF(AND(G751="■",H751="■"),"",IF(F751="■",$BY$44,IF(G751="■",$BY$41,IF(K751="","",K751))))))))</f>
        <v/>
      </c>
      <c r="AH751" s="63" t="str">
        <f t="shared" si="224"/>
        <v/>
      </c>
      <c r="AI751" s="63" t="str">
        <f t="shared" si="225"/>
        <v/>
      </c>
      <c r="AJ751" s="64" t="str">
        <f t="shared" si="226"/>
        <v/>
      </c>
      <c r="AK751" s="64" t="str">
        <f t="shared" si="227"/>
        <v/>
      </c>
      <c r="AL751" s="64" t="str">
        <f>IF($C$3="","",IF(AND(F751="□",G751="□",H751="□"),"",IF(AND(F751="■",G751="■"),"",IF(AND(F751="■",H751="■"),"",IF(AND(G751="■",H751="■"),"",IF(F751="■",$BY$23,IF(G751="■",$BY$21,IF(J751="","",J751))))))))</f>
        <v/>
      </c>
      <c r="AM751" s="65" t="str">
        <f t="shared" si="228"/>
        <v/>
      </c>
      <c r="AN751" s="64" t="str">
        <f>IF($C$3="","",IF(AND(F751="□",G751="□",H751="□"),"",IF(AND(F751="■",G751="■"),"",IF(AND(F751="■",H751="■"),"",IF(AND(G751="■",H751="■"),"",IF(F751="■",$BY$24,IF(G751="■",$BY$22,IF(L751="","",L751))))))))</f>
        <v/>
      </c>
      <c r="AO751" s="118"/>
      <c r="AP751" s="64" t="str">
        <f t="shared" si="229"/>
        <v/>
      </c>
      <c r="AQ751" s="64" t="str">
        <f t="shared" si="230"/>
        <v/>
      </c>
      <c r="AR751" s="64" t="str">
        <f t="shared" si="231"/>
        <v/>
      </c>
      <c r="AS751" s="64" t="str">
        <f t="shared" si="232"/>
        <v/>
      </c>
      <c r="AT751" s="64" t="str">
        <f t="shared" si="233"/>
        <v/>
      </c>
      <c r="AW751" s="17" t="str">
        <f t="shared" si="234"/>
        <v/>
      </c>
      <c r="AX751" s="17" t="str">
        <f t="shared" si="235"/>
        <v/>
      </c>
      <c r="AY751" s="17" t="str">
        <f t="shared" si="236"/>
        <v/>
      </c>
      <c r="AZ751" s="17" t="str">
        <f t="shared" si="237"/>
        <v/>
      </c>
      <c r="BA751" s="17" t="str">
        <f t="shared" si="238"/>
        <v/>
      </c>
      <c r="BB751" s="17" t="str">
        <f t="shared" si="239"/>
        <v/>
      </c>
      <c r="BD751" s="17" t="str">
        <f>IF(AND(OR(F751="",F751="□"),OR(G751="",G751="□"),OR(H751="",H751="□")),"",IF(AND(F751="■",G751="■"),"",IF(AND(OR(F751="■",G751="■"),H751="■"),"",IF(F751="■",5,IF(G751="■",4,IF(I751="","",IF($C$3="","",IF($C$3=8,"-",IF($C$3&lt;8,IF(I751&lt;=$BY$25,7,IF(I751&lt;=$BY$26,6,IF(I751&lt;=$BY$27,5,IF(I751&lt;=$BY$28,4,IF(I751&lt;=$BY$29,3,IF(I751&lt;=$BY$30,2,1)))))))))))))))</f>
        <v/>
      </c>
      <c r="BE751" s="17" t="str">
        <f>IF(AND(OR(F751="",F751="□"),OR(G751="",G751="□"),OR(H751="",H751="□")),"",IF(AND(F751="■",G751="■"),"",IF(AND(OR(F751="■",G751="■"),H751="■"),"",IF(F751="■",5,IF(G751="■",4,IF(K751="","",IF($C$3="","",IF($C$3=8,IF(K751&lt;=$BY$33,6,IF(K751&lt;=$BY$34,5,IF(K751&lt;=$BY$35,4,3))),IF(AND($C$3&lt;8,$C$3&gt;4),IF(K751&lt;=$BY$32,7,IF(K751&lt;=$BY$33,6,IF(K751&lt;=$BY$34,5,IF(K751&lt;=$BY$35,4,IF(K751&lt;=$BY$36,3,2))))),IF(C737&lt;5,"-"))))))))))</f>
        <v/>
      </c>
      <c r="BF751" s="17" t="str">
        <f t="shared" si="241"/>
        <v/>
      </c>
      <c r="BH751" s="18" t="str">
        <f>IF(X751="","",IF(50&lt;=Y751,6,IF(AND(40&lt;=Y751,Y751&lt;50),5,IF(AND(30&lt;=Y751,Y751&lt;40),4,IF(AND(20&lt;=Y751,Y751&lt;30),3,IF(AND(10&lt;=Y751,Y751&lt;20),2,IF(AND(0&lt;=Y751,Y751&lt;10),1,IF(Y751&lt;0,0,""))))))))</f>
        <v/>
      </c>
      <c r="BI751" s="18" t="str">
        <f>IF(X751="","",IF(30&lt;=Y751,4,IF(AND(20&lt;=Y751,Y751&lt;30),3,IF(AND(10&lt;=Y751,Y751&lt;20),2,IF(AND(0&lt;=Y751,Y751&lt;10),1,IF(Y751&lt;0,0,""))))))</f>
        <v/>
      </c>
      <c r="BJ751" s="58" t="str">
        <f>IF(AND(OR(Q751="",Q751="□"),OR(R751="",R751="□"),OR(S751="",S751="□")),"",IF(AND(Q751="■",R751="■"),"",IF(AND(OR(Q751="■",R751="■"),S751="■"),"",IF(Q751="■",3,IF(R751="■",1,IF(Z751="■",BH751,BI751))))))</f>
        <v/>
      </c>
    </row>
    <row r="752" spans="1:62" ht="12" customHeight="1" x14ac:dyDescent="0.15">
      <c r="A752" s="66">
        <v>735</v>
      </c>
      <c r="B752" s="4"/>
      <c r="C752" s="2"/>
      <c r="D752" s="2"/>
      <c r="E752" s="8"/>
      <c r="F752" s="129" t="s">
        <v>38</v>
      </c>
      <c r="G752" s="130" t="s">
        <v>38</v>
      </c>
      <c r="H752" s="131" t="s">
        <v>38</v>
      </c>
      <c r="I752" s="122"/>
      <c r="J752" s="149"/>
      <c r="K752" s="124"/>
      <c r="L752" s="178"/>
      <c r="M752" s="133"/>
      <c r="N752" s="163" t="str">
        <f>IF($C$3="","",IF(P752="","",BF752))</f>
        <v/>
      </c>
      <c r="O752" s="163" t="str">
        <f>IF($C$3="","",IF(AND(OR(F752="",F752="□"),OR(G752="",G752="□"),OR(H752="",H752="□")),"",IF(AND(F752="■",G752="■"),"",IF(AND(OR(F752="■",G752="■"),H752="■"),"",IF(BF752="","",IF(OR(BF752=4,BF752&gt;4),"○","×"))))))</f>
        <v/>
      </c>
      <c r="P752" s="162" t="str">
        <f>IF($C$3="","",IF(AND(OR(F752="",F752="□"),OR(G752="",G752="□"),OR(H752="",H752="□")),"",IF(AND(F752="■",G752="■"),"",IF(AND(OR(F752="■",G752="■"),H752="■"),"",IF(BF752="","",IF(OR(BF752=5,BF752&gt;5),"○","×"))))))</f>
        <v/>
      </c>
      <c r="Q752" s="129" t="s">
        <v>38</v>
      </c>
      <c r="R752" s="130" t="s">
        <v>38</v>
      </c>
      <c r="S752" s="131" t="s">
        <v>38</v>
      </c>
      <c r="T752" s="1"/>
      <c r="U752" s="10"/>
      <c r="V752" s="11"/>
      <c r="W752" s="10"/>
      <c r="X752" s="223" t="str">
        <f t="shared" si="240"/>
        <v/>
      </c>
      <c r="Y752" s="164" t="str">
        <f t="shared" si="222"/>
        <v/>
      </c>
      <c r="Z752" s="131" t="s">
        <v>58</v>
      </c>
      <c r="AA752" s="135" t="s">
        <v>58</v>
      </c>
      <c r="AB752" s="165" t="str">
        <f t="shared" si="223"/>
        <v/>
      </c>
      <c r="AC752" s="280"/>
      <c r="AD752" s="281"/>
      <c r="AF752" s="60" t="str">
        <f>IF($C$3="","",IF(AND(F752="□",G752="□",H752="□"),"",IF(AND(F752="■",G752="■"),"",IF(AND(F752="■",H752="■"),"",IF(AND(G752="■",H752="■"),"",IF(F752="■",$BY$42,IF(G752="■",$BY$39,IF(I752="","",I752))))))))</f>
        <v/>
      </c>
      <c r="AG752" s="61" t="str">
        <f>IF($C$3="","",IF(AND(F752="□",G752="□",H752="□"),"",IF(AND(F752="■",G752="■"),"",IF(AND(F752="■",H752="■"),"",IF(AND(G752="■",H752="■"),"",IF(F752="■",$BY$44,IF(G752="■",$BY$41,IF(K752="","",K752))))))))</f>
        <v/>
      </c>
      <c r="AH752" s="63" t="str">
        <f t="shared" si="224"/>
        <v/>
      </c>
      <c r="AI752" s="63" t="str">
        <f t="shared" si="225"/>
        <v/>
      </c>
      <c r="AJ752" s="64" t="str">
        <f t="shared" si="226"/>
        <v/>
      </c>
      <c r="AK752" s="64" t="str">
        <f t="shared" si="227"/>
        <v/>
      </c>
      <c r="AL752" s="64" t="str">
        <f>IF($C$3="","",IF(AND(F752="□",G752="□",H752="□"),"",IF(AND(F752="■",G752="■"),"",IF(AND(F752="■",H752="■"),"",IF(AND(G752="■",H752="■"),"",IF(F752="■",$BY$23,IF(G752="■",$BY$21,IF(J752="","",J752))))))))</f>
        <v/>
      </c>
      <c r="AM752" s="65" t="str">
        <f t="shared" si="228"/>
        <v/>
      </c>
      <c r="AN752" s="64" t="str">
        <f>IF($C$3="","",IF(AND(F752="□",G752="□",H752="□"),"",IF(AND(F752="■",G752="■"),"",IF(AND(F752="■",H752="■"),"",IF(AND(G752="■",H752="■"),"",IF(F752="■",$BY$24,IF(G752="■",$BY$22,IF(L752="","",L752))))))))</f>
        <v/>
      </c>
      <c r="AO752" s="118"/>
      <c r="AP752" s="64" t="str">
        <f t="shared" si="229"/>
        <v/>
      </c>
      <c r="AQ752" s="64" t="str">
        <f t="shared" si="230"/>
        <v/>
      </c>
      <c r="AR752" s="64" t="str">
        <f t="shared" si="231"/>
        <v/>
      </c>
      <c r="AS752" s="64" t="str">
        <f t="shared" si="232"/>
        <v/>
      </c>
      <c r="AT752" s="64" t="str">
        <f t="shared" si="233"/>
        <v/>
      </c>
      <c r="AW752" s="17" t="str">
        <f t="shared" si="234"/>
        <v/>
      </c>
      <c r="AX752" s="17" t="str">
        <f t="shared" si="235"/>
        <v/>
      </c>
      <c r="AY752" s="17" t="str">
        <f t="shared" si="236"/>
        <v/>
      </c>
      <c r="AZ752" s="17" t="str">
        <f t="shared" si="237"/>
        <v/>
      </c>
      <c r="BA752" s="17" t="str">
        <f t="shared" si="238"/>
        <v/>
      </c>
      <c r="BB752" s="17" t="str">
        <f t="shared" si="239"/>
        <v/>
      </c>
      <c r="BD752" s="17" t="str">
        <f>IF(AND(OR(F752="",F752="□"),OR(G752="",G752="□"),OR(H752="",H752="□")),"",IF(AND(F752="■",G752="■"),"",IF(AND(OR(F752="■",G752="■"),H752="■"),"",IF(F752="■",5,IF(G752="■",4,IF(I752="","",IF($C$3="","",IF($C$3=8,"-",IF($C$3&lt;8,IF(I752&lt;=$BY$25,7,IF(I752&lt;=$BY$26,6,IF(I752&lt;=$BY$27,5,IF(I752&lt;=$BY$28,4,IF(I752&lt;=$BY$29,3,IF(I752&lt;=$BY$30,2,1)))))))))))))))</f>
        <v/>
      </c>
      <c r="BE752" s="17" t="str">
        <f>IF(AND(OR(F752="",F752="□"),OR(G752="",G752="□"),OR(H752="",H752="□")),"",IF(AND(F752="■",G752="■"),"",IF(AND(OR(F752="■",G752="■"),H752="■"),"",IF(F752="■",5,IF(G752="■",4,IF(K752="","",IF($C$3="","",IF($C$3=8,IF(K752&lt;=$BY$33,6,IF(K752&lt;=$BY$34,5,IF(K752&lt;=$BY$35,4,3))),IF(AND($C$3&lt;8,$C$3&gt;4),IF(K752&lt;=$BY$32,7,IF(K752&lt;=$BY$33,6,IF(K752&lt;=$BY$34,5,IF(K752&lt;=$BY$35,4,IF(K752&lt;=$BY$36,3,2))))),IF(C738&lt;5,"-"))))))))))</f>
        <v/>
      </c>
      <c r="BF752" s="17" t="str">
        <f t="shared" si="241"/>
        <v/>
      </c>
      <c r="BH752" s="18" t="str">
        <f>IF(X752="","",IF(50&lt;=Y752,6,IF(AND(40&lt;=Y752,Y752&lt;50),5,IF(AND(30&lt;=Y752,Y752&lt;40),4,IF(AND(20&lt;=Y752,Y752&lt;30),3,IF(AND(10&lt;=Y752,Y752&lt;20),2,IF(AND(0&lt;=Y752,Y752&lt;10),1,IF(Y752&lt;0,0,""))))))))</f>
        <v/>
      </c>
      <c r="BI752" s="18" t="str">
        <f>IF(X752="","",IF(30&lt;=Y752,4,IF(AND(20&lt;=Y752,Y752&lt;30),3,IF(AND(10&lt;=Y752,Y752&lt;20),2,IF(AND(0&lt;=Y752,Y752&lt;10),1,IF(Y752&lt;0,0,""))))))</f>
        <v/>
      </c>
      <c r="BJ752" s="58" t="str">
        <f>IF(AND(OR(Q752="",Q752="□"),OR(R752="",R752="□"),OR(S752="",S752="□")),"",IF(AND(Q752="■",R752="■"),"",IF(AND(OR(Q752="■",R752="■"),S752="■"),"",IF(Q752="■",3,IF(R752="■",1,IF(Z752="■",BH752,BI752))))))</f>
        <v/>
      </c>
    </row>
    <row r="753" spans="1:62" ht="12" customHeight="1" x14ac:dyDescent="0.15">
      <c r="A753" s="66">
        <v>736</v>
      </c>
      <c r="B753" s="4"/>
      <c r="C753" s="2"/>
      <c r="D753" s="2"/>
      <c r="E753" s="8"/>
      <c r="F753" s="129" t="s">
        <v>38</v>
      </c>
      <c r="G753" s="130" t="s">
        <v>38</v>
      </c>
      <c r="H753" s="131" t="s">
        <v>38</v>
      </c>
      <c r="I753" s="122"/>
      <c r="J753" s="149"/>
      <c r="K753" s="124"/>
      <c r="L753" s="178"/>
      <c r="M753" s="133"/>
      <c r="N753" s="163" t="str">
        <f>IF($C$3="","",IF(P753="","",BF753))</f>
        <v/>
      </c>
      <c r="O753" s="163" t="str">
        <f>IF($C$3="","",IF(AND(OR(F753="",F753="□"),OR(G753="",G753="□"),OR(H753="",H753="□")),"",IF(AND(F753="■",G753="■"),"",IF(AND(OR(F753="■",G753="■"),H753="■"),"",IF(BF753="","",IF(OR(BF753=4,BF753&gt;4),"○","×"))))))</f>
        <v/>
      </c>
      <c r="P753" s="162" t="str">
        <f>IF($C$3="","",IF(AND(OR(F753="",F753="□"),OR(G753="",G753="□"),OR(H753="",H753="□")),"",IF(AND(F753="■",G753="■"),"",IF(AND(OR(F753="■",G753="■"),H753="■"),"",IF(BF753="","",IF(OR(BF753=5,BF753&gt;5),"○","×"))))))</f>
        <v/>
      </c>
      <c r="Q753" s="129" t="s">
        <v>38</v>
      </c>
      <c r="R753" s="130" t="s">
        <v>38</v>
      </c>
      <c r="S753" s="131" t="s">
        <v>38</v>
      </c>
      <c r="T753" s="1"/>
      <c r="U753" s="10"/>
      <c r="V753" s="11"/>
      <c r="W753" s="10"/>
      <c r="X753" s="223" t="str">
        <f t="shared" si="240"/>
        <v/>
      </c>
      <c r="Y753" s="164" t="str">
        <f t="shared" si="222"/>
        <v/>
      </c>
      <c r="Z753" s="131" t="s">
        <v>58</v>
      </c>
      <c r="AA753" s="135" t="s">
        <v>58</v>
      </c>
      <c r="AB753" s="165" t="str">
        <f t="shared" si="223"/>
        <v/>
      </c>
      <c r="AC753" s="280"/>
      <c r="AD753" s="281"/>
      <c r="AF753" s="60" t="str">
        <f>IF($C$3="","",IF(AND(F753="□",G753="□",H753="□"),"",IF(AND(F753="■",G753="■"),"",IF(AND(F753="■",H753="■"),"",IF(AND(G753="■",H753="■"),"",IF(F753="■",$BY$42,IF(G753="■",$BY$39,IF(I753="","",I753))))))))</f>
        <v/>
      </c>
      <c r="AG753" s="61" t="str">
        <f>IF($C$3="","",IF(AND(F753="□",G753="□",H753="□"),"",IF(AND(F753="■",G753="■"),"",IF(AND(F753="■",H753="■"),"",IF(AND(G753="■",H753="■"),"",IF(F753="■",$BY$44,IF(G753="■",$BY$41,IF(K753="","",K753))))))))</f>
        <v/>
      </c>
      <c r="AH753" s="63" t="str">
        <f t="shared" si="224"/>
        <v/>
      </c>
      <c r="AI753" s="63" t="str">
        <f t="shared" si="225"/>
        <v/>
      </c>
      <c r="AJ753" s="64" t="str">
        <f t="shared" si="226"/>
        <v/>
      </c>
      <c r="AK753" s="64" t="str">
        <f t="shared" si="227"/>
        <v/>
      </c>
      <c r="AL753" s="64" t="str">
        <f>IF($C$3="","",IF(AND(F753="□",G753="□",H753="□"),"",IF(AND(F753="■",G753="■"),"",IF(AND(F753="■",H753="■"),"",IF(AND(G753="■",H753="■"),"",IF(F753="■",$BY$23,IF(G753="■",$BY$21,IF(J753="","",J753))))))))</f>
        <v/>
      </c>
      <c r="AM753" s="65" t="str">
        <f t="shared" si="228"/>
        <v/>
      </c>
      <c r="AN753" s="64" t="str">
        <f>IF($C$3="","",IF(AND(F753="□",G753="□",H753="□"),"",IF(AND(F753="■",G753="■"),"",IF(AND(F753="■",H753="■"),"",IF(AND(G753="■",H753="■"),"",IF(F753="■",$BY$24,IF(G753="■",$BY$22,IF(L753="","",L753))))))))</f>
        <v/>
      </c>
      <c r="AO753" s="118"/>
      <c r="AP753" s="64" t="str">
        <f t="shared" si="229"/>
        <v/>
      </c>
      <c r="AQ753" s="64" t="str">
        <f t="shared" si="230"/>
        <v/>
      </c>
      <c r="AR753" s="64" t="str">
        <f t="shared" si="231"/>
        <v/>
      </c>
      <c r="AS753" s="64" t="str">
        <f t="shared" si="232"/>
        <v/>
      </c>
      <c r="AT753" s="64" t="str">
        <f t="shared" si="233"/>
        <v/>
      </c>
      <c r="AW753" s="17" t="str">
        <f t="shared" si="234"/>
        <v/>
      </c>
      <c r="AX753" s="17" t="str">
        <f t="shared" si="235"/>
        <v/>
      </c>
      <c r="AY753" s="17" t="str">
        <f t="shared" si="236"/>
        <v/>
      </c>
      <c r="AZ753" s="17" t="str">
        <f t="shared" si="237"/>
        <v/>
      </c>
      <c r="BA753" s="17" t="str">
        <f t="shared" si="238"/>
        <v/>
      </c>
      <c r="BB753" s="17" t="str">
        <f t="shared" si="239"/>
        <v/>
      </c>
      <c r="BD753" s="17" t="str">
        <f>IF(AND(OR(F753="",F753="□"),OR(G753="",G753="□"),OR(H753="",H753="□")),"",IF(AND(F753="■",G753="■"),"",IF(AND(OR(F753="■",G753="■"),H753="■"),"",IF(F753="■",5,IF(G753="■",4,IF(I753="","",IF($C$3="","",IF($C$3=8,"-",IF($C$3&lt;8,IF(I753&lt;=$BY$25,7,IF(I753&lt;=$BY$26,6,IF(I753&lt;=$BY$27,5,IF(I753&lt;=$BY$28,4,IF(I753&lt;=$BY$29,3,IF(I753&lt;=$BY$30,2,1)))))))))))))))</f>
        <v/>
      </c>
      <c r="BE753" s="17" t="str">
        <f>IF(AND(OR(F753="",F753="□"),OR(G753="",G753="□"),OR(H753="",H753="□")),"",IF(AND(F753="■",G753="■"),"",IF(AND(OR(F753="■",G753="■"),H753="■"),"",IF(F753="■",5,IF(G753="■",4,IF(K753="","",IF($C$3="","",IF($C$3=8,IF(K753&lt;=$BY$33,6,IF(K753&lt;=$BY$34,5,IF(K753&lt;=$BY$35,4,3))),IF(AND($C$3&lt;8,$C$3&gt;4),IF(K753&lt;=$BY$32,7,IF(K753&lt;=$BY$33,6,IF(K753&lt;=$BY$34,5,IF(K753&lt;=$BY$35,4,IF(K753&lt;=$BY$36,3,2))))),IF(C739&lt;5,"-"))))))))))</f>
        <v/>
      </c>
      <c r="BF753" s="17" t="str">
        <f t="shared" si="241"/>
        <v/>
      </c>
      <c r="BH753" s="18" t="str">
        <f>IF(X753="","",IF(50&lt;=Y753,6,IF(AND(40&lt;=Y753,Y753&lt;50),5,IF(AND(30&lt;=Y753,Y753&lt;40),4,IF(AND(20&lt;=Y753,Y753&lt;30),3,IF(AND(10&lt;=Y753,Y753&lt;20),2,IF(AND(0&lt;=Y753,Y753&lt;10),1,IF(Y753&lt;0,0,""))))))))</f>
        <v/>
      </c>
      <c r="BI753" s="18" t="str">
        <f>IF(X753="","",IF(30&lt;=Y753,4,IF(AND(20&lt;=Y753,Y753&lt;30),3,IF(AND(10&lt;=Y753,Y753&lt;20),2,IF(AND(0&lt;=Y753,Y753&lt;10),1,IF(Y753&lt;0,0,""))))))</f>
        <v/>
      </c>
      <c r="BJ753" s="58" t="str">
        <f>IF(AND(OR(Q753="",Q753="□"),OR(R753="",R753="□"),OR(S753="",S753="□")),"",IF(AND(Q753="■",R753="■"),"",IF(AND(OR(Q753="■",R753="■"),S753="■"),"",IF(Q753="■",3,IF(R753="■",1,IF(Z753="■",BH753,BI753))))))</f>
        <v/>
      </c>
    </row>
    <row r="754" spans="1:62" ht="12" customHeight="1" x14ac:dyDescent="0.15">
      <c r="A754" s="66">
        <v>737</v>
      </c>
      <c r="B754" s="4"/>
      <c r="C754" s="2"/>
      <c r="D754" s="2"/>
      <c r="E754" s="8"/>
      <c r="F754" s="129" t="s">
        <v>38</v>
      </c>
      <c r="G754" s="130" t="s">
        <v>38</v>
      </c>
      <c r="H754" s="131" t="s">
        <v>38</v>
      </c>
      <c r="I754" s="122"/>
      <c r="J754" s="149"/>
      <c r="K754" s="124"/>
      <c r="L754" s="178"/>
      <c r="M754" s="133"/>
      <c r="N754" s="163" t="str">
        <f>IF($C$3="","",IF(P754="","",BF754))</f>
        <v/>
      </c>
      <c r="O754" s="163" t="str">
        <f>IF($C$3="","",IF(AND(OR(F754="",F754="□"),OR(G754="",G754="□"),OR(H754="",H754="□")),"",IF(AND(F754="■",G754="■"),"",IF(AND(OR(F754="■",G754="■"),H754="■"),"",IF(BF754="","",IF(OR(BF754=4,BF754&gt;4),"○","×"))))))</f>
        <v/>
      </c>
      <c r="P754" s="162" t="str">
        <f>IF($C$3="","",IF(AND(OR(F754="",F754="□"),OR(G754="",G754="□"),OR(H754="",H754="□")),"",IF(AND(F754="■",G754="■"),"",IF(AND(OR(F754="■",G754="■"),H754="■"),"",IF(BF754="","",IF(OR(BF754=5,BF754&gt;5),"○","×"))))))</f>
        <v/>
      </c>
      <c r="Q754" s="129" t="s">
        <v>38</v>
      </c>
      <c r="R754" s="130" t="s">
        <v>38</v>
      </c>
      <c r="S754" s="131" t="s">
        <v>38</v>
      </c>
      <c r="T754" s="1"/>
      <c r="U754" s="10"/>
      <c r="V754" s="11"/>
      <c r="W754" s="10"/>
      <c r="X754" s="223" t="str">
        <f t="shared" si="240"/>
        <v/>
      </c>
      <c r="Y754" s="164" t="str">
        <f t="shared" si="222"/>
        <v/>
      </c>
      <c r="Z754" s="131" t="s">
        <v>58</v>
      </c>
      <c r="AA754" s="135" t="s">
        <v>58</v>
      </c>
      <c r="AB754" s="165" t="str">
        <f t="shared" si="223"/>
        <v/>
      </c>
      <c r="AC754" s="280"/>
      <c r="AD754" s="281"/>
      <c r="AF754" s="60" t="str">
        <f>IF($C$3="","",IF(AND(F754="□",G754="□",H754="□"),"",IF(AND(F754="■",G754="■"),"",IF(AND(F754="■",H754="■"),"",IF(AND(G754="■",H754="■"),"",IF(F754="■",$BY$42,IF(G754="■",$BY$39,IF(I754="","",I754))))))))</f>
        <v/>
      </c>
      <c r="AG754" s="61" t="str">
        <f>IF($C$3="","",IF(AND(F754="□",G754="□",H754="□"),"",IF(AND(F754="■",G754="■"),"",IF(AND(F754="■",H754="■"),"",IF(AND(G754="■",H754="■"),"",IF(F754="■",$BY$44,IF(G754="■",$BY$41,IF(K754="","",K754))))))))</f>
        <v/>
      </c>
      <c r="AH754" s="63" t="str">
        <f t="shared" si="224"/>
        <v/>
      </c>
      <c r="AI754" s="63" t="str">
        <f t="shared" si="225"/>
        <v/>
      </c>
      <c r="AJ754" s="64" t="str">
        <f t="shared" si="226"/>
        <v/>
      </c>
      <c r="AK754" s="64" t="str">
        <f t="shared" si="227"/>
        <v/>
      </c>
      <c r="AL754" s="64" t="str">
        <f>IF($C$3="","",IF(AND(F754="□",G754="□",H754="□"),"",IF(AND(F754="■",G754="■"),"",IF(AND(F754="■",H754="■"),"",IF(AND(G754="■",H754="■"),"",IF(F754="■",$BY$23,IF(G754="■",$BY$21,IF(J754="","",J754))))))))</f>
        <v/>
      </c>
      <c r="AM754" s="65" t="str">
        <f t="shared" si="228"/>
        <v/>
      </c>
      <c r="AN754" s="64" t="str">
        <f>IF($C$3="","",IF(AND(F754="□",G754="□",H754="□"),"",IF(AND(F754="■",G754="■"),"",IF(AND(F754="■",H754="■"),"",IF(AND(G754="■",H754="■"),"",IF(F754="■",$BY$24,IF(G754="■",$BY$22,IF(L754="","",L754))))))))</f>
        <v/>
      </c>
      <c r="AO754" s="118"/>
      <c r="AP754" s="64" t="str">
        <f t="shared" si="229"/>
        <v/>
      </c>
      <c r="AQ754" s="64" t="str">
        <f t="shared" si="230"/>
        <v/>
      </c>
      <c r="AR754" s="64" t="str">
        <f t="shared" si="231"/>
        <v/>
      </c>
      <c r="AS754" s="64" t="str">
        <f t="shared" si="232"/>
        <v/>
      </c>
      <c r="AT754" s="64" t="str">
        <f t="shared" si="233"/>
        <v/>
      </c>
      <c r="AW754" s="17" t="str">
        <f t="shared" si="234"/>
        <v/>
      </c>
      <c r="AX754" s="17" t="str">
        <f t="shared" si="235"/>
        <v/>
      </c>
      <c r="AY754" s="17" t="str">
        <f t="shared" si="236"/>
        <v/>
      </c>
      <c r="AZ754" s="17" t="str">
        <f t="shared" si="237"/>
        <v/>
      </c>
      <c r="BA754" s="17" t="str">
        <f t="shared" si="238"/>
        <v/>
      </c>
      <c r="BB754" s="17" t="str">
        <f t="shared" si="239"/>
        <v/>
      </c>
      <c r="BD754" s="17" t="str">
        <f>IF(AND(OR(F754="",F754="□"),OR(G754="",G754="□"),OR(H754="",H754="□")),"",IF(AND(F754="■",G754="■"),"",IF(AND(OR(F754="■",G754="■"),H754="■"),"",IF(F754="■",5,IF(G754="■",4,IF(I754="","",IF($C$3="","",IF($C$3=8,"-",IF($C$3&lt;8,IF(I754&lt;=$BY$25,7,IF(I754&lt;=$BY$26,6,IF(I754&lt;=$BY$27,5,IF(I754&lt;=$BY$28,4,IF(I754&lt;=$BY$29,3,IF(I754&lt;=$BY$30,2,1)))))))))))))))</f>
        <v/>
      </c>
      <c r="BE754" s="17" t="str">
        <f>IF(AND(OR(F754="",F754="□"),OR(G754="",G754="□"),OR(H754="",H754="□")),"",IF(AND(F754="■",G754="■"),"",IF(AND(OR(F754="■",G754="■"),H754="■"),"",IF(F754="■",5,IF(G754="■",4,IF(K754="","",IF($C$3="","",IF($C$3=8,IF(K754&lt;=$BY$33,6,IF(K754&lt;=$BY$34,5,IF(K754&lt;=$BY$35,4,3))),IF(AND($C$3&lt;8,$C$3&gt;4),IF(K754&lt;=$BY$32,7,IF(K754&lt;=$BY$33,6,IF(K754&lt;=$BY$34,5,IF(K754&lt;=$BY$35,4,IF(K754&lt;=$BY$36,3,2))))),IF(C740&lt;5,"-"))))))))))</f>
        <v/>
      </c>
      <c r="BF754" s="17" t="str">
        <f t="shared" si="241"/>
        <v/>
      </c>
      <c r="BH754" s="18" t="str">
        <f>IF(X754="","",IF(50&lt;=Y754,6,IF(AND(40&lt;=Y754,Y754&lt;50),5,IF(AND(30&lt;=Y754,Y754&lt;40),4,IF(AND(20&lt;=Y754,Y754&lt;30),3,IF(AND(10&lt;=Y754,Y754&lt;20),2,IF(AND(0&lt;=Y754,Y754&lt;10),1,IF(Y754&lt;0,0,""))))))))</f>
        <v/>
      </c>
      <c r="BI754" s="18" t="str">
        <f>IF(X754="","",IF(30&lt;=Y754,4,IF(AND(20&lt;=Y754,Y754&lt;30),3,IF(AND(10&lt;=Y754,Y754&lt;20),2,IF(AND(0&lt;=Y754,Y754&lt;10),1,IF(Y754&lt;0,0,""))))))</f>
        <v/>
      </c>
      <c r="BJ754" s="58" t="str">
        <f>IF(AND(OR(Q754="",Q754="□"),OR(R754="",R754="□"),OR(S754="",S754="□")),"",IF(AND(Q754="■",R754="■"),"",IF(AND(OR(Q754="■",R754="■"),S754="■"),"",IF(Q754="■",3,IF(R754="■",1,IF(Z754="■",BH754,BI754))))))</f>
        <v/>
      </c>
    </row>
    <row r="755" spans="1:62" ht="12" customHeight="1" x14ac:dyDescent="0.15">
      <c r="A755" s="66">
        <v>738</v>
      </c>
      <c r="B755" s="4"/>
      <c r="C755" s="2"/>
      <c r="D755" s="2"/>
      <c r="E755" s="8"/>
      <c r="F755" s="129" t="s">
        <v>38</v>
      </c>
      <c r="G755" s="130" t="s">
        <v>38</v>
      </c>
      <c r="H755" s="131" t="s">
        <v>38</v>
      </c>
      <c r="I755" s="122"/>
      <c r="J755" s="149"/>
      <c r="K755" s="124"/>
      <c r="L755" s="178"/>
      <c r="M755" s="133"/>
      <c r="N755" s="163" t="str">
        <f>IF($C$3="","",IF(P755="","",BF755))</f>
        <v/>
      </c>
      <c r="O755" s="163" t="str">
        <f>IF($C$3="","",IF(AND(OR(F755="",F755="□"),OR(G755="",G755="□"),OR(H755="",H755="□")),"",IF(AND(F755="■",G755="■"),"",IF(AND(OR(F755="■",G755="■"),H755="■"),"",IF(BF755="","",IF(OR(BF755=4,BF755&gt;4),"○","×"))))))</f>
        <v/>
      </c>
      <c r="P755" s="162" t="str">
        <f>IF($C$3="","",IF(AND(OR(F755="",F755="□"),OR(G755="",G755="□"),OR(H755="",H755="□")),"",IF(AND(F755="■",G755="■"),"",IF(AND(OR(F755="■",G755="■"),H755="■"),"",IF(BF755="","",IF(OR(BF755=5,BF755&gt;5),"○","×"))))))</f>
        <v/>
      </c>
      <c r="Q755" s="129" t="s">
        <v>38</v>
      </c>
      <c r="R755" s="130" t="s">
        <v>38</v>
      </c>
      <c r="S755" s="131" t="s">
        <v>38</v>
      </c>
      <c r="T755" s="1"/>
      <c r="U755" s="10"/>
      <c r="V755" s="11"/>
      <c r="W755" s="10"/>
      <c r="X755" s="223" t="str">
        <f t="shared" si="240"/>
        <v/>
      </c>
      <c r="Y755" s="164" t="str">
        <f t="shared" si="222"/>
        <v/>
      </c>
      <c r="Z755" s="131" t="s">
        <v>58</v>
      </c>
      <c r="AA755" s="135" t="s">
        <v>58</v>
      </c>
      <c r="AB755" s="165" t="str">
        <f t="shared" si="223"/>
        <v/>
      </c>
      <c r="AC755" s="280"/>
      <c r="AD755" s="281"/>
      <c r="AF755" s="60" t="str">
        <f>IF($C$3="","",IF(AND(F755="□",G755="□",H755="□"),"",IF(AND(F755="■",G755="■"),"",IF(AND(F755="■",H755="■"),"",IF(AND(G755="■",H755="■"),"",IF(F755="■",$BY$42,IF(G755="■",$BY$39,IF(I755="","",I755))))))))</f>
        <v/>
      </c>
      <c r="AG755" s="61" t="str">
        <f>IF($C$3="","",IF(AND(F755="□",G755="□",H755="□"),"",IF(AND(F755="■",G755="■"),"",IF(AND(F755="■",H755="■"),"",IF(AND(G755="■",H755="■"),"",IF(F755="■",$BY$44,IF(G755="■",$BY$41,IF(K755="","",K755))))))))</f>
        <v/>
      </c>
      <c r="AH755" s="63" t="str">
        <f t="shared" si="224"/>
        <v/>
      </c>
      <c r="AI755" s="63" t="str">
        <f t="shared" si="225"/>
        <v/>
      </c>
      <c r="AJ755" s="64" t="str">
        <f t="shared" si="226"/>
        <v/>
      </c>
      <c r="AK755" s="64" t="str">
        <f t="shared" si="227"/>
        <v/>
      </c>
      <c r="AL755" s="64" t="str">
        <f>IF($C$3="","",IF(AND(F755="□",G755="□",H755="□"),"",IF(AND(F755="■",G755="■"),"",IF(AND(F755="■",H755="■"),"",IF(AND(G755="■",H755="■"),"",IF(F755="■",$BY$23,IF(G755="■",$BY$21,IF(J755="","",J755))))))))</f>
        <v/>
      </c>
      <c r="AM755" s="65" t="str">
        <f t="shared" si="228"/>
        <v/>
      </c>
      <c r="AN755" s="64" t="str">
        <f>IF($C$3="","",IF(AND(F755="□",G755="□",H755="□"),"",IF(AND(F755="■",G755="■"),"",IF(AND(F755="■",H755="■"),"",IF(AND(G755="■",H755="■"),"",IF(F755="■",$BY$24,IF(G755="■",$BY$22,IF(L755="","",L755))))))))</f>
        <v/>
      </c>
      <c r="AO755" s="118"/>
      <c r="AP755" s="64" t="str">
        <f t="shared" si="229"/>
        <v/>
      </c>
      <c r="AQ755" s="64" t="str">
        <f t="shared" si="230"/>
        <v/>
      </c>
      <c r="AR755" s="64" t="str">
        <f t="shared" si="231"/>
        <v/>
      </c>
      <c r="AS755" s="64" t="str">
        <f t="shared" si="232"/>
        <v/>
      </c>
      <c r="AT755" s="64" t="str">
        <f t="shared" si="233"/>
        <v/>
      </c>
      <c r="AW755" s="17" t="str">
        <f t="shared" si="234"/>
        <v/>
      </c>
      <c r="AX755" s="17" t="str">
        <f t="shared" si="235"/>
        <v/>
      </c>
      <c r="AY755" s="17" t="str">
        <f t="shared" si="236"/>
        <v/>
      </c>
      <c r="AZ755" s="17" t="str">
        <f t="shared" si="237"/>
        <v/>
      </c>
      <c r="BA755" s="17" t="str">
        <f t="shared" si="238"/>
        <v/>
      </c>
      <c r="BB755" s="17" t="str">
        <f t="shared" si="239"/>
        <v/>
      </c>
      <c r="BD755" s="17" t="str">
        <f>IF(AND(OR(F755="",F755="□"),OR(G755="",G755="□"),OR(H755="",H755="□")),"",IF(AND(F755="■",G755="■"),"",IF(AND(OR(F755="■",G755="■"),H755="■"),"",IF(F755="■",5,IF(G755="■",4,IF(I755="","",IF($C$3="","",IF($C$3=8,"-",IF($C$3&lt;8,IF(I755&lt;=$BY$25,7,IF(I755&lt;=$BY$26,6,IF(I755&lt;=$BY$27,5,IF(I755&lt;=$BY$28,4,IF(I755&lt;=$BY$29,3,IF(I755&lt;=$BY$30,2,1)))))))))))))))</f>
        <v/>
      </c>
      <c r="BE755" s="17" t="str">
        <f>IF(AND(OR(F755="",F755="□"),OR(G755="",G755="□"),OR(H755="",H755="□")),"",IF(AND(F755="■",G755="■"),"",IF(AND(OR(F755="■",G755="■"),H755="■"),"",IF(F755="■",5,IF(G755="■",4,IF(K755="","",IF($C$3="","",IF($C$3=8,IF(K755&lt;=$BY$33,6,IF(K755&lt;=$BY$34,5,IF(K755&lt;=$BY$35,4,3))),IF(AND($C$3&lt;8,$C$3&gt;4),IF(K755&lt;=$BY$32,7,IF(K755&lt;=$BY$33,6,IF(K755&lt;=$BY$34,5,IF(K755&lt;=$BY$35,4,IF(K755&lt;=$BY$36,3,2))))),IF(C741&lt;5,"-"))))))))))</f>
        <v/>
      </c>
      <c r="BF755" s="17" t="str">
        <f t="shared" si="241"/>
        <v/>
      </c>
      <c r="BH755" s="18" t="str">
        <f>IF(X755="","",IF(50&lt;=Y755,6,IF(AND(40&lt;=Y755,Y755&lt;50),5,IF(AND(30&lt;=Y755,Y755&lt;40),4,IF(AND(20&lt;=Y755,Y755&lt;30),3,IF(AND(10&lt;=Y755,Y755&lt;20),2,IF(AND(0&lt;=Y755,Y755&lt;10),1,IF(Y755&lt;0,0,""))))))))</f>
        <v/>
      </c>
      <c r="BI755" s="18" t="str">
        <f>IF(X755="","",IF(30&lt;=Y755,4,IF(AND(20&lt;=Y755,Y755&lt;30),3,IF(AND(10&lt;=Y755,Y755&lt;20),2,IF(AND(0&lt;=Y755,Y755&lt;10),1,IF(Y755&lt;0,0,""))))))</f>
        <v/>
      </c>
      <c r="BJ755" s="58" t="str">
        <f>IF(AND(OR(Q755="",Q755="□"),OR(R755="",R755="□"),OR(S755="",S755="□")),"",IF(AND(Q755="■",R755="■"),"",IF(AND(OR(Q755="■",R755="■"),S755="■"),"",IF(Q755="■",3,IF(R755="■",1,IF(Z755="■",BH755,BI755))))))</f>
        <v/>
      </c>
    </row>
    <row r="756" spans="1:62" ht="12" customHeight="1" x14ac:dyDescent="0.15">
      <c r="A756" s="66">
        <v>739</v>
      </c>
      <c r="B756" s="4"/>
      <c r="C756" s="2"/>
      <c r="D756" s="2"/>
      <c r="E756" s="8"/>
      <c r="F756" s="129" t="s">
        <v>38</v>
      </c>
      <c r="G756" s="130" t="s">
        <v>38</v>
      </c>
      <c r="H756" s="131" t="s">
        <v>38</v>
      </c>
      <c r="I756" s="122"/>
      <c r="J756" s="149"/>
      <c r="K756" s="124"/>
      <c r="L756" s="178"/>
      <c r="M756" s="133"/>
      <c r="N756" s="163" t="str">
        <f>IF($C$3="","",IF(P756="","",BF756))</f>
        <v/>
      </c>
      <c r="O756" s="163" t="str">
        <f>IF($C$3="","",IF(AND(OR(F756="",F756="□"),OR(G756="",G756="□"),OR(H756="",H756="□")),"",IF(AND(F756="■",G756="■"),"",IF(AND(OR(F756="■",G756="■"),H756="■"),"",IF(BF756="","",IF(OR(BF756=4,BF756&gt;4),"○","×"))))))</f>
        <v/>
      </c>
      <c r="P756" s="162" t="str">
        <f>IF($C$3="","",IF(AND(OR(F756="",F756="□"),OR(G756="",G756="□"),OR(H756="",H756="□")),"",IF(AND(F756="■",G756="■"),"",IF(AND(OR(F756="■",G756="■"),H756="■"),"",IF(BF756="","",IF(OR(BF756=5,BF756&gt;5),"○","×"))))))</f>
        <v/>
      </c>
      <c r="Q756" s="129" t="s">
        <v>38</v>
      </c>
      <c r="R756" s="130" t="s">
        <v>38</v>
      </c>
      <c r="S756" s="131" t="s">
        <v>38</v>
      </c>
      <c r="T756" s="1"/>
      <c r="U756" s="10"/>
      <c r="V756" s="11"/>
      <c r="W756" s="10"/>
      <c r="X756" s="223" t="str">
        <f t="shared" si="240"/>
        <v/>
      </c>
      <c r="Y756" s="164" t="str">
        <f t="shared" si="222"/>
        <v/>
      </c>
      <c r="Z756" s="131" t="s">
        <v>58</v>
      </c>
      <c r="AA756" s="135" t="s">
        <v>58</v>
      </c>
      <c r="AB756" s="165" t="str">
        <f t="shared" si="223"/>
        <v/>
      </c>
      <c r="AC756" s="280"/>
      <c r="AD756" s="281"/>
      <c r="AF756" s="60" t="str">
        <f>IF($C$3="","",IF(AND(F756="□",G756="□",H756="□"),"",IF(AND(F756="■",G756="■"),"",IF(AND(F756="■",H756="■"),"",IF(AND(G756="■",H756="■"),"",IF(F756="■",$BY$42,IF(G756="■",$BY$39,IF(I756="","",I756))))))))</f>
        <v/>
      </c>
      <c r="AG756" s="61" t="str">
        <f>IF($C$3="","",IF(AND(F756="□",G756="□",H756="□"),"",IF(AND(F756="■",G756="■"),"",IF(AND(F756="■",H756="■"),"",IF(AND(G756="■",H756="■"),"",IF(F756="■",$BY$44,IF(G756="■",$BY$41,IF(K756="","",K756))))))))</f>
        <v/>
      </c>
      <c r="AH756" s="63" t="str">
        <f t="shared" si="224"/>
        <v/>
      </c>
      <c r="AI756" s="63" t="str">
        <f t="shared" si="225"/>
        <v/>
      </c>
      <c r="AJ756" s="64" t="str">
        <f t="shared" si="226"/>
        <v/>
      </c>
      <c r="AK756" s="64" t="str">
        <f t="shared" si="227"/>
        <v/>
      </c>
      <c r="AL756" s="64" t="str">
        <f>IF($C$3="","",IF(AND(F756="□",G756="□",H756="□"),"",IF(AND(F756="■",G756="■"),"",IF(AND(F756="■",H756="■"),"",IF(AND(G756="■",H756="■"),"",IF(F756="■",$BY$23,IF(G756="■",$BY$21,IF(J756="","",J756))))))))</f>
        <v/>
      </c>
      <c r="AM756" s="65" t="str">
        <f t="shared" si="228"/>
        <v/>
      </c>
      <c r="AN756" s="64" t="str">
        <f>IF($C$3="","",IF(AND(F756="□",G756="□",H756="□"),"",IF(AND(F756="■",G756="■"),"",IF(AND(F756="■",H756="■"),"",IF(AND(G756="■",H756="■"),"",IF(F756="■",$BY$24,IF(G756="■",$BY$22,IF(L756="","",L756))))))))</f>
        <v/>
      </c>
      <c r="AO756" s="118"/>
      <c r="AP756" s="64" t="str">
        <f t="shared" si="229"/>
        <v/>
      </c>
      <c r="AQ756" s="64" t="str">
        <f t="shared" si="230"/>
        <v/>
      </c>
      <c r="AR756" s="64" t="str">
        <f t="shared" si="231"/>
        <v/>
      </c>
      <c r="AS756" s="64" t="str">
        <f t="shared" si="232"/>
        <v/>
      </c>
      <c r="AT756" s="64" t="str">
        <f t="shared" si="233"/>
        <v/>
      </c>
      <c r="AW756" s="17" t="str">
        <f t="shared" si="234"/>
        <v/>
      </c>
      <c r="AX756" s="17" t="str">
        <f t="shared" si="235"/>
        <v/>
      </c>
      <c r="AY756" s="17" t="str">
        <f t="shared" si="236"/>
        <v/>
      </c>
      <c r="AZ756" s="17" t="str">
        <f t="shared" si="237"/>
        <v/>
      </c>
      <c r="BA756" s="17" t="str">
        <f t="shared" si="238"/>
        <v/>
      </c>
      <c r="BB756" s="17" t="str">
        <f t="shared" si="239"/>
        <v/>
      </c>
      <c r="BD756" s="17" t="str">
        <f>IF(AND(OR(F756="",F756="□"),OR(G756="",G756="□"),OR(H756="",H756="□")),"",IF(AND(F756="■",G756="■"),"",IF(AND(OR(F756="■",G756="■"),H756="■"),"",IF(F756="■",5,IF(G756="■",4,IF(I756="","",IF($C$3="","",IF($C$3=8,"-",IF($C$3&lt;8,IF(I756&lt;=$BY$25,7,IF(I756&lt;=$BY$26,6,IF(I756&lt;=$BY$27,5,IF(I756&lt;=$BY$28,4,IF(I756&lt;=$BY$29,3,IF(I756&lt;=$BY$30,2,1)))))))))))))))</f>
        <v/>
      </c>
      <c r="BE756" s="17" t="str">
        <f>IF(AND(OR(F756="",F756="□"),OR(G756="",G756="□"),OR(H756="",H756="□")),"",IF(AND(F756="■",G756="■"),"",IF(AND(OR(F756="■",G756="■"),H756="■"),"",IF(F756="■",5,IF(G756="■",4,IF(K756="","",IF($C$3="","",IF($C$3=8,IF(K756&lt;=$BY$33,6,IF(K756&lt;=$BY$34,5,IF(K756&lt;=$BY$35,4,3))),IF(AND($C$3&lt;8,$C$3&gt;4),IF(K756&lt;=$BY$32,7,IF(K756&lt;=$BY$33,6,IF(K756&lt;=$BY$34,5,IF(K756&lt;=$BY$35,4,IF(K756&lt;=$BY$36,3,2))))),IF(C742&lt;5,"-"))))))))))</f>
        <v/>
      </c>
      <c r="BF756" s="17" t="str">
        <f t="shared" si="241"/>
        <v/>
      </c>
      <c r="BH756" s="18" t="str">
        <f>IF(X756="","",IF(50&lt;=Y756,6,IF(AND(40&lt;=Y756,Y756&lt;50),5,IF(AND(30&lt;=Y756,Y756&lt;40),4,IF(AND(20&lt;=Y756,Y756&lt;30),3,IF(AND(10&lt;=Y756,Y756&lt;20),2,IF(AND(0&lt;=Y756,Y756&lt;10),1,IF(Y756&lt;0,0,""))))))))</f>
        <v/>
      </c>
      <c r="BI756" s="18" t="str">
        <f>IF(X756="","",IF(30&lt;=Y756,4,IF(AND(20&lt;=Y756,Y756&lt;30),3,IF(AND(10&lt;=Y756,Y756&lt;20),2,IF(AND(0&lt;=Y756,Y756&lt;10),1,IF(Y756&lt;0,0,""))))))</f>
        <v/>
      </c>
      <c r="BJ756" s="58" t="str">
        <f>IF(AND(OR(Q756="",Q756="□"),OR(R756="",R756="□"),OR(S756="",S756="□")),"",IF(AND(Q756="■",R756="■"),"",IF(AND(OR(Q756="■",R756="■"),S756="■"),"",IF(Q756="■",3,IF(R756="■",1,IF(Z756="■",BH756,BI756))))))</f>
        <v/>
      </c>
    </row>
    <row r="757" spans="1:62" ht="12" customHeight="1" x14ac:dyDescent="0.15">
      <c r="A757" s="66">
        <v>740</v>
      </c>
      <c r="B757" s="4"/>
      <c r="C757" s="2"/>
      <c r="D757" s="2"/>
      <c r="E757" s="8"/>
      <c r="F757" s="129" t="s">
        <v>38</v>
      </c>
      <c r="G757" s="130" t="s">
        <v>38</v>
      </c>
      <c r="H757" s="131" t="s">
        <v>38</v>
      </c>
      <c r="I757" s="122"/>
      <c r="J757" s="149"/>
      <c r="K757" s="124"/>
      <c r="L757" s="178"/>
      <c r="M757" s="133"/>
      <c r="N757" s="163" t="str">
        <f>IF($C$3="","",IF(P757="","",BF757))</f>
        <v/>
      </c>
      <c r="O757" s="163" t="str">
        <f>IF($C$3="","",IF(AND(OR(F757="",F757="□"),OR(G757="",G757="□"),OR(H757="",H757="□")),"",IF(AND(F757="■",G757="■"),"",IF(AND(OR(F757="■",G757="■"),H757="■"),"",IF(BF757="","",IF(OR(BF757=4,BF757&gt;4),"○","×"))))))</f>
        <v/>
      </c>
      <c r="P757" s="162" t="str">
        <f>IF($C$3="","",IF(AND(OR(F757="",F757="□"),OR(G757="",G757="□"),OR(H757="",H757="□")),"",IF(AND(F757="■",G757="■"),"",IF(AND(OR(F757="■",G757="■"),H757="■"),"",IF(BF757="","",IF(OR(BF757=5,BF757&gt;5),"○","×"))))))</f>
        <v/>
      </c>
      <c r="Q757" s="129" t="s">
        <v>38</v>
      </c>
      <c r="R757" s="130" t="s">
        <v>38</v>
      </c>
      <c r="S757" s="131" t="s">
        <v>38</v>
      </c>
      <c r="T757" s="1"/>
      <c r="U757" s="10"/>
      <c r="V757" s="11"/>
      <c r="W757" s="10"/>
      <c r="X757" s="223" t="str">
        <f t="shared" si="240"/>
        <v/>
      </c>
      <c r="Y757" s="164" t="str">
        <f t="shared" si="222"/>
        <v/>
      </c>
      <c r="Z757" s="131" t="s">
        <v>58</v>
      </c>
      <c r="AA757" s="135" t="s">
        <v>58</v>
      </c>
      <c r="AB757" s="165" t="str">
        <f t="shared" si="223"/>
        <v/>
      </c>
      <c r="AC757" s="280"/>
      <c r="AD757" s="281"/>
      <c r="AF757" s="60" t="str">
        <f>IF($C$3="","",IF(AND(F757="□",G757="□",H757="□"),"",IF(AND(F757="■",G757="■"),"",IF(AND(F757="■",H757="■"),"",IF(AND(G757="■",H757="■"),"",IF(F757="■",$BY$42,IF(G757="■",$BY$39,IF(I757="","",I757))))))))</f>
        <v/>
      </c>
      <c r="AG757" s="61" t="str">
        <f>IF($C$3="","",IF(AND(F757="□",G757="□",H757="□"),"",IF(AND(F757="■",G757="■"),"",IF(AND(F757="■",H757="■"),"",IF(AND(G757="■",H757="■"),"",IF(F757="■",$BY$44,IF(G757="■",$BY$41,IF(K757="","",K757))))))))</f>
        <v/>
      </c>
      <c r="AH757" s="63" t="str">
        <f t="shared" si="224"/>
        <v/>
      </c>
      <c r="AI757" s="63" t="str">
        <f t="shared" si="225"/>
        <v/>
      </c>
      <c r="AJ757" s="64" t="str">
        <f t="shared" si="226"/>
        <v/>
      </c>
      <c r="AK757" s="64" t="str">
        <f t="shared" si="227"/>
        <v/>
      </c>
      <c r="AL757" s="64" t="str">
        <f>IF($C$3="","",IF(AND(F757="□",G757="□",H757="□"),"",IF(AND(F757="■",G757="■"),"",IF(AND(F757="■",H757="■"),"",IF(AND(G757="■",H757="■"),"",IF(F757="■",$BY$23,IF(G757="■",$BY$21,IF(J757="","",J757))))))))</f>
        <v/>
      </c>
      <c r="AM757" s="65" t="str">
        <f t="shared" si="228"/>
        <v/>
      </c>
      <c r="AN757" s="64" t="str">
        <f>IF($C$3="","",IF(AND(F757="□",G757="□",H757="□"),"",IF(AND(F757="■",G757="■"),"",IF(AND(F757="■",H757="■"),"",IF(AND(G757="■",H757="■"),"",IF(F757="■",$BY$24,IF(G757="■",$BY$22,IF(L757="","",L757))))))))</f>
        <v/>
      </c>
      <c r="AO757" s="118"/>
      <c r="AP757" s="64" t="str">
        <f t="shared" si="229"/>
        <v/>
      </c>
      <c r="AQ757" s="64" t="str">
        <f t="shared" si="230"/>
        <v/>
      </c>
      <c r="AR757" s="64" t="str">
        <f t="shared" si="231"/>
        <v/>
      </c>
      <c r="AS757" s="64" t="str">
        <f t="shared" si="232"/>
        <v/>
      </c>
      <c r="AT757" s="64" t="str">
        <f t="shared" si="233"/>
        <v/>
      </c>
      <c r="AW757" s="17" t="str">
        <f t="shared" si="234"/>
        <v/>
      </c>
      <c r="AX757" s="17" t="str">
        <f t="shared" si="235"/>
        <v/>
      </c>
      <c r="AY757" s="17" t="str">
        <f t="shared" si="236"/>
        <v/>
      </c>
      <c r="AZ757" s="17" t="str">
        <f t="shared" si="237"/>
        <v/>
      </c>
      <c r="BA757" s="17" t="str">
        <f t="shared" si="238"/>
        <v/>
      </c>
      <c r="BB757" s="17" t="str">
        <f t="shared" si="239"/>
        <v/>
      </c>
      <c r="BD757" s="17" t="str">
        <f>IF(AND(OR(F757="",F757="□"),OR(G757="",G757="□"),OR(H757="",H757="□")),"",IF(AND(F757="■",G757="■"),"",IF(AND(OR(F757="■",G757="■"),H757="■"),"",IF(F757="■",5,IF(G757="■",4,IF(I757="","",IF($C$3="","",IF($C$3=8,"-",IF($C$3&lt;8,IF(I757&lt;=$BY$25,7,IF(I757&lt;=$BY$26,6,IF(I757&lt;=$BY$27,5,IF(I757&lt;=$BY$28,4,IF(I757&lt;=$BY$29,3,IF(I757&lt;=$BY$30,2,1)))))))))))))))</f>
        <v/>
      </c>
      <c r="BE757" s="17" t="str">
        <f>IF(AND(OR(F757="",F757="□"),OR(G757="",G757="□"),OR(H757="",H757="□")),"",IF(AND(F757="■",G757="■"),"",IF(AND(OR(F757="■",G757="■"),H757="■"),"",IF(F757="■",5,IF(G757="■",4,IF(K757="","",IF($C$3="","",IF($C$3=8,IF(K757&lt;=$BY$33,6,IF(K757&lt;=$BY$34,5,IF(K757&lt;=$BY$35,4,3))),IF(AND($C$3&lt;8,$C$3&gt;4),IF(K757&lt;=$BY$32,7,IF(K757&lt;=$BY$33,6,IF(K757&lt;=$BY$34,5,IF(K757&lt;=$BY$35,4,IF(K757&lt;=$BY$36,3,2))))),IF(C743&lt;5,"-"))))))))))</f>
        <v/>
      </c>
      <c r="BF757" s="17" t="str">
        <f t="shared" si="241"/>
        <v/>
      </c>
      <c r="BH757" s="18" t="str">
        <f>IF(X757="","",IF(50&lt;=Y757,6,IF(AND(40&lt;=Y757,Y757&lt;50),5,IF(AND(30&lt;=Y757,Y757&lt;40),4,IF(AND(20&lt;=Y757,Y757&lt;30),3,IF(AND(10&lt;=Y757,Y757&lt;20),2,IF(AND(0&lt;=Y757,Y757&lt;10),1,IF(Y757&lt;0,0,""))))))))</f>
        <v/>
      </c>
      <c r="BI757" s="18" t="str">
        <f>IF(X757="","",IF(30&lt;=Y757,4,IF(AND(20&lt;=Y757,Y757&lt;30),3,IF(AND(10&lt;=Y757,Y757&lt;20),2,IF(AND(0&lt;=Y757,Y757&lt;10),1,IF(Y757&lt;0,0,""))))))</f>
        <v/>
      </c>
      <c r="BJ757" s="58" t="str">
        <f>IF(AND(OR(Q757="",Q757="□"),OR(R757="",R757="□"),OR(S757="",S757="□")),"",IF(AND(Q757="■",R757="■"),"",IF(AND(OR(Q757="■",R757="■"),S757="■"),"",IF(Q757="■",3,IF(R757="■",1,IF(Z757="■",BH757,BI757))))))</f>
        <v/>
      </c>
    </row>
    <row r="758" spans="1:62" ht="12" customHeight="1" x14ac:dyDescent="0.15">
      <c r="A758" s="66">
        <v>741</v>
      </c>
      <c r="B758" s="4"/>
      <c r="C758" s="2"/>
      <c r="D758" s="2"/>
      <c r="E758" s="8"/>
      <c r="F758" s="129" t="s">
        <v>38</v>
      </c>
      <c r="G758" s="130" t="s">
        <v>38</v>
      </c>
      <c r="H758" s="131" t="s">
        <v>38</v>
      </c>
      <c r="I758" s="122"/>
      <c r="J758" s="149"/>
      <c r="K758" s="124"/>
      <c r="L758" s="178"/>
      <c r="M758" s="133"/>
      <c r="N758" s="163" t="str">
        <f>IF($C$3="","",IF(P758="","",BF758))</f>
        <v/>
      </c>
      <c r="O758" s="163" t="str">
        <f>IF($C$3="","",IF(AND(OR(F758="",F758="□"),OR(G758="",G758="□"),OR(H758="",H758="□")),"",IF(AND(F758="■",G758="■"),"",IF(AND(OR(F758="■",G758="■"),H758="■"),"",IF(BF758="","",IF(OR(BF758=4,BF758&gt;4),"○","×"))))))</f>
        <v/>
      </c>
      <c r="P758" s="162" t="str">
        <f>IF($C$3="","",IF(AND(OR(F758="",F758="□"),OR(G758="",G758="□"),OR(H758="",H758="□")),"",IF(AND(F758="■",G758="■"),"",IF(AND(OR(F758="■",G758="■"),H758="■"),"",IF(BF758="","",IF(OR(BF758=5,BF758&gt;5),"○","×"))))))</f>
        <v/>
      </c>
      <c r="Q758" s="129" t="s">
        <v>38</v>
      </c>
      <c r="R758" s="130" t="s">
        <v>38</v>
      </c>
      <c r="S758" s="131" t="s">
        <v>38</v>
      </c>
      <c r="T758" s="1"/>
      <c r="U758" s="10"/>
      <c r="V758" s="11"/>
      <c r="W758" s="10"/>
      <c r="X758" s="223" t="str">
        <f t="shared" si="240"/>
        <v/>
      </c>
      <c r="Y758" s="164" t="str">
        <f t="shared" si="222"/>
        <v/>
      </c>
      <c r="Z758" s="131" t="s">
        <v>58</v>
      </c>
      <c r="AA758" s="135" t="s">
        <v>58</v>
      </c>
      <c r="AB758" s="165" t="str">
        <f t="shared" si="223"/>
        <v/>
      </c>
      <c r="AC758" s="280"/>
      <c r="AD758" s="281"/>
      <c r="AF758" s="60" t="str">
        <f>IF($C$3="","",IF(AND(F758="□",G758="□",H758="□"),"",IF(AND(F758="■",G758="■"),"",IF(AND(F758="■",H758="■"),"",IF(AND(G758="■",H758="■"),"",IF(F758="■",$BY$42,IF(G758="■",$BY$39,IF(I758="","",I758))))))))</f>
        <v/>
      </c>
      <c r="AG758" s="61" t="str">
        <f>IF($C$3="","",IF(AND(F758="□",G758="□",H758="□"),"",IF(AND(F758="■",G758="■"),"",IF(AND(F758="■",H758="■"),"",IF(AND(G758="■",H758="■"),"",IF(F758="■",$BY$44,IF(G758="■",$BY$41,IF(K758="","",K758))))))))</f>
        <v/>
      </c>
      <c r="AH758" s="63" t="str">
        <f t="shared" si="224"/>
        <v/>
      </c>
      <c r="AI758" s="63" t="str">
        <f t="shared" si="225"/>
        <v/>
      </c>
      <c r="AJ758" s="64" t="str">
        <f t="shared" si="226"/>
        <v/>
      </c>
      <c r="AK758" s="64" t="str">
        <f t="shared" si="227"/>
        <v/>
      </c>
      <c r="AL758" s="64" t="str">
        <f>IF($C$3="","",IF(AND(F758="□",G758="□",H758="□"),"",IF(AND(F758="■",G758="■"),"",IF(AND(F758="■",H758="■"),"",IF(AND(G758="■",H758="■"),"",IF(F758="■",$BY$23,IF(G758="■",$BY$21,IF(J758="","",J758))))))))</f>
        <v/>
      </c>
      <c r="AM758" s="65" t="str">
        <f t="shared" si="228"/>
        <v/>
      </c>
      <c r="AN758" s="64" t="str">
        <f>IF($C$3="","",IF(AND(F758="□",G758="□",H758="□"),"",IF(AND(F758="■",G758="■"),"",IF(AND(F758="■",H758="■"),"",IF(AND(G758="■",H758="■"),"",IF(F758="■",$BY$24,IF(G758="■",$BY$22,IF(L758="","",L758))))))))</f>
        <v/>
      </c>
      <c r="AO758" s="118"/>
      <c r="AP758" s="64" t="str">
        <f t="shared" si="229"/>
        <v/>
      </c>
      <c r="AQ758" s="64" t="str">
        <f t="shared" si="230"/>
        <v/>
      </c>
      <c r="AR758" s="64" t="str">
        <f t="shared" si="231"/>
        <v/>
      </c>
      <c r="AS758" s="64" t="str">
        <f t="shared" si="232"/>
        <v/>
      </c>
      <c r="AT758" s="64" t="str">
        <f t="shared" si="233"/>
        <v/>
      </c>
      <c r="AW758" s="17" t="str">
        <f t="shared" si="234"/>
        <v/>
      </c>
      <c r="AX758" s="17" t="str">
        <f t="shared" si="235"/>
        <v/>
      </c>
      <c r="AY758" s="17" t="str">
        <f t="shared" si="236"/>
        <v/>
      </c>
      <c r="AZ758" s="17" t="str">
        <f t="shared" si="237"/>
        <v/>
      </c>
      <c r="BA758" s="17" t="str">
        <f t="shared" si="238"/>
        <v/>
      </c>
      <c r="BB758" s="17" t="str">
        <f t="shared" si="239"/>
        <v/>
      </c>
      <c r="BD758" s="17" t="str">
        <f>IF(AND(OR(F758="",F758="□"),OR(G758="",G758="□"),OR(H758="",H758="□")),"",IF(AND(F758="■",G758="■"),"",IF(AND(OR(F758="■",G758="■"),H758="■"),"",IF(F758="■",5,IF(G758="■",4,IF(I758="","",IF($C$3="","",IF($C$3=8,"-",IF($C$3&lt;8,IF(I758&lt;=$BY$25,7,IF(I758&lt;=$BY$26,6,IF(I758&lt;=$BY$27,5,IF(I758&lt;=$BY$28,4,IF(I758&lt;=$BY$29,3,IF(I758&lt;=$BY$30,2,1)))))))))))))))</f>
        <v/>
      </c>
      <c r="BE758" s="17" t="str">
        <f>IF(AND(OR(F758="",F758="□"),OR(G758="",G758="□"),OR(H758="",H758="□")),"",IF(AND(F758="■",G758="■"),"",IF(AND(OR(F758="■",G758="■"),H758="■"),"",IF(F758="■",5,IF(G758="■",4,IF(K758="","",IF($C$3="","",IF($C$3=8,IF(K758&lt;=$BY$33,6,IF(K758&lt;=$BY$34,5,IF(K758&lt;=$BY$35,4,3))),IF(AND($C$3&lt;8,$C$3&gt;4),IF(K758&lt;=$BY$32,7,IF(K758&lt;=$BY$33,6,IF(K758&lt;=$BY$34,5,IF(K758&lt;=$BY$35,4,IF(K758&lt;=$BY$36,3,2))))),IF(C744&lt;5,"-"))))))))))</f>
        <v/>
      </c>
      <c r="BF758" s="17" t="str">
        <f t="shared" si="241"/>
        <v/>
      </c>
      <c r="BH758" s="18" t="str">
        <f>IF(X758="","",IF(50&lt;=Y758,6,IF(AND(40&lt;=Y758,Y758&lt;50),5,IF(AND(30&lt;=Y758,Y758&lt;40),4,IF(AND(20&lt;=Y758,Y758&lt;30),3,IF(AND(10&lt;=Y758,Y758&lt;20),2,IF(AND(0&lt;=Y758,Y758&lt;10),1,IF(Y758&lt;0,0,""))))))))</f>
        <v/>
      </c>
      <c r="BI758" s="18" t="str">
        <f>IF(X758="","",IF(30&lt;=Y758,4,IF(AND(20&lt;=Y758,Y758&lt;30),3,IF(AND(10&lt;=Y758,Y758&lt;20),2,IF(AND(0&lt;=Y758,Y758&lt;10),1,IF(Y758&lt;0,0,""))))))</f>
        <v/>
      </c>
      <c r="BJ758" s="58" t="str">
        <f>IF(AND(OR(Q758="",Q758="□"),OR(R758="",R758="□"),OR(S758="",S758="□")),"",IF(AND(Q758="■",R758="■"),"",IF(AND(OR(Q758="■",R758="■"),S758="■"),"",IF(Q758="■",3,IF(R758="■",1,IF(Z758="■",BH758,BI758))))))</f>
        <v/>
      </c>
    </row>
    <row r="759" spans="1:62" ht="12" customHeight="1" x14ac:dyDescent="0.15">
      <c r="A759" s="66">
        <v>742</v>
      </c>
      <c r="B759" s="4"/>
      <c r="C759" s="2"/>
      <c r="D759" s="2"/>
      <c r="E759" s="8"/>
      <c r="F759" s="129" t="s">
        <v>38</v>
      </c>
      <c r="G759" s="130" t="s">
        <v>38</v>
      </c>
      <c r="H759" s="131" t="s">
        <v>38</v>
      </c>
      <c r="I759" s="122"/>
      <c r="J759" s="149"/>
      <c r="K759" s="124"/>
      <c r="L759" s="178"/>
      <c r="M759" s="133"/>
      <c r="N759" s="163" t="str">
        <f>IF($C$3="","",IF(P759="","",BF759))</f>
        <v/>
      </c>
      <c r="O759" s="163" t="str">
        <f>IF($C$3="","",IF(AND(OR(F759="",F759="□"),OR(G759="",G759="□"),OR(H759="",H759="□")),"",IF(AND(F759="■",G759="■"),"",IF(AND(OR(F759="■",G759="■"),H759="■"),"",IF(BF759="","",IF(OR(BF759=4,BF759&gt;4),"○","×"))))))</f>
        <v/>
      </c>
      <c r="P759" s="162" t="str">
        <f>IF($C$3="","",IF(AND(OR(F759="",F759="□"),OR(G759="",G759="□"),OR(H759="",H759="□")),"",IF(AND(F759="■",G759="■"),"",IF(AND(OR(F759="■",G759="■"),H759="■"),"",IF(BF759="","",IF(OR(BF759=5,BF759&gt;5),"○","×"))))))</f>
        <v/>
      </c>
      <c r="Q759" s="129" t="s">
        <v>38</v>
      </c>
      <c r="R759" s="130" t="s">
        <v>38</v>
      </c>
      <c r="S759" s="131" t="s">
        <v>38</v>
      </c>
      <c r="T759" s="1"/>
      <c r="U759" s="10"/>
      <c r="V759" s="11"/>
      <c r="W759" s="10"/>
      <c r="X759" s="223" t="str">
        <f t="shared" si="240"/>
        <v/>
      </c>
      <c r="Y759" s="164" t="str">
        <f t="shared" si="222"/>
        <v/>
      </c>
      <c r="Z759" s="131" t="s">
        <v>58</v>
      </c>
      <c r="AA759" s="135" t="s">
        <v>58</v>
      </c>
      <c r="AB759" s="165" t="str">
        <f t="shared" si="223"/>
        <v/>
      </c>
      <c r="AC759" s="280"/>
      <c r="AD759" s="281"/>
      <c r="AF759" s="60" t="str">
        <f>IF($C$3="","",IF(AND(F759="□",G759="□",H759="□"),"",IF(AND(F759="■",G759="■"),"",IF(AND(F759="■",H759="■"),"",IF(AND(G759="■",H759="■"),"",IF(F759="■",$BY$42,IF(G759="■",$BY$39,IF(I759="","",I759))))))))</f>
        <v/>
      </c>
      <c r="AG759" s="61" t="str">
        <f>IF($C$3="","",IF(AND(F759="□",G759="□",H759="□"),"",IF(AND(F759="■",G759="■"),"",IF(AND(F759="■",H759="■"),"",IF(AND(G759="■",H759="■"),"",IF(F759="■",$BY$44,IF(G759="■",$BY$41,IF(K759="","",K759))))))))</f>
        <v/>
      </c>
      <c r="AH759" s="63" t="str">
        <f t="shared" si="224"/>
        <v/>
      </c>
      <c r="AI759" s="63" t="str">
        <f t="shared" si="225"/>
        <v/>
      </c>
      <c r="AJ759" s="64" t="str">
        <f t="shared" si="226"/>
        <v/>
      </c>
      <c r="AK759" s="64" t="str">
        <f t="shared" si="227"/>
        <v/>
      </c>
      <c r="AL759" s="64" t="str">
        <f>IF($C$3="","",IF(AND(F759="□",G759="□",H759="□"),"",IF(AND(F759="■",G759="■"),"",IF(AND(F759="■",H759="■"),"",IF(AND(G759="■",H759="■"),"",IF(F759="■",$BY$23,IF(G759="■",$BY$21,IF(J759="","",J759))))))))</f>
        <v/>
      </c>
      <c r="AM759" s="65" t="str">
        <f t="shared" si="228"/>
        <v/>
      </c>
      <c r="AN759" s="64" t="str">
        <f>IF($C$3="","",IF(AND(F759="□",G759="□",H759="□"),"",IF(AND(F759="■",G759="■"),"",IF(AND(F759="■",H759="■"),"",IF(AND(G759="■",H759="■"),"",IF(F759="■",$BY$24,IF(G759="■",$BY$22,IF(L759="","",L759))))))))</f>
        <v/>
      </c>
      <c r="AO759" s="118"/>
      <c r="AP759" s="64" t="str">
        <f t="shared" si="229"/>
        <v/>
      </c>
      <c r="AQ759" s="64" t="str">
        <f t="shared" si="230"/>
        <v/>
      </c>
      <c r="AR759" s="64" t="str">
        <f t="shared" si="231"/>
        <v/>
      </c>
      <c r="AS759" s="64" t="str">
        <f t="shared" si="232"/>
        <v/>
      </c>
      <c r="AT759" s="64" t="str">
        <f t="shared" si="233"/>
        <v/>
      </c>
      <c r="AW759" s="17" t="str">
        <f t="shared" si="234"/>
        <v/>
      </c>
      <c r="AX759" s="17" t="str">
        <f t="shared" si="235"/>
        <v/>
      </c>
      <c r="AY759" s="17" t="str">
        <f t="shared" si="236"/>
        <v/>
      </c>
      <c r="AZ759" s="17" t="str">
        <f t="shared" si="237"/>
        <v/>
      </c>
      <c r="BA759" s="17" t="str">
        <f t="shared" si="238"/>
        <v/>
      </c>
      <c r="BB759" s="17" t="str">
        <f t="shared" si="239"/>
        <v/>
      </c>
      <c r="BD759" s="17" t="str">
        <f>IF(AND(OR(F759="",F759="□"),OR(G759="",G759="□"),OR(H759="",H759="□")),"",IF(AND(F759="■",G759="■"),"",IF(AND(OR(F759="■",G759="■"),H759="■"),"",IF(F759="■",5,IF(G759="■",4,IF(I759="","",IF($C$3="","",IF($C$3=8,"-",IF($C$3&lt;8,IF(I759&lt;=$BY$25,7,IF(I759&lt;=$BY$26,6,IF(I759&lt;=$BY$27,5,IF(I759&lt;=$BY$28,4,IF(I759&lt;=$BY$29,3,IF(I759&lt;=$BY$30,2,1)))))))))))))))</f>
        <v/>
      </c>
      <c r="BE759" s="17" t="str">
        <f>IF(AND(OR(F759="",F759="□"),OR(G759="",G759="□"),OR(H759="",H759="□")),"",IF(AND(F759="■",G759="■"),"",IF(AND(OR(F759="■",G759="■"),H759="■"),"",IF(F759="■",5,IF(G759="■",4,IF(K759="","",IF($C$3="","",IF($C$3=8,IF(K759&lt;=$BY$33,6,IF(K759&lt;=$BY$34,5,IF(K759&lt;=$BY$35,4,3))),IF(AND($C$3&lt;8,$C$3&gt;4),IF(K759&lt;=$BY$32,7,IF(K759&lt;=$BY$33,6,IF(K759&lt;=$BY$34,5,IF(K759&lt;=$BY$35,4,IF(K759&lt;=$BY$36,3,2))))),IF(C745&lt;5,"-"))))))))))</f>
        <v/>
      </c>
      <c r="BF759" s="17" t="str">
        <f t="shared" si="241"/>
        <v/>
      </c>
      <c r="BH759" s="18" t="str">
        <f>IF(X759="","",IF(50&lt;=Y759,6,IF(AND(40&lt;=Y759,Y759&lt;50),5,IF(AND(30&lt;=Y759,Y759&lt;40),4,IF(AND(20&lt;=Y759,Y759&lt;30),3,IF(AND(10&lt;=Y759,Y759&lt;20),2,IF(AND(0&lt;=Y759,Y759&lt;10),1,IF(Y759&lt;0,0,""))))))))</f>
        <v/>
      </c>
      <c r="BI759" s="18" t="str">
        <f>IF(X759="","",IF(30&lt;=Y759,4,IF(AND(20&lt;=Y759,Y759&lt;30),3,IF(AND(10&lt;=Y759,Y759&lt;20),2,IF(AND(0&lt;=Y759,Y759&lt;10),1,IF(Y759&lt;0,0,""))))))</f>
        <v/>
      </c>
      <c r="BJ759" s="58" t="str">
        <f>IF(AND(OR(Q759="",Q759="□"),OR(R759="",R759="□"),OR(S759="",S759="□")),"",IF(AND(Q759="■",R759="■"),"",IF(AND(OR(Q759="■",R759="■"),S759="■"),"",IF(Q759="■",3,IF(R759="■",1,IF(Z759="■",BH759,BI759))))))</f>
        <v/>
      </c>
    </row>
    <row r="760" spans="1:62" ht="12" customHeight="1" x14ac:dyDescent="0.15">
      <c r="A760" s="66">
        <v>743</v>
      </c>
      <c r="B760" s="4"/>
      <c r="C760" s="2"/>
      <c r="D760" s="2"/>
      <c r="E760" s="8"/>
      <c r="F760" s="129" t="s">
        <v>38</v>
      </c>
      <c r="G760" s="130" t="s">
        <v>38</v>
      </c>
      <c r="H760" s="131" t="s">
        <v>38</v>
      </c>
      <c r="I760" s="122"/>
      <c r="J760" s="149"/>
      <c r="K760" s="124"/>
      <c r="L760" s="178"/>
      <c r="M760" s="133"/>
      <c r="N760" s="163" t="str">
        <f>IF($C$3="","",IF(P760="","",BF760))</f>
        <v/>
      </c>
      <c r="O760" s="163" t="str">
        <f>IF($C$3="","",IF(AND(OR(F760="",F760="□"),OR(G760="",G760="□"),OR(H760="",H760="□")),"",IF(AND(F760="■",G760="■"),"",IF(AND(OR(F760="■",G760="■"),H760="■"),"",IF(BF760="","",IF(OR(BF760=4,BF760&gt;4),"○","×"))))))</f>
        <v/>
      </c>
      <c r="P760" s="162" t="str">
        <f>IF($C$3="","",IF(AND(OR(F760="",F760="□"),OR(G760="",G760="□"),OR(H760="",H760="□")),"",IF(AND(F760="■",G760="■"),"",IF(AND(OR(F760="■",G760="■"),H760="■"),"",IF(BF760="","",IF(OR(BF760=5,BF760&gt;5),"○","×"))))))</f>
        <v/>
      </c>
      <c r="Q760" s="129" t="s">
        <v>38</v>
      </c>
      <c r="R760" s="130" t="s">
        <v>38</v>
      </c>
      <c r="S760" s="131" t="s">
        <v>38</v>
      </c>
      <c r="T760" s="1"/>
      <c r="U760" s="10"/>
      <c r="V760" s="11"/>
      <c r="W760" s="10"/>
      <c r="X760" s="223" t="str">
        <f t="shared" si="240"/>
        <v/>
      </c>
      <c r="Y760" s="164" t="str">
        <f t="shared" si="222"/>
        <v/>
      </c>
      <c r="Z760" s="131" t="s">
        <v>58</v>
      </c>
      <c r="AA760" s="135" t="s">
        <v>58</v>
      </c>
      <c r="AB760" s="165" t="str">
        <f t="shared" si="223"/>
        <v/>
      </c>
      <c r="AC760" s="280"/>
      <c r="AD760" s="281"/>
      <c r="AF760" s="60" t="str">
        <f>IF($C$3="","",IF(AND(F760="□",G760="□",H760="□"),"",IF(AND(F760="■",G760="■"),"",IF(AND(F760="■",H760="■"),"",IF(AND(G760="■",H760="■"),"",IF(F760="■",$BY$42,IF(G760="■",$BY$39,IF(I760="","",I760))))))))</f>
        <v/>
      </c>
      <c r="AG760" s="61" t="str">
        <f>IF($C$3="","",IF(AND(F760="□",G760="□",H760="□"),"",IF(AND(F760="■",G760="■"),"",IF(AND(F760="■",H760="■"),"",IF(AND(G760="■",H760="■"),"",IF(F760="■",$BY$44,IF(G760="■",$BY$41,IF(K760="","",K760))))))))</f>
        <v/>
      </c>
      <c r="AH760" s="63" t="str">
        <f t="shared" si="224"/>
        <v/>
      </c>
      <c r="AI760" s="63" t="str">
        <f t="shared" si="225"/>
        <v/>
      </c>
      <c r="AJ760" s="64" t="str">
        <f t="shared" si="226"/>
        <v/>
      </c>
      <c r="AK760" s="64" t="str">
        <f t="shared" si="227"/>
        <v/>
      </c>
      <c r="AL760" s="64" t="str">
        <f>IF($C$3="","",IF(AND(F760="□",G760="□",H760="□"),"",IF(AND(F760="■",G760="■"),"",IF(AND(F760="■",H760="■"),"",IF(AND(G760="■",H760="■"),"",IF(F760="■",$BY$23,IF(G760="■",$BY$21,IF(J760="","",J760))))))))</f>
        <v/>
      </c>
      <c r="AM760" s="65" t="str">
        <f t="shared" si="228"/>
        <v/>
      </c>
      <c r="AN760" s="64" t="str">
        <f>IF($C$3="","",IF(AND(F760="□",G760="□",H760="□"),"",IF(AND(F760="■",G760="■"),"",IF(AND(F760="■",H760="■"),"",IF(AND(G760="■",H760="■"),"",IF(F760="■",$BY$24,IF(G760="■",$BY$22,IF(L760="","",L760))))))))</f>
        <v/>
      </c>
      <c r="AO760" s="118"/>
      <c r="AP760" s="64" t="str">
        <f t="shared" si="229"/>
        <v/>
      </c>
      <c r="AQ760" s="64" t="str">
        <f t="shared" si="230"/>
        <v/>
      </c>
      <c r="AR760" s="64" t="str">
        <f t="shared" si="231"/>
        <v/>
      </c>
      <c r="AS760" s="64" t="str">
        <f t="shared" si="232"/>
        <v/>
      </c>
      <c r="AT760" s="64" t="str">
        <f t="shared" si="233"/>
        <v/>
      </c>
      <c r="AW760" s="17" t="str">
        <f t="shared" si="234"/>
        <v/>
      </c>
      <c r="AX760" s="17" t="str">
        <f t="shared" si="235"/>
        <v/>
      </c>
      <c r="AY760" s="17" t="str">
        <f t="shared" si="236"/>
        <v/>
      </c>
      <c r="AZ760" s="17" t="str">
        <f t="shared" si="237"/>
        <v/>
      </c>
      <c r="BA760" s="17" t="str">
        <f t="shared" si="238"/>
        <v/>
      </c>
      <c r="BB760" s="17" t="str">
        <f t="shared" si="239"/>
        <v/>
      </c>
      <c r="BD760" s="17" t="str">
        <f>IF(AND(OR(F760="",F760="□"),OR(G760="",G760="□"),OR(H760="",H760="□")),"",IF(AND(F760="■",G760="■"),"",IF(AND(OR(F760="■",G760="■"),H760="■"),"",IF(F760="■",5,IF(G760="■",4,IF(I760="","",IF($C$3="","",IF($C$3=8,"-",IF($C$3&lt;8,IF(I760&lt;=$BY$25,7,IF(I760&lt;=$BY$26,6,IF(I760&lt;=$BY$27,5,IF(I760&lt;=$BY$28,4,IF(I760&lt;=$BY$29,3,IF(I760&lt;=$BY$30,2,1)))))))))))))))</f>
        <v/>
      </c>
      <c r="BE760" s="17" t="str">
        <f>IF(AND(OR(F760="",F760="□"),OR(G760="",G760="□"),OR(H760="",H760="□")),"",IF(AND(F760="■",G760="■"),"",IF(AND(OR(F760="■",G760="■"),H760="■"),"",IF(F760="■",5,IF(G760="■",4,IF(K760="","",IF($C$3="","",IF($C$3=8,IF(K760&lt;=$BY$33,6,IF(K760&lt;=$BY$34,5,IF(K760&lt;=$BY$35,4,3))),IF(AND($C$3&lt;8,$C$3&gt;4),IF(K760&lt;=$BY$32,7,IF(K760&lt;=$BY$33,6,IF(K760&lt;=$BY$34,5,IF(K760&lt;=$BY$35,4,IF(K760&lt;=$BY$36,3,2))))),IF(C746&lt;5,"-"))))))))))</f>
        <v/>
      </c>
      <c r="BF760" s="17" t="str">
        <f t="shared" si="241"/>
        <v/>
      </c>
      <c r="BH760" s="18" t="str">
        <f>IF(X760="","",IF(50&lt;=Y760,6,IF(AND(40&lt;=Y760,Y760&lt;50),5,IF(AND(30&lt;=Y760,Y760&lt;40),4,IF(AND(20&lt;=Y760,Y760&lt;30),3,IF(AND(10&lt;=Y760,Y760&lt;20),2,IF(AND(0&lt;=Y760,Y760&lt;10),1,IF(Y760&lt;0,0,""))))))))</f>
        <v/>
      </c>
      <c r="BI760" s="18" t="str">
        <f>IF(X760="","",IF(30&lt;=Y760,4,IF(AND(20&lt;=Y760,Y760&lt;30),3,IF(AND(10&lt;=Y760,Y760&lt;20),2,IF(AND(0&lt;=Y760,Y760&lt;10),1,IF(Y760&lt;0,0,""))))))</f>
        <v/>
      </c>
      <c r="BJ760" s="58" t="str">
        <f>IF(AND(OR(Q760="",Q760="□"),OR(R760="",R760="□"),OR(S760="",S760="□")),"",IF(AND(Q760="■",R760="■"),"",IF(AND(OR(Q760="■",R760="■"),S760="■"),"",IF(Q760="■",3,IF(R760="■",1,IF(Z760="■",BH760,BI760))))))</f>
        <v/>
      </c>
    </row>
    <row r="761" spans="1:62" ht="12" customHeight="1" x14ac:dyDescent="0.15">
      <c r="A761" s="66">
        <v>744</v>
      </c>
      <c r="B761" s="4"/>
      <c r="C761" s="2"/>
      <c r="D761" s="2"/>
      <c r="E761" s="8"/>
      <c r="F761" s="129" t="s">
        <v>38</v>
      </c>
      <c r="G761" s="130" t="s">
        <v>38</v>
      </c>
      <c r="H761" s="131" t="s">
        <v>38</v>
      </c>
      <c r="I761" s="122"/>
      <c r="J761" s="149"/>
      <c r="K761" s="124"/>
      <c r="L761" s="178"/>
      <c r="M761" s="133"/>
      <c r="N761" s="163" t="str">
        <f>IF($C$3="","",IF(P761="","",BF761))</f>
        <v/>
      </c>
      <c r="O761" s="163" t="str">
        <f>IF($C$3="","",IF(AND(OR(F761="",F761="□"),OR(G761="",G761="□"),OR(H761="",H761="□")),"",IF(AND(F761="■",G761="■"),"",IF(AND(OR(F761="■",G761="■"),H761="■"),"",IF(BF761="","",IF(OR(BF761=4,BF761&gt;4),"○","×"))))))</f>
        <v/>
      </c>
      <c r="P761" s="162" t="str">
        <f>IF($C$3="","",IF(AND(OR(F761="",F761="□"),OR(G761="",G761="□"),OR(H761="",H761="□")),"",IF(AND(F761="■",G761="■"),"",IF(AND(OR(F761="■",G761="■"),H761="■"),"",IF(BF761="","",IF(OR(BF761=5,BF761&gt;5),"○","×"))))))</f>
        <v/>
      </c>
      <c r="Q761" s="129" t="s">
        <v>38</v>
      </c>
      <c r="R761" s="130" t="s">
        <v>38</v>
      </c>
      <c r="S761" s="131" t="s">
        <v>38</v>
      </c>
      <c r="T761" s="1"/>
      <c r="U761" s="10"/>
      <c r="V761" s="11"/>
      <c r="W761" s="10"/>
      <c r="X761" s="223" t="str">
        <f t="shared" si="240"/>
        <v/>
      </c>
      <c r="Y761" s="164" t="str">
        <f t="shared" si="222"/>
        <v/>
      </c>
      <c r="Z761" s="131" t="s">
        <v>58</v>
      </c>
      <c r="AA761" s="135" t="s">
        <v>58</v>
      </c>
      <c r="AB761" s="165" t="str">
        <f t="shared" si="223"/>
        <v/>
      </c>
      <c r="AC761" s="280"/>
      <c r="AD761" s="281"/>
      <c r="AF761" s="60" t="str">
        <f>IF($C$3="","",IF(AND(F761="□",G761="□",H761="□"),"",IF(AND(F761="■",G761="■"),"",IF(AND(F761="■",H761="■"),"",IF(AND(G761="■",H761="■"),"",IF(F761="■",$BY$42,IF(G761="■",$BY$39,IF(I761="","",I761))))))))</f>
        <v/>
      </c>
      <c r="AG761" s="61" t="str">
        <f>IF($C$3="","",IF(AND(F761="□",G761="□",H761="□"),"",IF(AND(F761="■",G761="■"),"",IF(AND(F761="■",H761="■"),"",IF(AND(G761="■",H761="■"),"",IF(F761="■",$BY$44,IF(G761="■",$BY$41,IF(K761="","",K761))))))))</f>
        <v/>
      </c>
      <c r="AH761" s="63" t="str">
        <f t="shared" si="224"/>
        <v/>
      </c>
      <c r="AI761" s="63" t="str">
        <f t="shared" si="225"/>
        <v/>
      </c>
      <c r="AJ761" s="64" t="str">
        <f t="shared" si="226"/>
        <v/>
      </c>
      <c r="AK761" s="64" t="str">
        <f t="shared" si="227"/>
        <v/>
      </c>
      <c r="AL761" s="64" t="str">
        <f>IF($C$3="","",IF(AND(F761="□",G761="□",H761="□"),"",IF(AND(F761="■",G761="■"),"",IF(AND(F761="■",H761="■"),"",IF(AND(G761="■",H761="■"),"",IF(F761="■",$BY$23,IF(G761="■",$BY$21,IF(J761="","",J761))))))))</f>
        <v/>
      </c>
      <c r="AM761" s="65" t="str">
        <f t="shared" si="228"/>
        <v/>
      </c>
      <c r="AN761" s="64" t="str">
        <f>IF($C$3="","",IF(AND(F761="□",G761="□",H761="□"),"",IF(AND(F761="■",G761="■"),"",IF(AND(F761="■",H761="■"),"",IF(AND(G761="■",H761="■"),"",IF(F761="■",$BY$24,IF(G761="■",$BY$22,IF(L761="","",L761))))))))</f>
        <v/>
      </c>
      <c r="AO761" s="118"/>
      <c r="AP761" s="64" t="str">
        <f t="shared" si="229"/>
        <v/>
      </c>
      <c r="AQ761" s="64" t="str">
        <f t="shared" si="230"/>
        <v/>
      </c>
      <c r="AR761" s="64" t="str">
        <f t="shared" si="231"/>
        <v/>
      </c>
      <c r="AS761" s="64" t="str">
        <f t="shared" si="232"/>
        <v/>
      </c>
      <c r="AT761" s="64" t="str">
        <f t="shared" si="233"/>
        <v/>
      </c>
      <c r="AW761" s="17" t="str">
        <f t="shared" si="234"/>
        <v/>
      </c>
      <c r="AX761" s="17" t="str">
        <f t="shared" si="235"/>
        <v/>
      </c>
      <c r="AY761" s="17" t="str">
        <f t="shared" si="236"/>
        <v/>
      </c>
      <c r="AZ761" s="17" t="str">
        <f t="shared" si="237"/>
        <v/>
      </c>
      <c r="BA761" s="17" t="str">
        <f t="shared" si="238"/>
        <v/>
      </c>
      <c r="BB761" s="17" t="str">
        <f t="shared" si="239"/>
        <v/>
      </c>
      <c r="BD761" s="17" t="str">
        <f>IF(AND(OR(F761="",F761="□"),OR(G761="",G761="□"),OR(H761="",H761="□")),"",IF(AND(F761="■",G761="■"),"",IF(AND(OR(F761="■",G761="■"),H761="■"),"",IF(F761="■",5,IF(G761="■",4,IF(I761="","",IF($C$3="","",IF($C$3=8,"-",IF($C$3&lt;8,IF(I761&lt;=$BY$25,7,IF(I761&lt;=$BY$26,6,IF(I761&lt;=$BY$27,5,IF(I761&lt;=$BY$28,4,IF(I761&lt;=$BY$29,3,IF(I761&lt;=$BY$30,2,1)))))))))))))))</f>
        <v/>
      </c>
      <c r="BE761" s="17" t="str">
        <f>IF(AND(OR(F761="",F761="□"),OR(G761="",G761="□"),OR(H761="",H761="□")),"",IF(AND(F761="■",G761="■"),"",IF(AND(OR(F761="■",G761="■"),H761="■"),"",IF(F761="■",5,IF(G761="■",4,IF(K761="","",IF($C$3="","",IF($C$3=8,IF(K761&lt;=$BY$33,6,IF(K761&lt;=$BY$34,5,IF(K761&lt;=$BY$35,4,3))),IF(AND($C$3&lt;8,$C$3&gt;4),IF(K761&lt;=$BY$32,7,IF(K761&lt;=$BY$33,6,IF(K761&lt;=$BY$34,5,IF(K761&lt;=$BY$35,4,IF(K761&lt;=$BY$36,3,2))))),IF(C747&lt;5,"-"))))))))))</f>
        <v/>
      </c>
      <c r="BF761" s="17" t="str">
        <f t="shared" si="241"/>
        <v/>
      </c>
      <c r="BH761" s="18" t="str">
        <f>IF(X761="","",IF(50&lt;=Y761,6,IF(AND(40&lt;=Y761,Y761&lt;50),5,IF(AND(30&lt;=Y761,Y761&lt;40),4,IF(AND(20&lt;=Y761,Y761&lt;30),3,IF(AND(10&lt;=Y761,Y761&lt;20),2,IF(AND(0&lt;=Y761,Y761&lt;10),1,IF(Y761&lt;0,0,""))))))))</f>
        <v/>
      </c>
      <c r="BI761" s="18" t="str">
        <f>IF(X761="","",IF(30&lt;=Y761,4,IF(AND(20&lt;=Y761,Y761&lt;30),3,IF(AND(10&lt;=Y761,Y761&lt;20),2,IF(AND(0&lt;=Y761,Y761&lt;10),1,IF(Y761&lt;0,0,""))))))</f>
        <v/>
      </c>
      <c r="BJ761" s="58" t="str">
        <f>IF(AND(OR(Q761="",Q761="□"),OR(R761="",R761="□"),OR(S761="",S761="□")),"",IF(AND(Q761="■",R761="■"),"",IF(AND(OR(Q761="■",R761="■"),S761="■"),"",IF(Q761="■",3,IF(R761="■",1,IF(Z761="■",BH761,BI761))))))</f>
        <v/>
      </c>
    </row>
    <row r="762" spans="1:62" ht="12" customHeight="1" x14ac:dyDescent="0.15">
      <c r="A762" s="66">
        <v>745</v>
      </c>
      <c r="B762" s="4"/>
      <c r="C762" s="2"/>
      <c r="D762" s="2"/>
      <c r="E762" s="8"/>
      <c r="F762" s="129" t="s">
        <v>38</v>
      </c>
      <c r="G762" s="130" t="s">
        <v>38</v>
      </c>
      <c r="H762" s="131" t="s">
        <v>38</v>
      </c>
      <c r="I762" s="122"/>
      <c r="J762" s="149"/>
      <c r="K762" s="124"/>
      <c r="L762" s="178"/>
      <c r="M762" s="133"/>
      <c r="N762" s="163" t="str">
        <f>IF($C$3="","",IF(P762="","",BF762))</f>
        <v/>
      </c>
      <c r="O762" s="163" t="str">
        <f>IF($C$3="","",IF(AND(OR(F762="",F762="□"),OR(G762="",G762="□"),OR(H762="",H762="□")),"",IF(AND(F762="■",G762="■"),"",IF(AND(OR(F762="■",G762="■"),H762="■"),"",IF(BF762="","",IF(OR(BF762=4,BF762&gt;4),"○","×"))))))</f>
        <v/>
      </c>
      <c r="P762" s="162" t="str">
        <f>IF($C$3="","",IF(AND(OR(F762="",F762="□"),OR(G762="",G762="□"),OR(H762="",H762="□")),"",IF(AND(F762="■",G762="■"),"",IF(AND(OR(F762="■",G762="■"),H762="■"),"",IF(BF762="","",IF(OR(BF762=5,BF762&gt;5),"○","×"))))))</f>
        <v/>
      </c>
      <c r="Q762" s="129" t="s">
        <v>38</v>
      </c>
      <c r="R762" s="130" t="s">
        <v>38</v>
      </c>
      <c r="S762" s="131" t="s">
        <v>38</v>
      </c>
      <c r="T762" s="1"/>
      <c r="U762" s="10"/>
      <c r="V762" s="11"/>
      <c r="W762" s="10"/>
      <c r="X762" s="223" t="str">
        <f t="shared" si="240"/>
        <v/>
      </c>
      <c r="Y762" s="164" t="str">
        <f t="shared" si="222"/>
        <v/>
      </c>
      <c r="Z762" s="131" t="s">
        <v>58</v>
      </c>
      <c r="AA762" s="135" t="s">
        <v>58</v>
      </c>
      <c r="AB762" s="165" t="str">
        <f t="shared" si="223"/>
        <v/>
      </c>
      <c r="AC762" s="280"/>
      <c r="AD762" s="281"/>
      <c r="AF762" s="60" t="str">
        <f>IF($C$3="","",IF(AND(F762="□",G762="□",H762="□"),"",IF(AND(F762="■",G762="■"),"",IF(AND(F762="■",H762="■"),"",IF(AND(G762="■",H762="■"),"",IF(F762="■",$BY$42,IF(G762="■",$BY$39,IF(I762="","",I762))))))))</f>
        <v/>
      </c>
      <c r="AG762" s="61" t="str">
        <f>IF($C$3="","",IF(AND(F762="□",G762="□",H762="□"),"",IF(AND(F762="■",G762="■"),"",IF(AND(F762="■",H762="■"),"",IF(AND(G762="■",H762="■"),"",IF(F762="■",$BY$44,IF(G762="■",$BY$41,IF(K762="","",K762))))))))</f>
        <v/>
      </c>
      <c r="AH762" s="63" t="str">
        <f t="shared" si="224"/>
        <v/>
      </c>
      <c r="AI762" s="63" t="str">
        <f t="shared" si="225"/>
        <v/>
      </c>
      <c r="AJ762" s="64" t="str">
        <f t="shared" si="226"/>
        <v/>
      </c>
      <c r="AK762" s="64" t="str">
        <f t="shared" si="227"/>
        <v/>
      </c>
      <c r="AL762" s="64" t="str">
        <f>IF($C$3="","",IF(AND(F762="□",G762="□",H762="□"),"",IF(AND(F762="■",G762="■"),"",IF(AND(F762="■",H762="■"),"",IF(AND(G762="■",H762="■"),"",IF(F762="■",$BY$23,IF(G762="■",$BY$21,IF(J762="","",J762))))))))</f>
        <v/>
      </c>
      <c r="AM762" s="65" t="str">
        <f t="shared" si="228"/>
        <v/>
      </c>
      <c r="AN762" s="64" t="str">
        <f>IF($C$3="","",IF(AND(F762="□",G762="□",H762="□"),"",IF(AND(F762="■",G762="■"),"",IF(AND(F762="■",H762="■"),"",IF(AND(G762="■",H762="■"),"",IF(F762="■",$BY$24,IF(G762="■",$BY$22,IF(L762="","",L762))))))))</f>
        <v/>
      </c>
      <c r="AO762" s="118"/>
      <c r="AP762" s="64" t="str">
        <f t="shared" si="229"/>
        <v/>
      </c>
      <c r="AQ762" s="64" t="str">
        <f t="shared" si="230"/>
        <v/>
      </c>
      <c r="AR762" s="64" t="str">
        <f t="shared" si="231"/>
        <v/>
      </c>
      <c r="AS762" s="64" t="str">
        <f t="shared" si="232"/>
        <v/>
      </c>
      <c r="AT762" s="64" t="str">
        <f t="shared" si="233"/>
        <v/>
      </c>
      <c r="AW762" s="17" t="str">
        <f t="shared" si="234"/>
        <v/>
      </c>
      <c r="AX762" s="17" t="str">
        <f t="shared" si="235"/>
        <v/>
      </c>
      <c r="AY762" s="17" t="str">
        <f t="shared" si="236"/>
        <v/>
      </c>
      <c r="AZ762" s="17" t="str">
        <f t="shared" si="237"/>
        <v/>
      </c>
      <c r="BA762" s="17" t="str">
        <f t="shared" si="238"/>
        <v/>
      </c>
      <c r="BB762" s="17" t="str">
        <f t="shared" si="239"/>
        <v/>
      </c>
      <c r="BD762" s="17" t="str">
        <f>IF(AND(OR(F762="",F762="□"),OR(G762="",G762="□"),OR(H762="",H762="□")),"",IF(AND(F762="■",G762="■"),"",IF(AND(OR(F762="■",G762="■"),H762="■"),"",IF(F762="■",5,IF(G762="■",4,IF(I762="","",IF($C$3="","",IF($C$3=8,"-",IF($C$3&lt;8,IF(I762&lt;=$BY$25,7,IF(I762&lt;=$BY$26,6,IF(I762&lt;=$BY$27,5,IF(I762&lt;=$BY$28,4,IF(I762&lt;=$BY$29,3,IF(I762&lt;=$BY$30,2,1)))))))))))))))</f>
        <v/>
      </c>
      <c r="BE762" s="17" t="str">
        <f>IF(AND(OR(F762="",F762="□"),OR(G762="",G762="□"),OR(H762="",H762="□")),"",IF(AND(F762="■",G762="■"),"",IF(AND(OR(F762="■",G762="■"),H762="■"),"",IF(F762="■",5,IF(G762="■",4,IF(K762="","",IF($C$3="","",IF($C$3=8,IF(K762&lt;=$BY$33,6,IF(K762&lt;=$BY$34,5,IF(K762&lt;=$BY$35,4,3))),IF(AND($C$3&lt;8,$C$3&gt;4),IF(K762&lt;=$BY$32,7,IF(K762&lt;=$BY$33,6,IF(K762&lt;=$BY$34,5,IF(K762&lt;=$BY$35,4,IF(K762&lt;=$BY$36,3,2))))),IF(C748&lt;5,"-"))))))))))</f>
        <v/>
      </c>
      <c r="BF762" s="17" t="str">
        <f t="shared" si="241"/>
        <v/>
      </c>
      <c r="BH762" s="18" t="str">
        <f>IF(X762="","",IF(50&lt;=Y762,6,IF(AND(40&lt;=Y762,Y762&lt;50),5,IF(AND(30&lt;=Y762,Y762&lt;40),4,IF(AND(20&lt;=Y762,Y762&lt;30),3,IF(AND(10&lt;=Y762,Y762&lt;20),2,IF(AND(0&lt;=Y762,Y762&lt;10),1,IF(Y762&lt;0,0,""))))))))</f>
        <v/>
      </c>
      <c r="BI762" s="18" t="str">
        <f>IF(X762="","",IF(30&lt;=Y762,4,IF(AND(20&lt;=Y762,Y762&lt;30),3,IF(AND(10&lt;=Y762,Y762&lt;20),2,IF(AND(0&lt;=Y762,Y762&lt;10),1,IF(Y762&lt;0,0,""))))))</f>
        <v/>
      </c>
      <c r="BJ762" s="58" t="str">
        <f>IF(AND(OR(Q762="",Q762="□"),OR(R762="",R762="□"),OR(S762="",S762="□")),"",IF(AND(Q762="■",R762="■"),"",IF(AND(OR(Q762="■",R762="■"),S762="■"),"",IF(Q762="■",3,IF(R762="■",1,IF(Z762="■",BH762,BI762))))))</f>
        <v/>
      </c>
    </row>
    <row r="763" spans="1:62" ht="12" customHeight="1" x14ac:dyDescent="0.15">
      <c r="A763" s="66">
        <v>746</v>
      </c>
      <c r="B763" s="4"/>
      <c r="C763" s="2"/>
      <c r="D763" s="2"/>
      <c r="E763" s="8"/>
      <c r="F763" s="129" t="s">
        <v>38</v>
      </c>
      <c r="G763" s="130" t="s">
        <v>38</v>
      </c>
      <c r="H763" s="131" t="s">
        <v>38</v>
      </c>
      <c r="I763" s="122"/>
      <c r="J763" s="149"/>
      <c r="K763" s="124"/>
      <c r="L763" s="178"/>
      <c r="M763" s="133"/>
      <c r="N763" s="163" t="str">
        <f>IF($C$3="","",IF(P763="","",BF763))</f>
        <v/>
      </c>
      <c r="O763" s="163" t="str">
        <f>IF($C$3="","",IF(AND(OR(F763="",F763="□"),OR(G763="",G763="□"),OR(H763="",H763="□")),"",IF(AND(F763="■",G763="■"),"",IF(AND(OR(F763="■",G763="■"),H763="■"),"",IF(BF763="","",IF(OR(BF763=4,BF763&gt;4),"○","×"))))))</f>
        <v/>
      </c>
      <c r="P763" s="162" t="str">
        <f>IF($C$3="","",IF(AND(OR(F763="",F763="□"),OR(G763="",G763="□"),OR(H763="",H763="□")),"",IF(AND(F763="■",G763="■"),"",IF(AND(OR(F763="■",G763="■"),H763="■"),"",IF(BF763="","",IF(OR(BF763=5,BF763&gt;5),"○","×"))))))</f>
        <v/>
      </c>
      <c r="Q763" s="129" t="s">
        <v>38</v>
      </c>
      <c r="R763" s="130" t="s">
        <v>38</v>
      </c>
      <c r="S763" s="131" t="s">
        <v>38</v>
      </c>
      <c r="T763" s="1"/>
      <c r="U763" s="10"/>
      <c r="V763" s="11"/>
      <c r="W763" s="10"/>
      <c r="X763" s="223" t="str">
        <f t="shared" si="240"/>
        <v/>
      </c>
      <c r="Y763" s="164" t="str">
        <f t="shared" si="222"/>
        <v/>
      </c>
      <c r="Z763" s="131" t="s">
        <v>58</v>
      </c>
      <c r="AA763" s="135" t="s">
        <v>58</v>
      </c>
      <c r="AB763" s="165" t="str">
        <f t="shared" si="223"/>
        <v/>
      </c>
      <c r="AC763" s="280"/>
      <c r="AD763" s="281"/>
      <c r="AF763" s="60" t="str">
        <f>IF($C$3="","",IF(AND(F763="□",G763="□",H763="□"),"",IF(AND(F763="■",G763="■"),"",IF(AND(F763="■",H763="■"),"",IF(AND(G763="■",H763="■"),"",IF(F763="■",$BY$42,IF(G763="■",$BY$39,IF(I763="","",I763))))))))</f>
        <v/>
      </c>
      <c r="AG763" s="61" t="str">
        <f>IF($C$3="","",IF(AND(F763="□",G763="□",H763="□"),"",IF(AND(F763="■",G763="■"),"",IF(AND(F763="■",H763="■"),"",IF(AND(G763="■",H763="■"),"",IF(F763="■",$BY$44,IF(G763="■",$BY$41,IF(K763="","",K763))))))))</f>
        <v/>
      </c>
      <c r="AH763" s="63" t="str">
        <f t="shared" si="224"/>
        <v/>
      </c>
      <c r="AI763" s="63" t="str">
        <f t="shared" si="225"/>
        <v/>
      </c>
      <c r="AJ763" s="64" t="str">
        <f t="shared" si="226"/>
        <v/>
      </c>
      <c r="AK763" s="64" t="str">
        <f t="shared" si="227"/>
        <v/>
      </c>
      <c r="AL763" s="64" t="str">
        <f>IF($C$3="","",IF(AND(F763="□",G763="□",H763="□"),"",IF(AND(F763="■",G763="■"),"",IF(AND(F763="■",H763="■"),"",IF(AND(G763="■",H763="■"),"",IF(F763="■",$BY$23,IF(G763="■",$BY$21,IF(J763="","",J763))))))))</f>
        <v/>
      </c>
      <c r="AM763" s="65" t="str">
        <f t="shared" si="228"/>
        <v/>
      </c>
      <c r="AN763" s="64" t="str">
        <f>IF($C$3="","",IF(AND(F763="□",G763="□",H763="□"),"",IF(AND(F763="■",G763="■"),"",IF(AND(F763="■",H763="■"),"",IF(AND(G763="■",H763="■"),"",IF(F763="■",$BY$24,IF(G763="■",$BY$22,IF(L763="","",L763))))))))</f>
        <v/>
      </c>
      <c r="AO763" s="118"/>
      <c r="AP763" s="64" t="str">
        <f t="shared" si="229"/>
        <v/>
      </c>
      <c r="AQ763" s="64" t="str">
        <f t="shared" si="230"/>
        <v/>
      </c>
      <c r="AR763" s="64" t="str">
        <f t="shared" si="231"/>
        <v/>
      </c>
      <c r="AS763" s="64" t="str">
        <f t="shared" si="232"/>
        <v/>
      </c>
      <c r="AT763" s="64" t="str">
        <f t="shared" si="233"/>
        <v/>
      </c>
      <c r="AW763" s="17" t="str">
        <f t="shared" si="234"/>
        <v/>
      </c>
      <c r="AX763" s="17" t="str">
        <f t="shared" si="235"/>
        <v/>
      </c>
      <c r="AY763" s="17" t="str">
        <f t="shared" si="236"/>
        <v/>
      </c>
      <c r="AZ763" s="17" t="str">
        <f t="shared" si="237"/>
        <v/>
      </c>
      <c r="BA763" s="17" t="str">
        <f t="shared" si="238"/>
        <v/>
      </c>
      <c r="BB763" s="17" t="str">
        <f t="shared" si="239"/>
        <v/>
      </c>
      <c r="BD763" s="17" t="str">
        <f>IF(AND(OR(F763="",F763="□"),OR(G763="",G763="□"),OR(H763="",H763="□")),"",IF(AND(F763="■",G763="■"),"",IF(AND(OR(F763="■",G763="■"),H763="■"),"",IF(F763="■",5,IF(G763="■",4,IF(I763="","",IF($C$3="","",IF($C$3=8,"-",IF($C$3&lt;8,IF(I763&lt;=$BY$25,7,IF(I763&lt;=$BY$26,6,IF(I763&lt;=$BY$27,5,IF(I763&lt;=$BY$28,4,IF(I763&lt;=$BY$29,3,IF(I763&lt;=$BY$30,2,1)))))))))))))))</f>
        <v/>
      </c>
      <c r="BE763" s="17" t="str">
        <f>IF(AND(OR(F763="",F763="□"),OR(G763="",G763="□"),OR(H763="",H763="□")),"",IF(AND(F763="■",G763="■"),"",IF(AND(OR(F763="■",G763="■"),H763="■"),"",IF(F763="■",5,IF(G763="■",4,IF(K763="","",IF($C$3="","",IF($C$3=8,IF(K763&lt;=$BY$33,6,IF(K763&lt;=$BY$34,5,IF(K763&lt;=$BY$35,4,3))),IF(AND($C$3&lt;8,$C$3&gt;4),IF(K763&lt;=$BY$32,7,IF(K763&lt;=$BY$33,6,IF(K763&lt;=$BY$34,5,IF(K763&lt;=$BY$35,4,IF(K763&lt;=$BY$36,3,2))))),IF(C749&lt;5,"-"))))))))))</f>
        <v/>
      </c>
      <c r="BF763" s="17" t="str">
        <f t="shared" si="241"/>
        <v/>
      </c>
      <c r="BH763" s="18" t="str">
        <f>IF(X763="","",IF(50&lt;=Y763,6,IF(AND(40&lt;=Y763,Y763&lt;50),5,IF(AND(30&lt;=Y763,Y763&lt;40),4,IF(AND(20&lt;=Y763,Y763&lt;30),3,IF(AND(10&lt;=Y763,Y763&lt;20),2,IF(AND(0&lt;=Y763,Y763&lt;10),1,IF(Y763&lt;0,0,""))))))))</f>
        <v/>
      </c>
      <c r="BI763" s="18" t="str">
        <f>IF(X763="","",IF(30&lt;=Y763,4,IF(AND(20&lt;=Y763,Y763&lt;30),3,IF(AND(10&lt;=Y763,Y763&lt;20),2,IF(AND(0&lt;=Y763,Y763&lt;10),1,IF(Y763&lt;0,0,""))))))</f>
        <v/>
      </c>
      <c r="BJ763" s="58" t="str">
        <f>IF(AND(OR(Q763="",Q763="□"),OR(R763="",R763="□"),OR(S763="",S763="□")),"",IF(AND(Q763="■",R763="■"),"",IF(AND(OR(Q763="■",R763="■"),S763="■"),"",IF(Q763="■",3,IF(R763="■",1,IF(Z763="■",BH763,BI763))))))</f>
        <v/>
      </c>
    </row>
    <row r="764" spans="1:62" ht="12" customHeight="1" x14ac:dyDescent="0.15">
      <c r="A764" s="66">
        <v>747</v>
      </c>
      <c r="B764" s="4"/>
      <c r="C764" s="2"/>
      <c r="D764" s="2"/>
      <c r="E764" s="8"/>
      <c r="F764" s="129" t="s">
        <v>38</v>
      </c>
      <c r="G764" s="130" t="s">
        <v>38</v>
      </c>
      <c r="H764" s="131" t="s">
        <v>38</v>
      </c>
      <c r="I764" s="122"/>
      <c r="J764" s="149"/>
      <c r="K764" s="124"/>
      <c r="L764" s="178"/>
      <c r="M764" s="133"/>
      <c r="N764" s="163" t="str">
        <f>IF($C$3="","",IF(P764="","",BF764))</f>
        <v/>
      </c>
      <c r="O764" s="163" t="str">
        <f>IF($C$3="","",IF(AND(OR(F764="",F764="□"),OR(G764="",G764="□"),OR(H764="",H764="□")),"",IF(AND(F764="■",G764="■"),"",IF(AND(OR(F764="■",G764="■"),H764="■"),"",IF(BF764="","",IF(OR(BF764=4,BF764&gt;4),"○","×"))))))</f>
        <v/>
      </c>
      <c r="P764" s="162" t="str">
        <f>IF($C$3="","",IF(AND(OR(F764="",F764="□"),OR(G764="",G764="□"),OR(H764="",H764="□")),"",IF(AND(F764="■",G764="■"),"",IF(AND(OR(F764="■",G764="■"),H764="■"),"",IF(BF764="","",IF(OR(BF764=5,BF764&gt;5),"○","×"))))))</f>
        <v/>
      </c>
      <c r="Q764" s="129" t="s">
        <v>38</v>
      </c>
      <c r="R764" s="130" t="s">
        <v>38</v>
      </c>
      <c r="S764" s="131" t="s">
        <v>38</v>
      </c>
      <c r="T764" s="1"/>
      <c r="U764" s="10"/>
      <c r="V764" s="11"/>
      <c r="W764" s="10"/>
      <c r="X764" s="223" t="str">
        <f t="shared" si="240"/>
        <v/>
      </c>
      <c r="Y764" s="164" t="str">
        <f t="shared" si="222"/>
        <v/>
      </c>
      <c r="Z764" s="131" t="s">
        <v>58</v>
      </c>
      <c r="AA764" s="135" t="s">
        <v>58</v>
      </c>
      <c r="AB764" s="165" t="str">
        <f t="shared" si="223"/>
        <v/>
      </c>
      <c r="AC764" s="280"/>
      <c r="AD764" s="281"/>
      <c r="AF764" s="60" t="str">
        <f>IF($C$3="","",IF(AND(F764="□",G764="□",H764="□"),"",IF(AND(F764="■",G764="■"),"",IF(AND(F764="■",H764="■"),"",IF(AND(G764="■",H764="■"),"",IF(F764="■",$BY$42,IF(G764="■",$BY$39,IF(I764="","",I764))))))))</f>
        <v/>
      </c>
      <c r="AG764" s="61" t="str">
        <f>IF($C$3="","",IF(AND(F764="□",G764="□",H764="□"),"",IF(AND(F764="■",G764="■"),"",IF(AND(F764="■",H764="■"),"",IF(AND(G764="■",H764="■"),"",IF(F764="■",$BY$44,IF(G764="■",$BY$41,IF(K764="","",K764))))))))</f>
        <v/>
      </c>
      <c r="AH764" s="63" t="str">
        <f t="shared" si="224"/>
        <v/>
      </c>
      <c r="AI764" s="63" t="str">
        <f t="shared" si="225"/>
        <v/>
      </c>
      <c r="AJ764" s="64" t="str">
        <f t="shared" si="226"/>
        <v/>
      </c>
      <c r="AK764" s="64" t="str">
        <f t="shared" si="227"/>
        <v/>
      </c>
      <c r="AL764" s="64" t="str">
        <f>IF($C$3="","",IF(AND(F764="□",G764="□",H764="□"),"",IF(AND(F764="■",G764="■"),"",IF(AND(F764="■",H764="■"),"",IF(AND(G764="■",H764="■"),"",IF(F764="■",$BY$23,IF(G764="■",$BY$21,IF(J764="","",J764))))))))</f>
        <v/>
      </c>
      <c r="AM764" s="65" t="str">
        <f t="shared" si="228"/>
        <v/>
      </c>
      <c r="AN764" s="64" t="str">
        <f>IF($C$3="","",IF(AND(F764="□",G764="□",H764="□"),"",IF(AND(F764="■",G764="■"),"",IF(AND(F764="■",H764="■"),"",IF(AND(G764="■",H764="■"),"",IF(F764="■",$BY$24,IF(G764="■",$BY$22,IF(L764="","",L764))))))))</f>
        <v/>
      </c>
      <c r="AO764" s="118"/>
      <c r="AP764" s="64" t="str">
        <f t="shared" si="229"/>
        <v/>
      </c>
      <c r="AQ764" s="64" t="str">
        <f t="shared" si="230"/>
        <v/>
      </c>
      <c r="AR764" s="64" t="str">
        <f t="shared" si="231"/>
        <v/>
      </c>
      <c r="AS764" s="64" t="str">
        <f t="shared" si="232"/>
        <v/>
      </c>
      <c r="AT764" s="64" t="str">
        <f t="shared" si="233"/>
        <v/>
      </c>
      <c r="AW764" s="17" t="str">
        <f t="shared" si="234"/>
        <v/>
      </c>
      <c r="AX764" s="17" t="str">
        <f t="shared" si="235"/>
        <v/>
      </c>
      <c r="AY764" s="17" t="str">
        <f t="shared" si="236"/>
        <v/>
      </c>
      <c r="AZ764" s="17" t="str">
        <f t="shared" si="237"/>
        <v/>
      </c>
      <c r="BA764" s="17" t="str">
        <f t="shared" si="238"/>
        <v/>
      </c>
      <c r="BB764" s="17" t="str">
        <f t="shared" si="239"/>
        <v/>
      </c>
      <c r="BD764" s="17" t="str">
        <f>IF(AND(OR(F764="",F764="□"),OR(G764="",G764="□"),OR(H764="",H764="□")),"",IF(AND(F764="■",G764="■"),"",IF(AND(OR(F764="■",G764="■"),H764="■"),"",IF(F764="■",5,IF(G764="■",4,IF(I764="","",IF($C$3="","",IF($C$3=8,"-",IF($C$3&lt;8,IF(I764&lt;=$BY$25,7,IF(I764&lt;=$BY$26,6,IF(I764&lt;=$BY$27,5,IF(I764&lt;=$BY$28,4,IF(I764&lt;=$BY$29,3,IF(I764&lt;=$BY$30,2,1)))))))))))))))</f>
        <v/>
      </c>
      <c r="BE764" s="17" t="str">
        <f>IF(AND(OR(F764="",F764="□"),OR(G764="",G764="□"),OR(H764="",H764="□")),"",IF(AND(F764="■",G764="■"),"",IF(AND(OR(F764="■",G764="■"),H764="■"),"",IF(F764="■",5,IF(G764="■",4,IF(K764="","",IF($C$3="","",IF($C$3=8,IF(K764&lt;=$BY$33,6,IF(K764&lt;=$BY$34,5,IF(K764&lt;=$BY$35,4,3))),IF(AND($C$3&lt;8,$C$3&gt;4),IF(K764&lt;=$BY$32,7,IF(K764&lt;=$BY$33,6,IF(K764&lt;=$BY$34,5,IF(K764&lt;=$BY$35,4,IF(K764&lt;=$BY$36,3,2))))),IF(C750&lt;5,"-"))))))))))</f>
        <v/>
      </c>
      <c r="BF764" s="17" t="str">
        <f t="shared" si="241"/>
        <v/>
      </c>
      <c r="BH764" s="18" t="str">
        <f>IF(X764="","",IF(50&lt;=Y764,6,IF(AND(40&lt;=Y764,Y764&lt;50),5,IF(AND(30&lt;=Y764,Y764&lt;40),4,IF(AND(20&lt;=Y764,Y764&lt;30),3,IF(AND(10&lt;=Y764,Y764&lt;20),2,IF(AND(0&lt;=Y764,Y764&lt;10),1,IF(Y764&lt;0,0,""))))))))</f>
        <v/>
      </c>
      <c r="BI764" s="18" t="str">
        <f>IF(X764="","",IF(30&lt;=Y764,4,IF(AND(20&lt;=Y764,Y764&lt;30),3,IF(AND(10&lt;=Y764,Y764&lt;20),2,IF(AND(0&lt;=Y764,Y764&lt;10),1,IF(Y764&lt;0,0,""))))))</f>
        <v/>
      </c>
      <c r="BJ764" s="58" t="str">
        <f>IF(AND(OR(Q764="",Q764="□"),OR(R764="",R764="□"),OR(S764="",S764="□")),"",IF(AND(Q764="■",R764="■"),"",IF(AND(OR(Q764="■",R764="■"),S764="■"),"",IF(Q764="■",3,IF(R764="■",1,IF(Z764="■",BH764,BI764))))))</f>
        <v/>
      </c>
    </row>
    <row r="765" spans="1:62" ht="12" customHeight="1" x14ac:dyDescent="0.15">
      <c r="A765" s="66">
        <v>748</v>
      </c>
      <c r="B765" s="4"/>
      <c r="C765" s="2"/>
      <c r="D765" s="2"/>
      <c r="E765" s="8"/>
      <c r="F765" s="129" t="s">
        <v>38</v>
      </c>
      <c r="G765" s="130" t="s">
        <v>38</v>
      </c>
      <c r="H765" s="131" t="s">
        <v>38</v>
      </c>
      <c r="I765" s="122"/>
      <c r="J765" s="149"/>
      <c r="K765" s="124"/>
      <c r="L765" s="178"/>
      <c r="M765" s="133"/>
      <c r="N765" s="163" t="str">
        <f>IF($C$3="","",IF(P765="","",BF765))</f>
        <v/>
      </c>
      <c r="O765" s="163" t="str">
        <f>IF($C$3="","",IF(AND(OR(F765="",F765="□"),OR(G765="",G765="□"),OR(H765="",H765="□")),"",IF(AND(F765="■",G765="■"),"",IF(AND(OR(F765="■",G765="■"),H765="■"),"",IF(BF765="","",IF(OR(BF765=4,BF765&gt;4),"○","×"))))))</f>
        <v/>
      </c>
      <c r="P765" s="162" t="str">
        <f>IF($C$3="","",IF(AND(OR(F765="",F765="□"),OR(G765="",G765="□"),OR(H765="",H765="□")),"",IF(AND(F765="■",G765="■"),"",IF(AND(OR(F765="■",G765="■"),H765="■"),"",IF(BF765="","",IF(OR(BF765=5,BF765&gt;5),"○","×"))))))</f>
        <v/>
      </c>
      <c r="Q765" s="129" t="s">
        <v>38</v>
      </c>
      <c r="R765" s="130" t="s">
        <v>38</v>
      </c>
      <c r="S765" s="131" t="s">
        <v>38</v>
      </c>
      <c r="T765" s="1"/>
      <c r="U765" s="10"/>
      <c r="V765" s="11"/>
      <c r="W765" s="10"/>
      <c r="X765" s="223" t="str">
        <f t="shared" si="240"/>
        <v/>
      </c>
      <c r="Y765" s="164" t="str">
        <f t="shared" si="222"/>
        <v/>
      </c>
      <c r="Z765" s="131" t="s">
        <v>58</v>
      </c>
      <c r="AA765" s="135" t="s">
        <v>58</v>
      </c>
      <c r="AB765" s="165" t="str">
        <f t="shared" si="223"/>
        <v/>
      </c>
      <c r="AC765" s="280"/>
      <c r="AD765" s="281"/>
      <c r="AF765" s="60" t="str">
        <f>IF($C$3="","",IF(AND(F765="□",G765="□",H765="□"),"",IF(AND(F765="■",G765="■"),"",IF(AND(F765="■",H765="■"),"",IF(AND(G765="■",H765="■"),"",IF(F765="■",$BY$42,IF(G765="■",$BY$39,IF(I765="","",I765))))))))</f>
        <v/>
      </c>
      <c r="AG765" s="61" t="str">
        <f>IF($C$3="","",IF(AND(F765="□",G765="□",H765="□"),"",IF(AND(F765="■",G765="■"),"",IF(AND(F765="■",H765="■"),"",IF(AND(G765="■",H765="■"),"",IF(F765="■",$BY$44,IF(G765="■",$BY$41,IF(K765="","",K765))))))))</f>
        <v/>
      </c>
      <c r="AH765" s="63" t="str">
        <f t="shared" si="224"/>
        <v/>
      </c>
      <c r="AI765" s="63" t="str">
        <f t="shared" si="225"/>
        <v/>
      </c>
      <c r="AJ765" s="64" t="str">
        <f t="shared" si="226"/>
        <v/>
      </c>
      <c r="AK765" s="64" t="str">
        <f t="shared" si="227"/>
        <v/>
      </c>
      <c r="AL765" s="64" t="str">
        <f>IF($C$3="","",IF(AND(F765="□",G765="□",H765="□"),"",IF(AND(F765="■",G765="■"),"",IF(AND(F765="■",H765="■"),"",IF(AND(G765="■",H765="■"),"",IF(F765="■",$BY$23,IF(G765="■",$BY$21,IF(J765="","",J765))))))))</f>
        <v/>
      </c>
      <c r="AM765" s="65" t="str">
        <f t="shared" si="228"/>
        <v/>
      </c>
      <c r="AN765" s="64" t="str">
        <f>IF($C$3="","",IF(AND(F765="□",G765="□",H765="□"),"",IF(AND(F765="■",G765="■"),"",IF(AND(F765="■",H765="■"),"",IF(AND(G765="■",H765="■"),"",IF(F765="■",$BY$24,IF(G765="■",$BY$22,IF(L765="","",L765))))))))</f>
        <v/>
      </c>
      <c r="AO765" s="118"/>
      <c r="AP765" s="64" t="str">
        <f t="shared" si="229"/>
        <v/>
      </c>
      <c r="AQ765" s="64" t="str">
        <f t="shared" si="230"/>
        <v/>
      </c>
      <c r="AR765" s="64" t="str">
        <f t="shared" si="231"/>
        <v/>
      </c>
      <c r="AS765" s="64" t="str">
        <f t="shared" si="232"/>
        <v/>
      </c>
      <c r="AT765" s="64" t="str">
        <f t="shared" si="233"/>
        <v/>
      </c>
      <c r="AW765" s="17" t="str">
        <f t="shared" si="234"/>
        <v/>
      </c>
      <c r="AX765" s="17" t="str">
        <f t="shared" si="235"/>
        <v/>
      </c>
      <c r="AY765" s="17" t="str">
        <f t="shared" si="236"/>
        <v/>
      </c>
      <c r="AZ765" s="17" t="str">
        <f t="shared" si="237"/>
        <v/>
      </c>
      <c r="BA765" s="17" t="str">
        <f t="shared" si="238"/>
        <v/>
      </c>
      <c r="BB765" s="17" t="str">
        <f t="shared" si="239"/>
        <v/>
      </c>
      <c r="BD765" s="17" t="str">
        <f>IF(AND(OR(F765="",F765="□"),OR(G765="",G765="□"),OR(H765="",H765="□")),"",IF(AND(F765="■",G765="■"),"",IF(AND(OR(F765="■",G765="■"),H765="■"),"",IF(F765="■",5,IF(G765="■",4,IF(I765="","",IF($C$3="","",IF($C$3=8,"-",IF($C$3&lt;8,IF(I765&lt;=$BY$25,7,IF(I765&lt;=$BY$26,6,IF(I765&lt;=$BY$27,5,IF(I765&lt;=$BY$28,4,IF(I765&lt;=$BY$29,3,IF(I765&lt;=$BY$30,2,1)))))))))))))))</f>
        <v/>
      </c>
      <c r="BE765" s="17" t="str">
        <f>IF(AND(OR(F765="",F765="□"),OR(G765="",G765="□"),OR(H765="",H765="□")),"",IF(AND(F765="■",G765="■"),"",IF(AND(OR(F765="■",G765="■"),H765="■"),"",IF(F765="■",5,IF(G765="■",4,IF(K765="","",IF($C$3="","",IF($C$3=8,IF(K765&lt;=$BY$33,6,IF(K765&lt;=$BY$34,5,IF(K765&lt;=$BY$35,4,3))),IF(AND($C$3&lt;8,$C$3&gt;4),IF(K765&lt;=$BY$32,7,IF(K765&lt;=$BY$33,6,IF(K765&lt;=$BY$34,5,IF(K765&lt;=$BY$35,4,IF(K765&lt;=$BY$36,3,2))))),IF(C751&lt;5,"-"))))))))))</f>
        <v/>
      </c>
      <c r="BF765" s="17" t="str">
        <f t="shared" si="241"/>
        <v/>
      </c>
      <c r="BH765" s="18" t="str">
        <f>IF(X765="","",IF(50&lt;=Y765,6,IF(AND(40&lt;=Y765,Y765&lt;50),5,IF(AND(30&lt;=Y765,Y765&lt;40),4,IF(AND(20&lt;=Y765,Y765&lt;30),3,IF(AND(10&lt;=Y765,Y765&lt;20),2,IF(AND(0&lt;=Y765,Y765&lt;10),1,IF(Y765&lt;0,0,""))))))))</f>
        <v/>
      </c>
      <c r="BI765" s="18" t="str">
        <f>IF(X765="","",IF(30&lt;=Y765,4,IF(AND(20&lt;=Y765,Y765&lt;30),3,IF(AND(10&lt;=Y765,Y765&lt;20),2,IF(AND(0&lt;=Y765,Y765&lt;10),1,IF(Y765&lt;0,0,""))))))</f>
        <v/>
      </c>
      <c r="BJ765" s="58" t="str">
        <f>IF(AND(OR(Q765="",Q765="□"),OR(R765="",R765="□"),OR(S765="",S765="□")),"",IF(AND(Q765="■",R765="■"),"",IF(AND(OR(Q765="■",R765="■"),S765="■"),"",IF(Q765="■",3,IF(R765="■",1,IF(Z765="■",BH765,BI765))))))</f>
        <v/>
      </c>
    </row>
    <row r="766" spans="1:62" ht="12" customHeight="1" x14ac:dyDescent="0.15">
      <c r="A766" s="66">
        <v>749</v>
      </c>
      <c r="B766" s="4"/>
      <c r="C766" s="2"/>
      <c r="D766" s="2"/>
      <c r="E766" s="8"/>
      <c r="F766" s="129" t="s">
        <v>38</v>
      </c>
      <c r="G766" s="130" t="s">
        <v>38</v>
      </c>
      <c r="H766" s="131" t="s">
        <v>38</v>
      </c>
      <c r="I766" s="122"/>
      <c r="J766" s="149"/>
      <c r="K766" s="124"/>
      <c r="L766" s="178"/>
      <c r="M766" s="133"/>
      <c r="N766" s="163" t="str">
        <f>IF($C$3="","",IF(P766="","",BF766))</f>
        <v/>
      </c>
      <c r="O766" s="163" t="str">
        <f>IF($C$3="","",IF(AND(OR(F766="",F766="□"),OR(G766="",G766="□"),OR(H766="",H766="□")),"",IF(AND(F766="■",G766="■"),"",IF(AND(OR(F766="■",G766="■"),H766="■"),"",IF(BF766="","",IF(OR(BF766=4,BF766&gt;4),"○","×"))))))</f>
        <v/>
      </c>
      <c r="P766" s="162" t="str">
        <f>IF($C$3="","",IF(AND(OR(F766="",F766="□"),OR(G766="",G766="□"),OR(H766="",H766="□")),"",IF(AND(F766="■",G766="■"),"",IF(AND(OR(F766="■",G766="■"),H766="■"),"",IF(BF766="","",IF(OR(BF766=5,BF766&gt;5),"○","×"))))))</f>
        <v/>
      </c>
      <c r="Q766" s="129" t="s">
        <v>38</v>
      </c>
      <c r="R766" s="130" t="s">
        <v>38</v>
      </c>
      <c r="S766" s="131" t="s">
        <v>38</v>
      </c>
      <c r="T766" s="1"/>
      <c r="U766" s="10"/>
      <c r="V766" s="11"/>
      <c r="W766" s="10"/>
      <c r="X766" s="223" t="str">
        <f t="shared" si="240"/>
        <v/>
      </c>
      <c r="Y766" s="164" t="str">
        <f t="shared" si="222"/>
        <v/>
      </c>
      <c r="Z766" s="131" t="s">
        <v>58</v>
      </c>
      <c r="AA766" s="135" t="s">
        <v>58</v>
      </c>
      <c r="AB766" s="165" t="str">
        <f t="shared" si="223"/>
        <v/>
      </c>
      <c r="AC766" s="280"/>
      <c r="AD766" s="281"/>
      <c r="AF766" s="60" t="str">
        <f>IF($C$3="","",IF(AND(F766="□",G766="□",H766="□"),"",IF(AND(F766="■",G766="■"),"",IF(AND(F766="■",H766="■"),"",IF(AND(G766="■",H766="■"),"",IF(F766="■",$BY$42,IF(G766="■",$BY$39,IF(I766="","",I766))))))))</f>
        <v/>
      </c>
      <c r="AG766" s="61" t="str">
        <f>IF($C$3="","",IF(AND(F766="□",G766="□",H766="□"),"",IF(AND(F766="■",G766="■"),"",IF(AND(F766="■",H766="■"),"",IF(AND(G766="■",H766="■"),"",IF(F766="■",$BY$44,IF(G766="■",$BY$41,IF(K766="","",K766))))))))</f>
        <v/>
      </c>
      <c r="AH766" s="63" t="str">
        <f t="shared" si="224"/>
        <v/>
      </c>
      <c r="AI766" s="63" t="str">
        <f t="shared" si="225"/>
        <v/>
      </c>
      <c r="AJ766" s="64" t="str">
        <f t="shared" si="226"/>
        <v/>
      </c>
      <c r="AK766" s="64" t="str">
        <f t="shared" si="227"/>
        <v/>
      </c>
      <c r="AL766" s="64" t="str">
        <f>IF($C$3="","",IF(AND(F766="□",G766="□",H766="□"),"",IF(AND(F766="■",G766="■"),"",IF(AND(F766="■",H766="■"),"",IF(AND(G766="■",H766="■"),"",IF(F766="■",$BY$23,IF(G766="■",$BY$21,IF(J766="","",J766))))))))</f>
        <v/>
      </c>
      <c r="AM766" s="65" t="str">
        <f t="shared" si="228"/>
        <v/>
      </c>
      <c r="AN766" s="64" t="str">
        <f>IF($C$3="","",IF(AND(F766="□",G766="□",H766="□"),"",IF(AND(F766="■",G766="■"),"",IF(AND(F766="■",H766="■"),"",IF(AND(G766="■",H766="■"),"",IF(F766="■",$BY$24,IF(G766="■",$BY$22,IF(L766="","",L766))))))))</f>
        <v/>
      </c>
      <c r="AO766" s="118"/>
      <c r="AP766" s="64" t="str">
        <f t="shared" si="229"/>
        <v/>
      </c>
      <c r="AQ766" s="64" t="str">
        <f t="shared" si="230"/>
        <v/>
      </c>
      <c r="AR766" s="64" t="str">
        <f t="shared" si="231"/>
        <v/>
      </c>
      <c r="AS766" s="64" t="str">
        <f t="shared" si="232"/>
        <v/>
      </c>
      <c r="AT766" s="64" t="str">
        <f t="shared" si="233"/>
        <v/>
      </c>
      <c r="AW766" s="17" t="str">
        <f t="shared" si="234"/>
        <v/>
      </c>
      <c r="AX766" s="17" t="str">
        <f t="shared" si="235"/>
        <v/>
      </c>
      <c r="AY766" s="17" t="str">
        <f t="shared" si="236"/>
        <v/>
      </c>
      <c r="AZ766" s="17" t="str">
        <f t="shared" si="237"/>
        <v/>
      </c>
      <c r="BA766" s="17" t="str">
        <f t="shared" si="238"/>
        <v/>
      </c>
      <c r="BB766" s="17" t="str">
        <f t="shared" si="239"/>
        <v/>
      </c>
      <c r="BD766" s="17" t="str">
        <f>IF(AND(OR(F766="",F766="□"),OR(G766="",G766="□"),OR(H766="",H766="□")),"",IF(AND(F766="■",G766="■"),"",IF(AND(OR(F766="■",G766="■"),H766="■"),"",IF(F766="■",5,IF(G766="■",4,IF(I766="","",IF($C$3="","",IF($C$3=8,"-",IF($C$3&lt;8,IF(I766&lt;=$BY$25,7,IF(I766&lt;=$BY$26,6,IF(I766&lt;=$BY$27,5,IF(I766&lt;=$BY$28,4,IF(I766&lt;=$BY$29,3,IF(I766&lt;=$BY$30,2,1)))))))))))))))</f>
        <v/>
      </c>
      <c r="BE766" s="17" t="str">
        <f>IF(AND(OR(F766="",F766="□"),OR(G766="",G766="□"),OR(H766="",H766="□")),"",IF(AND(F766="■",G766="■"),"",IF(AND(OR(F766="■",G766="■"),H766="■"),"",IF(F766="■",5,IF(G766="■",4,IF(K766="","",IF($C$3="","",IF($C$3=8,IF(K766&lt;=$BY$33,6,IF(K766&lt;=$BY$34,5,IF(K766&lt;=$BY$35,4,3))),IF(AND($C$3&lt;8,$C$3&gt;4),IF(K766&lt;=$BY$32,7,IF(K766&lt;=$BY$33,6,IF(K766&lt;=$BY$34,5,IF(K766&lt;=$BY$35,4,IF(K766&lt;=$BY$36,3,2))))),IF(C752&lt;5,"-"))))))))))</f>
        <v/>
      </c>
      <c r="BF766" s="17" t="str">
        <f t="shared" si="241"/>
        <v/>
      </c>
      <c r="BH766" s="18" t="str">
        <f>IF(X766="","",IF(50&lt;=Y766,6,IF(AND(40&lt;=Y766,Y766&lt;50),5,IF(AND(30&lt;=Y766,Y766&lt;40),4,IF(AND(20&lt;=Y766,Y766&lt;30),3,IF(AND(10&lt;=Y766,Y766&lt;20),2,IF(AND(0&lt;=Y766,Y766&lt;10),1,IF(Y766&lt;0,0,""))))))))</f>
        <v/>
      </c>
      <c r="BI766" s="18" t="str">
        <f>IF(X766="","",IF(30&lt;=Y766,4,IF(AND(20&lt;=Y766,Y766&lt;30),3,IF(AND(10&lt;=Y766,Y766&lt;20),2,IF(AND(0&lt;=Y766,Y766&lt;10),1,IF(Y766&lt;0,0,""))))))</f>
        <v/>
      </c>
      <c r="BJ766" s="58" t="str">
        <f>IF(AND(OR(Q766="",Q766="□"),OR(R766="",R766="□"),OR(S766="",S766="□")),"",IF(AND(Q766="■",R766="■"),"",IF(AND(OR(Q766="■",R766="■"),S766="■"),"",IF(Q766="■",3,IF(R766="■",1,IF(Z766="■",BH766,BI766))))))</f>
        <v/>
      </c>
    </row>
    <row r="767" spans="1:62" ht="12" customHeight="1" x14ac:dyDescent="0.15">
      <c r="A767" s="66">
        <v>750</v>
      </c>
      <c r="B767" s="4"/>
      <c r="C767" s="2"/>
      <c r="D767" s="2"/>
      <c r="E767" s="8"/>
      <c r="F767" s="129" t="s">
        <v>38</v>
      </c>
      <c r="G767" s="130" t="s">
        <v>38</v>
      </c>
      <c r="H767" s="131" t="s">
        <v>38</v>
      </c>
      <c r="I767" s="122"/>
      <c r="J767" s="149"/>
      <c r="K767" s="124"/>
      <c r="L767" s="178"/>
      <c r="M767" s="133"/>
      <c r="N767" s="163" t="str">
        <f>IF($C$3="","",IF(P767="","",BF767))</f>
        <v/>
      </c>
      <c r="O767" s="163" t="str">
        <f>IF($C$3="","",IF(AND(OR(F767="",F767="□"),OR(G767="",G767="□"),OR(H767="",H767="□")),"",IF(AND(F767="■",G767="■"),"",IF(AND(OR(F767="■",G767="■"),H767="■"),"",IF(BF767="","",IF(OR(BF767=4,BF767&gt;4),"○","×"))))))</f>
        <v/>
      </c>
      <c r="P767" s="162" t="str">
        <f>IF($C$3="","",IF(AND(OR(F767="",F767="□"),OR(G767="",G767="□"),OR(H767="",H767="□")),"",IF(AND(F767="■",G767="■"),"",IF(AND(OR(F767="■",G767="■"),H767="■"),"",IF(BF767="","",IF(OR(BF767=5,BF767&gt;5),"○","×"))))))</f>
        <v/>
      </c>
      <c r="Q767" s="129" t="s">
        <v>38</v>
      </c>
      <c r="R767" s="130" t="s">
        <v>38</v>
      </c>
      <c r="S767" s="131" t="s">
        <v>38</v>
      </c>
      <c r="T767" s="1"/>
      <c r="U767" s="10"/>
      <c r="V767" s="11"/>
      <c r="W767" s="10"/>
      <c r="X767" s="223" t="str">
        <f t="shared" si="240"/>
        <v/>
      </c>
      <c r="Y767" s="164" t="str">
        <f t="shared" si="222"/>
        <v/>
      </c>
      <c r="Z767" s="131" t="s">
        <v>58</v>
      </c>
      <c r="AA767" s="135" t="s">
        <v>58</v>
      </c>
      <c r="AB767" s="165" t="str">
        <f t="shared" si="223"/>
        <v/>
      </c>
      <c r="AC767" s="280"/>
      <c r="AD767" s="281"/>
      <c r="AF767" s="60" t="str">
        <f>IF($C$3="","",IF(AND(F767="□",G767="□",H767="□"),"",IF(AND(F767="■",G767="■"),"",IF(AND(F767="■",H767="■"),"",IF(AND(G767="■",H767="■"),"",IF(F767="■",$BY$42,IF(G767="■",$BY$39,IF(I767="","",I767))))))))</f>
        <v/>
      </c>
      <c r="AG767" s="61" t="str">
        <f>IF($C$3="","",IF(AND(F767="□",G767="□",H767="□"),"",IF(AND(F767="■",G767="■"),"",IF(AND(F767="■",H767="■"),"",IF(AND(G767="■",H767="■"),"",IF(F767="■",$BY$44,IF(G767="■",$BY$41,IF(K767="","",K767))))))))</f>
        <v/>
      </c>
      <c r="AH767" s="63" t="str">
        <f t="shared" si="224"/>
        <v/>
      </c>
      <c r="AI767" s="63" t="str">
        <f t="shared" si="225"/>
        <v/>
      </c>
      <c r="AJ767" s="64" t="str">
        <f t="shared" si="226"/>
        <v/>
      </c>
      <c r="AK767" s="64" t="str">
        <f t="shared" si="227"/>
        <v/>
      </c>
      <c r="AL767" s="64" t="str">
        <f>IF($C$3="","",IF(AND(F767="□",G767="□",H767="□"),"",IF(AND(F767="■",G767="■"),"",IF(AND(F767="■",H767="■"),"",IF(AND(G767="■",H767="■"),"",IF(F767="■",$BY$23,IF(G767="■",$BY$21,IF(J767="","",J767))))))))</f>
        <v/>
      </c>
      <c r="AM767" s="65" t="str">
        <f t="shared" si="228"/>
        <v/>
      </c>
      <c r="AN767" s="64" t="str">
        <f>IF($C$3="","",IF(AND(F767="□",G767="□",H767="□"),"",IF(AND(F767="■",G767="■"),"",IF(AND(F767="■",H767="■"),"",IF(AND(G767="■",H767="■"),"",IF(F767="■",$BY$24,IF(G767="■",$BY$22,IF(L767="","",L767))))))))</f>
        <v/>
      </c>
      <c r="AO767" s="118"/>
      <c r="AP767" s="64" t="str">
        <f t="shared" si="229"/>
        <v/>
      </c>
      <c r="AQ767" s="64" t="str">
        <f t="shared" si="230"/>
        <v/>
      </c>
      <c r="AR767" s="64" t="str">
        <f t="shared" si="231"/>
        <v/>
      </c>
      <c r="AS767" s="64" t="str">
        <f t="shared" si="232"/>
        <v/>
      </c>
      <c r="AT767" s="64" t="str">
        <f t="shared" si="233"/>
        <v/>
      </c>
      <c r="AW767" s="17" t="str">
        <f t="shared" si="234"/>
        <v/>
      </c>
      <c r="AX767" s="17" t="str">
        <f t="shared" si="235"/>
        <v/>
      </c>
      <c r="AY767" s="17" t="str">
        <f t="shared" si="236"/>
        <v/>
      </c>
      <c r="AZ767" s="17" t="str">
        <f t="shared" si="237"/>
        <v/>
      </c>
      <c r="BA767" s="17" t="str">
        <f t="shared" si="238"/>
        <v/>
      </c>
      <c r="BB767" s="17" t="str">
        <f t="shared" si="239"/>
        <v/>
      </c>
      <c r="BD767" s="17" t="str">
        <f>IF(AND(OR(F767="",F767="□"),OR(G767="",G767="□"),OR(H767="",H767="□")),"",IF(AND(F767="■",G767="■"),"",IF(AND(OR(F767="■",G767="■"),H767="■"),"",IF(F767="■",5,IF(G767="■",4,IF(I767="","",IF($C$3="","",IF($C$3=8,"-",IF($C$3&lt;8,IF(I767&lt;=$BY$25,7,IF(I767&lt;=$BY$26,6,IF(I767&lt;=$BY$27,5,IF(I767&lt;=$BY$28,4,IF(I767&lt;=$BY$29,3,IF(I767&lt;=$BY$30,2,1)))))))))))))))</f>
        <v/>
      </c>
      <c r="BE767" s="17" t="str">
        <f>IF(AND(OR(F767="",F767="□"),OR(G767="",G767="□"),OR(H767="",H767="□")),"",IF(AND(F767="■",G767="■"),"",IF(AND(OR(F767="■",G767="■"),H767="■"),"",IF(F767="■",5,IF(G767="■",4,IF(K767="","",IF($C$3="","",IF($C$3=8,IF(K767&lt;=$BY$33,6,IF(K767&lt;=$BY$34,5,IF(K767&lt;=$BY$35,4,3))),IF(AND($C$3&lt;8,$C$3&gt;4),IF(K767&lt;=$BY$32,7,IF(K767&lt;=$BY$33,6,IF(K767&lt;=$BY$34,5,IF(K767&lt;=$BY$35,4,IF(K767&lt;=$BY$36,3,2))))),IF(C753&lt;5,"-"))))))))))</f>
        <v/>
      </c>
      <c r="BF767" s="17" t="str">
        <f t="shared" si="241"/>
        <v/>
      </c>
      <c r="BH767" s="18" t="str">
        <f>IF(X767="","",IF(50&lt;=Y767,6,IF(AND(40&lt;=Y767,Y767&lt;50),5,IF(AND(30&lt;=Y767,Y767&lt;40),4,IF(AND(20&lt;=Y767,Y767&lt;30),3,IF(AND(10&lt;=Y767,Y767&lt;20),2,IF(AND(0&lt;=Y767,Y767&lt;10),1,IF(Y767&lt;0,0,""))))))))</f>
        <v/>
      </c>
      <c r="BI767" s="18" t="str">
        <f>IF(X767="","",IF(30&lt;=Y767,4,IF(AND(20&lt;=Y767,Y767&lt;30),3,IF(AND(10&lt;=Y767,Y767&lt;20),2,IF(AND(0&lt;=Y767,Y767&lt;10),1,IF(Y767&lt;0,0,""))))))</f>
        <v/>
      </c>
      <c r="BJ767" s="58" t="str">
        <f>IF(AND(OR(Q767="",Q767="□"),OR(R767="",R767="□"),OR(S767="",S767="□")),"",IF(AND(Q767="■",R767="■"),"",IF(AND(OR(Q767="■",R767="■"),S767="■"),"",IF(Q767="■",3,IF(R767="■",1,IF(Z767="■",BH767,BI767))))))</f>
        <v/>
      </c>
    </row>
    <row r="768" spans="1:62" ht="12" customHeight="1" x14ac:dyDescent="0.15">
      <c r="A768" s="66">
        <v>751</v>
      </c>
      <c r="B768" s="4"/>
      <c r="C768" s="2"/>
      <c r="D768" s="2"/>
      <c r="E768" s="8"/>
      <c r="F768" s="129" t="s">
        <v>38</v>
      </c>
      <c r="G768" s="130" t="s">
        <v>38</v>
      </c>
      <c r="H768" s="131" t="s">
        <v>38</v>
      </c>
      <c r="I768" s="122"/>
      <c r="J768" s="149"/>
      <c r="K768" s="124"/>
      <c r="L768" s="178"/>
      <c r="M768" s="133"/>
      <c r="N768" s="163" t="str">
        <f>IF($C$3="","",IF(P768="","",BF768))</f>
        <v/>
      </c>
      <c r="O768" s="163" t="str">
        <f>IF($C$3="","",IF(AND(OR(F768="",F768="□"),OR(G768="",G768="□"),OR(H768="",H768="□")),"",IF(AND(F768="■",G768="■"),"",IF(AND(OR(F768="■",G768="■"),H768="■"),"",IF(BF768="","",IF(OR(BF768=4,BF768&gt;4),"○","×"))))))</f>
        <v/>
      </c>
      <c r="P768" s="162" t="str">
        <f>IF($C$3="","",IF(AND(OR(F768="",F768="□"),OR(G768="",G768="□"),OR(H768="",H768="□")),"",IF(AND(F768="■",G768="■"),"",IF(AND(OR(F768="■",G768="■"),H768="■"),"",IF(BF768="","",IF(OR(BF768=5,BF768&gt;5),"○","×"))))))</f>
        <v/>
      </c>
      <c r="Q768" s="129" t="s">
        <v>38</v>
      </c>
      <c r="R768" s="130" t="s">
        <v>38</v>
      </c>
      <c r="S768" s="131" t="s">
        <v>38</v>
      </c>
      <c r="T768" s="1"/>
      <c r="U768" s="10"/>
      <c r="V768" s="11"/>
      <c r="W768" s="10"/>
      <c r="X768" s="223" t="str">
        <f t="shared" si="240"/>
        <v/>
      </c>
      <c r="Y768" s="164" t="str">
        <f t="shared" si="222"/>
        <v/>
      </c>
      <c r="Z768" s="131" t="s">
        <v>58</v>
      </c>
      <c r="AA768" s="135" t="s">
        <v>58</v>
      </c>
      <c r="AB768" s="165" t="str">
        <f t="shared" si="223"/>
        <v/>
      </c>
      <c r="AC768" s="280"/>
      <c r="AD768" s="281"/>
      <c r="AF768" s="60" t="str">
        <f>IF($C$3="","",IF(AND(F768="□",G768="□",H768="□"),"",IF(AND(F768="■",G768="■"),"",IF(AND(F768="■",H768="■"),"",IF(AND(G768="■",H768="■"),"",IF(F768="■",$BY$42,IF(G768="■",$BY$39,IF(I768="","",I768))))))))</f>
        <v/>
      </c>
      <c r="AG768" s="61" t="str">
        <f>IF($C$3="","",IF(AND(F768="□",G768="□",H768="□"),"",IF(AND(F768="■",G768="■"),"",IF(AND(F768="■",H768="■"),"",IF(AND(G768="■",H768="■"),"",IF(F768="■",$BY$44,IF(G768="■",$BY$41,IF(K768="","",K768))))))))</f>
        <v/>
      </c>
      <c r="AH768" s="63" t="str">
        <f t="shared" si="224"/>
        <v/>
      </c>
      <c r="AI768" s="63" t="str">
        <f t="shared" si="225"/>
        <v/>
      </c>
      <c r="AJ768" s="64" t="str">
        <f t="shared" si="226"/>
        <v/>
      </c>
      <c r="AK768" s="64" t="str">
        <f t="shared" si="227"/>
        <v/>
      </c>
      <c r="AL768" s="64" t="str">
        <f>IF($C$3="","",IF(AND(F768="□",G768="□",H768="□"),"",IF(AND(F768="■",G768="■"),"",IF(AND(F768="■",H768="■"),"",IF(AND(G768="■",H768="■"),"",IF(F768="■",$BY$23,IF(G768="■",$BY$21,IF(J768="","",J768))))))))</f>
        <v/>
      </c>
      <c r="AM768" s="65" t="str">
        <f t="shared" si="228"/>
        <v/>
      </c>
      <c r="AN768" s="64" t="str">
        <f>IF($C$3="","",IF(AND(F768="□",G768="□",H768="□"),"",IF(AND(F768="■",G768="■"),"",IF(AND(F768="■",H768="■"),"",IF(AND(G768="■",H768="■"),"",IF(F768="■",$BY$24,IF(G768="■",$BY$22,IF(L768="","",L768))))))))</f>
        <v/>
      </c>
      <c r="AO768" s="118"/>
      <c r="AP768" s="64" t="str">
        <f t="shared" si="229"/>
        <v/>
      </c>
      <c r="AQ768" s="64" t="str">
        <f t="shared" si="230"/>
        <v/>
      </c>
      <c r="AR768" s="64" t="str">
        <f t="shared" si="231"/>
        <v/>
      </c>
      <c r="AS768" s="64" t="str">
        <f t="shared" si="232"/>
        <v/>
      </c>
      <c r="AT768" s="64" t="str">
        <f t="shared" si="233"/>
        <v/>
      </c>
      <c r="AW768" s="17" t="str">
        <f t="shared" si="234"/>
        <v/>
      </c>
      <c r="AX768" s="17" t="str">
        <f t="shared" si="235"/>
        <v/>
      </c>
      <c r="AY768" s="17" t="str">
        <f t="shared" si="236"/>
        <v/>
      </c>
      <c r="AZ768" s="17" t="str">
        <f t="shared" si="237"/>
        <v/>
      </c>
      <c r="BA768" s="17" t="str">
        <f t="shared" si="238"/>
        <v/>
      </c>
      <c r="BB768" s="17" t="str">
        <f t="shared" si="239"/>
        <v/>
      </c>
      <c r="BD768" s="17" t="str">
        <f>IF(AND(OR(F768="",F768="□"),OR(G768="",G768="□"),OR(H768="",H768="□")),"",IF(AND(F768="■",G768="■"),"",IF(AND(OR(F768="■",G768="■"),H768="■"),"",IF(F768="■",5,IF(G768="■",4,IF(I768="","",IF($C$3="","",IF($C$3=8,"-",IF($C$3&lt;8,IF(I768&lt;=$BY$25,7,IF(I768&lt;=$BY$26,6,IF(I768&lt;=$BY$27,5,IF(I768&lt;=$BY$28,4,IF(I768&lt;=$BY$29,3,IF(I768&lt;=$BY$30,2,1)))))))))))))))</f>
        <v/>
      </c>
      <c r="BE768" s="17" t="str">
        <f>IF(AND(OR(F768="",F768="□"),OR(G768="",G768="□"),OR(H768="",H768="□")),"",IF(AND(F768="■",G768="■"),"",IF(AND(OR(F768="■",G768="■"),H768="■"),"",IF(F768="■",5,IF(G768="■",4,IF(K768="","",IF($C$3="","",IF($C$3=8,IF(K768&lt;=$BY$33,6,IF(K768&lt;=$BY$34,5,IF(K768&lt;=$BY$35,4,3))),IF(AND($C$3&lt;8,$C$3&gt;4),IF(K768&lt;=$BY$32,7,IF(K768&lt;=$BY$33,6,IF(K768&lt;=$BY$34,5,IF(K768&lt;=$BY$35,4,IF(K768&lt;=$BY$36,3,2))))),IF(C754&lt;5,"-"))))))))))</f>
        <v/>
      </c>
      <c r="BF768" s="17" t="str">
        <f t="shared" si="241"/>
        <v/>
      </c>
      <c r="BH768" s="18" t="str">
        <f>IF(X768="","",IF(50&lt;=Y768,6,IF(AND(40&lt;=Y768,Y768&lt;50),5,IF(AND(30&lt;=Y768,Y768&lt;40),4,IF(AND(20&lt;=Y768,Y768&lt;30),3,IF(AND(10&lt;=Y768,Y768&lt;20),2,IF(AND(0&lt;=Y768,Y768&lt;10),1,IF(Y768&lt;0,0,""))))))))</f>
        <v/>
      </c>
      <c r="BI768" s="18" t="str">
        <f>IF(X768="","",IF(30&lt;=Y768,4,IF(AND(20&lt;=Y768,Y768&lt;30),3,IF(AND(10&lt;=Y768,Y768&lt;20),2,IF(AND(0&lt;=Y768,Y768&lt;10),1,IF(Y768&lt;0,0,""))))))</f>
        <v/>
      </c>
      <c r="BJ768" s="58" t="str">
        <f>IF(AND(OR(Q768="",Q768="□"),OR(R768="",R768="□"),OR(S768="",S768="□")),"",IF(AND(Q768="■",R768="■"),"",IF(AND(OR(Q768="■",R768="■"),S768="■"),"",IF(Q768="■",3,IF(R768="■",1,IF(Z768="■",BH768,BI768))))))</f>
        <v/>
      </c>
    </row>
    <row r="769" spans="1:62" ht="12" customHeight="1" x14ac:dyDescent="0.15">
      <c r="A769" s="66">
        <v>752</v>
      </c>
      <c r="B769" s="4"/>
      <c r="C769" s="2"/>
      <c r="D769" s="2"/>
      <c r="E769" s="8"/>
      <c r="F769" s="129" t="s">
        <v>38</v>
      </c>
      <c r="G769" s="130" t="s">
        <v>38</v>
      </c>
      <c r="H769" s="131" t="s">
        <v>38</v>
      </c>
      <c r="I769" s="122"/>
      <c r="J769" s="149"/>
      <c r="K769" s="124"/>
      <c r="L769" s="178"/>
      <c r="M769" s="133"/>
      <c r="N769" s="163" t="str">
        <f>IF($C$3="","",IF(P769="","",BF769))</f>
        <v/>
      </c>
      <c r="O769" s="163" t="str">
        <f>IF($C$3="","",IF(AND(OR(F769="",F769="□"),OR(G769="",G769="□"),OR(H769="",H769="□")),"",IF(AND(F769="■",G769="■"),"",IF(AND(OR(F769="■",G769="■"),H769="■"),"",IF(BF769="","",IF(OR(BF769=4,BF769&gt;4),"○","×"))))))</f>
        <v/>
      </c>
      <c r="P769" s="162" t="str">
        <f>IF($C$3="","",IF(AND(OR(F769="",F769="□"),OR(G769="",G769="□"),OR(H769="",H769="□")),"",IF(AND(F769="■",G769="■"),"",IF(AND(OR(F769="■",G769="■"),H769="■"),"",IF(BF769="","",IF(OR(BF769=5,BF769&gt;5),"○","×"))))))</f>
        <v/>
      </c>
      <c r="Q769" s="129" t="s">
        <v>38</v>
      </c>
      <c r="R769" s="130" t="s">
        <v>38</v>
      </c>
      <c r="S769" s="131" t="s">
        <v>38</v>
      </c>
      <c r="T769" s="1"/>
      <c r="U769" s="10"/>
      <c r="V769" s="11"/>
      <c r="W769" s="10"/>
      <c r="X769" s="223" t="str">
        <f t="shared" si="240"/>
        <v/>
      </c>
      <c r="Y769" s="164" t="str">
        <f t="shared" si="222"/>
        <v/>
      </c>
      <c r="Z769" s="131" t="s">
        <v>58</v>
      </c>
      <c r="AA769" s="135" t="s">
        <v>58</v>
      </c>
      <c r="AB769" s="165" t="str">
        <f t="shared" si="223"/>
        <v/>
      </c>
      <c r="AC769" s="280"/>
      <c r="AD769" s="281"/>
      <c r="AF769" s="60" t="str">
        <f>IF($C$3="","",IF(AND(F769="□",G769="□",H769="□"),"",IF(AND(F769="■",G769="■"),"",IF(AND(F769="■",H769="■"),"",IF(AND(G769="■",H769="■"),"",IF(F769="■",$BY$42,IF(G769="■",$BY$39,IF(I769="","",I769))))))))</f>
        <v/>
      </c>
      <c r="AG769" s="61" t="str">
        <f>IF($C$3="","",IF(AND(F769="□",G769="□",H769="□"),"",IF(AND(F769="■",G769="■"),"",IF(AND(F769="■",H769="■"),"",IF(AND(G769="■",H769="■"),"",IF(F769="■",$BY$44,IF(G769="■",$BY$41,IF(K769="","",K769))))))))</f>
        <v/>
      </c>
      <c r="AH769" s="63" t="str">
        <f t="shared" si="224"/>
        <v/>
      </c>
      <c r="AI769" s="63" t="str">
        <f t="shared" si="225"/>
        <v/>
      </c>
      <c r="AJ769" s="64" t="str">
        <f t="shared" si="226"/>
        <v/>
      </c>
      <c r="AK769" s="64" t="str">
        <f t="shared" si="227"/>
        <v/>
      </c>
      <c r="AL769" s="64" t="str">
        <f>IF($C$3="","",IF(AND(F769="□",G769="□",H769="□"),"",IF(AND(F769="■",G769="■"),"",IF(AND(F769="■",H769="■"),"",IF(AND(G769="■",H769="■"),"",IF(F769="■",$BY$23,IF(G769="■",$BY$21,IF(J769="","",J769))))))))</f>
        <v/>
      </c>
      <c r="AM769" s="65" t="str">
        <f t="shared" si="228"/>
        <v/>
      </c>
      <c r="AN769" s="64" t="str">
        <f>IF($C$3="","",IF(AND(F769="□",G769="□",H769="□"),"",IF(AND(F769="■",G769="■"),"",IF(AND(F769="■",H769="■"),"",IF(AND(G769="■",H769="■"),"",IF(F769="■",$BY$24,IF(G769="■",$BY$22,IF(L769="","",L769))))))))</f>
        <v/>
      </c>
      <c r="AO769" s="118"/>
      <c r="AP769" s="64" t="str">
        <f t="shared" si="229"/>
        <v/>
      </c>
      <c r="AQ769" s="64" t="str">
        <f t="shared" si="230"/>
        <v/>
      </c>
      <c r="AR769" s="64" t="str">
        <f t="shared" si="231"/>
        <v/>
      </c>
      <c r="AS769" s="64" t="str">
        <f t="shared" si="232"/>
        <v/>
      </c>
      <c r="AT769" s="64" t="str">
        <f t="shared" si="233"/>
        <v/>
      </c>
      <c r="AW769" s="17" t="str">
        <f t="shared" si="234"/>
        <v/>
      </c>
      <c r="AX769" s="17" t="str">
        <f t="shared" si="235"/>
        <v/>
      </c>
      <c r="AY769" s="17" t="str">
        <f t="shared" si="236"/>
        <v/>
      </c>
      <c r="AZ769" s="17" t="str">
        <f t="shared" si="237"/>
        <v/>
      </c>
      <c r="BA769" s="17" t="str">
        <f t="shared" si="238"/>
        <v/>
      </c>
      <c r="BB769" s="17" t="str">
        <f t="shared" si="239"/>
        <v/>
      </c>
      <c r="BD769" s="17" t="str">
        <f>IF(AND(OR(F769="",F769="□"),OR(G769="",G769="□"),OR(H769="",H769="□")),"",IF(AND(F769="■",G769="■"),"",IF(AND(OR(F769="■",G769="■"),H769="■"),"",IF(F769="■",5,IF(G769="■",4,IF(I769="","",IF($C$3="","",IF($C$3=8,"-",IF($C$3&lt;8,IF(I769&lt;=$BY$25,7,IF(I769&lt;=$BY$26,6,IF(I769&lt;=$BY$27,5,IF(I769&lt;=$BY$28,4,IF(I769&lt;=$BY$29,3,IF(I769&lt;=$BY$30,2,1)))))))))))))))</f>
        <v/>
      </c>
      <c r="BE769" s="17" t="str">
        <f>IF(AND(OR(F769="",F769="□"),OR(G769="",G769="□"),OR(H769="",H769="□")),"",IF(AND(F769="■",G769="■"),"",IF(AND(OR(F769="■",G769="■"),H769="■"),"",IF(F769="■",5,IF(G769="■",4,IF(K769="","",IF($C$3="","",IF($C$3=8,IF(K769&lt;=$BY$33,6,IF(K769&lt;=$BY$34,5,IF(K769&lt;=$BY$35,4,3))),IF(AND($C$3&lt;8,$C$3&gt;4),IF(K769&lt;=$BY$32,7,IF(K769&lt;=$BY$33,6,IF(K769&lt;=$BY$34,5,IF(K769&lt;=$BY$35,4,IF(K769&lt;=$BY$36,3,2))))),IF(C755&lt;5,"-"))))))))))</f>
        <v/>
      </c>
      <c r="BF769" s="17" t="str">
        <f t="shared" si="241"/>
        <v/>
      </c>
      <c r="BH769" s="18" t="str">
        <f>IF(X769="","",IF(50&lt;=Y769,6,IF(AND(40&lt;=Y769,Y769&lt;50),5,IF(AND(30&lt;=Y769,Y769&lt;40),4,IF(AND(20&lt;=Y769,Y769&lt;30),3,IF(AND(10&lt;=Y769,Y769&lt;20),2,IF(AND(0&lt;=Y769,Y769&lt;10),1,IF(Y769&lt;0,0,""))))))))</f>
        <v/>
      </c>
      <c r="BI769" s="18" t="str">
        <f>IF(X769="","",IF(30&lt;=Y769,4,IF(AND(20&lt;=Y769,Y769&lt;30),3,IF(AND(10&lt;=Y769,Y769&lt;20),2,IF(AND(0&lt;=Y769,Y769&lt;10),1,IF(Y769&lt;0,0,""))))))</f>
        <v/>
      </c>
      <c r="BJ769" s="58" t="str">
        <f>IF(AND(OR(Q769="",Q769="□"),OR(R769="",R769="□"),OR(S769="",S769="□")),"",IF(AND(Q769="■",R769="■"),"",IF(AND(OR(Q769="■",R769="■"),S769="■"),"",IF(Q769="■",3,IF(R769="■",1,IF(Z769="■",BH769,BI769))))))</f>
        <v/>
      </c>
    </row>
    <row r="770" spans="1:62" ht="12" customHeight="1" x14ac:dyDescent="0.15">
      <c r="A770" s="66">
        <v>753</v>
      </c>
      <c r="B770" s="4"/>
      <c r="C770" s="2"/>
      <c r="D770" s="2"/>
      <c r="E770" s="8"/>
      <c r="F770" s="129" t="s">
        <v>38</v>
      </c>
      <c r="G770" s="130" t="s">
        <v>38</v>
      </c>
      <c r="H770" s="131" t="s">
        <v>38</v>
      </c>
      <c r="I770" s="122"/>
      <c r="J770" s="149"/>
      <c r="K770" s="124"/>
      <c r="L770" s="178"/>
      <c r="M770" s="133"/>
      <c r="N770" s="163" t="str">
        <f>IF($C$3="","",IF(P770="","",BF770))</f>
        <v/>
      </c>
      <c r="O770" s="163" t="str">
        <f>IF($C$3="","",IF(AND(OR(F770="",F770="□"),OR(G770="",G770="□"),OR(H770="",H770="□")),"",IF(AND(F770="■",G770="■"),"",IF(AND(OR(F770="■",G770="■"),H770="■"),"",IF(BF770="","",IF(OR(BF770=4,BF770&gt;4),"○","×"))))))</f>
        <v/>
      </c>
      <c r="P770" s="162" t="str">
        <f>IF($C$3="","",IF(AND(OR(F770="",F770="□"),OR(G770="",G770="□"),OR(H770="",H770="□")),"",IF(AND(F770="■",G770="■"),"",IF(AND(OR(F770="■",G770="■"),H770="■"),"",IF(BF770="","",IF(OR(BF770=5,BF770&gt;5),"○","×"))))))</f>
        <v/>
      </c>
      <c r="Q770" s="129" t="s">
        <v>38</v>
      </c>
      <c r="R770" s="130" t="s">
        <v>38</v>
      </c>
      <c r="S770" s="131" t="s">
        <v>38</v>
      </c>
      <c r="T770" s="1"/>
      <c r="U770" s="10"/>
      <c r="V770" s="11"/>
      <c r="W770" s="10"/>
      <c r="X770" s="223" t="str">
        <f t="shared" si="240"/>
        <v/>
      </c>
      <c r="Y770" s="164" t="str">
        <f t="shared" si="222"/>
        <v/>
      </c>
      <c r="Z770" s="131" t="s">
        <v>58</v>
      </c>
      <c r="AA770" s="135" t="s">
        <v>58</v>
      </c>
      <c r="AB770" s="165" t="str">
        <f t="shared" si="223"/>
        <v/>
      </c>
      <c r="AC770" s="280"/>
      <c r="AD770" s="281"/>
      <c r="AF770" s="60" t="str">
        <f>IF($C$3="","",IF(AND(F770="□",G770="□",H770="□"),"",IF(AND(F770="■",G770="■"),"",IF(AND(F770="■",H770="■"),"",IF(AND(G770="■",H770="■"),"",IF(F770="■",$BY$42,IF(G770="■",$BY$39,IF(I770="","",I770))))))))</f>
        <v/>
      </c>
      <c r="AG770" s="61" t="str">
        <f>IF($C$3="","",IF(AND(F770="□",G770="□",H770="□"),"",IF(AND(F770="■",G770="■"),"",IF(AND(F770="■",H770="■"),"",IF(AND(G770="■",H770="■"),"",IF(F770="■",$BY$44,IF(G770="■",$BY$41,IF(K770="","",K770))))))))</f>
        <v/>
      </c>
      <c r="AH770" s="63" t="str">
        <f t="shared" si="224"/>
        <v/>
      </c>
      <c r="AI770" s="63" t="str">
        <f t="shared" si="225"/>
        <v/>
      </c>
      <c r="AJ770" s="64" t="str">
        <f t="shared" si="226"/>
        <v/>
      </c>
      <c r="AK770" s="64" t="str">
        <f t="shared" si="227"/>
        <v/>
      </c>
      <c r="AL770" s="64" t="str">
        <f>IF($C$3="","",IF(AND(F770="□",G770="□",H770="□"),"",IF(AND(F770="■",G770="■"),"",IF(AND(F770="■",H770="■"),"",IF(AND(G770="■",H770="■"),"",IF(F770="■",$BY$23,IF(G770="■",$BY$21,IF(J770="","",J770))))))))</f>
        <v/>
      </c>
      <c r="AM770" s="65" t="str">
        <f t="shared" si="228"/>
        <v/>
      </c>
      <c r="AN770" s="64" t="str">
        <f>IF($C$3="","",IF(AND(F770="□",G770="□",H770="□"),"",IF(AND(F770="■",G770="■"),"",IF(AND(F770="■",H770="■"),"",IF(AND(G770="■",H770="■"),"",IF(F770="■",$BY$24,IF(G770="■",$BY$22,IF(L770="","",L770))))))))</f>
        <v/>
      </c>
      <c r="AO770" s="118"/>
      <c r="AP770" s="64" t="str">
        <f t="shared" si="229"/>
        <v/>
      </c>
      <c r="AQ770" s="64" t="str">
        <f t="shared" si="230"/>
        <v/>
      </c>
      <c r="AR770" s="64" t="str">
        <f t="shared" si="231"/>
        <v/>
      </c>
      <c r="AS770" s="64" t="str">
        <f t="shared" si="232"/>
        <v/>
      </c>
      <c r="AT770" s="64" t="str">
        <f t="shared" si="233"/>
        <v/>
      </c>
      <c r="AW770" s="17" t="str">
        <f t="shared" si="234"/>
        <v/>
      </c>
      <c r="AX770" s="17" t="str">
        <f t="shared" si="235"/>
        <v/>
      </c>
      <c r="AY770" s="17" t="str">
        <f t="shared" si="236"/>
        <v/>
      </c>
      <c r="AZ770" s="17" t="str">
        <f t="shared" si="237"/>
        <v/>
      </c>
      <c r="BA770" s="17" t="str">
        <f t="shared" si="238"/>
        <v/>
      </c>
      <c r="BB770" s="17" t="str">
        <f t="shared" si="239"/>
        <v/>
      </c>
      <c r="BD770" s="17" t="str">
        <f>IF(AND(OR(F770="",F770="□"),OR(G770="",G770="□"),OR(H770="",H770="□")),"",IF(AND(F770="■",G770="■"),"",IF(AND(OR(F770="■",G770="■"),H770="■"),"",IF(F770="■",5,IF(G770="■",4,IF(I770="","",IF($C$3="","",IF($C$3=8,"-",IF($C$3&lt;8,IF(I770&lt;=$BY$25,7,IF(I770&lt;=$BY$26,6,IF(I770&lt;=$BY$27,5,IF(I770&lt;=$BY$28,4,IF(I770&lt;=$BY$29,3,IF(I770&lt;=$BY$30,2,1)))))))))))))))</f>
        <v/>
      </c>
      <c r="BE770" s="17" t="str">
        <f>IF(AND(OR(F770="",F770="□"),OR(G770="",G770="□"),OR(H770="",H770="□")),"",IF(AND(F770="■",G770="■"),"",IF(AND(OR(F770="■",G770="■"),H770="■"),"",IF(F770="■",5,IF(G770="■",4,IF(K770="","",IF($C$3="","",IF($C$3=8,IF(K770&lt;=$BY$33,6,IF(K770&lt;=$BY$34,5,IF(K770&lt;=$BY$35,4,3))),IF(AND($C$3&lt;8,$C$3&gt;4),IF(K770&lt;=$BY$32,7,IF(K770&lt;=$BY$33,6,IF(K770&lt;=$BY$34,5,IF(K770&lt;=$BY$35,4,IF(K770&lt;=$BY$36,3,2))))),IF(C756&lt;5,"-"))))))))))</f>
        <v/>
      </c>
      <c r="BF770" s="17" t="str">
        <f t="shared" si="241"/>
        <v/>
      </c>
      <c r="BH770" s="18" t="str">
        <f>IF(X770="","",IF(50&lt;=Y770,6,IF(AND(40&lt;=Y770,Y770&lt;50),5,IF(AND(30&lt;=Y770,Y770&lt;40),4,IF(AND(20&lt;=Y770,Y770&lt;30),3,IF(AND(10&lt;=Y770,Y770&lt;20),2,IF(AND(0&lt;=Y770,Y770&lt;10),1,IF(Y770&lt;0,0,""))))))))</f>
        <v/>
      </c>
      <c r="BI770" s="18" t="str">
        <f>IF(X770="","",IF(30&lt;=Y770,4,IF(AND(20&lt;=Y770,Y770&lt;30),3,IF(AND(10&lt;=Y770,Y770&lt;20),2,IF(AND(0&lt;=Y770,Y770&lt;10),1,IF(Y770&lt;0,0,""))))))</f>
        <v/>
      </c>
      <c r="BJ770" s="58" t="str">
        <f>IF(AND(OR(Q770="",Q770="□"),OR(R770="",R770="□"),OR(S770="",S770="□")),"",IF(AND(Q770="■",R770="■"),"",IF(AND(OR(Q770="■",R770="■"),S770="■"),"",IF(Q770="■",3,IF(R770="■",1,IF(Z770="■",BH770,BI770))))))</f>
        <v/>
      </c>
    </row>
    <row r="771" spans="1:62" ht="12" customHeight="1" x14ac:dyDescent="0.15">
      <c r="A771" s="66">
        <v>754</v>
      </c>
      <c r="B771" s="4"/>
      <c r="C771" s="2"/>
      <c r="D771" s="2"/>
      <c r="E771" s="8"/>
      <c r="F771" s="129" t="s">
        <v>38</v>
      </c>
      <c r="G771" s="130" t="s">
        <v>38</v>
      </c>
      <c r="H771" s="131" t="s">
        <v>38</v>
      </c>
      <c r="I771" s="122"/>
      <c r="J771" s="149"/>
      <c r="K771" s="124"/>
      <c r="L771" s="178"/>
      <c r="M771" s="133"/>
      <c r="N771" s="163" t="str">
        <f>IF($C$3="","",IF(P771="","",BF771))</f>
        <v/>
      </c>
      <c r="O771" s="163" t="str">
        <f>IF($C$3="","",IF(AND(OR(F771="",F771="□"),OR(G771="",G771="□"),OR(H771="",H771="□")),"",IF(AND(F771="■",G771="■"),"",IF(AND(OR(F771="■",G771="■"),H771="■"),"",IF(BF771="","",IF(OR(BF771=4,BF771&gt;4),"○","×"))))))</f>
        <v/>
      </c>
      <c r="P771" s="162" t="str">
        <f>IF($C$3="","",IF(AND(OR(F771="",F771="□"),OR(G771="",G771="□"),OR(H771="",H771="□")),"",IF(AND(F771="■",G771="■"),"",IF(AND(OR(F771="■",G771="■"),H771="■"),"",IF(BF771="","",IF(OR(BF771=5,BF771&gt;5),"○","×"))))))</f>
        <v/>
      </c>
      <c r="Q771" s="129" t="s">
        <v>38</v>
      </c>
      <c r="R771" s="130" t="s">
        <v>38</v>
      </c>
      <c r="S771" s="131" t="s">
        <v>38</v>
      </c>
      <c r="T771" s="1"/>
      <c r="U771" s="10"/>
      <c r="V771" s="11"/>
      <c r="W771" s="10"/>
      <c r="X771" s="223" t="str">
        <f t="shared" si="240"/>
        <v/>
      </c>
      <c r="Y771" s="164" t="str">
        <f t="shared" si="222"/>
        <v/>
      </c>
      <c r="Z771" s="131" t="s">
        <v>58</v>
      </c>
      <c r="AA771" s="135" t="s">
        <v>58</v>
      </c>
      <c r="AB771" s="165" t="str">
        <f t="shared" si="223"/>
        <v/>
      </c>
      <c r="AC771" s="280"/>
      <c r="AD771" s="281"/>
      <c r="AF771" s="60" t="str">
        <f>IF($C$3="","",IF(AND(F771="□",G771="□",H771="□"),"",IF(AND(F771="■",G771="■"),"",IF(AND(F771="■",H771="■"),"",IF(AND(G771="■",H771="■"),"",IF(F771="■",$BY$42,IF(G771="■",$BY$39,IF(I771="","",I771))))))))</f>
        <v/>
      </c>
      <c r="AG771" s="61" t="str">
        <f>IF($C$3="","",IF(AND(F771="□",G771="□",H771="□"),"",IF(AND(F771="■",G771="■"),"",IF(AND(F771="■",H771="■"),"",IF(AND(G771="■",H771="■"),"",IF(F771="■",$BY$44,IF(G771="■",$BY$41,IF(K771="","",K771))))))))</f>
        <v/>
      </c>
      <c r="AH771" s="63" t="str">
        <f t="shared" si="224"/>
        <v/>
      </c>
      <c r="AI771" s="63" t="str">
        <f t="shared" si="225"/>
        <v/>
      </c>
      <c r="AJ771" s="64" t="str">
        <f t="shared" si="226"/>
        <v/>
      </c>
      <c r="AK771" s="64" t="str">
        <f t="shared" si="227"/>
        <v/>
      </c>
      <c r="AL771" s="64" t="str">
        <f>IF($C$3="","",IF(AND(F771="□",G771="□",H771="□"),"",IF(AND(F771="■",G771="■"),"",IF(AND(F771="■",H771="■"),"",IF(AND(G771="■",H771="■"),"",IF(F771="■",$BY$23,IF(G771="■",$BY$21,IF(J771="","",J771))))))))</f>
        <v/>
      </c>
      <c r="AM771" s="65" t="str">
        <f t="shared" si="228"/>
        <v/>
      </c>
      <c r="AN771" s="64" t="str">
        <f>IF($C$3="","",IF(AND(F771="□",G771="□",H771="□"),"",IF(AND(F771="■",G771="■"),"",IF(AND(F771="■",H771="■"),"",IF(AND(G771="■",H771="■"),"",IF(F771="■",$BY$24,IF(G771="■",$BY$22,IF(L771="","",L771))))))))</f>
        <v/>
      </c>
      <c r="AO771" s="118"/>
      <c r="AP771" s="64" t="str">
        <f t="shared" si="229"/>
        <v/>
      </c>
      <c r="AQ771" s="64" t="str">
        <f t="shared" si="230"/>
        <v/>
      </c>
      <c r="AR771" s="64" t="str">
        <f t="shared" si="231"/>
        <v/>
      </c>
      <c r="AS771" s="64" t="str">
        <f t="shared" si="232"/>
        <v/>
      </c>
      <c r="AT771" s="64" t="str">
        <f t="shared" si="233"/>
        <v/>
      </c>
      <c r="AW771" s="17" t="str">
        <f t="shared" si="234"/>
        <v/>
      </c>
      <c r="AX771" s="17" t="str">
        <f t="shared" si="235"/>
        <v/>
      </c>
      <c r="AY771" s="17" t="str">
        <f t="shared" si="236"/>
        <v/>
      </c>
      <c r="AZ771" s="17" t="str">
        <f t="shared" si="237"/>
        <v/>
      </c>
      <c r="BA771" s="17" t="str">
        <f t="shared" si="238"/>
        <v/>
      </c>
      <c r="BB771" s="17" t="str">
        <f t="shared" si="239"/>
        <v/>
      </c>
      <c r="BD771" s="17" t="str">
        <f>IF(AND(OR(F771="",F771="□"),OR(G771="",G771="□"),OR(H771="",H771="□")),"",IF(AND(F771="■",G771="■"),"",IF(AND(OR(F771="■",G771="■"),H771="■"),"",IF(F771="■",5,IF(G771="■",4,IF(I771="","",IF($C$3="","",IF($C$3=8,"-",IF($C$3&lt;8,IF(I771&lt;=$BY$25,7,IF(I771&lt;=$BY$26,6,IF(I771&lt;=$BY$27,5,IF(I771&lt;=$BY$28,4,IF(I771&lt;=$BY$29,3,IF(I771&lt;=$BY$30,2,1)))))))))))))))</f>
        <v/>
      </c>
      <c r="BE771" s="17" t="str">
        <f>IF(AND(OR(F771="",F771="□"),OR(G771="",G771="□"),OR(H771="",H771="□")),"",IF(AND(F771="■",G771="■"),"",IF(AND(OR(F771="■",G771="■"),H771="■"),"",IF(F771="■",5,IF(G771="■",4,IF(K771="","",IF($C$3="","",IF($C$3=8,IF(K771&lt;=$BY$33,6,IF(K771&lt;=$BY$34,5,IF(K771&lt;=$BY$35,4,3))),IF(AND($C$3&lt;8,$C$3&gt;4),IF(K771&lt;=$BY$32,7,IF(K771&lt;=$BY$33,6,IF(K771&lt;=$BY$34,5,IF(K771&lt;=$BY$35,4,IF(K771&lt;=$BY$36,3,2))))),IF(C757&lt;5,"-"))))))))))</f>
        <v/>
      </c>
      <c r="BF771" s="17" t="str">
        <f t="shared" si="241"/>
        <v/>
      </c>
      <c r="BH771" s="18" t="str">
        <f>IF(X771="","",IF(50&lt;=Y771,6,IF(AND(40&lt;=Y771,Y771&lt;50),5,IF(AND(30&lt;=Y771,Y771&lt;40),4,IF(AND(20&lt;=Y771,Y771&lt;30),3,IF(AND(10&lt;=Y771,Y771&lt;20),2,IF(AND(0&lt;=Y771,Y771&lt;10),1,IF(Y771&lt;0,0,""))))))))</f>
        <v/>
      </c>
      <c r="BI771" s="18" t="str">
        <f>IF(X771="","",IF(30&lt;=Y771,4,IF(AND(20&lt;=Y771,Y771&lt;30),3,IF(AND(10&lt;=Y771,Y771&lt;20),2,IF(AND(0&lt;=Y771,Y771&lt;10),1,IF(Y771&lt;0,0,""))))))</f>
        <v/>
      </c>
      <c r="BJ771" s="58" t="str">
        <f>IF(AND(OR(Q771="",Q771="□"),OR(R771="",R771="□"),OR(S771="",S771="□")),"",IF(AND(Q771="■",R771="■"),"",IF(AND(OR(Q771="■",R771="■"),S771="■"),"",IF(Q771="■",3,IF(R771="■",1,IF(Z771="■",BH771,BI771))))))</f>
        <v/>
      </c>
    </row>
    <row r="772" spans="1:62" ht="12" customHeight="1" x14ac:dyDescent="0.15">
      <c r="A772" s="66">
        <v>755</v>
      </c>
      <c r="B772" s="4"/>
      <c r="C772" s="2"/>
      <c r="D772" s="2"/>
      <c r="E772" s="8"/>
      <c r="F772" s="129" t="s">
        <v>38</v>
      </c>
      <c r="G772" s="130" t="s">
        <v>38</v>
      </c>
      <c r="H772" s="131" t="s">
        <v>38</v>
      </c>
      <c r="I772" s="122"/>
      <c r="J772" s="149"/>
      <c r="K772" s="124"/>
      <c r="L772" s="178"/>
      <c r="M772" s="133"/>
      <c r="N772" s="163" t="str">
        <f>IF($C$3="","",IF(P772="","",BF772))</f>
        <v/>
      </c>
      <c r="O772" s="163" t="str">
        <f>IF($C$3="","",IF(AND(OR(F772="",F772="□"),OR(G772="",G772="□"),OR(H772="",H772="□")),"",IF(AND(F772="■",G772="■"),"",IF(AND(OR(F772="■",G772="■"),H772="■"),"",IF(BF772="","",IF(OR(BF772=4,BF772&gt;4),"○","×"))))))</f>
        <v/>
      </c>
      <c r="P772" s="162" t="str">
        <f>IF($C$3="","",IF(AND(OR(F772="",F772="□"),OR(G772="",G772="□"),OR(H772="",H772="□")),"",IF(AND(F772="■",G772="■"),"",IF(AND(OR(F772="■",G772="■"),H772="■"),"",IF(BF772="","",IF(OR(BF772=5,BF772&gt;5),"○","×"))))))</f>
        <v/>
      </c>
      <c r="Q772" s="129" t="s">
        <v>38</v>
      </c>
      <c r="R772" s="130" t="s">
        <v>38</v>
      </c>
      <c r="S772" s="131" t="s">
        <v>38</v>
      </c>
      <c r="T772" s="1"/>
      <c r="U772" s="10"/>
      <c r="V772" s="11"/>
      <c r="W772" s="10"/>
      <c r="X772" s="223" t="str">
        <f t="shared" si="240"/>
        <v/>
      </c>
      <c r="Y772" s="164" t="str">
        <f t="shared" si="222"/>
        <v/>
      </c>
      <c r="Z772" s="131" t="s">
        <v>58</v>
      </c>
      <c r="AA772" s="135" t="s">
        <v>58</v>
      </c>
      <c r="AB772" s="165" t="str">
        <f t="shared" si="223"/>
        <v/>
      </c>
      <c r="AC772" s="280"/>
      <c r="AD772" s="281"/>
      <c r="AF772" s="60" t="str">
        <f>IF($C$3="","",IF(AND(F772="□",G772="□",H772="□"),"",IF(AND(F772="■",G772="■"),"",IF(AND(F772="■",H772="■"),"",IF(AND(G772="■",H772="■"),"",IF(F772="■",$BY$42,IF(G772="■",$BY$39,IF(I772="","",I772))))))))</f>
        <v/>
      </c>
      <c r="AG772" s="61" t="str">
        <f>IF($C$3="","",IF(AND(F772="□",G772="□",H772="□"),"",IF(AND(F772="■",G772="■"),"",IF(AND(F772="■",H772="■"),"",IF(AND(G772="■",H772="■"),"",IF(F772="■",$BY$44,IF(G772="■",$BY$41,IF(K772="","",K772))))))))</f>
        <v/>
      </c>
      <c r="AH772" s="63" t="str">
        <f t="shared" si="224"/>
        <v/>
      </c>
      <c r="AI772" s="63" t="str">
        <f t="shared" si="225"/>
        <v/>
      </c>
      <c r="AJ772" s="64" t="str">
        <f t="shared" si="226"/>
        <v/>
      </c>
      <c r="AK772" s="64" t="str">
        <f t="shared" si="227"/>
        <v/>
      </c>
      <c r="AL772" s="64" t="str">
        <f>IF($C$3="","",IF(AND(F772="□",G772="□",H772="□"),"",IF(AND(F772="■",G772="■"),"",IF(AND(F772="■",H772="■"),"",IF(AND(G772="■",H772="■"),"",IF(F772="■",$BY$23,IF(G772="■",$BY$21,IF(J772="","",J772))))))))</f>
        <v/>
      </c>
      <c r="AM772" s="65" t="str">
        <f t="shared" si="228"/>
        <v/>
      </c>
      <c r="AN772" s="64" t="str">
        <f>IF($C$3="","",IF(AND(F772="□",G772="□",H772="□"),"",IF(AND(F772="■",G772="■"),"",IF(AND(F772="■",H772="■"),"",IF(AND(G772="■",H772="■"),"",IF(F772="■",$BY$24,IF(G772="■",$BY$22,IF(L772="","",L772))))))))</f>
        <v/>
      </c>
      <c r="AO772" s="118"/>
      <c r="AP772" s="64" t="str">
        <f t="shared" si="229"/>
        <v/>
      </c>
      <c r="AQ772" s="64" t="str">
        <f t="shared" si="230"/>
        <v/>
      </c>
      <c r="AR772" s="64" t="str">
        <f t="shared" si="231"/>
        <v/>
      </c>
      <c r="AS772" s="64" t="str">
        <f t="shared" si="232"/>
        <v/>
      </c>
      <c r="AT772" s="64" t="str">
        <f t="shared" si="233"/>
        <v/>
      </c>
      <c r="AW772" s="17" t="str">
        <f t="shared" si="234"/>
        <v/>
      </c>
      <c r="AX772" s="17" t="str">
        <f t="shared" si="235"/>
        <v/>
      </c>
      <c r="AY772" s="17" t="str">
        <f t="shared" si="236"/>
        <v/>
      </c>
      <c r="AZ772" s="17" t="str">
        <f t="shared" si="237"/>
        <v/>
      </c>
      <c r="BA772" s="17" t="str">
        <f t="shared" si="238"/>
        <v/>
      </c>
      <c r="BB772" s="17" t="str">
        <f t="shared" si="239"/>
        <v/>
      </c>
      <c r="BD772" s="17" t="str">
        <f>IF(AND(OR(F772="",F772="□"),OR(G772="",G772="□"),OR(H772="",H772="□")),"",IF(AND(F772="■",G772="■"),"",IF(AND(OR(F772="■",G772="■"),H772="■"),"",IF(F772="■",5,IF(G772="■",4,IF(I772="","",IF($C$3="","",IF($C$3=8,"-",IF($C$3&lt;8,IF(I772&lt;=$BY$25,7,IF(I772&lt;=$BY$26,6,IF(I772&lt;=$BY$27,5,IF(I772&lt;=$BY$28,4,IF(I772&lt;=$BY$29,3,IF(I772&lt;=$BY$30,2,1)))))))))))))))</f>
        <v/>
      </c>
      <c r="BE772" s="17" t="str">
        <f>IF(AND(OR(F772="",F772="□"),OR(G772="",G772="□"),OR(H772="",H772="□")),"",IF(AND(F772="■",G772="■"),"",IF(AND(OR(F772="■",G772="■"),H772="■"),"",IF(F772="■",5,IF(G772="■",4,IF(K772="","",IF($C$3="","",IF($C$3=8,IF(K772&lt;=$BY$33,6,IF(K772&lt;=$BY$34,5,IF(K772&lt;=$BY$35,4,3))),IF(AND($C$3&lt;8,$C$3&gt;4),IF(K772&lt;=$BY$32,7,IF(K772&lt;=$BY$33,6,IF(K772&lt;=$BY$34,5,IF(K772&lt;=$BY$35,4,IF(K772&lt;=$BY$36,3,2))))),IF(C758&lt;5,"-"))))))))))</f>
        <v/>
      </c>
      <c r="BF772" s="17" t="str">
        <f t="shared" si="241"/>
        <v/>
      </c>
      <c r="BH772" s="18" t="str">
        <f>IF(X772="","",IF(50&lt;=Y772,6,IF(AND(40&lt;=Y772,Y772&lt;50),5,IF(AND(30&lt;=Y772,Y772&lt;40),4,IF(AND(20&lt;=Y772,Y772&lt;30),3,IF(AND(10&lt;=Y772,Y772&lt;20),2,IF(AND(0&lt;=Y772,Y772&lt;10),1,IF(Y772&lt;0,0,""))))))))</f>
        <v/>
      </c>
      <c r="BI772" s="18" t="str">
        <f>IF(X772="","",IF(30&lt;=Y772,4,IF(AND(20&lt;=Y772,Y772&lt;30),3,IF(AND(10&lt;=Y772,Y772&lt;20),2,IF(AND(0&lt;=Y772,Y772&lt;10),1,IF(Y772&lt;0,0,""))))))</f>
        <v/>
      </c>
      <c r="BJ772" s="58" t="str">
        <f>IF(AND(OR(Q772="",Q772="□"),OR(R772="",R772="□"),OR(S772="",S772="□")),"",IF(AND(Q772="■",R772="■"),"",IF(AND(OR(Q772="■",R772="■"),S772="■"),"",IF(Q772="■",3,IF(R772="■",1,IF(Z772="■",BH772,BI772))))))</f>
        <v/>
      </c>
    </row>
    <row r="773" spans="1:62" ht="12" customHeight="1" x14ac:dyDescent="0.15">
      <c r="A773" s="66">
        <v>756</v>
      </c>
      <c r="B773" s="4"/>
      <c r="C773" s="2"/>
      <c r="D773" s="2"/>
      <c r="E773" s="8"/>
      <c r="F773" s="129" t="s">
        <v>38</v>
      </c>
      <c r="G773" s="130" t="s">
        <v>38</v>
      </c>
      <c r="H773" s="131" t="s">
        <v>38</v>
      </c>
      <c r="I773" s="122"/>
      <c r="J773" s="149"/>
      <c r="K773" s="124"/>
      <c r="L773" s="178"/>
      <c r="M773" s="133"/>
      <c r="N773" s="163" t="str">
        <f>IF($C$3="","",IF(P773="","",BF773))</f>
        <v/>
      </c>
      <c r="O773" s="163" t="str">
        <f>IF($C$3="","",IF(AND(OR(F773="",F773="□"),OR(G773="",G773="□"),OR(H773="",H773="□")),"",IF(AND(F773="■",G773="■"),"",IF(AND(OR(F773="■",G773="■"),H773="■"),"",IF(BF773="","",IF(OR(BF773=4,BF773&gt;4),"○","×"))))))</f>
        <v/>
      </c>
      <c r="P773" s="162" t="str">
        <f>IF($C$3="","",IF(AND(OR(F773="",F773="□"),OR(G773="",G773="□"),OR(H773="",H773="□")),"",IF(AND(F773="■",G773="■"),"",IF(AND(OR(F773="■",G773="■"),H773="■"),"",IF(BF773="","",IF(OR(BF773=5,BF773&gt;5),"○","×"))))))</f>
        <v/>
      </c>
      <c r="Q773" s="129" t="s">
        <v>38</v>
      </c>
      <c r="R773" s="130" t="s">
        <v>38</v>
      </c>
      <c r="S773" s="131" t="s">
        <v>38</v>
      </c>
      <c r="T773" s="1"/>
      <c r="U773" s="10"/>
      <c r="V773" s="11"/>
      <c r="W773" s="10"/>
      <c r="X773" s="223" t="str">
        <f t="shared" si="240"/>
        <v/>
      </c>
      <c r="Y773" s="164" t="str">
        <f t="shared" si="222"/>
        <v/>
      </c>
      <c r="Z773" s="131" t="s">
        <v>58</v>
      </c>
      <c r="AA773" s="135" t="s">
        <v>58</v>
      </c>
      <c r="AB773" s="165" t="str">
        <f t="shared" si="223"/>
        <v/>
      </c>
      <c r="AC773" s="280"/>
      <c r="AD773" s="281"/>
      <c r="AF773" s="60" t="str">
        <f>IF($C$3="","",IF(AND(F773="□",G773="□",H773="□"),"",IF(AND(F773="■",G773="■"),"",IF(AND(F773="■",H773="■"),"",IF(AND(G773="■",H773="■"),"",IF(F773="■",$BY$42,IF(G773="■",$BY$39,IF(I773="","",I773))))))))</f>
        <v/>
      </c>
      <c r="AG773" s="61" t="str">
        <f>IF($C$3="","",IF(AND(F773="□",G773="□",H773="□"),"",IF(AND(F773="■",G773="■"),"",IF(AND(F773="■",H773="■"),"",IF(AND(G773="■",H773="■"),"",IF(F773="■",$BY$44,IF(G773="■",$BY$41,IF(K773="","",K773))))))))</f>
        <v/>
      </c>
      <c r="AH773" s="63" t="str">
        <f t="shared" si="224"/>
        <v/>
      </c>
      <c r="AI773" s="63" t="str">
        <f t="shared" si="225"/>
        <v/>
      </c>
      <c r="AJ773" s="64" t="str">
        <f t="shared" si="226"/>
        <v/>
      </c>
      <c r="AK773" s="64" t="str">
        <f t="shared" si="227"/>
        <v/>
      </c>
      <c r="AL773" s="64" t="str">
        <f>IF($C$3="","",IF(AND(F773="□",G773="□",H773="□"),"",IF(AND(F773="■",G773="■"),"",IF(AND(F773="■",H773="■"),"",IF(AND(G773="■",H773="■"),"",IF(F773="■",$BY$23,IF(G773="■",$BY$21,IF(J773="","",J773))))))))</f>
        <v/>
      </c>
      <c r="AM773" s="65" t="str">
        <f t="shared" si="228"/>
        <v/>
      </c>
      <c r="AN773" s="64" t="str">
        <f>IF($C$3="","",IF(AND(F773="□",G773="□",H773="□"),"",IF(AND(F773="■",G773="■"),"",IF(AND(F773="■",H773="■"),"",IF(AND(G773="■",H773="■"),"",IF(F773="■",$BY$24,IF(G773="■",$BY$22,IF(L773="","",L773))))))))</f>
        <v/>
      </c>
      <c r="AO773" s="118"/>
      <c r="AP773" s="64" t="str">
        <f t="shared" si="229"/>
        <v/>
      </c>
      <c r="AQ773" s="64" t="str">
        <f t="shared" si="230"/>
        <v/>
      </c>
      <c r="AR773" s="64" t="str">
        <f t="shared" si="231"/>
        <v/>
      </c>
      <c r="AS773" s="64" t="str">
        <f t="shared" si="232"/>
        <v/>
      </c>
      <c r="AT773" s="64" t="str">
        <f t="shared" si="233"/>
        <v/>
      </c>
      <c r="AW773" s="17" t="str">
        <f t="shared" si="234"/>
        <v/>
      </c>
      <c r="AX773" s="17" t="str">
        <f t="shared" si="235"/>
        <v/>
      </c>
      <c r="AY773" s="17" t="str">
        <f t="shared" si="236"/>
        <v/>
      </c>
      <c r="AZ773" s="17" t="str">
        <f t="shared" si="237"/>
        <v/>
      </c>
      <c r="BA773" s="17" t="str">
        <f t="shared" si="238"/>
        <v/>
      </c>
      <c r="BB773" s="17" t="str">
        <f t="shared" si="239"/>
        <v/>
      </c>
      <c r="BD773" s="17" t="str">
        <f>IF(AND(OR(F773="",F773="□"),OR(G773="",G773="□"),OR(H773="",H773="□")),"",IF(AND(F773="■",G773="■"),"",IF(AND(OR(F773="■",G773="■"),H773="■"),"",IF(F773="■",5,IF(G773="■",4,IF(I773="","",IF($C$3="","",IF($C$3=8,"-",IF($C$3&lt;8,IF(I773&lt;=$BY$25,7,IF(I773&lt;=$BY$26,6,IF(I773&lt;=$BY$27,5,IF(I773&lt;=$BY$28,4,IF(I773&lt;=$BY$29,3,IF(I773&lt;=$BY$30,2,1)))))))))))))))</f>
        <v/>
      </c>
      <c r="BE773" s="17" t="str">
        <f>IF(AND(OR(F773="",F773="□"),OR(G773="",G773="□"),OR(H773="",H773="□")),"",IF(AND(F773="■",G773="■"),"",IF(AND(OR(F773="■",G773="■"),H773="■"),"",IF(F773="■",5,IF(G773="■",4,IF(K773="","",IF($C$3="","",IF($C$3=8,IF(K773&lt;=$BY$33,6,IF(K773&lt;=$BY$34,5,IF(K773&lt;=$BY$35,4,3))),IF(AND($C$3&lt;8,$C$3&gt;4),IF(K773&lt;=$BY$32,7,IF(K773&lt;=$BY$33,6,IF(K773&lt;=$BY$34,5,IF(K773&lt;=$BY$35,4,IF(K773&lt;=$BY$36,3,2))))),IF(C759&lt;5,"-"))))))))))</f>
        <v/>
      </c>
      <c r="BF773" s="17" t="str">
        <f t="shared" si="241"/>
        <v/>
      </c>
      <c r="BH773" s="18" t="str">
        <f>IF(X773="","",IF(50&lt;=Y773,6,IF(AND(40&lt;=Y773,Y773&lt;50),5,IF(AND(30&lt;=Y773,Y773&lt;40),4,IF(AND(20&lt;=Y773,Y773&lt;30),3,IF(AND(10&lt;=Y773,Y773&lt;20),2,IF(AND(0&lt;=Y773,Y773&lt;10),1,IF(Y773&lt;0,0,""))))))))</f>
        <v/>
      </c>
      <c r="BI773" s="18" t="str">
        <f>IF(X773="","",IF(30&lt;=Y773,4,IF(AND(20&lt;=Y773,Y773&lt;30),3,IF(AND(10&lt;=Y773,Y773&lt;20),2,IF(AND(0&lt;=Y773,Y773&lt;10),1,IF(Y773&lt;0,0,""))))))</f>
        <v/>
      </c>
      <c r="BJ773" s="58" t="str">
        <f>IF(AND(OR(Q773="",Q773="□"),OR(R773="",R773="□"),OR(S773="",S773="□")),"",IF(AND(Q773="■",R773="■"),"",IF(AND(OR(Q773="■",R773="■"),S773="■"),"",IF(Q773="■",3,IF(R773="■",1,IF(Z773="■",BH773,BI773))))))</f>
        <v/>
      </c>
    </row>
    <row r="774" spans="1:62" ht="12" customHeight="1" x14ac:dyDescent="0.15">
      <c r="A774" s="66">
        <v>757</v>
      </c>
      <c r="B774" s="4"/>
      <c r="C774" s="2"/>
      <c r="D774" s="2"/>
      <c r="E774" s="8"/>
      <c r="F774" s="129" t="s">
        <v>38</v>
      </c>
      <c r="G774" s="130" t="s">
        <v>38</v>
      </c>
      <c r="H774" s="131" t="s">
        <v>38</v>
      </c>
      <c r="I774" s="122"/>
      <c r="J774" s="149"/>
      <c r="K774" s="124"/>
      <c r="L774" s="178"/>
      <c r="M774" s="133"/>
      <c r="N774" s="163" t="str">
        <f>IF($C$3="","",IF(P774="","",BF774))</f>
        <v/>
      </c>
      <c r="O774" s="163" t="str">
        <f>IF($C$3="","",IF(AND(OR(F774="",F774="□"),OR(G774="",G774="□"),OR(H774="",H774="□")),"",IF(AND(F774="■",G774="■"),"",IF(AND(OR(F774="■",G774="■"),H774="■"),"",IF(BF774="","",IF(OR(BF774=4,BF774&gt;4),"○","×"))))))</f>
        <v/>
      </c>
      <c r="P774" s="162" t="str">
        <f>IF($C$3="","",IF(AND(OR(F774="",F774="□"),OR(G774="",G774="□"),OR(H774="",H774="□")),"",IF(AND(F774="■",G774="■"),"",IF(AND(OR(F774="■",G774="■"),H774="■"),"",IF(BF774="","",IF(OR(BF774=5,BF774&gt;5),"○","×"))))))</f>
        <v/>
      </c>
      <c r="Q774" s="129" t="s">
        <v>38</v>
      </c>
      <c r="R774" s="130" t="s">
        <v>38</v>
      </c>
      <c r="S774" s="131" t="s">
        <v>38</v>
      </c>
      <c r="T774" s="1"/>
      <c r="U774" s="10"/>
      <c r="V774" s="11"/>
      <c r="W774" s="10"/>
      <c r="X774" s="223" t="str">
        <f t="shared" si="240"/>
        <v/>
      </c>
      <c r="Y774" s="164" t="str">
        <f t="shared" si="222"/>
        <v/>
      </c>
      <c r="Z774" s="131" t="s">
        <v>58</v>
      </c>
      <c r="AA774" s="135" t="s">
        <v>58</v>
      </c>
      <c r="AB774" s="165" t="str">
        <f t="shared" si="223"/>
        <v/>
      </c>
      <c r="AC774" s="280"/>
      <c r="AD774" s="281"/>
      <c r="AF774" s="60" t="str">
        <f>IF($C$3="","",IF(AND(F774="□",G774="□",H774="□"),"",IF(AND(F774="■",G774="■"),"",IF(AND(F774="■",H774="■"),"",IF(AND(G774="■",H774="■"),"",IF(F774="■",$BY$42,IF(G774="■",$BY$39,IF(I774="","",I774))))))))</f>
        <v/>
      </c>
      <c r="AG774" s="61" t="str">
        <f>IF($C$3="","",IF(AND(F774="□",G774="□",H774="□"),"",IF(AND(F774="■",G774="■"),"",IF(AND(F774="■",H774="■"),"",IF(AND(G774="■",H774="■"),"",IF(F774="■",$BY$44,IF(G774="■",$BY$41,IF(K774="","",K774))))))))</f>
        <v/>
      </c>
      <c r="AH774" s="63" t="str">
        <f t="shared" si="224"/>
        <v/>
      </c>
      <c r="AI774" s="63" t="str">
        <f t="shared" si="225"/>
        <v/>
      </c>
      <c r="AJ774" s="64" t="str">
        <f t="shared" si="226"/>
        <v/>
      </c>
      <c r="AK774" s="64" t="str">
        <f t="shared" si="227"/>
        <v/>
      </c>
      <c r="AL774" s="64" t="str">
        <f>IF($C$3="","",IF(AND(F774="□",G774="□",H774="□"),"",IF(AND(F774="■",G774="■"),"",IF(AND(F774="■",H774="■"),"",IF(AND(G774="■",H774="■"),"",IF(F774="■",$BY$23,IF(G774="■",$BY$21,IF(J774="","",J774))))))))</f>
        <v/>
      </c>
      <c r="AM774" s="65" t="str">
        <f t="shared" si="228"/>
        <v/>
      </c>
      <c r="AN774" s="64" t="str">
        <f>IF($C$3="","",IF(AND(F774="□",G774="□",H774="□"),"",IF(AND(F774="■",G774="■"),"",IF(AND(F774="■",H774="■"),"",IF(AND(G774="■",H774="■"),"",IF(F774="■",$BY$24,IF(G774="■",$BY$22,IF(L774="","",L774))))))))</f>
        <v/>
      </c>
      <c r="AO774" s="118"/>
      <c r="AP774" s="64" t="str">
        <f t="shared" si="229"/>
        <v/>
      </c>
      <c r="AQ774" s="64" t="str">
        <f t="shared" si="230"/>
        <v/>
      </c>
      <c r="AR774" s="64" t="str">
        <f t="shared" si="231"/>
        <v/>
      </c>
      <c r="AS774" s="64" t="str">
        <f t="shared" si="232"/>
        <v/>
      </c>
      <c r="AT774" s="64" t="str">
        <f t="shared" si="233"/>
        <v/>
      </c>
      <c r="AW774" s="17" t="str">
        <f t="shared" si="234"/>
        <v/>
      </c>
      <c r="AX774" s="17" t="str">
        <f t="shared" si="235"/>
        <v/>
      </c>
      <c r="AY774" s="17" t="str">
        <f t="shared" si="236"/>
        <v/>
      </c>
      <c r="AZ774" s="17" t="str">
        <f t="shared" si="237"/>
        <v/>
      </c>
      <c r="BA774" s="17" t="str">
        <f t="shared" si="238"/>
        <v/>
      </c>
      <c r="BB774" s="17" t="str">
        <f t="shared" si="239"/>
        <v/>
      </c>
      <c r="BD774" s="17" t="str">
        <f>IF(AND(OR(F774="",F774="□"),OR(G774="",G774="□"),OR(H774="",H774="□")),"",IF(AND(F774="■",G774="■"),"",IF(AND(OR(F774="■",G774="■"),H774="■"),"",IF(F774="■",5,IF(G774="■",4,IF(I774="","",IF($C$3="","",IF($C$3=8,"-",IF($C$3&lt;8,IF(I774&lt;=$BY$25,7,IF(I774&lt;=$BY$26,6,IF(I774&lt;=$BY$27,5,IF(I774&lt;=$BY$28,4,IF(I774&lt;=$BY$29,3,IF(I774&lt;=$BY$30,2,1)))))))))))))))</f>
        <v/>
      </c>
      <c r="BE774" s="17" t="str">
        <f>IF(AND(OR(F774="",F774="□"),OR(G774="",G774="□"),OR(H774="",H774="□")),"",IF(AND(F774="■",G774="■"),"",IF(AND(OR(F774="■",G774="■"),H774="■"),"",IF(F774="■",5,IF(G774="■",4,IF(K774="","",IF($C$3="","",IF($C$3=8,IF(K774&lt;=$BY$33,6,IF(K774&lt;=$BY$34,5,IF(K774&lt;=$BY$35,4,3))),IF(AND($C$3&lt;8,$C$3&gt;4),IF(K774&lt;=$BY$32,7,IF(K774&lt;=$BY$33,6,IF(K774&lt;=$BY$34,5,IF(K774&lt;=$BY$35,4,IF(K774&lt;=$BY$36,3,2))))),IF(C760&lt;5,"-"))))))))))</f>
        <v/>
      </c>
      <c r="BF774" s="17" t="str">
        <f t="shared" si="241"/>
        <v/>
      </c>
      <c r="BH774" s="18" t="str">
        <f>IF(X774="","",IF(50&lt;=Y774,6,IF(AND(40&lt;=Y774,Y774&lt;50),5,IF(AND(30&lt;=Y774,Y774&lt;40),4,IF(AND(20&lt;=Y774,Y774&lt;30),3,IF(AND(10&lt;=Y774,Y774&lt;20),2,IF(AND(0&lt;=Y774,Y774&lt;10),1,IF(Y774&lt;0,0,""))))))))</f>
        <v/>
      </c>
      <c r="BI774" s="18" t="str">
        <f>IF(X774="","",IF(30&lt;=Y774,4,IF(AND(20&lt;=Y774,Y774&lt;30),3,IF(AND(10&lt;=Y774,Y774&lt;20),2,IF(AND(0&lt;=Y774,Y774&lt;10),1,IF(Y774&lt;0,0,""))))))</f>
        <v/>
      </c>
      <c r="BJ774" s="58" t="str">
        <f>IF(AND(OR(Q774="",Q774="□"),OR(R774="",R774="□"),OR(S774="",S774="□")),"",IF(AND(Q774="■",R774="■"),"",IF(AND(OR(Q774="■",R774="■"),S774="■"),"",IF(Q774="■",3,IF(R774="■",1,IF(Z774="■",BH774,BI774))))))</f>
        <v/>
      </c>
    </row>
    <row r="775" spans="1:62" ht="12" customHeight="1" x14ac:dyDescent="0.15">
      <c r="A775" s="66">
        <v>758</v>
      </c>
      <c r="B775" s="4"/>
      <c r="C775" s="2"/>
      <c r="D775" s="2"/>
      <c r="E775" s="8"/>
      <c r="F775" s="129" t="s">
        <v>38</v>
      </c>
      <c r="G775" s="130" t="s">
        <v>38</v>
      </c>
      <c r="H775" s="131" t="s">
        <v>38</v>
      </c>
      <c r="I775" s="122"/>
      <c r="J775" s="149"/>
      <c r="K775" s="124"/>
      <c r="L775" s="178"/>
      <c r="M775" s="133"/>
      <c r="N775" s="163" t="str">
        <f>IF($C$3="","",IF(P775="","",BF775))</f>
        <v/>
      </c>
      <c r="O775" s="163" t="str">
        <f>IF($C$3="","",IF(AND(OR(F775="",F775="□"),OR(G775="",G775="□"),OR(H775="",H775="□")),"",IF(AND(F775="■",G775="■"),"",IF(AND(OR(F775="■",G775="■"),H775="■"),"",IF(BF775="","",IF(OR(BF775=4,BF775&gt;4),"○","×"))))))</f>
        <v/>
      </c>
      <c r="P775" s="162" t="str">
        <f>IF($C$3="","",IF(AND(OR(F775="",F775="□"),OR(G775="",G775="□"),OR(H775="",H775="□")),"",IF(AND(F775="■",G775="■"),"",IF(AND(OR(F775="■",G775="■"),H775="■"),"",IF(BF775="","",IF(OR(BF775=5,BF775&gt;5),"○","×"))))))</f>
        <v/>
      </c>
      <c r="Q775" s="129" t="s">
        <v>38</v>
      </c>
      <c r="R775" s="130" t="s">
        <v>38</v>
      </c>
      <c r="S775" s="131" t="s">
        <v>38</v>
      </c>
      <c r="T775" s="1"/>
      <c r="U775" s="10"/>
      <c r="V775" s="11"/>
      <c r="W775" s="10"/>
      <c r="X775" s="223" t="str">
        <f t="shared" si="240"/>
        <v/>
      </c>
      <c r="Y775" s="164" t="str">
        <f t="shared" si="222"/>
        <v/>
      </c>
      <c r="Z775" s="131" t="s">
        <v>58</v>
      </c>
      <c r="AA775" s="135" t="s">
        <v>58</v>
      </c>
      <c r="AB775" s="165" t="str">
        <f t="shared" si="223"/>
        <v/>
      </c>
      <c r="AC775" s="280"/>
      <c r="AD775" s="281"/>
      <c r="AF775" s="60" t="str">
        <f>IF($C$3="","",IF(AND(F775="□",G775="□",H775="□"),"",IF(AND(F775="■",G775="■"),"",IF(AND(F775="■",H775="■"),"",IF(AND(G775="■",H775="■"),"",IF(F775="■",$BY$42,IF(G775="■",$BY$39,IF(I775="","",I775))))))))</f>
        <v/>
      </c>
      <c r="AG775" s="61" t="str">
        <f>IF($C$3="","",IF(AND(F775="□",G775="□",H775="□"),"",IF(AND(F775="■",G775="■"),"",IF(AND(F775="■",H775="■"),"",IF(AND(G775="■",H775="■"),"",IF(F775="■",$BY$44,IF(G775="■",$BY$41,IF(K775="","",K775))))))))</f>
        <v/>
      </c>
      <c r="AH775" s="63" t="str">
        <f t="shared" si="224"/>
        <v/>
      </c>
      <c r="AI775" s="63" t="str">
        <f t="shared" si="225"/>
        <v/>
      </c>
      <c r="AJ775" s="64" t="str">
        <f t="shared" si="226"/>
        <v/>
      </c>
      <c r="AK775" s="64" t="str">
        <f t="shared" si="227"/>
        <v/>
      </c>
      <c r="AL775" s="64" t="str">
        <f>IF($C$3="","",IF(AND(F775="□",G775="□",H775="□"),"",IF(AND(F775="■",G775="■"),"",IF(AND(F775="■",H775="■"),"",IF(AND(G775="■",H775="■"),"",IF(F775="■",$BY$23,IF(G775="■",$BY$21,IF(J775="","",J775))))))))</f>
        <v/>
      </c>
      <c r="AM775" s="65" t="str">
        <f t="shared" si="228"/>
        <v/>
      </c>
      <c r="AN775" s="64" t="str">
        <f>IF($C$3="","",IF(AND(F775="□",G775="□",H775="□"),"",IF(AND(F775="■",G775="■"),"",IF(AND(F775="■",H775="■"),"",IF(AND(G775="■",H775="■"),"",IF(F775="■",$BY$24,IF(G775="■",$BY$22,IF(L775="","",L775))))))))</f>
        <v/>
      </c>
      <c r="AO775" s="118"/>
      <c r="AP775" s="64" t="str">
        <f t="shared" si="229"/>
        <v/>
      </c>
      <c r="AQ775" s="64" t="str">
        <f t="shared" si="230"/>
        <v/>
      </c>
      <c r="AR775" s="64" t="str">
        <f t="shared" si="231"/>
        <v/>
      </c>
      <c r="AS775" s="64" t="str">
        <f t="shared" si="232"/>
        <v/>
      </c>
      <c r="AT775" s="64" t="str">
        <f t="shared" si="233"/>
        <v/>
      </c>
      <c r="AW775" s="17" t="str">
        <f t="shared" si="234"/>
        <v/>
      </c>
      <c r="AX775" s="17" t="str">
        <f t="shared" si="235"/>
        <v/>
      </c>
      <c r="AY775" s="17" t="str">
        <f t="shared" si="236"/>
        <v/>
      </c>
      <c r="AZ775" s="17" t="str">
        <f t="shared" si="237"/>
        <v/>
      </c>
      <c r="BA775" s="17" t="str">
        <f t="shared" si="238"/>
        <v/>
      </c>
      <c r="BB775" s="17" t="str">
        <f t="shared" si="239"/>
        <v/>
      </c>
      <c r="BD775" s="17" t="str">
        <f>IF(AND(OR(F775="",F775="□"),OR(G775="",G775="□"),OR(H775="",H775="□")),"",IF(AND(F775="■",G775="■"),"",IF(AND(OR(F775="■",G775="■"),H775="■"),"",IF(F775="■",5,IF(G775="■",4,IF(I775="","",IF($C$3="","",IF($C$3=8,"-",IF($C$3&lt;8,IF(I775&lt;=$BY$25,7,IF(I775&lt;=$BY$26,6,IF(I775&lt;=$BY$27,5,IF(I775&lt;=$BY$28,4,IF(I775&lt;=$BY$29,3,IF(I775&lt;=$BY$30,2,1)))))))))))))))</f>
        <v/>
      </c>
      <c r="BE775" s="17" t="str">
        <f>IF(AND(OR(F775="",F775="□"),OR(G775="",G775="□"),OR(H775="",H775="□")),"",IF(AND(F775="■",G775="■"),"",IF(AND(OR(F775="■",G775="■"),H775="■"),"",IF(F775="■",5,IF(G775="■",4,IF(K775="","",IF($C$3="","",IF($C$3=8,IF(K775&lt;=$BY$33,6,IF(K775&lt;=$BY$34,5,IF(K775&lt;=$BY$35,4,3))),IF(AND($C$3&lt;8,$C$3&gt;4),IF(K775&lt;=$BY$32,7,IF(K775&lt;=$BY$33,6,IF(K775&lt;=$BY$34,5,IF(K775&lt;=$BY$35,4,IF(K775&lt;=$BY$36,3,2))))),IF(C761&lt;5,"-"))))))))))</f>
        <v/>
      </c>
      <c r="BF775" s="17" t="str">
        <f t="shared" si="241"/>
        <v/>
      </c>
      <c r="BH775" s="18" t="str">
        <f>IF(X775="","",IF(50&lt;=Y775,6,IF(AND(40&lt;=Y775,Y775&lt;50),5,IF(AND(30&lt;=Y775,Y775&lt;40),4,IF(AND(20&lt;=Y775,Y775&lt;30),3,IF(AND(10&lt;=Y775,Y775&lt;20),2,IF(AND(0&lt;=Y775,Y775&lt;10),1,IF(Y775&lt;0,0,""))))))))</f>
        <v/>
      </c>
      <c r="BI775" s="18" t="str">
        <f>IF(X775="","",IF(30&lt;=Y775,4,IF(AND(20&lt;=Y775,Y775&lt;30),3,IF(AND(10&lt;=Y775,Y775&lt;20),2,IF(AND(0&lt;=Y775,Y775&lt;10),1,IF(Y775&lt;0,0,""))))))</f>
        <v/>
      </c>
      <c r="BJ775" s="58" t="str">
        <f>IF(AND(OR(Q775="",Q775="□"),OR(R775="",R775="□"),OR(S775="",S775="□")),"",IF(AND(Q775="■",R775="■"),"",IF(AND(OR(Q775="■",R775="■"),S775="■"),"",IF(Q775="■",3,IF(R775="■",1,IF(Z775="■",BH775,BI775))))))</f>
        <v/>
      </c>
    </row>
    <row r="776" spans="1:62" ht="12" customHeight="1" x14ac:dyDescent="0.15">
      <c r="A776" s="66">
        <v>759</v>
      </c>
      <c r="B776" s="4"/>
      <c r="C776" s="2"/>
      <c r="D776" s="2"/>
      <c r="E776" s="8"/>
      <c r="F776" s="129" t="s">
        <v>38</v>
      </c>
      <c r="G776" s="130" t="s">
        <v>38</v>
      </c>
      <c r="H776" s="131" t="s">
        <v>38</v>
      </c>
      <c r="I776" s="122"/>
      <c r="J776" s="149"/>
      <c r="K776" s="124"/>
      <c r="L776" s="178"/>
      <c r="M776" s="133"/>
      <c r="N776" s="163" t="str">
        <f>IF($C$3="","",IF(P776="","",BF776))</f>
        <v/>
      </c>
      <c r="O776" s="163" t="str">
        <f>IF($C$3="","",IF(AND(OR(F776="",F776="□"),OR(G776="",G776="□"),OR(H776="",H776="□")),"",IF(AND(F776="■",G776="■"),"",IF(AND(OR(F776="■",G776="■"),H776="■"),"",IF(BF776="","",IF(OR(BF776=4,BF776&gt;4),"○","×"))))))</f>
        <v/>
      </c>
      <c r="P776" s="162" t="str">
        <f>IF($C$3="","",IF(AND(OR(F776="",F776="□"),OR(G776="",G776="□"),OR(H776="",H776="□")),"",IF(AND(F776="■",G776="■"),"",IF(AND(OR(F776="■",G776="■"),H776="■"),"",IF(BF776="","",IF(OR(BF776=5,BF776&gt;5),"○","×"))))))</f>
        <v/>
      </c>
      <c r="Q776" s="129" t="s">
        <v>38</v>
      </c>
      <c r="R776" s="130" t="s">
        <v>38</v>
      </c>
      <c r="S776" s="131" t="s">
        <v>38</v>
      </c>
      <c r="T776" s="1"/>
      <c r="U776" s="10"/>
      <c r="V776" s="11"/>
      <c r="W776" s="10"/>
      <c r="X776" s="223" t="str">
        <f t="shared" si="240"/>
        <v/>
      </c>
      <c r="Y776" s="164" t="str">
        <f t="shared" si="222"/>
        <v/>
      </c>
      <c r="Z776" s="131" t="s">
        <v>58</v>
      </c>
      <c r="AA776" s="135" t="s">
        <v>58</v>
      </c>
      <c r="AB776" s="165" t="str">
        <f t="shared" si="223"/>
        <v/>
      </c>
      <c r="AC776" s="280"/>
      <c r="AD776" s="281"/>
      <c r="AF776" s="60" t="str">
        <f>IF($C$3="","",IF(AND(F776="□",G776="□",H776="□"),"",IF(AND(F776="■",G776="■"),"",IF(AND(F776="■",H776="■"),"",IF(AND(G776="■",H776="■"),"",IF(F776="■",$BY$42,IF(G776="■",$BY$39,IF(I776="","",I776))))))))</f>
        <v/>
      </c>
      <c r="AG776" s="61" t="str">
        <f>IF($C$3="","",IF(AND(F776="□",G776="□",H776="□"),"",IF(AND(F776="■",G776="■"),"",IF(AND(F776="■",H776="■"),"",IF(AND(G776="■",H776="■"),"",IF(F776="■",$BY$44,IF(G776="■",$BY$41,IF(K776="","",K776))))))))</f>
        <v/>
      </c>
      <c r="AH776" s="63" t="str">
        <f t="shared" si="224"/>
        <v/>
      </c>
      <c r="AI776" s="63" t="str">
        <f t="shared" si="225"/>
        <v/>
      </c>
      <c r="AJ776" s="64" t="str">
        <f t="shared" si="226"/>
        <v/>
      </c>
      <c r="AK776" s="64" t="str">
        <f t="shared" si="227"/>
        <v/>
      </c>
      <c r="AL776" s="64" t="str">
        <f>IF($C$3="","",IF(AND(F776="□",G776="□",H776="□"),"",IF(AND(F776="■",G776="■"),"",IF(AND(F776="■",H776="■"),"",IF(AND(G776="■",H776="■"),"",IF(F776="■",$BY$23,IF(G776="■",$BY$21,IF(J776="","",J776))))))))</f>
        <v/>
      </c>
      <c r="AM776" s="65" t="str">
        <f t="shared" si="228"/>
        <v/>
      </c>
      <c r="AN776" s="64" t="str">
        <f>IF($C$3="","",IF(AND(F776="□",G776="□",H776="□"),"",IF(AND(F776="■",G776="■"),"",IF(AND(F776="■",H776="■"),"",IF(AND(G776="■",H776="■"),"",IF(F776="■",$BY$24,IF(G776="■",$BY$22,IF(L776="","",L776))))))))</f>
        <v/>
      </c>
      <c r="AO776" s="118"/>
      <c r="AP776" s="64" t="str">
        <f t="shared" si="229"/>
        <v/>
      </c>
      <c r="AQ776" s="64" t="str">
        <f t="shared" si="230"/>
        <v/>
      </c>
      <c r="AR776" s="64" t="str">
        <f t="shared" si="231"/>
        <v/>
      </c>
      <c r="AS776" s="64" t="str">
        <f t="shared" si="232"/>
        <v/>
      </c>
      <c r="AT776" s="64" t="str">
        <f t="shared" si="233"/>
        <v/>
      </c>
      <c r="AW776" s="17" t="str">
        <f t="shared" si="234"/>
        <v/>
      </c>
      <c r="AX776" s="17" t="str">
        <f t="shared" si="235"/>
        <v/>
      </c>
      <c r="AY776" s="17" t="str">
        <f t="shared" si="236"/>
        <v/>
      </c>
      <c r="AZ776" s="17" t="str">
        <f t="shared" si="237"/>
        <v/>
      </c>
      <c r="BA776" s="17" t="str">
        <f t="shared" si="238"/>
        <v/>
      </c>
      <c r="BB776" s="17" t="str">
        <f t="shared" si="239"/>
        <v/>
      </c>
      <c r="BD776" s="17" t="str">
        <f>IF(AND(OR(F776="",F776="□"),OR(G776="",G776="□"),OR(H776="",H776="□")),"",IF(AND(F776="■",G776="■"),"",IF(AND(OR(F776="■",G776="■"),H776="■"),"",IF(F776="■",5,IF(G776="■",4,IF(I776="","",IF($C$3="","",IF($C$3=8,"-",IF($C$3&lt;8,IF(I776&lt;=$BY$25,7,IF(I776&lt;=$BY$26,6,IF(I776&lt;=$BY$27,5,IF(I776&lt;=$BY$28,4,IF(I776&lt;=$BY$29,3,IF(I776&lt;=$BY$30,2,1)))))))))))))))</f>
        <v/>
      </c>
      <c r="BE776" s="17" t="str">
        <f>IF(AND(OR(F776="",F776="□"),OR(G776="",G776="□"),OR(H776="",H776="□")),"",IF(AND(F776="■",G776="■"),"",IF(AND(OR(F776="■",G776="■"),H776="■"),"",IF(F776="■",5,IF(G776="■",4,IF(K776="","",IF($C$3="","",IF($C$3=8,IF(K776&lt;=$BY$33,6,IF(K776&lt;=$BY$34,5,IF(K776&lt;=$BY$35,4,3))),IF(AND($C$3&lt;8,$C$3&gt;4),IF(K776&lt;=$BY$32,7,IF(K776&lt;=$BY$33,6,IF(K776&lt;=$BY$34,5,IF(K776&lt;=$BY$35,4,IF(K776&lt;=$BY$36,3,2))))),IF(C762&lt;5,"-"))))))))))</f>
        <v/>
      </c>
      <c r="BF776" s="17" t="str">
        <f t="shared" si="241"/>
        <v/>
      </c>
      <c r="BH776" s="18" t="str">
        <f>IF(X776="","",IF(50&lt;=Y776,6,IF(AND(40&lt;=Y776,Y776&lt;50),5,IF(AND(30&lt;=Y776,Y776&lt;40),4,IF(AND(20&lt;=Y776,Y776&lt;30),3,IF(AND(10&lt;=Y776,Y776&lt;20),2,IF(AND(0&lt;=Y776,Y776&lt;10),1,IF(Y776&lt;0,0,""))))))))</f>
        <v/>
      </c>
      <c r="BI776" s="18" t="str">
        <f>IF(X776="","",IF(30&lt;=Y776,4,IF(AND(20&lt;=Y776,Y776&lt;30),3,IF(AND(10&lt;=Y776,Y776&lt;20),2,IF(AND(0&lt;=Y776,Y776&lt;10),1,IF(Y776&lt;0,0,""))))))</f>
        <v/>
      </c>
      <c r="BJ776" s="58" t="str">
        <f>IF(AND(OR(Q776="",Q776="□"),OR(R776="",R776="□"),OR(S776="",S776="□")),"",IF(AND(Q776="■",R776="■"),"",IF(AND(OR(Q776="■",R776="■"),S776="■"),"",IF(Q776="■",3,IF(R776="■",1,IF(Z776="■",BH776,BI776))))))</f>
        <v/>
      </c>
    </row>
    <row r="777" spans="1:62" ht="12" customHeight="1" x14ac:dyDescent="0.15">
      <c r="A777" s="66">
        <v>760</v>
      </c>
      <c r="B777" s="4"/>
      <c r="C777" s="2"/>
      <c r="D777" s="2"/>
      <c r="E777" s="8"/>
      <c r="F777" s="129" t="s">
        <v>38</v>
      </c>
      <c r="G777" s="130" t="s">
        <v>38</v>
      </c>
      <c r="H777" s="131" t="s">
        <v>38</v>
      </c>
      <c r="I777" s="122"/>
      <c r="J777" s="149"/>
      <c r="K777" s="124"/>
      <c r="L777" s="178"/>
      <c r="M777" s="133"/>
      <c r="N777" s="163" t="str">
        <f>IF($C$3="","",IF(P777="","",BF777))</f>
        <v/>
      </c>
      <c r="O777" s="163" t="str">
        <f>IF($C$3="","",IF(AND(OR(F777="",F777="□"),OR(G777="",G777="□"),OR(H777="",H777="□")),"",IF(AND(F777="■",G777="■"),"",IF(AND(OR(F777="■",G777="■"),H777="■"),"",IF(BF777="","",IF(OR(BF777=4,BF777&gt;4),"○","×"))))))</f>
        <v/>
      </c>
      <c r="P777" s="162" t="str">
        <f>IF($C$3="","",IF(AND(OR(F777="",F777="□"),OR(G777="",G777="□"),OR(H777="",H777="□")),"",IF(AND(F777="■",G777="■"),"",IF(AND(OR(F777="■",G777="■"),H777="■"),"",IF(BF777="","",IF(OR(BF777=5,BF777&gt;5),"○","×"))))))</f>
        <v/>
      </c>
      <c r="Q777" s="129" t="s">
        <v>38</v>
      </c>
      <c r="R777" s="130" t="s">
        <v>38</v>
      </c>
      <c r="S777" s="131" t="s">
        <v>38</v>
      </c>
      <c r="T777" s="1"/>
      <c r="U777" s="10"/>
      <c r="V777" s="11"/>
      <c r="W777" s="10"/>
      <c r="X777" s="223" t="str">
        <f t="shared" si="240"/>
        <v/>
      </c>
      <c r="Y777" s="164" t="str">
        <f t="shared" si="222"/>
        <v/>
      </c>
      <c r="Z777" s="131" t="s">
        <v>58</v>
      </c>
      <c r="AA777" s="135" t="s">
        <v>58</v>
      </c>
      <c r="AB777" s="165" t="str">
        <f t="shared" si="223"/>
        <v/>
      </c>
      <c r="AC777" s="280"/>
      <c r="AD777" s="281"/>
      <c r="AF777" s="60" t="str">
        <f>IF($C$3="","",IF(AND(F777="□",G777="□",H777="□"),"",IF(AND(F777="■",G777="■"),"",IF(AND(F777="■",H777="■"),"",IF(AND(G777="■",H777="■"),"",IF(F777="■",$BY$42,IF(G777="■",$BY$39,IF(I777="","",I777))))))))</f>
        <v/>
      </c>
      <c r="AG777" s="61" t="str">
        <f>IF($C$3="","",IF(AND(F777="□",G777="□",H777="□"),"",IF(AND(F777="■",G777="■"),"",IF(AND(F777="■",H777="■"),"",IF(AND(G777="■",H777="■"),"",IF(F777="■",$BY$44,IF(G777="■",$BY$41,IF(K777="","",K777))))))))</f>
        <v/>
      </c>
      <c r="AH777" s="63" t="str">
        <f t="shared" si="224"/>
        <v/>
      </c>
      <c r="AI777" s="63" t="str">
        <f t="shared" si="225"/>
        <v/>
      </c>
      <c r="AJ777" s="64" t="str">
        <f t="shared" si="226"/>
        <v/>
      </c>
      <c r="AK777" s="64" t="str">
        <f t="shared" si="227"/>
        <v/>
      </c>
      <c r="AL777" s="64" t="str">
        <f>IF($C$3="","",IF(AND(F777="□",G777="□",H777="□"),"",IF(AND(F777="■",G777="■"),"",IF(AND(F777="■",H777="■"),"",IF(AND(G777="■",H777="■"),"",IF(F777="■",$BY$23,IF(G777="■",$BY$21,IF(J777="","",J777))))))))</f>
        <v/>
      </c>
      <c r="AM777" s="65" t="str">
        <f t="shared" si="228"/>
        <v/>
      </c>
      <c r="AN777" s="64" t="str">
        <f>IF($C$3="","",IF(AND(F777="□",G777="□",H777="□"),"",IF(AND(F777="■",G777="■"),"",IF(AND(F777="■",H777="■"),"",IF(AND(G777="■",H777="■"),"",IF(F777="■",$BY$24,IF(G777="■",$BY$22,IF(L777="","",L777))))))))</f>
        <v/>
      </c>
      <c r="AO777" s="118"/>
      <c r="AP777" s="64" t="str">
        <f t="shared" si="229"/>
        <v/>
      </c>
      <c r="AQ777" s="64" t="str">
        <f t="shared" si="230"/>
        <v/>
      </c>
      <c r="AR777" s="64" t="str">
        <f t="shared" si="231"/>
        <v/>
      </c>
      <c r="AS777" s="64" t="str">
        <f t="shared" si="232"/>
        <v/>
      </c>
      <c r="AT777" s="64" t="str">
        <f t="shared" si="233"/>
        <v/>
      </c>
      <c r="AW777" s="17" t="str">
        <f t="shared" si="234"/>
        <v/>
      </c>
      <c r="AX777" s="17" t="str">
        <f t="shared" si="235"/>
        <v/>
      </c>
      <c r="AY777" s="17" t="str">
        <f t="shared" si="236"/>
        <v/>
      </c>
      <c r="AZ777" s="17" t="str">
        <f t="shared" si="237"/>
        <v/>
      </c>
      <c r="BA777" s="17" t="str">
        <f t="shared" si="238"/>
        <v/>
      </c>
      <c r="BB777" s="17" t="str">
        <f t="shared" si="239"/>
        <v/>
      </c>
      <c r="BD777" s="17" t="str">
        <f>IF(AND(OR(F777="",F777="□"),OR(G777="",G777="□"),OR(H777="",H777="□")),"",IF(AND(F777="■",G777="■"),"",IF(AND(OR(F777="■",G777="■"),H777="■"),"",IF(F777="■",5,IF(G777="■",4,IF(I777="","",IF($C$3="","",IF($C$3=8,"-",IF($C$3&lt;8,IF(I777&lt;=$BY$25,7,IF(I777&lt;=$BY$26,6,IF(I777&lt;=$BY$27,5,IF(I777&lt;=$BY$28,4,IF(I777&lt;=$BY$29,3,IF(I777&lt;=$BY$30,2,1)))))))))))))))</f>
        <v/>
      </c>
      <c r="BE777" s="17" t="str">
        <f>IF(AND(OR(F777="",F777="□"),OR(G777="",G777="□"),OR(H777="",H777="□")),"",IF(AND(F777="■",G777="■"),"",IF(AND(OR(F777="■",G777="■"),H777="■"),"",IF(F777="■",5,IF(G777="■",4,IF(K777="","",IF($C$3="","",IF($C$3=8,IF(K777&lt;=$BY$33,6,IF(K777&lt;=$BY$34,5,IF(K777&lt;=$BY$35,4,3))),IF(AND($C$3&lt;8,$C$3&gt;4),IF(K777&lt;=$BY$32,7,IF(K777&lt;=$BY$33,6,IF(K777&lt;=$BY$34,5,IF(K777&lt;=$BY$35,4,IF(K777&lt;=$BY$36,3,2))))),IF(C763&lt;5,"-"))))))))))</f>
        <v/>
      </c>
      <c r="BF777" s="17" t="str">
        <f t="shared" si="241"/>
        <v/>
      </c>
      <c r="BH777" s="18" t="str">
        <f>IF(X777="","",IF(50&lt;=Y777,6,IF(AND(40&lt;=Y777,Y777&lt;50),5,IF(AND(30&lt;=Y777,Y777&lt;40),4,IF(AND(20&lt;=Y777,Y777&lt;30),3,IF(AND(10&lt;=Y777,Y777&lt;20),2,IF(AND(0&lt;=Y777,Y777&lt;10),1,IF(Y777&lt;0,0,""))))))))</f>
        <v/>
      </c>
      <c r="BI777" s="18" t="str">
        <f>IF(X777="","",IF(30&lt;=Y777,4,IF(AND(20&lt;=Y777,Y777&lt;30),3,IF(AND(10&lt;=Y777,Y777&lt;20),2,IF(AND(0&lt;=Y777,Y777&lt;10),1,IF(Y777&lt;0,0,""))))))</f>
        <v/>
      </c>
      <c r="BJ777" s="58" t="str">
        <f>IF(AND(OR(Q777="",Q777="□"),OR(R777="",R777="□"),OR(S777="",S777="□")),"",IF(AND(Q777="■",R777="■"),"",IF(AND(OR(Q777="■",R777="■"),S777="■"),"",IF(Q777="■",3,IF(R777="■",1,IF(Z777="■",BH777,BI777))))))</f>
        <v/>
      </c>
    </row>
    <row r="778" spans="1:62" ht="12" customHeight="1" x14ac:dyDescent="0.15">
      <c r="A778" s="66">
        <v>761</v>
      </c>
      <c r="B778" s="4"/>
      <c r="C778" s="2"/>
      <c r="D778" s="2"/>
      <c r="E778" s="8"/>
      <c r="F778" s="129" t="s">
        <v>38</v>
      </c>
      <c r="G778" s="130" t="s">
        <v>38</v>
      </c>
      <c r="H778" s="131" t="s">
        <v>38</v>
      </c>
      <c r="I778" s="122"/>
      <c r="J778" s="149"/>
      <c r="K778" s="124"/>
      <c r="L778" s="178"/>
      <c r="M778" s="133"/>
      <c r="N778" s="163" t="str">
        <f>IF($C$3="","",IF(P778="","",BF778))</f>
        <v/>
      </c>
      <c r="O778" s="163" t="str">
        <f>IF($C$3="","",IF(AND(OR(F778="",F778="□"),OR(G778="",G778="□"),OR(H778="",H778="□")),"",IF(AND(F778="■",G778="■"),"",IF(AND(OR(F778="■",G778="■"),H778="■"),"",IF(BF778="","",IF(OR(BF778=4,BF778&gt;4),"○","×"))))))</f>
        <v/>
      </c>
      <c r="P778" s="162" t="str">
        <f>IF($C$3="","",IF(AND(OR(F778="",F778="□"),OR(G778="",G778="□"),OR(H778="",H778="□")),"",IF(AND(F778="■",G778="■"),"",IF(AND(OR(F778="■",G778="■"),H778="■"),"",IF(BF778="","",IF(OR(BF778=5,BF778&gt;5),"○","×"))))))</f>
        <v/>
      </c>
      <c r="Q778" s="129" t="s">
        <v>38</v>
      </c>
      <c r="R778" s="130" t="s">
        <v>38</v>
      </c>
      <c r="S778" s="131" t="s">
        <v>38</v>
      </c>
      <c r="T778" s="1"/>
      <c r="U778" s="10"/>
      <c r="V778" s="11"/>
      <c r="W778" s="10"/>
      <c r="X778" s="223" t="str">
        <f t="shared" si="240"/>
        <v/>
      </c>
      <c r="Y778" s="164" t="str">
        <f t="shared" si="222"/>
        <v/>
      </c>
      <c r="Z778" s="131" t="s">
        <v>58</v>
      </c>
      <c r="AA778" s="135" t="s">
        <v>58</v>
      </c>
      <c r="AB778" s="165" t="str">
        <f t="shared" si="223"/>
        <v/>
      </c>
      <c r="AC778" s="280"/>
      <c r="AD778" s="281"/>
      <c r="AF778" s="60" t="str">
        <f>IF($C$3="","",IF(AND(F778="□",G778="□",H778="□"),"",IF(AND(F778="■",G778="■"),"",IF(AND(F778="■",H778="■"),"",IF(AND(G778="■",H778="■"),"",IF(F778="■",$BY$42,IF(G778="■",$BY$39,IF(I778="","",I778))))))))</f>
        <v/>
      </c>
      <c r="AG778" s="61" t="str">
        <f>IF($C$3="","",IF(AND(F778="□",G778="□",H778="□"),"",IF(AND(F778="■",G778="■"),"",IF(AND(F778="■",H778="■"),"",IF(AND(G778="■",H778="■"),"",IF(F778="■",$BY$44,IF(G778="■",$BY$41,IF(K778="","",K778))))))))</f>
        <v/>
      </c>
      <c r="AH778" s="63" t="str">
        <f t="shared" si="224"/>
        <v/>
      </c>
      <c r="AI778" s="63" t="str">
        <f t="shared" si="225"/>
        <v/>
      </c>
      <c r="AJ778" s="64" t="str">
        <f t="shared" si="226"/>
        <v/>
      </c>
      <c r="AK778" s="64" t="str">
        <f t="shared" si="227"/>
        <v/>
      </c>
      <c r="AL778" s="64" t="str">
        <f>IF($C$3="","",IF(AND(F778="□",G778="□",H778="□"),"",IF(AND(F778="■",G778="■"),"",IF(AND(F778="■",H778="■"),"",IF(AND(G778="■",H778="■"),"",IF(F778="■",$BY$23,IF(G778="■",$BY$21,IF(J778="","",J778))))))))</f>
        <v/>
      </c>
      <c r="AM778" s="65" t="str">
        <f t="shared" si="228"/>
        <v/>
      </c>
      <c r="AN778" s="64" t="str">
        <f>IF($C$3="","",IF(AND(F778="□",G778="□",H778="□"),"",IF(AND(F778="■",G778="■"),"",IF(AND(F778="■",H778="■"),"",IF(AND(G778="■",H778="■"),"",IF(F778="■",$BY$24,IF(G778="■",$BY$22,IF(L778="","",L778))))))))</f>
        <v/>
      </c>
      <c r="AO778" s="118"/>
      <c r="AP778" s="64" t="str">
        <f t="shared" si="229"/>
        <v/>
      </c>
      <c r="AQ778" s="64" t="str">
        <f t="shared" si="230"/>
        <v/>
      </c>
      <c r="AR778" s="64" t="str">
        <f t="shared" si="231"/>
        <v/>
      </c>
      <c r="AS778" s="64" t="str">
        <f t="shared" si="232"/>
        <v/>
      </c>
      <c r="AT778" s="64" t="str">
        <f t="shared" si="233"/>
        <v/>
      </c>
      <c r="AW778" s="17" t="str">
        <f t="shared" si="234"/>
        <v/>
      </c>
      <c r="AX778" s="17" t="str">
        <f t="shared" si="235"/>
        <v/>
      </c>
      <c r="AY778" s="17" t="str">
        <f t="shared" si="236"/>
        <v/>
      </c>
      <c r="AZ778" s="17" t="str">
        <f t="shared" si="237"/>
        <v/>
      </c>
      <c r="BA778" s="17" t="str">
        <f t="shared" si="238"/>
        <v/>
      </c>
      <c r="BB778" s="17" t="str">
        <f t="shared" si="239"/>
        <v/>
      </c>
      <c r="BD778" s="17" t="str">
        <f>IF(AND(OR(F778="",F778="□"),OR(G778="",G778="□"),OR(H778="",H778="□")),"",IF(AND(F778="■",G778="■"),"",IF(AND(OR(F778="■",G778="■"),H778="■"),"",IF(F778="■",5,IF(G778="■",4,IF(I778="","",IF($C$3="","",IF($C$3=8,"-",IF($C$3&lt;8,IF(I778&lt;=$BY$25,7,IF(I778&lt;=$BY$26,6,IF(I778&lt;=$BY$27,5,IF(I778&lt;=$BY$28,4,IF(I778&lt;=$BY$29,3,IF(I778&lt;=$BY$30,2,1)))))))))))))))</f>
        <v/>
      </c>
      <c r="BE778" s="17" t="str">
        <f>IF(AND(OR(F778="",F778="□"),OR(G778="",G778="□"),OR(H778="",H778="□")),"",IF(AND(F778="■",G778="■"),"",IF(AND(OR(F778="■",G778="■"),H778="■"),"",IF(F778="■",5,IF(G778="■",4,IF(K778="","",IF($C$3="","",IF($C$3=8,IF(K778&lt;=$BY$33,6,IF(K778&lt;=$BY$34,5,IF(K778&lt;=$BY$35,4,3))),IF(AND($C$3&lt;8,$C$3&gt;4),IF(K778&lt;=$BY$32,7,IF(K778&lt;=$BY$33,6,IF(K778&lt;=$BY$34,5,IF(K778&lt;=$BY$35,4,IF(K778&lt;=$BY$36,3,2))))),IF(C764&lt;5,"-"))))))))))</f>
        <v/>
      </c>
      <c r="BF778" s="17" t="str">
        <f t="shared" si="241"/>
        <v/>
      </c>
      <c r="BH778" s="18" t="str">
        <f>IF(X778="","",IF(50&lt;=Y778,6,IF(AND(40&lt;=Y778,Y778&lt;50),5,IF(AND(30&lt;=Y778,Y778&lt;40),4,IF(AND(20&lt;=Y778,Y778&lt;30),3,IF(AND(10&lt;=Y778,Y778&lt;20),2,IF(AND(0&lt;=Y778,Y778&lt;10),1,IF(Y778&lt;0,0,""))))))))</f>
        <v/>
      </c>
      <c r="BI778" s="18" t="str">
        <f>IF(X778="","",IF(30&lt;=Y778,4,IF(AND(20&lt;=Y778,Y778&lt;30),3,IF(AND(10&lt;=Y778,Y778&lt;20),2,IF(AND(0&lt;=Y778,Y778&lt;10),1,IF(Y778&lt;0,0,""))))))</f>
        <v/>
      </c>
      <c r="BJ778" s="58" t="str">
        <f>IF(AND(OR(Q778="",Q778="□"),OR(R778="",R778="□"),OR(S778="",S778="□")),"",IF(AND(Q778="■",R778="■"),"",IF(AND(OR(Q778="■",R778="■"),S778="■"),"",IF(Q778="■",3,IF(R778="■",1,IF(Z778="■",BH778,BI778))))))</f>
        <v/>
      </c>
    </row>
    <row r="779" spans="1:62" ht="12" customHeight="1" x14ac:dyDescent="0.15">
      <c r="A779" s="66">
        <v>762</v>
      </c>
      <c r="B779" s="4"/>
      <c r="C779" s="2"/>
      <c r="D779" s="2"/>
      <c r="E779" s="8"/>
      <c r="F779" s="129" t="s">
        <v>38</v>
      </c>
      <c r="G779" s="130" t="s">
        <v>38</v>
      </c>
      <c r="H779" s="131" t="s">
        <v>38</v>
      </c>
      <c r="I779" s="122"/>
      <c r="J779" s="149"/>
      <c r="K779" s="124"/>
      <c r="L779" s="178"/>
      <c r="M779" s="133"/>
      <c r="N779" s="163" t="str">
        <f>IF($C$3="","",IF(P779="","",BF779))</f>
        <v/>
      </c>
      <c r="O779" s="163" t="str">
        <f>IF($C$3="","",IF(AND(OR(F779="",F779="□"),OR(G779="",G779="□"),OR(H779="",H779="□")),"",IF(AND(F779="■",G779="■"),"",IF(AND(OR(F779="■",G779="■"),H779="■"),"",IF(BF779="","",IF(OR(BF779=4,BF779&gt;4),"○","×"))))))</f>
        <v/>
      </c>
      <c r="P779" s="162" t="str">
        <f>IF($C$3="","",IF(AND(OR(F779="",F779="□"),OR(G779="",G779="□"),OR(H779="",H779="□")),"",IF(AND(F779="■",G779="■"),"",IF(AND(OR(F779="■",G779="■"),H779="■"),"",IF(BF779="","",IF(OR(BF779=5,BF779&gt;5),"○","×"))))))</f>
        <v/>
      </c>
      <c r="Q779" s="129" t="s">
        <v>38</v>
      </c>
      <c r="R779" s="130" t="s">
        <v>38</v>
      </c>
      <c r="S779" s="131" t="s">
        <v>38</v>
      </c>
      <c r="T779" s="1"/>
      <c r="U779" s="10"/>
      <c r="V779" s="11"/>
      <c r="W779" s="10"/>
      <c r="X779" s="223" t="str">
        <f t="shared" si="240"/>
        <v/>
      </c>
      <c r="Y779" s="164" t="str">
        <f t="shared" si="222"/>
        <v/>
      </c>
      <c r="Z779" s="131" t="s">
        <v>58</v>
      </c>
      <c r="AA779" s="135" t="s">
        <v>58</v>
      </c>
      <c r="AB779" s="165" t="str">
        <f t="shared" si="223"/>
        <v/>
      </c>
      <c r="AC779" s="280"/>
      <c r="AD779" s="281"/>
      <c r="AF779" s="60" t="str">
        <f>IF($C$3="","",IF(AND(F779="□",G779="□",H779="□"),"",IF(AND(F779="■",G779="■"),"",IF(AND(F779="■",H779="■"),"",IF(AND(G779="■",H779="■"),"",IF(F779="■",$BY$42,IF(G779="■",$BY$39,IF(I779="","",I779))))))))</f>
        <v/>
      </c>
      <c r="AG779" s="61" t="str">
        <f>IF($C$3="","",IF(AND(F779="□",G779="□",H779="□"),"",IF(AND(F779="■",G779="■"),"",IF(AND(F779="■",H779="■"),"",IF(AND(G779="■",H779="■"),"",IF(F779="■",$BY$44,IF(G779="■",$BY$41,IF(K779="","",K779))))))))</f>
        <v/>
      </c>
      <c r="AH779" s="63" t="str">
        <f t="shared" si="224"/>
        <v/>
      </c>
      <c r="AI779" s="63" t="str">
        <f t="shared" si="225"/>
        <v/>
      </c>
      <c r="AJ779" s="64" t="str">
        <f t="shared" si="226"/>
        <v/>
      </c>
      <c r="AK779" s="64" t="str">
        <f t="shared" si="227"/>
        <v/>
      </c>
      <c r="AL779" s="64" t="str">
        <f>IF($C$3="","",IF(AND(F779="□",G779="□",H779="□"),"",IF(AND(F779="■",G779="■"),"",IF(AND(F779="■",H779="■"),"",IF(AND(G779="■",H779="■"),"",IF(F779="■",$BY$23,IF(G779="■",$BY$21,IF(J779="","",J779))))))))</f>
        <v/>
      </c>
      <c r="AM779" s="65" t="str">
        <f t="shared" si="228"/>
        <v/>
      </c>
      <c r="AN779" s="64" t="str">
        <f>IF($C$3="","",IF(AND(F779="□",G779="□",H779="□"),"",IF(AND(F779="■",G779="■"),"",IF(AND(F779="■",H779="■"),"",IF(AND(G779="■",H779="■"),"",IF(F779="■",$BY$24,IF(G779="■",$BY$22,IF(L779="","",L779))))))))</f>
        <v/>
      </c>
      <c r="AO779" s="118"/>
      <c r="AP779" s="64" t="str">
        <f t="shared" si="229"/>
        <v/>
      </c>
      <c r="AQ779" s="64" t="str">
        <f t="shared" si="230"/>
        <v/>
      </c>
      <c r="AR779" s="64" t="str">
        <f t="shared" si="231"/>
        <v/>
      </c>
      <c r="AS779" s="64" t="str">
        <f t="shared" si="232"/>
        <v/>
      </c>
      <c r="AT779" s="64" t="str">
        <f t="shared" si="233"/>
        <v/>
      </c>
      <c r="AW779" s="17" t="str">
        <f t="shared" si="234"/>
        <v/>
      </c>
      <c r="AX779" s="17" t="str">
        <f t="shared" si="235"/>
        <v/>
      </c>
      <c r="AY779" s="17" t="str">
        <f t="shared" si="236"/>
        <v/>
      </c>
      <c r="AZ779" s="17" t="str">
        <f t="shared" si="237"/>
        <v/>
      </c>
      <c r="BA779" s="17" t="str">
        <f t="shared" si="238"/>
        <v/>
      </c>
      <c r="BB779" s="17" t="str">
        <f t="shared" si="239"/>
        <v/>
      </c>
      <c r="BD779" s="17" t="str">
        <f>IF(AND(OR(F779="",F779="□"),OR(G779="",G779="□"),OR(H779="",H779="□")),"",IF(AND(F779="■",G779="■"),"",IF(AND(OR(F779="■",G779="■"),H779="■"),"",IF(F779="■",5,IF(G779="■",4,IF(I779="","",IF($C$3="","",IF($C$3=8,"-",IF($C$3&lt;8,IF(I779&lt;=$BY$25,7,IF(I779&lt;=$BY$26,6,IF(I779&lt;=$BY$27,5,IF(I779&lt;=$BY$28,4,IF(I779&lt;=$BY$29,3,IF(I779&lt;=$BY$30,2,1)))))))))))))))</f>
        <v/>
      </c>
      <c r="BE779" s="17" t="str">
        <f>IF(AND(OR(F779="",F779="□"),OR(G779="",G779="□"),OR(H779="",H779="□")),"",IF(AND(F779="■",G779="■"),"",IF(AND(OR(F779="■",G779="■"),H779="■"),"",IF(F779="■",5,IF(G779="■",4,IF(K779="","",IF($C$3="","",IF($C$3=8,IF(K779&lt;=$BY$33,6,IF(K779&lt;=$BY$34,5,IF(K779&lt;=$BY$35,4,3))),IF(AND($C$3&lt;8,$C$3&gt;4),IF(K779&lt;=$BY$32,7,IF(K779&lt;=$BY$33,6,IF(K779&lt;=$BY$34,5,IF(K779&lt;=$BY$35,4,IF(K779&lt;=$BY$36,3,2))))),IF(C765&lt;5,"-"))))))))))</f>
        <v/>
      </c>
      <c r="BF779" s="17" t="str">
        <f t="shared" si="241"/>
        <v/>
      </c>
      <c r="BH779" s="18" t="str">
        <f>IF(X779="","",IF(50&lt;=Y779,6,IF(AND(40&lt;=Y779,Y779&lt;50),5,IF(AND(30&lt;=Y779,Y779&lt;40),4,IF(AND(20&lt;=Y779,Y779&lt;30),3,IF(AND(10&lt;=Y779,Y779&lt;20),2,IF(AND(0&lt;=Y779,Y779&lt;10),1,IF(Y779&lt;0,0,""))))))))</f>
        <v/>
      </c>
      <c r="BI779" s="18" t="str">
        <f>IF(X779="","",IF(30&lt;=Y779,4,IF(AND(20&lt;=Y779,Y779&lt;30),3,IF(AND(10&lt;=Y779,Y779&lt;20),2,IF(AND(0&lt;=Y779,Y779&lt;10),1,IF(Y779&lt;0,0,""))))))</f>
        <v/>
      </c>
      <c r="BJ779" s="58" t="str">
        <f>IF(AND(OR(Q779="",Q779="□"),OR(R779="",R779="□"),OR(S779="",S779="□")),"",IF(AND(Q779="■",R779="■"),"",IF(AND(OR(Q779="■",R779="■"),S779="■"),"",IF(Q779="■",3,IF(R779="■",1,IF(Z779="■",BH779,BI779))))))</f>
        <v/>
      </c>
    </row>
    <row r="780" spans="1:62" ht="12" customHeight="1" x14ac:dyDescent="0.15">
      <c r="A780" s="66">
        <v>763</v>
      </c>
      <c r="B780" s="4"/>
      <c r="C780" s="2"/>
      <c r="D780" s="2"/>
      <c r="E780" s="8"/>
      <c r="F780" s="129" t="s">
        <v>38</v>
      </c>
      <c r="G780" s="130" t="s">
        <v>38</v>
      </c>
      <c r="H780" s="131" t="s">
        <v>38</v>
      </c>
      <c r="I780" s="122"/>
      <c r="J780" s="149"/>
      <c r="K780" s="124"/>
      <c r="L780" s="178"/>
      <c r="M780" s="133"/>
      <c r="N780" s="163" t="str">
        <f>IF($C$3="","",IF(P780="","",BF780))</f>
        <v/>
      </c>
      <c r="O780" s="163" t="str">
        <f>IF($C$3="","",IF(AND(OR(F780="",F780="□"),OR(G780="",G780="□"),OR(H780="",H780="□")),"",IF(AND(F780="■",G780="■"),"",IF(AND(OR(F780="■",G780="■"),H780="■"),"",IF(BF780="","",IF(OR(BF780=4,BF780&gt;4),"○","×"))))))</f>
        <v/>
      </c>
      <c r="P780" s="162" t="str">
        <f>IF($C$3="","",IF(AND(OR(F780="",F780="□"),OR(G780="",G780="□"),OR(H780="",H780="□")),"",IF(AND(F780="■",G780="■"),"",IF(AND(OR(F780="■",G780="■"),H780="■"),"",IF(BF780="","",IF(OR(BF780=5,BF780&gt;5),"○","×"))))))</f>
        <v/>
      </c>
      <c r="Q780" s="129" t="s">
        <v>38</v>
      </c>
      <c r="R780" s="130" t="s">
        <v>38</v>
      </c>
      <c r="S780" s="131" t="s">
        <v>38</v>
      </c>
      <c r="T780" s="1"/>
      <c r="U780" s="10"/>
      <c r="V780" s="11"/>
      <c r="W780" s="10"/>
      <c r="X780" s="223" t="str">
        <f t="shared" si="240"/>
        <v/>
      </c>
      <c r="Y780" s="164" t="str">
        <f t="shared" si="222"/>
        <v/>
      </c>
      <c r="Z780" s="131" t="s">
        <v>58</v>
      </c>
      <c r="AA780" s="135" t="s">
        <v>58</v>
      </c>
      <c r="AB780" s="165" t="str">
        <f t="shared" si="223"/>
        <v/>
      </c>
      <c r="AC780" s="280"/>
      <c r="AD780" s="281"/>
      <c r="AF780" s="60" t="str">
        <f>IF($C$3="","",IF(AND(F780="□",G780="□",H780="□"),"",IF(AND(F780="■",G780="■"),"",IF(AND(F780="■",H780="■"),"",IF(AND(G780="■",H780="■"),"",IF(F780="■",$BY$42,IF(G780="■",$BY$39,IF(I780="","",I780))))))))</f>
        <v/>
      </c>
      <c r="AG780" s="61" t="str">
        <f>IF($C$3="","",IF(AND(F780="□",G780="□",H780="□"),"",IF(AND(F780="■",G780="■"),"",IF(AND(F780="■",H780="■"),"",IF(AND(G780="■",H780="■"),"",IF(F780="■",$BY$44,IF(G780="■",$BY$41,IF(K780="","",K780))))))))</f>
        <v/>
      </c>
      <c r="AH780" s="63" t="str">
        <f t="shared" si="224"/>
        <v/>
      </c>
      <c r="AI780" s="63" t="str">
        <f t="shared" si="225"/>
        <v/>
      </c>
      <c r="AJ780" s="64" t="str">
        <f t="shared" si="226"/>
        <v/>
      </c>
      <c r="AK780" s="64" t="str">
        <f t="shared" si="227"/>
        <v/>
      </c>
      <c r="AL780" s="64" t="str">
        <f>IF($C$3="","",IF(AND(F780="□",G780="□",H780="□"),"",IF(AND(F780="■",G780="■"),"",IF(AND(F780="■",H780="■"),"",IF(AND(G780="■",H780="■"),"",IF(F780="■",$BY$23,IF(G780="■",$BY$21,IF(J780="","",J780))))))))</f>
        <v/>
      </c>
      <c r="AM780" s="65" t="str">
        <f t="shared" si="228"/>
        <v/>
      </c>
      <c r="AN780" s="64" t="str">
        <f>IF($C$3="","",IF(AND(F780="□",G780="□",H780="□"),"",IF(AND(F780="■",G780="■"),"",IF(AND(F780="■",H780="■"),"",IF(AND(G780="■",H780="■"),"",IF(F780="■",$BY$24,IF(G780="■",$BY$22,IF(L780="","",L780))))))))</f>
        <v/>
      </c>
      <c r="AO780" s="118"/>
      <c r="AP780" s="64" t="str">
        <f t="shared" si="229"/>
        <v/>
      </c>
      <c r="AQ780" s="64" t="str">
        <f t="shared" si="230"/>
        <v/>
      </c>
      <c r="AR780" s="64" t="str">
        <f t="shared" si="231"/>
        <v/>
      </c>
      <c r="AS780" s="64" t="str">
        <f t="shared" si="232"/>
        <v/>
      </c>
      <c r="AT780" s="64" t="str">
        <f t="shared" si="233"/>
        <v/>
      </c>
      <c r="AW780" s="17" t="str">
        <f t="shared" si="234"/>
        <v/>
      </c>
      <c r="AX780" s="17" t="str">
        <f t="shared" si="235"/>
        <v/>
      </c>
      <c r="AY780" s="17" t="str">
        <f t="shared" si="236"/>
        <v/>
      </c>
      <c r="AZ780" s="17" t="str">
        <f t="shared" si="237"/>
        <v/>
      </c>
      <c r="BA780" s="17" t="str">
        <f t="shared" si="238"/>
        <v/>
      </c>
      <c r="BB780" s="17" t="str">
        <f t="shared" si="239"/>
        <v/>
      </c>
      <c r="BD780" s="17" t="str">
        <f>IF(AND(OR(F780="",F780="□"),OR(G780="",G780="□"),OR(H780="",H780="□")),"",IF(AND(F780="■",G780="■"),"",IF(AND(OR(F780="■",G780="■"),H780="■"),"",IF(F780="■",5,IF(G780="■",4,IF(I780="","",IF($C$3="","",IF($C$3=8,"-",IF($C$3&lt;8,IF(I780&lt;=$BY$25,7,IF(I780&lt;=$BY$26,6,IF(I780&lt;=$BY$27,5,IF(I780&lt;=$BY$28,4,IF(I780&lt;=$BY$29,3,IF(I780&lt;=$BY$30,2,1)))))))))))))))</f>
        <v/>
      </c>
      <c r="BE780" s="17" t="str">
        <f>IF(AND(OR(F780="",F780="□"),OR(G780="",G780="□"),OR(H780="",H780="□")),"",IF(AND(F780="■",G780="■"),"",IF(AND(OR(F780="■",G780="■"),H780="■"),"",IF(F780="■",5,IF(G780="■",4,IF(K780="","",IF($C$3="","",IF($C$3=8,IF(K780&lt;=$BY$33,6,IF(K780&lt;=$BY$34,5,IF(K780&lt;=$BY$35,4,3))),IF(AND($C$3&lt;8,$C$3&gt;4),IF(K780&lt;=$BY$32,7,IF(K780&lt;=$BY$33,6,IF(K780&lt;=$BY$34,5,IF(K780&lt;=$BY$35,4,IF(K780&lt;=$BY$36,3,2))))),IF(C766&lt;5,"-"))))))))))</f>
        <v/>
      </c>
      <c r="BF780" s="17" t="str">
        <f t="shared" si="241"/>
        <v/>
      </c>
      <c r="BH780" s="18" t="str">
        <f>IF(X780="","",IF(50&lt;=Y780,6,IF(AND(40&lt;=Y780,Y780&lt;50),5,IF(AND(30&lt;=Y780,Y780&lt;40),4,IF(AND(20&lt;=Y780,Y780&lt;30),3,IF(AND(10&lt;=Y780,Y780&lt;20),2,IF(AND(0&lt;=Y780,Y780&lt;10),1,IF(Y780&lt;0,0,""))))))))</f>
        <v/>
      </c>
      <c r="BI780" s="18" t="str">
        <f>IF(X780="","",IF(30&lt;=Y780,4,IF(AND(20&lt;=Y780,Y780&lt;30),3,IF(AND(10&lt;=Y780,Y780&lt;20),2,IF(AND(0&lt;=Y780,Y780&lt;10),1,IF(Y780&lt;0,0,""))))))</f>
        <v/>
      </c>
      <c r="BJ780" s="58" t="str">
        <f>IF(AND(OR(Q780="",Q780="□"),OR(R780="",R780="□"),OR(S780="",S780="□")),"",IF(AND(Q780="■",R780="■"),"",IF(AND(OR(Q780="■",R780="■"),S780="■"),"",IF(Q780="■",3,IF(R780="■",1,IF(Z780="■",BH780,BI780))))))</f>
        <v/>
      </c>
    </row>
    <row r="781" spans="1:62" ht="12" customHeight="1" x14ac:dyDescent="0.15">
      <c r="A781" s="66">
        <v>764</v>
      </c>
      <c r="B781" s="4"/>
      <c r="C781" s="2"/>
      <c r="D781" s="2"/>
      <c r="E781" s="8"/>
      <c r="F781" s="129" t="s">
        <v>38</v>
      </c>
      <c r="G781" s="130" t="s">
        <v>38</v>
      </c>
      <c r="H781" s="131" t="s">
        <v>38</v>
      </c>
      <c r="I781" s="122"/>
      <c r="J781" s="149"/>
      <c r="K781" s="124"/>
      <c r="L781" s="178"/>
      <c r="M781" s="133"/>
      <c r="N781" s="163" t="str">
        <f>IF($C$3="","",IF(P781="","",BF781))</f>
        <v/>
      </c>
      <c r="O781" s="163" t="str">
        <f>IF($C$3="","",IF(AND(OR(F781="",F781="□"),OR(G781="",G781="□"),OR(H781="",H781="□")),"",IF(AND(F781="■",G781="■"),"",IF(AND(OR(F781="■",G781="■"),H781="■"),"",IF(BF781="","",IF(OR(BF781=4,BF781&gt;4),"○","×"))))))</f>
        <v/>
      </c>
      <c r="P781" s="162" t="str">
        <f>IF($C$3="","",IF(AND(OR(F781="",F781="□"),OR(G781="",G781="□"),OR(H781="",H781="□")),"",IF(AND(F781="■",G781="■"),"",IF(AND(OR(F781="■",G781="■"),H781="■"),"",IF(BF781="","",IF(OR(BF781=5,BF781&gt;5),"○","×"))))))</f>
        <v/>
      </c>
      <c r="Q781" s="129" t="s">
        <v>38</v>
      </c>
      <c r="R781" s="130" t="s">
        <v>38</v>
      </c>
      <c r="S781" s="131" t="s">
        <v>38</v>
      </c>
      <c r="T781" s="1"/>
      <c r="U781" s="10"/>
      <c r="V781" s="11"/>
      <c r="W781" s="10"/>
      <c r="X781" s="223" t="str">
        <f t="shared" si="240"/>
        <v/>
      </c>
      <c r="Y781" s="164" t="str">
        <f t="shared" si="222"/>
        <v/>
      </c>
      <c r="Z781" s="131" t="s">
        <v>58</v>
      </c>
      <c r="AA781" s="135" t="s">
        <v>58</v>
      </c>
      <c r="AB781" s="165" t="str">
        <f t="shared" si="223"/>
        <v/>
      </c>
      <c r="AC781" s="280"/>
      <c r="AD781" s="281"/>
      <c r="AF781" s="60" t="str">
        <f>IF($C$3="","",IF(AND(F781="□",G781="□",H781="□"),"",IF(AND(F781="■",G781="■"),"",IF(AND(F781="■",H781="■"),"",IF(AND(G781="■",H781="■"),"",IF(F781="■",$BY$42,IF(G781="■",$BY$39,IF(I781="","",I781))))))))</f>
        <v/>
      </c>
      <c r="AG781" s="61" t="str">
        <f>IF($C$3="","",IF(AND(F781="□",G781="□",H781="□"),"",IF(AND(F781="■",G781="■"),"",IF(AND(F781="■",H781="■"),"",IF(AND(G781="■",H781="■"),"",IF(F781="■",$BY$44,IF(G781="■",$BY$41,IF(K781="","",K781))))))))</f>
        <v/>
      </c>
      <c r="AH781" s="63" t="str">
        <f t="shared" si="224"/>
        <v/>
      </c>
      <c r="AI781" s="63" t="str">
        <f t="shared" si="225"/>
        <v/>
      </c>
      <c r="AJ781" s="64" t="str">
        <f t="shared" si="226"/>
        <v/>
      </c>
      <c r="AK781" s="64" t="str">
        <f t="shared" si="227"/>
        <v/>
      </c>
      <c r="AL781" s="64" t="str">
        <f>IF($C$3="","",IF(AND(F781="□",G781="□",H781="□"),"",IF(AND(F781="■",G781="■"),"",IF(AND(F781="■",H781="■"),"",IF(AND(G781="■",H781="■"),"",IF(F781="■",$BY$23,IF(G781="■",$BY$21,IF(J781="","",J781))))))))</f>
        <v/>
      </c>
      <c r="AM781" s="65" t="str">
        <f t="shared" si="228"/>
        <v/>
      </c>
      <c r="AN781" s="64" t="str">
        <f>IF($C$3="","",IF(AND(F781="□",G781="□",H781="□"),"",IF(AND(F781="■",G781="■"),"",IF(AND(F781="■",H781="■"),"",IF(AND(G781="■",H781="■"),"",IF(F781="■",$BY$24,IF(G781="■",$BY$22,IF(L781="","",L781))))))))</f>
        <v/>
      </c>
      <c r="AO781" s="118"/>
      <c r="AP781" s="64" t="str">
        <f t="shared" si="229"/>
        <v/>
      </c>
      <c r="AQ781" s="64" t="str">
        <f t="shared" si="230"/>
        <v/>
      </c>
      <c r="AR781" s="64" t="str">
        <f t="shared" si="231"/>
        <v/>
      </c>
      <c r="AS781" s="64" t="str">
        <f t="shared" si="232"/>
        <v/>
      </c>
      <c r="AT781" s="64" t="str">
        <f t="shared" si="233"/>
        <v/>
      </c>
      <c r="AW781" s="17" t="str">
        <f t="shared" si="234"/>
        <v/>
      </c>
      <c r="AX781" s="17" t="str">
        <f t="shared" si="235"/>
        <v/>
      </c>
      <c r="AY781" s="17" t="str">
        <f t="shared" si="236"/>
        <v/>
      </c>
      <c r="AZ781" s="17" t="str">
        <f t="shared" si="237"/>
        <v/>
      </c>
      <c r="BA781" s="17" t="str">
        <f t="shared" si="238"/>
        <v/>
      </c>
      <c r="BB781" s="17" t="str">
        <f t="shared" si="239"/>
        <v/>
      </c>
      <c r="BD781" s="17" t="str">
        <f>IF(AND(OR(F781="",F781="□"),OR(G781="",G781="□"),OR(H781="",H781="□")),"",IF(AND(F781="■",G781="■"),"",IF(AND(OR(F781="■",G781="■"),H781="■"),"",IF(F781="■",5,IF(G781="■",4,IF(I781="","",IF($C$3="","",IF($C$3=8,"-",IF($C$3&lt;8,IF(I781&lt;=$BY$25,7,IF(I781&lt;=$BY$26,6,IF(I781&lt;=$BY$27,5,IF(I781&lt;=$BY$28,4,IF(I781&lt;=$BY$29,3,IF(I781&lt;=$BY$30,2,1)))))))))))))))</f>
        <v/>
      </c>
      <c r="BE781" s="17" t="str">
        <f>IF(AND(OR(F781="",F781="□"),OR(G781="",G781="□"),OR(H781="",H781="□")),"",IF(AND(F781="■",G781="■"),"",IF(AND(OR(F781="■",G781="■"),H781="■"),"",IF(F781="■",5,IF(G781="■",4,IF(K781="","",IF($C$3="","",IF($C$3=8,IF(K781&lt;=$BY$33,6,IF(K781&lt;=$BY$34,5,IF(K781&lt;=$BY$35,4,3))),IF(AND($C$3&lt;8,$C$3&gt;4),IF(K781&lt;=$BY$32,7,IF(K781&lt;=$BY$33,6,IF(K781&lt;=$BY$34,5,IF(K781&lt;=$BY$35,4,IF(K781&lt;=$BY$36,3,2))))),IF(C767&lt;5,"-"))))))))))</f>
        <v/>
      </c>
      <c r="BF781" s="17" t="str">
        <f t="shared" si="241"/>
        <v/>
      </c>
      <c r="BH781" s="18" t="str">
        <f>IF(X781="","",IF(50&lt;=Y781,6,IF(AND(40&lt;=Y781,Y781&lt;50),5,IF(AND(30&lt;=Y781,Y781&lt;40),4,IF(AND(20&lt;=Y781,Y781&lt;30),3,IF(AND(10&lt;=Y781,Y781&lt;20),2,IF(AND(0&lt;=Y781,Y781&lt;10),1,IF(Y781&lt;0,0,""))))))))</f>
        <v/>
      </c>
      <c r="BI781" s="18" t="str">
        <f>IF(X781="","",IF(30&lt;=Y781,4,IF(AND(20&lt;=Y781,Y781&lt;30),3,IF(AND(10&lt;=Y781,Y781&lt;20),2,IF(AND(0&lt;=Y781,Y781&lt;10),1,IF(Y781&lt;0,0,""))))))</f>
        <v/>
      </c>
      <c r="BJ781" s="58" t="str">
        <f>IF(AND(OR(Q781="",Q781="□"),OR(R781="",R781="□"),OR(S781="",S781="□")),"",IF(AND(Q781="■",R781="■"),"",IF(AND(OR(Q781="■",R781="■"),S781="■"),"",IF(Q781="■",3,IF(R781="■",1,IF(Z781="■",BH781,BI781))))))</f>
        <v/>
      </c>
    </row>
    <row r="782" spans="1:62" ht="12" customHeight="1" x14ac:dyDescent="0.15">
      <c r="A782" s="66">
        <v>765</v>
      </c>
      <c r="B782" s="4"/>
      <c r="C782" s="2"/>
      <c r="D782" s="2"/>
      <c r="E782" s="8"/>
      <c r="F782" s="129" t="s">
        <v>38</v>
      </c>
      <c r="G782" s="130" t="s">
        <v>38</v>
      </c>
      <c r="H782" s="131" t="s">
        <v>38</v>
      </c>
      <c r="I782" s="122"/>
      <c r="J782" s="149"/>
      <c r="K782" s="124"/>
      <c r="L782" s="178"/>
      <c r="M782" s="133"/>
      <c r="N782" s="163" t="str">
        <f>IF($C$3="","",IF(P782="","",BF782))</f>
        <v/>
      </c>
      <c r="O782" s="163" t="str">
        <f>IF($C$3="","",IF(AND(OR(F782="",F782="□"),OR(G782="",G782="□"),OR(H782="",H782="□")),"",IF(AND(F782="■",G782="■"),"",IF(AND(OR(F782="■",G782="■"),H782="■"),"",IF(BF782="","",IF(OR(BF782=4,BF782&gt;4),"○","×"))))))</f>
        <v/>
      </c>
      <c r="P782" s="162" t="str">
        <f>IF($C$3="","",IF(AND(OR(F782="",F782="□"),OR(G782="",G782="□"),OR(H782="",H782="□")),"",IF(AND(F782="■",G782="■"),"",IF(AND(OR(F782="■",G782="■"),H782="■"),"",IF(BF782="","",IF(OR(BF782=5,BF782&gt;5),"○","×"))))))</f>
        <v/>
      </c>
      <c r="Q782" s="129" t="s">
        <v>38</v>
      </c>
      <c r="R782" s="130" t="s">
        <v>38</v>
      </c>
      <c r="S782" s="131" t="s">
        <v>38</v>
      </c>
      <c r="T782" s="1"/>
      <c r="U782" s="10"/>
      <c r="V782" s="11"/>
      <c r="W782" s="10"/>
      <c r="X782" s="223" t="str">
        <f t="shared" si="240"/>
        <v/>
      </c>
      <c r="Y782" s="164" t="str">
        <f t="shared" si="222"/>
        <v/>
      </c>
      <c r="Z782" s="131" t="s">
        <v>58</v>
      </c>
      <c r="AA782" s="135" t="s">
        <v>58</v>
      </c>
      <c r="AB782" s="165" t="str">
        <f t="shared" si="223"/>
        <v/>
      </c>
      <c r="AC782" s="280"/>
      <c r="AD782" s="281"/>
      <c r="AF782" s="60" t="str">
        <f>IF($C$3="","",IF(AND(F782="□",G782="□",H782="□"),"",IF(AND(F782="■",G782="■"),"",IF(AND(F782="■",H782="■"),"",IF(AND(G782="■",H782="■"),"",IF(F782="■",$BY$42,IF(G782="■",$BY$39,IF(I782="","",I782))))))))</f>
        <v/>
      </c>
      <c r="AG782" s="61" t="str">
        <f>IF($C$3="","",IF(AND(F782="□",G782="□",H782="□"),"",IF(AND(F782="■",G782="■"),"",IF(AND(F782="■",H782="■"),"",IF(AND(G782="■",H782="■"),"",IF(F782="■",$BY$44,IF(G782="■",$BY$41,IF(K782="","",K782))))))))</f>
        <v/>
      </c>
      <c r="AH782" s="63" t="str">
        <f t="shared" si="224"/>
        <v/>
      </c>
      <c r="AI782" s="63" t="str">
        <f t="shared" si="225"/>
        <v/>
      </c>
      <c r="AJ782" s="64" t="str">
        <f t="shared" si="226"/>
        <v/>
      </c>
      <c r="AK782" s="64" t="str">
        <f t="shared" si="227"/>
        <v/>
      </c>
      <c r="AL782" s="64" t="str">
        <f>IF($C$3="","",IF(AND(F782="□",G782="□",H782="□"),"",IF(AND(F782="■",G782="■"),"",IF(AND(F782="■",H782="■"),"",IF(AND(G782="■",H782="■"),"",IF(F782="■",$BY$23,IF(G782="■",$BY$21,IF(J782="","",J782))))))))</f>
        <v/>
      </c>
      <c r="AM782" s="65" t="str">
        <f t="shared" si="228"/>
        <v/>
      </c>
      <c r="AN782" s="64" t="str">
        <f>IF($C$3="","",IF(AND(F782="□",G782="□",H782="□"),"",IF(AND(F782="■",G782="■"),"",IF(AND(F782="■",H782="■"),"",IF(AND(G782="■",H782="■"),"",IF(F782="■",$BY$24,IF(G782="■",$BY$22,IF(L782="","",L782))))))))</f>
        <v/>
      </c>
      <c r="AO782" s="118"/>
      <c r="AP782" s="64" t="str">
        <f t="shared" si="229"/>
        <v/>
      </c>
      <c r="AQ782" s="64" t="str">
        <f t="shared" si="230"/>
        <v/>
      </c>
      <c r="AR782" s="64" t="str">
        <f t="shared" si="231"/>
        <v/>
      </c>
      <c r="AS782" s="64" t="str">
        <f t="shared" si="232"/>
        <v/>
      </c>
      <c r="AT782" s="64" t="str">
        <f t="shared" si="233"/>
        <v/>
      </c>
      <c r="AW782" s="17" t="str">
        <f t="shared" si="234"/>
        <v/>
      </c>
      <c r="AX782" s="17" t="str">
        <f t="shared" si="235"/>
        <v/>
      </c>
      <c r="AY782" s="17" t="str">
        <f t="shared" si="236"/>
        <v/>
      </c>
      <c r="AZ782" s="17" t="str">
        <f t="shared" si="237"/>
        <v/>
      </c>
      <c r="BA782" s="17" t="str">
        <f t="shared" si="238"/>
        <v/>
      </c>
      <c r="BB782" s="17" t="str">
        <f t="shared" si="239"/>
        <v/>
      </c>
      <c r="BD782" s="17" t="str">
        <f>IF(AND(OR(F782="",F782="□"),OR(G782="",G782="□"),OR(H782="",H782="□")),"",IF(AND(F782="■",G782="■"),"",IF(AND(OR(F782="■",G782="■"),H782="■"),"",IF(F782="■",5,IF(G782="■",4,IF(I782="","",IF($C$3="","",IF($C$3=8,"-",IF($C$3&lt;8,IF(I782&lt;=$BY$25,7,IF(I782&lt;=$BY$26,6,IF(I782&lt;=$BY$27,5,IF(I782&lt;=$BY$28,4,IF(I782&lt;=$BY$29,3,IF(I782&lt;=$BY$30,2,1)))))))))))))))</f>
        <v/>
      </c>
      <c r="BE782" s="17" t="str">
        <f>IF(AND(OR(F782="",F782="□"),OR(G782="",G782="□"),OR(H782="",H782="□")),"",IF(AND(F782="■",G782="■"),"",IF(AND(OR(F782="■",G782="■"),H782="■"),"",IF(F782="■",5,IF(G782="■",4,IF(K782="","",IF($C$3="","",IF($C$3=8,IF(K782&lt;=$BY$33,6,IF(K782&lt;=$BY$34,5,IF(K782&lt;=$BY$35,4,3))),IF(AND($C$3&lt;8,$C$3&gt;4),IF(K782&lt;=$BY$32,7,IF(K782&lt;=$BY$33,6,IF(K782&lt;=$BY$34,5,IF(K782&lt;=$BY$35,4,IF(K782&lt;=$BY$36,3,2))))),IF(C768&lt;5,"-"))))))))))</f>
        <v/>
      </c>
      <c r="BF782" s="17" t="str">
        <f t="shared" si="241"/>
        <v/>
      </c>
      <c r="BH782" s="18" t="str">
        <f>IF(X782="","",IF(50&lt;=Y782,6,IF(AND(40&lt;=Y782,Y782&lt;50),5,IF(AND(30&lt;=Y782,Y782&lt;40),4,IF(AND(20&lt;=Y782,Y782&lt;30),3,IF(AND(10&lt;=Y782,Y782&lt;20),2,IF(AND(0&lt;=Y782,Y782&lt;10),1,IF(Y782&lt;0,0,""))))))))</f>
        <v/>
      </c>
      <c r="BI782" s="18" t="str">
        <f>IF(X782="","",IF(30&lt;=Y782,4,IF(AND(20&lt;=Y782,Y782&lt;30),3,IF(AND(10&lt;=Y782,Y782&lt;20),2,IF(AND(0&lt;=Y782,Y782&lt;10),1,IF(Y782&lt;0,0,""))))))</f>
        <v/>
      </c>
      <c r="BJ782" s="58" t="str">
        <f>IF(AND(OR(Q782="",Q782="□"),OR(R782="",R782="□"),OR(S782="",S782="□")),"",IF(AND(Q782="■",R782="■"),"",IF(AND(OR(Q782="■",R782="■"),S782="■"),"",IF(Q782="■",3,IF(R782="■",1,IF(Z782="■",BH782,BI782))))))</f>
        <v/>
      </c>
    </row>
    <row r="783" spans="1:62" ht="12" customHeight="1" x14ac:dyDescent="0.15">
      <c r="A783" s="66">
        <v>766</v>
      </c>
      <c r="B783" s="4"/>
      <c r="C783" s="2"/>
      <c r="D783" s="2"/>
      <c r="E783" s="8"/>
      <c r="F783" s="129" t="s">
        <v>38</v>
      </c>
      <c r="G783" s="130" t="s">
        <v>38</v>
      </c>
      <c r="H783" s="131" t="s">
        <v>38</v>
      </c>
      <c r="I783" s="122"/>
      <c r="J783" s="149"/>
      <c r="K783" s="124"/>
      <c r="L783" s="178"/>
      <c r="M783" s="133"/>
      <c r="N783" s="163" t="str">
        <f>IF($C$3="","",IF(P783="","",BF783))</f>
        <v/>
      </c>
      <c r="O783" s="163" t="str">
        <f>IF($C$3="","",IF(AND(OR(F783="",F783="□"),OR(G783="",G783="□"),OR(H783="",H783="□")),"",IF(AND(F783="■",G783="■"),"",IF(AND(OR(F783="■",G783="■"),H783="■"),"",IF(BF783="","",IF(OR(BF783=4,BF783&gt;4),"○","×"))))))</f>
        <v/>
      </c>
      <c r="P783" s="162" t="str">
        <f>IF($C$3="","",IF(AND(OR(F783="",F783="□"),OR(G783="",G783="□"),OR(H783="",H783="□")),"",IF(AND(F783="■",G783="■"),"",IF(AND(OR(F783="■",G783="■"),H783="■"),"",IF(BF783="","",IF(OR(BF783=5,BF783&gt;5),"○","×"))))))</f>
        <v/>
      </c>
      <c r="Q783" s="129" t="s">
        <v>38</v>
      </c>
      <c r="R783" s="130" t="s">
        <v>38</v>
      </c>
      <c r="S783" s="131" t="s">
        <v>38</v>
      </c>
      <c r="T783" s="1"/>
      <c r="U783" s="10"/>
      <c r="V783" s="11"/>
      <c r="W783" s="10"/>
      <c r="X783" s="223" t="str">
        <f t="shared" si="240"/>
        <v/>
      </c>
      <c r="Y783" s="164" t="str">
        <f t="shared" si="222"/>
        <v/>
      </c>
      <c r="Z783" s="131" t="s">
        <v>58</v>
      </c>
      <c r="AA783" s="135" t="s">
        <v>58</v>
      </c>
      <c r="AB783" s="165" t="str">
        <f t="shared" si="223"/>
        <v/>
      </c>
      <c r="AC783" s="280"/>
      <c r="AD783" s="281"/>
      <c r="AF783" s="60" t="str">
        <f>IF($C$3="","",IF(AND(F783="□",G783="□",H783="□"),"",IF(AND(F783="■",G783="■"),"",IF(AND(F783="■",H783="■"),"",IF(AND(G783="■",H783="■"),"",IF(F783="■",$BY$42,IF(G783="■",$BY$39,IF(I783="","",I783))))))))</f>
        <v/>
      </c>
      <c r="AG783" s="61" t="str">
        <f>IF($C$3="","",IF(AND(F783="□",G783="□",H783="□"),"",IF(AND(F783="■",G783="■"),"",IF(AND(F783="■",H783="■"),"",IF(AND(G783="■",H783="■"),"",IF(F783="■",$BY$44,IF(G783="■",$BY$41,IF(K783="","",K783))))))))</f>
        <v/>
      </c>
      <c r="AH783" s="63" t="str">
        <f t="shared" si="224"/>
        <v/>
      </c>
      <c r="AI783" s="63" t="str">
        <f t="shared" si="225"/>
        <v/>
      </c>
      <c r="AJ783" s="64" t="str">
        <f t="shared" si="226"/>
        <v/>
      </c>
      <c r="AK783" s="64" t="str">
        <f t="shared" si="227"/>
        <v/>
      </c>
      <c r="AL783" s="64" t="str">
        <f>IF($C$3="","",IF(AND(F783="□",G783="□",H783="□"),"",IF(AND(F783="■",G783="■"),"",IF(AND(F783="■",H783="■"),"",IF(AND(G783="■",H783="■"),"",IF(F783="■",$BY$23,IF(G783="■",$BY$21,IF(J783="","",J783))))))))</f>
        <v/>
      </c>
      <c r="AM783" s="65" t="str">
        <f t="shared" si="228"/>
        <v/>
      </c>
      <c r="AN783" s="64" t="str">
        <f>IF($C$3="","",IF(AND(F783="□",G783="□",H783="□"),"",IF(AND(F783="■",G783="■"),"",IF(AND(F783="■",H783="■"),"",IF(AND(G783="■",H783="■"),"",IF(F783="■",$BY$24,IF(G783="■",$BY$22,IF(L783="","",L783))))))))</f>
        <v/>
      </c>
      <c r="AO783" s="118"/>
      <c r="AP783" s="64" t="str">
        <f t="shared" si="229"/>
        <v/>
      </c>
      <c r="AQ783" s="64" t="str">
        <f t="shared" si="230"/>
        <v/>
      </c>
      <c r="AR783" s="64" t="str">
        <f t="shared" si="231"/>
        <v/>
      </c>
      <c r="AS783" s="64" t="str">
        <f t="shared" si="232"/>
        <v/>
      </c>
      <c r="AT783" s="64" t="str">
        <f t="shared" si="233"/>
        <v/>
      </c>
      <c r="AW783" s="17" t="str">
        <f t="shared" si="234"/>
        <v/>
      </c>
      <c r="AX783" s="17" t="str">
        <f t="shared" si="235"/>
        <v/>
      </c>
      <c r="AY783" s="17" t="str">
        <f t="shared" si="236"/>
        <v/>
      </c>
      <c r="AZ783" s="17" t="str">
        <f t="shared" si="237"/>
        <v/>
      </c>
      <c r="BA783" s="17" t="str">
        <f t="shared" si="238"/>
        <v/>
      </c>
      <c r="BB783" s="17" t="str">
        <f t="shared" si="239"/>
        <v/>
      </c>
      <c r="BD783" s="17" t="str">
        <f>IF(AND(OR(F783="",F783="□"),OR(G783="",G783="□"),OR(H783="",H783="□")),"",IF(AND(F783="■",G783="■"),"",IF(AND(OR(F783="■",G783="■"),H783="■"),"",IF(F783="■",5,IF(G783="■",4,IF(I783="","",IF($C$3="","",IF($C$3=8,"-",IF($C$3&lt;8,IF(I783&lt;=$BY$25,7,IF(I783&lt;=$BY$26,6,IF(I783&lt;=$BY$27,5,IF(I783&lt;=$BY$28,4,IF(I783&lt;=$BY$29,3,IF(I783&lt;=$BY$30,2,1)))))))))))))))</f>
        <v/>
      </c>
      <c r="BE783" s="17" t="str">
        <f>IF(AND(OR(F783="",F783="□"),OR(G783="",G783="□"),OR(H783="",H783="□")),"",IF(AND(F783="■",G783="■"),"",IF(AND(OR(F783="■",G783="■"),H783="■"),"",IF(F783="■",5,IF(G783="■",4,IF(K783="","",IF($C$3="","",IF($C$3=8,IF(K783&lt;=$BY$33,6,IF(K783&lt;=$BY$34,5,IF(K783&lt;=$BY$35,4,3))),IF(AND($C$3&lt;8,$C$3&gt;4),IF(K783&lt;=$BY$32,7,IF(K783&lt;=$BY$33,6,IF(K783&lt;=$BY$34,5,IF(K783&lt;=$BY$35,4,IF(K783&lt;=$BY$36,3,2))))),IF(C769&lt;5,"-"))))))))))</f>
        <v/>
      </c>
      <c r="BF783" s="17" t="str">
        <f t="shared" si="241"/>
        <v/>
      </c>
      <c r="BH783" s="18" t="str">
        <f>IF(X783="","",IF(50&lt;=Y783,6,IF(AND(40&lt;=Y783,Y783&lt;50),5,IF(AND(30&lt;=Y783,Y783&lt;40),4,IF(AND(20&lt;=Y783,Y783&lt;30),3,IF(AND(10&lt;=Y783,Y783&lt;20),2,IF(AND(0&lt;=Y783,Y783&lt;10),1,IF(Y783&lt;0,0,""))))))))</f>
        <v/>
      </c>
      <c r="BI783" s="18" t="str">
        <f>IF(X783="","",IF(30&lt;=Y783,4,IF(AND(20&lt;=Y783,Y783&lt;30),3,IF(AND(10&lt;=Y783,Y783&lt;20),2,IF(AND(0&lt;=Y783,Y783&lt;10),1,IF(Y783&lt;0,0,""))))))</f>
        <v/>
      </c>
      <c r="BJ783" s="58" t="str">
        <f>IF(AND(OR(Q783="",Q783="□"),OR(R783="",R783="□"),OR(S783="",S783="□")),"",IF(AND(Q783="■",R783="■"),"",IF(AND(OR(Q783="■",R783="■"),S783="■"),"",IF(Q783="■",3,IF(R783="■",1,IF(Z783="■",BH783,BI783))))))</f>
        <v/>
      </c>
    </row>
    <row r="784" spans="1:62" ht="12" customHeight="1" x14ac:dyDescent="0.15">
      <c r="A784" s="66">
        <v>767</v>
      </c>
      <c r="B784" s="4"/>
      <c r="C784" s="2"/>
      <c r="D784" s="2"/>
      <c r="E784" s="8"/>
      <c r="F784" s="129" t="s">
        <v>38</v>
      </c>
      <c r="G784" s="130" t="s">
        <v>38</v>
      </c>
      <c r="H784" s="131" t="s">
        <v>38</v>
      </c>
      <c r="I784" s="122"/>
      <c r="J784" s="149"/>
      <c r="K784" s="124"/>
      <c r="L784" s="178"/>
      <c r="M784" s="133"/>
      <c r="N784" s="163" t="str">
        <f>IF($C$3="","",IF(P784="","",BF784))</f>
        <v/>
      </c>
      <c r="O784" s="163" t="str">
        <f>IF($C$3="","",IF(AND(OR(F784="",F784="□"),OR(G784="",G784="□"),OR(H784="",H784="□")),"",IF(AND(F784="■",G784="■"),"",IF(AND(OR(F784="■",G784="■"),H784="■"),"",IF(BF784="","",IF(OR(BF784=4,BF784&gt;4),"○","×"))))))</f>
        <v/>
      </c>
      <c r="P784" s="162" t="str">
        <f>IF($C$3="","",IF(AND(OR(F784="",F784="□"),OR(G784="",G784="□"),OR(H784="",H784="□")),"",IF(AND(F784="■",G784="■"),"",IF(AND(OR(F784="■",G784="■"),H784="■"),"",IF(BF784="","",IF(OR(BF784=5,BF784&gt;5),"○","×"))))))</f>
        <v/>
      </c>
      <c r="Q784" s="129" t="s">
        <v>38</v>
      </c>
      <c r="R784" s="130" t="s">
        <v>38</v>
      </c>
      <c r="S784" s="131" t="s">
        <v>38</v>
      </c>
      <c r="T784" s="1"/>
      <c r="U784" s="10"/>
      <c r="V784" s="11"/>
      <c r="W784" s="10"/>
      <c r="X784" s="223" t="str">
        <f t="shared" si="240"/>
        <v/>
      </c>
      <c r="Y784" s="164" t="str">
        <f t="shared" si="222"/>
        <v/>
      </c>
      <c r="Z784" s="131" t="s">
        <v>58</v>
      </c>
      <c r="AA784" s="135" t="s">
        <v>58</v>
      </c>
      <c r="AB784" s="165" t="str">
        <f t="shared" si="223"/>
        <v/>
      </c>
      <c r="AC784" s="280"/>
      <c r="AD784" s="281"/>
      <c r="AF784" s="60" t="str">
        <f>IF($C$3="","",IF(AND(F784="□",G784="□",H784="□"),"",IF(AND(F784="■",G784="■"),"",IF(AND(F784="■",H784="■"),"",IF(AND(G784="■",H784="■"),"",IF(F784="■",$BY$42,IF(G784="■",$BY$39,IF(I784="","",I784))))))))</f>
        <v/>
      </c>
      <c r="AG784" s="61" t="str">
        <f>IF($C$3="","",IF(AND(F784="□",G784="□",H784="□"),"",IF(AND(F784="■",G784="■"),"",IF(AND(F784="■",H784="■"),"",IF(AND(G784="■",H784="■"),"",IF(F784="■",$BY$44,IF(G784="■",$BY$41,IF(K784="","",K784))))))))</f>
        <v/>
      </c>
      <c r="AH784" s="63" t="str">
        <f t="shared" si="224"/>
        <v/>
      </c>
      <c r="AI784" s="63" t="str">
        <f t="shared" si="225"/>
        <v/>
      </c>
      <c r="AJ784" s="64" t="str">
        <f t="shared" si="226"/>
        <v/>
      </c>
      <c r="AK784" s="64" t="str">
        <f t="shared" si="227"/>
        <v/>
      </c>
      <c r="AL784" s="64" t="str">
        <f>IF($C$3="","",IF(AND(F784="□",G784="□",H784="□"),"",IF(AND(F784="■",G784="■"),"",IF(AND(F784="■",H784="■"),"",IF(AND(G784="■",H784="■"),"",IF(F784="■",$BY$23,IF(G784="■",$BY$21,IF(J784="","",J784))))))))</f>
        <v/>
      </c>
      <c r="AM784" s="65" t="str">
        <f t="shared" si="228"/>
        <v/>
      </c>
      <c r="AN784" s="64" t="str">
        <f>IF($C$3="","",IF(AND(F784="□",G784="□",H784="□"),"",IF(AND(F784="■",G784="■"),"",IF(AND(F784="■",H784="■"),"",IF(AND(G784="■",H784="■"),"",IF(F784="■",$BY$24,IF(G784="■",$BY$22,IF(L784="","",L784))))))))</f>
        <v/>
      </c>
      <c r="AO784" s="118"/>
      <c r="AP784" s="64" t="str">
        <f t="shared" si="229"/>
        <v/>
      </c>
      <c r="AQ784" s="64" t="str">
        <f t="shared" si="230"/>
        <v/>
      </c>
      <c r="AR784" s="64" t="str">
        <f t="shared" si="231"/>
        <v/>
      </c>
      <c r="AS784" s="64" t="str">
        <f t="shared" si="232"/>
        <v/>
      </c>
      <c r="AT784" s="64" t="str">
        <f t="shared" si="233"/>
        <v/>
      </c>
      <c r="AW784" s="17" t="str">
        <f t="shared" si="234"/>
        <v/>
      </c>
      <c r="AX784" s="17" t="str">
        <f t="shared" si="235"/>
        <v/>
      </c>
      <c r="AY784" s="17" t="str">
        <f t="shared" si="236"/>
        <v/>
      </c>
      <c r="AZ784" s="17" t="str">
        <f t="shared" si="237"/>
        <v/>
      </c>
      <c r="BA784" s="17" t="str">
        <f t="shared" si="238"/>
        <v/>
      </c>
      <c r="BB784" s="17" t="str">
        <f t="shared" si="239"/>
        <v/>
      </c>
      <c r="BD784" s="17" t="str">
        <f>IF(AND(OR(F784="",F784="□"),OR(G784="",G784="□"),OR(H784="",H784="□")),"",IF(AND(F784="■",G784="■"),"",IF(AND(OR(F784="■",G784="■"),H784="■"),"",IF(F784="■",5,IF(G784="■",4,IF(I784="","",IF($C$3="","",IF($C$3=8,"-",IF($C$3&lt;8,IF(I784&lt;=$BY$25,7,IF(I784&lt;=$BY$26,6,IF(I784&lt;=$BY$27,5,IF(I784&lt;=$BY$28,4,IF(I784&lt;=$BY$29,3,IF(I784&lt;=$BY$30,2,1)))))))))))))))</f>
        <v/>
      </c>
      <c r="BE784" s="17" t="str">
        <f>IF(AND(OR(F784="",F784="□"),OR(G784="",G784="□"),OR(H784="",H784="□")),"",IF(AND(F784="■",G784="■"),"",IF(AND(OR(F784="■",G784="■"),H784="■"),"",IF(F784="■",5,IF(G784="■",4,IF(K784="","",IF($C$3="","",IF($C$3=8,IF(K784&lt;=$BY$33,6,IF(K784&lt;=$BY$34,5,IF(K784&lt;=$BY$35,4,3))),IF(AND($C$3&lt;8,$C$3&gt;4),IF(K784&lt;=$BY$32,7,IF(K784&lt;=$BY$33,6,IF(K784&lt;=$BY$34,5,IF(K784&lt;=$BY$35,4,IF(K784&lt;=$BY$36,3,2))))),IF(C770&lt;5,"-"))))))))))</f>
        <v/>
      </c>
      <c r="BF784" s="17" t="str">
        <f t="shared" si="241"/>
        <v/>
      </c>
      <c r="BH784" s="18" t="str">
        <f>IF(X784="","",IF(50&lt;=Y784,6,IF(AND(40&lt;=Y784,Y784&lt;50),5,IF(AND(30&lt;=Y784,Y784&lt;40),4,IF(AND(20&lt;=Y784,Y784&lt;30),3,IF(AND(10&lt;=Y784,Y784&lt;20),2,IF(AND(0&lt;=Y784,Y784&lt;10),1,IF(Y784&lt;0,0,""))))))))</f>
        <v/>
      </c>
      <c r="BI784" s="18" t="str">
        <f>IF(X784="","",IF(30&lt;=Y784,4,IF(AND(20&lt;=Y784,Y784&lt;30),3,IF(AND(10&lt;=Y784,Y784&lt;20),2,IF(AND(0&lt;=Y784,Y784&lt;10),1,IF(Y784&lt;0,0,""))))))</f>
        <v/>
      </c>
      <c r="BJ784" s="58" t="str">
        <f>IF(AND(OR(Q784="",Q784="□"),OR(R784="",R784="□"),OR(S784="",S784="□")),"",IF(AND(Q784="■",R784="■"),"",IF(AND(OR(Q784="■",R784="■"),S784="■"),"",IF(Q784="■",3,IF(R784="■",1,IF(Z784="■",BH784,BI784))))))</f>
        <v/>
      </c>
    </row>
    <row r="785" spans="1:62" ht="12" customHeight="1" x14ac:dyDescent="0.15">
      <c r="A785" s="66">
        <v>768</v>
      </c>
      <c r="B785" s="4"/>
      <c r="C785" s="2"/>
      <c r="D785" s="2"/>
      <c r="E785" s="8"/>
      <c r="F785" s="129" t="s">
        <v>38</v>
      </c>
      <c r="G785" s="130" t="s">
        <v>38</v>
      </c>
      <c r="H785" s="131" t="s">
        <v>38</v>
      </c>
      <c r="I785" s="122"/>
      <c r="J785" s="149"/>
      <c r="K785" s="124"/>
      <c r="L785" s="178"/>
      <c r="M785" s="133"/>
      <c r="N785" s="163" t="str">
        <f>IF($C$3="","",IF(P785="","",BF785))</f>
        <v/>
      </c>
      <c r="O785" s="163" t="str">
        <f>IF($C$3="","",IF(AND(OR(F785="",F785="□"),OR(G785="",G785="□"),OR(H785="",H785="□")),"",IF(AND(F785="■",G785="■"),"",IF(AND(OR(F785="■",G785="■"),H785="■"),"",IF(BF785="","",IF(OR(BF785=4,BF785&gt;4),"○","×"))))))</f>
        <v/>
      </c>
      <c r="P785" s="162" t="str">
        <f>IF($C$3="","",IF(AND(OR(F785="",F785="□"),OR(G785="",G785="□"),OR(H785="",H785="□")),"",IF(AND(F785="■",G785="■"),"",IF(AND(OR(F785="■",G785="■"),H785="■"),"",IF(BF785="","",IF(OR(BF785=5,BF785&gt;5),"○","×"))))))</f>
        <v/>
      </c>
      <c r="Q785" s="129" t="s">
        <v>38</v>
      </c>
      <c r="R785" s="130" t="s">
        <v>38</v>
      </c>
      <c r="S785" s="131" t="s">
        <v>38</v>
      </c>
      <c r="T785" s="1"/>
      <c r="U785" s="10"/>
      <c r="V785" s="11"/>
      <c r="W785" s="10"/>
      <c r="X785" s="223" t="str">
        <f t="shared" si="240"/>
        <v/>
      </c>
      <c r="Y785" s="164" t="str">
        <f t="shared" si="222"/>
        <v/>
      </c>
      <c r="Z785" s="131" t="s">
        <v>58</v>
      </c>
      <c r="AA785" s="135" t="s">
        <v>58</v>
      </c>
      <c r="AB785" s="165" t="str">
        <f t="shared" si="223"/>
        <v/>
      </c>
      <c r="AC785" s="280"/>
      <c r="AD785" s="281"/>
      <c r="AF785" s="60" t="str">
        <f>IF($C$3="","",IF(AND(F785="□",G785="□",H785="□"),"",IF(AND(F785="■",G785="■"),"",IF(AND(F785="■",H785="■"),"",IF(AND(G785="■",H785="■"),"",IF(F785="■",$BY$42,IF(G785="■",$BY$39,IF(I785="","",I785))))))))</f>
        <v/>
      </c>
      <c r="AG785" s="61" t="str">
        <f>IF($C$3="","",IF(AND(F785="□",G785="□",H785="□"),"",IF(AND(F785="■",G785="■"),"",IF(AND(F785="■",H785="■"),"",IF(AND(G785="■",H785="■"),"",IF(F785="■",$BY$44,IF(G785="■",$BY$41,IF(K785="","",K785))))))))</f>
        <v/>
      </c>
      <c r="AH785" s="63" t="str">
        <f t="shared" si="224"/>
        <v/>
      </c>
      <c r="AI785" s="63" t="str">
        <f t="shared" si="225"/>
        <v/>
      </c>
      <c r="AJ785" s="64" t="str">
        <f t="shared" si="226"/>
        <v/>
      </c>
      <c r="AK785" s="64" t="str">
        <f t="shared" si="227"/>
        <v/>
      </c>
      <c r="AL785" s="64" t="str">
        <f>IF($C$3="","",IF(AND(F785="□",G785="□",H785="□"),"",IF(AND(F785="■",G785="■"),"",IF(AND(F785="■",H785="■"),"",IF(AND(G785="■",H785="■"),"",IF(F785="■",$BY$23,IF(G785="■",$BY$21,IF(J785="","",J785))))))))</f>
        <v/>
      </c>
      <c r="AM785" s="65" t="str">
        <f t="shared" si="228"/>
        <v/>
      </c>
      <c r="AN785" s="64" t="str">
        <f>IF($C$3="","",IF(AND(F785="□",G785="□",H785="□"),"",IF(AND(F785="■",G785="■"),"",IF(AND(F785="■",H785="■"),"",IF(AND(G785="■",H785="■"),"",IF(F785="■",$BY$24,IF(G785="■",$BY$22,IF(L785="","",L785))))))))</f>
        <v/>
      </c>
      <c r="AO785" s="118"/>
      <c r="AP785" s="64" t="str">
        <f t="shared" si="229"/>
        <v/>
      </c>
      <c r="AQ785" s="64" t="str">
        <f t="shared" si="230"/>
        <v/>
      </c>
      <c r="AR785" s="64" t="str">
        <f t="shared" si="231"/>
        <v/>
      </c>
      <c r="AS785" s="64" t="str">
        <f t="shared" si="232"/>
        <v/>
      </c>
      <c r="AT785" s="64" t="str">
        <f t="shared" si="233"/>
        <v/>
      </c>
      <c r="AW785" s="17" t="str">
        <f t="shared" si="234"/>
        <v/>
      </c>
      <c r="AX785" s="17" t="str">
        <f t="shared" si="235"/>
        <v/>
      </c>
      <c r="AY785" s="17" t="str">
        <f t="shared" si="236"/>
        <v/>
      </c>
      <c r="AZ785" s="17" t="str">
        <f t="shared" si="237"/>
        <v/>
      </c>
      <c r="BA785" s="17" t="str">
        <f t="shared" si="238"/>
        <v/>
      </c>
      <c r="BB785" s="17" t="str">
        <f t="shared" si="239"/>
        <v/>
      </c>
      <c r="BD785" s="17" t="str">
        <f>IF(AND(OR(F785="",F785="□"),OR(G785="",G785="□"),OR(H785="",H785="□")),"",IF(AND(F785="■",G785="■"),"",IF(AND(OR(F785="■",G785="■"),H785="■"),"",IF(F785="■",5,IF(G785="■",4,IF(I785="","",IF($C$3="","",IF($C$3=8,"-",IF($C$3&lt;8,IF(I785&lt;=$BY$25,7,IF(I785&lt;=$BY$26,6,IF(I785&lt;=$BY$27,5,IF(I785&lt;=$BY$28,4,IF(I785&lt;=$BY$29,3,IF(I785&lt;=$BY$30,2,1)))))))))))))))</f>
        <v/>
      </c>
      <c r="BE785" s="17" t="str">
        <f>IF(AND(OR(F785="",F785="□"),OR(G785="",G785="□"),OR(H785="",H785="□")),"",IF(AND(F785="■",G785="■"),"",IF(AND(OR(F785="■",G785="■"),H785="■"),"",IF(F785="■",5,IF(G785="■",4,IF(K785="","",IF($C$3="","",IF($C$3=8,IF(K785&lt;=$BY$33,6,IF(K785&lt;=$BY$34,5,IF(K785&lt;=$BY$35,4,3))),IF(AND($C$3&lt;8,$C$3&gt;4),IF(K785&lt;=$BY$32,7,IF(K785&lt;=$BY$33,6,IF(K785&lt;=$BY$34,5,IF(K785&lt;=$BY$35,4,IF(K785&lt;=$BY$36,3,2))))),IF(C771&lt;5,"-"))))))))))</f>
        <v/>
      </c>
      <c r="BF785" s="17" t="str">
        <f t="shared" si="241"/>
        <v/>
      </c>
      <c r="BH785" s="18" t="str">
        <f>IF(X785="","",IF(50&lt;=Y785,6,IF(AND(40&lt;=Y785,Y785&lt;50),5,IF(AND(30&lt;=Y785,Y785&lt;40),4,IF(AND(20&lt;=Y785,Y785&lt;30),3,IF(AND(10&lt;=Y785,Y785&lt;20),2,IF(AND(0&lt;=Y785,Y785&lt;10),1,IF(Y785&lt;0,0,""))))))))</f>
        <v/>
      </c>
      <c r="BI785" s="18" t="str">
        <f>IF(X785="","",IF(30&lt;=Y785,4,IF(AND(20&lt;=Y785,Y785&lt;30),3,IF(AND(10&lt;=Y785,Y785&lt;20),2,IF(AND(0&lt;=Y785,Y785&lt;10),1,IF(Y785&lt;0,0,""))))))</f>
        <v/>
      </c>
      <c r="BJ785" s="58" t="str">
        <f>IF(AND(OR(Q785="",Q785="□"),OR(R785="",R785="□"),OR(S785="",S785="□")),"",IF(AND(Q785="■",R785="■"),"",IF(AND(OR(Q785="■",R785="■"),S785="■"),"",IF(Q785="■",3,IF(R785="■",1,IF(Z785="■",BH785,BI785))))))</f>
        <v/>
      </c>
    </row>
    <row r="786" spans="1:62" ht="12" customHeight="1" x14ac:dyDescent="0.15">
      <c r="A786" s="66">
        <v>769</v>
      </c>
      <c r="B786" s="4"/>
      <c r="C786" s="2"/>
      <c r="D786" s="2"/>
      <c r="E786" s="8"/>
      <c r="F786" s="129" t="s">
        <v>38</v>
      </c>
      <c r="G786" s="130" t="s">
        <v>38</v>
      </c>
      <c r="H786" s="131" t="s">
        <v>38</v>
      </c>
      <c r="I786" s="122"/>
      <c r="J786" s="149"/>
      <c r="K786" s="124"/>
      <c r="L786" s="178"/>
      <c r="M786" s="133"/>
      <c r="N786" s="163" t="str">
        <f>IF($C$3="","",IF(P786="","",BF786))</f>
        <v/>
      </c>
      <c r="O786" s="163" t="str">
        <f>IF($C$3="","",IF(AND(OR(F786="",F786="□"),OR(G786="",G786="□"),OR(H786="",H786="□")),"",IF(AND(F786="■",G786="■"),"",IF(AND(OR(F786="■",G786="■"),H786="■"),"",IF(BF786="","",IF(OR(BF786=4,BF786&gt;4),"○","×"))))))</f>
        <v/>
      </c>
      <c r="P786" s="162" t="str">
        <f>IF($C$3="","",IF(AND(OR(F786="",F786="□"),OR(G786="",G786="□"),OR(H786="",H786="□")),"",IF(AND(F786="■",G786="■"),"",IF(AND(OR(F786="■",G786="■"),H786="■"),"",IF(BF786="","",IF(OR(BF786=5,BF786&gt;5),"○","×"))))))</f>
        <v/>
      </c>
      <c r="Q786" s="129" t="s">
        <v>38</v>
      </c>
      <c r="R786" s="130" t="s">
        <v>38</v>
      </c>
      <c r="S786" s="131" t="s">
        <v>38</v>
      </c>
      <c r="T786" s="1"/>
      <c r="U786" s="10"/>
      <c r="V786" s="11"/>
      <c r="W786" s="10"/>
      <c r="X786" s="223" t="str">
        <f t="shared" si="240"/>
        <v/>
      </c>
      <c r="Y786" s="164" t="str">
        <f t="shared" ref="Y786:Y849" si="242">IFERROR((1-X786)*100,"")</f>
        <v/>
      </c>
      <c r="Z786" s="131" t="s">
        <v>58</v>
      </c>
      <c r="AA786" s="135" t="s">
        <v>58</v>
      </c>
      <c r="AB786" s="165" t="str">
        <f t="shared" ref="AB786:AB849" si="243">BJ786</f>
        <v/>
      </c>
      <c r="AC786" s="280"/>
      <c r="AD786" s="281"/>
      <c r="AF786" s="60" t="str">
        <f>IF($C$3="","",IF(AND(F786="□",G786="□",H786="□"),"",IF(AND(F786="■",G786="■"),"",IF(AND(F786="■",H786="■"),"",IF(AND(G786="■",H786="■"),"",IF(F786="■",$BY$42,IF(G786="■",$BY$39,IF(I786="","",I786))))))))</f>
        <v/>
      </c>
      <c r="AG786" s="61" t="str">
        <f>IF($C$3="","",IF(AND(F786="□",G786="□",H786="□"),"",IF(AND(F786="■",G786="■"),"",IF(AND(F786="■",H786="■"),"",IF(AND(G786="■",H786="■"),"",IF(F786="■",$BY$44,IF(G786="■",$BY$41,IF(K786="","",K786))))))))</f>
        <v/>
      </c>
      <c r="AH786" s="63" t="str">
        <f t="shared" ref="AH786:AH849" si="244">IF(C786="","",C786)</f>
        <v/>
      </c>
      <c r="AI786" s="63" t="str">
        <f t="shared" ref="AI786:AI849" si="245">IF(D786="","",D786)</f>
        <v/>
      </c>
      <c r="AJ786" s="64" t="str">
        <f t="shared" ref="AJ786:AJ849" si="246">IF(E786="","",E786)</f>
        <v/>
      </c>
      <c r="AK786" s="64" t="str">
        <f t="shared" ref="AK786:AK849" si="247">AF786</f>
        <v/>
      </c>
      <c r="AL786" s="64" t="str">
        <f>IF($C$3="","",IF(AND(F786="□",G786="□",H786="□"),"",IF(AND(F786="■",G786="■"),"",IF(AND(F786="■",H786="■"),"",IF(AND(G786="■",H786="■"),"",IF(F786="■",$BY$23,IF(G786="■",$BY$21,IF(J786="","",J786))))))))</f>
        <v/>
      </c>
      <c r="AM786" s="65" t="str">
        <f t="shared" ref="AM786:AM849" si="248">AG786</f>
        <v/>
      </c>
      <c r="AN786" s="64" t="str">
        <f>IF($C$3="","",IF(AND(F786="□",G786="□",H786="□"),"",IF(AND(F786="■",G786="■"),"",IF(AND(F786="■",H786="■"),"",IF(AND(G786="■",H786="■"),"",IF(F786="■",$BY$24,IF(G786="■",$BY$22,IF(L786="","",L786))))))))</f>
        <v/>
      </c>
      <c r="AO786" s="118"/>
      <c r="AP786" s="64" t="str">
        <f t="shared" ref="AP786:AP849" si="249">IF(AND(AZ786="",BA786="",BB786=""),"",IF(AZ786="●","",IF(BA786="●","",IF(BB786="●",T786,""))))</f>
        <v/>
      </c>
      <c r="AQ786" s="64" t="str">
        <f t="shared" ref="AQ786:AQ849" si="250">IF(AND(AZ786="",BA786="",BB786=""),"",IF(AZ786="●","",IF(BA786="●","",IF(BB786="●",U786,""))))</f>
        <v/>
      </c>
      <c r="AR786" s="64" t="str">
        <f t="shared" ref="AR786:AR849" si="251">IF(AND(AZ786="",BA786="",BB786=""),"",IF(AZ786="●","",IF(BA786="●","",IF(BB786="●",V786,""))))</f>
        <v/>
      </c>
      <c r="AS786" s="64" t="str">
        <f t="shared" ref="AS786:AS849" si="252">IF(AND(AZ786="",BA786="",BB786=""),"",IF(AZ786="●","",IF(BA786="●","",IF(BB786="●",W786,""))))</f>
        <v/>
      </c>
      <c r="AT786" s="64" t="str">
        <f t="shared" ref="AT786:AT849" si="253">IF(AND(AZ786="",BA786="",BB786=""),"",IF(AZ786="●",0.8,IF(BA786="●",1,IF(BB786="●",IF(OR(V786="",W786=""),"",ROUNDUP(V786/W786,2)),""))))</f>
        <v/>
      </c>
      <c r="AW786" s="17" t="str">
        <f t="shared" ref="AW786:AW849" si="254">IF(AND(F786="□",G786="□",H786="□"),"",IF(AND(F786="■",G786="■"),"",IF(AND(F786="■",H786="■"),"",IF(AND(G786="■",H786="■"),"",IF(F786="■","●","")))))</f>
        <v/>
      </c>
      <c r="AX786" s="17" t="str">
        <f t="shared" ref="AX786:AX849" si="255">IF(AND(F786="□",G786="□",H786="□"),"",IF(AND(F786="■",G786="■"),"",IF(AND(F786="■",H786="■"),"",IF(AND(G786="■",H786="■"),"",IF(G786="■","●","")))))</f>
        <v/>
      </c>
      <c r="AY786" s="17" t="str">
        <f t="shared" ref="AY786:AY849" si="256">IF(AND(F786="□",G786="□",H786="□"),"",IF(AND(F786="■",G786="■"),"",IF(AND(F786="■",H786="■"),"",IF(AND(G786="■",H786="■"),"",IF(H786="■","●","")))))</f>
        <v/>
      </c>
      <c r="AZ786" s="17" t="str">
        <f t="shared" ref="AZ786:AZ849" si="257">IF(AND(Q786="□",R786="□",S786="□"),"",IF(AND(Q786="■",R786="■"),"",IF(AND(Q786="■",S786="■"),"",IF(AND(R786="■",S786="■"),"",IF(Q786="■","●","")))))</f>
        <v/>
      </c>
      <c r="BA786" s="17" t="str">
        <f t="shared" ref="BA786:BA849" si="258">IF(AND(Q786="□",R786="□",S786="□"),"",IF(AND(Q786="■",R786="■"),"",IF(AND(Q786="■",S786="■"),"",IF(AND(R786="■",S786="■"),"",IF(R786="■","●","")))))</f>
        <v/>
      </c>
      <c r="BB786" s="17" t="str">
        <f t="shared" ref="BB786:BB849" si="259">IF(AND(Q786="□",R786="□",S786="□"),"",IF(AND(Q786="■",R786="■"),"",IF(AND(Q786="■",S786="■"),"",IF(AND(R786="■",S786="■"),"",IF(S786="■","●","")))))</f>
        <v/>
      </c>
      <c r="BD786" s="17" t="str">
        <f>IF(AND(OR(F786="",F786="□"),OR(G786="",G786="□"),OR(H786="",H786="□")),"",IF(AND(F786="■",G786="■"),"",IF(AND(OR(F786="■",G786="■"),H786="■"),"",IF(F786="■",5,IF(G786="■",4,IF(I786="","",IF($C$3="","",IF($C$3=8,"-",IF($C$3&lt;8,IF(I786&lt;=$BY$25,7,IF(I786&lt;=$BY$26,6,IF(I786&lt;=$BY$27,5,IF(I786&lt;=$BY$28,4,IF(I786&lt;=$BY$29,3,IF(I786&lt;=$BY$30,2,1)))))))))))))))</f>
        <v/>
      </c>
      <c r="BE786" s="17" t="str">
        <f>IF(AND(OR(F786="",F786="□"),OR(G786="",G786="□"),OR(H786="",H786="□")),"",IF(AND(F786="■",G786="■"),"",IF(AND(OR(F786="■",G786="■"),H786="■"),"",IF(F786="■",5,IF(G786="■",4,IF(K786="","",IF($C$3="","",IF($C$3=8,IF(K786&lt;=$BY$33,6,IF(K786&lt;=$BY$34,5,IF(K786&lt;=$BY$35,4,3))),IF(AND($C$3&lt;8,$C$3&gt;4),IF(K786&lt;=$BY$32,7,IF(K786&lt;=$BY$33,6,IF(K786&lt;=$BY$34,5,IF(K786&lt;=$BY$35,4,IF(K786&lt;=$BY$36,3,2))))),IF(C772&lt;5,"-"))))))))))</f>
        <v/>
      </c>
      <c r="BF786" s="17" t="str">
        <f t="shared" si="241"/>
        <v/>
      </c>
      <c r="BH786" s="18" t="str">
        <f>IF(X786="","",IF(50&lt;=Y786,6,IF(AND(40&lt;=Y786,Y786&lt;50),5,IF(AND(30&lt;=Y786,Y786&lt;40),4,IF(AND(20&lt;=Y786,Y786&lt;30),3,IF(AND(10&lt;=Y786,Y786&lt;20),2,IF(AND(0&lt;=Y786,Y786&lt;10),1,IF(Y786&lt;0,0,""))))))))</f>
        <v/>
      </c>
      <c r="BI786" s="18" t="str">
        <f>IF(X786="","",IF(30&lt;=Y786,4,IF(AND(20&lt;=Y786,Y786&lt;30),3,IF(AND(10&lt;=Y786,Y786&lt;20),2,IF(AND(0&lt;=Y786,Y786&lt;10),1,IF(Y786&lt;0,0,""))))))</f>
        <v/>
      </c>
      <c r="BJ786" s="58" t="str">
        <f>IF(AND(OR(Q786="",Q786="□"),OR(R786="",R786="□"),OR(S786="",S786="□")),"",IF(AND(Q786="■",R786="■"),"",IF(AND(OR(Q786="■",R786="■"),S786="■"),"",IF(Q786="■",3,IF(R786="■",1,IF(Z786="■",BH786,BI786))))))</f>
        <v/>
      </c>
    </row>
    <row r="787" spans="1:62" ht="12" customHeight="1" x14ac:dyDescent="0.15">
      <c r="A787" s="66">
        <v>770</v>
      </c>
      <c r="B787" s="4"/>
      <c r="C787" s="2"/>
      <c r="D787" s="2"/>
      <c r="E787" s="8"/>
      <c r="F787" s="129" t="s">
        <v>38</v>
      </c>
      <c r="G787" s="130" t="s">
        <v>38</v>
      </c>
      <c r="H787" s="131" t="s">
        <v>38</v>
      </c>
      <c r="I787" s="122"/>
      <c r="J787" s="149"/>
      <c r="K787" s="124"/>
      <c r="L787" s="178"/>
      <c r="M787" s="133"/>
      <c r="N787" s="163" t="str">
        <f>IF($C$3="","",IF(P787="","",BF787))</f>
        <v/>
      </c>
      <c r="O787" s="163" t="str">
        <f>IF($C$3="","",IF(AND(OR(F787="",F787="□"),OR(G787="",G787="□"),OR(H787="",H787="□")),"",IF(AND(F787="■",G787="■"),"",IF(AND(OR(F787="■",G787="■"),H787="■"),"",IF(BF787="","",IF(OR(BF787=4,BF787&gt;4),"○","×"))))))</f>
        <v/>
      </c>
      <c r="P787" s="162" t="str">
        <f>IF($C$3="","",IF(AND(OR(F787="",F787="□"),OR(G787="",G787="□"),OR(H787="",H787="□")),"",IF(AND(F787="■",G787="■"),"",IF(AND(OR(F787="■",G787="■"),H787="■"),"",IF(BF787="","",IF(OR(BF787=5,BF787&gt;5),"○","×"))))))</f>
        <v/>
      </c>
      <c r="Q787" s="129" t="s">
        <v>38</v>
      </c>
      <c r="R787" s="130" t="s">
        <v>38</v>
      </c>
      <c r="S787" s="131" t="s">
        <v>38</v>
      </c>
      <c r="T787" s="1"/>
      <c r="U787" s="10"/>
      <c r="V787" s="11"/>
      <c r="W787" s="10"/>
      <c r="X787" s="223" t="str">
        <f t="shared" ref="X787:X850" si="260">AT787</f>
        <v/>
      </c>
      <c r="Y787" s="164" t="str">
        <f t="shared" si="242"/>
        <v/>
      </c>
      <c r="Z787" s="131" t="s">
        <v>58</v>
      </c>
      <c r="AA787" s="135" t="s">
        <v>58</v>
      </c>
      <c r="AB787" s="165" t="str">
        <f t="shared" si="243"/>
        <v/>
      </c>
      <c r="AC787" s="280"/>
      <c r="AD787" s="281"/>
      <c r="AF787" s="60" t="str">
        <f>IF($C$3="","",IF(AND(F787="□",G787="□",H787="□"),"",IF(AND(F787="■",G787="■"),"",IF(AND(F787="■",H787="■"),"",IF(AND(G787="■",H787="■"),"",IF(F787="■",$BY$42,IF(G787="■",$BY$39,IF(I787="","",I787))))))))</f>
        <v/>
      </c>
      <c r="AG787" s="61" t="str">
        <f>IF($C$3="","",IF(AND(F787="□",G787="□",H787="□"),"",IF(AND(F787="■",G787="■"),"",IF(AND(F787="■",H787="■"),"",IF(AND(G787="■",H787="■"),"",IF(F787="■",$BY$44,IF(G787="■",$BY$41,IF(K787="","",K787))))))))</f>
        <v/>
      </c>
      <c r="AH787" s="63" t="str">
        <f t="shared" si="244"/>
        <v/>
      </c>
      <c r="AI787" s="63" t="str">
        <f t="shared" si="245"/>
        <v/>
      </c>
      <c r="AJ787" s="64" t="str">
        <f t="shared" si="246"/>
        <v/>
      </c>
      <c r="AK787" s="64" t="str">
        <f t="shared" si="247"/>
        <v/>
      </c>
      <c r="AL787" s="64" t="str">
        <f>IF($C$3="","",IF(AND(F787="□",G787="□",H787="□"),"",IF(AND(F787="■",G787="■"),"",IF(AND(F787="■",H787="■"),"",IF(AND(G787="■",H787="■"),"",IF(F787="■",$BY$23,IF(G787="■",$BY$21,IF(J787="","",J787))))))))</f>
        <v/>
      </c>
      <c r="AM787" s="65" t="str">
        <f t="shared" si="248"/>
        <v/>
      </c>
      <c r="AN787" s="64" t="str">
        <f>IF($C$3="","",IF(AND(F787="□",G787="□",H787="□"),"",IF(AND(F787="■",G787="■"),"",IF(AND(F787="■",H787="■"),"",IF(AND(G787="■",H787="■"),"",IF(F787="■",$BY$24,IF(G787="■",$BY$22,IF(L787="","",L787))))))))</f>
        <v/>
      </c>
      <c r="AO787" s="118"/>
      <c r="AP787" s="64" t="str">
        <f t="shared" si="249"/>
        <v/>
      </c>
      <c r="AQ787" s="64" t="str">
        <f t="shared" si="250"/>
        <v/>
      </c>
      <c r="AR787" s="64" t="str">
        <f t="shared" si="251"/>
        <v/>
      </c>
      <c r="AS787" s="64" t="str">
        <f t="shared" si="252"/>
        <v/>
      </c>
      <c r="AT787" s="64" t="str">
        <f t="shared" si="253"/>
        <v/>
      </c>
      <c r="AW787" s="17" t="str">
        <f t="shared" si="254"/>
        <v/>
      </c>
      <c r="AX787" s="17" t="str">
        <f t="shared" si="255"/>
        <v/>
      </c>
      <c r="AY787" s="17" t="str">
        <f t="shared" si="256"/>
        <v/>
      </c>
      <c r="AZ787" s="17" t="str">
        <f t="shared" si="257"/>
        <v/>
      </c>
      <c r="BA787" s="17" t="str">
        <f t="shared" si="258"/>
        <v/>
      </c>
      <c r="BB787" s="17" t="str">
        <f t="shared" si="259"/>
        <v/>
      </c>
      <c r="BD787" s="17" t="str">
        <f>IF(AND(OR(F787="",F787="□"),OR(G787="",G787="□"),OR(H787="",H787="□")),"",IF(AND(F787="■",G787="■"),"",IF(AND(OR(F787="■",G787="■"),H787="■"),"",IF(F787="■",5,IF(G787="■",4,IF(I787="","",IF($C$3="","",IF($C$3=8,"-",IF($C$3&lt;8,IF(I787&lt;=$BY$25,7,IF(I787&lt;=$BY$26,6,IF(I787&lt;=$BY$27,5,IF(I787&lt;=$BY$28,4,IF(I787&lt;=$BY$29,3,IF(I787&lt;=$BY$30,2,1)))))))))))))))</f>
        <v/>
      </c>
      <c r="BE787" s="17" t="str">
        <f>IF(AND(OR(F787="",F787="□"),OR(G787="",G787="□"),OR(H787="",H787="□")),"",IF(AND(F787="■",G787="■"),"",IF(AND(OR(F787="■",G787="■"),H787="■"),"",IF(F787="■",5,IF(G787="■",4,IF(K787="","",IF($C$3="","",IF($C$3=8,IF(K787&lt;=$BY$33,6,IF(K787&lt;=$BY$34,5,IF(K787&lt;=$BY$35,4,3))),IF(AND($C$3&lt;8,$C$3&gt;4),IF(K787&lt;=$BY$32,7,IF(K787&lt;=$BY$33,6,IF(K787&lt;=$BY$34,5,IF(K787&lt;=$BY$35,4,IF(K787&lt;=$BY$36,3,2))))),IF(C773&lt;5,"-"))))))))))</f>
        <v/>
      </c>
      <c r="BF787" s="17" t="str">
        <f t="shared" ref="BF787:BF850" si="261">IF(OR(BD787="",BE787=""),"",MIN(BD787:BE787))</f>
        <v/>
      </c>
      <c r="BH787" s="18" t="str">
        <f>IF(X787="","",IF(50&lt;=Y787,6,IF(AND(40&lt;=Y787,Y787&lt;50),5,IF(AND(30&lt;=Y787,Y787&lt;40),4,IF(AND(20&lt;=Y787,Y787&lt;30),3,IF(AND(10&lt;=Y787,Y787&lt;20),2,IF(AND(0&lt;=Y787,Y787&lt;10),1,IF(Y787&lt;0,0,""))))))))</f>
        <v/>
      </c>
      <c r="BI787" s="18" t="str">
        <f>IF(X787="","",IF(30&lt;=Y787,4,IF(AND(20&lt;=Y787,Y787&lt;30),3,IF(AND(10&lt;=Y787,Y787&lt;20),2,IF(AND(0&lt;=Y787,Y787&lt;10),1,IF(Y787&lt;0,0,""))))))</f>
        <v/>
      </c>
      <c r="BJ787" s="58" t="str">
        <f>IF(AND(OR(Q787="",Q787="□"),OR(R787="",R787="□"),OR(S787="",S787="□")),"",IF(AND(Q787="■",R787="■"),"",IF(AND(OR(Q787="■",R787="■"),S787="■"),"",IF(Q787="■",3,IF(R787="■",1,IF(Z787="■",BH787,BI787))))))</f>
        <v/>
      </c>
    </row>
    <row r="788" spans="1:62" ht="12" customHeight="1" x14ac:dyDescent="0.15">
      <c r="A788" s="66">
        <v>771</v>
      </c>
      <c r="B788" s="4"/>
      <c r="C788" s="2"/>
      <c r="D788" s="2"/>
      <c r="E788" s="8"/>
      <c r="F788" s="129" t="s">
        <v>38</v>
      </c>
      <c r="G788" s="130" t="s">
        <v>38</v>
      </c>
      <c r="H788" s="131" t="s">
        <v>38</v>
      </c>
      <c r="I788" s="122"/>
      <c r="J788" s="149"/>
      <c r="K788" s="124"/>
      <c r="L788" s="178"/>
      <c r="M788" s="133"/>
      <c r="N788" s="163" t="str">
        <f>IF($C$3="","",IF(P788="","",BF788))</f>
        <v/>
      </c>
      <c r="O788" s="163" t="str">
        <f>IF($C$3="","",IF(AND(OR(F788="",F788="□"),OR(G788="",G788="□"),OR(H788="",H788="□")),"",IF(AND(F788="■",G788="■"),"",IF(AND(OR(F788="■",G788="■"),H788="■"),"",IF(BF788="","",IF(OR(BF788=4,BF788&gt;4),"○","×"))))))</f>
        <v/>
      </c>
      <c r="P788" s="162" t="str">
        <f>IF($C$3="","",IF(AND(OR(F788="",F788="□"),OR(G788="",G788="□"),OR(H788="",H788="□")),"",IF(AND(F788="■",G788="■"),"",IF(AND(OR(F788="■",G788="■"),H788="■"),"",IF(BF788="","",IF(OR(BF788=5,BF788&gt;5),"○","×"))))))</f>
        <v/>
      </c>
      <c r="Q788" s="129" t="s">
        <v>38</v>
      </c>
      <c r="R788" s="130" t="s">
        <v>38</v>
      </c>
      <c r="S788" s="131" t="s">
        <v>38</v>
      </c>
      <c r="T788" s="1"/>
      <c r="U788" s="10"/>
      <c r="V788" s="11"/>
      <c r="W788" s="10"/>
      <c r="X788" s="223" t="str">
        <f t="shared" si="260"/>
        <v/>
      </c>
      <c r="Y788" s="164" t="str">
        <f t="shared" si="242"/>
        <v/>
      </c>
      <c r="Z788" s="131" t="s">
        <v>58</v>
      </c>
      <c r="AA788" s="135" t="s">
        <v>58</v>
      </c>
      <c r="AB788" s="165" t="str">
        <f t="shared" si="243"/>
        <v/>
      </c>
      <c r="AC788" s="280"/>
      <c r="AD788" s="281"/>
      <c r="AF788" s="60" t="str">
        <f>IF($C$3="","",IF(AND(F788="□",G788="□",H788="□"),"",IF(AND(F788="■",G788="■"),"",IF(AND(F788="■",H788="■"),"",IF(AND(G788="■",H788="■"),"",IF(F788="■",$BY$42,IF(G788="■",$BY$39,IF(I788="","",I788))))))))</f>
        <v/>
      </c>
      <c r="AG788" s="61" t="str">
        <f>IF($C$3="","",IF(AND(F788="□",G788="□",H788="□"),"",IF(AND(F788="■",G788="■"),"",IF(AND(F788="■",H788="■"),"",IF(AND(G788="■",H788="■"),"",IF(F788="■",$BY$44,IF(G788="■",$BY$41,IF(K788="","",K788))))))))</f>
        <v/>
      </c>
      <c r="AH788" s="63" t="str">
        <f t="shared" si="244"/>
        <v/>
      </c>
      <c r="AI788" s="63" t="str">
        <f t="shared" si="245"/>
        <v/>
      </c>
      <c r="AJ788" s="64" t="str">
        <f t="shared" si="246"/>
        <v/>
      </c>
      <c r="AK788" s="64" t="str">
        <f t="shared" si="247"/>
        <v/>
      </c>
      <c r="AL788" s="64" t="str">
        <f>IF($C$3="","",IF(AND(F788="□",G788="□",H788="□"),"",IF(AND(F788="■",G788="■"),"",IF(AND(F788="■",H788="■"),"",IF(AND(G788="■",H788="■"),"",IF(F788="■",$BY$23,IF(G788="■",$BY$21,IF(J788="","",J788))))))))</f>
        <v/>
      </c>
      <c r="AM788" s="65" t="str">
        <f t="shared" si="248"/>
        <v/>
      </c>
      <c r="AN788" s="64" t="str">
        <f>IF($C$3="","",IF(AND(F788="□",G788="□",H788="□"),"",IF(AND(F788="■",G788="■"),"",IF(AND(F788="■",H788="■"),"",IF(AND(G788="■",H788="■"),"",IF(F788="■",$BY$24,IF(G788="■",$BY$22,IF(L788="","",L788))))))))</f>
        <v/>
      </c>
      <c r="AO788" s="118"/>
      <c r="AP788" s="64" t="str">
        <f t="shared" si="249"/>
        <v/>
      </c>
      <c r="AQ788" s="64" t="str">
        <f t="shared" si="250"/>
        <v/>
      </c>
      <c r="AR788" s="64" t="str">
        <f t="shared" si="251"/>
        <v/>
      </c>
      <c r="AS788" s="64" t="str">
        <f t="shared" si="252"/>
        <v/>
      </c>
      <c r="AT788" s="64" t="str">
        <f t="shared" si="253"/>
        <v/>
      </c>
      <c r="AW788" s="17" t="str">
        <f t="shared" si="254"/>
        <v/>
      </c>
      <c r="AX788" s="17" t="str">
        <f t="shared" si="255"/>
        <v/>
      </c>
      <c r="AY788" s="17" t="str">
        <f t="shared" si="256"/>
        <v/>
      </c>
      <c r="AZ788" s="17" t="str">
        <f t="shared" si="257"/>
        <v/>
      </c>
      <c r="BA788" s="17" t="str">
        <f t="shared" si="258"/>
        <v/>
      </c>
      <c r="BB788" s="17" t="str">
        <f t="shared" si="259"/>
        <v/>
      </c>
      <c r="BD788" s="17" t="str">
        <f>IF(AND(OR(F788="",F788="□"),OR(G788="",G788="□"),OR(H788="",H788="□")),"",IF(AND(F788="■",G788="■"),"",IF(AND(OR(F788="■",G788="■"),H788="■"),"",IF(F788="■",5,IF(G788="■",4,IF(I788="","",IF($C$3="","",IF($C$3=8,"-",IF($C$3&lt;8,IF(I788&lt;=$BY$25,7,IF(I788&lt;=$BY$26,6,IF(I788&lt;=$BY$27,5,IF(I788&lt;=$BY$28,4,IF(I788&lt;=$BY$29,3,IF(I788&lt;=$BY$30,2,1)))))))))))))))</f>
        <v/>
      </c>
      <c r="BE788" s="17" t="str">
        <f>IF(AND(OR(F788="",F788="□"),OR(G788="",G788="□"),OR(H788="",H788="□")),"",IF(AND(F788="■",G788="■"),"",IF(AND(OR(F788="■",G788="■"),H788="■"),"",IF(F788="■",5,IF(G788="■",4,IF(K788="","",IF($C$3="","",IF($C$3=8,IF(K788&lt;=$BY$33,6,IF(K788&lt;=$BY$34,5,IF(K788&lt;=$BY$35,4,3))),IF(AND($C$3&lt;8,$C$3&gt;4),IF(K788&lt;=$BY$32,7,IF(K788&lt;=$BY$33,6,IF(K788&lt;=$BY$34,5,IF(K788&lt;=$BY$35,4,IF(K788&lt;=$BY$36,3,2))))),IF(C774&lt;5,"-"))))))))))</f>
        <v/>
      </c>
      <c r="BF788" s="17" t="str">
        <f t="shared" si="261"/>
        <v/>
      </c>
      <c r="BH788" s="18" t="str">
        <f>IF(X788="","",IF(50&lt;=Y788,6,IF(AND(40&lt;=Y788,Y788&lt;50),5,IF(AND(30&lt;=Y788,Y788&lt;40),4,IF(AND(20&lt;=Y788,Y788&lt;30),3,IF(AND(10&lt;=Y788,Y788&lt;20),2,IF(AND(0&lt;=Y788,Y788&lt;10),1,IF(Y788&lt;0,0,""))))))))</f>
        <v/>
      </c>
      <c r="BI788" s="18" t="str">
        <f>IF(X788="","",IF(30&lt;=Y788,4,IF(AND(20&lt;=Y788,Y788&lt;30),3,IF(AND(10&lt;=Y788,Y788&lt;20),2,IF(AND(0&lt;=Y788,Y788&lt;10),1,IF(Y788&lt;0,0,""))))))</f>
        <v/>
      </c>
      <c r="BJ788" s="58" t="str">
        <f>IF(AND(OR(Q788="",Q788="□"),OR(R788="",R788="□"),OR(S788="",S788="□")),"",IF(AND(Q788="■",R788="■"),"",IF(AND(OR(Q788="■",R788="■"),S788="■"),"",IF(Q788="■",3,IF(R788="■",1,IF(Z788="■",BH788,BI788))))))</f>
        <v/>
      </c>
    </row>
    <row r="789" spans="1:62" ht="12" customHeight="1" x14ac:dyDescent="0.15">
      <c r="A789" s="66">
        <v>772</v>
      </c>
      <c r="B789" s="4"/>
      <c r="C789" s="2"/>
      <c r="D789" s="2"/>
      <c r="E789" s="8"/>
      <c r="F789" s="129" t="s">
        <v>38</v>
      </c>
      <c r="G789" s="130" t="s">
        <v>38</v>
      </c>
      <c r="H789" s="131" t="s">
        <v>38</v>
      </c>
      <c r="I789" s="122"/>
      <c r="J789" s="149"/>
      <c r="K789" s="124"/>
      <c r="L789" s="178"/>
      <c r="M789" s="133"/>
      <c r="N789" s="163" t="str">
        <f>IF($C$3="","",IF(P789="","",BF789))</f>
        <v/>
      </c>
      <c r="O789" s="163" t="str">
        <f>IF($C$3="","",IF(AND(OR(F789="",F789="□"),OR(G789="",G789="□"),OR(H789="",H789="□")),"",IF(AND(F789="■",G789="■"),"",IF(AND(OR(F789="■",G789="■"),H789="■"),"",IF(BF789="","",IF(OR(BF789=4,BF789&gt;4),"○","×"))))))</f>
        <v/>
      </c>
      <c r="P789" s="162" t="str">
        <f>IF($C$3="","",IF(AND(OR(F789="",F789="□"),OR(G789="",G789="□"),OR(H789="",H789="□")),"",IF(AND(F789="■",G789="■"),"",IF(AND(OR(F789="■",G789="■"),H789="■"),"",IF(BF789="","",IF(OR(BF789=5,BF789&gt;5),"○","×"))))))</f>
        <v/>
      </c>
      <c r="Q789" s="129" t="s">
        <v>38</v>
      </c>
      <c r="R789" s="130" t="s">
        <v>38</v>
      </c>
      <c r="S789" s="131" t="s">
        <v>38</v>
      </c>
      <c r="T789" s="1"/>
      <c r="U789" s="10"/>
      <c r="V789" s="11"/>
      <c r="W789" s="10"/>
      <c r="X789" s="223" t="str">
        <f t="shared" si="260"/>
        <v/>
      </c>
      <c r="Y789" s="164" t="str">
        <f t="shared" si="242"/>
        <v/>
      </c>
      <c r="Z789" s="131" t="s">
        <v>58</v>
      </c>
      <c r="AA789" s="135" t="s">
        <v>58</v>
      </c>
      <c r="AB789" s="165" t="str">
        <f t="shared" si="243"/>
        <v/>
      </c>
      <c r="AC789" s="280"/>
      <c r="AD789" s="281"/>
      <c r="AF789" s="60" t="str">
        <f>IF($C$3="","",IF(AND(F789="□",G789="□",H789="□"),"",IF(AND(F789="■",G789="■"),"",IF(AND(F789="■",H789="■"),"",IF(AND(G789="■",H789="■"),"",IF(F789="■",$BY$42,IF(G789="■",$BY$39,IF(I789="","",I789))))))))</f>
        <v/>
      </c>
      <c r="AG789" s="61" t="str">
        <f>IF($C$3="","",IF(AND(F789="□",G789="□",H789="□"),"",IF(AND(F789="■",G789="■"),"",IF(AND(F789="■",H789="■"),"",IF(AND(G789="■",H789="■"),"",IF(F789="■",$BY$44,IF(G789="■",$BY$41,IF(K789="","",K789))))))))</f>
        <v/>
      </c>
      <c r="AH789" s="63" t="str">
        <f t="shared" si="244"/>
        <v/>
      </c>
      <c r="AI789" s="63" t="str">
        <f t="shared" si="245"/>
        <v/>
      </c>
      <c r="AJ789" s="64" t="str">
        <f t="shared" si="246"/>
        <v/>
      </c>
      <c r="AK789" s="64" t="str">
        <f t="shared" si="247"/>
        <v/>
      </c>
      <c r="AL789" s="64" t="str">
        <f>IF($C$3="","",IF(AND(F789="□",G789="□",H789="□"),"",IF(AND(F789="■",G789="■"),"",IF(AND(F789="■",H789="■"),"",IF(AND(G789="■",H789="■"),"",IF(F789="■",$BY$23,IF(G789="■",$BY$21,IF(J789="","",J789))))))))</f>
        <v/>
      </c>
      <c r="AM789" s="65" t="str">
        <f t="shared" si="248"/>
        <v/>
      </c>
      <c r="AN789" s="64" t="str">
        <f>IF($C$3="","",IF(AND(F789="□",G789="□",H789="□"),"",IF(AND(F789="■",G789="■"),"",IF(AND(F789="■",H789="■"),"",IF(AND(G789="■",H789="■"),"",IF(F789="■",$BY$24,IF(G789="■",$BY$22,IF(L789="","",L789))))))))</f>
        <v/>
      </c>
      <c r="AO789" s="118"/>
      <c r="AP789" s="64" t="str">
        <f t="shared" si="249"/>
        <v/>
      </c>
      <c r="AQ789" s="64" t="str">
        <f t="shared" si="250"/>
        <v/>
      </c>
      <c r="AR789" s="64" t="str">
        <f t="shared" si="251"/>
        <v/>
      </c>
      <c r="AS789" s="64" t="str">
        <f t="shared" si="252"/>
        <v/>
      </c>
      <c r="AT789" s="64" t="str">
        <f t="shared" si="253"/>
        <v/>
      </c>
      <c r="AW789" s="17" t="str">
        <f t="shared" si="254"/>
        <v/>
      </c>
      <c r="AX789" s="17" t="str">
        <f t="shared" si="255"/>
        <v/>
      </c>
      <c r="AY789" s="17" t="str">
        <f t="shared" si="256"/>
        <v/>
      </c>
      <c r="AZ789" s="17" t="str">
        <f t="shared" si="257"/>
        <v/>
      </c>
      <c r="BA789" s="17" t="str">
        <f t="shared" si="258"/>
        <v/>
      </c>
      <c r="BB789" s="17" t="str">
        <f t="shared" si="259"/>
        <v/>
      </c>
      <c r="BD789" s="17" t="str">
        <f>IF(AND(OR(F789="",F789="□"),OR(G789="",G789="□"),OR(H789="",H789="□")),"",IF(AND(F789="■",G789="■"),"",IF(AND(OR(F789="■",G789="■"),H789="■"),"",IF(F789="■",5,IF(G789="■",4,IF(I789="","",IF($C$3="","",IF($C$3=8,"-",IF($C$3&lt;8,IF(I789&lt;=$BY$25,7,IF(I789&lt;=$BY$26,6,IF(I789&lt;=$BY$27,5,IF(I789&lt;=$BY$28,4,IF(I789&lt;=$BY$29,3,IF(I789&lt;=$BY$30,2,1)))))))))))))))</f>
        <v/>
      </c>
      <c r="BE789" s="17" t="str">
        <f>IF(AND(OR(F789="",F789="□"),OR(G789="",G789="□"),OR(H789="",H789="□")),"",IF(AND(F789="■",G789="■"),"",IF(AND(OR(F789="■",G789="■"),H789="■"),"",IF(F789="■",5,IF(G789="■",4,IF(K789="","",IF($C$3="","",IF($C$3=8,IF(K789&lt;=$BY$33,6,IF(K789&lt;=$BY$34,5,IF(K789&lt;=$BY$35,4,3))),IF(AND($C$3&lt;8,$C$3&gt;4),IF(K789&lt;=$BY$32,7,IF(K789&lt;=$BY$33,6,IF(K789&lt;=$BY$34,5,IF(K789&lt;=$BY$35,4,IF(K789&lt;=$BY$36,3,2))))),IF(C775&lt;5,"-"))))))))))</f>
        <v/>
      </c>
      <c r="BF789" s="17" t="str">
        <f t="shared" si="261"/>
        <v/>
      </c>
      <c r="BH789" s="18" t="str">
        <f>IF(X789="","",IF(50&lt;=Y789,6,IF(AND(40&lt;=Y789,Y789&lt;50),5,IF(AND(30&lt;=Y789,Y789&lt;40),4,IF(AND(20&lt;=Y789,Y789&lt;30),3,IF(AND(10&lt;=Y789,Y789&lt;20),2,IF(AND(0&lt;=Y789,Y789&lt;10),1,IF(Y789&lt;0,0,""))))))))</f>
        <v/>
      </c>
      <c r="BI789" s="18" t="str">
        <f>IF(X789="","",IF(30&lt;=Y789,4,IF(AND(20&lt;=Y789,Y789&lt;30),3,IF(AND(10&lt;=Y789,Y789&lt;20),2,IF(AND(0&lt;=Y789,Y789&lt;10),1,IF(Y789&lt;0,0,""))))))</f>
        <v/>
      </c>
      <c r="BJ789" s="58" t="str">
        <f>IF(AND(OR(Q789="",Q789="□"),OR(R789="",R789="□"),OR(S789="",S789="□")),"",IF(AND(Q789="■",R789="■"),"",IF(AND(OR(Q789="■",R789="■"),S789="■"),"",IF(Q789="■",3,IF(R789="■",1,IF(Z789="■",BH789,BI789))))))</f>
        <v/>
      </c>
    </row>
    <row r="790" spans="1:62" ht="12" customHeight="1" x14ac:dyDescent="0.15">
      <c r="A790" s="66">
        <v>773</v>
      </c>
      <c r="B790" s="4"/>
      <c r="C790" s="2"/>
      <c r="D790" s="2"/>
      <c r="E790" s="8"/>
      <c r="F790" s="129" t="s">
        <v>38</v>
      </c>
      <c r="G790" s="130" t="s">
        <v>38</v>
      </c>
      <c r="H790" s="131" t="s">
        <v>38</v>
      </c>
      <c r="I790" s="122"/>
      <c r="J790" s="149"/>
      <c r="K790" s="124"/>
      <c r="L790" s="178"/>
      <c r="M790" s="133"/>
      <c r="N790" s="163" t="str">
        <f>IF($C$3="","",IF(P790="","",BF790))</f>
        <v/>
      </c>
      <c r="O790" s="163" t="str">
        <f>IF($C$3="","",IF(AND(OR(F790="",F790="□"),OR(G790="",G790="□"),OR(H790="",H790="□")),"",IF(AND(F790="■",G790="■"),"",IF(AND(OR(F790="■",G790="■"),H790="■"),"",IF(BF790="","",IF(OR(BF790=4,BF790&gt;4),"○","×"))))))</f>
        <v/>
      </c>
      <c r="P790" s="162" t="str">
        <f>IF($C$3="","",IF(AND(OR(F790="",F790="□"),OR(G790="",G790="□"),OR(H790="",H790="□")),"",IF(AND(F790="■",G790="■"),"",IF(AND(OR(F790="■",G790="■"),H790="■"),"",IF(BF790="","",IF(OR(BF790=5,BF790&gt;5),"○","×"))))))</f>
        <v/>
      </c>
      <c r="Q790" s="129" t="s">
        <v>38</v>
      </c>
      <c r="R790" s="130" t="s">
        <v>38</v>
      </c>
      <c r="S790" s="131" t="s">
        <v>38</v>
      </c>
      <c r="T790" s="1"/>
      <c r="U790" s="10"/>
      <c r="V790" s="11"/>
      <c r="W790" s="10"/>
      <c r="X790" s="223" t="str">
        <f t="shared" si="260"/>
        <v/>
      </c>
      <c r="Y790" s="164" t="str">
        <f t="shared" si="242"/>
        <v/>
      </c>
      <c r="Z790" s="131" t="s">
        <v>58</v>
      </c>
      <c r="AA790" s="135" t="s">
        <v>58</v>
      </c>
      <c r="AB790" s="165" t="str">
        <f t="shared" si="243"/>
        <v/>
      </c>
      <c r="AC790" s="280"/>
      <c r="AD790" s="281"/>
      <c r="AF790" s="60" t="str">
        <f>IF($C$3="","",IF(AND(F790="□",G790="□",H790="□"),"",IF(AND(F790="■",G790="■"),"",IF(AND(F790="■",H790="■"),"",IF(AND(G790="■",H790="■"),"",IF(F790="■",$BY$42,IF(G790="■",$BY$39,IF(I790="","",I790))))))))</f>
        <v/>
      </c>
      <c r="AG790" s="61" t="str">
        <f>IF($C$3="","",IF(AND(F790="□",G790="□",H790="□"),"",IF(AND(F790="■",G790="■"),"",IF(AND(F790="■",H790="■"),"",IF(AND(G790="■",H790="■"),"",IF(F790="■",$BY$44,IF(G790="■",$BY$41,IF(K790="","",K790))))))))</f>
        <v/>
      </c>
      <c r="AH790" s="63" t="str">
        <f t="shared" si="244"/>
        <v/>
      </c>
      <c r="AI790" s="63" t="str">
        <f t="shared" si="245"/>
        <v/>
      </c>
      <c r="AJ790" s="64" t="str">
        <f t="shared" si="246"/>
        <v/>
      </c>
      <c r="AK790" s="64" t="str">
        <f t="shared" si="247"/>
        <v/>
      </c>
      <c r="AL790" s="64" t="str">
        <f>IF($C$3="","",IF(AND(F790="□",G790="□",H790="□"),"",IF(AND(F790="■",G790="■"),"",IF(AND(F790="■",H790="■"),"",IF(AND(G790="■",H790="■"),"",IF(F790="■",$BY$23,IF(G790="■",$BY$21,IF(J790="","",J790))))))))</f>
        <v/>
      </c>
      <c r="AM790" s="65" t="str">
        <f t="shared" si="248"/>
        <v/>
      </c>
      <c r="AN790" s="64" t="str">
        <f>IF($C$3="","",IF(AND(F790="□",G790="□",H790="□"),"",IF(AND(F790="■",G790="■"),"",IF(AND(F790="■",H790="■"),"",IF(AND(G790="■",H790="■"),"",IF(F790="■",$BY$24,IF(G790="■",$BY$22,IF(L790="","",L790))))))))</f>
        <v/>
      </c>
      <c r="AO790" s="118"/>
      <c r="AP790" s="64" t="str">
        <f t="shared" si="249"/>
        <v/>
      </c>
      <c r="AQ790" s="64" t="str">
        <f t="shared" si="250"/>
        <v/>
      </c>
      <c r="AR790" s="64" t="str">
        <f t="shared" si="251"/>
        <v/>
      </c>
      <c r="AS790" s="64" t="str">
        <f t="shared" si="252"/>
        <v/>
      </c>
      <c r="AT790" s="64" t="str">
        <f t="shared" si="253"/>
        <v/>
      </c>
      <c r="AW790" s="17" t="str">
        <f t="shared" si="254"/>
        <v/>
      </c>
      <c r="AX790" s="17" t="str">
        <f t="shared" si="255"/>
        <v/>
      </c>
      <c r="AY790" s="17" t="str">
        <f t="shared" si="256"/>
        <v/>
      </c>
      <c r="AZ790" s="17" t="str">
        <f t="shared" si="257"/>
        <v/>
      </c>
      <c r="BA790" s="17" t="str">
        <f t="shared" si="258"/>
        <v/>
      </c>
      <c r="BB790" s="17" t="str">
        <f t="shared" si="259"/>
        <v/>
      </c>
      <c r="BD790" s="17" t="str">
        <f>IF(AND(OR(F790="",F790="□"),OR(G790="",G790="□"),OR(H790="",H790="□")),"",IF(AND(F790="■",G790="■"),"",IF(AND(OR(F790="■",G790="■"),H790="■"),"",IF(F790="■",5,IF(G790="■",4,IF(I790="","",IF($C$3="","",IF($C$3=8,"-",IF($C$3&lt;8,IF(I790&lt;=$BY$25,7,IF(I790&lt;=$BY$26,6,IF(I790&lt;=$BY$27,5,IF(I790&lt;=$BY$28,4,IF(I790&lt;=$BY$29,3,IF(I790&lt;=$BY$30,2,1)))))))))))))))</f>
        <v/>
      </c>
      <c r="BE790" s="17" t="str">
        <f>IF(AND(OR(F790="",F790="□"),OR(G790="",G790="□"),OR(H790="",H790="□")),"",IF(AND(F790="■",G790="■"),"",IF(AND(OR(F790="■",G790="■"),H790="■"),"",IF(F790="■",5,IF(G790="■",4,IF(K790="","",IF($C$3="","",IF($C$3=8,IF(K790&lt;=$BY$33,6,IF(K790&lt;=$BY$34,5,IF(K790&lt;=$BY$35,4,3))),IF(AND($C$3&lt;8,$C$3&gt;4),IF(K790&lt;=$BY$32,7,IF(K790&lt;=$BY$33,6,IF(K790&lt;=$BY$34,5,IF(K790&lt;=$BY$35,4,IF(K790&lt;=$BY$36,3,2))))),IF(C776&lt;5,"-"))))))))))</f>
        <v/>
      </c>
      <c r="BF790" s="17" t="str">
        <f t="shared" si="261"/>
        <v/>
      </c>
      <c r="BH790" s="18" t="str">
        <f>IF(X790="","",IF(50&lt;=Y790,6,IF(AND(40&lt;=Y790,Y790&lt;50),5,IF(AND(30&lt;=Y790,Y790&lt;40),4,IF(AND(20&lt;=Y790,Y790&lt;30),3,IF(AND(10&lt;=Y790,Y790&lt;20),2,IF(AND(0&lt;=Y790,Y790&lt;10),1,IF(Y790&lt;0,0,""))))))))</f>
        <v/>
      </c>
      <c r="BI790" s="18" t="str">
        <f>IF(X790="","",IF(30&lt;=Y790,4,IF(AND(20&lt;=Y790,Y790&lt;30),3,IF(AND(10&lt;=Y790,Y790&lt;20),2,IF(AND(0&lt;=Y790,Y790&lt;10),1,IF(Y790&lt;0,0,""))))))</f>
        <v/>
      </c>
      <c r="BJ790" s="58" t="str">
        <f>IF(AND(OR(Q790="",Q790="□"),OR(R790="",R790="□"),OR(S790="",S790="□")),"",IF(AND(Q790="■",R790="■"),"",IF(AND(OR(Q790="■",R790="■"),S790="■"),"",IF(Q790="■",3,IF(R790="■",1,IF(Z790="■",BH790,BI790))))))</f>
        <v/>
      </c>
    </row>
    <row r="791" spans="1:62" ht="12" customHeight="1" x14ac:dyDescent="0.15">
      <c r="A791" s="66">
        <v>774</v>
      </c>
      <c r="B791" s="4"/>
      <c r="C791" s="2"/>
      <c r="D791" s="2"/>
      <c r="E791" s="8"/>
      <c r="F791" s="129" t="s">
        <v>38</v>
      </c>
      <c r="G791" s="130" t="s">
        <v>38</v>
      </c>
      <c r="H791" s="131" t="s">
        <v>38</v>
      </c>
      <c r="I791" s="122"/>
      <c r="J791" s="149"/>
      <c r="K791" s="124"/>
      <c r="L791" s="178"/>
      <c r="M791" s="133"/>
      <c r="N791" s="163" t="str">
        <f>IF($C$3="","",IF(P791="","",BF791))</f>
        <v/>
      </c>
      <c r="O791" s="163" t="str">
        <f>IF($C$3="","",IF(AND(OR(F791="",F791="□"),OR(G791="",G791="□"),OR(H791="",H791="□")),"",IF(AND(F791="■",G791="■"),"",IF(AND(OR(F791="■",G791="■"),H791="■"),"",IF(BF791="","",IF(OR(BF791=4,BF791&gt;4),"○","×"))))))</f>
        <v/>
      </c>
      <c r="P791" s="162" t="str">
        <f>IF($C$3="","",IF(AND(OR(F791="",F791="□"),OR(G791="",G791="□"),OR(H791="",H791="□")),"",IF(AND(F791="■",G791="■"),"",IF(AND(OR(F791="■",G791="■"),H791="■"),"",IF(BF791="","",IF(OR(BF791=5,BF791&gt;5),"○","×"))))))</f>
        <v/>
      </c>
      <c r="Q791" s="129" t="s">
        <v>38</v>
      </c>
      <c r="R791" s="130" t="s">
        <v>38</v>
      </c>
      <c r="S791" s="131" t="s">
        <v>38</v>
      </c>
      <c r="T791" s="1"/>
      <c r="U791" s="10"/>
      <c r="V791" s="11"/>
      <c r="W791" s="10"/>
      <c r="X791" s="223" t="str">
        <f t="shared" si="260"/>
        <v/>
      </c>
      <c r="Y791" s="164" t="str">
        <f t="shared" si="242"/>
        <v/>
      </c>
      <c r="Z791" s="131" t="s">
        <v>58</v>
      </c>
      <c r="AA791" s="135" t="s">
        <v>58</v>
      </c>
      <c r="AB791" s="165" t="str">
        <f t="shared" si="243"/>
        <v/>
      </c>
      <c r="AC791" s="280"/>
      <c r="AD791" s="281"/>
      <c r="AF791" s="60" t="str">
        <f>IF($C$3="","",IF(AND(F791="□",G791="□",H791="□"),"",IF(AND(F791="■",G791="■"),"",IF(AND(F791="■",H791="■"),"",IF(AND(G791="■",H791="■"),"",IF(F791="■",$BY$42,IF(G791="■",$BY$39,IF(I791="","",I791))))))))</f>
        <v/>
      </c>
      <c r="AG791" s="61" t="str">
        <f>IF($C$3="","",IF(AND(F791="□",G791="□",H791="□"),"",IF(AND(F791="■",G791="■"),"",IF(AND(F791="■",H791="■"),"",IF(AND(G791="■",H791="■"),"",IF(F791="■",$BY$44,IF(G791="■",$BY$41,IF(K791="","",K791))))))))</f>
        <v/>
      </c>
      <c r="AH791" s="63" t="str">
        <f t="shared" si="244"/>
        <v/>
      </c>
      <c r="AI791" s="63" t="str">
        <f t="shared" si="245"/>
        <v/>
      </c>
      <c r="AJ791" s="64" t="str">
        <f t="shared" si="246"/>
        <v/>
      </c>
      <c r="AK791" s="64" t="str">
        <f t="shared" si="247"/>
        <v/>
      </c>
      <c r="AL791" s="64" t="str">
        <f>IF($C$3="","",IF(AND(F791="□",G791="□",H791="□"),"",IF(AND(F791="■",G791="■"),"",IF(AND(F791="■",H791="■"),"",IF(AND(G791="■",H791="■"),"",IF(F791="■",$BY$23,IF(G791="■",$BY$21,IF(J791="","",J791))))))))</f>
        <v/>
      </c>
      <c r="AM791" s="65" t="str">
        <f t="shared" si="248"/>
        <v/>
      </c>
      <c r="AN791" s="64" t="str">
        <f>IF($C$3="","",IF(AND(F791="□",G791="□",H791="□"),"",IF(AND(F791="■",G791="■"),"",IF(AND(F791="■",H791="■"),"",IF(AND(G791="■",H791="■"),"",IF(F791="■",$BY$24,IF(G791="■",$BY$22,IF(L791="","",L791))))))))</f>
        <v/>
      </c>
      <c r="AO791" s="118"/>
      <c r="AP791" s="64" t="str">
        <f t="shared" si="249"/>
        <v/>
      </c>
      <c r="AQ791" s="64" t="str">
        <f t="shared" si="250"/>
        <v/>
      </c>
      <c r="AR791" s="64" t="str">
        <f t="shared" si="251"/>
        <v/>
      </c>
      <c r="AS791" s="64" t="str">
        <f t="shared" si="252"/>
        <v/>
      </c>
      <c r="AT791" s="64" t="str">
        <f t="shared" si="253"/>
        <v/>
      </c>
      <c r="AW791" s="17" t="str">
        <f t="shared" si="254"/>
        <v/>
      </c>
      <c r="AX791" s="17" t="str">
        <f t="shared" si="255"/>
        <v/>
      </c>
      <c r="AY791" s="17" t="str">
        <f t="shared" si="256"/>
        <v/>
      </c>
      <c r="AZ791" s="17" t="str">
        <f t="shared" si="257"/>
        <v/>
      </c>
      <c r="BA791" s="17" t="str">
        <f t="shared" si="258"/>
        <v/>
      </c>
      <c r="BB791" s="17" t="str">
        <f t="shared" si="259"/>
        <v/>
      </c>
      <c r="BD791" s="17" t="str">
        <f>IF(AND(OR(F791="",F791="□"),OR(G791="",G791="□"),OR(H791="",H791="□")),"",IF(AND(F791="■",G791="■"),"",IF(AND(OR(F791="■",G791="■"),H791="■"),"",IF(F791="■",5,IF(G791="■",4,IF(I791="","",IF($C$3="","",IF($C$3=8,"-",IF($C$3&lt;8,IF(I791&lt;=$BY$25,7,IF(I791&lt;=$BY$26,6,IF(I791&lt;=$BY$27,5,IF(I791&lt;=$BY$28,4,IF(I791&lt;=$BY$29,3,IF(I791&lt;=$BY$30,2,1)))))))))))))))</f>
        <v/>
      </c>
      <c r="BE791" s="17" t="str">
        <f>IF(AND(OR(F791="",F791="□"),OR(G791="",G791="□"),OR(H791="",H791="□")),"",IF(AND(F791="■",G791="■"),"",IF(AND(OR(F791="■",G791="■"),H791="■"),"",IF(F791="■",5,IF(G791="■",4,IF(K791="","",IF($C$3="","",IF($C$3=8,IF(K791&lt;=$BY$33,6,IF(K791&lt;=$BY$34,5,IF(K791&lt;=$BY$35,4,3))),IF(AND($C$3&lt;8,$C$3&gt;4),IF(K791&lt;=$BY$32,7,IF(K791&lt;=$BY$33,6,IF(K791&lt;=$BY$34,5,IF(K791&lt;=$BY$35,4,IF(K791&lt;=$BY$36,3,2))))),IF(C777&lt;5,"-"))))))))))</f>
        <v/>
      </c>
      <c r="BF791" s="17" t="str">
        <f t="shared" si="261"/>
        <v/>
      </c>
      <c r="BH791" s="18" t="str">
        <f>IF(X791="","",IF(50&lt;=Y791,6,IF(AND(40&lt;=Y791,Y791&lt;50),5,IF(AND(30&lt;=Y791,Y791&lt;40),4,IF(AND(20&lt;=Y791,Y791&lt;30),3,IF(AND(10&lt;=Y791,Y791&lt;20),2,IF(AND(0&lt;=Y791,Y791&lt;10),1,IF(Y791&lt;0,0,""))))))))</f>
        <v/>
      </c>
      <c r="BI791" s="18" t="str">
        <f>IF(X791="","",IF(30&lt;=Y791,4,IF(AND(20&lt;=Y791,Y791&lt;30),3,IF(AND(10&lt;=Y791,Y791&lt;20),2,IF(AND(0&lt;=Y791,Y791&lt;10),1,IF(Y791&lt;0,0,""))))))</f>
        <v/>
      </c>
      <c r="BJ791" s="58" t="str">
        <f>IF(AND(OR(Q791="",Q791="□"),OR(R791="",R791="□"),OR(S791="",S791="□")),"",IF(AND(Q791="■",R791="■"),"",IF(AND(OR(Q791="■",R791="■"),S791="■"),"",IF(Q791="■",3,IF(R791="■",1,IF(Z791="■",BH791,BI791))))))</f>
        <v/>
      </c>
    </row>
    <row r="792" spans="1:62" ht="12" customHeight="1" x14ac:dyDescent="0.15">
      <c r="A792" s="66">
        <v>775</v>
      </c>
      <c r="B792" s="4"/>
      <c r="C792" s="2"/>
      <c r="D792" s="2"/>
      <c r="E792" s="8"/>
      <c r="F792" s="129" t="s">
        <v>38</v>
      </c>
      <c r="G792" s="130" t="s">
        <v>38</v>
      </c>
      <c r="H792" s="131" t="s">
        <v>38</v>
      </c>
      <c r="I792" s="122"/>
      <c r="J792" s="149"/>
      <c r="K792" s="124"/>
      <c r="L792" s="178"/>
      <c r="M792" s="133"/>
      <c r="N792" s="163" t="str">
        <f>IF($C$3="","",IF(P792="","",BF792))</f>
        <v/>
      </c>
      <c r="O792" s="163" t="str">
        <f>IF($C$3="","",IF(AND(OR(F792="",F792="□"),OR(G792="",G792="□"),OR(H792="",H792="□")),"",IF(AND(F792="■",G792="■"),"",IF(AND(OR(F792="■",G792="■"),H792="■"),"",IF(BF792="","",IF(OR(BF792=4,BF792&gt;4),"○","×"))))))</f>
        <v/>
      </c>
      <c r="P792" s="162" t="str">
        <f>IF($C$3="","",IF(AND(OR(F792="",F792="□"),OR(G792="",G792="□"),OR(H792="",H792="□")),"",IF(AND(F792="■",G792="■"),"",IF(AND(OR(F792="■",G792="■"),H792="■"),"",IF(BF792="","",IF(OR(BF792=5,BF792&gt;5),"○","×"))))))</f>
        <v/>
      </c>
      <c r="Q792" s="129" t="s">
        <v>38</v>
      </c>
      <c r="R792" s="130" t="s">
        <v>38</v>
      </c>
      <c r="S792" s="131" t="s">
        <v>38</v>
      </c>
      <c r="T792" s="1"/>
      <c r="U792" s="10"/>
      <c r="V792" s="11"/>
      <c r="W792" s="10"/>
      <c r="X792" s="223" t="str">
        <f t="shared" si="260"/>
        <v/>
      </c>
      <c r="Y792" s="164" t="str">
        <f t="shared" si="242"/>
        <v/>
      </c>
      <c r="Z792" s="131" t="s">
        <v>58</v>
      </c>
      <c r="AA792" s="135" t="s">
        <v>58</v>
      </c>
      <c r="AB792" s="165" t="str">
        <f t="shared" si="243"/>
        <v/>
      </c>
      <c r="AC792" s="280"/>
      <c r="AD792" s="281"/>
      <c r="AF792" s="60" t="str">
        <f>IF($C$3="","",IF(AND(F792="□",G792="□",H792="□"),"",IF(AND(F792="■",G792="■"),"",IF(AND(F792="■",H792="■"),"",IF(AND(G792="■",H792="■"),"",IF(F792="■",$BY$42,IF(G792="■",$BY$39,IF(I792="","",I792))))))))</f>
        <v/>
      </c>
      <c r="AG792" s="61" t="str">
        <f>IF($C$3="","",IF(AND(F792="□",G792="□",H792="□"),"",IF(AND(F792="■",G792="■"),"",IF(AND(F792="■",H792="■"),"",IF(AND(G792="■",H792="■"),"",IF(F792="■",$BY$44,IF(G792="■",$BY$41,IF(K792="","",K792))))))))</f>
        <v/>
      </c>
      <c r="AH792" s="63" t="str">
        <f t="shared" si="244"/>
        <v/>
      </c>
      <c r="AI792" s="63" t="str">
        <f t="shared" si="245"/>
        <v/>
      </c>
      <c r="AJ792" s="64" t="str">
        <f t="shared" si="246"/>
        <v/>
      </c>
      <c r="AK792" s="64" t="str">
        <f t="shared" si="247"/>
        <v/>
      </c>
      <c r="AL792" s="64" t="str">
        <f>IF($C$3="","",IF(AND(F792="□",G792="□",H792="□"),"",IF(AND(F792="■",G792="■"),"",IF(AND(F792="■",H792="■"),"",IF(AND(G792="■",H792="■"),"",IF(F792="■",$BY$23,IF(G792="■",$BY$21,IF(J792="","",J792))))))))</f>
        <v/>
      </c>
      <c r="AM792" s="65" t="str">
        <f t="shared" si="248"/>
        <v/>
      </c>
      <c r="AN792" s="64" t="str">
        <f>IF($C$3="","",IF(AND(F792="□",G792="□",H792="□"),"",IF(AND(F792="■",G792="■"),"",IF(AND(F792="■",H792="■"),"",IF(AND(G792="■",H792="■"),"",IF(F792="■",$BY$24,IF(G792="■",$BY$22,IF(L792="","",L792))))))))</f>
        <v/>
      </c>
      <c r="AO792" s="118"/>
      <c r="AP792" s="64" t="str">
        <f t="shared" si="249"/>
        <v/>
      </c>
      <c r="AQ792" s="64" t="str">
        <f t="shared" si="250"/>
        <v/>
      </c>
      <c r="AR792" s="64" t="str">
        <f t="shared" si="251"/>
        <v/>
      </c>
      <c r="AS792" s="64" t="str">
        <f t="shared" si="252"/>
        <v/>
      </c>
      <c r="AT792" s="64" t="str">
        <f t="shared" si="253"/>
        <v/>
      </c>
      <c r="AW792" s="17" t="str">
        <f t="shared" si="254"/>
        <v/>
      </c>
      <c r="AX792" s="17" t="str">
        <f t="shared" si="255"/>
        <v/>
      </c>
      <c r="AY792" s="17" t="str">
        <f t="shared" si="256"/>
        <v/>
      </c>
      <c r="AZ792" s="17" t="str">
        <f t="shared" si="257"/>
        <v/>
      </c>
      <c r="BA792" s="17" t="str">
        <f t="shared" si="258"/>
        <v/>
      </c>
      <c r="BB792" s="17" t="str">
        <f t="shared" si="259"/>
        <v/>
      </c>
      <c r="BD792" s="17" t="str">
        <f>IF(AND(OR(F792="",F792="□"),OR(G792="",G792="□"),OR(H792="",H792="□")),"",IF(AND(F792="■",G792="■"),"",IF(AND(OR(F792="■",G792="■"),H792="■"),"",IF(F792="■",5,IF(G792="■",4,IF(I792="","",IF($C$3="","",IF($C$3=8,"-",IF($C$3&lt;8,IF(I792&lt;=$BY$25,7,IF(I792&lt;=$BY$26,6,IF(I792&lt;=$BY$27,5,IF(I792&lt;=$BY$28,4,IF(I792&lt;=$BY$29,3,IF(I792&lt;=$BY$30,2,1)))))))))))))))</f>
        <v/>
      </c>
      <c r="BE792" s="17" t="str">
        <f>IF(AND(OR(F792="",F792="□"),OR(G792="",G792="□"),OR(H792="",H792="□")),"",IF(AND(F792="■",G792="■"),"",IF(AND(OR(F792="■",G792="■"),H792="■"),"",IF(F792="■",5,IF(G792="■",4,IF(K792="","",IF($C$3="","",IF($C$3=8,IF(K792&lt;=$BY$33,6,IF(K792&lt;=$BY$34,5,IF(K792&lt;=$BY$35,4,3))),IF(AND($C$3&lt;8,$C$3&gt;4),IF(K792&lt;=$BY$32,7,IF(K792&lt;=$BY$33,6,IF(K792&lt;=$BY$34,5,IF(K792&lt;=$BY$35,4,IF(K792&lt;=$BY$36,3,2))))),IF(C778&lt;5,"-"))))))))))</f>
        <v/>
      </c>
      <c r="BF792" s="17" t="str">
        <f t="shared" si="261"/>
        <v/>
      </c>
      <c r="BH792" s="18" t="str">
        <f>IF(X792="","",IF(50&lt;=Y792,6,IF(AND(40&lt;=Y792,Y792&lt;50),5,IF(AND(30&lt;=Y792,Y792&lt;40),4,IF(AND(20&lt;=Y792,Y792&lt;30),3,IF(AND(10&lt;=Y792,Y792&lt;20),2,IF(AND(0&lt;=Y792,Y792&lt;10),1,IF(Y792&lt;0,0,""))))))))</f>
        <v/>
      </c>
      <c r="BI792" s="18" t="str">
        <f>IF(X792="","",IF(30&lt;=Y792,4,IF(AND(20&lt;=Y792,Y792&lt;30),3,IF(AND(10&lt;=Y792,Y792&lt;20),2,IF(AND(0&lt;=Y792,Y792&lt;10),1,IF(Y792&lt;0,0,""))))))</f>
        <v/>
      </c>
      <c r="BJ792" s="58" t="str">
        <f>IF(AND(OR(Q792="",Q792="□"),OR(R792="",R792="□"),OR(S792="",S792="□")),"",IF(AND(Q792="■",R792="■"),"",IF(AND(OR(Q792="■",R792="■"),S792="■"),"",IF(Q792="■",3,IF(R792="■",1,IF(Z792="■",BH792,BI792))))))</f>
        <v/>
      </c>
    </row>
    <row r="793" spans="1:62" ht="12" customHeight="1" x14ac:dyDescent="0.15">
      <c r="A793" s="66">
        <v>776</v>
      </c>
      <c r="B793" s="4"/>
      <c r="C793" s="2"/>
      <c r="D793" s="2"/>
      <c r="E793" s="8"/>
      <c r="F793" s="129" t="s">
        <v>38</v>
      </c>
      <c r="G793" s="130" t="s">
        <v>38</v>
      </c>
      <c r="H793" s="131" t="s">
        <v>38</v>
      </c>
      <c r="I793" s="122"/>
      <c r="J793" s="149"/>
      <c r="K793" s="124"/>
      <c r="L793" s="178"/>
      <c r="M793" s="133"/>
      <c r="N793" s="163" t="str">
        <f>IF($C$3="","",IF(P793="","",BF793))</f>
        <v/>
      </c>
      <c r="O793" s="163" t="str">
        <f>IF($C$3="","",IF(AND(OR(F793="",F793="□"),OR(G793="",G793="□"),OR(H793="",H793="□")),"",IF(AND(F793="■",G793="■"),"",IF(AND(OR(F793="■",G793="■"),H793="■"),"",IF(BF793="","",IF(OR(BF793=4,BF793&gt;4),"○","×"))))))</f>
        <v/>
      </c>
      <c r="P793" s="162" t="str">
        <f>IF($C$3="","",IF(AND(OR(F793="",F793="□"),OR(G793="",G793="□"),OR(H793="",H793="□")),"",IF(AND(F793="■",G793="■"),"",IF(AND(OR(F793="■",G793="■"),H793="■"),"",IF(BF793="","",IF(OR(BF793=5,BF793&gt;5),"○","×"))))))</f>
        <v/>
      </c>
      <c r="Q793" s="129" t="s">
        <v>38</v>
      </c>
      <c r="R793" s="130" t="s">
        <v>38</v>
      </c>
      <c r="S793" s="131" t="s">
        <v>38</v>
      </c>
      <c r="T793" s="1"/>
      <c r="U793" s="10"/>
      <c r="V793" s="11"/>
      <c r="W793" s="10"/>
      <c r="X793" s="223" t="str">
        <f t="shared" si="260"/>
        <v/>
      </c>
      <c r="Y793" s="164" t="str">
        <f t="shared" si="242"/>
        <v/>
      </c>
      <c r="Z793" s="131" t="s">
        <v>58</v>
      </c>
      <c r="AA793" s="135" t="s">
        <v>58</v>
      </c>
      <c r="AB793" s="165" t="str">
        <f t="shared" si="243"/>
        <v/>
      </c>
      <c r="AC793" s="280"/>
      <c r="AD793" s="281"/>
      <c r="AF793" s="60" t="str">
        <f>IF($C$3="","",IF(AND(F793="□",G793="□",H793="□"),"",IF(AND(F793="■",G793="■"),"",IF(AND(F793="■",H793="■"),"",IF(AND(G793="■",H793="■"),"",IF(F793="■",$BY$42,IF(G793="■",$BY$39,IF(I793="","",I793))))))))</f>
        <v/>
      </c>
      <c r="AG793" s="61" t="str">
        <f>IF($C$3="","",IF(AND(F793="□",G793="□",H793="□"),"",IF(AND(F793="■",G793="■"),"",IF(AND(F793="■",H793="■"),"",IF(AND(G793="■",H793="■"),"",IF(F793="■",$BY$44,IF(G793="■",$BY$41,IF(K793="","",K793))))))))</f>
        <v/>
      </c>
      <c r="AH793" s="63" t="str">
        <f t="shared" si="244"/>
        <v/>
      </c>
      <c r="AI793" s="63" t="str">
        <f t="shared" si="245"/>
        <v/>
      </c>
      <c r="AJ793" s="64" t="str">
        <f t="shared" si="246"/>
        <v/>
      </c>
      <c r="AK793" s="64" t="str">
        <f t="shared" si="247"/>
        <v/>
      </c>
      <c r="AL793" s="64" t="str">
        <f>IF($C$3="","",IF(AND(F793="□",G793="□",H793="□"),"",IF(AND(F793="■",G793="■"),"",IF(AND(F793="■",H793="■"),"",IF(AND(G793="■",H793="■"),"",IF(F793="■",$BY$23,IF(G793="■",$BY$21,IF(J793="","",J793))))))))</f>
        <v/>
      </c>
      <c r="AM793" s="65" t="str">
        <f t="shared" si="248"/>
        <v/>
      </c>
      <c r="AN793" s="64" t="str">
        <f>IF($C$3="","",IF(AND(F793="□",G793="□",H793="□"),"",IF(AND(F793="■",G793="■"),"",IF(AND(F793="■",H793="■"),"",IF(AND(G793="■",H793="■"),"",IF(F793="■",$BY$24,IF(G793="■",$BY$22,IF(L793="","",L793))))))))</f>
        <v/>
      </c>
      <c r="AO793" s="118"/>
      <c r="AP793" s="64" t="str">
        <f t="shared" si="249"/>
        <v/>
      </c>
      <c r="AQ793" s="64" t="str">
        <f t="shared" si="250"/>
        <v/>
      </c>
      <c r="AR793" s="64" t="str">
        <f t="shared" si="251"/>
        <v/>
      </c>
      <c r="AS793" s="64" t="str">
        <f t="shared" si="252"/>
        <v/>
      </c>
      <c r="AT793" s="64" t="str">
        <f t="shared" si="253"/>
        <v/>
      </c>
      <c r="AW793" s="17" t="str">
        <f t="shared" si="254"/>
        <v/>
      </c>
      <c r="AX793" s="17" t="str">
        <f t="shared" si="255"/>
        <v/>
      </c>
      <c r="AY793" s="17" t="str">
        <f t="shared" si="256"/>
        <v/>
      </c>
      <c r="AZ793" s="17" t="str">
        <f t="shared" si="257"/>
        <v/>
      </c>
      <c r="BA793" s="17" t="str">
        <f t="shared" si="258"/>
        <v/>
      </c>
      <c r="BB793" s="17" t="str">
        <f t="shared" si="259"/>
        <v/>
      </c>
      <c r="BD793" s="17" t="str">
        <f>IF(AND(OR(F793="",F793="□"),OR(G793="",G793="□"),OR(H793="",H793="□")),"",IF(AND(F793="■",G793="■"),"",IF(AND(OR(F793="■",G793="■"),H793="■"),"",IF(F793="■",5,IF(G793="■",4,IF(I793="","",IF($C$3="","",IF($C$3=8,"-",IF($C$3&lt;8,IF(I793&lt;=$BY$25,7,IF(I793&lt;=$BY$26,6,IF(I793&lt;=$BY$27,5,IF(I793&lt;=$BY$28,4,IF(I793&lt;=$BY$29,3,IF(I793&lt;=$BY$30,2,1)))))))))))))))</f>
        <v/>
      </c>
      <c r="BE793" s="17" t="str">
        <f>IF(AND(OR(F793="",F793="□"),OR(G793="",G793="□"),OR(H793="",H793="□")),"",IF(AND(F793="■",G793="■"),"",IF(AND(OR(F793="■",G793="■"),H793="■"),"",IF(F793="■",5,IF(G793="■",4,IF(K793="","",IF($C$3="","",IF($C$3=8,IF(K793&lt;=$BY$33,6,IF(K793&lt;=$BY$34,5,IF(K793&lt;=$BY$35,4,3))),IF(AND($C$3&lt;8,$C$3&gt;4),IF(K793&lt;=$BY$32,7,IF(K793&lt;=$BY$33,6,IF(K793&lt;=$BY$34,5,IF(K793&lt;=$BY$35,4,IF(K793&lt;=$BY$36,3,2))))),IF(C779&lt;5,"-"))))))))))</f>
        <v/>
      </c>
      <c r="BF793" s="17" t="str">
        <f t="shared" si="261"/>
        <v/>
      </c>
      <c r="BH793" s="18" t="str">
        <f>IF(X793="","",IF(50&lt;=Y793,6,IF(AND(40&lt;=Y793,Y793&lt;50),5,IF(AND(30&lt;=Y793,Y793&lt;40),4,IF(AND(20&lt;=Y793,Y793&lt;30),3,IF(AND(10&lt;=Y793,Y793&lt;20),2,IF(AND(0&lt;=Y793,Y793&lt;10),1,IF(Y793&lt;0,0,""))))))))</f>
        <v/>
      </c>
      <c r="BI793" s="18" t="str">
        <f>IF(X793="","",IF(30&lt;=Y793,4,IF(AND(20&lt;=Y793,Y793&lt;30),3,IF(AND(10&lt;=Y793,Y793&lt;20),2,IF(AND(0&lt;=Y793,Y793&lt;10),1,IF(Y793&lt;0,0,""))))))</f>
        <v/>
      </c>
      <c r="BJ793" s="58" t="str">
        <f>IF(AND(OR(Q793="",Q793="□"),OR(R793="",R793="□"),OR(S793="",S793="□")),"",IF(AND(Q793="■",R793="■"),"",IF(AND(OR(Q793="■",R793="■"),S793="■"),"",IF(Q793="■",3,IF(R793="■",1,IF(Z793="■",BH793,BI793))))))</f>
        <v/>
      </c>
    </row>
    <row r="794" spans="1:62" ht="12" customHeight="1" x14ac:dyDescent="0.15">
      <c r="A794" s="66">
        <v>777</v>
      </c>
      <c r="B794" s="4"/>
      <c r="C794" s="2"/>
      <c r="D794" s="2"/>
      <c r="E794" s="8"/>
      <c r="F794" s="129" t="s">
        <v>38</v>
      </c>
      <c r="G794" s="130" t="s">
        <v>38</v>
      </c>
      <c r="H794" s="131" t="s">
        <v>38</v>
      </c>
      <c r="I794" s="122"/>
      <c r="J794" s="149"/>
      <c r="K794" s="124"/>
      <c r="L794" s="178"/>
      <c r="M794" s="133"/>
      <c r="N794" s="163" t="str">
        <f>IF($C$3="","",IF(P794="","",BF794))</f>
        <v/>
      </c>
      <c r="O794" s="163" t="str">
        <f>IF($C$3="","",IF(AND(OR(F794="",F794="□"),OR(G794="",G794="□"),OR(H794="",H794="□")),"",IF(AND(F794="■",G794="■"),"",IF(AND(OR(F794="■",G794="■"),H794="■"),"",IF(BF794="","",IF(OR(BF794=4,BF794&gt;4),"○","×"))))))</f>
        <v/>
      </c>
      <c r="P794" s="162" t="str">
        <f>IF($C$3="","",IF(AND(OR(F794="",F794="□"),OR(G794="",G794="□"),OR(H794="",H794="□")),"",IF(AND(F794="■",G794="■"),"",IF(AND(OR(F794="■",G794="■"),H794="■"),"",IF(BF794="","",IF(OR(BF794=5,BF794&gt;5),"○","×"))))))</f>
        <v/>
      </c>
      <c r="Q794" s="129" t="s">
        <v>38</v>
      </c>
      <c r="R794" s="130" t="s">
        <v>38</v>
      </c>
      <c r="S794" s="131" t="s">
        <v>38</v>
      </c>
      <c r="T794" s="1"/>
      <c r="U794" s="10"/>
      <c r="V794" s="11"/>
      <c r="W794" s="10"/>
      <c r="X794" s="223" t="str">
        <f t="shared" si="260"/>
        <v/>
      </c>
      <c r="Y794" s="164" t="str">
        <f t="shared" si="242"/>
        <v/>
      </c>
      <c r="Z794" s="131" t="s">
        <v>58</v>
      </c>
      <c r="AA794" s="135" t="s">
        <v>58</v>
      </c>
      <c r="AB794" s="165" t="str">
        <f t="shared" si="243"/>
        <v/>
      </c>
      <c r="AC794" s="280"/>
      <c r="AD794" s="281"/>
      <c r="AF794" s="60" t="str">
        <f>IF($C$3="","",IF(AND(F794="□",G794="□",H794="□"),"",IF(AND(F794="■",G794="■"),"",IF(AND(F794="■",H794="■"),"",IF(AND(G794="■",H794="■"),"",IF(F794="■",$BY$42,IF(G794="■",$BY$39,IF(I794="","",I794))))))))</f>
        <v/>
      </c>
      <c r="AG794" s="61" t="str">
        <f>IF($C$3="","",IF(AND(F794="□",G794="□",H794="□"),"",IF(AND(F794="■",G794="■"),"",IF(AND(F794="■",H794="■"),"",IF(AND(G794="■",H794="■"),"",IF(F794="■",$BY$44,IF(G794="■",$BY$41,IF(K794="","",K794))))))))</f>
        <v/>
      </c>
      <c r="AH794" s="63" t="str">
        <f t="shared" si="244"/>
        <v/>
      </c>
      <c r="AI794" s="63" t="str">
        <f t="shared" si="245"/>
        <v/>
      </c>
      <c r="AJ794" s="64" t="str">
        <f t="shared" si="246"/>
        <v/>
      </c>
      <c r="AK794" s="64" t="str">
        <f t="shared" si="247"/>
        <v/>
      </c>
      <c r="AL794" s="64" t="str">
        <f>IF($C$3="","",IF(AND(F794="□",G794="□",H794="□"),"",IF(AND(F794="■",G794="■"),"",IF(AND(F794="■",H794="■"),"",IF(AND(G794="■",H794="■"),"",IF(F794="■",$BY$23,IF(G794="■",$BY$21,IF(J794="","",J794))))))))</f>
        <v/>
      </c>
      <c r="AM794" s="65" t="str">
        <f t="shared" si="248"/>
        <v/>
      </c>
      <c r="AN794" s="64" t="str">
        <f>IF($C$3="","",IF(AND(F794="□",G794="□",H794="□"),"",IF(AND(F794="■",G794="■"),"",IF(AND(F794="■",H794="■"),"",IF(AND(G794="■",H794="■"),"",IF(F794="■",$BY$24,IF(G794="■",$BY$22,IF(L794="","",L794))))))))</f>
        <v/>
      </c>
      <c r="AO794" s="118"/>
      <c r="AP794" s="64" t="str">
        <f t="shared" si="249"/>
        <v/>
      </c>
      <c r="AQ794" s="64" t="str">
        <f t="shared" si="250"/>
        <v/>
      </c>
      <c r="AR794" s="64" t="str">
        <f t="shared" si="251"/>
        <v/>
      </c>
      <c r="AS794" s="64" t="str">
        <f t="shared" si="252"/>
        <v/>
      </c>
      <c r="AT794" s="64" t="str">
        <f t="shared" si="253"/>
        <v/>
      </c>
      <c r="AW794" s="17" t="str">
        <f t="shared" si="254"/>
        <v/>
      </c>
      <c r="AX794" s="17" t="str">
        <f t="shared" si="255"/>
        <v/>
      </c>
      <c r="AY794" s="17" t="str">
        <f t="shared" si="256"/>
        <v/>
      </c>
      <c r="AZ794" s="17" t="str">
        <f t="shared" si="257"/>
        <v/>
      </c>
      <c r="BA794" s="17" t="str">
        <f t="shared" si="258"/>
        <v/>
      </c>
      <c r="BB794" s="17" t="str">
        <f t="shared" si="259"/>
        <v/>
      </c>
      <c r="BD794" s="17" t="str">
        <f>IF(AND(OR(F794="",F794="□"),OR(G794="",G794="□"),OR(H794="",H794="□")),"",IF(AND(F794="■",G794="■"),"",IF(AND(OR(F794="■",G794="■"),H794="■"),"",IF(F794="■",5,IF(G794="■",4,IF(I794="","",IF($C$3="","",IF($C$3=8,"-",IF($C$3&lt;8,IF(I794&lt;=$BY$25,7,IF(I794&lt;=$BY$26,6,IF(I794&lt;=$BY$27,5,IF(I794&lt;=$BY$28,4,IF(I794&lt;=$BY$29,3,IF(I794&lt;=$BY$30,2,1)))))))))))))))</f>
        <v/>
      </c>
      <c r="BE794" s="17" t="str">
        <f>IF(AND(OR(F794="",F794="□"),OR(G794="",G794="□"),OR(H794="",H794="□")),"",IF(AND(F794="■",G794="■"),"",IF(AND(OR(F794="■",G794="■"),H794="■"),"",IF(F794="■",5,IF(G794="■",4,IF(K794="","",IF($C$3="","",IF($C$3=8,IF(K794&lt;=$BY$33,6,IF(K794&lt;=$BY$34,5,IF(K794&lt;=$BY$35,4,3))),IF(AND($C$3&lt;8,$C$3&gt;4),IF(K794&lt;=$BY$32,7,IF(K794&lt;=$BY$33,6,IF(K794&lt;=$BY$34,5,IF(K794&lt;=$BY$35,4,IF(K794&lt;=$BY$36,3,2))))),IF(C780&lt;5,"-"))))))))))</f>
        <v/>
      </c>
      <c r="BF794" s="17" t="str">
        <f t="shared" si="261"/>
        <v/>
      </c>
      <c r="BH794" s="18" t="str">
        <f>IF(X794="","",IF(50&lt;=Y794,6,IF(AND(40&lt;=Y794,Y794&lt;50),5,IF(AND(30&lt;=Y794,Y794&lt;40),4,IF(AND(20&lt;=Y794,Y794&lt;30),3,IF(AND(10&lt;=Y794,Y794&lt;20),2,IF(AND(0&lt;=Y794,Y794&lt;10),1,IF(Y794&lt;0,0,""))))))))</f>
        <v/>
      </c>
      <c r="BI794" s="18" t="str">
        <f>IF(X794="","",IF(30&lt;=Y794,4,IF(AND(20&lt;=Y794,Y794&lt;30),3,IF(AND(10&lt;=Y794,Y794&lt;20),2,IF(AND(0&lt;=Y794,Y794&lt;10),1,IF(Y794&lt;0,0,""))))))</f>
        <v/>
      </c>
      <c r="BJ794" s="58" t="str">
        <f>IF(AND(OR(Q794="",Q794="□"),OR(R794="",R794="□"),OR(S794="",S794="□")),"",IF(AND(Q794="■",R794="■"),"",IF(AND(OR(Q794="■",R794="■"),S794="■"),"",IF(Q794="■",3,IF(R794="■",1,IF(Z794="■",BH794,BI794))))))</f>
        <v/>
      </c>
    </row>
    <row r="795" spans="1:62" ht="12" customHeight="1" x14ac:dyDescent="0.15">
      <c r="A795" s="66">
        <v>778</v>
      </c>
      <c r="B795" s="4"/>
      <c r="C795" s="2"/>
      <c r="D795" s="2"/>
      <c r="E795" s="8"/>
      <c r="F795" s="129" t="s">
        <v>38</v>
      </c>
      <c r="G795" s="130" t="s">
        <v>38</v>
      </c>
      <c r="H795" s="131" t="s">
        <v>38</v>
      </c>
      <c r="I795" s="122"/>
      <c r="J795" s="149"/>
      <c r="K795" s="124"/>
      <c r="L795" s="178"/>
      <c r="M795" s="133"/>
      <c r="N795" s="163" t="str">
        <f>IF($C$3="","",IF(P795="","",BF795))</f>
        <v/>
      </c>
      <c r="O795" s="163" t="str">
        <f>IF($C$3="","",IF(AND(OR(F795="",F795="□"),OR(G795="",G795="□"),OR(H795="",H795="□")),"",IF(AND(F795="■",G795="■"),"",IF(AND(OR(F795="■",G795="■"),H795="■"),"",IF(BF795="","",IF(OR(BF795=4,BF795&gt;4),"○","×"))))))</f>
        <v/>
      </c>
      <c r="P795" s="162" t="str">
        <f>IF($C$3="","",IF(AND(OR(F795="",F795="□"),OR(G795="",G795="□"),OR(H795="",H795="□")),"",IF(AND(F795="■",G795="■"),"",IF(AND(OR(F795="■",G795="■"),H795="■"),"",IF(BF795="","",IF(OR(BF795=5,BF795&gt;5),"○","×"))))))</f>
        <v/>
      </c>
      <c r="Q795" s="129" t="s">
        <v>38</v>
      </c>
      <c r="R795" s="130" t="s">
        <v>38</v>
      </c>
      <c r="S795" s="131" t="s">
        <v>38</v>
      </c>
      <c r="T795" s="1"/>
      <c r="U795" s="10"/>
      <c r="V795" s="11"/>
      <c r="W795" s="10"/>
      <c r="X795" s="223" t="str">
        <f t="shared" si="260"/>
        <v/>
      </c>
      <c r="Y795" s="164" t="str">
        <f t="shared" si="242"/>
        <v/>
      </c>
      <c r="Z795" s="131" t="s">
        <v>58</v>
      </c>
      <c r="AA795" s="135" t="s">
        <v>58</v>
      </c>
      <c r="AB795" s="165" t="str">
        <f t="shared" si="243"/>
        <v/>
      </c>
      <c r="AC795" s="280"/>
      <c r="AD795" s="281"/>
      <c r="AF795" s="60" t="str">
        <f>IF($C$3="","",IF(AND(F795="□",G795="□",H795="□"),"",IF(AND(F795="■",G795="■"),"",IF(AND(F795="■",H795="■"),"",IF(AND(G795="■",H795="■"),"",IF(F795="■",$BY$42,IF(G795="■",$BY$39,IF(I795="","",I795))))))))</f>
        <v/>
      </c>
      <c r="AG795" s="61" t="str">
        <f>IF($C$3="","",IF(AND(F795="□",G795="□",H795="□"),"",IF(AND(F795="■",G795="■"),"",IF(AND(F795="■",H795="■"),"",IF(AND(G795="■",H795="■"),"",IF(F795="■",$BY$44,IF(G795="■",$BY$41,IF(K795="","",K795))))))))</f>
        <v/>
      </c>
      <c r="AH795" s="63" t="str">
        <f t="shared" si="244"/>
        <v/>
      </c>
      <c r="AI795" s="63" t="str">
        <f t="shared" si="245"/>
        <v/>
      </c>
      <c r="AJ795" s="64" t="str">
        <f t="shared" si="246"/>
        <v/>
      </c>
      <c r="AK795" s="64" t="str">
        <f t="shared" si="247"/>
        <v/>
      </c>
      <c r="AL795" s="64" t="str">
        <f>IF($C$3="","",IF(AND(F795="□",G795="□",H795="□"),"",IF(AND(F795="■",G795="■"),"",IF(AND(F795="■",H795="■"),"",IF(AND(G795="■",H795="■"),"",IF(F795="■",$BY$23,IF(G795="■",$BY$21,IF(J795="","",J795))))))))</f>
        <v/>
      </c>
      <c r="AM795" s="65" t="str">
        <f t="shared" si="248"/>
        <v/>
      </c>
      <c r="AN795" s="64" t="str">
        <f>IF($C$3="","",IF(AND(F795="□",G795="□",H795="□"),"",IF(AND(F795="■",G795="■"),"",IF(AND(F795="■",H795="■"),"",IF(AND(G795="■",H795="■"),"",IF(F795="■",$BY$24,IF(G795="■",$BY$22,IF(L795="","",L795))))))))</f>
        <v/>
      </c>
      <c r="AO795" s="118"/>
      <c r="AP795" s="64" t="str">
        <f t="shared" si="249"/>
        <v/>
      </c>
      <c r="AQ795" s="64" t="str">
        <f t="shared" si="250"/>
        <v/>
      </c>
      <c r="AR795" s="64" t="str">
        <f t="shared" si="251"/>
        <v/>
      </c>
      <c r="AS795" s="64" t="str">
        <f t="shared" si="252"/>
        <v/>
      </c>
      <c r="AT795" s="64" t="str">
        <f t="shared" si="253"/>
        <v/>
      </c>
      <c r="AW795" s="17" t="str">
        <f t="shared" si="254"/>
        <v/>
      </c>
      <c r="AX795" s="17" t="str">
        <f t="shared" si="255"/>
        <v/>
      </c>
      <c r="AY795" s="17" t="str">
        <f t="shared" si="256"/>
        <v/>
      </c>
      <c r="AZ795" s="17" t="str">
        <f t="shared" si="257"/>
        <v/>
      </c>
      <c r="BA795" s="17" t="str">
        <f t="shared" si="258"/>
        <v/>
      </c>
      <c r="BB795" s="17" t="str">
        <f t="shared" si="259"/>
        <v/>
      </c>
      <c r="BD795" s="17" t="str">
        <f>IF(AND(OR(F795="",F795="□"),OR(G795="",G795="□"),OR(H795="",H795="□")),"",IF(AND(F795="■",G795="■"),"",IF(AND(OR(F795="■",G795="■"),H795="■"),"",IF(F795="■",5,IF(G795="■",4,IF(I795="","",IF($C$3="","",IF($C$3=8,"-",IF($C$3&lt;8,IF(I795&lt;=$BY$25,7,IF(I795&lt;=$BY$26,6,IF(I795&lt;=$BY$27,5,IF(I795&lt;=$BY$28,4,IF(I795&lt;=$BY$29,3,IF(I795&lt;=$BY$30,2,1)))))))))))))))</f>
        <v/>
      </c>
      <c r="BE795" s="17" t="str">
        <f>IF(AND(OR(F795="",F795="□"),OR(G795="",G795="□"),OR(H795="",H795="□")),"",IF(AND(F795="■",G795="■"),"",IF(AND(OR(F795="■",G795="■"),H795="■"),"",IF(F795="■",5,IF(G795="■",4,IF(K795="","",IF($C$3="","",IF($C$3=8,IF(K795&lt;=$BY$33,6,IF(K795&lt;=$BY$34,5,IF(K795&lt;=$BY$35,4,3))),IF(AND($C$3&lt;8,$C$3&gt;4),IF(K795&lt;=$BY$32,7,IF(K795&lt;=$BY$33,6,IF(K795&lt;=$BY$34,5,IF(K795&lt;=$BY$35,4,IF(K795&lt;=$BY$36,3,2))))),IF(C781&lt;5,"-"))))))))))</f>
        <v/>
      </c>
      <c r="BF795" s="17" t="str">
        <f t="shared" si="261"/>
        <v/>
      </c>
      <c r="BH795" s="18" t="str">
        <f>IF(X795="","",IF(50&lt;=Y795,6,IF(AND(40&lt;=Y795,Y795&lt;50),5,IF(AND(30&lt;=Y795,Y795&lt;40),4,IF(AND(20&lt;=Y795,Y795&lt;30),3,IF(AND(10&lt;=Y795,Y795&lt;20),2,IF(AND(0&lt;=Y795,Y795&lt;10),1,IF(Y795&lt;0,0,""))))))))</f>
        <v/>
      </c>
      <c r="BI795" s="18" t="str">
        <f>IF(X795="","",IF(30&lt;=Y795,4,IF(AND(20&lt;=Y795,Y795&lt;30),3,IF(AND(10&lt;=Y795,Y795&lt;20),2,IF(AND(0&lt;=Y795,Y795&lt;10),1,IF(Y795&lt;0,0,""))))))</f>
        <v/>
      </c>
      <c r="BJ795" s="58" t="str">
        <f>IF(AND(OR(Q795="",Q795="□"),OR(R795="",R795="□"),OR(S795="",S795="□")),"",IF(AND(Q795="■",R795="■"),"",IF(AND(OR(Q795="■",R795="■"),S795="■"),"",IF(Q795="■",3,IF(R795="■",1,IF(Z795="■",BH795,BI795))))))</f>
        <v/>
      </c>
    </row>
    <row r="796" spans="1:62" ht="12" customHeight="1" x14ac:dyDescent="0.15">
      <c r="A796" s="66">
        <v>779</v>
      </c>
      <c r="B796" s="4"/>
      <c r="C796" s="2"/>
      <c r="D796" s="2"/>
      <c r="E796" s="8"/>
      <c r="F796" s="129" t="s">
        <v>38</v>
      </c>
      <c r="G796" s="130" t="s">
        <v>38</v>
      </c>
      <c r="H796" s="131" t="s">
        <v>38</v>
      </c>
      <c r="I796" s="122"/>
      <c r="J796" s="149"/>
      <c r="K796" s="124"/>
      <c r="L796" s="178"/>
      <c r="M796" s="133"/>
      <c r="N796" s="163" t="str">
        <f>IF($C$3="","",IF(P796="","",BF796))</f>
        <v/>
      </c>
      <c r="O796" s="163" t="str">
        <f>IF($C$3="","",IF(AND(OR(F796="",F796="□"),OR(G796="",G796="□"),OR(H796="",H796="□")),"",IF(AND(F796="■",G796="■"),"",IF(AND(OR(F796="■",G796="■"),H796="■"),"",IF(BF796="","",IF(OR(BF796=4,BF796&gt;4),"○","×"))))))</f>
        <v/>
      </c>
      <c r="P796" s="162" t="str">
        <f>IF($C$3="","",IF(AND(OR(F796="",F796="□"),OR(G796="",G796="□"),OR(H796="",H796="□")),"",IF(AND(F796="■",G796="■"),"",IF(AND(OR(F796="■",G796="■"),H796="■"),"",IF(BF796="","",IF(OR(BF796=5,BF796&gt;5),"○","×"))))))</f>
        <v/>
      </c>
      <c r="Q796" s="129" t="s">
        <v>38</v>
      </c>
      <c r="R796" s="130" t="s">
        <v>38</v>
      </c>
      <c r="S796" s="131" t="s">
        <v>38</v>
      </c>
      <c r="T796" s="1"/>
      <c r="U796" s="10"/>
      <c r="V796" s="11"/>
      <c r="W796" s="10"/>
      <c r="X796" s="223" t="str">
        <f t="shared" si="260"/>
        <v/>
      </c>
      <c r="Y796" s="164" t="str">
        <f t="shared" si="242"/>
        <v/>
      </c>
      <c r="Z796" s="131" t="s">
        <v>58</v>
      </c>
      <c r="AA796" s="135" t="s">
        <v>58</v>
      </c>
      <c r="AB796" s="165" t="str">
        <f t="shared" si="243"/>
        <v/>
      </c>
      <c r="AC796" s="280"/>
      <c r="AD796" s="281"/>
      <c r="AF796" s="60" t="str">
        <f>IF($C$3="","",IF(AND(F796="□",G796="□",H796="□"),"",IF(AND(F796="■",G796="■"),"",IF(AND(F796="■",H796="■"),"",IF(AND(G796="■",H796="■"),"",IF(F796="■",$BY$42,IF(G796="■",$BY$39,IF(I796="","",I796))))))))</f>
        <v/>
      </c>
      <c r="AG796" s="61" t="str">
        <f>IF($C$3="","",IF(AND(F796="□",G796="□",H796="□"),"",IF(AND(F796="■",G796="■"),"",IF(AND(F796="■",H796="■"),"",IF(AND(G796="■",H796="■"),"",IF(F796="■",$BY$44,IF(G796="■",$BY$41,IF(K796="","",K796))))))))</f>
        <v/>
      </c>
      <c r="AH796" s="63" t="str">
        <f t="shared" si="244"/>
        <v/>
      </c>
      <c r="AI796" s="63" t="str">
        <f t="shared" si="245"/>
        <v/>
      </c>
      <c r="AJ796" s="64" t="str">
        <f t="shared" si="246"/>
        <v/>
      </c>
      <c r="AK796" s="64" t="str">
        <f t="shared" si="247"/>
        <v/>
      </c>
      <c r="AL796" s="64" t="str">
        <f>IF($C$3="","",IF(AND(F796="□",G796="□",H796="□"),"",IF(AND(F796="■",G796="■"),"",IF(AND(F796="■",H796="■"),"",IF(AND(G796="■",H796="■"),"",IF(F796="■",$BY$23,IF(G796="■",$BY$21,IF(J796="","",J796))))))))</f>
        <v/>
      </c>
      <c r="AM796" s="65" t="str">
        <f t="shared" si="248"/>
        <v/>
      </c>
      <c r="AN796" s="64" t="str">
        <f>IF($C$3="","",IF(AND(F796="□",G796="□",H796="□"),"",IF(AND(F796="■",G796="■"),"",IF(AND(F796="■",H796="■"),"",IF(AND(G796="■",H796="■"),"",IF(F796="■",$BY$24,IF(G796="■",$BY$22,IF(L796="","",L796))))))))</f>
        <v/>
      </c>
      <c r="AO796" s="118"/>
      <c r="AP796" s="64" t="str">
        <f t="shared" si="249"/>
        <v/>
      </c>
      <c r="AQ796" s="64" t="str">
        <f t="shared" si="250"/>
        <v/>
      </c>
      <c r="AR796" s="64" t="str">
        <f t="shared" si="251"/>
        <v/>
      </c>
      <c r="AS796" s="64" t="str">
        <f t="shared" si="252"/>
        <v/>
      </c>
      <c r="AT796" s="64" t="str">
        <f t="shared" si="253"/>
        <v/>
      </c>
      <c r="AW796" s="17" t="str">
        <f t="shared" si="254"/>
        <v/>
      </c>
      <c r="AX796" s="17" t="str">
        <f t="shared" si="255"/>
        <v/>
      </c>
      <c r="AY796" s="17" t="str">
        <f t="shared" si="256"/>
        <v/>
      </c>
      <c r="AZ796" s="17" t="str">
        <f t="shared" si="257"/>
        <v/>
      </c>
      <c r="BA796" s="17" t="str">
        <f t="shared" si="258"/>
        <v/>
      </c>
      <c r="BB796" s="17" t="str">
        <f t="shared" si="259"/>
        <v/>
      </c>
      <c r="BD796" s="17" t="str">
        <f>IF(AND(OR(F796="",F796="□"),OR(G796="",G796="□"),OR(H796="",H796="□")),"",IF(AND(F796="■",G796="■"),"",IF(AND(OR(F796="■",G796="■"),H796="■"),"",IF(F796="■",5,IF(G796="■",4,IF(I796="","",IF($C$3="","",IF($C$3=8,"-",IF($C$3&lt;8,IF(I796&lt;=$BY$25,7,IF(I796&lt;=$BY$26,6,IF(I796&lt;=$BY$27,5,IF(I796&lt;=$BY$28,4,IF(I796&lt;=$BY$29,3,IF(I796&lt;=$BY$30,2,1)))))))))))))))</f>
        <v/>
      </c>
      <c r="BE796" s="17" t="str">
        <f>IF(AND(OR(F796="",F796="□"),OR(G796="",G796="□"),OR(H796="",H796="□")),"",IF(AND(F796="■",G796="■"),"",IF(AND(OR(F796="■",G796="■"),H796="■"),"",IF(F796="■",5,IF(G796="■",4,IF(K796="","",IF($C$3="","",IF($C$3=8,IF(K796&lt;=$BY$33,6,IF(K796&lt;=$BY$34,5,IF(K796&lt;=$BY$35,4,3))),IF(AND($C$3&lt;8,$C$3&gt;4),IF(K796&lt;=$BY$32,7,IF(K796&lt;=$BY$33,6,IF(K796&lt;=$BY$34,5,IF(K796&lt;=$BY$35,4,IF(K796&lt;=$BY$36,3,2))))),IF(C782&lt;5,"-"))))))))))</f>
        <v/>
      </c>
      <c r="BF796" s="17" t="str">
        <f t="shared" si="261"/>
        <v/>
      </c>
      <c r="BH796" s="18" t="str">
        <f>IF(X796="","",IF(50&lt;=Y796,6,IF(AND(40&lt;=Y796,Y796&lt;50),5,IF(AND(30&lt;=Y796,Y796&lt;40),4,IF(AND(20&lt;=Y796,Y796&lt;30),3,IF(AND(10&lt;=Y796,Y796&lt;20),2,IF(AND(0&lt;=Y796,Y796&lt;10),1,IF(Y796&lt;0,0,""))))))))</f>
        <v/>
      </c>
      <c r="BI796" s="18" t="str">
        <f>IF(X796="","",IF(30&lt;=Y796,4,IF(AND(20&lt;=Y796,Y796&lt;30),3,IF(AND(10&lt;=Y796,Y796&lt;20),2,IF(AND(0&lt;=Y796,Y796&lt;10),1,IF(Y796&lt;0,0,""))))))</f>
        <v/>
      </c>
      <c r="BJ796" s="58" t="str">
        <f>IF(AND(OR(Q796="",Q796="□"),OR(R796="",R796="□"),OR(S796="",S796="□")),"",IF(AND(Q796="■",R796="■"),"",IF(AND(OR(Q796="■",R796="■"),S796="■"),"",IF(Q796="■",3,IF(R796="■",1,IF(Z796="■",BH796,BI796))))))</f>
        <v/>
      </c>
    </row>
    <row r="797" spans="1:62" ht="12" customHeight="1" x14ac:dyDescent="0.15">
      <c r="A797" s="66">
        <v>780</v>
      </c>
      <c r="B797" s="4"/>
      <c r="C797" s="2"/>
      <c r="D797" s="2"/>
      <c r="E797" s="8"/>
      <c r="F797" s="129" t="s">
        <v>38</v>
      </c>
      <c r="G797" s="130" t="s">
        <v>38</v>
      </c>
      <c r="H797" s="131" t="s">
        <v>38</v>
      </c>
      <c r="I797" s="122"/>
      <c r="J797" s="149"/>
      <c r="K797" s="124"/>
      <c r="L797" s="178"/>
      <c r="M797" s="133"/>
      <c r="N797" s="163" t="str">
        <f>IF($C$3="","",IF(P797="","",BF797))</f>
        <v/>
      </c>
      <c r="O797" s="163" t="str">
        <f>IF($C$3="","",IF(AND(OR(F797="",F797="□"),OR(G797="",G797="□"),OR(H797="",H797="□")),"",IF(AND(F797="■",G797="■"),"",IF(AND(OR(F797="■",G797="■"),H797="■"),"",IF(BF797="","",IF(OR(BF797=4,BF797&gt;4),"○","×"))))))</f>
        <v/>
      </c>
      <c r="P797" s="162" t="str">
        <f>IF($C$3="","",IF(AND(OR(F797="",F797="□"),OR(G797="",G797="□"),OR(H797="",H797="□")),"",IF(AND(F797="■",G797="■"),"",IF(AND(OR(F797="■",G797="■"),H797="■"),"",IF(BF797="","",IF(OR(BF797=5,BF797&gt;5),"○","×"))))))</f>
        <v/>
      </c>
      <c r="Q797" s="129" t="s">
        <v>38</v>
      </c>
      <c r="R797" s="130" t="s">
        <v>38</v>
      </c>
      <c r="S797" s="131" t="s">
        <v>38</v>
      </c>
      <c r="T797" s="1"/>
      <c r="U797" s="10"/>
      <c r="V797" s="11"/>
      <c r="W797" s="10"/>
      <c r="X797" s="223" t="str">
        <f t="shared" si="260"/>
        <v/>
      </c>
      <c r="Y797" s="164" t="str">
        <f t="shared" si="242"/>
        <v/>
      </c>
      <c r="Z797" s="131" t="s">
        <v>58</v>
      </c>
      <c r="AA797" s="135" t="s">
        <v>58</v>
      </c>
      <c r="AB797" s="165" t="str">
        <f t="shared" si="243"/>
        <v/>
      </c>
      <c r="AC797" s="280"/>
      <c r="AD797" s="281"/>
      <c r="AF797" s="60" t="str">
        <f>IF($C$3="","",IF(AND(F797="□",G797="□",H797="□"),"",IF(AND(F797="■",G797="■"),"",IF(AND(F797="■",H797="■"),"",IF(AND(G797="■",H797="■"),"",IF(F797="■",$BY$42,IF(G797="■",$BY$39,IF(I797="","",I797))))))))</f>
        <v/>
      </c>
      <c r="AG797" s="61" t="str">
        <f>IF($C$3="","",IF(AND(F797="□",G797="□",H797="□"),"",IF(AND(F797="■",G797="■"),"",IF(AND(F797="■",H797="■"),"",IF(AND(G797="■",H797="■"),"",IF(F797="■",$BY$44,IF(G797="■",$BY$41,IF(K797="","",K797))))))))</f>
        <v/>
      </c>
      <c r="AH797" s="63" t="str">
        <f t="shared" si="244"/>
        <v/>
      </c>
      <c r="AI797" s="63" t="str">
        <f t="shared" si="245"/>
        <v/>
      </c>
      <c r="AJ797" s="64" t="str">
        <f t="shared" si="246"/>
        <v/>
      </c>
      <c r="AK797" s="64" t="str">
        <f t="shared" si="247"/>
        <v/>
      </c>
      <c r="AL797" s="64" t="str">
        <f>IF($C$3="","",IF(AND(F797="□",G797="□",H797="□"),"",IF(AND(F797="■",G797="■"),"",IF(AND(F797="■",H797="■"),"",IF(AND(G797="■",H797="■"),"",IF(F797="■",$BY$23,IF(G797="■",$BY$21,IF(J797="","",J797))))))))</f>
        <v/>
      </c>
      <c r="AM797" s="65" t="str">
        <f t="shared" si="248"/>
        <v/>
      </c>
      <c r="AN797" s="64" t="str">
        <f>IF($C$3="","",IF(AND(F797="□",G797="□",H797="□"),"",IF(AND(F797="■",G797="■"),"",IF(AND(F797="■",H797="■"),"",IF(AND(G797="■",H797="■"),"",IF(F797="■",$BY$24,IF(G797="■",$BY$22,IF(L797="","",L797))))))))</f>
        <v/>
      </c>
      <c r="AO797" s="118"/>
      <c r="AP797" s="64" t="str">
        <f t="shared" si="249"/>
        <v/>
      </c>
      <c r="AQ797" s="64" t="str">
        <f t="shared" si="250"/>
        <v/>
      </c>
      <c r="AR797" s="64" t="str">
        <f t="shared" si="251"/>
        <v/>
      </c>
      <c r="AS797" s="64" t="str">
        <f t="shared" si="252"/>
        <v/>
      </c>
      <c r="AT797" s="64" t="str">
        <f t="shared" si="253"/>
        <v/>
      </c>
      <c r="AW797" s="17" t="str">
        <f t="shared" si="254"/>
        <v/>
      </c>
      <c r="AX797" s="17" t="str">
        <f t="shared" si="255"/>
        <v/>
      </c>
      <c r="AY797" s="17" t="str">
        <f t="shared" si="256"/>
        <v/>
      </c>
      <c r="AZ797" s="17" t="str">
        <f t="shared" si="257"/>
        <v/>
      </c>
      <c r="BA797" s="17" t="str">
        <f t="shared" si="258"/>
        <v/>
      </c>
      <c r="BB797" s="17" t="str">
        <f t="shared" si="259"/>
        <v/>
      </c>
      <c r="BD797" s="17" t="str">
        <f>IF(AND(OR(F797="",F797="□"),OR(G797="",G797="□"),OR(H797="",H797="□")),"",IF(AND(F797="■",G797="■"),"",IF(AND(OR(F797="■",G797="■"),H797="■"),"",IF(F797="■",5,IF(G797="■",4,IF(I797="","",IF($C$3="","",IF($C$3=8,"-",IF($C$3&lt;8,IF(I797&lt;=$BY$25,7,IF(I797&lt;=$BY$26,6,IF(I797&lt;=$BY$27,5,IF(I797&lt;=$BY$28,4,IF(I797&lt;=$BY$29,3,IF(I797&lt;=$BY$30,2,1)))))))))))))))</f>
        <v/>
      </c>
      <c r="BE797" s="17" t="str">
        <f>IF(AND(OR(F797="",F797="□"),OR(G797="",G797="□"),OR(H797="",H797="□")),"",IF(AND(F797="■",G797="■"),"",IF(AND(OR(F797="■",G797="■"),H797="■"),"",IF(F797="■",5,IF(G797="■",4,IF(K797="","",IF($C$3="","",IF($C$3=8,IF(K797&lt;=$BY$33,6,IF(K797&lt;=$BY$34,5,IF(K797&lt;=$BY$35,4,3))),IF(AND($C$3&lt;8,$C$3&gt;4),IF(K797&lt;=$BY$32,7,IF(K797&lt;=$BY$33,6,IF(K797&lt;=$BY$34,5,IF(K797&lt;=$BY$35,4,IF(K797&lt;=$BY$36,3,2))))),IF(C783&lt;5,"-"))))))))))</f>
        <v/>
      </c>
      <c r="BF797" s="17" t="str">
        <f t="shared" si="261"/>
        <v/>
      </c>
      <c r="BH797" s="18" t="str">
        <f>IF(X797="","",IF(50&lt;=Y797,6,IF(AND(40&lt;=Y797,Y797&lt;50),5,IF(AND(30&lt;=Y797,Y797&lt;40),4,IF(AND(20&lt;=Y797,Y797&lt;30),3,IF(AND(10&lt;=Y797,Y797&lt;20),2,IF(AND(0&lt;=Y797,Y797&lt;10),1,IF(Y797&lt;0,0,""))))))))</f>
        <v/>
      </c>
      <c r="BI797" s="18" t="str">
        <f>IF(X797="","",IF(30&lt;=Y797,4,IF(AND(20&lt;=Y797,Y797&lt;30),3,IF(AND(10&lt;=Y797,Y797&lt;20),2,IF(AND(0&lt;=Y797,Y797&lt;10),1,IF(Y797&lt;0,0,""))))))</f>
        <v/>
      </c>
      <c r="BJ797" s="58" t="str">
        <f>IF(AND(OR(Q797="",Q797="□"),OR(R797="",R797="□"),OR(S797="",S797="□")),"",IF(AND(Q797="■",R797="■"),"",IF(AND(OR(Q797="■",R797="■"),S797="■"),"",IF(Q797="■",3,IF(R797="■",1,IF(Z797="■",BH797,BI797))))))</f>
        <v/>
      </c>
    </row>
    <row r="798" spans="1:62" ht="12" customHeight="1" x14ac:dyDescent="0.15">
      <c r="A798" s="66">
        <v>781</v>
      </c>
      <c r="B798" s="4"/>
      <c r="C798" s="2"/>
      <c r="D798" s="2"/>
      <c r="E798" s="8"/>
      <c r="F798" s="129" t="s">
        <v>38</v>
      </c>
      <c r="G798" s="130" t="s">
        <v>38</v>
      </c>
      <c r="H798" s="131" t="s">
        <v>38</v>
      </c>
      <c r="I798" s="122"/>
      <c r="J798" s="149"/>
      <c r="K798" s="124"/>
      <c r="L798" s="178"/>
      <c r="M798" s="133"/>
      <c r="N798" s="163" t="str">
        <f>IF($C$3="","",IF(P798="","",BF798))</f>
        <v/>
      </c>
      <c r="O798" s="163" t="str">
        <f>IF($C$3="","",IF(AND(OR(F798="",F798="□"),OR(G798="",G798="□"),OR(H798="",H798="□")),"",IF(AND(F798="■",G798="■"),"",IF(AND(OR(F798="■",G798="■"),H798="■"),"",IF(BF798="","",IF(OR(BF798=4,BF798&gt;4),"○","×"))))))</f>
        <v/>
      </c>
      <c r="P798" s="162" t="str">
        <f>IF($C$3="","",IF(AND(OR(F798="",F798="□"),OR(G798="",G798="□"),OR(H798="",H798="□")),"",IF(AND(F798="■",G798="■"),"",IF(AND(OR(F798="■",G798="■"),H798="■"),"",IF(BF798="","",IF(OR(BF798=5,BF798&gt;5),"○","×"))))))</f>
        <v/>
      </c>
      <c r="Q798" s="129" t="s">
        <v>38</v>
      </c>
      <c r="R798" s="130" t="s">
        <v>38</v>
      </c>
      <c r="S798" s="131" t="s">
        <v>38</v>
      </c>
      <c r="T798" s="1"/>
      <c r="U798" s="10"/>
      <c r="V798" s="11"/>
      <c r="W798" s="10"/>
      <c r="X798" s="223" t="str">
        <f t="shared" si="260"/>
        <v/>
      </c>
      <c r="Y798" s="164" t="str">
        <f t="shared" si="242"/>
        <v/>
      </c>
      <c r="Z798" s="131" t="s">
        <v>58</v>
      </c>
      <c r="AA798" s="135" t="s">
        <v>58</v>
      </c>
      <c r="AB798" s="165" t="str">
        <f t="shared" si="243"/>
        <v/>
      </c>
      <c r="AC798" s="280"/>
      <c r="AD798" s="281"/>
      <c r="AF798" s="60" t="str">
        <f>IF($C$3="","",IF(AND(F798="□",G798="□",H798="□"),"",IF(AND(F798="■",G798="■"),"",IF(AND(F798="■",H798="■"),"",IF(AND(G798="■",H798="■"),"",IF(F798="■",$BY$42,IF(G798="■",$BY$39,IF(I798="","",I798))))))))</f>
        <v/>
      </c>
      <c r="AG798" s="61" t="str">
        <f>IF($C$3="","",IF(AND(F798="□",G798="□",H798="□"),"",IF(AND(F798="■",G798="■"),"",IF(AND(F798="■",H798="■"),"",IF(AND(G798="■",H798="■"),"",IF(F798="■",$BY$44,IF(G798="■",$BY$41,IF(K798="","",K798))))))))</f>
        <v/>
      </c>
      <c r="AH798" s="63" t="str">
        <f t="shared" si="244"/>
        <v/>
      </c>
      <c r="AI798" s="63" t="str">
        <f t="shared" si="245"/>
        <v/>
      </c>
      <c r="AJ798" s="64" t="str">
        <f t="shared" si="246"/>
        <v/>
      </c>
      <c r="AK798" s="64" t="str">
        <f t="shared" si="247"/>
        <v/>
      </c>
      <c r="AL798" s="64" t="str">
        <f>IF($C$3="","",IF(AND(F798="□",G798="□",H798="□"),"",IF(AND(F798="■",G798="■"),"",IF(AND(F798="■",H798="■"),"",IF(AND(G798="■",H798="■"),"",IF(F798="■",$BY$23,IF(G798="■",$BY$21,IF(J798="","",J798))))))))</f>
        <v/>
      </c>
      <c r="AM798" s="65" t="str">
        <f t="shared" si="248"/>
        <v/>
      </c>
      <c r="AN798" s="64" t="str">
        <f>IF($C$3="","",IF(AND(F798="□",G798="□",H798="□"),"",IF(AND(F798="■",G798="■"),"",IF(AND(F798="■",H798="■"),"",IF(AND(G798="■",H798="■"),"",IF(F798="■",$BY$24,IF(G798="■",$BY$22,IF(L798="","",L798))))))))</f>
        <v/>
      </c>
      <c r="AO798" s="118"/>
      <c r="AP798" s="64" t="str">
        <f t="shared" si="249"/>
        <v/>
      </c>
      <c r="AQ798" s="64" t="str">
        <f t="shared" si="250"/>
        <v/>
      </c>
      <c r="AR798" s="64" t="str">
        <f t="shared" si="251"/>
        <v/>
      </c>
      <c r="AS798" s="64" t="str">
        <f t="shared" si="252"/>
        <v/>
      </c>
      <c r="AT798" s="64" t="str">
        <f t="shared" si="253"/>
        <v/>
      </c>
      <c r="AW798" s="17" t="str">
        <f t="shared" si="254"/>
        <v/>
      </c>
      <c r="AX798" s="17" t="str">
        <f t="shared" si="255"/>
        <v/>
      </c>
      <c r="AY798" s="17" t="str">
        <f t="shared" si="256"/>
        <v/>
      </c>
      <c r="AZ798" s="17" t="str">
        <f t="shared" si="257"/>
        <v/>
      </c>
      <c r="BA798" s="17" t="str">
        <f t="shared" si="258"/>
        <v/>
      </c>
      <c r="BB798" s="17" t="str">
        <f t="shared" si="259"/>
        <v/>
      </c>
      <c r="BD798" s="17" t="str">
        <f>IF(AND(OR(F798="",F798="□"),OR(G798="",G798="□"),OR(H798="",H798="□")),"",IF(AND(F798="■",G798="■"),"",IF(AND(OR(F798="■",G798="■"),H798="■"),"",IF(F798="■",5,IF(G798="■",4,IF(I798="","",IF($C$3="","",IF($C$3=8,"-",IF($C$3&lt;8,IF(I798&lt;=$BY$25,7,IF(I798&lt;=$BY$26,6,IF(I798&lt;=$BY$27,5,IF(I798&lt;=$BY$28,4,IF(I798&lt;=$BY$29,3,IF(I798&lt;=$BY$30,2,1)))))))))))))))</f>
        <v/>
      </c>
      <c r="BE798" s="17" t="str">
        <f>IF(AND(OR(F798="",F798="□"),OR(G798="",G798="□"),OR(H798="",H798="□")),"",IF(AND(F798="■",G798="■"),"",IF(AND(OR(F798="■",G798="■"),H798="■"),"",IF(F798="■",5,IF(G798="■",4,IF(K798="","",IF($C$3="","",IF($C$3=8,IF(K798&lt;=$BY$33,6,IF(K798&lt;=$BY$34,5,IF(K798&lt;=$BY$35,4,3))),IF(AND($C$3&lt;8,$C$3&gt;4),IF(K798&lt;=$BY$32,7,IF(K798&lt;=$BY$33,6,IF(K798&lt;=$BY$34,5,IF(K798&lt;=$BY$35,4,IF(K798&lt;=$BY$36,3,2))))),IF(C784&lt;5,"-"))))))))))</f>
        <v/>
      </c>
      <c r="BF798" s="17" t="str">
        <f t="shared" si="261"/>
        <v/>
      </c>
      <c r="BH798" s="18" t="str">
        <f>IF(X798="","",IF(50&lt;=Y798,6,IF(AND(40&lt;=Y798,Y798&lt;50),5,IF(AND(30&lt;=Y798,Y798&lt;40),4,IF(AND(20&lt;=Y798,Y798&lt;30),3,IF(AND(10&lt;=Y798,Y798&lt;20),2,IF(AND(0&lt;=Y798,Y798&lt;10),1,IF(Y798&lt;0,0,""))))))))</f>
        <v/>
      </c>
      <c r="BI798" s="18" t="str">
        <f>IF(X798="","",IF(30&lt;=Y798,4,IF(AND(20&lt;=Y798,Y798&lt;30),3,IF(AND(10&lt;=Y798,Y798&lt;20),2,IF(AND(0&lt;=Y798,Y798&lt;10),1,IF(Y798&lt;0,0,""))))))</f>
        <v/>
      </c>
      <c r="BJ798" s="58" t="str">
        <f>IF(AND(OR(Q798="",Q798="□"),OR(R798="",R798="□"),OR(S798="",S798="□")),"",IF(AND(Q798="■",R798="■"),"",IF(AND(OR(Q798="■",R798="■"),S798="■"),"",IF(Q798="■",3,IF(R798="■",1,IF(Z798="■",BH798,BI798))))))</f>
        <v/>
      </c>
    </row>
    <row r="799" spans="1:62" ht="12" customHeight="1" x14ac:dyDescent="0.15">
      <c r="A799" s="66">
        <v>782</v>
      </c>
      <c r="B799" s="4"/>
      <c r="C799" s="2"/>
      <c r="D799" s="2"/>
      <c r="E799" s="8"/>
      <c r="F799" s="129" t="s">
        <v>38</v>
      </c>
      <c r="G799" s="130" t="s">
        <v>38</v>
      </c>
      <c r="H799" s="131" t="s">
        <v>38</v>
      </c>
      <c r="I799" s="122"/>
      <c r="J799" s="149"/>
      <c r="K799" s="124"/>
      <c r="L799" s="178"/>
      <c r="M799" s="133"/>
      <c r="N799" s="163" t="str">
        <f>IF($C$3="","",IF(P799="","",BF799))</f>
        <v/>
      </c>
      <c r="O799" s="163" t="str">
        <f>IF($C$3="","",IF(AND(OR(F799="",F799="□"),OR(G799="",G799="□"),OR(H799="",H799="□")),"",IF(AND(F799="■",G799="■"),"",IF(AND(OR(F799="■",G799="■"),H799="■"),"",IF(BF799="","",IF(OR(BF799=4,BF799&gt;4),"○","×"))))))</f>
        <v/>
      </c>
      <c r="P799" s="162" t="str">
        <f>IF($C$3="","",IF(AND(OR(F799="",F799="□"),OR(G799="",G799="□"),OR(H799="",H799="□")),"",IF(AND(F799="■",G799="■"),"",IF(AND(OR(F799="■",G799="■"),H799="■"),"",IF(BF799="","",IF(OR(BF799=5,BF799&gt;5),"○","×"))))))</f>
        <v/>
      </c>
      <c r="Q799" s="129" t="s">
        <v>38</v>
      </c>
      <c r="R799" s="130" t="s">
        <v>38</v>
      </c>
      <c r="S799" s="131" t="s">
        <v>38</v>
      </c>
      <c r="T799" s="1"/>
      <c r="U799" s="10"/>
      <c r="V799" s="11"/>
      <c r="W799" s="10"/>
      <c r="X799" s="223" t="str">
        <f t="shared" si="260"/>
        <v/>
      </c>
      <c r="Y799" s="164" t="str">
        <f t="shared" si="242"/>
        <v/>
      </c>
      <c r="Z799" s="131" t="s">
        <v>58</v>
      </c>
      <c r="AA799" s="135" t="s">
        <v>58</v>
      </c>
      <c r="AB799" s="165" t="str">
        <f t="shared" si="243"/>
        <v/>
      </c>
      <c r="AC799" s="280"/>
      <c r="AD799" s="281"/>
      <c r="AF799" s="60" t="str">
        <f>IF($C$3="","",IF(AND(F799="□",G799="□",H799="□"),"",IF(AND(F799="■",G799="■"),"",IF(AND(F799="■",H799="■"),"",IF(AND(G799="■",H799="■"),"",IF(F799="■",$BY$42,IF(G799="■",$BY$39,IF(I799="","",I799))))))))</f>
        <v/>
      </c>
      <c r="AG799" s="61" t="str">
        <f>IF($C$3="","",IF(AND(F799="□",G799="□",H799="□"),"",IF(AND(F799="■",G799="■"),"",IF(AND(F799="■",H799="■"),"",IF(AND(G799="■",H799="■"),"",IF(F799="■",$BY$44,IF(G799="■",$BY$41,IF(K799="","",K799))))))))</f>
        <v/>
      </c>
      <c r="AH799" s="63" t="str">
        <f t="shared" si="244"/>
        <v/>
      </c>
      <c r="AI799" s="63" t="str">
        <f t="shared" si="245"/>
        <v/>
      </c>
      <c r="AJ799" s="64" t="str">
        <f t="shared" si="246"/>
        <v/>
      </c>
      <c r="AK799" s="64" t="str">
        <f t="shared" si="247"/>
        <v/>
      </c>
      <c r="AL799" s="64" t="str">
        <f>IF($C$3="","",IF(AND(F799="□",G799="□",H799="□"),"",IF(AND(F799="■",G799="■"),"",IF(AND(F799="■",H799="■"),"",IF(AND(G799="■",H799="■"),"",IF(F799="■",$BY$23,IF(G799="■",$BY$21,IF(J799="","",J799))))))))</f>
        <v/>
      </c>
      <c r="AM799" s="65" t="str">
        <f t="shared" si="248"/>
        <v/>
      </c>
      <c r="AN799" s="64" t="str">
        <f>IF($C$3="","",IF(AND(F799="□",G799="□",H799="□"),"",IF(AND(F799="■",G799="■"),"",IF(AND(F799="■",H799="■"),"",IF(AND(G799="■",H799="■"),"",IF(F799="■",$BY$24,IF(G799="■",$BY$22,IF(L799="","",L799))))))))</f>
        <v/>
      </c>
      <c r="AO799" s="118"/>
      <c r="AP799" s="64" t="str">
        <f t="shared" si="249"/>
        <v/>
      </c>
      <c r="AQ799" s="64" t="str">
        <f t="shared" si="250"/>
        <v/>
      </c>
      <c r="AR799" s="64" t="str">
        <f t="shared" si="251"/>
        <v/>
      </c>
      <c r="AS799" s="64" t="str">
        <f t="shared" si="252"/>
        <v/>
      </c>
      <c r="AT799" s="64" t="str">
        <f t="shared" si="253"/>
        <v/>
      </c>
      <c r="AW799" s="17" t="str">
        <f t="shared" si="254"/>
        <v/>
      </c>
      <c r="AX799" s="17" t="str">
        <f t="shared" si="255"/>
        <v/>
      </c>
      <c r="AY799" s="17" t="str">
        <f t="shared" si="256"/>
        <v/>
      </c>
      <c r="AZ799" s="17" t="str">
        <f t="shared" si="257"/>
        <v/>
      </c>
      <c r="BA799" s="17" t="str">
        <f t="shared" si="258"/>
        <v/>
      </c>
      <c r="BB799" s="17" t="str">
        <f t="shared" si="259"/>
        <v/>
      </c>
      <c r="BD799" s="17" t="str">
        <f>IF(AND(OR(F799="",F799="□"),OR(G799="",G799="□"),OR(H799="",H799="□")),"",IF(AND(F799="■",G799="■"),"",IF(AND(OR(F799="■",G799="■"),H799="■"),"",IF(F799="■",5,IF(G799="■",4,IF(I799="","",IF($C$3="","",IF($C$3=8,"-",IF($C$3&lt;8,IF(I799&lt;=$BY$25,7,IF(I799&lt;=$BY$26,6,IF(I799&lt;=$BY$27,5,IF(I799&lt;=$BY$28,4,IF(I799&lt;=$BY$29,3,IF(I799&lt;=$BY$30,2,1)))))))))))))))</f>
        <v/>
      </c>
      <c r="BE799" s="17" t="str">
        <f>IF(AND(OR(F799="",F799="□"),OR(G799="",G799="□"),OR(H799="",H799="□")),"",IF(AND(F799="■",G799="■"),"",IF(AND(OR(F799="■",G799="■"),H799="■"),"",IF(F799="■",5,IF(G799="■",4,IF(K799="","",IF($C$3="","",IF($C$3=8,IF(K799&lt;=$BY$33,6,IF(K799&lt;=$BY$34,5,IF(K799&lt;=$BY$35,4,3))),IF(AND($C$3&lt;8,$C$3&gt;4),IF(K799&lt;=$BY$32,7,IF(K799&lt;=$BY$33,6,IF(K799&lt;=$BY$34,5,IF(K799&lt;=$BY$35,4,IF(K799&lt;=$BY$36,3,2))))),IF(C785&lt;5,"-"))))))))))</f>
        <v/>
      </c>
      <c r="BF799" s="17" t="str">
        <f t="shared" si="261"/>
        <v/>
      </c>
      <c r="BH799" s="18" t="str">
        <f>IF(X799="","",IF(50&lt;=Y799,6,IF(AND(40&lt;=Y799,Y799&lt;50),5,IF(AND(30&lt;=Y799,Y799&lt;40),4,IF(AND(20&lt;=Y799,Y799&lt;30),3,IF(AND(10&lt;=Y799,Y799&lt;20),2,IF(AND(0&lt;=Y799,Y799&lt;10),1,IF(Y799&lt;0,0,""))))))))</f>
        <v/>
      </c>
      <c r="BI799" s="18" t="str">
        <f>IF(X799="","",IF(30&lt;=Y799,4,IF(AND(20&lt;=Y799,Y799&lt;30),3,IF(AND(10&lt;=Y799,Y799&lt;20),2,IF(AND(0&lt;=Y799,Y799&lt;10),1,IF(Y799&lt;0,0,""))))))</f>
        <v/>
      </c>
      <c r="BJ799" s="58" t="str">
        <f>IF(AND(OR(Q799="",Q799="□"),OR(R799="",R799="□"),OR(S799="",S799="□")),"",IF(AND(Q799="■",R799="■"),"",IF(AND(OR(Q799="■",R799="■"),S799="■"),"",IF(Q799="■",3,IF(R799="■",1,IF(Z799="■",BH799,BI799))))))</f>
        <v/>
      </c>
    </row>
    <row r="800" spans="1:62" ht="12" customHeight="1" x14ac:dyDescent="0.15">
      <c r="A800" s="66">
        <v>783</v>
      </c>
      <c r="B800" s="4"/>
      <c r="C800" s="2"/>
      <c r="D800" s="2"/>
      <c r="E800" s="8"/>
      <c r="F800" s="129" t="s">
        <v>38</v>
      </c>
      <c r="G800" s="130" t="s">
        <v>38</v>
      </c>
      <c r="H800" s="131" t="s">
        <v>38</v>
      </c>
      <c r="I800" s="122"/>
      <c r="J800" s="149"/>
      <c r="K800" s="124"/>
      <c r="L800" s="178"/>
      <c r="M800" s="133"/>
      <c r="N800" s="163" t="str">
        <f>IF($C$3="","",IF(P800="","",BF800))</f>
        <v/>
      </c>
      <c r="O800" s="163" t="str">
        <f>IF($C$3="","",IF(AND(OR(F800="",F800="□"),OR(G800="",G800="□"),OR(H800="",H800="□")),"",IF(AND(F800="■",G800="■"),"",IF(AND(OR(F800="■",G800="■"),H800="■"),"",IF(BF800="","",IF(OR(BF800=4,BF800&gt;4),"○","×"))))))</f>
        <v/>
      </c>
      <c r="P800" s="162" t="str">
        <f>IF($C$3="","",IF(AND(OR(F800="",F800="□"),OR(G800="",G800="□"),OR(H800="",H800="□")),"",IF(AND(F800="■",G800="■"),"",IF(AND(OR(F800="■",G800="■"),H800="■"),"",IF(BF800="","",IF(OR(BF800=5,BF800&gt;5),"○","×"))))))</f>
        <v/>
      </c>
      <c r="Q800" s="129" t="s">
        <v>38</v>
      </c>
      <c r="R800" s="130" t="s">
        <v>38</v>
      </c>
      <c r="S800" s="131" t="s">
        <v>38</v>
      </c>
      <c r="T800" s="1"/>
      <c r="U800" s="10"/>
      <c r="V800" s="11"/>
      <c r="W800" s="10"/>
      <c r="X800" s="223" t="str">
        <f t="shared" si="260"/>
        <v/>
      </c>
      <c r="Y800" s="164" t="str">
        <f t="shared" si="242"/>
        <v/>
      </c>
      <c r="Z800" s="131" t="s">
        <v>58</v>
      </c>
      <c r="AA800" s="135" t="s">
        <v>58</v>
      </c>
      <c r="AB800" s="165" t="str">
        <f t="shared" si="243"/>
        <v/>
      </c>
      <c r="AC800" s="280"/>
      <c r="AD800" s="281"/>
      <c r="AF800" s="60" t="str">
        <f>IF($C$3="","",IF(AND(F800="□",G800="□",H800="□"),"",IF(AND(F800="■",G800="■"),"",IF(AND(F800="■",H800="■"),"",IF(AND(G800="■",H800="■"),"",IF(F800="■",$BY$42,IF(G800="■",$BY$39,IF(I800="","",I800))))))))</f>
        <v/>
      </c>
      <c r="AG800" s="61" t="str">
        <f>IF($C$3="","",IF(AND(F800="□",G800="□",H800="□"),"",IF(AND(F800="■",G800="■"),"",IF(AND(F800="■",H800="■"),"",IF(AND(G800="■",H800="■"),"",IF(F800="■",$BY$44,IF(G800="■",$BY$41,IF(K800="","",K800))))))))</f>
        <v/>
      </c>
      <c r="AH800" s="63" t="str">
        <f t="shared" si="244"/>
        <v/>
      </c>
      <c r="AI800" s="63" t="str">
        <f t="shared" si="245"/>
        <v/>
      </c>
      <c r="AJ800" s="64" t="str">
        <f t="shared" si="246"/>
        <v/>
      </c>
      <c r="AK800" s="64" t="str">
        <f t="shared" si="247"/>
        <v/>
      </c>
      <c r="AL800" s="64" t="str">
        <f>IF($C$3="","",IF(AND(F800="□",G800="□",H800="□"),"",IF(AND(F800="■",G800="■"),"",IF(AND(F800="■",H800="■"),"",IF(AND(G800="■",H800="■"),"",IF(F800="■",$BY$23,IF(G800="■",$BY$21,IF(J800="","",J800))))))))</f>
        <v/>
      </c>
      <c r="AM800" s="65" t="str">
        <f t="shared" si="248"/>
        <v/>
      </c>
      <c r="AN800" s="64" t="str">
        <f>IF($C$3="","",IF(AND(F800="□",G800="□",H800="□"),"",IF(AND(F800="■",G800="■"),"",IF(AND(F800="■",H800="■"),"",IF(AND(G800="■",H800="■"),"",IF(F800="■",$BY$24,IF(G800="■",$BY$22,IF(L800="","",L800))))))))</f>
        <v/>
      </c>
      <c r="AO800" s="118"/>
      <c r="AP800" s="64" t="str">
        <f t="shared" si="249"/>
        <v/>
      </c>
      <c r="AQ800" s="64" t="str">
        <f t="shared" si="250"/>
        <v/>
      </c>
      <c r="AR800" s="64" t="str">
        <f t="shared" si="251"/>
        <v/>
      </c>
      <c r="AS800" s="64" t="str">
        <f t="shared" si="252"/>
        <v/>
      </c>
      <c r="AT800" s="64" t="str">
        <f t="shared" si="253"/>
        <v/>
      </c>
      <c r="AW800" s="17" t="str">
        <f t="shared" si="254"/>
        <v/>
      </c>
      <c r="AX800" s="17" t="str">
        <f t="shared" si="255"/>
        <v/>
      </c>
      <c r="AY800" s="17" t="str">
        <f t="shared" si="256"/>
        <v/>
      </c>
      <c r="AZ800" s="17" t="str">
        <f t="shared" si="257"/>
        <v/>
      </c>
      <c r="BA800" s="17" t="str">
        <f t="shared" si="258"/>
        <v/>
      </c>
      <c r="BB800" s="17" t="str">
        <f t="shared" si="259"/>
        <v/>
      </c>
      <c r="BD800" s="17" t="str">
        <f>IF(AND(OR(F800="",F800="□"),OR(G800="",G800="□"),OR(H800="",H800="□")),"",IF(AND(F800="■",G800="■"),"",IF(AND(OR(F800="■",G800="■"),H800="■"),"",IF(F800="■",5,IF(G800="■",4,IF(I800="","",IF($C$3="","",IF($C$3=8,"-",IF($C$3&lt;8,IF(I800&lt;=$BY$25,7,IF(I800&lt;=$BY$26,6,IF(I800&lt;=$BY$27,5,IF(I800&lt;=$BY$28,4,IF(I800&lt;=$BY$29,3,IF(I800&lt;=$BY$30,2,1)))))))))))))))</f>
        <v/>
      </c>
      <c r="BE800" s="17" t="str">
        <f>IF(AND(OR(F800="",F800="□"),OR(G800="",G800="□"),OR(H800="",H800="□")),"",IF(AND(F800="■",G800="■"),"",IF(AND(OR(F800="■",G800="■"),H800="■"),"",IF(F800="■",5,IF(G800="■",4,IF(K800="","",IF($C$3="","",IF($C$3=8,IF(K800&lt;=$BY$33,6,IF(K800&lt;=$BY$34,5,IF(K800&lt;=$BY$35,4,3))),IF(AND($C$3&lt;8,$C$3&gt;4),IF(K800&lt;=$BY$32,7,IF(K800&lt;=$BY$33,6,IF(K800&lt;=$BY$34,5,IF(K800&lt;=$BY$35,4,IF(K800&lt;=$BY$36,3,2))))),IF(C786&lt;5,"-"))))))))))</f>
        <v/>
      </c>
      <c r="BF800" s="17" t="str">
        <f t="shared" si="261"/>
        <v/>
      </c>
      <c r="BH800" s="18" t="str">
        <f>IF(X800="","",IF(50&lt;=Y800,6,IF(AND(40&lt;=Y800,Y800&lt;50),5,IF(AND(30&lt;=Y800,Y800&lt;40),4,IF(AND(20&lt;=Y800,Y800&lt;30),3,IF(AND(10&lt;=Y800,Y800&lt;20),2,IF(AND(0&lt;=Y800,Y800&lt;10),1,IF(Y800&lt;0,0,""))))))))</f>
        <v/>
      </c>
      <c r="BI800" s="18" t="str">
        <f>IF(X800="","",IF(30&lt;=Y800,4,IF(AND(20&lt;=Y800,Y800&lt;30),3,IF(AND(10&lt;=Y800,Y800&lt;20),2,IF(AND(0&lt;=Y800,Y800&lt;10),1,IF(Y800&lt;0,0,""))))))</f>
        <v/>
      </c>
      <c r="BJ800" s="58" t="str">
        <f>IF(AND(OR(Q800="",Q800="□"),OR(R800="",R800="□"),OR(S800="",S800="□")),"",IF(AND(Q800="■",R800="■"),"",IF(AND(OR(Q800="■",R800="■"),S800="■"),"",IF(Q800="■",3,IF(R800="■",1,IF(Z800="■",BH800,BI800))))))</f>
        <v/>
      </c>
    </row>
    <row r="801" spans="1:62" ht="12" customHeight="1" x14ac:dyDescent="0.15">
      <c r="A801" s="66">
        <v>784</v>
      </c>
      <c r="B801" s="4"/>
      <c r="C801" s="2"/>
      <c r="D801" s="2"/>
      <c r="E801" s="8"/>
      <c r="F801" s="129" t="s">
        <v>38</v>
      </c>
      <c r="G801" s="130" t="s">
        <v>38</v>
      </c>
      <c r="H801" s="131" t="s">
        <v>38</v>
      </c>
      <c r="I801" s="122"/>
      <c r="J801" s="149"/>
      <c r="K801" s="124"/>
      <c r="L801" s="178"/>
      <c r="M801" s="133"/>
      <c r="N801" s="163" t="str">
        <f>IF($C$3="","",IF(P801="","",BF801))</f>
        <v/>
      </c>
      <c r="O801" s="163" t="str">
        <f>IF($C$3="","",IF(AND(OR(F801="",F801="□"),OR(G801="",G801="□"),OR(H801="",H801="□")),"",IF(AND(F801="■",G801="■"),"",IF(AND(OR(F801="■",G801="■"),H801="■"),"",IF(BF801="","",IF(OR(BF801=4,BF801&gt;4),"○","×"))))))</f>
        <v/>
      </c>
      <c r="P801" s="162" t="str">
        <f>IF($C$3="","",IF(AND(OR(F801="",F801="□"),OR(G801="",G801="□"),OR(H801="",H801="□")),"",IF(AND(F801="■",G801="■"),"",IF(AND(OR(F801="■",G801="■"),H801="■"),"",IF(BF801="","",IF(OR(BF801=5,BF801&gt;5),"○","×"))))))</f>
        <v/>
      </c>
      <c r="Q801" s="129" t="s">
        <v>38</v>
      </c>
      <c r="R801" s="130" t="s">
        <v>38</v>
      </c>
      <c r="S801" s="131" t="s">
        <v>38</v>
      </c>
      <c r="T801" s="1"/>
      <c r="U801" s="10"/>
      <c r="V801" s="11"/>
      <c r="W801" s="10"/>
      <c r="X801" s="223" t="str">
        <f t="shared" si="260"/>
        <v/>
      </c>
      <c r="Y801" s="164" t="str">
        <f t="shared" si="242"/>
        <v/>
      </c>
      <c r="Z801" s="131" t="s">
        <v>58</v>
      </c>
      <c r="AA801" s="135" t="s">
        <v>58</v>
      </c>
      <c r="AB801" s="165" t="str">
        <f t="shared" si="243"/>
        <v/>
      </c>
      <c r="AC801" s="280"/>
      <c r="AD801" s="281"/>
      <c r="AF801" s="60" t="str">
        <f>IF($C$3="","",IF(AND(F801="□",G801="□",H801="□"),"",IF(AND(F801="■",G801="■"),"",IF(AND(F801="■",H801="■"),"",IF(AND(G801="■",H801="■"),"",IF(F801="■",$BY$42,IF(G801="■",$BY$39,IF(I801="","",I801))))))))</f>
        <v/>
      </c>
      <c r="AG801" s="61" t="str">
        <f>IF($C$3="","",IF(AND(F801="□",G801="□",H801="□"),"",IF(AND(F801="■",G801="■"),"",IF(AND(F801="■",H801="■"),"",IF(AND(G801="■",H801="■"),"",IF(F801="■",$BY$44,IF(G801="■",$BY$41,IF(K801="","",K801))))))))</f>
        <v/>
      </c>
      <c r="AH801" s="63" t="str">
        <f t="shared" si="244"/>
        <v/>
      </c>
      <c r="AI801" s="63" t="str">
        <f t="shared" si="245"/>
        <v/>
      </c>
      <c r="AJ801" s="64" t="str">
        <f t="shared" si="246"/>
        <v/>
      </c>
      <c r="AK801" s="64" t="str">
        <f t="shared" si="247"/>
        <v/>
      </c>
      <c r="AL801" s="64" t="str">
        <f>IF($C$3="","",IF(AND(F801="□",G801="□",H801="□"),"",IF(AND(F801="■",G801="■"),"",IF(AND(F801="■",H801="■"),"",IF(AND(G801="■",H801="■"),"",IF(F801="■",$BY$23,IF(G801="■",$BY$21,IF(J801="","",J801))))))))</f>
        <v/>
      </c>
      <c r="AM801" s="65" t="str">
        <f t="shared" si="248"/>
        <v/>
      </c>
      <c r="AN801" s="64" t="str">
        <f>IF($C$3="","",IF(AND(F801="□",G801="□",H801="□"),"",IF(AND(F801="■",G801="■"),"",IF(AND(F801="■",H801="■"),"",IF(AND(G801="■",H801="■"),"",IF(F801="■",$BY$24,IF(G801="■",$BY$22,IF(L801="","",L801))))))))</f>
        <v/>
      </c>
      <c r="AO801" s="118"/>
      <c r="AP801" s="64" t="str">
        <f t="shared" si="249"/>
        <v/>
      </c>
      <c r="AQ801" s="64" t="str">
        <f t="shared" si="250"/>
        <v/>
      </c>
      <c r="AR801" s="64" t="str">
        <f t="shared" si="251"/>
        <v/>
      </c>
      <c r="AS801" s="64" t="str">
        <f t="shared" si="252"/>
        <v/>
      </c>
      <c r="AT801" s="64" t="str">
        <f t="shared" si="253"/>
        <v/>
      </c>
      <c r="AW801" s="17" t="str">
        <f t="shared" si="254"/>
        <v/>
      </c>
      <c r="AX801" s="17" t="str">
        <f t="shared" si="255"/>
        <v/>
      </c>
      <c r="AY801" s="17" t="str">
        <f t="shared" si="256"/>
        <v/>
      </c>
      <c r="AZ801" s="17" t="str">
        <f t="shared" si="257"/>
        <v/>
      </c>
      <c r="BA801" s="17" t="str">
        <f t="shared" si="258"/>
        <v/>
      </c>
      <c r="BB801" s="17" t="str">
        <f t="shared" si="259"/>
        <v/>
      </c>
      <c r="BD801" s="17" t="str">
        <f>IF(AND(OR(F801="",F801="□"),OR(G801="",G801="□"),OR(H801="",H801="□")),"",IF(AND(F801="■",G801="■"),"",IF(AND(OR(F801="■",G801="■"),H801="■"),"",IF(F801="■",5,IF(G801="■",4,IF(I801="","",IF($C$3="","",IF($C$3=8,"-",IF($C$3&lt;8,IF(I801&lt;=$BY$25,7,IF(I801&lt;=$BY$26,6,IF(I801&lt;=$BY$27,5,IF(I801&lt;=$BY$28,4,IF(I801&lt;=$BY$29,3,IF(I801&lt;=$BY$30,2,1)))))))))))))))</f>
        <v/>
      </c>
      <c r="BE801" s="17" t="str">
        <f>IF(AND(OR(F801="",F801="□"),OR(G801="",G801="□"),OR(H801="",H801="□")),"",IF(AND(F801="■",G801="■"),"",IF(AND(OR(F801="■",G801="■"),H801="■"),"",IF(F801="■",5,IF(G801="■",4,IF(K801="","",IF($C$3="","",IF($C$3=8,IF(K801&lt;=$BY$33,6,IF(K801&lt;=$BY$34,5,IF(K801&lt;=$BY$35,4,3))),IF(AND($C$3&lt;8,$C$3&gt;4),IF(K801&lt;=$BY$32,7,IF(K801&lt;=$BY$33,6,IF(K801&lt;=$BY$34,5,IF(K801&lt;=$BY$35,4,IF(K801&lt;=$BY$36,3,2))))),IF(C787&lt;5,"-"))))))))))</f>
        <v/>
      </c>
      <c r="BF801" s="17" t="str">
        <f t="shared" si="261"/>
        <v/>
      </c>
      <c r="BH801" s="18" t="str">
        <f>IF(X801="","",IF(50&lt;=Y801,6,IF(AND(40&lt;=Y801,Y801&lt;50),5,IF(AND(30&lt;=Y801,Y801&lt;40),4,IF(AND(20&lt;=Y801,Y801&lt;30),3,IF(AND(10&lt;=Y801,Y801&lt;20),2,IF(AND(0&lt;=Y801,Y801&lt;10),1,IF(Y801&lt;0,0,""))))))))</f>
        <v/>
      </c>
      <c r="BI801" s="18" t="str">
        <f>IF(X801="","",IF(30&lt;=Y801,4,IF(AND(20&lt;=Y801,Y801&lt;30),3,IF(AND(10&lt;=Y801,Y801&lt;20),2,IF(AND(0&lt;=Y801,Y801&lt;10),1,IF(Y801&lt;0,0,""))))))</f>
        <v/>
      </c>
      <c r="BJ801" s="58" t="str">
        <f>IF(AND(OR(Q801="",Q801="□"),OR(R801="",R801="□"),OR(S801="",S801="□")),"",IF(AND(Q801="■",R801="■"),"",IF(AND(OR(Q801="■",R801="■"),S801="■"),"",IF(Q801="■",3,IF(R801="■",1,IF(Z801="■",BH801,BI801))))))</f>
        <v/>
      </c>
    </row>
    <row r="802" spans="1:62" ht="12" customHeight="1" x14ac:dyDescent="0.15">
      <c r="A802" s="66">
        <v>785</v>
      </c>
      <c r="B802" s="4"/>
      <c r="C802" s="2"/>
      <c r="D802" s="2"/>
      <c r="E802" s="8"/>
      <c r="F802" s="129" t="s">
        <v>38</v>
      </c>
      <c r="G802" s="130" t="s">
        <v>38</v>
      </c>
      <c r="H802" s="131" t="s">
        <v>38</v>
      </c>
      <c r="I802" s="122"/>
      <c r="J802" s="149"/>
      <c r="K802" s="124"/>
      <c r="L802" s="178"/>
      <c r="M802" s="133"/>
      <c r="N802" s="163" t="str">
        <f>IF($C$3="","",IF(P802="","",BF802))</f>
        <v/>
      </c>
      <c r="O802" s="163" t="str">
        <f>IF($C$3="","",IF(AND(OR(F802="",F802="□"),OR(G802="",G802="□"),OR(H802="",H802="□")),"",IF(AND(F802="■",G802="■"),"",IF(AND(OR(F802="■",G802="■"),H802="■"),"",IF(BF802="","",IF(OR(BF802=4,BF802&gt;4),"○","×"))))))</f>
        <v/>
      </c>
      <c r="P802" s="162" t="str">
        <f>IF($C$3="","",IF(AND(OR(F802="",F802="□"),OR(G802="",G802="□"),OR(H802="",H802="□")),"",IF(AND(F802="■",G802="■"),"",IF(AND(OR(F802="■",G802="■"),H802="■"),"",IF(BF802="","",IF(OR(BF802=5,BF802&gt;5),"○","×"))))))</f>
        <v/>
      </c>
      <c r="Q802" s="129" t="s">
        <v>38</v>
      </c>
      <c r="R802" s="130" t="s">
        <v>38</v>
      </c>
      <c r="S802" s="131" t="s">
        <v>38</v>
      </c>
      <c r="T802" s="1"/>
      <c r="U802" s="10"/>
      <c r="V802" s="11"/>
      <c r="W802" s="10"/>
      <c r="X802" s="223" t="str">
        <f t="shared" si="260"/>
        <v/>
      </c>
      <c r="Y802" s="164" t="str">
        <f t="shared" si="242"/>
        <v/>
      </c>
      <c r="Z802" s="131" t="s">
        <v>58</v>
      </c>
      <c r="AA802" s="135" t="s">
        <v>58</v>
      </c>
      <c r="AB802" s="165" t="str">
        <f t="shared" si="243"/>
        <v/>
      </c>
      <c r="AC802" s="280"/>
      <c r="AD802" s="281"/>
      <c r="AF802" s="60" t="str">
        <f>IF($C$3="","",IF(AND(F802="□",G802="□",H802="□"),"",IF(AND(F802="■",G802="■"),"",IF(AND(F802="■",H802="■"),"",IF(AND(G802="■",H802="■"),"",IF(F802="■",$BY$42,IF(G802="■",$BY$39,IF(I802="","",I802))))))))</f>
        <v/>
      </c>
      <c r="AG802" s="61" t="str">
        <f>IF($C$3="","",IF(AND(F802="□",G802="□",H802="□"),"",IF(AND(F802="■",G802="■"),"",IF(AND(F802="■",H802="■"),"",IF(AND(G802="■",H802="■"),"",IF(F802="■",$BY$44,IF(G802="■",$BY$41,IF(K802="","",K802))))))))</f>
        <v/>
      </c>
      <c r="AH802" s="63" t="str">
        <f t="shared" si="244"/>
        <v/>
      </c>
      <c r="AI802" s="63" t="str">
        <f t="shared" si="245"/>
        <v/>
      </c>
      <c r="AJ802" s="64" t="str">
        <f t="shared" si="246"/>
        <v/>
      </c>
      <c r="AK802" s="64" t="str">
        <f t="shared" si="247"/>
        <v/>
      </c>
      <c r="AL802" s="64" t="str">
        <f>IF($C$3="","",IF(AND(F802="□",G802="□",H802="□"),"",IF(AND(F802="■",G802="■"),"",IF(AND(F802="■",H802="■"),"",IF(AND(G802="■",H802="■"),"",IF(F802="■",$BY$23,IF(G802="■",$BY$21,IF(J802="","",J802))))))))</f>
        <v/>
      </c>
      <c r="AM802" s="65" t="str">
        <f t="shared" si="248"/>
        <v/>
      </c>
      <c r="AN802" s="64" t="str">
        <f>IF($C$3="","",IF(AND(F802="□",G802="□",H802="□"),"",IF(AND(F802="■",G802="■"),"",IF(AND(F802="■",H802="■"),"",IF(AND(G802="■",H802="■"),"",IF(F802="■",$BY$24,IF(G802="■",$BY$22,IF(L802="","",L802))))))))</f>
        <v/>
      </c>
      <c r="AO802" s="118"/>
      <c r="AP802" s="64" t="str">
        <f t="shared" si="249"/>
        <v/>
      </c>
      <c r="AQ802" s="64" t="str">
        <f t="shared" si="250"/>
        <v/>
      </c>
      <c r="AR802" s="64" t="str">
        <f t="shared" si="251"/>
        <v/>
      </c>
      <c r="AS802" s="64" t="str">
        <f t="shared" si="252"/>
        <v/>
      </c>
      <c r="AT802" s="64" t="str">
        <f t="shared" si="253"/>
        <v/>
      </c>
      <c r="AW802" s="17" t="str">
        <f t="shared" si="254"/>
        <v/>
      </c>
      <c r="AX802" s="17" t="str">
        <f t="shared" si="255"/>
        <v/>
      </c>
      <c r="AY802" s="17" t="str">
        <f t="shared" si="256"/>
        <v/>
      </c>
      <c r="AZ802" s="17" t="str">
        <f t="shared" si="257"/>
        <v/>
      </c>
      <c r="BA802" s="17" t="str">
        <f t="shared" si="258"/>
        <v/>
      </c>
      <c r="BB802" s="17" t="str">
        <f t="shared" si="259"/>
        <v/>
      </c>
      <c r="BD802" s="17" t="str">
        <f>IF(AND(OR(F802="",F802="□"),OR(G802="",G802="□"),OR(H802="",H802="□")),"",IF(AND(F802="■",G802="■"),"",IF(AND(OR(F802="■",G802="■"),H802="■"),"",IF(F802="■",5,IF(G802="■",4,IF(I802="","",IF($C$3="","",IF($C$3=8,"-",IF($C$3&lt;8,IF(I802&lt;=$BY$25,7,IF(I802&lt;=$BY$26,6,IF(I802&lt;=$BY$27,5,IF(I802&lt;=$BY$28,4,IF(I802&lt;=$BY$29,3,IF(I802&lt;=$BY$30,2,1)))))))))))))))</f>
        <v/>
      </c>
      <c r="BE802" s="17" t="str">
        <f>IF(AND(OR(F802="",F802="□"),OR(G802="",G802="□"),OR(H802="",H802="□")),"",IF(AND(F802="■",G802="■"),"",IF(AND(OR(F802="■",G802="■"),H802="■"),"",IF(F802="■",5,IF(G802="■",4,IF(K802="","",IF($C$3="","",IF($C$3=8,IF(K802&lt;=$BY$33,6,IF(K802&lt;=$BY$34,5,IF(K802&lt;=$BY$35,4,3))),IF(AND($C$3&lt;8,$C$3&gt;4),IF(K802&lt;=$BY$32,7,IF(K802&lt;=$BY$33,6,IF(K802&lt;=$BY$34,5,IF(K802&lt;=$BY$35,4,IF(K802&lt;=$BY$36,3,2))))),IF(C788&lt;5,"-"))))))))))</f>
        <v/>
      </c>
      <c r="BF802" s="17" t="str">
        <f t="shared" si="261"/>
        <v/>
      </c>
      <c r="BH802" s="18" t="str">
        <f>IF(X802="","",IF(50&lt;=Y802,6,IF(AND(40&lt;=Y802,Y802&lt;50),5,IF(AND(30&lt;=Y802,Y802&lt;40),4,IF(AND(20&lt;=Y802,Y802&lt;30),3,IF(AND(10&lt;=Y802,Y802&lt;20),2,IF(AND(0&lt;=Y802,Y802&lt;10),1,IF(Y802&lt;0,0,""))))))))</f>
        <v/>
      </c>
      <c r="BI802" s="18" t="str">
        <f>IF(X802="","",IF(30&lt;=Y802,4,IF(AND(20&lt;=Y802,Y802&lt;30),3,IF(AND(10&lt;=Y802,Y802&lt;20),2,IF(AND(0&lt;=Y802,Y802&lt;10),1,IF(Y802&lt;0,0,""))))))</f>
        <v/>
      </c>
      <c r="BJ802" s="58" t="str">
        <f>IF(AND(OR(Q802="",Q802="□"),OR(R802="",R802="□"),OR(S802="",S802="□")),"",IF(AND(Q802="■",R802="■"),"",IF(AND(OR(Q802="■",R802="■"),S802="■"),"",IF(Q802="■",3,IF(R802="■",1,IF(Z802="■",BH802,BI802))))))</f>
        <v/>
      </c>
    </row>
    <row r="803" spans="1:62" ht="12" customHeight="1" x14ac:dyDescent="0.15">
      <c r="A803" s="66">
        <v>786</v>
      </c>
      <c r="B803" s="4"/>
      <c r="C803" s="2"/>
      <c r="D803" s="2"/>
      <c r="E803" s="8"/>
      <c r="F803" s="129" t="s">
        <v>38</v>
      </c>
      <c r="G803" s="130" t="s">
        <v>38</v>
      </c>
      <c r="H803" s="131" t="s">
        <v>38</v>
      </c>
      <c r="I803" s="122"/>
      <c r="J803" s="149"/>
      <c r="K803" s="124"/>
      <c r="L803" s="178"/>
      <c r="M803" s="133"/>
      <c r="N803" s="163" t="str">
        <f>IF($C$3="","",IF(P803="","",BF803))</f>
        <v/>
      </c>
      <c r="O803" s="163" t="str">
        <f>IF($C$3="","",IF(AND(OR(F803="",F803="□"),OR(G803="",G803="□"),OR(H803="",H803="□")),"",IF(AND(F803="■",G803="■"),"",IF(AND(OR(F803="■",G803="■"),H803="■"),"",IF(BF803="","",IF(OR(BF803=4,BF803&gt;4),"○","×"))))))</f>
        <v/>
      </c>
      <c r="P803" s="162" t="str">
        <f>IF($C$3="","",IF(AND(OR(F803="",F803="□"),OR(G803="",G803="□"),OR(H803="",H803="□")),"",IF(AND(F803="■",G803="■"),"",IF(AND(OR(F803="■",G803="■"),H803="■"),"",IF(BF803="","",IF(OR(BF803=5,BF803&gt;5),"○","×"))))))</f>
        <v/>
      </c>
      <c r="Q803" s="129" t="s">
        <v>38</v>
      </c>
      <c r="R803" s="130" t="s">
        <v>38</v>
      </c>
      <c r="S803" s="131" t="s">
        <v>38</v>
      </c>
      <c r="T803" s="1"/>
      <c r="U803" s="10"/>
      <c r="V803" s="11"/>
      <c r="W803" s="10"/>
      <c r="X803" s="223" t="str">
        <f t="shared" si="260"/>
        <v/>
      </c>
      <c r="Y803" s="164" t="str">
        <f t="shared" si="242"/>
        <v/>
      </c>
      <c r="Z803" s="131" t="s">
        <v>58</v>
      </c>
      <c r="AA803" s="135" t="s">
        <v>58</v>
      </c>
      <c r="AB803" s="165" t="str">
        <f t="shared" si="243"/>
        <v/>
      </c>
      <c r="AC803" s="280"/>
      <c r="AD803" s="281"/>
      <c r="AF803" s="60" t="str">
        <f>IF($C$3="","",IF(AND(F803="□",G803="□",H803="□"),"",IF(AND(F803="■",G803="■"),"",IF(AND(F803="■",H803="■"),"",IF(AND(G803="■",H803="■"),"",IF(F803="■",$BY$42,IF(G803="■",$BY$39,IF(I803="","",I803))))))))</f>
        <v/>
      </c>
      <c r="AG803" s="61" t="str">
        <f>IF($C$3="","",IF(AND(F803="□",G803="□",H803="□"),"",IF(AND(F803="■",G803="■"),"",IF(AND(F803="■",H803="■"),"",IF(AND(G803="■",H803="■"),"",IF(F803="■",$BY$44,IF(G803="■",$BY$41,IF(K803="","",K803))))))))</f>
        <v/>
      </c>
      <c r="AH803" s="63" t="str">
        <f t="shared" si="244"/>
        <v/>
      </c>
      <c r="AI803" s="63" t="str">
        <f t="shared" si="245"/>
        <v/>
      </c>
      <c r="AJ803" s="64" t="str">
        <f t="shared" si="246"/>
        <v/>
      </c>
      <c r="AK803" s="64" t="str">
        <f t="shared" si="247"/>
        <v/>
      </c>
      <c r="AL803" s="64" t="str">
        <f>IF($C$3="","",IF(AND(F803="□",G803="□",H803="□"),"",IF(AND(F803="■",G803="■"),"",IF(AND(F803="■",H803="■"),"",IF(AND(G803="■",H803="■"),"",IF(F803="■",$BY$23,IF(G803="■",$BY$21,IF(J803="","",J803))))))))</f>
        <v/>
      </c>
      <c r="AM803" s="65" t="str">
        <f t="shared" si="248"/>
        <v/>
      </c>
      <c r="AN803" s="64" t="str">
        <f>IF($C$3="","",IF(AND(F803="□",G803="□",H803="□"),"",IF(AND(F803="■",G803="■"),"",IF(AND(F803="■",H803="■"),"",IF(AND(G803="■",H803="■"),"",IF(F803="■",$BY$24,IF(G803="■",$BY$22,IF(L803="","",L803))))))))</f>
        <v/>
      </c>
      <c r="AO803" s="118"/>
      <c r="AP803" s="64" t="str">
        <f t="shared" si="249"/>
        <v/>
      </c>
      <c r="AQ803" s="64" t="str">
        <f t="shared" si="250"/>
        <v/>
      </c>
      <c r="AR803" s="64" t="str">
        <f t="shared" si="251"/>
        <v/>
      </c>
      <c r="AS803" s="64" t="str">
        <f t="shared" si="252"/>
        <v/>
      </c>
      <c r="AT803" s="64" t="str">
        <f t="shared" si="253"/>
        <v/>
      </c>
      <c r="AW803" s="17" t="str">
        <f t="shared" si="254"/>
        <v/>
      </c>
      <c r="AX803" s="17" t="str">
        <f t="shared" si="255"/>
        <v/>
      </c>
      <c r="AY803" s="17" t="str">
        <f t="shared" si="256"/>
        <v/>
      </c>
      <c r="AZ803" s="17" t="str">
        <f t="shared" si="257"/>
        <v/>
      </c>
      <c r="BA803" s="17" t="str">
        <f t="shared" si="258"/>
        <v/>
      </c>
      <c r="BB803" s="17" t="str">
        <f t="shared" si="259"/>
        <v/>
      </c>
      <c r="BD803" s="17" t="str">
        <f>IF(AND(OR(F803="",F803="□"),OR(G803="",G803="□"),OR(H803="",H803="□")),"",IF(AND(F803="■",G803="■"),"",IF(AND(OR(F803="■",G803="■"),H803="■"),"",IF(F803="■",5,IF(G803="■",4,IF(I803="","",IF($C$3="","",IF($C$3=8,"-",IF($C$3&lt;8,IF(I803&lt;=$BY$25,7,IF(I803&lt;=$BY$26,6,IF(I803&lt;=$BY$27,5,IF(I803&lt;=$BY$28,4,IF(I803&lt;=$BY$29,3,IF(I803&lt;=$BY$30,2,1)))))))))))))))</f>
        <v/>
      </c>
      <c r="BE803" s="17" t="str">
        <f>IF(AND(OR(F803="",F803="□"),OR(G803="",G803="□"),OR(H803="",H803="□")),"",IF(AND(F803="■",G803="■"),"",IF(AND(OR(F803="■",G803="■"),H803="■"),"",IF(F803="■",5,IF(G803="■",4,IF(K803="","",IF($C$3="","",IF($C$3=8,IF(K803&lt;=$BY$33,6,IF(K803&lt;=$BY$34,5,IF(K803&lt;=$BY$35,4,3))),IF(AND($C$3&lt;8,$C$3&gt;4),IF(K803&lt;=$BY$32,7,IF(K803&lt;=$BY$33,6,IF(K803&lt;=$BY$34,5,IF(K803&lt;=$BY$35,4,IF(K803&lt;=$BY$36,3,2))))),IF(C789&lt;5,"-"))))))))))</f>
        <v/>
      </c>
      <c r="BF803" s="17" t="str">
        <f t="shared" si="261"/>
        <v/>
      </c>
      <c r="BH803" s="18" t="str">
        <f>IF(X803="","",IF(50&lt;=Y803,6,IF(AND(40&lt;=Y803,Y803&lt;50),5,IF(AND(30&lt;=Y803,Y803&lt;40),4,IF(AND(20&lt;=Y803,Y803&lt;30),3,IF(AND(10&lt;=Y803,Y803&lt;20),2,IF(AND(0&lt;=Y803,Y803&lt;10),1,IF(Y803&lt;0,0,""))))))))</f>
        <v/>
      </c>
      <c r="BI803" s="18" t="str">
        <f>IF(X803="","",IF(30&lt;=Y803,4,IF(AND(20&lt;=Y803,Y803&lt;30),3,IF(AND(10&lt;=Y803,Y803&lt;20),2,IF(AND(0&lt;=Y803,Y803&lt;10),1,IF(Y803&lt;0,0,""))))))</f>
        <v/>
      </c>
      <c r="BJ803" s="58" t="str">
        <f>IF(AND(OR(Q803="",Q803="□"),OR(R803="",R803="□"),OR(S803="",S803="□")),"",IF(AND(Q803="■",R803="■"),"",IF(AND(OR(Q803="■",R803="■"),S803="■"),"",IF(Q803="■",3,IF(R803="■",1,IF(Z803="■",BH803,BI803))))))</f>
        <v/>
      </c>
    </row>
    <row r="804" spans="1:62" ht="12" customHeight="1" x14ac:dyDescent="0.15">
      <c r="A804" s="66">
        <v>787</v>
      </c>
      <c r="B804" s="4"/>
      <c r="C804" s="2"/>
      <c r="D804" s="2"/>
      <c r="E804" s="8"/>
      <c r="F804" s="129" t="s">
        <v>38</v>
      </c>
      <c r="G804" s="130" t="s">
        <v>38</v>
      </c>
      <c r="H804" s="131" t="s">
        <v>38</v>
      </c>
      <c r="I804" s="122"/>
      <c r="J804" s="149"/>
      <c r="K804" s="124"/>
      <c r="L804" s="178"/>
      <c r="M804" s="133"/>
      <c r="N804" s="163" t="str">
        <f>IF($C$3="","",IF(P804="","",BF804))</f>
        <v/>
      </c>
      <c r="O804" s="163" t="str">
        <f>IF($C$3="","",IF(AND(OR(F804="",F804="□"),OR(G804="",G804="□"),OR(H804="",H804="□")),"",IF(AND(F804="■",G804="■"),"",IF(AND(OR(F804="■",G804="■"),H804="■"),"",IF(BF804="","",IF(OR(BF804=4,BF804&gt;4),"○","×"))))))</f>
        <v/>
      </c>
      <c r="P804" s="162" t="str">
        <f>IF($C$3="","",IF(AND(OR(F804="",F804="□"),OR(G804="",G804="□"),OR(H804="",H804="□")),"",IF(AND(F804="■",G804="■"),"",IF(AND(OR(F804="■",G804="■"),H804="■"),"",IF(BF804="","",IF(OR(BF804=5,BF804&gt;5),"○","×"))))))</f>
        <v/>
      </c>
      <c r="Q804" s="129" t="s">
        <v>38</v>
      </c>
      <c r="R804" s="130" t="s">
        <v>38</v>
      </c>
      <c r="S804" s="131" t="s">
        <v>38</v>
      </c>
      <c r="T804" s="1"/>
      <c r="U804" s="10"/>
      <c r="V804" s="11"/>
      <c r="W804" s="10"/>
      <c r="X804" s="223" t="str">
        <f t="shared" si="260"/>
        <v/>
      </c>
      <c r="Y804" s="164" t="str">
        <f t="shared" si="242"/>
        <v/>
      </c>
      <c r="Z804" s="131" t="s">
        <v>58</v>
      </c>
      <c r="AA804" s="135" t="s">
        <v>58</v>
      </c>
      <c r="AB804" s="165" t="str">
        <f t="shared" si="243"/>
        <v/>
      </c>
      <c r="AC804" s="280"/>
      <c r="AD804" s="281"/>
      <c r="AF804" s="60" t="str">
        <f>IF($C$3="","",IF(AND(F804="□",G804="□",H804="□"),"",IF(AND(F804="■",G804="■"),"",IF(AND(F804="■",H804="■"),"",IF(AND(G804="■",H804="■"),"",IF(F804="■",$BY$42,IF(G804="■",$BY$39,IF(I804="","",I804))))))))</f>
        <v/>
      </c>
      <c r="AG804" s="61" t="str">
        <f>IF($C$3="","",IF(AND(F804="□",G804="□",H804="□"),"",IF(AND(F804="■",G804="■"),"",IF(AND(F804="■",H804="■"),"",IF(AND(G804="■",H804="■"),"",IF(F804="■",$BY$44,IF(G804="■",$BY$41,IF(K804="","",K804))))))))</f>
        <v/>
      </c>
      <c r="AH804" s="63" t="str">
        <f t="shared" si="244"/>
        <v/>
      </c>
      <c r="AI804" s="63" t="str">
        <f t="shared" si="245"/>
        <v/>
      </c>
      <c r="AJ804" s="64" t="str">
        <f t="shared" si="246"/>
        <v/>
      </c>
      <c r="AK804" s="64" t="str">
        <f t="shared" si="247"/>
        <v/>
      </c>
      <c r="AL804" s="64" t="str">
        <f>IF($C$3="","",IF(AND(F804="□",G804="□",H804="□"),"",IF(AND(F804="■",G804="■"),"",IF(AND(F804="■",H804="■"),"",IF(AND(G804="■",H804="■"),"",IF(F804="■",$BY$23,IF(G804="■",$BY$21,IF(J804="","",J804))))))))</f>
        <v/>
      </c>
      <c r="AM804" s="65" t="str">
        <f t="shared" si="248"/>
        <v/>
      </c>
      <c r="AN804" s="64" t="str">
        <f>IF($C$3="","",IF(AND(F804="□",G804="□",H804="□"),"",IF(AND(F804="■",G804="■"),"",IF(AND(F804="■",H804="■"),"",IF(AND(G804="■",H804="■"),"",IF(F804="■",$BY$24,IF(G804="■",$BY$22,IF(L804="","",L804))))))))</f>
        <v/>
      </c>
      <c r="AO804" s="118"/>
      <c r="AP804" s="64" t="str">
        <f t="shared" si="249"/>
        <v/>
      </c>
      <c r="AQ804" s="64" t="str">
        <f t="shared" si="250"/>
        <v/>
      </c>
      <c r="AR804" s="64" t="str">
        <f t="shared" si="251"/>
        <v/>
      </c>
      <c r="AS804" s="64" t="str">
        <f t="shared" si="252"/>
        <v/>
      </c>
      <c r="AT804" s="64" t="str">
        <f t="shared" si="253"/>
        <v/>
      </c>
      <c r="AW804" s="17" t="str">
        <f t="shared" si="254"/>
        <v/>
      </c>
      <c r="AX804" s="17" t="str">
        <f t="shared" si="255"/>
        <v/>
      </c>
      <c r="AY804" s="17" t="str">
        <f t="shared" si="256"/>
        <v/>
      </c>
      <c r="AZ804" s="17" t="str">
        <f t="shared" si="257"/>
        <v/>
      </c>
      <c r="BA804" s="17" t="str">
        <f t="shared" si="258"/>
        <v/>
      </c>
      <c r="BB804" s="17" t="str">
        <f t="shared" si="259"/>
        <v/>
      </c>
      <c r="BD804" s="17" t="str">
        <f>IF(AND(OR(F804="",F804="□"),OR(G804="",G804="□"),OR(H804="",H804="□")),"",IF(AND(F804="■",G804="■"),"",IF(AND(OR(F804="■",G804="■"),H804="■"),"",IF(F804="■",5,IF(G804="■",4,IF(I804="","",IF($C$3="","",IF($C$3=8,"-",IF($C$3&lt;8,IF(I804&lt;=$BY$25,7,IF(I804&lt;=$BY$26,6,IF(I804&lt;=$BY$27,5,IF(I804&lt;=$BY$28,4,IF(I804&lt;=$BY$29,3,IF(I804&lt;=$BY$30,2,1)))))))))))))))</f>
        <v/>
      </c>
      <c r="BE804" s="17" t="str">
        <f>IF(AND(OR(F804="",F804="□"),OR(G804="",G804="□"),OR(H804="",H804="□")),"",IF(AND(F804="■",G804="■"),"",IF(AND(OR(F804="■",G804="■"),H804="■"),"",IF(F804="■",5,IF(G804="■",4,IF(K804="","",IF($C$3="","",IF($C$3=8,IF(K804&lt;=$BY$33,6,IF(K804&lt;=$BY$34,5,IF(K804&lt;=$BY$35,4,3))),IF(AND($C$3&lt;8,$C$3&gt;4),IF(K804&lt;=$BY$32,7,IF(K804&lt;=$BY$33,6,IF(K804&lt;=$BY$34,5,IF(K804&lt;=$BY$35,4,IF(K804&lt;=$BY$36,3,2))))),IF(C790&lt;5,"-"))))))))))</f>
        <v/>
      </c>
      <c r="BF804" s="17" t="str">
        <f t="shared" si="261"/>
        <v/>
      </c>
      <c r="BH804" s="18" t="str">
        <f>IF(X804="","",IF(50&lt;=Y804,6,IF(AND(40&lt;=Y804,Y804&lt;50),5,IF(AND(30&lt;=Y804,Y804&lt;40),4,IF(AND(20&lt;=Y804,Y804&lt;30),3,IF(AND(10&lt;=Y804,Y804&lt;20),2,IF(AND(0&lt;=Y804,Y804&lt;10),1,IF(Y804&lt;0,0,""))))))))</f>
        <v/>
      </c>
      <c r="BI804" s="18" t="str">
        <f>IF(X804="","",IF(30&lt;=Y804,4,IF(AND(20&lt;=Y804,Y804&lt;30),3,IF(AND(10&lt;=Y804,Y804&lt;20),2,IF(AND(0&lt;=Y804,Y804&lt;10),1,IF(Y804&lt;0,0,""))))))</f>
        <v/>
      </c>
      <c r="BJ804" s="58" t="str">
        <f>IF(AND(OR(Q804="",Q804="□"),OR(R804="",R804="□"),OR(S804="",S804="□")),"",IF(AND(Q804="■",R804="■"),"",IF(AND(OR(Q804="■",R804="■"),S804="■"),"",IF(Q804="■",3,IF(R804="■",1,IF(Z804="■",BH804,BI804))))))</f>
        <v/>
      </c>
    </row>
    <row r="805" spans="1:62" ht="12" customHeight="1" x14ac:dyDescent="0.15">
      <c r="A805" s="66">
        <v>788</v>
      </c>
      <c r="B805" s="4"/>
      <c r="C805" s="2"/>
      <c r="D805" s="2"/>
      <c r="E805" s="8"/>
      <c r="F805" s="129" t="s">
        <v>38</v>
      </c>
      <c r="G805" s="130" t="s">
        <v>38</v>
      </c>
      <c r="H805" s="131" t="s">
        <v>38</v>
      </c>
      <c r="I805" s="122"/>
      <c r="J805" s="149"/>
      <c r="K805" s="124"/>
      <c r="L805" s="178"/>
      <c r="M805" s="133"/>
      <c r="N805" s="163" t="str">
        <f>IF($C$3="","",IF(P805="","",BF805))</f>
        <v/>
      </c>
      <c r="O805" s="163" t="str">
        <f>IF($C$3="","",IF(AND(OR(F805="",F805="□"),OR(G805="",G805="□"),OR(H805="",H805="□")),"",IF(AND(F805="■",G805="■"),"",IF(AND(OR(F805="■",G805="■"),H805="■"),"",IF(BF805="","",IF(OR(BF805=4,BF805&gt;4),"○","×"))))))</f>
        <v/>
      </c>
      <c r="P805" s="162" t="str">
        <f>IF($C$3="","",IF(AND(OR(F805="",F805="□"),OR(G805="",G805="□"),OR(H805="",H805="□")),"",IF(AND(F805="■",G805="■"),"",IF(AND(OR(F805="■",G805="■"),H805="■"),"",IF(BF805="","",IF(OR(BF805=5,BF805&gt;5),"○","×"))))))</f>
        <v/>
      </c>
      <c r="Q805" s="129" t="s">
        <v>38</v>
      </c>
      <c r="R805" s="130" t="s">
        <v>38</v>
      </c>
      <c r="S805" s="131" t="s">
        <v>38</v>
      </c>
      <c r="T805" s="1"/>
      <c r="U805" s="10"/>
      <c r="V805" s="11"/>
      <c r="W805" s="10"/>
      <c r="X805" s="223" t="str">
        <f t="shared" si="260"/>
        <v/>
      </c>
      <c r="Y805" s="164" t="str">
        <f t="shared" si="242"/>
        <v/>
      </c>
      <c r="Z805" s="131" t="s">
        <v>58</v>
      </c>
      <c r="AA805" s="135" t="s">
        <v>58</v>
      </c>
      <c r="AB805" s="165" t="str">
        <f t="shared" si="243"/>
        <v/>
      </c>
      <c r="AC805" s="280"/>
      <c r="AD805" s="281"/>
      <c r="AF805" s="60" t="str">
        <f>IF($C$3="","",IF(AND(F805="□",G805="□",H805="□"),"",IF(AND(F805="■",G805="■"),"",IF(AND(F805="■",H805="■"),"",IF(AND(G805="■",H805="■"),"",IF(F805="■",$BY$42,IF(G805="■",$BY$39,IF(I805="","",I805))))))))</f>
        <v/>
      </c>
      <c r="AG805" s="61" t="str">
        <f>IF($C$3="","",IF(AND(F805="□",G805="□",H805="□"),"",IF(AND(F805="■",G805="■"),"",IF(AND(F805="■",H805="■"),"",IF(AND(G805="■",H805="■"),"",IF(F805="■",$BY$44,IF(G805="■",$BY$41,IF(K805="","",K805))))))))</f>
        <v/>
      </c>
      <c r="AH805" s="63" t="str">
        <f t="shared" si="244"/>
        <v/>
      </c>
      <c r="AI805" s="63" t="str">
        <f t="shared" si="245"/>
        <v/>
      </c>
      <c r="AJ805" s="64" t="str">
        <f t="shared" si="246"/>
        <v/>
      </c>
      <c r="AK805" s="64" t="str">
        <f t="shared" si="247"/>
        <v/>
      </c>
      <c r="AL805" s="64" t="str">
        <f>IF($C$3="","",IF(AND(F805="□",G805="□",H805="□"),"",IF(AND(F805="■",G805="■"),"",IF(AND(F805="■",H805="■"),"",IF(AND(G805="■",H805="■"),"",IF(F805="■",$BY$23,IF(G805="■",$BY$21,IF(J805="","",J805))))))))</f>
        <v/>
      </c>
      <c r="AM805" s="65" t="str">
        <f t="shared" si="248"/>
        <v/>
      </c>
      <c r="AN805" s="64" t="str">
        <f>IF($C$3="","",IF(AND(F805="□",G805="□",H805="□"),"",IF(AND(F805="■",G805="■"),"",IF(AND(F805="■",H805="■"),"",IF(AND(G805="■",H805="■"),"",IF(F805="■",$BY$24,IF(G805="■",$BY$22,IF(L805="","",L805))))))))</f>
        <v/>
      </c>
      <c r="AO805" s="118"/>
      <c r="AP805" s="64" t="str">
        <f t="shared" si="249"/>
        <v/>
      </c>
      <c r="AQ805" s="64" t="str">
        <f t="shared" si="250"/>
        <v/>
      </c>
      <c r="AR805" s="64" t="str">
        <f t="shared" si="251"/>
        <v/>
      </c>
      <c r="AS805" s="64" t="str">
        <f t="shared" si="252"/>
        <v/>
      </c>
      <c r="AT805" s="64" t="str">
        <f t="shared" si="253"/>
        <v/>
      </c>
      <c r="AW805" s="17" t="str">
        <f t="shared" si="254"/>
        <v/>
      </c>
      <c r="AX805" s="17" t="str">
        <f t="shared" si="255"/>
        <v/>
      </c>
      <c r="AY805" s="17" t="str">
        <f t="shared" si="256"/>
        <v/>
      </c>
      <c r="AZ805" s="17" t="str">
        <f t="shared" si="257"/>
        <v/>
      </c>
      <c r="BA805" s="17" t="str">
        <f t="shared" si="258"/>
        <v/>
      </c>
      <c r="BB805" s="17" t="str">
        <f t="shared" si="259"/>
        <v/>
      </c>
      <c r="BD805" s="17" t="str">
        <f>IF(AND(OR(F805="",F805="□"),OR(G805="",G805="□"),OR(H805="",H805="□")),"",IF(AND(F805="■",G805="■"),"",IF(AND(OR(F805="■",G805="■"),H805="■"),"",IF(F805="■",5,IF(G805="■",4,IF(I805="","",IF($C$3="","",IF($C$3=8,"-",IF($C$3&lt;8,IF(I805&lt;=$BY$25,7,IF(I805&lt;=$BY$26,6,IF(I805&lt;=$BY$27,5,IF(I805&lt;=$BY$28,4,IF(I805&lt;=$BY$29,3,IF(I805&lt;=$BY$30,2,1)))))))))))))))</f>
        <v/>
      </c>
      <c r="BE805" s="17" t="str">
        <f>IF(AND(OR(F805="",F805="□"),OR(G805="",G805="□"),OR(H805="",H805="□")),"",IF(AND(F805="■",G805="■"),"",IF(AND(OR(F805="■",G805="■"),H805="■"),"",IF(F805="■",5,IF(G805="■",4,IF(K805="","",IF($C$3="","",IF($C$3=8,IF(K805&lt;=$BY$33,6,IF(K805&lt;=$BY$34,5,IF(K805&lt;=$BY$35,4,3))),IF(AND($C$3&lt;8,$C$3&gt;4),IF(K805&lt;=$BY$32,7,IF(K805&lt;=$BY$33,6,IF(K805&lt;=$BY$34,5,IF(K805&lt;=$BY$35,4,IF(K805&lt;=$BY$36,3,2))))),IF(C791&lt;5,"-"))))))))))</f>
        <v/>
      </c>
      <c r="BF805" s="17" t="str">
        <f t="shared" si="261"/>
        <v/>
      </c>
      <c r="BH805" s="18" t="str">
        <f>IF(X805="","",IF(50&lt;=Y805,6,IF(AND(40&lt;=Y805,Y805&lt;50),5,IF(AND(30&lt;=Y805,Y805&lt;40),4,IF(AND(20&lt;=Y805,Y805&lt;30),3,IF(AND(10&lt;=Y805,Y805&lt;20),2,IF(AND(0&lt;=Y805,Y805&lt;10),1,IF(Y805&lt;0,0,""))))))))</f>
        <v/>
      </c>
      <c r="BI805" s="18" t="str">
        <f>IF(X805="","",IF(30&lt;=Y805,4,IF(AND(20&lt;=Y805,Y805&lt;30),3,IF(AND(10&lt;=Y805,Y805&lt;20),2,IF(AND(0&lt;=Y805,Y805&lt;10),1,IF(Y805&lt;0,0,""))))))</f>
        <v/>
      </c>
      <c r="BJ805" s="58" t="str">
        <f>IF(AND(OR(Q805="",Q805="□"),OR(R805="",R805="□"),OR(S805="",S805="□")),"",IF(AND(Q805="■",R805="■"),"",IF(AND(OR(Q805="■",R805="■"),S805="■"),"",IF(Q805="■",3,IF(R805="■",1,IF(Z805="■",BH805,BI805))))))</f>
        <v/>
      </c>
    </row>
    <row r="806" spans="1:62" ht="12" customHeight="1" x14ac:dyDescent="0.15">
      <c r="A806" s="66">
        <v>789</v>
      </c>
      <c r="B806" s="4"/>
      <c r="C806" s="2"/>
      <c r="D806" s="2"/>
      <c r="E806" s="8"/>
      <c r="F806" s="129" t="s">
        <v>38</v>
      </c>
      <c r="G806" s="130" t="s">
        <v>38</v>
      </c>
      <c r="H806" s="131" t="s">
        <v>38</v>
      </c>
      <c r="I806" s="122"/>
      <c r="J806" s="149"/>
      <c r="K806" s="124"/>
      <c r="L806" s="178"/>
      <c r="M806" s="133"/>
      <c r="N806" s="163" t="str">
        <f>IF($C$3="","",IF(P806="","",BF806))</f>
        <v/>
      </c>
      <c r="O806" s="163" t="str">
        <f>IF($C$3="","",IF(AND(OR(F806="",F806="□"),OR(G806="",G806="□"),OR(H806="",H806="□")),"",IF(AND(F806="■",G806="■"),"",IF(AND(OR(F806="■",G806="■"),H806="■"),"",IF(BF806="","",IF(OR(BF806=4,BF806&gt;4),"○","×"))))))</f>
        <v/>
      </c>
      <c r="P806" s="162" t="str">
        <f>IF($C$3="","",IF(AND(OR(F806="",F806="□"),OR(G806="",G806="□"),OR(H806="",H806="□")),"",IF(AND(F806="■",G806="■"),"",IF(AND(OR(F806="■",G806="■"),H806="■"),"",IF(BF806="","",IF(OR(BF806=5,BF806&gt;5),"○","×"))))))</f>
        <v/>
      </c>
      <c r="Q806" s="129" t="s">
        <v>38</v>
      </c>
      <c r="R806" s="130" t="s">
        <v>38</v>
      </c>
      <c r="S806" s="131" t="s">
        <v>38</v>
      </c>
      <c r="T806" s="1"/>
      <c r="U806" s="10"/>
      <c r="V806" s="11"/>
      <c r="W806" s="10"/>
      <c r="X806" s="223" t="str">
        <f t="shared" si="260"/>
        <v/>
      </c>
      <c r="Y806" s="164" t="str">
        <f t="shared" si="242"/>
        <v/>
      </c>
      <c r="Z806" s="131" t="s">
        <v>58</v>
      </c>
      <c r="AA806" s="135" t="s">
        <v>58</v>
      </c>
      <c r="AB806" s="165" t="str">
        <f t="shared" si="243"/>
        <v/>
      </c>
      <c r="AC806" s="280"/>
      <c r="AD806" s="281"/>
      <c r="AF806" s="60" t="str">
        <f>IF($C$3="","",IF(AND(F806="□",G806="□",H806="□"),"",IF(AND(F806="■",G806="■"),"",IF(AND(F806="■",H806="■"),"",IF(AND(G806="■",H806="■"),"",IF(F806="■",$BY$42,IF(G806="■",$BY$39,IF(I806="","",I806))))))))</f>
        <v/>
      </c>
      <c r="AG806" s="61" t="str">
        <f>IF($C$3="","",IF(AND(F806="□",G806="□",H806="□"),"",IF(AND(F806="■",G806="■"),"",IF(AND(F806="■",H806="■"),"",IF(AND(G806="■",H806="■"),"",IF(F806="■",$BY$44,IF(G806="■",$BY$41,IF(K806="","",K806))))))))</f>
        <v/>
      </c>
      <c r="AH806" s="63" t="str">
        <f t="shared" si="244"/>
        <v/>
      </c>
      <c r="AI806" s="63" t="str">
        <f t="shared" si="245"/>
        <v/>
      </c>
      <c r="AJ806" s="64" t="str">
        <f t="shared" si="246"/>
        <v/>
      </c>
      <c r="AK806" s="64" t="str">
        <f t="shared" si="247"/>
        <v/>
      </c>
      <c r="AL806" s="64" t="str">
        <f>IF($C$3="","",IF(AND(F806="□",G806="□",H806="□"),"",IF(AND(F806="■",G806="■"),"",IF(AND(F806="■",H806="■"),"",IF(AND(G806="■",H806="■"),"",IF(F806="■",$BY$23,IF(G806="■",$BY$21,IF(J806="","",J806))))))))</f>
        <v/>
      </c>
      <c r="AM806" s="65" t="str">
        <f t="shared" si="248"/>
        <v/>
      </c>
      <c r="AN806" s="64" t="str">
        <f>IF($C$3="","",IF(AND(F806="□",G806="□",H806="□"),"",IF(AND(F806="■",G806="■"),"",IF(AND(F806="■",H806="■"),"",IF(AND(G806="■",H806="■"),"",IF(F806="■",$BY$24,IF(G806="■",$BY$22,IF(L806="","",L806))))))))</f>
        <v/>
      </c>
      <c r="AO806" s="118"/>
      <c r="AP806" s="64" t="str">
        <f t="shared" si="249"/>
        <v/>
      </c>
      <c r="AQ806" s="64" t="str">
        <f t="shared" si="250"/>
        <v/>
      </c>
      <c r="AR806" s="64" t="str">
        <f t="shared" si="251"/>
        <v/>
      </c>
      <c r="AS806" s="64" t="str">
        <f t="shared" si="252"/>
        <v/>
      </c>
      <c r="AT806" s="64" t="str">
        <f t="shared" si="253"/>
        <v/>
      </c>
      <c r="AW806" s="17" t="str">
        <f t="shared" si="254"/>
        <v/>
      </c>
      <c r="AX806" s="17" t="str">
        <f t="shared" si="255"/>
        <v/>
      </c>
      <c r="AY806" s="17" t="str">
        <f t="shared" si="256"/>
        <v/>
      </c>
      <c r="AZ806" s="17" t="str">
        <f t="shared" si="257"/>
        <v/>
      </c>
      <c r="BA806" s="17" t="str">
        <f t="shared" si="258"/>
        <v/>
      </c>
      <c r="BB806" s="17" t="str">
        <f t="shared" si="259"/>
        <v/>
      </c>
      <c r="BD806" s="17" t="str">
        <f>IF(AND(OR(F806="",F806="□"),OR(G806="",G806="□"),OR(H806="",H806="□")),"",IF(AND(F806="■",G806="■"),"",IF(AND(OR(F806="■",G806="■"),H806="■"),"",IF(F806="■",5,IF(G806="■",4,IF(I806="","",IF($C$3="","",IF($C$3=8,"-",IF($C$3&lt;8,IF(I806&lt;=$BY$25,7,IF(I806&lt;=$BY$26,6,IF(I806&lt;=$BY$27,5,IF(I806&lt;=$BY$28,4,IF(I806&lt;=$BY$29,3,IF(I806&lt;=$BY$30,2,1)))))))))))))))</f>
        <v/>
      </c>
      <c r="BE806" s="17" t="str">
        <f>IF(AND(OR(F806="",F806="□"),OR(G806="",G806="□"),OR(H806="",H806="□")),"",IF(AND(F806="■",G806="■"),"",IF(AND(OR(F806="■",G806="■"),H806="■"),"",IF(F806="■",5,IF(G806="■",4,IF(K806="","",IF($C$3="","",IF($C$3=8,IF(K806&lt;=$BY$33,6,IF(K806&lt;=$BY$34,5,IF(K806&lt;=$BY$35,4,3))),IF(AND($C$3&lt;8,$C$3&gt;4),IF(K806&lt;=$BY$32,7,IF(K806&lt;=$BY$33,6,IF(K806&lt;=$BY$34,5,IF(K806&lt;=$BY$35,4,IF(K806&lt;=$BY$36,3,2))))),IF(C792&lt;5,"-"))))))))))</f>
        <v/>
      </c>
      <c r="BF806" s="17" t="str">
        <f t="shared" si="261"/>
        <v/>
      </c>
      <c r="BH806" s="18" t="str">
        <f>IF(X806="","",IF(50&lt;=Y806,6,IF(AND(40&lt;=Y806,Y806&lt;50),5,IF(AND(30&lt;=Y806,Y806&lt;40),4,IF(AND(20&lt;=Y806,Y806&lt;30),3,IF(AND(10&lt;=Y806,Y806&lt;20),2,IF(AND(0&lt;=Y806,Y806&lt;10),1,IF(Y806&lt;0,0,""))))))))</f>
        <v/>
      </c>
      <c r="BI806" s="18" t="str">
        <f>IF(X806="","",IF(30&lt;=Y806,4,IF(AND(20&lt;=Y806,Y806&lt;30),3,IF(AND(10&lt;=Y806,Y806&lt;20),2,IF(AND(0&lt;=Y806,Y806&lt;10),1,IF(Y806&lt;0,0,""))))))</f>
        <v/>
      </c>
      <c r="BJ806" s="58" t="str">
        <f>IF(AND(OR(Q806="",Q806="□"),OR(R806="",R806="□"),OR(S806="",S806="□")),"",IF(AND(Q806="■",R806="■"),"",IF(AND(OR(Q806="■",R806="■"),S806="■"),"",IF(Q806="■",3,IF(R806="■",1,IF(Z806="■",BH806,BI806))))))</f>
        <v/>
      </c>
    </row>
    <row r="807" spans="1:62" ht="12" customHeight="1" x14ac:dyDescent="0.15">
      <c r="A807" s="66">
        <v>790</v>
      </c>
      <c r="B807" s="4"/>
      <c r="C807" s="2"/>
      <c r="D807" s="2"/>
      <c r="E807" s="8"/>
      <c r="F807" s="129" t="s">
        <v>38</v>
      </c>
      <c r="G807" s="130" t="s">
        <v>38</v>
      </c>
      <c r="H807" s="131" t="s">
        <v>38</v>
      </c>
      <c r="I807" s="122"/>
      <c r="J807" s="149"/>
      <c r="K807" s="124"/>
      <c r="L807" s="178"/>
      <c r="M807" s="133"/>
      <c r="N807" s="163" t="str">
        <f>IF($C$3="","",IF(P807="","",BF807))</f>
        <v/>
      </c>
      <c r="O807" s="163" t="str">
        <f>IF($C$3="","",IF(AND(OR(F807="",F807="□"),OR(G807="",G807="□"),OR(H807="",H807="□")),"",IF(AND(F807="■",G807="■"),"",IF(AND(OR(F807="■",G807="■"),H807="■"),"",IF(BF807="","",IF(OR(BF807=4,BF807&gt;4),"○","×"))))))</f>
        <v/>
      </c>
      <c r="P807" s="162" t="str">
        <f>IF($C$3="","",IF(AND(OR(F807="",F807="□"),OR(G807="",G807="□"),OR(H807="",H807="□")),"",IF(AND(F807="■",G807="■"),"",IF(AND(OR(F807="■",G807="■"),H807="■"),"",IF(BF807="","",IF(OR(BF807=5,BF807&gt;5),"○","×"))))))</f>
        <v/>
      </c>
      <c r="Q807" s="129" t="s">
        <v>38</v>
      </c>
      <c r="R807" s="130" t="s">
        <v>38</v>
      </c>
      <c r="S807" s="131" t="s">
        <v>38</v>
      </c>
      <c r="T807" s="1"/>
      <c r="U807" s="10"/>
      <c r="V807" s="11"/>
      <c r="W807" s="10"/>
      <c r="X807" s="223" t="str">
        <f t="shared" si="260"/>
        <v/>
      </c>
      <c r="Y807" s="164" t="str">
        <f t="shared" si="242"/>
        <v/>
      </c>
      <c r="Z807" s="131" t="s">
        <v>58</v>
      </c>
      <c r="AA807" s="135" t="s">
        <v>58</v>
      </c>
      <c r="AB807" s="165" t="str">
        <f t="shared" si="243"/>
        <v/>
      </c>
      <c r="AC807" s="280"/>
      <c r="AD807" s="281"/>
      <c r="AF807" s="60" t="str">
        <f>IF($C$3="","",IF(AND(F807="□",G807="□",H807="□"),"",IF(AND(F807="■",G807="■"),"",IF(AND(F807="■",H807="■"),"",IF(AND(G807="■",H807="■"),"",IF(F807="■",$BY$42,IF(G807="■",$BY$39,IF(I807="","",I807))))))))</f>
        <v/>
      </c>
      <c r="AG807" s="61" t="str">
        <f>IF($C$3="","",IF(AND(F807="□",G807="□",H807="□"),"",IF(AND(F807="■",G807="■"),"",IF(AND(F807="■",H807="■"),"",IF(AND(G807="■",H807="■"),"",IF(F807="■",$BY$44,IF(G807="■",$BY$41,IF(K807="","",K807))))))))</f>
        <v/>
      </c>
      <c r="AH807" s="63" t="str">
        <f t="shared" si="244"/>
        <v/>
      </c>
      <c r="AI807" s="63" t="str">
        <f t="shared" si="245"/>
        <v/>
      </c>
      <c r="AJ807" s="64" t="str">
        <f t="shared" si="246"/>
        <v/>
      </c>
      <c r="AK807" s="64" t="str">
        <f t="shared" si="247"/>
        <v/>
      </c>
      <c r="AL807" s="64" t="str">
        <f>IF($C$3="","",IF(AND(F807="□",G807="□",H807="□"),"",IF(AND(F807="■",G807="■"),"",IF(AND(F807="■",H807="■"),"",IF(AND(G807="■",H807="■"),"",IF(F807="■",$BY$23,IF(G807="■",$BY$21,IF(J807="","",J807))))))))</f>
        <v/>
      </c>
      <c r="AM807" s="65" t="str">
        <f t="shared" si="248"/>
        <v/>
      </c>
      <c r="AN807" s="64" t="str">
        <f>IF($C$3="","",IF(AND(F807="□",G807="□",H807="□"),"",IF(AND(F807="■",G807="■"),"",IF(AND(F807="■",H807="■"),"",IF(AND(G807="■",H807="■"),"",IF(F807="■",$BY$24,IF(G807="■",$BY$22,IF(L807="","",L807))))))))</f>
        <v/>
      </c>
      <c r="AO807" s="118"/>
      <c r="AP807" s="64" t="str">
        <f t="shared" si="249"/>
        <v/>
      </c>
      <c r="AQ807" s="64" t="str">
        <f t="shared" si="250"/>
        <v/>
      </c>
      <c r="AR807" s="64" t="str">
        <f t="shared" si="251"/>
        <v/>
      </c>
      <c r="AS807" s="64" t="str">
        <f t="shared" si="252"/>
        <v/>
      </c>
      <c r="AT807" s="64" t="str">
        <f t="shared" si="253"/>
        <v/>
      </c>
      <c r="AW807" s="17" t="str">
        <f t="shared" si="254"/>
        <v/>
      </c>
      <c r="AX807" s="17" t="str">
        <f t="shared" si="255"/>
        <v/>
      </c>
      <c r="AY807" s="17" t="str">
        <f t="shared" si="256"/>
        <v/>
      </c>
      <c r="AZ807" s="17" t="str">
        <f t="shared" si="257"/>
        <v/>
      </c>
      <c r="BA807" s="17" t="str">
        <f t="shared" si="258"/>
        <v/>
      </c>
      <c r="BB807" s="17" t="str">
        <f t="shared" si="259"/>
        <v/>
      </c>
      <c r="BD807" s="17" t="str">
        <f>IF(AND(OR(F807="",F807="□"),OR(G807="",G807="□"),OR(H807="",H807="□")),"",IF(AND(F807="■",G807="■"),"",IF(AND(OR(F807="■",G807="■"),H807="■"),"",IF(F807="■",5,IF(G807="■",4,IF(I807="","",IF($C$3="","",IF($C$3=8,"-",IF($C$3&lt;8,IF(I807&lt;=$BY$25,7,IF(I807&lt;=$BY$26,6,IF(I807&lt;=$BY$27,5,IF(I807&lt;=$BY$28,4,IF(I807&lt;=$BY$29,3,IF(I807&lt;=$BY$30,2,1)))))))))))))))</f>
        <v/>
      </c>
      <c r="BE807" s="17" t="str">
        <f>IF(AND(OR(F807="",F807="□"),OR(G807="",G807="□"),OR(H807="",H807="□")),"",IF(AND(F807="■",G807="■"),"",IF(AND(OR(F807="■",G807="■"),H807="■"),"",IF(F807="■",5,IF(G807="■",4,IF(K807="","",IF($C$3="","",IF($C$3=8,IF(K807&lt;=$BY$33,6,IF(K807&lt;=$BY$34,5,IF(K807&lt;=$BY$35,4,3))),IF(AND($C$3&lt;8,$C$3&gt;4),IF(K807&lt;=$BY$32,7,IF(K807&lt;=$BY$33,6,IF(K807&lt;=$BY$34,5,IF(K807&lt;=$BY$35,4,IF(K807&lt;=$BY$36,3,2))))),IF(C793&lt;5,"-"))))))))))</f>
        <v/>
      </c>
      <c r="BF807" s="17" t="str">
        <f t="shared" si="261"/>
        <v/>
      </c>
      <c r="BH807" s="18" t="str">
        <f>IF(X807="","",IF(50&lt;=Y807,6,IF(AND(40&lt;=Y807,Y807&lt;50),5,IF(AND(30&lt;=Y807,Y807&lt;40),4,IF(AND(20&lt;=Y807,Y807&lt;30),3,IF(AND(10&lt;=Y807,Y807&lt;20),2,IF(AND(0&lt;=Y807,Y807&lt;10),1,IF(Y807&lt;0,0,""))))))))</f>
        <v/>
      </c>
      <c r="BI807" s="18" t="str">
        <f>IF(X807="","",IF(30&lt;=Y807,4,IF(AND(20&lt;=Y807,Y807&lt;30),3,IF(AND(10&lt;=Y807,Y807&lt;20),2,IF(AND(0&lt;=Y807,Y807&lt;10),1,IF(Y807&lt;0,0,""))))))</f>
        <v/>
      </c>
      <c r="BJ807" s="58" t="str">
        <f>IF(AND(OR(Q807="",Q807="□"),OR(R807="",R807="□"),OR(S807="",S807="□")),"",IF(AND(Q807="■",R807="■"),"",IF(AND(OR(Q807="■",R807="■"),S807="■"),"",IF(Q807="■",3,IF(R807="■",1,IF(Z807="■",BH807,BI807))))))</f>
        <v/>
      </c>
    </row>
    <row r="808" spans="1:62" ht="12" customHeight="1" x14ac:dyDescent="0.15">
      <c r="A808" s="66">
        <v>791</v>
      </c>
      <c r="B808" s="4"/>
      <c r="C808" s="2"/>
      <c r="D808" s="2"/>
      <c r="E808" s="8"/>
      <c r="F808" s="129" t="s">
        <v>38</v>
      </c>
      <c r="G808" s="130" t="s">
        <v>38</v>
      </c>
      <c r="H808" s="131" t="s">
        <v>38</v>
      </c>
      <c r="I808" s="122"/>
      <c r="J808" s="149"/>
      <c r="K808" s="124"/>
      <c r="L808" s="178"/>
      <c r="M808" s="133"/>
      <c r="N808" s="163" t="str">
        <f>IF($C$3="","",IF(P808="","",BF808))</f>
        <v/>
      </c>
      <c r="O808" s="163" t="str">
        <f>IF($C$3="","",IF(AND(OR(F808="",F808="□"),OR(G808="",G808="□"),OR(H808="",H808="□")),"",IF(AND(F808="■",G808="■"),"",IF(AND(OR(F808="■",G808="■"),H808="■"),"",IF(BF808="","",IF(OR(BF808=4,BF808&gt;4),"○","×"))))))</f>
        <v/>
      </c>
      <c r="P808" s="162" t="str">
        <f>IF($C$3="","",IF(AND(OR(F808="",F808="□"),OR(G808="",G808="□"),OR(H808="",H808="□")),"",IF(AND(F808="■",G808="■"),"",IF(AND(OR(F808="■",G808="■"),H808="■"),"",IF(BF808="","",IF(OR(BF808=5,BF808&gt;5),"○","×"))))))</f>
        <v/>
      </c>
      <c r="Q808" s="129" t="s">
        <v>38</v>
      </c>
      <c r="R808" s="130" t="s">
        <v>38</v>
      </c>
      <c r="S808" s="131" t="s">
        <v>38</v>
      </c>
      <c r="T808" s="1"/>
      <c r="U808" s="10"/>
      <c r="V808" s="11"/>
      <c r="W808" s="10"/>
      <c r="X808" s="223" t="str">
        <f t="shared" si="260"/>
        <v/>
      </c>
      <c r="Y808" s="164" t="str">
        <f t="shared" si="242"/>
        <v/>
      </c>
      <c r="Z808" s="131" t="s">
        <v>58</v>
      </c>
      <c r="AA808" s="135" t="s">
        <v>58</v>
      </c>
      <c r="AB808" s="165" t="str">
        <f t="shared" si="243"/>
        <v/>
      </c>
      <c r="AC808" s="280"/>
      <c r="AD808" s="281"/>
      <c r="AF808" s="60" t="str">
        <f>IF($C$3="","",IF(AND(F808="□",G808="□",H808="□"),"",IF(AND(F808="■",G808="■"),"",IF(AND(F808="■",H808="■"),"",IF(AND(G808="■",H808="■"),"",IF(F808="■",$BY$42,IF(G808="■",$BY$39,IF(I808="","",I808))))))))</f>
        <v/>
      </c>
      <c r="AG808" s="61" t="str">
        <f>IF($C$3="","",IF(AND(F808="□",G808="□",H808="□"),"",IF(AND(F808="■",G808="■"),"",IF(AND(F808="■",H808="■"),"",IF(AND(G808="■",H808="■"),"",IF(F808="■",$BY$44,IF(G808="■",$BY$41,IF(K808="","",K808))))))))</f>
        <v/>
      </c>
      <c r="AH808" s="63" t="str">
        <f t="shared" si="244"/>
        <v/>
      </c>
      <c r="AI808" s="63" t="str">
        <f t="shared" si="245"/>
        <v/>
      </c>
      <c r="AJ808" s="64" t="str">
        <f t="shared" si="246"/>
        <v/>
      </c>
      <c r="AK808" s="64" t="str">
        <f t="shared" si="247"/>
        <v/>
      </c>
      <c r="AL808" s="64" t="str">
        <f>IF($C$3="","",IF(AND(F808="□",G808="□",H808="□"),"",IF(AND(F808="■",G808="■"),"",IF(AND(F808="■",H808="■"),"",IF(AND(G808="■",H808="■"),"",IF(F808="■",$BY$23,IF(G808="■",$BY$21,IF(J808="","",J808))))))))</f>
        <v/>
      </c>
      <c r="AM808" s="65" t="str">
        <f t="shared" si="248"/>
        <v/>
      </c>
      <c r="AN808" s="64" t="str">
        <f>IF($C$3="","",IF(AND(F808="□",G808="□",H808="□"),"",IF(AND(F808="■",G808="■"),"",IF(AND(F808="■",H808="■"),"",IF(AND(G808="■",H808="■"),"",IF(F808="■",$BY$24,IF(G808="■",$BY$22,IF(L808="","",L808))))))))</f>
        <v/>
      </c>
      <c r="AO808" s="118"/>
      <c r="AP808" s="64" t="str">
        <f t="shared" si="249"/>
        <v/>
      </c>
      <c r="AQ808" s="64" t="str">
        <f t="shared" si="250"/>
        <v/>
      </c>
      <c r="AR808" s="64" t="str">
        <f t="shared" si="251"/>
        <v/>
      </c>
      <c r="AS808" s="64" t="str">
        <f t="shared" si="252"/>
        <v/>
      </c>
      <c r="AT808" s="64" t="str">
        <f t="shared" si="253"/>
        <v/>
      </c>
      <c r="AW808" s="17" t="str">
        <f t="shared" si="254"/>
        <v/>
      </c>
      <c r="AX808" s="17" t="str">
        <f t="shared" si="255"/>
        <v/>
      </c>
      <c r="AY808" s="17" t="str">
        <f t="shared" si="256"/>
        <v/>
      </c>
      <c r="AZ808" s="17" t="str">
        <f t="shared" si="257"/>
        <v/>
      </c>
      <c r="BA808" s="17" t="str">
        <f t="shared" si="258"/>
        <v/>
      </c>
      <c r="BB808" s="17" t="str">
        <f t="shared" si="259"/>
        <v/>
      </c>
      <c r="BD808" s="17" t="str">
        <f>IF(AND(OR(F808="",F808="□"),OR(G808="",G808="□"),OR(H808="",H808="□")),"",IF(AND(F808="■",G808="■"),"",IF(AND(OR(F808="■",G808="■"),H808="■"),"",IF(F808="■",5,IF(G808="■",4,IF(I808="","",IF($C$3="","",IF($C$3=8,"-",IF($C$3&lt;8,IF(I808&lt;=$BY$25,7,IF(I808&lt;=$BY$26,6,IF(I808&lt;=$BY$27,5,IF(I808&lt;=$BY$28,4,IF(I808&lt;=$BY$29,3,IF(I808&lt;=$BY$30,2,1)))))))))))))))</f>
        <v/>
      </c>
      <c r="BE808" s="17" t="str">
        <f>IF(AND(OR(F808="",F808="□"),OR(G808="",G808="□"),OR(H808="",H808="□")),"",IF(AND(F808="■",G808="■"),"",IF(AND(OR(F808="■",G808="■"),H808="■"),"",IF(F808="■",5,IF(G808="■",4,IF(K808="","",IF($C$3="","",IF($C$3=8,IF(K808&lt;=$BY$33,6,IF(K808&lt;=$BY$34,5,IF(K808&lt;=$BY$35,4,3))),IF(AND($C$3&lt;8,$C$3&gt;4),IF(K808&lt;=$BY$32,7,IF(K808&lt;=$BY$33,6,IF(K808&lt;=$BY$34,5,IF(K808&lt;=$BY$35,4,IF(K808&lt;=$BY$36,3,2))))),IF(C794&lt;5,"-"))))))))))</f>
        <v/>
      </c>
      <c r="BF808" s="17" t="str">
        <f t="shared" si="261"/>
        <v/>
      </c>
      <c r="BH808" s="18" t="str">
        <f>IF(X808="","",IF(50&lt;=Y808,6,IF(AND(40&lt;=Y808,Y808&lt;50),5,IF(AND(30&lt;=Y808,Y808&lt;40),4,IF(AND(20&lt;=Y808,Y808&lt;30),3,IF(AND(10&lt;=Y808,Y808&lt;20),2,IF(AND(0&lt;=Y808,Y808&lt;10),1,IF(Y808&lt;0,0,""))))))))</f>
        <v/>
      </c>
      <c r="BI808" s="18" t="str">
        <f>IF(X808="","",IF(30&lt;=Y808,4,IF(AND(20&lt;=Y808,Y808&lt;30),3,IF(AND(10&lt;=Y808,Y808&lt;20),2,IF(AND(0&lt;=Y808,Y808&lt;10),1,IF(Y808&lt;0,0,""))))))</f>
        <v/>
      </c>
      <c r="BJ808" s="58" t="str">
        <f>IF(AND(OR(Q808="",Q808="□"),OR(R808="",R808="□"),OR(S808="",S808="□")),"",IF(AND(Q808="■",R808="■"),"",IF(AND(OR(Q808="■",R808="■"),S808="■"),"",IF(Q808="■",3,IF(R808="■",1,IF(Z808="■",BH808,BI808))))))</f>
        <v/>
      </c>
    </row>
    <row r="809" spans="1:62" ht="12" customHeight="1" x14ac:dyDescent="0.15">
      <c r="A809" s="66">
        <v>792</v>
      </c>
      <c r="B809" s="4"/>
      <c r="C809" s="2"/>
      <c r="D809" s="2"/>
      <c r="E809" s="8"/>
      <c r="F809" s="129" t="s">
        <v>38</v>
      </c>
      <c r="G809" s="130" t="s">
        <v>38</v>
      </c>
      <c r="H809" s="131" t="s">
        <v>38</v>
      </c>
      <c r="I809" s="122"/>
      <c r="J809" s="149"/>
      <c r="K809" s="124"/>
      <c r="L809" s="178"/>
      <c r="M809" s="133"/>
      <c r="N809" s="163" t="str">
        <f>IF($C$3="","",IF(P809="","",BF809))</f>
        <v/>
      </c>
      <c r="O809" s="163" t="str">
        <f>IF($C$3="","",IF(AND(OR(F809="",F809="□"),OR(G809="",G809="□"),OR(H809="",H809="□")),"",IF(AND(F809="■",G809="■"),"",IF(AND(OR(F809="■",G809="■"),H809="■"),"",IF(BF809="","",IF(OR(BF809=4,BF809&gt;4),"○","×"))))))</f>
        <v/>
      </c>
      <c r="P809" s="162" t="str">
        <f>IF($C$3="","",IF(AND(OR(F809="",F809="□"),OR(G809="",G809="□"),OR(H809="",H809="□")),"",IF(AND(F809="■",G809="■"),"",IF(AND(OR(F809="■",G809="■"),H809="■"),"",IF(BF809="","",IF(OR(BF809=5,BF809&gt;5),"○","×"))))))</f>
        <v/>
      </c>
      <c r="Q809" s="129" t="s">
        <v>38</v>
      </c>
      <c r="R809" s="130" t="s">
        <v>38</v>
      </c>
      <c r="S809" s="131" t="s">
        <v>38</v>
      </c>
      <c r="T809" s="1"/>
      <c r="U809" s="10"/>
      <c r="V809" s="11"/>
      <c r="W809" s="10"/>
      <c r="X809" s="223" t="str">
        <f t="shared" si="260"/>
        <v/>
      </c>
      <c r="Y809" s="164" t="str">
        <f t="shared" si="242"/>
        <v/>
      </c>
      <c r="Z809" s="131" t="s">
        <v>58</v>
      </c>
      <c r="AA809" s="135" t="s">
        <v>58</v>
      </c>
      <c r="AB809" s="165" t="str">
        <f t="shared" si="243"/>
        <v/>
      </c>
      <c r="AC809" s="280"/>
      <c r="AD809" s="281"/>
      <c r="AF809" s="60" t="str">
        <f>IF($C$3="","",IF(AND(F809="□",G809="□",H809="□"),"",IF(AND(F809="■",G809="■"),"",IF(AND(F809="■",H809="■"),"",IF(AND(G809="■",H809="■"),"",IF(F809="■",$BY$42,IF(G809="■",$BY$39,IF(I809="","",I809))))))))</f>
        <v/>
      </c>
      <c r="AG809" s="61" t="str">
        <f>IF($C$3="","",IF(AND(F809="□",G809="□",H809="□"),"",IF(AND(F809="■",G809="■"),"",IF(AND(F809="■",H809="■"),"",IF(AND(G809="■",H809="■"),"",IF(F809="■",$BY$44,IF(G809="■",$BY$41,IF(K809="","",K809))))))))</f>
        <v/>
      </c>
      <c r="AH809" s="63" t="str">
        <f t="shared" si="244"/>
        <v/>
      </c>
      <c r="AI809" s="63" t="str">
        <f t="shared" si="245"/>
        <v/>
      </c>
      <c r="AJ809" s="64" t="str">
        <f t="shared" si="246"/>
        <v/>
      </c>
      <c r="AK809" s="64" t="str">
        <f t="shared" si="247"/>
        <v/>
      </c>
      <c r="AL809" s="64" t="str">
        <f>IF($C$3="","",IF(AND(F809="□",G809="□",H809="□"),"",IF(AND(F809="■",G809="■"),"",IF(AND(F809="■",H809="■"),"",IF(AND(G809="■",H809="■"),"",IF(F809="■",$BY$23,IF(G809="■",$BY$21,IF(J809="","",J809))))))))</f>
        <v/>
      </c>
      <c r="AM809" s="65" t="str">
        <f t="shared" si="248"/>
        <v/>
      </c>
      <c r="AN809" s="64" t="str">
        <f>IF($C$3="","",IF(AND(F809="□",G809="□",H809="□"),"",IF(AND(F809="■",G809="■"),"",IF(AND(F809="■",H809="■"),"",IF(AND(G809="■",H809="■"),"",IF(F809="■",$BY$24,IF(G809="■",$BY$22,IF(L809="","",L809))))))))</f>
        <v/>
      </c>
      <c r="AO809" s="118"/>
      <c r="AP809" s="64" t="str">
        <f t="shared" si="249"/>
        <v/>
      </c>
      <c r="AQ809" s="64" t="str">
        <f t="shared" si="250"/>
        <v/>
      </c>
      <c r="AR809" s="64" t="str">
        <f t="shared" si="251"/>
        <v/>
      </c>
      <c r="AS809" s="64" t="str">
        <f t="shared" si="252"/>
        <v/>
      </c>
      <c r="AT809" s="64" t="str">
        <f t="shared" si="253"/>
        <v/>
      </c>
      <c r="AW809" s="17" t="str">
        <f t="shared" si="254"/>
        <v/>
      </c>
      <c r="AX809" s="17" t="str">
        <f t="shared" si="255"/>
        <v/>
      </c>
      <c r="AY809" s="17" t="str">
        <f t="shared" si="256"/>
        <v/>
      </c>
      <c r="AZ809" s="17" t="str">
        <f t="shared" si="257"/>
        <v/>
      </c>
      <c r="BA809" s="17" t="str">
        <f t="shared" si="258"/>
        <v/>
      </c>
      <c r="BB809" s="17" t="str">
        <f t="shared" si="259"/>
        <v/>
      </c>
      <c r="BD809" s="17" t="str">
        <f>IF(AND(OR(F809="",F809="□"),OR(G809="",G809="□"),OR(H809="",H809="□")),"",IF(AND(F809="■",G809="■"),"",IF(AND(OR(F809="■",G809="■"),H809="■"),"",IF(F809="■",5,IF(G809="■",4,IF(I809="","",IF($C$3="","",IF($C$3=8,"-",IF($C$3&lt;8,IF(I809&lt;=$BY$25,7,IF(I809&lt;=$BY$26,6,IF(I809&lt;=$BY$27,5,IF(I809&lt;=$BY$28,4,IF(I809&lt;=$BY$29,3,IF(I809&lt;=$BY$30,2,1)))))))))))))))</f>
        <v/>
      </c>
      <c r="BE809" s="17" t="str">
        <f>IF(AND(OR(F809="",F809="□"),OR(G809="",G809="□"),OR(H809="",H809="□")),"",IF(AND(F809="■",G809="■"),"",IF(AND(OR(F809="■",G809="■"),H809="■"),"",IF(F809="■",5,IF(G809="■",4,IF(K809="","",IF($C$3="","",IF($C$3=8,IF(K809&lt;=$BY$33,6,IF(K809&lt;=$BY$34,5,IF(K809&lt;=$BY$35,4,3))),IF(AND($C$3&lt;8,$C$3&gt;4),IF(K809&lt;=$BY$32,7,IF(K809&lt;=$BY$33,6,IF(K809&lt;=$BY$34,5,IF(K809&lt;=$BY$35,4,IF(K809&lt;=$BY$36,3,2))))),IF(C795&lt;5,"-"))))))))))</f>
        <v/>
      </c>
      <c r="BF809" s="17" t="str">
        <f t="shared" si="261"/>
        <v/>
      </c>
      <c r="BH809" s="18" t="str">
        <f>IF(X809="","",IF(50&lt;=Y809,6,IF(AND(40&lt;=Y809,Y809&lt;50),5,IF(AND(30&lt;=Y809,Y809&lt;40),4,IF(AND(20&lt;=Y809,Y809&lt;30),3,IF(AND(10&lt;=Y809,Y809&lt;20),2,IF(AND(0&lt;=Y809,Y809&lt;10),1,IF(Y809&lt;0,0,""))))))))</f>
        <v/>
      </c>
      <c r="BI809" s="18" t="str">
        <f>IF(X809="","",IF(30&lt;=Y809,4,IF(AND(20&lt;=Y809,Y809&lt;30),3,IF(AND(10&lt;=Y809,Y809&lt;20),2,IF(AND(0&lt;=Y809,Y809&lt;10),1,IF(Y809&lt;0,0,""))))))</f>
        <v/>
      </c>
      <c r="BJ809" s="58" t="str">
        <f>IF(AND(OR(Q809="",Q809="□"),OR(R809="",R809="□"),OR(S809="",S809="□")),"",IF(AND(Q809="■",R809="■"),"",IF(AND(OR(Q809="■",R809="■"),S809="■"),"",IF(Q809="■",3,IF(R809="■",1,IF(Z809="■",BH809,BI809))))))</f>
        <v/>
      </c>
    </row>
    <row r="810" spans="1:62" ht="12" customHeight="1" x14ac:dyDescent="0.15">
      <c r="A810" s="66">
        <v>793</v>
      </c>
      <c r="B810" s="4"/>
      <c r="C810" s="2"/>
      <c r="D810" s="2"/>
      <c r="E810" s="8"/>
      <c r="F810" s="129" t="s">
        <v>38</v>
      </c>
      <c r="G810" s="130" t="s">
        <v>38</v>
      </c>
      <c r="H810" s="131" t="s">
        <v>38</v>
      </c>
      <c r="I810" s="122"/>
      <c r="J810" s="149"/>
      <c r="K810" s="124"/>
      <c r="L810" s="178"/>
      <c r="M810" s="133"/>
      <c r="N810" s="163" t="str">
        <f>IF($C$3="","",IF(P810="","",BF810))</f>
        <v/>
      </c>
      <c r="O810" s="163" t="str">
        <f>IF($C$3="","",IF(AND(OR(F810="",F810="□"),OR(G810="",G810="□"),OR(H810="",H810="□")),"",IF(AND(F810="■",G810="■"),"",IF(AND(OR(F810="■",G810="■"),H810="■"),"",IF(BF810="","",IF(OR(BF810=4,BF810&gt;4),"○","×"))))))</f>
        <v/>
      </c>
      <c r="P810" s="162" t="str">
        <f>IF($C$3="","",IF(AND(OR(F810="",F810="□"),OR(G810="",G810="□"),OR(H810="",H810="□")),"",IF(AND(F810="■",G810="■"),"",IF(AND(OR(F810="■",G810="■"),H810="■"),"",IF(BF810="","",IF(OR(BF810=5,BF810&gt;5),"○","×"))))))</f>
        <v/>
      </c>
      <c r="Q810" s="129" t="s">
        <v>38</v>
      </c>
      <c r="R810" s="130" t="s">
        <v>38</v>
      </c>
      <c r="S810" s="131" t="s">
        <v>38</v>
      </c>
      <c r="T810" s="1"/>
      <c r="U810" s="10"/>
      <c r="V810" s="11"/>
      <c r="W810" s="10"/>
      <c r="X810" s="223" t="str">
        <f t="shared" si="260"/>
        <v/>
      </c>
      <c r="Y810" s="164" t="str">
        <f t="shared" si="242"/>
        <v/>
      </c>
      <c r="Z810" s="131" t="s">
        <v>58</v>
      </c>
      <c r="AA810" s="135" t="s">
        <v>58</v>
      </c>
      <c r="AB810" s="165" t="str">
        <f t="shared" si="243"/>
        <v/>
      </c>
      <c r="AC810" s="280"/>
      <c r="AD810" s="281"/>
      <c r="AF810" s="60" t="str">
        <f>IF($C$3="","",IF(AND(F810="□",G810="□",H810="□"),"",IF(AND(F810="■",G810="■"),"",IF(AND(F810="■",H810="■"),"",IF(AND(G810="■",H810="■"),"",IF(F810="■",$BY$42,IF(G810="■",$BY$39,IF(I810="","",I810))))))))</f>
        <v/>
      </c>
      <c r="AG810" s="61" t="str">
        <f>IF($C$3="","",IF(AND(F810="□",G810="□",H810="□"),"",IF(AND(F810="■",G810="■"),"",IF(AND(F810="■",H810="■"),"",IF(AND(G810="■",H810="■"),"",IF(F810="■",$BY$44,IF(G810="■",$BY$41,IF(K810="","",K810))))))))</f>
        <v/>
      </c>
      <c r="AH810" s="63" t="str">
        <f t="shared" si="244"/>
        <v/>
      </c>
      <c r="AI810" s="63" t="str">
        <f t="shared" si="245"/>
        <v/>
      </c>
      <c r="AJ810" s="64" t="str">
        <f t="shared" si="246"/>
        <v/>
      </c>
      <c r="AK810" s="64" t="str">
        <f t="shared" si="247"/>
        <v/>
      </c>
      <c r="AL810" s="64" t="str">
        <f>IF($C$3="","",IF(AND(F810="□",G810="□",H810="□"),"",IF(AND(F810="■",G810="■"),"",IF(AND(F810="■",H810="■"),"",IF(AND(G810="■",H810="■"),"",IF(F810="■",$BY$23,IF(G810="■",$BY$21,IF(J810="","",J810))))))))</f>
        <v/>
      </c>
      <c r="AM810" s="65" t="str">
        <f t="shared" si="248"/>
        <v/>
      </c>
      <c r="AN810" s="64" t="str">
        <f>IF($C$3="","",IF(AND(F810="□",G810="□",H810="□"),"",IF(AND(F810="■",G810="■"),"",IF(AND(F810="■",H810="■"),"",IF(AND(G810="■",H810="■"),"",IF(F810="■",$BY$24,IF(G810="■",$BY$22,IF(L810="","",L810))))))))</f>
        <v/>
      </c>
      <c r="AO810" s="118"/>
      <c r="AP810" s="64" t="str">
        <f t="shared" si="249"/>
        <v/>
      </c>
      <c r="AQ810" s="64" t="str">
        <f t="shared" si="250"/>
        <v/>
      </c>
      <c r="AR810" s="64" t="str">
        <f t="shared" si="251"/>
        <v/>
      </c>
      <c r="AS810" s="64" t="str">
        <f t="shared" si="252"/>
        <v/>
      </c>
      <c r="AT810" s="64" t="str">
        <f t="shared" si="253"/>
        <v/>
      </c>
      <c r="AW810" s="17" t="str">
        <f t="shared" si="254"/>
        <v/>
      </c>
      <c r="AX810" s="17" t="str">
        <f t="shared" si="255"/>
        <v/>
      </c>
      <c r="AY810" s="17" t="str">
        <f t="shared" si="256"/>
        <v/>
      </c>
      <c r="AZ810" s="17" t="str">
        <f t="shared" si="257"/>
        <v/>
      </c>
      <c r="BA810" s="17" t="str">
        <f t="shared" si="258"/>
        <v/>
      </c>
      <c r="BB810" s="17" t="str">
        <f t="shared" si="259"/>
        <v/>
      </c>
      <c r="BD810" s="17" t="str">
        <f>IF(AND(OR(F810="",F810="□"),OR(G810="",G810="□"),OR(H810="",H810="□")),"",IF(AND(F810="■",G810="■"),"",IF(AND(OR(F810="■",G810="■"),H810="■"),"",IF(F810="■",5,IF(G810="■",4,IF(I810="","",IF($C$3="","",IF($C$3=8,"-",IF($C$3&lt;8,IF(I810&lt;=$BY$25,7,IF(I810&lt;=$BY$26,6,IF(I810&lt;=$BY$27,5,IF(I810&lt;=$BY$28,4,IF(I810&lt;=$BY$29,3,IF(I810&lt;=$BY$30,2,1)))))))))))))))</f>
        <v/>
      </c>
      <c r="BE810" s="17" t="str">
        <f>IF(AND(OR(F810="",F810="□"),OR(G810="",G810="□"),OR(H810="",H810="□")),"",IF(AND(F810="■",G810="■"),"",IF(AND(OR(F810="■",G810="■"),H810="■"),"",IF(F810="■",5,IF(G810="■",4,IF(K810="","",IF($C$3="","",IF($C$3=8,IF(K810&lt;=$BY$33,6,IF(K810&lt;=$BY$34,5,IF(K810&lt;=$BY$35,4,3))),IF(AND($C$3&lt;8,$C$3&gt;4),IF(K810&lt;=$BY$32,7,IF(K810&lt;=$BY$33,6,IF(K810&lt;=$BY$34,5,IF(K810&lt;=$BY$35,4,IF(K810&lt;=$BY$36,3,2))))),IF(C796&lt;5,"-"))))))))))</f>
        <v/>
      </c>
      <c r="BF810" s="17" t="str">
        <f t="shared" si="261"/>
        <v/>
      </c>
      <c r="BH810" s="18" t="str">
        <f>IF(X810="","",IF(50&lt;=Y810,6,IF(AND(40&lt;=Y810,Y810&lt;50),5,IF(AND(30&lt;=Y810,Y810&lt;40),4,IF(AND(20&lt;=Y810,Y810&lt;30),3,IF(AND(10&lt;=Y810,Y810&lt;20),2,IF(AND(0&lt;=Y810,Y810&lt;10),1,IF(Y810&lt;0,0,""))))))))</f>
        <v/>
      </c>
      <c r="BI810" s="18" t="str">
        <f>IF(X810="","",IF(30&lt;=Y810,4,IF(AND(20&lt;=Y810,Y810&lt;30),3,IF(AND(10&lt;=Y810,Y810&lt;20),2,IF(AND(0&lt;=Y810,Y810&lt;10),1,IF(Y810&lt;0,0,""))))))</f>
        <v/>
      </c>
      <c r="BJ810" s="58" t="str">
        <f>IF(AND(OR(Q810="",Q810="□"),OR(R810="",R810="□"),OR(S810="",S810="□")),"",IF(AND(Q810="■",R810="■"),"",IF(AND(OR(Q810="■",R810="■"),S810="■"),"",IF(Q810="■",3,IF(R810="■",1,IF(Z810="■",BH810,BI810))))))</f>
        <v/>
      </c>
    </row>
    <row r="811" spans="1:62" ht="12" customHeight="1" x14ac:dyDescent="0.15">
      <c r="A811" s="66">
        <v>794</v>
      </c>
      <c r="B811" s="4"/>
      <c r="C811" s="2"/>
      <c r="D811" s="2"/>
      <c r="E811" s="8"/>
      <c r="F811" s="129" t="s">
        <v>38</v>
      </c>
      <c r="G811" s="130" t="s">
        <v>38</v>
      </c>
      <c r="H811" s="131" t="s">
        <v>38</v>
      </c>
      <c r="I811" s="122"/>
      <c r="J811" s="149"/>
      <c r="K811" s="124"/>
      <c r="L811" s="178"/>
      <c r="M811" s="133"/>
      <c r="N811" s="163" t="str">
        <f>IF($C$3="","",IF(P811="","",BF811))</f>
        <v/>
      </c>
      <c r="O811" s="163" t="str">
        <f>IF($C$3="","",IF(AND(OR(F811="",F811="□"),OR(G811="",G811="□"),OR(H811="",H811="□")),"",IF(AND(F811="■",G811="■"),"",IF(AND(OR(F811="■",G811="■"),H811="■"),"",IF(BF811="","",IF(OR(BF811=4,BF811&gt;4),"○","×"))))))</f>
        <v/>
      </c>
      <c r="P811" s="162" t="str">
        <f>IF($C$3="","",IF(AND(OR(F811="",F811="□"),OR(G811="",G811="□"),OR(H811="",H811="□")),"",IF(AND(F811="■",G811="■"),"",IF(AND(OR(F811="■",G811="■"),H811="■"),"",IF(BF811="","",IF(OR(BF811=5,BF811&gt;5),"○","×"))))))</f>
        <v/>
      </c>
      <c r="Q811" s="129" t="s">
        <v>38</v>
      </c>
      <c r="R811" s="130" t="s">
        <v>38</v>
      </c>
      <c r="S811" s="131" t="s">
        <v>38</v>
      </c>
      <c r="T811" s="1"/>
      <c r="U811" s="10"/>
      <c r="V811" s="11"/>
      <c r="W811" s="10"/>
      <c r="X811" s="223" t="str">
        <f t="shared" si="260"/>
        <v/>
      </c>
      <c r="Y811" s="164" t="str">
        <f t="shared" si="242"/>
        <v/>
      </c>
      <c r="Z811" s="131" t="s">
        <v>58</v>
      </c>
      <c r="AA811" s="135" t="s">
        <v>58</v>
      </c>
      <c r="AB811" s="165" t="str">
        <f t="shared" si="243"/>
        <v/>
      </c>
      <c r="AC811" s="280"/>
      <c r="AD811" s="281"/>
      <c r="AF811" s="60" t="str">
        <f>IF($C$3="","",IF(AND(F811="□",G811="□",H811="□"),"",IF(AND(F811="■",G811="■"),"",IF(AND(F811="■",H811="■"),"",IF(AND(G811="■",H811="■"),"",IF(F811="■",$BY$42,IF(G811="■",$BY$39,IF(I811="","",I811))))))))</f>
        <v/>
      </c>
      <c r="AG811" s="61" t="str">
        <f>IF($C$3="","",IF(AND(F811="□",G811="□",H811="□"),"",IF(AND(F811="■",G811="■"),"",IF(AND(F811="■",H811="■"),"",IF(AND(G811="■",H811="■"),"",IF(F811="■",$BY$44,IF(G811="■",$BY$41,IF(K811="","",K811))))))))</f>
        <v/>
      </c>
      <c r="AH811" s="63" t="str">
        <f t="shared" si="244"/>
        <v/>
      </c>
      <c r="AI811" s="63" t="str">
        <f t="shared" si="245"/>
        <v/>
      </c>
      <c r="AJ811" s="64" t="str">
        <f t="shared" si="246"/>
        <v/>
      </c>
      <c r="AK811" s="64" t="str">
        <f t="shared" si="247"/>
        <v/>
      </c>
      <c r="AL811" s="64" t="str">
        <f>IF($C$3="","",IF(AND(F811="□",G811="□",H811="□"),"",IF(AND(F811="■",G811="■"),"",IF(AND(F811="■",H811="■"),"",IF(AND(G811="■",H811="■"),"",IF(F811="■",$BY$23,IF(G811="■",$BY$21,IF(J811="","",J811))))))))</f>
        <v/>
      </c>
      <c r="AM811" s="65" t="str">
        <f t="shared" si="248"/>
        <v/>
      </c>
      <c r="AN811" s="64" t="str">
        <f>IF($C$3="","",IF(AND(F811="□",G811="□",H811="□"),"",IF(AND(F811="■",G811="■"),"",IF(AND(F811="■",H811="■"),"",IF(AND(G811="■",H811="■"),"",IF(F811="■",$BY$24,IF(G811="■",$BY$22,IF(L811="","",L811))))))))</f>
        <v/>
      </c>
      <c r="AO811" s="118"/>
      <c r="AP811" s="64" t="str">
        <f t="shared" si="249"/>
        <v/>
      </c>
      <c r="AQ811" s="64" t="str">
        <f t="shared" si="250"/>
        <v/>
      </c>
      <c r="AR811" s="64" t="str">
        <f t="shared" si="251"/>
        <v/>
      </c>
      <c r="AS811" s="64" t="str">
        <f t="shared" si="252"/>
        <v/>
      </c>
      <c r="AT811" s="64" t="str">
        <f t="shared" si="253"/>
        <v/>
      </c>
      <c r="AW811" s="17" t="str">
        <f t="shared" si="254"/>
        <v/>
      </c>
      <c r="AX811" s="17" t="str">
        <f t="shared" si="255"/>
        <v/>
      </c>
      <c r="AY811" s="17" t="str">
        <f t="shared" si="256"/>
        <v/>
      </c>
      <c r="AZ811" s="17" t="str">
        <f t="shared" si="257"/>
        <v/>
      </c>
      <c r="BA811" s="17" t="str">
        <f t="shared" si="258"/>
        <v/>
      </c>
      <c r="BB811" s="17" t="str">
        <f t="shared" si="259"/>
        <v/>
      </c>
      <c r="BD811" s="17" t="str">
        <f>IF(AND(OR(F811="",F811="□"),OR(G811="",G811="□"),OR(H811="",H811="□")),"",IF(AND(F811="■",G811="■"),"",IF(AND(OR(F811="■",G811="■"),H811="■"),"",IF(F811="■",5,IF(G811="■",4,IF(I811="","",IF($C$3="","",IF($C$3=8,"-",IF($C$3&lt;8,IF(I811&lt;=$BY$25,7,IF(I811&lt;=$BY$26,6,IF(I811&lt;=$BY$27,5,IF(I811&lt;=$BY$28,4,IF(I811&lt;=$BY$29,3,IF(I811&lt;=$BY$30,2,1)))))))))))))))</f>
        <v/>
      </c>
      <c r="BE811" s="17" t="str">
        <f>IF(AND(OR(F811="",F811="□"),OR(G811="",G811="□"),OR(H811="",H811="□")),"",IF(AND(F811="■",G811="■"),"",IF(AND(OR(F811="■",G811="■"),H811="■"),"",IF(F811="■",5,IF(G811="■",4,IF(K811="","",IF($C$3="","",IF($C$3=8,IF(K811&lt;=$BY$33,6,IF(K811&lt;=$BY$34,5,IF(K811&lt;=$BY$35,4,3))),IF(AND($C$3&lt;8,$C$3&gt;4),IF(K811&lt;=$BY$32,7,IF(K811&lt;=$BY$33,6,IF(K811&lt;=$BY$34,5,IF(K811&lt;=$BY$35,4,IF(K811&lt;=$BY$36,3,2))))),IF(C797&lt;5,"-"))))))))))</f>
        <v/>
      </c>
      <c r="BF811" s="17" t="str">
        <f t="shared" si="261"/>
        <v/>
      </c>
      <c r="BH811" s="18" t="str">
        <f>IF(X811="","",IF(50&lt;=Y811,6,IF(AND(40&lt;=Y811,Y811&lt;50),5,IF(AND(30&lt;=Y811,Y811&lt;40),4,IF(AND(20&lt;=Y811,Y811&lt;30),3,IF(AND(10&lt;=Y811,Y811&lt;20),2,IF(AND(0&lt;=Y811,Y811&lt;10),1,IF(Y811&lt;0,0,""))))))))</f>
        <v/>
      </c>
      <c r="BI811" s="18" t="str">
        <f>IF(X811="","",IF(30&lt;=Y811,4,IF(AND(20&lt;=Y811,Y811&lt;30),3,IF(AND(10&lt;=Y811,Y811&lt;20),2,IF(AND(0&lt;=Y811,Y811&lt;10),1,IF(Y811&lt;0,0,""))))))</f>
        <v/>
      </c>
      <c r="BJ811" s="58" t="str">
        <f>IF(AND(OR(Q811="",Q811="□"),OR(R811="",R811="□"),OR(S811="",S811="□")),"",IF(AND(Q811="■",R811="■"),"",IF(AND(OR(Q811="■",R811="■"),S811="■"),"",IF(Q811="■",3,IF(R811="■",1,IF(Z811="■",BH811,BI811))))))</f>
        <v/>
      </c>
    </row>
    <row r="812" spans="1:62" ht="12" customHeight="1" x14ac:dyDescent="0.15">
      <c r="A812" s="66">
        <v>795</v>
      </c>
      <c r="B812" s="4"/>
      <c r="C812" s="2"/>
      <c r="D812" s="2"/>
      <c r="E812" s="8"/>
      <c r="F812" s="129" t="s">
        <v>38</v>
      </c>
      <c r="G812" s="130" t="s">
        <v>38</v>
      </c>
      <c r="H812" s="131" t="s">
        <v>38</v>
      </c>
      <c r="I812" s="122"/>
      <c r="J812" s="149"/>
      <c r="K812" s="124"/>
      <c r="L812" s="178"/>
      <c r="M812" s="133"/>
      <c r="N812" s="163" t="str">
        <f>IF($C$3="","",IF(P812="","",BF812))</f>
        <v/>
      </c>
      <c r="O812" s="163" t="str">
        <f>IF($C$3="","",IF(AND(OR(F812="",F812="□"),OR(G812="",G812="□"),OR(H812="",H812="□")),"",IF(AND(F812="■",G812="■"),"",IF(AND(OR(F812="■",G812="■"),H812="■"),"",IF(BF812="","",IF(OR(BF812=4,BF812&gt;4),"○","×"))))))</f>
        <v/>
      </c>
      <c r="P812" s="162" t="str">
        <f>IF($C$3="","",IF(AND(OR(F812="",F812="□"),OR(G812="",G812="□"),OR(H812="",H812="□")),"",IF(AND(F812="■",G812="■"),"",IF(AND(OR(F812="■",G812="■"),H812="■"),"",IF(BF812="","",IF(OR(BF812=5,BF812&gt;5),"○","×"))))))</f>
        <v/>
      </c>
      <c r="Q812" s="129" t="s">
        <v>38</v>
      </c>
      <c r="R812" s="130" t="s">
        <v>38</v>
      </c>
      <c r="S812" s="131" t="s">
        <v>38</v>
      </c>
      <c r="T812" s="1"/>
      <c r="U812" s="10"/>
      <c r="V812" s="11"/>
      <c r="W812" s="10"/>
      <c r="X812" s="223" t="str">
        <f t="shared" si="260"/>
        <v/>
      </c>
      <c r="Y812" s="164" t="str">
        <f t="shared" si="242"/>
        <v/>
      </c>
      <c r="Z812" s="131" t="s">
        <v>58</v>
      </c>
      <c r="AA812" s="135" t="s">
        <v>58</v>
      </c>
      <c r="AB812" s="165" t="str">
        <f t="shared" si="243"/>
        <v/>
      </c>
      <c r="AC812" s="280"/>
      <c r="AD812" s="281"/>
      <c r="AF812" s="60" t="str">
        <f>IF($C$3="","",IF(AND(F812="□",G812="□",H812="□"),"",IF(AND(F812="■",G812="■"),"",IF(AND(F812="■",H812="■"),"",IF(AND(G812="■",H812="■"),"",IF(F812="■",$BY$42,IF(G812="■",$BY$39,IF(I812="","",I812))))))))</f>
        <v/>
      </c>
      <c r="AG812" s="61" t="str">
        <f>IF($C$3="","",IF(AND(F812="□",G812="□",H812="□"),"",IF(AND(F812="■",G812="■"),"",IF(AND(F812="■",H812="■"),"",IF(AND(G812="■",H812="■"),"",IF(F812="■",$BY$44,IF(G812="■",$BY$41,IF(K812="","",K812))))))))</f>
        <v/>
      </c>
      <c r="AH812" s="63" t="str">
        <f t="shared" si="244"/>
        <v/>
      </c>
      <c r="AI812" s="63" t="str">
        <f t="shared" si="245"/>
        <v/>
      </c>
      <c r="AJ812" s="64" t="str">
        <f t="shared" si="246"/>
        <v/>
      </c>
      <c r="AK812" s="64" t="str">
        <f t="shared" si="247"/>
        <v/>
      </c>
      <c r="AL812" s="64" t="str">
        <f>IF($C$3="","",IF(AND(F812="□",G812="□",H812="□"),"",IF(AND(F812="■",G812="■"),"",IF(AND(F812="■",H812="■"),"",IF(AND(G812="■",H812="■"),"",IF(F812="■",$BY$23,IF(G812="■",$BY$21,IF(J812="","",J812))))))))</f>
        <v/>
      </c>
      <c r="AM812" s="65" t="str">
        <f t="shared" si="248"/>
        <v/>
      </c>
      <c r="AN812" s="64" t="str">
        <f>IF($C$3="","",IF(AND(F812="□",G812="□",H812="□"),"",IF(AND(F812="■",G812="■"),"",IF(AND(F812="■",H812="■"),"",IF(AND(G812="■",H812="■"),"",IF(F812="■",$BY$24,IF(G812="■",$BY$22,IF(L812="","",L812))))))))</f>
        <v/>
      </c>
      <c r="AO812" s="118"/>
      <c r="AP812" s="64" t="str">
        <f t="shared" si="249"/>
        <v/>
      </c>
      <c r="AQ812" s="64" t="str">
        <f t="shared" si="250"/>
        <v/>
      </c>
      <c r="AR812" s="64" t="str">
        <f t="shared" si="251"/>
        <v/>
      </c>
      <c r="AS812" s="64" t="str">
        <f t="shared" si="252"/>
        <v/>
      </c>
      <c r="AT812" s="64" t="str">
        <f t="shared" si="253"/>
        <v/>
      </c>
      <c r="AW812" s="17" t="str">
        <f t="shared" si="254"/>
        <v/>
      </c>
      <c r="AX812" s="17" t="str">
        <f t="shared" si="255"/>
        <v/>
      </c>
      <c r="AY812" s="17" t="str">
        <f t="shared" si="256"/>
        <v/>
      </c>
      <c r="AZ812" s="17" t="str">
        <f t="shared" si="257"/>
        <v/>
      </c>
      <c r="BA812" s="17" t="str">
        <f t="shared" si="258"/>
        <v/>
      </c>
      <c r="BB812" s="17" t="str">
        <f t="shared" si="259"/>
        <v/>
      </c>
      <c r="BD812" s="17" t="str">
        <f>IF(AND(OR(F812="",F812="□"),OR(G812="",G812="□"),OR(H812="",H812="□")),"",IF(AND(F812="■",G812="■"),"",IF(AND(OR(F812="■",G812="■"),H812="■"),"",IF(F812="■",5,IF(G812="■",4,IF(I812="","",IF($C$3="","",IF($C$3=8,"-",IF($C$3&lt;8,IF(I812&lt;=$BY$25,7,IF(I812&lt;=$BY$26,6,IF(I812&lt;=$BY$27,5,IF(I812&lt;=$BY$28,4,IF(I812&lt;=$BY$29,3,IF(I812&lt;=$BY$30,2,1)))))))))))))))</f>
        <v/>
      </c>
      <c r="BE812" s="17" t="str">
        <f>IF(AND(OR(F812="",F812="□"),OR(G812="",G812="□"),OR(H812="",H812="□")),"",IF(AND(F812="■",G812="■"),"",IF(AND(OR(F812="■",G812="■"),H812="■"),"",IF(F812="■",5,IF(G812="■",4,IF(K812="","",IF($C$3="","",IF($C$3=8,IF(K812&lt;=$BY$33,6,IF(K812&lt;=$BY$34,5,IF(K812&lt;=$BY$35,4,3))),IF(AND($C$3&lt;8,$C$3&gt;4),IF(K812&lt;=$BY$32,7,IF(K812&lt;=$BY$33,6,IF(K812&lt;=$BY$34,5,IF(K812&lt;=$BY$35,4,IF(K812&lt;=$BY$36,3,2))))),IF(C798&lt;5,"-"))))))))))</f>
        <v/>
      </c>
      <c r="BF812" s="17" t="str">
        <f t="shared" si="261"/>
        <v/>
      </c>
      <c r="BH812" s="18" t="str">
        <f>IF(X812="","",IF(50&lt;=Y812,6,IF(AND(40&lt;=Y812,Y812&lt;50),5,IF(AND(30&lt;=Y812,Y812&lt;40),4,IF(AND(20&lt;=Y812,Y812&lt;30),3,IF(AND(10&lt;=Y812,Y812&lt;20),2,IF(AND(0&lt;=Y812,Y812&lt;10),1,IF(Y812&lt;0,0,""))))))))</f>
        <v/>
      </c>
      <c r="BI812" s="18" t="str">
        <f>IF(X812="","",IF(30&lt;=Y812,4,IF(AND(20&lt;=Y812,Y812&lt;30),3,IF(AND(10&lt;=Y812,Y812&lt;20),2,IF(AND(0&lt;=Y812,Y812&lt;10),1,IF(Y812&lt;0,0,""))))))</f>
        <v/>
      </c>
      <c r="BJ812" s="58" t="str">
        <f>IF(AND(OR(Q812="",Q812="□"),OR(R812="",R812="□"),OR(S812="",S812="□")),"",IF(AND(Q812="■",R812="■"),"",IF(AND(OR(Q812="■",R812="■"),S812="■"),"",IF(Q812="■",3,IF(R812="■",1,IF(Z812="■",BH812,BI812))))))</f>
        <v/>
      </c>
    </row>
    <row r="813" spans="1:62" ht="12" customHeight="1" x14ac:dyDescent="0.15">
      <c r="A813" s="66">
        <v>796</v>
      </c>
      <c r="B813" s="4"/>
      <c r="C813" s="2"/>
      <c r="D813" s="2"/>
      <c r="E813" s="8"/>
      <c r="F813" s="129" t="s">
        <v>38</v>
      </c>
      <c r="G813" s="130" t="s">
        <v>38</v>
      </c>
      <c r="H813" s="131" t="s">
        <v>38</v>
      </c>
      <c r="I813" s="122"/>
      <c r="J813" s="149"/>
      <c r="K813" s="124"/>
      <c r="L813" s="178"/>
      <c r="M813" s="133"/>
      <c r="N813" s="163" t="str">
        <f>IF($C$3="","",IF(P813="","",BF813))</f>
        <v/>
      </c>
      <c r="O813" s="163" t="str">
        <f>IF($C$3="","",IF(AND(OR(F813="",F813="□"),OR(G813="",G813="□"),OR(H813="",H813="□")),"",IF(AND(F813="■",G813="■"),"",IF(AND(OR(F813="■",G813="■"),H813="■"),"",IF(BF813="","",IF(OR(BF813=4,BF813&gt;4),"○","×"))))))</f>
        <v/>
      </c>
      <c r="P813" s="162" t="str">
        <f>IF($C$3="","",IF(AND(OR(F813="",F813="□"),OR(G813="",G813="□"),OR(H813="",H813="□")),"",IF(AND(F813="■",G813="■"),"",IF(AND(OR(F813="■",G813="■"),H813="■"),"",IF(BF813="","",IF(OR(BF813=5,BF813&gt;5),"○","×"))))))</f>
        <v/>
      </c>
      <c r="Q813" s="129" t="s">
        <v>38</v>
      </c>
      <c r="R813" s="130" t="s">
        <v>38</v>
      </c>
      <c r="S813" s="131" t="s">
        <v>38</v>
      </c>
      <c r="T813" s="1"/>
      <c r="U813" s="10"/>
      <c r="V813" s="11"/>
      <c r="W813" s="10"/>
      <c r="X813" s="223" t="str">
        <f t="shared" si="260"/>
        <v/>
      </c>
      <c r="Y813" s="164" t="str">
        <f t="shared" si="242"/>
        <v/>
      </c>
      <c r="Z813" s="131" t="s">
        <v>58</v>
      </c>
      <c r="AA813" s="135" t="s">
        <v>58</v>
      </c>
      <c r="AB813" s="165" t="str">
        <f t="shared" si="243"/>
        <v/>
      </c>
      <c r="AC813" s="280"/>
      <c r="AD813" s="281"/>
      <c r="AF813" s="60" t="str">
        <f>IF($C$3="","",IF(AND(F813="□",G813="□",H813="□"),"",IF(AND(F813="■",G813="■"),"",IF(AND(F813="■",H813="■"),"",IF(AND(G813="■",H813="■"),"",IF(F813="■",$BY$42,IF(G813="■",$BY$39,IF(I813="","",I813))))))))</f>
        <v/>
      </c>
      <c r="AG813" s="61" t="str">
        <f>IF($C$3="","",IF(AND(F813="□",G813="□",H813="□"),"",IF(AND(F813="■",G813="■"),"",IF(AND(F813="■",H813="■"),"",IF(AND(G813="■",H813="■"),"",IF(F813="■",$BY$44,IF(G813="■",$BY$41,IF(K813="","",K813))))))))</f>
        <v/>
      </c>
      <c r="AH813" s="63" t="str">
        <f t="shared" si="244"/>
        <v/>
      </c>
      <c r="AI813" s="63" t="str">
        <f t="shared" si="245"/>
        <v/>
      </c>
      <c r="AJ813" s="64" t="str">
        <f t="shared" si="246"/>
        <v/>
      </c>
      <c r="AK813" s="64" t="str">
        <f t="shared" si="247"/>
        <v/>
      </c>
      <c r="AL813" s="64" t="str">
        <f>IF($C$3="","",IF(AND(F813="□",G813="□",H813="□"),"",IF(AND(F813="■",G813="■"),"",IF(AND(F813="■",H813="■"),"",IF(AND(G813="■",H813="■"),"",IF(F813="■",$BY$23,IF(G813="■",$BY$21,IF(J813="","",J813))))))))</f>
        <v/>
      </c>
      <c r="AM813" s="65" t="str">
        <f t="shared" si="248"/>
        <v/>
      </c>
      <c r="AN813" s="64" t="str">
        <f>IF($C$3="","",IF(AND(F813="□",G813="□",H813="□"),"",IF(AND(F813="■",G813="■"),"",IF(AND(F813="■",H813="■"),"",IF(AND(G813="■",H813="■"),"",IF(F813="■",$BY$24,IF(G813="■",$BY$22,IF(L813="","",L813))))))))</f>
        <v/>
      </c>
      <c r="AO813" s="118"/>
      <c r="AP813" s="64" t="str">
        <f t="shared" si="249"/>
        <v/>
      </c>
      <c r="AQ813" s="64" t="str">
        <f t="shared" si="250"/>
        <v/>
      </c>
      <c r="AR813" s="64" t="str">
        <f t="shared" si="251"/>
        <v/>
      </c>
      <c r="AS813" s="64" t="str">
        <f t="shared" si="252"/>
        <v/>
      </c>
      <c r="AT813" s="64" t="str">
        <f t="shared" si="253"/>
        <v/>
      </c>
      <c r="AW813" s="17" t="str">
        <f t="shared" si="254"/>
        <v/>
      </c>
      <c r="AX813" s="17" t="str">
        <f t="shared" si="255"/>
        <v/>
      </c>
      <c r="AY813" s="17" t="str">
        <f t="shared" si="256"/>
        <v/>
      </c>
      <c r="AZ813" s="17" t="str">
        <f t="shared" si="257"/>
        <v/>
      </c>
      <c r="BA813" s="17" t="str">
        <f t="shared" si="258"/>
        <v/>
      </c>
      <c r="BB813" s="17" t="str">
        <f t="shared" si="259"/>
        <v/>
      </c>
      <c r="BD813" s="17" t="str">
        <f>IF(AND(OR(F813="",F813="□"),OR(G813="",G813="□"),OR(H813="",H813="□")),"",IF(AND(F813="■",G813="■"),"",IF(AND(OR(F813="■",G813="■"),H813="■"),"",IF(F813="■",5,IF(G813="■",4,IF(I813="","",IF($C$3="","",IF($C$3=8,"-",IF($C$3&lt;8,IF(I813&lt;=$BY$25,7,IF(I813&lt;=$BY$26,6,IF(I813&lt;=$BY$27,5,IF(I813&lt;=$BY$28,4,IF(I813&lt;=$BY$29,3,IF(I813&lt;=$BY$30,2,1)))))))))))))))</f>
        <v/>
      </c>
      <c r="BE813" s="17" t="str">
        <f>IF(AND(OR(F813="",F813="□"),OR(G813="",G813="□"),OR(H813="",H813="□")),"",IF(AND(F813="■",G813="■"),"",IF(AND(OR(F813="■",G813="■"),H813="■"),"",IF(F813="■",5,IF(G813="■",4,IF(K813="","",IF($C$3="","",IF($C$3=8,IF(K813&lt;=$BY$33,6,IF(K813&lt;=$BY$34,5,IF(K813&lt;=$BY$35,4,3))),IF(AND($C$3&lt;8,$C$3&gt;4),IF(K813&lt;=$BY$32,7,IF(K813&lt;=$BY$33,6,IF(K813&lt;=$BY$34,5,IF(K813&lt;=$BY$35,4,IF(K813&lt;=$BY$36,3,2))))),IF(C799&lt;5,"-"))))))))))</f>
        <v/>
      </c>
      <c r="BF813" s="17" t="str">
        <f t="shared" si="261"/>
        <v/>
      </c>
      <c r="BH813" s="18" t="str">
        <f>IF(X813="","",IF(50&lt;=Y813,6,IF(AND(40&lt;=Y813,Y813&lt;50),5,IF(AND(30&lt;=Y813,Y813&lt;40),4,IF(AND(20&lt;=Y813,Y813&lt;30),3,IF(AND(10&lt;=Y813,Y813&lt;20),2,IF(AND(0&lt;=Y813,Y813&lt;10),1,IF(Y813&lt;0,0,""))))))))</f>
        <v/>
      </c>
      <c r="BI813" s="18" t="str">
        <f>IF(X813="","",IF(30&lt;=Y813,4,IF(AND(20&lt;=Y813,Y813&lt;30),3,IF(AND(10&lt;=Y813,Y813&lt;20),2,IF(AND(0&lt;=Y813,Y813&lt;10),1,IF(Y813&lt;0,0,""))))))</f>
        <v/>
      </c>
      <c r="BJ813" s="58" t="str">
        <f>IF(AND(OR(Q813="",Q813="□"),OR(R813="",R813="□"),OR(S813="",S813="□")),"",IF(AND(Q813="■",R813="■"),"",IF(AND(OR(Q813="■",R813="■"),S813="■"),"",IF(Q813="■",3,IF(R813="■",1,IF(Z813="■",BH813,BI813))))))</f>
        <v/>
      </c>
    </row>
    <row r="814" spans="1:62" ht="12" customHeight="1" x14ac:dyDescent="0.15">
      <c r="A814" s="66">
        <v>797</v>
      </c>
      <c r="B814" s="4"/>
      <c r="C814" s="2"/>
      <c r="D814" s="2"/>
      <c r="E814" s="8"/>
      <c r="F814" s="129" t="s">
        <v>38</v>
      </c>
      <c r="G814" s="130" t="s">
        <v>38</v>
      </c>
      <c r="H814" s="131" t="s">
        <v>38</v>
      </c>
      <c r="I814" s="122"/>
      <c r="J814" s="149"/>
      <c r="K814" s="124"/>
      <c r="L814" s="178"/>
      <c r="M814" s="133"/>
      <c r="N814" s="163" t="str">
        <f>IF($C$3="","",IF(P814="","",BF814))</f>
        <v/>
      </c>
      <c r="O814" s="163" t="str">
        <f>IF($C$3="","",IF(AND(OR(F814="",F814="□"),OR(G814="",G814="□"),OR(H814="",H814="□")),"",IF(AND(F814="■",G814="■"),"",IF(AND(OR(F814="■",G814="■"),H814="■"),"",IF(BF814="","",IF(OR(BF814=4,BF814&gt;4),"○","×"))))))</f>
        <v/>
      </c>
      <c r="P814" s="162" t="str">
        <f>IF($C$3="","",IF(AND(OR(F814="",F814="□"),OR(G814="",G814="□"),OR(H814="",H814="□")),"",IF(AND(F814="■",G814="■"),"",IF(AND(OR(F814="■",G814="■"),H814="■"),"",IF(BF814="","",IF(OR(BF814=5,BF814&gt;5),"○","×"))))))</f>
        <v/>
      </c>
      <c r="Q814" s="129" t="s">
        <v>38</v>
      </c>
      <c r="R814" s="130" t="s">
        <v>38</v>
      </c>
      <c r="S814" s="131" t="s">
        <v>38</v>
      </c>
      <c r="T814" s="1"/>
      <c r="U814" s="10"/>
      <c r="V814" s="11"/>
      <c r="W814" s="10"/>
      <c r="X814" s="223" t="str">
        <f t="shared" si="260"/>
        <v/>
      </c>
      <c r="Y814" s="164" t="str">
        <f t="shared" si="242"/>
        <v/>
      </c>
      <c r="Z814" s="131" t="s">
        <v>58</v>
      </c>
      <c r="AA814" s="135" t="s">
        <v>58</v>
      </c>
      <c r="AB814" s="165" t="str">
        <f t="shared" si="243"/>
        <v/>
      </c>
      <c r="AC814" s="280"/>
      <c r="AD814" s="281"/>
      <c r="AF814" s="60" t="str">
        <f>IF($C$3="","",IF(AND(F814="□",G814="□",H814="□"),"",IF(AND(F814="■",G814="■"),"",IF(AND(F814="■",H814="■"),"",IF(AND(G814="■",H814="■"),"",IF(F814="■",$BY$42,IF(G814="■",$BY$39,IF(I814="","",I814))))))))</f>
        <v/>
      </c>
      <c r="AG814" s="61" t="str">
        <f>IF($C$3="","",IF(AND(F814="□",G814="□",H814="□"),"",IF(AND(F814="■",G814="■"),"",IF(AND(F814="■",H814="■"),"",IF(AND(G814="■",H814="■"),"",IF(F814="■",$BY$44,IF(G814="■",$BY$41,IF(K814="","",K814))))))))</f>
        <v/>
      </c>
      <c r="AH814" s="63" t="str">
        <f t="shared" si="244"/>
        <v/>
      </c>
      <c r="AI814" s="63" t="str">
        <f t="shared" si="245"/>
        <v/>
      </c>
      <c r="AJ814" s="64" t="str">
        <f t="shared" si="246"/>
        <v/>
      </c>
      <c r="AK814" s="64" t="str">
        <f t="shared" si="247"/>
        <v/>
      </c>
      <c r="AL814" s="64" t="str">
        <f>IF($C$3="","",IF(AND(F814="□",G814="□",H814="□"),"",IF(AND(F814="■",G814="■"),"",IF(AND(F814="■",H814="■"),"",IF(AND(G814="■",H814="■"),"",IF(F814="■",$BY$23,IF(G814="■",$BY$21,IF(J814="","",J814))))))))</f>
        <v/>
      </c>
      <c r="AM814" s="65" t="str">
        <f t="shared" si="248"/>
        <v/>
      </c>
      <c r="AN814" s="64" t="str">
        <f>IF($C$3="","",IF(AND(F814="□",G814="□",H814="□"),"",IF(AND(F814="■",G814="■"),"",IF(AND(F814="■",H814="■"),"",IF(AND(G814="■",H814="■"),"",IF(F814="■",$BY$24,IF(G814="■",$BY$22,IF(L814="","",L814))))))))</f>
        <v/>
      </c>
      <c r="AO814" s="118"/>
      <c r="AP814" s="64" t="str">
        <f t="shared" si="249"/>
        <v/>
      </c>
      <c r="AQ814" s="64" t="str">
        <f t="shared" si="250"/>
        <v/>
      </c>
      <c r="AR814" s="64" t="str">
        <f t="shared" si="251"/>
        <v/>
      </c>
      <c r="AS814" s="64" t="str">
        <f t="shared" si="252"/>
        <v/>
      </c>
      <c r="AT814" s="64" t="str">
        <f t="shared" si="253"/>
        <v/>
      </c>
      <c r="AW814" s="17" t="str">
        <f t="shared" si="254"/>
        <v/>
      </c>
      <c r="AX814" s="17" t="str">
        <f t="shared" si="255"/>
        <v/>
      </c>
      <c r="AY814" s="17" t="str">
        <f t="shared" si="256"/>
        <v/>
      </c>
      <c r="AZ814" s="17" t="str">
        <f t="shared" si="257"/>
        <v/>
      </c>
      <c r="BA814" s="17" t="str">
        <f t="shared" si="258"/>
        <v/>
      </c>
      <c r="BB814" s="17" t="str">
        <f t="shared" si="259"/>
        <v/>
      </c>
      <c r="BD814" s="17" t="str">
        <f>IF(AND(OR(F814="",F814="□"),OR(G814="",G814="□"),OR(H814="",H814="□")),"",IF(AND(F814="■",G814="■"),"",IF(AND(OR(F814="■",G814="■"),H814="■"),"",IF(F814="■",5,IF(G814="■",4,IF(I814="","",IF($C$3="","",IF($C$3=8,"-",IF($C$3&lt;8,IF(I814&lt;=$BY$25,7,IF(I814&lt;=$BY$26,6,IF(I814&lt;=$BY$27,5,IF(I814&lt;=$BY$28,4,IF(I814&lt;=$BY$29,3,IF(I814&lt;=$BY$30,2,1)))))))))))))))</f>
        <v/>
      </c>
      <c r="BE814" s="17" t="str">
        <f>IF(AND(OR(F814="",F814="□"),OR(G814="",G814="□"),OR(H814="",H814="□")),"",IF(AND(F814="■",G814="■"),"",IF(AND(OR(F814="■",G814="■"),H814="■"),"",IF(F814="■",5,IF(G814="■",4,IF(K814="","",IF($C$3="","",IF($C$3=8,IF(K814&lt;=$BY$33,6,IF(K814&lt;=$BY$34,5,IF(K814&lt;=$BY$35,4,3))),IF(AND($C$3&lt;8,$C$3&gt;4),IF(K814&lt;=$BY$32,7,IF(K814&lt;=$BY$33,6,IF(K814&lt;=$BY$34,5,IF(K814&lt;=$BY$35,4,IF(K814&lt;=$BY$36,3,2))))),IF(C800&lt;5,"-"))))))))))</f>
        <v/>
      </c>
      <c r="BF814" s="17" t="str">
        <f t="shared" si="261"/>
        <v/>
      </c>
      <c r="BH814" s="18" t="str">
        <f>IF(X814="","",IF(50&lt;=Y814,6,IF(AND(40&lt;=Y814,Y814&lt;50),5,IF(AND(30&lt;=Y814,Y814&lt;40),4,IF(AND(20&lt;=Y814,Y814&lt;30),3,IF(AND(10&lt;=Y814,Y814&lt;20),2,IF(AND(0&lt;=Y814,Y814&lt;10),1,IF(Y814&lt;0,0,""))))))))</f>
        <v/>
      </c>
      <c r="BI814" s="18" t="str">
        <f>IF(X814="","",IF(30&lt;=Y814,4,IF(AND(20&lt;=Y814,Y814&lt;30),3,IF(AND(10&lt;=Y814,Y814&lt;20),2,IF(AND(0&lt;=Y814,Y814&lt;10),1,IF(Y814&lt;0,0,""))))))</f>
        <v/>
      </c>
      <c r="BJ814" s="58" t="str">
        <f>IF(AND(OR(Q814="",Q814="□"),OR(R814="",R814="□"),OR(S814="",S814="□")),"",IF(AND(Q814="■",R814="■"),"",IF(AND(OR(Q814="■",R814="■"),S814="■"),"",IF(Q814="■",3,IF(R814="■",1,IF(Z814="■",BH814,BI814))))))</f>
        <v/>
      </c>
    </row>
    <row r="815" spans="1:62" ht="12" customHeight="1" x14ac:dyDescent="0.15">
      <c r="A815" s="66">
        <v>798</v>
      </c>
      <c r="B815" s="4"/>
      <c r="C815" s="2"/>
      <c r="D815" s="2"/>
      <c r="E815" s="8"/>
      <c r="F815" s="129" t="s">
        <v>38</v>
      </c>
      <c r="G815" s="130" t="s">
        <v>38</v>
      </c>
      <c r="H815" s="131" t="s">
        <v>38</v>
      </c>
      <c r="I815" s="122"/>
      <c r="J815" s="149"/>
      <c r="K815" s="124"/>
      <c r="L815" s="178"/>
      <c r="M815" s="133"/>
      <c r="N815" s="163" t="str">
        <f>IF($C$3="","",IF(P815="","",BF815))</f>
        <v/>
      </c>
      <c r="O815" s="163" t="str">
        <f>IF($C$3="","",IF(AND(OR(F815="",F815="□"),OR(G815="",G815="□"),OR(H815="",H815="□")),"",IF(AND(F815="■",G815="■"),"",IF(AND(OR(F815="■",G815="■"),H815="■"),"",IF(BF815="","",IF(OR(BF815=4,BF815&gt;4),"○","×"))))))</f>
        <v/>
      </c>
      <c r="P815" s="162" t="str">
        <f>IF($C$3="","",IF(AND(OR(F815="",F815="□"),OR(G815="",G815="□"),OR(H815="",H815="□")),"",IF(AND(F815="■",G815="■"),"",IF(AND(OR(F815="■",G815="■"),H815="■"),"",IF(BF815="","",IF(OR(BF815=5,BF815&gt;5),"○","×"))))))</f>
        <v/>
      </c>
      <c r="Q815" s="129" t="s">
        <v>38</v>
      </c>
      <c r="R815" s="130" t="s">
        <v>38</v>
      </c>
      <c r="S815" s="131" t="s">
        <v>38</v>
      </c>
      <c r="T815" s="1"/>
      <c r="U815" s="10"/>
      <c r="V815" s="11"/>
      <c r="W815" s="10"/>
      <c r="X815" s="223" t="str">
        <f t="shared" si="260"/>
        <v/>
      </c>
      <c r="Y815" s="164" t="str">
        <f t="shared" si="242"/>
        <v/>
      </c>
      <c r="Z815" s="131" t="s">
        <v>58</v>
      </c>
      <c r="AA815" s="135" t="s">
        <v>58</v>
      </c>
      <c r="AB815" s="165" t="str">
        <f t="shared" si="243"/>
        <v/>
      </c>
      <c r="AC815" s="280"/>
      <c r="AD815" s="281"/>
      <c r="AF815" s="60" t="str">
        <f>IF($C$3="","",IF(AND(F815="□",G815="□",H815="□"),"",IF(AND(F815="■",G815="■"),"",IF(AND(F815="■",H815="■"),"",IF(AND(G815="■",H815="■"),"",IF(F815="■",$BY$42,IF(G815="■",$BY$39,IF(I815="","",I815))))))))</f>
        <v/>
      </c>
      <c r="AG815" s="61" t="str">
        <f>IF($C$3="","",IF(AND(F815="□",G815="□",H815="□"),"",IF(AND(F815="■",G815="■"),"",IF(AND(F815="■",H815="■"),"",IF(AND(G815="■",H815="■"),"",IF(F815="■",$BY$44,IF(G815="■",$BY$41,IF(K815="","",K815))))))))</f>
        <v/>
      </c>
      <c r="AH815" s="63" t="str">
        <f t="shared" si="244"/>
        <v/>
      </c>
      <c r="AI815" s="63" t="str">
        <f t="shared" si="245"/>
        <v/>
      </c>
      <c r="AJ815" s="64" t="str">
        <f t="shared" si="246"/>
        <v/>
      </c>
      <c r="AK815" s="64" t="str">
        <f t="shared" si="247"/>
        <v/>
      </c>
      <c r="AL815" s="64" t="str">
        <f>IF($C$3="","",IF(AND(F815="□",G815="□",H815="□"),"",IF(AND(F815="■",G815="■"),"",IF(AND(F815="■",H815="■"),"",IF(AND(G815="■",H815="■"),"",IF(F815="■",$BY$23,IF(G815="■",$BY$21,IF(J815="","",J815))))))))</f>
        <v/>
      </c>
      <c r="AM815" s="65" t="str">
        <f t="shared" si="248"/>
        <v/>
      </c>
      <c r="AN815" s="64" t="str">
        <f>IF($C$3="","",IF(AND(F815="□",G815="□",H815="□"),"",IF(AND(F815="■",G815="■"),"",IF(AND(F815="■",H815="■"),"",IF(AND(G815="■",H815="■"),"",IF(F815="■",$BY$24,IF(G815="■",$BY$22,IF(L815="","",L815))))))))</f>
        <v/>
      </c>
      <c r="AO815" s="118"/>
      <c r="AP815" s="64" t="str">
        <f t="shared" si="249"/>
        <v/>
      </c>
      <c r="AQ815" s="64" t="str">
        <f t="shared" si="250"/>
        <v/>
      </c>
      <c r="AR815" s="64" t="str">
        <f t="shared" si="251"/>
        <v/>
      </c>
      <c r="AS815" s="64" t="str">
        <f t="shared" si="252"/>
        <v/>
      </c>
      <c r="AT815" s="64" t="str">
        <f t="shared" si="253"/>
        <v/>
      </c>
      <c r="AW815" s="17" t="str">
        <f t="shared" si="254"/>
        <v/>
      </c>
      <c r="AX815" s="17" t="str">
        <f t="shared" si="255"/>
        <v/>
      </c>
      <c r="AY815" s="17" t="str">
        <f t="shared" si="256"/>
        <v/>
      </c>
      <c r="AZ815" s="17" t="str">
        <f t="shared" si="257"/>
        <v/>
      </c>
      <c r="BA815" s="17" t="str">
        <f t="shared" si="258"/>
        <v/>
      </c>
      <c r="BB815" s="17" t="str">
        <f t="shared" si="259"/>
        <v/>
      </c>
      <c r="BD815" s="17" t="str">
        <f>IF(AND(OR(F815="",F815="□"),OR(G815="",G815="□"),OR(H815="",H815="□")),"",IF(AND(F815="■",G815="■"),"",IF(AND(OR(F815="■",G815="■"),H815="■"),"",IF(F815="■",5,IF(G815="■",4,IF(I815="","",IF($C$3="","",IF($C$3=8,"-",IF($C$3&lt;8,IF(I815&lt;=$BY$25,7,IF(I815&lt;=$BY$26,6,IF(I815&lt;=$BY$27,5,IF(I815&lt;=$BY$28,4,IF(I815&lt;=$BY$29,3,IF(I815&lt;=$BY$30,2,1)))))))))))))))</f>
        <v/>
      </c>
      <c r="BE815" s="17" t="str">
        <f>IF(AND(OR(F815="",F815="□"),OR(G815="",G815="□"),OR(H815="",H815="□")),"",IF(AND(F815="■",G815="■"),"",IF(AND(OR(F815="■",G815="■"),H815="■"),"",IF(F815="■",5,IF(G815="■",4,IF(K815="","",IF($C$3="","",IF($C$3=8,IF(K815&lt;=$BY$33,6,IF(K815&lt;=$BY$34,5,IF(K815&lt;=$BY$35,4,3))),IF(AND($C$3&lt;8,$C$3&gt;4),IF(K815&lt;=$BY$32,7,IF(K815&lt;=$BY$33,6,IF(K815&lt;=$BY$34,5,IF(K815&lt;=$BY$35,4,IF(K815&lt;=$BY$36,3,2))))),IF(C801&lt;5,"-"))))))))))</f>
        <v/>
      </c>
      <c r="BF815" s="17" t="str">
        <f t="shared" si="261"/>
        <v/>
      </c>
      <c r="BH815" s="18" t="str">
        <f>IF(X815="","",IF(50&lt;=Y815,6,IF(AND(40&lt;=Y815,Y815&lt;50),5,IF(AND(30&lt;=Y815,Y815&lt;40),4,IF(AND(20&lt;=Y815,Y815&lt;30),3,IF(AND(10&lt;=Y815,Y815&lt;20),2,IF(AND(0&lt;=Y815,Y815&lt;10),1,IF(Y815&lt;0,0,""))))))))</f>
        <v/>
      </c>
      <c r="BI815" s="18" t="str">
        <f>IF(X815="","",IF(30&lt;=Y815,4,IF(AND(20&lt;=Y815,Y815&lt;30),3,IF(AND(10&lt;=Y815,Y815&lt;20),2,IF(AND(0&lt;=Y815,Y815&lt;10),1,IF(Y815&lt;0,0,""))))))</f>
        <v/>
      </c>
      <c r="BJ815" s="58" t="str">
        <f>IF(AND(OR(Q815="",Q815="□"),OR(R815="",R815="□"),OR(S815="",S815="□")),"",IF(AND(Q815="■",R815="■"),"",IF(AND(OR(Q815="■",R815="■"),S815="■"),"",IF(Q815="■",3,IF(R815="■",1,IF(Z815="■",BH815,BI815))))))</f>
        <v/>
      </c>
    </row>
    <row r="816" spans="1:62" ht="12" customHeight="1" x14ac:dyDescent="0.15">
      <c r="A816" s="66">
        <v>799</v>
      </c>
      <c r="B816" s="4"/>
      <c r="C816" s="2"/>
      <c r="D816" s="2"/>
      <c r="E816" s="8"/>
      <c r="F816" s="129" t="s">
        <v>38</v>
      </c>
      <c r="G816" s="130" t="s">
        <v>38</v>
      </c>
      <c r="H816" s="131" t="s">
        <v>38</v>
      </c>
      <c r="I816" s="122"/>
      <c r="J816" s="149"/>
      <c r="K816" s="124"/>
      <c r="L816" s="178"/>
      <c r="M816" s="133"/>
      <c r="N816" s="163" t="str">
        <f>IF($C$3="","",IF(P816="","",BF816))</f>
        <v/>
      </c>
      <c r="O816" s="163" t="str">
        <f>IF($C$3="","",IF(AND(OR(F816="",F816="□"),OR(G816="",G816="□"),OR(H816="",H816="□")),"",IF(AND(F816="■",G816="■"),"",IF(AND(OR(F816="■",G816="■"),H816="■"),"",IF(BF816="","",IF(OR(BF816=4,BF816&gt;4),"○","×"))))))</f>
        <v/>
      </c>
      <c r="P816" s="162" t="str">
        <f>IF($C$3="","",IF(AND(OR(F816="",F816="□"),OR(G816="",G816="□"),OR(H816="",H816="□")),"",IF(AND(F816="■",G816="■"),"",IF(AND(OR(F816="■",G816="■"),H816="■"),"",IF(BF816="","",IF(OR(BF816=5,BF816&gt;5),"○","×"))))))</f>
        <v/>
      </c>
      <c r="Q816" s="129" t="s">
        <v>38</v>
      </c>
      <c r="R816" s="130" t="s">
        <v>38</v>
      </c>
      <c r="S816" s="131" t="s">
        <v>38</v>
      </c>
      <c r="T816" s="1"/>
      <c r="U816" s="10"/>
      <c r="V816" s="11"/>
      <c r="W816" s="10"/>
      <c r="X816" s="223" t="str">
        <f t="shared" si="260"/>
        <v/>
      </c>
      <c r="Y816" s="164" t="str">
        <f t="shared" si="242"/>
        <v/>
      </c>
      <c r="Z816" s="131" t="s">
        <v>58</v>
      </c>
      <c r="AA816" s="135" t="s">
        <v>58</v>
      </c>
      <c r="AB816" s="165" t="str">
        <f t="shared" si="243"/>
        <v/>
      </c>
      <c r="AC816" s="280"/>
      <c r="AD816" s="281"/>
      <c r="AF816" s="60" t="str">
        <f>IF($C$3="","",IF(AND(F816="□",G816="□",H816="□"),"",IF(AND(F816="■",G816="■"),"",IF(AND(F816="■",H816="■"),"",IF(AND(G816="■",H816="■"),"",IF(F816="■",$BY$42,IF(G816="■",$BY$39,IF(I816="","",I816))))))))</f>
        <v/>
      </c>
      <c r="AG816" s="61" t="str">
        <f>IF($C$3="","",IF(AND(F816="□",G816="□",H816="□"),"",IF(AND(F816="■",G816="■"),"",IF(AND(F816="■",H816="■"),"",IF(AND(G816="■",H816="■"),"",IF(F816="■",$BY$44,IF(G816="■",$BY$41,IF(K816="","",K816))))))))</f>
        <v/>
      </c>
      <c r="AH816" s="63" t="str">
        <f t="shared" si="244"/>
        <v/>
      </c>
      <c r="AI816" s="63" t="str">
        <f t="shared" si="245"/>
        <v/>
      </c>
      <c r="AJ816" s="64" t="str">
        <f t="shared" si="246"/>
        <v/>
      </c>
      <c r="AK816" s="64" t="str">
        <f t="shared" si="247"/>
        <v/>
      </c>
      <c r="AL816" s="64" t="str">
        <f>IF($C$3="","",IF(AND(F816="□",G816="□",H816="□"),"",IF(AND(F816="■",G816="■"),"",IF(AND(F816="■",H816="■"),"",IF(AND(G816="■",H816="■"),"",IF(F816="■",$BY$23,IF(G816="■",$BY$21,IF(J816="","",J816))))))))</f>
        <v/>
      </c>
      <c r="AM816" s="65" t="str">
        <f t="shared" si="248"/>
        <v/>
      </c>
      <c r="AN816" s="64" t="str">
        <f>IF($C$3="","",IF(AND(F816="□",G816="□",H816="□"),"",IF(AND(F816="■",G816="■"),"",IF(AND(F816="■",H816="■"),"",IF(AND(G816="■",H816="■"),"",IF(F816="■",$BY$24,IF(G816="■",$BY$22,IF(L816="","",L816))))))))</f>
        <v/>
      </c>
      <c r="AO816" s="118"/>
      <c r="AP816" s="64" t="str">
        <f t="shared" si="249"/>
        <v/>
      </c>
      <c r="AQ816" s="64" t="str">
        <f t="shared" si="250"/>
        <v/>
      </c>
      <c r="AR816" s="64" t="str">
        <f t="shared" si="251"/>
        <v/>
      </c>
      <c r="AS816" s="64" t="str">
        <f t="shared" si="252"/>
        <v/>
      </c>
      <c r="AT816" s="64" t="str">
        <f t="shared" si="253"/>
        <v/>
      </c>
      <c r="AW816" s="17" t="str">
        <f t="shared" si="254"/>
        <v/>
      </c>
      <c r="AX816" s="17" t="str">
        <f t="shared" si="255"/>
        <v/>
      </c>
      <c r="AY816" s="17" t="str">
        <f t="shared" si="256"/>
        <v/>
      </c>
      <c r="AZ816" s="17" t="str">
        <f t="shared" si="257"/>
        <v/>
      </c>
      <c r="BA816" s="17" t="str">
        <f t="shared" si="258"/>
        <v/>
      </c>
      <c r="BB816" s="17" t="str">
        <f t="shared" si="259"/>
        <v/>
      </c>
      <c r="BD816" s="17" t="str">
        <f>IF(AND(OR(F816="",F816="□"),OR(G816="",G816="□"),OR(H816="",H816="□")),"",IF(AND(F816="■",G816="■"),"",IF(AND(OR(F816="■",G816="■"),H816="■"),"",IF(F816="■",5,IF(G816="■",4,IF(I816="","",IF($C$3="","",IF($C$3=8,"-",IF($C$3&lt;8,IF(I816&lt;=$BY$25,7,IF(I816&lt;=$BY$26,6,IF(I816&lt;=$BY$27,5,IF(I816&lt;=$BY$28,4,IF(I816&lt;=$BY$29,3,IF(I816&lt;=$BY$30,2,1)))))))))))))))</f>
        <v/>
      </c>
      <c r="BE816" s="17" t="str">
        <f>IF(AND(OR(F816="",F816="□"),OR(G816="",G816="□"),OR(H816="",H816="□")),"",IF(AND(F816="■",G816="■"),"",IF(AND(OR(F816="■",G816="■"),H816="■"),"",IF(F816="■",5,IF(G816="■",4,IF(K816="","",IF($C$3="","",IF($C$3=8,IF(K816&lt;=$BY$33,6,IF(K816&lt;=$BY$34,5,IF(K816&lt;=$BY$35,4,3))),IF(AND($C$3&lt;8,$C$3&gt;4),IF(K816&lt;=$BY$32,7,IF(K816&lt;=$BY$33,6,IF(K816&lt;=$BY$34,5,IF(K816&lt;=$BY$35,4,IF(K816&lt;=$BY$36,3,2))))),IF(C802&lt;5,"-"))))))))))</f>
        <v/>
      </c>
      <c r="BF816" s="17" t="str">
        <f t="shared" si="261"/>
        <v/>
      </c>
      <c r="BH816" s="18" t="str">
        <f>IF(X816="","",IF(50&lt;=Y816,6,IF(AND(40&lt;=Y816,Y816&lt;50),5,IF(AND(30&lt;=Y816,Y816&lt;40),4,IF(AND(20&lt;=Y816,Y816&lt;30),3,IF(AND(10&lt;=Y816,Y816&lt;20),2,IF(AND(0&lt;=Y816,Y816&lt;10),1,IF(Y816&lt;0,0,""))))))))</f>
        <v/>
      </c>
      <c r="BI816" s="18" t="str">
        <f>IF(X816="","",IF(30&lt;=Y816,4,IF(AND(20&lt;=Y816,Y816&lt;30),3,IF(AND(10&lt;=Y816,Y816&lt;20),2,IF(AND(0&lt;=Y816,Y816&lt;10),1,IF(Y816&lt;0,0,""))))))</f>
        <v/>
      </c>
      <c r="BJ816" s="58" t="str">
        <f>IF(AND(OR(Q816="",Q816="□"),OR(R816="",R816="□"),OR(S816="",S816="□")),"",IF(AND(Q816="■",R816="■"),"",IF(AND(OR(Q816="■",R816="■"),S816="■"),"",IF(Q816="■",3,IF(R816="■",1,IF(Z816="■",BH816,BI816))))))</f>
        <v/>
      </c>
    </row>
    <row r="817" spans="1:62" ht="12" customHeight="1" x14ac:dyDescent="0.15">
      <c r="A817" s="66">
        <v>800</v>
      </c>
      <c r="B817" s="4"/>
      <c r="C817" s="2"/>
      <c r="D817" s="2"/>
      <c r="E817" s="8"/>
      <c r="F817" s="129" t="s">
        <v>38</v>
      </c>
      <c r="G817" s="130" t="s">
        <v>38</v>
      </c>
      <c r="H817" s="131" t="s">
        <v>38</v>
      </c>
      <c r="I817" s="122"/>
      <c r="J817" s="149"/>
      <c r="K817" s="124"/>
      <c r="L817" s="178"/>
      <c r="M817" s="133"/>
      <c r="N817" s="163" t="str">
        <f>IF($C$3="","",IF(P817="","",BF817))</f>
        <v/>
      </c>
      <c r="O817" s="163" t="str">
        <f>IF($C$3="","",IF(AND(OR(F817="",F817="□"),OR(G817="",G817="□"),OR(H817="",H817="□")),"",IF(AND(F817="■",G817="■"),"",IF(AND(OR(F817="■",G817="■"),H817="■"),"",IF(BF817="","",IF(OR(BF817=4,BF817&gt;4),"○","×"))))))</f>
        <v/>
      </c>
      <c r="P817" s="162" t="str">
        <f>IF($C$3="","",IF(AND(OR(F817="",F817="□"),OR(G817="",G817="□"),OR(H817="",H817="□")),"",IF(AND(F817="■",G817="■"),"",IF(AND(OR(F817="■",G817="■"),H817="■"),"",IF(BF817="","",IF(OR(BF817=5,BF817&gt;5),"○","×"))))))</f>
        <v/>
      </c>
      <c r="Q817" s="129" t="s">
        <v>38</v>
      </c>
      <c r="R817" s="130" t="s">
        <v>38</v>
      </c>
      <c r="S817" s="131" t="s">
        <v>38</v>
      </c>
      <c r="T817" s="1"/>
      <c r="U817" s="10"/>
      <c r="V817" s="11"/>
      <c r="W817" s="10"/>
      <c r="X817" s="223" t="str">
        <f t="shared" si="260"/>
        <v/>
      </c>
      <c r="Y817" s="164" t="str">
        <f t="shared" si="242"/>
        <v/>
      </c>
      <c r="Z817" s="131" t="s">
        <v>58</v>
      </c>
      <c r="AA817" s="135" t="s">
        <v>58</v>
      </c>
      <c r="AB817" s="165" t="str">
        <f t="shared" si="243"/>
        <v/>
      </c>
      <c r="AC817" s="280"/>
      <c r="AD817" s="281"/>
      <c r="AF817" s="60" t="str">
        <f>IF($C$3="","",IF(AND(F817="□",G817="□",H817="□"),"",IF(AND(F817="■",G817="■"),"",IF(AND(F817="■",H817="■"),"",IF(AND(G817="■",H817="■"),"",IF(F817="■",$BY$42,IF(G817="■",$BY$39,IF(I817="","",I817))))))))</f>
        <v/>
      </c>
      <c r="AG817" s="61" t="str">
        <f>IF($C$3="","",IF(AND(F817="□",G817="□",H817="□"),"",IF(AND(F817="■",G817="■"),"",IF(AND(F817="■",H817="■"),"",IF(AND(G817="■",H817="■"),"",IF(F817="■",$BY$44,IF(G817="■",$BY$41,IF(K817="","",K817))))))))</f>
        <v/>
      </c>
      <c r="AH817" s="63" t="str">
        <f t="shared" si="244"/>
        <v/>
      </c>
      <c r="AI817" s="63" t="str">
        <f t="shared" si="245"/>
        <v/>
      </c>
      <c r="AJ817" s="64" t="str">
        <f t="shared" si="246"/>
        <v/>
      </c>
      <c r="AK817" s="64" t="str">
        <f t="shared" si="247"/>
        <v/>
      </c>
      <c r="AL817" s="64" t="str">
        <f>IF($C$3="","",IF(AND(F817="□",G817="□",H817="□"),"",IF(AND(F817="■",G817="■"),"",IF(AND(F817="■",H817="■"),"",IF(AND(G817="■",H817="■"),"",IF(F817="■",$BY$23,IF(G817="■",$BY$21,IF(J817="","",J817))))))))</f>
        <v/>
      </c>
      <c r="AM817" s="65" t="str">
        <f t="shared" si="248"/>
        <v/>
      </c>
      <c r="AN817" s="64" t="str">
        <f>IF($C$3="","",IF(AND(F817="□",G817="□",H817="□"),"",IF(AND(F817="■",G817="■"),"",IF(AND(F817="■",H817="■"),"",IF(AND(G817="■",H817="■"),"",IF(F817="■",$BY$24,IF(G817="■",$BY$22,IF(L817="","",L817))))))))</f>
        <v/>
      </c>
      <c r="AO817" s="118"/>
      <c r="AP817" s="64" t="str">
        <f t="shared" si="249"/>
        <v/>
      </c>
      <c r="AQ817" s="64" t="str">
        <f t="shared" si="250"/>
        <v/>
      </c>
      <c r="AR817" s="64" t="str">
        <f t="shared" si="251"/>
        <v/>
      </c>
      <c r="AS817" s="64" t="str">
        <f t="shared" si="252"/>
        <v/>
      </c>
      <c r="AT817" s="64" t="str">
        <f t="shared" si="253"/>
        <v/>
      </c>
      <c r="AW817" s="17" t="str">
        <f t="shared" si="254"/>
        <v/>
      </c>
      <c r="AX817" s="17" t="str">
        <f t="shared" si="255"/>
        <v/>
      </c>
      <c r="AY817" s="17" t="str">
        <f t="shared" si="256"/>
        <v/>
      </c>
      <c r="AZ817" s="17" t="str">
        <f t="shared" si="257"/>
        <v/>
      </c>
      <c r="BA817" s="17" t="str">
        <f t="shared" si="258"/>
        <v/>
      </c>
      <c r="BB817" s="17" t="str">
        <f t="shared" si="259"/>
        <v/>
      </c>
      <c r="BD817" s="17" t="str">
        <f>IF(AND(OR(F817="",F817="□"),OR(G817="",G817="□"),OR(H817="",H817="□")),"",IF(AND(F817="■",G817="■"),"",IF(AND(OR(F817="■",G817="■"),H817="■"),"",IF(F817="■",5,IF(G817="■",4,IF(I817="","",IF($C$3="","",IF($C$3=8,"-",IF($C$3&lt;8,IF(I817&lt;=$BY$25,7,IF(I817&lt;=$BY$26,6,IF(I817&lt;=$BY$27,5,IF(I817&lt;=$BY$28,4,IF(I817&lt;=$BY$29,3,IF(I817&lt;=$BY$30,2,1)))))))))))))))</f>
        <v/>
      </c>
      <c r="BE817" s="17" t="str">
        <f>IF(AND(OR(F817="",F817="□"),OR(G817="",G817="□"),OR(H817="",H817="□")),"",IF(AND(F817="■",G817="■"),"",IF(AND(OR(F817="■",G817="■"),H817="■"),"",IF(F817="■",5,IF(G817="■",4,IF(K817="","",IF($C$3="","",IF($C$3=8,IF(K817&lt;=$BY$33,6,IF(K817&lt;=$BY$34,5,IF(K817&lt;=$BY$35,4,3))),IF(AND($C$3&lt;8,$C$3&gt;4),IF(K817&lt;=$BY$32,7,IF(K817&lt;=$BY$33,6,IF(K817&lt;=$BY$34,5,IF(K817&lt;=$BY$35,4,IF(K817&lt;=$BY$36,3,2))))),IF(C803&lt;5,"-"))))))))))</f>
        <v/>
      </c>
      <c r="BF817" s="17" t="str">
        <f t="shared" si="261"/>
        <v/>
      </c>
      <c r="BH817" s="18" t="str">
        <f>IF(X817="","",IF(50&lt;=Y817,6,IF(AND(40&lt;=Y817,Y817&lt;50),5,IF(AND(30&lt;=Y817,Y817&lt;40),4,IF(AND(20&lt;=Y817,Y817&lt;30),3,IF(AND(10&lt;=Y817,Y817&lt;20),2,IF(AND(0&lt;=Y817,Y817&lt;10),1,IF(Y817&lt;0,0,""))))))))</f>
        <v/>
      </c>
      <c r="BI817" s="18" t="str">
        <f>IF(X817="","",IF(30&lt;=Y817,4,IF(AND(20&lt;=Y817,Y817&lt;30),3,IF(AND(10&lt;=Y817,Y817&lt;20),2,IF(AND(0&lt;=Y817,Y817&lt;10),1,IF(Y817&lt;0,0,""))))))</f>
        <v/>
      </c>
      <c r="BJ817" s="58" t="str">
        <f>IF(AND(OR(Q817="",Q817="□"),OR(R817="",R817="□"),OR(S817="",S817="□")),"",IF(AND(Q817="■",R817="■"),"",IF(AND(OR(Q817="■",R817="■"),S817="■"),"",IF(Q817="■",3,IF(R817="■",1,IF(Z817="■",BH817,BI817))))))</f>
        <v/>
      </c>
    </row>
    <row r="818" spans="1:62" ht="12" customHeight="1" x14ac:dyDescent="0.15">
      <c r="A818" s="66">
        <v>801</v>
      </c>
      <c r="B818" s="4"/>
      <c r="C818" s="2"/>
      <c r="D818" s="2"/>
      <c r="E818" s="8"/>
      <c r="F818" s="129" t="s">
        <v>38</v>
      </c>
      <c r="G818" s="130" t="s">
        <v>38</v>
      </c>
      <c r="H818" s="131" t="s">
        <v>38</v>
      </c>
      <c r="I818" s="122"/>
      <c r="J818" s="149"/>
      <c r="K818" s="124"/>
      <c r="L818" s="178"/>
      <c r="M818" s="133"/>
      <c r="N818" s="163" t="str">
        <f>IF($C$3="","",IF(P818="","",BF818))</f>
        <v/>
      </c>
      <c r="O818" s="163" t="str">
        <f>IF($C$3="","",IF(AND(OR(F818="",F818="□"),OR(G818="",G818="□"),OR(H818="",H818="□")),"",IF(AND(F818="■",G818="■"),"",IF(AND(OR(F818="■",G818="■"),H818="■"),"",IF(BF818="","",IF(OR(BF818=4,BF818&gt;4),"○","×"))))))</f>
        <v/>
      </c>
      <c r="P818" s="162" t="str">
        <f>IF($C$3="","",IF(AND(OR(F818="",F818="□"),OR(G818="",G818="□"),OR(H818="",H818="□")),"",IF(AND(F818="■",G818="■"),"",IF(AND(OR(F818="■",G818="■"),H818="■"),"",IF(BF818="","",IF(OR(BF818=5,BF818&gt;5),"○","×"))))))</f>
        <v/>
      </c>
      <c r="Q818" s="129" t="s">
        <v>38</v>
      </c>
      <c r="R818" s="130" t="s">
        <v>38</v>
      </c>
      <c r="S818" s="131" t="s">
        <v>38</v>
      </c>
      <c r="T818" s="1"/>
      <c r="U818" s="10"/>
      <c r="V818" s="11"/>
      <c r="W818" s="10"/>
      <c r="X818" s="223" t="str">
        <f t="shared" si="260"/>
        <v/>
      </c>
      <c r="Y818" s="164" t="str">
        <f t="shared" si="242"/>
        <v/>
      </c>
      <c r="Z818" s="131" t="s">
        <v>58</v>
      </c>
      <c r="AA818" s="135" t="s">
        <v>58</v>
      </c>
      <c r="AB818" s="165" t="str">
        <f t="shared" si="243"/>
        <v/>
      </c>
      <c r="AC818" s="280"/>
      <c r="AD818" s="281"/>
      <c r="AF818" s="60" t="str">
        <f>IF($C$3="","",IF(AND(F818="□",G818="□",H818="□"),"",IF(AND(F818="■",G818="■"),"",IF(AND(F818="■",H818="■"),"",IF(AND(G818="■",H818="■"),"",IF(F818="■",$BY$42,IF(G818="■",$BY$39,IF(I818="","",I818))))))))</f>
        <v/>
      </c>
      <c r="AG818" s="61" t="str">
        <f>IF($C$3="","",IF(AND(F818="□",G818="□",H818="□"),"",IF(AND(F818="■",G818="■"),"",IF(AND(F818="■",H818="■"),"",IF(AND(G818="■",H818="■"),"",IF(F818="■",$BY$44,IF(G818="■",$BY$41,IF(K818="","",K818))))))))</f>
        <v/>
      </c>
      <c r="AH818" s="63" t="str">
        <f t="shared" si="244"/>
        <v/>
      </c>
      <c r="AI818" s="63" t="str">
        <f t="shared" si="245"/>
        <v/>
      </c>
      <c r="AJ818" s="64" t="str">
        <f t="shared" si="246"/>
        <v/>
      </c>
      <c r="AK818" s="64" t="str">
        <f t="shared" si="247"/>
        <v/>
      </c>
      <c r="AL818" s="64" t="str">
        <f>IF($C$3="","",IF(AND(F818="□",G818="□",H818="□"),"",IF(AND(F818="■",G818="■"),"",IF(AND(F818="■",H818="■"),"",IF(AND(G818="■",H818="■"),"",IF(F818="■",$BY$23,IF(G818="■",$BY$21,IF(J818="","",J818))))))))</f>
        <v/>
      </c>
      <c r="AM818" s="65" t="str">
        <f t="shared" si="248"/>
        <v/>
      </c>
      <c r="AN818" s="64" t="str">
        <f>IF($C$3="","",IF(AND(F818="□",G818="□",H818="□"),"",IF(AND(F818="■",G818="■"),"",IF(AND(F818="■",H818="■"),"",IF(AND(G818="■",H818="■"),"",IF(F818="■",$BY$24,IF(G818="■",$BY$22,IF(L818="","",L818))))))))</f>
        <v/>
      </c>
      <c r="AO818" s="118"/>
      <c r="AP818" s="64" t="str">
        <f t="shared" si="249"/>
        <v/>
      </c>
      <c r="AQ818" s="64" t="str">
        <f t="shared" si="250"/>
        <v/>
      </c>
      <c r="AR818" s="64" t="str">
        <f t="shared" si="251"/>
        <v/>
      </c>
      <c r="AS818" s="64" t="str">
        <f t="shared" si="252"/>
        <v/>
      </c>
      <c r="AT818" s="64" t="str">
        <f t="shared" si="253"/>
        <v/>
      </c>
      <c r="AW818" s="17" t="str">
        <f t="shared" si="254"/>
        <v/>
      </c>
      <c r="AX818" s="17" t="str">
        <f t="shared" si="255"/>
        <v/>
      </c>
      <c r="AY818" s="17" t="str">
        <f t="shared" si="256"/>
        <v/>
      </c>
      <c r="AZ818" s="17" t="str">
        <f t="shared" si="257"/>
        <v/>
      </c>
      <c r="BA818" s="17" t="str">
        <f t="shared" si="258"/>
        <v/>
      </c>
      <c r="BB818" s="17" t="str">
        <f t="shared" si="259"/>
        <v/>
      </c>
      <c r="BD818" s="17" t="str">
        <f>IF(AND(OR(F818="",F818="□"),OR(G818="",G818="□"),OR(H818="",H818="□")),"",IF(AND(F818="■",G818="■"),"",IF(AND(OR(F818="■",G818="■"),H818="■"),"",IF(F818="■",5,IF(G818="■",4,IF(I818="","",IF($C$3="","",IF($C$3=8,"-",IF($C$3&lt;8,IF(I818&lt;=$BY$25,7,IF(I818&lt;=$BY$26,6,IF(I818&lt;=$BY$27,5,IF(I818&lt;=$BY$28,4,IF(I818&lt;=$BY$29,3,IF(I818&lt;=$BY$30,2,1)))))))))))))))</f>
        <v/>
      </c>
      <c r="BE818" s="17" t="str">
        <f>IF(AND(OR(F818="",F818="□"),OR(G818="",G818="□"),OR(H818="",H818="□")),"",IF(AND(F818="■",G818="■"),"",IF(AND(OR(F818="■",G818="■"),H818="■"),"",IF(F818="■",5,IF(G818="■",4,IF(K818="","",IF($C$3="","",IF($C$3=8,IF(K818&lt;=$BY$33,6,IF(K818&lt;=$BY$34,5,IF(K818&lt;=$BY$35,4,3))),IF(AND($C$3&lt;8,$C$3&gt;4),IF(K818&lt;=$BY$32,7,IF(K818&lt;=$BY$33,6,IF(K818&lt;=$BY$34,5,IF(K818&lt;=$BY$35,4,IF(K818&lt;=$BY$36,3,2))))),IF(C804&lt;5,"-"))))))))))</f>
        <v/>
      </c>
      <c r="BF818" s="17" t="str">
        <f t="shared" si="261"/>
        <v/>
      </c>
      <c r="BH818" s="18" t="str">
        <f>IF(X818="","",IF(50&lt;=Y818,6,IF(AND(40&lt;=Y818,Y818&lt;50),5,IF(AND(30&lt;=Y818,Y818&lt;40),4,IF(AND(20&lt;=Y818,Y818&lt;30),3,IF(AND(10&lt;=Y818,Y818&lt;20),2,IF(AND(0&lt;=Y818,Y818&lt;10),1,IF(Y818&lt;0,0,""))))))))</f>
        <v/>
      </c>
      <c r="BI818" s="18" t="str">
        <f>IF(X818="","",IF(30&lt;=Y818,4,IF(AND(20&lt;=Y818,Y818&lt;30),3,IF(AND(10&lt;=Y818,Y818&lt;20),2,IF(AND(0&lt;=Y818,Y818&lt;10),1,IF(Y818&lt;0,0,""))))))</f>
        <v/>
      </c>
      <c r="BJ818" s="58" t="str">
        <f>IF(AND(OR(Q818="",Q818="□"),OR(R818="",R818="□"),OR(S818="",S818="□")),"",IF(AND(Q818="■",R818="■"),"",IF(AND(OR(Q818="■",R818="■"),S818="■"),"",IF(Q818="■",3,IF(R818="■",1,IF(Z818="■",BH818,BI818))))))</f>
        <v/>
      </c>
    </row>
    <row r="819" spans="1:62" ht="12" customHeight="1" x14ac:dyDescent="0.15">
      <c r="A819" s="66">
        <v>802</v>
      </c>
      <c r="B819" s="4"/>
      <c r="C819" s="2"/>
      <c r="D819" s="2"/>
      <c r="E819" s="8"/>
      <c r="F819" s="129" t="s">
        <v>38</v>
      </c>
      <c r="G819" s="130" t="s">
        <v>38</v>
      </c>
      <c r="H819" s="131" t="s">
        <v>38</v>
      </c>
      <c r="I819" s="122"/>
      <c r="J819" s="149"/>
      <c r="K819" s="124"/>
      <c r="L819" s="178"/>
      <c r="M819" s="133"/>
      <c r="N819" s="163" t="str">
        <f>IF($C$3="","",IF(P819="","",BF819))</f>
        <v/>
      </c>
      <c r="O819" s="163" t="str">
        <f>IF($C$3="","",IF(AND(OR(F819="",F819="□"),OR(G819="",G819="□"),OR(H819="",H819="□")),"",IF(AND(F819="■",G819="■"),"",IF(AND(OR(F819="■",G819="■"),H819="■"),"",IF(BF819="","",IF(OR(BF819=4,BF819&gt;4),"○","×"))))))</f>
        <v/>
      </c>
      <c r="P819" s="162" t="str">
        <f>IF($C$3="","",IF(AND(OR(F819="",F819="□"),OR(G819="",G819="□"),OR(H819="",H819="□")),"",IF(AND(F819="■",G819="■"),"",IF(AND(OR(F819="■",G819="■"),H819="■"),"",IF(BF819="","",IF(OR(BF819=5,BF819&gt;5),"○","×"))))))</f>
        <v/>
      </c>
      <c r="Q819" s="129" t="s">
        <v>38</v>
      </c>
      <c r="R819" s="130" t="s">
        <v>38</v>
      </c>
      <c r="S819" s="131" t="s">
        <v>38</v>
      </c>
      <c r="T819" s="1"/>
      <c r="U819" s="10"/>
      <c r="V819" s="11"/>
      <c r="W819" s="10"/>
      <c r="X819" s="223" t="str">
        <f t="shared" si="260"/>
        <v/>
      </c>
      <c r="Y819" s="164" t="str">
        <f t="shared" si="242"/>
        <v/>
      </c>
      <c r="Z819" s="131" t="s">
        <v>58</v>
      </c>
      <c r="AA819" s="135" t="s">
        <v>58</v>
      </c>
      <c r="AB819" s="165" t="str">
        <f t="shared" si="243"/>
        <v/>
      </c>
      <c r="AC819" s="280"/>
      <c r="AD819" s="281"/>
      <c r="AF819" s="60" t="str">
        <f>IF($C$3="","",IF(AND(F819="□",G819="□",H819="□"),"",IF(AND(F819="■",G819="■"),"",IF(AND(F819="■",H819="■"),"",IF(AND(G819="■",H819="■"),"",IF(F819="■",$BY$42,IF(G819="■",$BY$39,IF(I819="","",I819))))))))</f>
        <v/>
      </c>
      <c r="AG819" s="61" t="str">
        <f>IF($C$3="","",IF(AND(F819="□",G819="□",H819="□"),"",IF(AND(F819="■",G819="■"),"",IF(AND(F819="■",H819="■"),"",IF(AND(G819="■",H819="■"),"",IF(F819="■",$BY$44,IF(G819="■",$BY$41,IF(K819="","",K819))))))))</f>
        <v/>
      </c>
      <c r="AH819" s="63" t="str">
        <f t="shared" si="244"/>
        <v/>
      </c>
      <c r="AI819" s="63" t="str">
        <f t="shared" si="245"/>
        <v/>
      </c>
      <c r="AJ819" s="64" t="str">
        <f t="shared" si="246"/>
        <v/>
      </c>
      <c r="AK819" s="64" t="str">
        <f t="shared" si="247"/>
        <v/>
      </c>
      <c r="AL819" s="64" t="str">
        <f>IF($C$3="","",IF(AND(F819="□",G819="□",H819="□"),"",IF(AND(F819="■",G819="■"),"",IF(AND(F819="■",H819="■"),"",IF(AND(G819="■",H819="■"),"",IF(F819="■",$BY$23,IF(G819="■",$BY$21,IF(J819="","",J819))))))))</f>
        <v/>
      </c>
      <c r="AM819" s="65" t="str">
        <f t="shared" si="248"/>
        <v/>
      </c>
      <c r="AN819" s="64" t="str">
        <f>IF($C$3="","",IF(AND(F819="□",G819="□",H819="□"),"",IF(AND(F819="■",G819="■"),"",IF(AND(F819="■",H819="■"),"",IF(AND(G819="■",H819="■"),"",IF(F819="■",$BY$24,IF(G819="■",$BY$22,IF(L819="","",L819))))))))</f>
        <v/>
      </c>
      <c r="AO819" s="118"/>
      <c r="AP819" s="64" t="str">
        <f t="shared" si="249"/>
        <v/>
      </c>
      <c r="AQ819" s="64" t="str">
        <f t="shared" si="250"/>
        <v/>
      </c>
      <c r="AR819" s="64" t="str">
        <f t="shared" si="251"/>
        <v/>
      </c>
      <c r="AS819" s="64" t="str">
        <f t="shared" si="252"/>
        <v/>
      </c>
      <c r="AT819" s="64" t="str">
        <f t="shared" si="253"/>
        <v/>
      </c>
      <c r="AW819" s="17" t="str">
        <f t="shared" si="254"/>
        <v/>
      </c>
      <c r="AX819" s="17" t="str">
        <f t="shared" si="255"/>
        <v/>
      </c>
      <c r="AY819" s="17" t="str">
        <f t="shared" si="256"/>
        <v/>
      </c>
      <c r="AZ819" s="17" t="str">
        <f t="shared" si="257"/>
        <v/>
      </c>
      <c r="BA819" s="17" t="str">
        <f t="shared" si="258"/>
        <v/>
      </c>
      <c r="BB819" s="17" t="str">
        <f t="shared" si="259"/>
        <v/>
      </c>
      <c r="BD819" s="17" t="str">
        <f>IF(AND(OR(F819="",F819="□"),OR(G819="",G819="□"),OR(H819="",H819="□")),"",IF(AND(F819="■",G819="■"),"",IF(AND(OR(F819="■",G819="■"),H819="■"),"",IF(F819="■",5,IF(G819="■",4,IF(I819="","",IF($C$3="","",IF($C$3=8,"-",IF($C$3&lt;8,IF(I819&lt;=$BY$25,7,IF(I819&lt;=$BY$26,6,IF(I819&lt;=$BY$27,5,IF(I819&lt;=$BY$28,4,IF(I819&lt;=$BY$29,3,IF(I819&lt;=$BY$30,2,1)))))))))))))))</f>
        <v/>
      </c>
      <c r="BE819" s="17" t="str">
        <f>IF(AND(OR(F819="",F819="□"),OR(G819="",G819="□"),OR(H819="",H819="□")),"",IF(AND(F819="■",G819="■"),"",IF(AND(OR(F819="■",G819="■"),H819="■"),"",IF(F819="■",5,IF(G819="■",4,IF(K819="","",IF($C$3="","",IF($C$3=8,IF(K819&lt;=$BY$33,6,IF(K819&lt;=$BY$34,5,IF(K819&lt;=$BY$35,4,3))),IF(AND($C$3&lt;8,$C$3&gt;4),IF(K819&lt;=$BY$32,7,IF(K819&lt;=$BY$33,6,IF(K819&lt;=$BY$34,5,IF(K819&lt;=$BY$35,4,IF(K819&lt;=$BY$36,3,2))))),IF(C805&lt;5,"-"))))))))))</f>
        <v/>
      </c>
      <c r="BF819" s="17" t="str">
        <f t="shared" si="261"/>
        <v/>
      </c>
      <c r="BH819" s="18" t="str">
        <f>IF(X819="","",IF(50&lt;=Y819,6,IF(AND(40&lt;=Y819,Y819&lt;50),5,IF(AND(30&lt;=Y819,Y819&lt;40),4,IF(AND(20&lt;=Y819,Y819&lt;30),3,IF(AND(10&lt;=Y819,Y819&lt;20),2,IF(AND(0&lt;=Y819,Y819&lt;10),1,IF(Y819&lt;0,0,""))))))))</f>
        <v/>
      </c>
      <c r="BI819" s="18" t="str">
        <f>IF(X819="","",IF(30&lt;=Y819,4,IF(AND(20&lt;=Y819,Y819&lt;30),3,IF(AND(10&lt;=Y819,Y819&lt;20),2,IF(AND(0&lt;=Y819,Y819&lt;10),1,IF(Y819&lt;0,0,""))))))</f>
        <v/>
      </c>
      <c r="BJ819" s="58" t="str">
        <f>IF(AND(OR(Q819="",Q819="□"),OR(R819="",R819="□"),OR(S819="",S819="□")),"",IF(AND(Q819="■",R819="■"),"",IF(AND(OR(Q819="■",R819="■"),S819="■"),"",IF(Q819="■",3,IF(R819="■",1,IF(Z819="■",BH819,BI819))))))</f>
        <v/>
      </c>
    </row>
    <row r="820" spans="1:62" ht="12" customHeight="1" x14ac:dyDescent="0.15">
      <c r="A820" s="66">
        <v>803</v>
      </c>
      <c r="B820" s="4"/>
      <c r="C820" s="2"/>
      <c r="D820" s="2"/>
      <c r="E820" s="8"/>
      <c r="F820" s="129" t="s">
        <v>38</v>
      </c>
      <c r="G820" s="130" t="s">
        <v>38</v>
      </c>
      <c r="H820" s="131" t="s">
        <v>38</v>
      </c>
      <c r="I820" s="122"/>
      <c r="J820" s="149"/>
      <c r="K820" s="124"/>
      <c r="L820" s="178"/>
      <c r="M820" s="133"/>
      <c r="N820" s="163" t="str">
        <f>IF($C$3="","",IF(P820="","",BF820))</f>
        <v/>
      </c>
      <c r="O820" s="163" t="str">
        <f>IF($C$3="","",IF(AND(OR(F820="",F820="□"),OR(G820="",G820="□"),OR(H820="",H820="□")),"",IF(AND(F820="■",G820="■"),"",IF(AND(OR(F820="■",G820="■"),H820="■"),"",IF(BF820="","",IF(OR(BF820=4,BF820&gt;4),"○","×"))))))</f>
        <v/>
      </c>
      <c r="P820" s="162" t="str">
        <f>IF($C$3="","",IF(AND(OR(F820="",F820="□"),OR(G820="",G820="□"),OR(H820="",H820="□")),"",IF(AND(F820="■",G820="■"),"",IF(AND(OR(F820="■",G820="■"),H820="■"),"",IF(BF820="","",IF(OR(BF820=5,BF820&gt;5),"○","×"))))))</f>
        <v/>
      </c>
      <c r="Q820" s="129" t="s">
        <v>38</v>
      </c>
      <c r="R820" s="130" t="s">
        <v>38</v>
      </c>
      <c r="S820" s="131" t="s">
        <v>38</v>
      </c>
      <c r="T820" s="1"/>
      <c r="U820" s="10"/>
      <c r="V820" s="11"/>
      <c r="W820" s="10"/>
      <c r="X820" s="223" t="str">
        <f t="shared" si="260"/>
        <v/>
      </c>
      <c r="Y820" s="164" t="str">
        <f t="shared" si="242"/>
        <v/>
      </c>
      <c r="Z820" s="131" t="s">
        <v>58</v>
      </c>
      <c r="AA820" s="135" t="s">
        <v>58</v>
      </c>
      <c r="AB820" s="165" t="str">
        <f t="shared" si="243"/>
        <v/>
      </c>
      <c r="AC820" s="280"/>
      <c r="AD820" s="281"/>
      <c r="AF820" s="60" t="str">
        <f>IF($C$3="","",IF(AND(F820="□",G820="□",H820="□"),"",IF(AND(F820="■",G820="■"),"",IF(AND(F820="■",H820="■"),"",IF(AND(G820="■",H820="■"),"",IF(F820="■",$BY$42,IF(G820="■",$BY$39,IF(I820="","",I820))))))))</f>
        <v/>
      </c>
      <c r="AG820" s="61" t="str">
        <f>IF($C$3="","",IF(AND(F820="□",G820="□",H820="□"),"",IF(AND(F820="■",G820="■"),"",IF(AND(F820="■",H820="■"),"",IF(AND(G820="■",H820="■"),"",IF(F820="■",$BY$44,IF(G820="■",$BY$41,IF(K820="","",K820))))))))</f>
        <v/>
      </c>
      <c r="AH820" s="63" t="str">
        <f t="shared" si="244"/>
        <v/>
      </c>
      <c r="AI820" s="63" t="str">
        <f t="shared" si="245"/>
        <v/>
      </c>
      <c r="AJ820" s="64" t="str">
        <f t="shared" si="246"/>
        <v/>
      </c>
      <c r="AK820" s="64" t="str">
        <f t="shared" si="247"/>
        <v/>
      </c>
      <c r="AL820" s="64" t="str">
        <f>IF($C$3="","",IF(AND(F820="□",G820="□",H820="□"),"",IF(AND(F820="■",G820="■"),"",IF(AND(F820="■",H820="■"),"",IF(AND(G820="■",H820="■"),"",IF(F820="■",$BY$23,IF(G820="■",$BY$21,IF(J820="","",J820))))))))</f>
        <v/>
      </c>
      <c r="AM820" s="65" t="str">
        <f t="shared" si="248"/>
        <v/>
      </c>
      <c r="AN820" s="64" t="str">
        <f>IF($C$3="","",IF(AND(F820="□",G820="□",H820="□"),"",IF(AND(F820="■",G820="■"),"",IF(AND(F820="■",H820="■"),"",IF(AND(G820="■",H820="■"),"",IF(F820="■",$BY$24,IF(G820="■",$BY$22,IF(L820="","",L820))))))))</f>
        <v/>
      </c>
      <c r="AO820" s="118"/>
      <c r="AP820" s="64" t="str">
        <f t="shared" si="249"/>
        <v/>
      </c>
      <c r="AQ820" s="64" t="str">
        <f t="shared" si="250"/>
        <v/>
      </c>
      <c r="AR820" s="64" t="str">
        <f t="shared" si="251"/>
        <v/>
      </c>
      <c r="AS820" s="64" t="str">
        <f t="shared" si="252"/>
        <v/>
      </c>
      <c r="AT820" s="64" t="str">
        <f t="shared" si="253"/>
        <v/>
      </c>
      <c r="AW820" s="17" t="str">
        <f t="shared" si="254"/>
        <v/>
      </c>
      <c r="AX820" s="17" t="str">
        <f t="shared" si="255"/>
        <v/>
      </c>
      <c r="AY820" s="17" t="str">
        <f t="shared" si="256"/>
        <v/>
      </c>
      <c r="AZ820" s="17" t="str">
        <f t="shared" si="257"/>
        <v/>
      </c>
      <c r="BA820" s="17" t="str">
        <f t="shared" si="258"/>
        <v/>
      </c>
      <c r="BB820" s="17" t="str">
        <f t="shared" si="259"/>
        <v/>
      </c>
      <c r="BD820" s="17" t="str">
        <f>IF(AND(OR(F820="",F820="□"),OR(G820="",G820="□"),OR(H820="",H820="□")),"",IF(AND(F820="■",G820="■"),"",IF(AND(OR(F820="■",G820="■"),H820="■"),"",IF(F820="■",5,IF(G820="■",4,IF(I820="","",IF($C$3="","",IF($C$3=8,"-",IF($C$3&lt;8,IF(I820&lt;=$BY$25,7,IF(I820&lt;=$BY$26,6,IF(I820&lt;=$BY$27,5,IF(I820&lt;=$BY$28,4,IF(I820&lt;=$BY$29,3,IF(I820&lt;=$BY$30,2,1)))))))))))))))</f>
        <v/>
      </c>
      <c r="BE820" s="17" t="str">
        <f>IF(AND(OR(F820="",F820="□"),OR(G820="",G820="□"),OR(H820="",H820="□")),"",IF(AND(F820="■",G820="■"),"",IF(AND(OR(F820="■",G820="■"),H820="■"),"",IF(F820="■",5,IF(G820="■",4,IF(K820="","",IF($C$3="","",IF($C$3=8,IF(K820&lt;=$BY$33,6,IF(K820&lt;=$BY$34,5,IF(K820&lt;=$BY$35,4,3))),IF(AND($C$3&lt;8,$C$3&gt;4),IF(K820&lt;=$BY$32,7,IF(K820&lt;=$BY$33,6,IF(K820&lt;=$BY$34,5,IF(K820&lt;=$BY$35,4,IF(K820&lt;=$BY$36,3,2))))),IF(C806&lt;5,"-"))))))))))</f>
        <v/>
      </c>
      <c r="BF820" s="17" t="str">
        <f t="shared" si="261"/>
        <v/>
      </c>
      <c r="BH820" s="18" t="str">
        <f>IF(X820="","",IF(50&lt;=Y820,6,IF(AND(40&lt;=Y820,Y820&lt;50),5,IF(AND(30&lt;=Y820,Y820&lt;40),4,IF(AND(20&lt;=Y820,Y820&lt;30),3,IF(AND(10&lt;=Y820,Y820&lt;20),2,IF(AND(0&lt;=Y820,Y820&lt;10),1,IF(Y820&lt;0,0,""))))))))</f>
        <v/>
      </c>
      <c r="BI820" s="18" t="str">
        <f>IF(X820="","",IF(30&lt;=Y820,4,IF(AND(20&lt;=Y820,Y820&lt;30),3,IF(AND(10&lt;=Y820,Y820&lt;20),2,IF(AND(0&lt;=Y820,Y820&lt;10),1,IF(Y820&lt;0,0,""))))))</f>
        <v/>
      </c>
      <c r="BJ820" s="58" t="str">
        <f>IF(AND(OR(Q820="",Q820="□"),OR(R820="",R820="□"),OR(S820="",S820="□")),"",IF(AND(Q820="■",R820="■"),"",IF(AND(OR(Q820="■",R820="■"),S820="■"),"",IF(Q820="■",3,IF(R820="■",1,IF(Z820="■",BH820,BI820))))))</f>
        <v/>
      </c>
    </row>
    <row r="821" spans="1:62" ht="12" customHeight="1" x14ac:dyDescent="0.15">
      <c r="A821" s="66">
        <v>804</v>
      </c>
      <c r="B821" s="4"/>
      <c r="C821" s="2"/>
      <c r="D821" s="2"/>
      <c r="E821" s="8"/>
      <c r="F821" s="129" t="s">
        <v>38</v>
      </c>
      <c r="G821" s="130" t="s">
        <v>38</v>
      </c>
      <c r="H821" s="131" t="s">
        <v>38</v>
      </c>
      <c r="I821" s="122"/>
      <c r="J821" s="149"/>
      <c r="K821" s="124"/>
      <c r="L821" s="178"/>
      <c r="M821" s="133"/>
      <c r="N821" s="163" t="str">
        <f>IF($C$3="","",IF(P821="","",BF821))</f>
        <v/>
      </c>
      <c r="O821" s="163" t="str">
        <f>IF($C$3="","",IF(AND(OR(F821="",F821="□"),OR(G821="",G821="□"),OR(H821="",H821="□")),"",IF(AND(F821="■",G821="■"),"",IF(AND(OR(F821="■",G821="■"),H821="■"),"",IF(BF821="","",IF(OR(BF821=4,BF821&gt;4),"○","×"))))))</f>
        <v/>
      </c>
      <c r="P821" s="162" t="str">
        <f>IF($C$3="","",IF(AND(OR(F821="",F821="□"),OR(G821="",G821="□"),OR(H821="",H821="□")),"",IF(AND(F821="■",G821="■"),"",IF(AND(OR(F821="■",G821="■"),H821="■"),"",IF(BF821="","",IF(OR(BF821=5,BF821&gt;5),"○","×"))))))</f>
        <v/>
      </c>
      <c r="Q821" s="129" t="s">
        <v>38</v>
      </c>
      <c r="R821" s="130" t="s">
        <v>38</v>
      </c>
      <c r="S821" s="131" t="s">
        <v>38</v>
      </c>
      <c r="T821" s="1"/>
      <c r="U821" s="10"/>
      <c r="V821" s="11"/>
      <c r="W821" s="10"/>
      <c r="X821" s="223" t="str">
        <f t="shared" si="260"/>
        <v/>
      </c>
      <c r="Y821" s="164" t="str">
        <f t="shared" si="242"/>
        <v/>
      </c>
      <c r="Z821" s="131" t="s">
        <v>58</v>
      </c>
      <c r="AA821" s="135" t="s">
        <v>58</v>
      </c>
      <c r="AB821" s="165" t="str">
        <f t="shared" si="243"/>
        <v/>
      </c>
      <c r="AC821" s="280"/>
      <c r="AD821" s="281"/>
      <c r="AF821" s="60" t="str">
        <f>IF($C$3="","",IF(AND(F821="□",G821="□",H821="□"),"",IF(AND(F821="■",G821="■"),"",IF(AND(F821="■",H821="■"),"",IF(AND(G821="■",H821="■"),"",IF(F821="■",$BY$42,IF(G821="■",$BY$39,IF(I821="","",I821))))))))</f>
        <v/>
      </c>
      <c r="AG821" s="61" t="str">
        <f>IF($C$3="","",IF(AND(F821="□",G821="□",H821="□"),"",IF(AND(F821="■",G821="■"),"",IF(AND(F821="■",H821="■"),"",IF(AND(G821="■",H821="■"),"",IF(F821="■",$BY$44,IF(G821="■",$BY$41,IF(K821="","",K821))))))))</f>
        <v/>
      </c>
      <c r="AH821" s="63" t="str">
        <f t="shared" si="244"/>
        <v/>
      </c>
      <c r="AI821" s="63" t="str">
        <f t="shared" si="245"/>
        <v/>
      </c>
      <c r="AJ821" s="64" t="str">
        <f t="shared" si="246"/>
        <v/>
      </c>
      <c r="AK821" s="64" t="str">
        <f t="shared" si="247"/>
        <v/>
      </c>
      <c r="AL821" s="64" t="str">
        <f>IF($C$3="","",IF(AND(F821="□",G821="□",H821="□"),"",IF(AND(F821="■",G821="■"),"",IF(AND(F821="■",H821="■"),"",IF(AND(G821="■",H821="■"),"",IF(F821="■",$BY$23,IF(G821="■",$BY$21,IF(J821="","",J821))))))))</f>
        <v/>
      </c>
      <c r="AM821" s="65" t="str">
        <f t="shared" si="248"/>
        <v/>
      </c>
      <c r="AN821" s="64" t="str">
        <f>IF($C$3="","",IF(AND(F821="□",G821="□",H821="□"),"",IF(AND(F821="■",G821="■"),"",IF(AND(F821="■",H821="■"),"",IF(AND(G821="■",H821="■"),"",IF(F821="■",$BY$24,IF(G821="■",$BY$22,IF(L821="","",L821))))))))</f>
        <v/>
      </c>
      <c r="AO821" s="118"/>
      <c r="AP821" s="64" t="str">
        <f t="shared" si="249"/>
        <v/>
      </c>
      <c r="AQ821" s="64" t="str">
        <f t="shared" si="250"/>
        <v/>
      </c>
      <c r="AR821" s="64" t="str">
        <f t="shared" si="251"/>
        <v/>
      </c>
      <c r="AS821" s="64" t="str">
        <f t="shared" si="252"/>
        <v/>
      </c>
      <c r="AT821" s="64" t="str">
        <f t="shared" si="253"/>
        <v/>
      </c>
      <c r="AW821" s="17" t="str">
        <f t="shared" si="254"/>
        <v/>
      </c>
      <c r="AX821" s="17" t="str">
        <f t="shared" si="255"/>
        <v/>
      </c>
      <c r="AY821" s="17" t="str">
        <f t="shared" si="256"/>
        <v/>
      </c>
      <c r="AZ821" s="17" t="str">
        <f t="shared" si="257"/>
        <v/>
      </c>
      <c r="BA821" s="17" t="str">
        <f t="shared" si="258"/>
        <v/>
      </c>
      <c r="BB821" s="17" t="str">
        <f t="shared" si="259"/>
        <v/>
      </c>
      <c r="BD821" s="17" t="str">
        <f>IF(AND(OR(F821="",F821="□"),OR(G821="",G821="□"),OR(H821="",H821="□")),"",IF(AND(F821="■",G821="■"),"",IF(AND(OR(F821="■",G821="■"),H821="■"),"",IF(F821="■",5,IF(G821="■",4,IF(I821="","",IF($C$3="","",IF($C$3=8,"-",IF($C$3&lt;8,IF(I821&lt;=$BY$25,7,IF(I821&lt;=$BY$26,6,IF(I821&lt;=$BY$27,5,IF(I821&lt;=$BY$28,4,IF(I821&lt;=$BY$29,3,IF(I821&lt;=$BY$30,2,1)))))))))))))))</f>
        <v/>
      </c>
      <c r="BE821" s="17" t="str">
        <f>IF(AND(OR(F821="",F821="□"),OR(G821="",G821="□"),OR(H821="",H821="□")),"",IF(AND(F821="■",G821="■"),"",IF(AND(OR(F821="■",G821="■"),H821="■"),"",IF(F821="■",5,IF(G821="■",4,IF(K821="","",IF($C$3="","",IF($C$3=8,IF(K821&lt;=$BY$33,6,IF(K821&lt;=$BY$34,5,IF(K821&lt;=$BY$35,4,3))),IF(AND($C$3&lt;8,$C$3&gt;4),IF(K821&lt;=$BY$32,7,IF(K821&lt;=$BY$33,6,IF(K821&lt;=$BY$34,5,IF(K821&lt;=$BY$35,4,IF(K821&lt;=$BY$36,3,2))))),IF(C807&lt;5,"-"))))))))))</f>
        <v/>
      </c>
      <c r="BF821" s="17" t="str">
        <f t="shared" si="261"/>
        <v/>
      </c>
      <c r="BH821" s="18" t="str">
        <f>IF(X821="","",IF(50&lt;=Y821,6,IF(AND(40&lt;=Y821,Y821&lt;50),5,IF(AND(30&lt;=Y821,Y821&lt;40),4,IF(AND(20&lt;=Y821,Y821&lt;30),3,IF(AND(10&lt;=Y821,Y821&lt;20),2,IF(AND(0&lt;=Y821,Y821&lt;10),1,IF(Y821&lt;0,0,""))))))))</f>
        <v/>
      </c>
      <c r="BI821" s="18" t="str">
        <f>IF(X821="","",IF(30&lt;=Y821,4,IF(AND(20&lt;=Y821,Y821&lt;30),3,IF(AND(10&lt;=Y821,Y821&lt;20),2,IF(AND(0&lt;=Y821,Y821&lt;10),1,IF(Y821&lt;0,0,""))))))</f>
        <v/>
      </c>
      <c r="BJ821" s="58" t="str">
        <f>IF(AND(OR(Q821="",Q821="□"),OR(R821="",R821="□"),OR(S821="",S821="□")),"",IF(AND(Q821="■",R821="■"),"",IF(AND(OR(Q821="■",R821="■"),S821="■"),"",IF(Q821="■",3,IF(R821="■",1,IF(Z821="■",BH821,BI821))))))</f>
        <v/>
      </c>
    </row>
    <row r="822" spans="1:62" ht="12" customHeight="1" x14ac:dyDescent="0.15">
      <c r="A822" s="66">
        <v>805</v>
      </c>
      <c r="B822" s="4"/>
      <c r="C822" s="2"/>
      <c r="D822" s="2"/>
      <c r="E822" s="8"/>
      <c r="F822" s="129" t="s">
        <v>38</v>
      </c>
      <c r="G822" s="130" t="s">
        <v>38</v>
      </c>
      <c r="H822" s="131" t="s">
        <v>38</v>
      </c>
      <c r="I822" s="122"/>
      <c r="J822" s="149"/>
      <c r="K822" s="124"/>
      <c r="L822" s="178"/>
      <c r="M822" s="133"/>
      <c r="N822" s="163" t="str">
        <f>IF($C$3="","",IF(P822="","",BF822))</f>
        <v/>
      </c>
      <c r="O822" s="163" t="str">
        <f>IF($C$3="","",IF(AND(OR(F822="",F822="□"),OR(G822="",G822="□"),OR(H822="",H822="□")),"",IF(AND(F822="■",G822="■"),"",IF(AND(OR(F822="■",G822="■"),H822="■"),"",IF(BF822="","",IF(OR(BF822=4,BF822&gt;4),"○","×"))))))</f>
        <v/>
      </c>
      <c r="P822" s="162" t="str">
        <f>IF($C$3="","",IF(AND(OR(F822="",F822="□"),OR(G822="",G822="□"),OR(H822="",H822="□")),"",IF(AND(F822="■",G822="■"),"",IF(AND(OR(F822="■",G822="■"),H822="■"),"",IF(BF822="","",IF(OR(BF822=5,BF822&gt;5),"○","×"))))))</f>
        <v/>
      </c>
      <c r="Q822" s="129" t="s">
        <v>38</v>
      </c>
      <c r="R822" s="130" t="s">
        <v>38</v>
      </c>
      <c r="S822" s="131" t="s">
        <v>38</v>
      </c>
      <c r="T822" s="1"/>
      <c r="U822" s="10"/>
      <c r="V822" s="11"/>
      <c r="W822" s="10"/>
      <c r="X822" s="223" t="str">
        <f t="shared" si="260"/>
        <v/>
      </c>
      <c r="Y822" s="164" t="str">
        <f t="shared" si="242"/>
        <v/>
      </c>
      <c r="Z822" s="131" t="s">
        <v>58</v>
      </c>
      <c r="AA822" s="135" t="s">
        <v>58</v>
      </c>
      <c r="AB822" s="165" t="str">
        <f t="shared" si="243"/>
        <v/>
      </c>
      <c r="AC822" s="280"/>
      <c r="AD822" s="281"/>
      <c r="AF822" s="60" t="str">
        <f>IF($C$3="","",IF(AND(F822="□",G822="□",H822="□"),"",IF(AND(F822="■",G822="■"),"",IF(AND(F822="■",H822="■"),"",IF(AND(G822="■",H822="■"),"",IF(F822="■",$BY$42,IF(G822="■",$BY$39,IF(I822="","",I822))))))))</f>
        <v/>
      </c>
      <c r="AG822" s="61" t="str">
        <f>IF($C$3="","",IF(AND(F822="□",G822="□",H822="□"),"",IF(AND(F822="■",G822="■"),"",IF(AND(F822="■",H822="■"),"",IF(AND(G822="■",H822="■"),"",IF(F822="■",$BY$44,IF(G822="■",$BY$41,IF(K822="","",K822))))))))</f>
        <v/>
      </c>
      <c r="AH822" s="63" t="str">
        <f t="shared" si="244"/>
        <v/>
      </c>
      <c r="AI822" s="63" t="str">
        <f t="shared" si="245"/>
        <v/>
      </c>
      <c r="AJ822" s="64" t="str">
        <f t="shared" si="246"/>
        <v/>
      </c>
      <c r="AK822" s="64" t="str">
        <f t="shared" si="247"/>
        <v/>
      </c>
      <c r="AL822" s="64" t="str">
        <f>IF($C$3="","",IF(AND(F822="□",G822="□",H822="□"),"",IF(AND(F822="■",G822="■"),"",IF(AND(F822="■",H822="■"),"",IF(AND(G822="■",H822="■"),"",IF(F822="■",$BY$23,IF(G822="■",$BY$21,IF(J822="","",J822))))))))</f>
        <v/>
      </c>
      <c r="AM822" s="65" t="str">
        <f t="shared" si="248"/>
        <v/>
      </c>
      <c r="AN822" s="64" t="str">
        <f>IF($C$3="","",IF(AND(F822="□",G822="□",H822="□"),"",IF(AND(F822="■",G822="■"),"",IF(AND(F822="■",H822="■"),"",IF(AND(G822="■",H822="■"),"",IF(F822="■",$BY$24,IF(G822="■",$BY$22,IF(L822="","",L822))))))))</f>
        <v/>
      </c>
      <c r="AO822" s="118"/>
      <c r="AP822" s="64" t="str">
        <f t="shared" si="249"/>
        <v/>
      </c>
      <c r="AQ822" s="64" t="str">
        <f t="shared" si="250"/>
        <v/>
      </c>
      <c r="AR822" s="64" t="str">
        <f t="shared" si="251"/>
        <v/>
      </c>
      <c r="AS822" s="64" t="str">
        <f t="shared" si="252"/>
        <v/>
      </c>
      <c r="AT822" s="64" t="str">
        <f t="shared" si="253"/>
        <v/>
      </c>
      <c r="AW822" s="17" t="str">
        <f t="shared" si="254"/>
        <v/>
      </c>
      <c r="AX822" s="17" t="str">
        <f t="shared" si="255"/>
        <v/>
      </c>
      <c r="AY822" s="17" t="str">
        <f t="shared" si="256"/>
        <v/>
      </c>
      <c r="AZ822" s="17" t="str">
        <f t="shared" si="257"/>
        <v/>
      </c>
      <c r="BA822" s="17" t="str">
        <f t="shared" si="258"/>
        <v/>
      </c>
      <c r="BB822" s="17" t="str">
        <f t="shared" si="259"/>
        <v/>
      </c>
      <c r="BD822" s="17" t="str">
        <f>IF(AND(OR(F822="",F822="□"),OR(G822="",G822="□"),OR(H822="",H822="□")),"",IF(AND(F822="■",G822="■"),"",IF(AND(OR(F822="■",G822="■"),H822="■"),"",IF(F822="■",5,IF(G822="■",4,IF(I822="","",IF($C$3="","",IF($C$3=8,"-",IF($C$3&lt;8,IF(I822&lt;=$BY$25,7,IF(I822&lt;=$BY$26,6,IF(I822&lt;=$BY$27,5,IF(I822&lt;=$BY$28,4,IF(I822&lt;=$BY$29,3,IF(I822&lt;=$BY$30,2,1)))))))))))))))</f>
        <v/>
      </c>
      <c r="BE822" s="17" t="str">
        <f>IF(AND(OR(F822="",F822="□"),OR(G822="",G822="□"),OR(H822="",H822="□")),"",IF(AND(F822="■",G822="■"),"",IF(AND(OR(F822="■",G822="■"),H822="■"),"",IF(F822="■",5,IF(G822="■",4,IF(K822="","",IF($C$3="","",IF($C$3=8,IF(K822&lt;=$BY$33,6,IF(K822&lt;=$BY$34,5,IF(K822&lt;=$BY$35,4,3))),IF(AND($C$3&lt;8,$C$3&gt;4),IF(K822&lt;=$BY$32,7,IF(K822&lt;=$BY$33,6,IF(K822&lt;=$BY$34,5,IF(K822&lt;=$BY$35,4,IF(K822&lt;=$BY$36,3,2))))),IF(C808&lt;5,"-"))))))))))</f>
        <v/>
      </c>
      <c r="BF822" s="17" t="str">
        <f t="shared" si="261"/>
        <v/>
      </c>
      <c r="BH822" s="18" t="str">
        <f>IF(X822="","",IF(50&lt;=Y822,6,IF(AND(40&lt;=Y822,Y822&lt;50),5,IF(AND(30&lt;=Y822,Y822&lt;40),4,IF(AND(20&lt;=Y822,Y822&lt;30),3,IF(AND(10&lt;=Y822,Y822&lt;20),2,IF(AND(0&lt;=Y822,Y822&lt;10),1,IF(Y822&lt;0,0,""))))))))</f>
        <v/>
      </c>
      <c r="BI822" s="18" t="str">
        <f>IF(X822="","",IF(30&lt;=Y822,4,IF(AND(20&lt;=Y822,Y822&lt;30),3,IF(AND(10&lt;=Y822,Y822&lt;20),2,IF(AND(0&lt;=Y822,Y822&lt;10),1,IF(Y822&lt;0,0,""))))))</f>
        <v/>
      </c>
      <c r="BJ822" s="58" t="str">
        <f>IF(AND(OR(Q822="",Q822="□"),OR(R822="",R822="□"),OR(S822="",S822="□")),"",IF(AND(Q822="■",R822="■"),"",IF(AND(OR(Q822="■",R822="■"),S822="■"),"",IF(Q822="■",3,IF(R822="■",1,IF(Z822="■",BH822,BI822))))))</f>
        <v/>
      </c>
    </row>
    <row r="823" spans="1:62" ht="12" customHeight="1" x14ac:dyDescent="0.15">
      <c r="A823" s="66">
        <v>806</v>
      </c>
      <c r="B823" s="4"/>
      <c r="C823" s="2"/>
      <c r="D823" s="2"/>
      <c r="E823" s="8"/>
      <c r="F823" s="129" t="s">
        <v>38</v>
      </c>
      <c r="G823" s="130" t="s">
        <v>38</v>
      </c>
      <c r="H823" s="131" t="s">
        <v>38</v>
      </c>
      <c r="I823" s="122"/>
      <c r="J823" s="149"/>
      <c r="K823" s="124"/>
      <c r="L823" s="178"/>
      <c r="M823" s="133"/>
      <c r="N823" s="163" t="str">
        <f>IF($C$3="","",IF(P823="","",BF823))</f>
        <v/>
      </c>
      <c r="O823" s="163" t="str">
        <f>IF($C$3="","",IF(AND(OR(F823="",F823="□"),OR(G823="",G823="□"),OR(H823="",H823="□")),"",IF(AND(F823="■",G823="■"),"",IF(AND(OR(F823="■",G823="■"),H823="■"),"",IF(BF823="","",IF(OR(BF823=4,BF823&gt;4),"○","×"))))))</f>
        <v/>
      </c>
      <c r="P823" s="162" t="str">
        <f>IF($C$3="","",IF(AND(OR(F823="",F823="□"),OR(G823="",G823="□"),OR(H823="",H823="□")),"",IF(AND(F823="■",G823="■"),"",IF(AND(OR(F823="■",G823="■"),H823="■"),"",IF(BF823="","",IF(OR(BF823=5,BF823&gt;5),"○","×"))))))</f>
        <v/>
      </c>
      <c r="Q823" s="129" t="s">
        <v>38</v>
      </c>
      <c r="R823" s="130" t="s">
        <v>38</v>
      </c>
      <c r="S823" s="131" t="s">
        <v>38</v>
      </c>
      <c r="T823" s="1"/>
      <c r="U823" s="10"/>
      <c r="V823" s="11"/>
      <c r="W823" s="10"/>
      <c r="X823" s="223" t="str">
        <f t="shared" si="260"/>
        <v/>
      </c>
      <c r="Y823" s="164" t="str">
        <f t="shared" si="242"/>
        <v/>
      </c>
      <c r="Z823" s="131" t="s">
        <v>58</v>
      </c>
      <c r="AA823" s="135" t="s">
        <v>58</v>
      </c>
      <c r="AB823" s="165" t="str">
        <f t="shared" si="243"/>
        <v/>
      </c>
      <c r="AC823" s="280"/>
      <c r="AD823" s="281"/>
      <c r="AF823" s="60" t="str">
        <f>IF($C$3="","",IF(AND(F823="□",G823="□",H823="□"),"",IF(AND(F823="■",G823="■"),"",IF(AND(F823="■",H823="■"),"",IF(AND(G823="■",H823="■"),"",IF(F823="■",$BY$42,IF(G823="■",$BY$39,IF(I823="","",I823))))))))</f>
        <v/>
      </c>
      <c r="AG823" s="61" t="str">
        <f>IF($C$3="","",IF(AND(F823="□",G823="□",H823="□"),"",IF(AND(F823="■",G823="■"),"",IF(AND(F823="■",H823="■"),"",IF(AND(G823="■",H823="■"),"",IF(F823="■",$BY$44,IF(G823="■",$BY$41,IF(K823="","",K823))))))))</f>
        <v/>
      </c>
      <c r="AH823" s="63" t="str">
        <f t="shared" si="244"/>
        <v/>
      </c>
      <c r="AI823" s="63" t="str">
        <f t="shared" si="245"/>
        <v/>
      </c>
      <c r="AJ823" s="64" t="str">
        <f t="shared" si="246"/>
        <v/>
      </c>
      <c r="AK823" s="64" t="str">
        <f t="shared" si="247"/>
        <v/>
      </c>
      <c r="AL823" s="64" t="str">
        <f>IF($C$3="","",IF(AND(F823="□",G823="□",H823="□"),"",IF(AND(F823="■",G823="■"),"",IF(AND(F823="■",H823="■"),"",IF(AND(G823="■",H823="■"),"",IF(F823="■",$BY$23,IF(G823="■",$BY$21,IF(J823="","",J823))))))))</f>
        <v/>
      </c>
      <c r="AM823" s="65" t="str">
        <f t="shared" si="248"/>
        <v/>
      </c>
      <c r="AN823" s="64" t="str">
        <f>IF($C$3="","",IF(AND(F823="□",G823="□",H823="□"),"",IF(AND(F823="■",G823="■"),"",IF(AND(F823="■",H823="■"),"",IF(AND(G823="■",H823="■"),"",IF(F823="■",$BY$24,IF(G823="■",$BY$22,IF(L823="","",L823))))))))</f>
        <v/>
      </c>
      <c r="AO823" s="118"/>
      <c r="AP823" s="64" t="str">
        <f t="shared" si="249"/>
        <v/>
      </c>
      <c r="AQ823" s="64" t="str">
        <f t="shared" si="250"/>
        <v/>
      </c>
      <c r="AR823" s="64" t="str">
        <f t="shared" si="251"/>
        <v/>
      </c>
      <c r="AS823" s="64" t="str">
        <f t="shared" si="252"/>
        <v/>
      </c>
      <c r="AT823" s="64" t="str">
        <f t="shared" si="253"/>
        <v/>
      </c>
      <c r="AW823" s="17" t="str">
        <f t="shared" si="254"/>
        <v/>
      </c>
      <c r="AX823" s="17" t="str">
        <f t="shared" si="255"/>
        <v/>
      </c>
      <c r="AY823" s="17" t="str">
        <f t="shared" si="256"/>
        <v/>
      </c>
      <c r="AZ823" s="17" t="str">
        <f t="shared" si="257"/>
        <v/>
      </c>
      <c r="BA823" s="17" t="str">
        <f t="shared" si="258"/>
        <v/>
      </c>
      <c r="BB823" s="17" t="str">
        <f t="shared" si="259"/>
        <v/>
      </c>
      <c r="BD823" s="17" t="str">
        <f>IF(AND(OR(F823="",F823="□"),OR(G823="",G823="□"),OR(H823="",H823="□")),"",IF(AND(F823="■",G823="■"),"",IF(AND(OR(F823="■",G823="■"),H823="■"),"",IF(F823="■",5,IF(G823="■",4,IF(I823="","",IF($C$3="","",IF($C$3=8,"-",IF($C$3&lt;8,IF(I823&lt;=$BY$25,7,IF(I823&lt;=$BY$26,6,IF(I823&lt;=$BY$27,5,IF(I823&lt;=$BY$28,4,IF(I823&lt;=$BY$29,3,IF(I823&lt;=$BY$30,2,1)))))))))))))))</f>
        <v/>
      </c>
      <c r="BE823" s="17" t="str">
        <f>IF(AND(OR(F823="",F823="□"),OR(G823="",G823="□"),OR(H823="",H823="□")),"",IF(AND(F823="■",G823="■"),"",IF(AND(OR(F823="■",G823="■"),H823="■"),"",IF(F823="■",5,IF(G823="■",4,IF(K823="","",IF($C$3="","",IF($C$3=8,IF(K823&lt;=$BY$33,6,IF(K823&lt;=$BY$34,5,IF(K823&lt;=$BY$35,4,3))),IF(AND($C$3&lt;8,$C$3&gt;4),IF(K823&lt;=$BY$32,7,IF(K823&lt;=$BY$33,6,IF(K823&lt;=$BY$34,5,IF(K823&lt;=$BY$35,4,IF(K823&lt;=$BY$36,3,2))))),IF(C809&lt;5,"-"))))))))))</f>
        <v/>
      </c>
      <c r="BF823" s="17" t="str">
        <f t="shared" si="261"/>
        <v/>
      </c>
      <c r="BH823" s="18" t="str">
        <f>IF(X823="","",IF(50&lt;=Y823,6,IF(AND(40&lt;=Y823,Y823&lt;50),5,IF(AND(30&lt;=Y823,Y823&lt;40),4,IF(AND(20&lt;=Y823,Y823&lt;30),3,IF(AND(10&lt;=Y823,Y823&lt;20),2,IF(AND(0&lt;=Y823,Y823&lt;10),1,IF(Y823&lt;0,0,""))))))))</f>
        <v/>
      </c>
      <c r="BI823" s="18" t="str">
        <f>IF(X823="","",IF(30&lt;=Y823,4,IF(AND(20&lt;=Y823,Y823&lt;30),3,IF(AND(10&lt;=Y823,Y823&lt;20),2,IF(AND(0&lt;=Y823,Y823&lt;10),1,IF(Y823&lt;0,0,""))))))</f>
        <v/>
      </c>
      <c r="BJ823" s="58" t="str">
        <f>IF(AND(OR(Q823="",Q823="□"),OR(R823="",R823="□"),OR(S823="",S823="□")),"",IF(AND(Q823="■",R823="■"),"",IF(AND(OR(Q823="■",R823="■"),S823="■"),"",IF(Q823="■",3,IF(R823="■",1,IF(Z823="■",BH823,BI823))))))</f>
        <v/>
      </c>
    </row>
    <row r="824" spans="1:62" ht="12" customHeight="1" x14ac:dyDescent="0.15">
      <c r="A824" s="66">
        <v>807</v>
      </c>
      <c r="B824" s="4"/>
      <c r="C824" s="2"/>
      <c r="D824" s="2"/>
      <c r="E824" s="8"/>
      <c r="F824" s="129" t="s">
        <v>38</v>
      </c>
      <c r="G824" s="130" t="s">
        <v>38</v>
      </c>
      <c r="H824" s="131" t="s">
        <v>38</v>
      </c>
      <c r="I824" s="122"/>
      <c r="J824" s="149"/>
      <c r="K824" s="124"/>
      <c r="L824" s="178"/>
      <c r="M824" s="133"/>
      <c r="N824" s="163" t="str">
        <f>IF($C$3="","",IF(P824="","",BF824))</f>
        <v/>
      </c>
      <c r="O824" s="163" t="str">
        <f>IF($C$3="","",IF(AND(OR(F824="",F824="□"),OR(G824="",G824="□"),OR(H824="",H824="□")),"",IF(AND(F824="■",G824="■"),"",IF(AND(OR(F824="■",G824="■"),H824="■"),"",IF(BF824="","",IF(OR(BF824=4,BF824&gt;4),"○","×"))))))</f>
        <v/>
      </c>
      <c r="P824" s="162" t="str">
        <f>IF($C$3="","",IF(AND(OR(F824="",F824="□"),OR(G824="",G824="□"),OR(H824="",H824="□")),"",IF(AND(F824="■",G824="■"),"",IF(AND(OR(F824="■",G824="■"),H824="■"),"",IF(BF824="","",IF(OR(BF824=5,BF824&gt;5),"○","×"))))))</f>
        <v/>
      </c>
      <c r="Q824" s="129" t="s">
        <v>38</v>
      </c>
      <c r="R824" s="130" t="s">
        <v>38</v>
      </c>
      <c r="S824" s="131" t="s">
        <v>38</v>
      </c>
      <c r="T824" s="1"/>
      <c r="U824" s="10"/>
      <c r="V824" s="11"/>
      <c r="W824" s="10"/>
      <c r="X824" s="223" t="str">
        <f t="shared" si="260"/>
        <v/>
      </c>
      <c r="Y824" s="164" t="str">
        <f t="shared" si="242"/>
        <v/>
      </c>
      <c r="Z824" s="131" t="s">
        <v>58</v>
      </c>
      <c r="AA824" s="135" t="s">
        <v>58</v>
      </c>
      <c r="AB824" s="165" t="str">
        <f t="shared" si="243"/>
        <v/>
      </c>
      <c r="AC824" s="280"/>
      <c r="AD824" s="281"/>
      <c r="AF824" s="60" t="str">
        <f>IF($C$3="","",IF(AND(F824="□",G824="□",H824="□"),"",IF(AND(F824="■",G824="■"),"",IF(AND(F824="■",H824="■"),"",IF(AND(G824="■",H824="■"),"",IF(F824="■",$BY$42,IF(G824="■",$BY$39,IF(I824="","",I824))))))))</f>
        <v/>
      </c>
      <c r="AG824" s="61" t="str">
        <f>IF($C$3="","",IF(AND(F824="□",G824="□",H824="□"),"",IF(AND(F824="■",G824="■"),"",IF(AND(F824="■",H824="■"),"",IF(AND(G824="■",H824="■"),"",IF(F824="■",$BY$44,IF(G824="■",$BY$41,IF(K824="","",K824))))))))</f>
        <v/>
      </c>
      <c r="AH824" s="63" t="str">
        <f t="shared" si="244"/>
        <v/>
      </c>
      <c r="AI824" s="63" t="str">
        <f t="shared" si="245"/>
        <v/>
      </c>
      <c r="AJ824" s="64" t="str">
        <f t="shared" si="246"/>
        <v/>
      </c>
      <c r="AK824" s="64" t="str">
        <f t="shared" si="247"/>
        <v/>
      </c>
      <c r="AL824" s="64" t="str">
        <f>IF($C$3="","",IF(AND(F824="□",G824="□",H824="□"),"",IF(AND(F824="■",G824="■"),"",IF(AND(F824="■",H824="■"),"",IF(AND(G824="■",H824="■"),"",IF(F824="■",$BY$23,IF(G824="■",$BY$21,IF(J824="","",J824))))))))</f>
        <v/>
      </c>
      <c r="AM824" s="65" t="str">
        <f t="shared" si="248"/>
        <v/>
      </c>
      <c r="AN824" s="64" t="str">
        <f>IF($C$3="","",IF(AND(F824="□",G824="□",H824="□"),"",IF(AND(F824="■",G824="■"),"",IF(AND(F824="■",H824="■"),"",IF(AND(G824="■",H824="■"),"",IF(F824="■",$BY$24,IF(G824="■",$BY$22,IF(L824="","",L824))))))))</f>
        <v/>
      </c>
      <c r="AO824" s="118"/>
      <c r="AP824" s="64" t="str">
        <f t="shared" si="249"/>
        <v/>
      </c>
      <c r="AQ824" s="64" t="str">
        <f t="shared" si="250"/>
        <v/>
      </c>
      <c r="AR824" s="64" t="str">
        <f t="shared" si="251"/>
        <v/>
      </c>
      <c r="AS824" s="64" t="str">
        <f t="shared" si="252"/>
        <v/>
      </c>
      <c r="AT824" s="64" t="str">
        <f t="shared" si="253"/>
        <v/>
      </c>
      <c r="AW824" s="17" t="str">
        <f t="shared" si="254"/>
        <v/>
      </c>
      <c r="AX824" s="17" t="str">
        <f t="shared" si="255"/>
        <v/>
      </c>
      <c r="AY824" s="17" t="str">
        <f t="shared" si="256"/>
        <v/>
      </c>
      <c r="AZ824" s="17" t="str">
        <f t="shared" si="257"/>
        <v/>
      </c>
      <c r="BA824" s="17" t="str">
        <f t="shared" si="258"/>
        <v/>
      </c>
      <c r="BB824" s="17" t="str">
        <f t="shared" si="259"/>
        <v/>
      </c>
      <c r="BD824" s="17" t="str">
        <f>IF(AND(OR(F824="",F824="□"),OR(G824="",G824="□"),OR(H824="",H824="□")),"",IF(AND(F824="■",G824="■"),"",IF(AND(OR(F824="■",G824="■"),H824="■"),"",IF(F824="■",5,IF(G824="■",4,IF(I824="","",IF($C$3="","",IF($C$3=8,"-",IF($C$3&lt;8,IF(I824&lt;=$BY$25,7,IF(I824&lt;=$BY$26,6,IF(I824&lt;=$BY$27,5,IF(I824&lt;=$BY$28,4,IF(I824&lt;=$BY$29,3,IF(I824&lt;=$BY$30,2,1)))))))))))))))</f>
        <v/>
      </c>
      <c r="BE824" s="17" t="str">
        <f>IF(AND(OR(F824="",F824="□"),OR(G824="",G824="□"),OR(H824="",H824="□")),"",IF(AND(F824="■",G824="■"),"",IF(AND(OR(F824="■",G824="■"),H824="■"),"",IF(F824="■",5,IF(G824="■",4,IF(K824="","",IF($C$3="","",IF($C$3=8,IF(K824&lt;=$BY$33,6,IF(K824&lt;=$BY$34,5,IF(K824&lt;=$BY$35,4,3))),IF(AND($C$3&lt;8,$C$3&gt;4),IF(K824&lt;=$BY$32,7,IF(K824&lt;=$BY$33,6,IF(K824&lt;=$BY$34,5,IF(K824&lt;=$BY$35,4,IF(K824&lt;=$BY$36,3,2))))),IF(C810&lt;5,"-"))))))))))</f>
        <v/>
      </c>
      <c r="BF824" s="17" t="str">
        <f t="shared" si="261"/>
        <v/>
      </c>
      <c r="BH824" s="18" t="str">
        <f>IF(X824="","",IF(50&lt;=Y824,6,IF(AND(40&lt;=Y824,Y824&lt;50),5,IF(AND(30&lt;=Y824,Y824&lt;40),4,IF(AND(20&lt;=Y824,Y824&lt;30),3,IF(AND(10&lt;=Y824,Y824&lt;20),2,IF(AND(0&lt;=Y824,Y824&lt;10),1,IF(Y824&lt;0,0,""))))))))</f>
        <v/>
      </c>
      <c r="BI824" s="18" t="str">
        <f>IF(X824="","",IF(30&lt;=Y824,4,IF(AND(20&lt;=Y824,Y824&lt;30),3,IF(AND(10&lt;=Y824,Y824&lt;20),2,IF(AND(0&lt;=Y824,Y824&lt;10),1,IF(Y824&lt;0,0,""))))))</f>
        <v/>
      </c>
      <c r="BJ824" s="58" t="str">
        <f>IF(AND(OR(Q824="",Q824="□"),OR(R824="",R824="□"),OR(S824="",S824="□")),"",IF(AND(Q824="■",R824="■"),"",IF(AND(OR(Q824="■",R824="■"),S824="■"),"",IF(Q824="■",3,IF(R824="■",1,IF(Z824="■",BH824,BI824))))))</f>
        <v/>
      </c>
    </row>
    <row r="825" spans="1:62" ht="12" customHeight="1" x14ac:dyDescent="0.15">
      <c r="A825" s="66">
        <v>808</v>
      </c>
      <c r="B825" s="4"/>
      <c r="C825" s="2"/>
      <c r="D825" s="2"/>
      <c r="E825" s="8"/>
      <c r="F825" s="129" t="s">
        <v>38</v>
      </c>
      <c r="G825" s="130" t="s">
        <v>38</v>
      </c>
      <c r="H825" s="131" t="s">
        <v>38</v>
      </c>
      <c r="I825" s="122"/>
      <c r="J825" s="149"/>
      <c r="K825" s="124"/>
      <c r="L825" s="178"/>
      <c r="M825" s="133"/>
      <c r="N825" s="163" t="str">
        <f>IF($C$3="","",IF(P825="","",BF825))</f>
        <v/>
      </c>
      <c r="O825" s="163" t="str">
        <f>IF($C$3="","",IF(AND(OR(F825="",F825="□"),OR(G825="",G825="□"),OR(H825="",H825="□")),"",IF(AND(F825="■",G825="■"),"",IF(AND(OR(F825="■",G825="■"),H825="■"),"",IF(BF825="","",IF(OR(BF825=4,BF825&gt;4),"○","×"))))))</f>
        <v/>
      </c>
      <c r="P825" s="162" t="str">
        <f>IF($C$3="","",IF(AND(OR(F825="",F825="□"),OR(G825="",G825="□"),OR(H825="",H825="□")),"",IF(AND(F825="■",G825="■"),"",IF(AND(OR(F825="■",G825="■"),H825="■"),"",IF(BF825="","",IF(OR(BF825=5,BF825&gt;5),"○","×"))))))</f>
        <v/>
      </c>
      <c r="Q825" s="129" t="s">
        <v>38</v>
      </c>
      <c r="R825" s="130" t="s">
        <v>38</v>
      </c>
      <c r="S825" s="131" t="s">
        <v>38</v>
      </c>
      <c r="T825" s="1"/>
      <c r="U825" s="10"/>
      <c r="V825" s="11"/>
      <c r="W825" s="10"/>
      <c r="X825" s="223" t="str">
        <f t="shared" si="260"/>
        <v/>
      </c>
      <c r="Y825" s="164" t="str">
        <f t="shared" si="242"/>
        <v/>
      </c>
      <c r="Z825" s="131" t="s">
        <v>58</v>
      </c>
      <c r="AA825" s="135" t="s">
        <v>58</v>
      </c>
      <c r="AB825" s="165" t="str">
        <f t="shared" si="243"/>
        <v/>
      </c>
      <c r="AC825" s="280"/>
      <c r="AD825" s="281"/>
      <c r="AF825" s="60" t="str">
        <f>IF($C$3="","",IF(AND(F825="□",G825="□",H825="□"),"",IF(AND(F825="■",G825="■"),"",IF(AND(F825="■",H825="■"),"",IF(AND(G825="■",H825="■"),"",IF(F825="■",$BY$42,IF(G825="■",$BY$39,IF(I825="","",I825))))))))</f>
        <v/>
      </c>
      <c r="AG825" s="61" t="str">
        <f>IF($C$3="","",IF(AND(F825="□",G825="□",H825="□"),"",IF(AND(F825="■",G825="■"),"",IF(AND(F825="■",H825="■"),"",IF(AND(G825="■",H825="■"),"",IF(F825="■",$BY$44,IF(G825="■",$BY$41,IF(K825="","",K825))))))))</f>
        <v/>
      </c>
      <c r="AH825" s="63" t="str">
        <f t="shared" si="244"/>
        <v/>
      </c>
      <c r="AI825" s="63" t="str">
        <f t="shared" si="245"/>
        <v/>
      </c>
      <c r="AJ825" s="64" t="str">
        <f t="shared" si="246"/>
        <v/>
      </c>
      <c r="AK825" s="64" t="str">
        <f t="shared" si="247"/>
        <v/>
      </c>
      <c r="AL825" s="64" t="str">
        <f>IF($C$3="","",IF(AND(F825="□",G825="□",H825="□"),"",IF(AND(F825="■",G825="■"),"",IF(AND(F825="■",H825="■"),"",IF(AND(G825="■",H825="■"),"",IF(F825="■",$BY$23,IF(G825="■",$BY$21,IF(J825="","",J825))))))))</f>
        <v/>
      </c>
      <c r="AM825" s="65" t="str">
        <f t="shared" si="248"/>
        <v/>
      </c>
      <c r="AN825" s="64" t="str">
        <f>IF($C$3="","",IF(AND(F825="□",G825="□",H825="□"),"",IF(AND(F825="■",G825="■"),"",IF(AND(F825="■",H825="■"),"",IF(AND(G825="■",H825="■"),"",IF(F825="■",$BY$24,IF(G825="■",$BY$22,IF(L825="","",L825))))))))</f>
        <v/>
      </c>
      <c r="AO825" s="118"/>
      <c r="AP825" s="64" t="str">
        <f t="shared" si="249"/>
        <v/>
      </c>
      <c r="AQ825" s="64" t="str">
        <f t="shared" si="250"/>
        <v/>
      </c>
      <c r="AR825" s="64" t="str">
        <f t="shared" si="251"/>
        <v/>
      </c>
      <c r="AS825" s="64" t="str">
        <f t="shared" si="252"/>
        <v/>
      </c>
      <c r="AT825" s="64" t="str">
        <f t="shared" si="253"/>
        <v/>
      </c>
      <c r="AW825" s="17" t="str">
        <f t="shared" si="254"/>
        <v/>
      </c>
      <c r="AX825" s="17" t="str">
        <f t="shared" si="255"/>
        <v/>
      </c>
      <c r="AY825" s="17" t="str">
        <f t="shared" si="256"/>
        <v/>
      </c>
      <c r="AZ825" s="17" t="str">
        <f t="shared" si="257"/>
        <v/>
      </c>
      <c r="BA825" s="17" t="str">
        <f t="shared" si="258"/>
        <v/>
      </c>
      <c r="BB825" s="17" t="str">
        <f t="shared" si="259"/>
        <v/>
      </c>
      <c r="BD825" s="17" t="str">
        <f>IF(AND(OR(F825="",F825="□"),OR(G825="",G825="□"),OR(H825="",H825="□")),"",IF(AND(F825="■",G825="■"),"",IF(AND(OR(F825="■",G825="■"),H825="■"),"",IF(F825="■",5,IF(G825="■",4,IF(I825="","",IF($C$3="","",IF($C$3=8,"-",IF($C$3&lt;8,IF(I825&lt;=$BY$25,7,IF(I825&lt;=$BY$26,6,IF(I825&lt;=$BY$27,5,IF(I825&lt;=$BY$28,4,IF(I825&lt;=$BY$29,3,IF(I825&lt;=$BY$30,2,1)))))))))))))))</f>
        <v/>
      </c>
      <c r="BE825" s="17" t="str">
        <f>IF(AND(OR(F825="",F825="□"),OR(G825="",G825="□"),OR(H825="",H825="□")),"",IF(AND(F825="■",G825="■"),"",IF(AND(OR(F825="■",G825="■"),H825="■"),"",IF(F825="■",5,IF(G825="■",4,IF(K825="","",IF($C$3="","",IF($C$3=8,IF(K825&lt;=$BY$33,6,IF(K825&lt;=$BY$34,5,IF(K825&lt;=$BY$35,4,3))),IF(AND($C$3&lt;8,$C$3&gt;4),IF(K825&lt;=$BY$32,7,IF(K825&lt;=$BY$33,6,IF(K825&lt;=$BY$34,5,IF(K825&lt;=$BY$35,4,IF(K825&lt;=$BY$36,3,2))))),IF(C811&lt;5,"-"))))))))))</f>
        <v/>
      </c>
      <c r="BF825" s="17" t="str">
        <f t="shared" si="261"/>
        <v/>
      </c>
      <c r="BH825" s="18" t="str">
        <f>IF(X825="","",IF(50&lt;=Y825,6,IF(AND(40&lt;=Y825,Y825&lt;50),5,IF(AND(30&lt;=Y825,Y825&lt;40),4,IF(AND(20&lt;=Y825,Y825&lt;30),3,IF(AND(10&lt;=Y825,Y825&lt;20),2,IF(AND(0&lt;=Y825,Y825&lt;10),1,IF(Y825&lt;0,0,""))))))))</f>
        <v/>
      </c>
      <c r="BI825" s="18" t="str">
        <f>IF(X825="","",IF(30&lt;=Y825,4,IF(AND(20&lt;=Y825,Y825&lt;30),3,IF(AND(10&lt;=Y825,Y825&lt;20),2,IF(AND(0&lt;=Y825,Y825&lt;10),1,IF(Y825&lt;0,0,""))))))</f>
        <v/>
      </c>
      <c r="BJ825" s="58" t="str">
        <f>IF(AND(OR(Q825="",Q825="□"),OR(R825="",R825="□"),OR(S825="",S825="□")),"",IF(AND(Q825="■",R825="■"),"",IF(AND(OR(Q825="■",R825="■"),S825="■"),"",IF(Q825="■",3,IF(R825="■",1,IF(Z825="■",BH825,BI825))))))</f>
        <v/>
      </c>
    </row>
    <row r="826" spans="1:62" ht="12" customHeight="1" x14ac:dyDescent="0.15">
      <c r="A826" s="66">
        <v>809</v>
      </c>
      <c r="B826" s="4"/>
      <c r="C826" s="2"/>
      <c r="D826" s="2"/>
      <c r="E826" s="8"/>
      <c r="F826" s="129" t="s">
        <v>38</v>
      </c>
      <c r="G826" s="130" t="s">
        <v>38</v>
      </c>
      <c r="H826" s="131" t="s">
        <v>38</v>
      </c>
      <c r="I826" s="122"/>
      <c r="J826" s="149"/>
      <c r="K826" s="124"/>
      <c r="L826" s="178"/>
      <c r="M826" s="133"/>
      <c r="N826" s="163" t="str">
        <f>IF($C$3="","",IF(P826="","",BF826))</f>
        <v/>
      </c>
      <c r="O826" s="163" t="str">
        <f>IF($C$3="","",IF(AND(OR(F826="",F826="□"),OR(G826="",G826="□"),OR(H826="",H826="□")),"",IF(AND(F826="■",G826="■"),"",IF(AND(OR(F826="■",G826="■"),H826="■"),"",IF(BF826="","",IF(OR(BF826=4,BF826&gt;4),"○","×"))))))</f>
        <v/>
      </c>
      <c r="P826" s="162" t="str">
        <f>IF($C$3="","",IF(AND(OR(F826="",F826="□"),OR(G826="",G826="□"),OR(H826="",H826="□")),"",IF(AND(F826="■",G826="■"),"",IF(AND(OR(F826="■",G826="■"),H826="■"),"",IF(BF826="","",IF(OR(BF826=5,BF826&gt;5),"○","×"))))))</f>
        <v/>
      </c>
      <c r="Q826" s="129" t="s">
        <v>38</v>
      </c>
      <c r="R826" s="130" t="s">
        <v>38</v>
      </c>
      <c r="S826" s="131" t="s">
        <v>38</v>
      </c>
      <c r="T826" s="1"/>
      <c r="U826" s="10"/>
      <c r="V826" s="11"/>
      <c r="W826" s="10"/>
      <c r="X826" s="223" t="str">
        <f t="shared" si="260"/>
        <v/>
      </c>
      <c r="Y826" s="164" t="str">
        <f t="shared" si="242"/>
        <v/>
      </c>
      <c r="Z826" s="131" t="s">
        <v>58</v>
      </c>
      <c r="AA826" s="135" t="s">
        <v>58</v>
      </c>
      <c r="AB826" s="165" t="str">
        <f t="shared" si="243"/>
        <v/>
      </c>
      <c r="AC826" s="280"/>
      <c r="AD826" s="281"/>
      <c r="AF826" s="60" t="str">
        <f>IF($C$3="","",IF(AND(F826="□",G826="□",H826="□"),"",IF(AND(F826="■",G826="■"),"",IF(AND(F826="■",H826="■"),"",IF(AND(G826="■",H826="■"),"",IF(F826="■",$BY$42,IF(G826="■",$BY$39,IF(I826="","",I826))))))))</f>
        <v/>
      </c>
      <c r="AG826" s="61" t="str">
        <f>IF($C$3="","",IF(AND(F826="□",G826="□",H826="□"),"",IF(AND(F826="■",G826="■"),"",IF(AND(F826="■",H826="■"),"",IF(AND(G826="■",H826="■"),"",IF(F826="■",$BY$44,IF(G826="■",$BY$41,IF(K826="","",K826))))))))</f>
        <v/>
      </c>
      <c r="AH826" s="63" t="str">
        <f t="shared" si="244"/>
        <v/>
      </c>
      <c r="AI826" s="63" t="str">
        <f t="shared" si="245"/>
        <v/>
      </c>
      <c r="AJ826" s="64" t="str">
        <f t="shared" si="246"/>
        <v/>
      </c>
      <c r="AK826" s="64" t="str">
        <f t="shared" si="247"/>
        <v/>
      </c>
      <c r="AL826" s="64" t="str">
        <f>IF($C$3="","",IF(AND(F826="□",G826="□",H826="□"),"",IF(AND(F826="■",G826="■"),"",IF(AND(F826="■",H826="■"),"",IF(AND(G826="■",H826="■"),"",IF(F826="■",$BY$23,IF(G826="■",$BY$21,IF(J826="","",J826))))))))</f>
        <v/>
      </c>
      <c r="AM826" s="65" t="str">
        <f t="shared" si="248"/>
        <v/>
      </c>
      <c r="AN826" s="64" t="str">
        <f>IF($C$3="","",IF(AND(F826="□",G826="□",H826="□"),"",IF(AND(F826="■",G826="■"),"",IF(AND(F826="■",H826="■"),"",IF(AND(G826="■",H826="■"),"",IF(F826="■",$BY$24,IF(G826="■",$BY$22,IF(L826="","",L826))))))))</f>
        <v/>
      </c>
      <c r="AO826" s="118"/>
      <c r="AP826" s="64" t="str">
        <f t="shared" si="249"/>
        <v/>
      </c>
      <c r="AQ826" s="64" t="str">
        <f t="shared" si="250"/>
        <v/>
      </c>
      <c r="AR826" s="64" t="str">
        <f t="shared" si="251"/>
        <v/>
      </c>
      <c r="AS826" s="64" t="str">
        <f t="shared" si="252"/>
        <v/>
      </c>
      <c r="AT826" s="64" t="str">
        <f t="shared" si="253"/>
        <v/>
      </c>
      <c r="AW826" s="17" t="str">
        <f t="shared" si="254"/>
        <v/>
      </c>
      <c r="AX826" s="17" t="str">
        <f t="shared" si="255"/>
        <v/>
      </c>
      <c r="AY826" s="17" t="str">
        <f t="shared" si="256"/>
        <v/>
      </c>
      <c r="AZ826" s="17" t="str">
        <f t="shared" si="257"/>
        <v/>
      </c>
      <c r="BA826" s="17" t="str">
        <f t="shared" si="258"/>
        <v/>
      </c>
      <c r="BB826" s="17" t="str">
        <f t="shared" si="259"/>
        <v/>
      </c>
      <c r="BD826" s="17" t="str">
        <f>IF(AND(OR(F826="",F826="□"),OR(G826="",G826="□"),OR(H826="",H826="□")),"",IF(AND(F826="■",G826="■"),"",IF(AND(OR(F826="■",G826="■"),H826="■"),"",IF(F826="■",5,IF(G826="■",4,IF(I826="","",IF($C$3="","",IF($C$3=8,"-",IF($C$3&lt;8,IF(I826&lt;=$BY$25,7,IF(I826&lt;=$BY$26,6,IF(I826&lt;=$BY$27,5,IF(I826&lt;=$BY$28,4,IF(I826&lt;=$BY$29,3,IF(I826&lt;=$BY$30,2,1)))))))))))))))</f>
        <v/>
      </c>
      <c r="BE826" s="17" t="str">
        <f>IF(AND(OR(F826="",F826="□"),OR(G826="",G826="□"),OR(H826="",H826="□")),"",IF(AND(F826="■",G826="■"),"",IF(AND(OR(F826="■",G826="■"),H826="■"),"",IF(F826="■",5,IF(G826="■",4,IF(K826="","",IF($C$3="","",IF($C$3=8,IF(K826&lt;=$BY$33,6,IF(K826&lt;=$BY$34,5,IF(K826&lt;=$BY$35,4,3))),IF(AND($C$3&lt;8,$C$3&gt;4),IF(K826&lt;=$BY$32,7,IF(K826&lt;=$BY$33,6,IF(K826&lt;=$BY$34,5,IF(K826&lt;=$BY$35,4,IF(K826&lt;=$BY$36,3,2))))),IF(C812&lt;5,"-"))))))))))</f>
        <v/>
      </c>
      <c r="BF826" s="17" t="str">
        <f t="shared" si="261"/>
        <v/>
      </c>
      <c r="BH826" s="18" t="str">
        <f>IF(X826="","",IF(50&lt;=Y826,6,IF(AND(40&lt;=Y826,Y826&lt;50),5,IF(AND(30&lt;=Y826,Y826&lt;40),4,IF(AND(20&lt;=Y826,Y826&lt;30),3,IF(AND(10&lt;=Y826,Y826&lt;20),2,IF(AND(0&lt;=Y826,Y826&lt;10),1,IF(Y826&lt;0,0,""))))))))</f>
        <v/>
      </c>
      <c r="BI826" s="18" t="str">
        <f>IF(X826="","",IF(30&lt;=Y826,4,IF(AND(20&lt;=Y826,Y826&lt;30),3,IF(AND(10&lt;=Y826,Y826&lt;20),2,IF(AND(0&lt;=Y826,Y826&lt;10),1,IF(Y826&lt;0,0,""))))))</f>
        <v/>
      </c>
      <c r="BJ826" s="58" t="str">
        <f>IF(AND(OR(Q826="",Q826="□"),OR(R826="",R826="□"),OR(S826="",S826="□")),"",IF(AND(Q826="■",R826="■"),"",IF(AND(OR(Q826="■",R826="■"),S826="■"),"",IF(Q826="■",3,IF(R826="■",1,IF(Z826="■",BH826,BI826))))))</f>
        <v/>
      </c>
    </row>
    <row r="827" spans="1:62" ht="12" customHeight="1" x14ac:dyDescent="0.15">
      <c r="A827" s="66">
        <v>810</v>
      </c>
      <c r="B827" s="4"/>
      <c r="C827" s="2"/>
      <c r="D827" s="2"/>
      <c r="E827" s="8"/>
      <c r="F827" s="129" t="s">
        <v>38</v>
      </c>
      <c r="G827" s="130" t="s">
        <v>38</v>
      </c>
      <c r="H827" s="131" t="s">
        <v>38</v>
      </c>
      <c r="I827" s="122"/>
      <c r="J827" s="149"/>
      <c r="K827" s="124"/>
      <c r="L827" s="178"/>
      <c r="M827" s="133"/>
      <c r="N827" s="163" t="str">
        <f>IF($C$3="","",IF(P827="","",BF827))</f>
        <v/>
      </c>
      <c r="O827" s="163" t="str">
        <f>IF($C$3="","",IF(AND(OR(F827="",F827="□"),OR(G827="",G827="□"),OR(H827="",H827="□")),"",IF(AND(F827="■",G827="■"),"",IF(AND(OR(F827="■",G827="■"),H827="■"),"",IF(BF827="","",IF(OR(BF827=4,BF827&gt;4),"○","×"))))))</f>
        <v/>
      </c>
      <c r="P827" s="162" t="str">
        <f>IF($C$3="","",IF(AND(OR(F827="",F827="□"),OR(G827="",G827="□"),OR(H827="",H827="□")),"",IF(AND(F827="■",G827="■"),"",IF(AND(OR(F827="■",G827="■"),H827="■"),"",IF(BF827="","",IF(OR(BF827=5,BF827&gt;5),"○","×"))))))</f>
        <v/>
      </c>
      <c r="Q827" s="129" t="s">
        <v>38</v>
      </c>
      <c r="R827" s="130" t="s">
        <v>38</v>
      </c>
      <c r="S827" s="131" t="s">
        <v>38</v>
      </c>
      <c r="T827" s="1"/>
      <c r="U827" s="10"/>
      <c r="V827" s="11"/>
      <c r="W827" s="10"/>
      <c r="X827" s="223" t="str">
        <f t="shared" si="260"/>
        <v/>
      </c>
      <c r="Y827" s="164" t="str">
        <f t="shared" si="242"/>
        <v/>
      </c>
      <c r="Z827" s="131" t="s">
        <v>58</v>
      </c>
      <c r="AA827" s="135" t="s">
        <v>58</v>
      </c>
      <c r="AB827" s="165" t="str">
        <f t="shared" si="243"/>
        <v/>
      </c>
      <c r="AC827" s="280"/>
      <c r="AD827" s="281"/>
      <c r="AF827" s="60" t="str">
        <f>IF($C$3="","",IF(AND(F827="□",G827="□",H827="□"),"",IF(AND(F827="■",G827="■"),"",IF(AND(F827="■",H827="■"),"",IF(AND(G827="■",H827="■"),"",IF(F827="■",$BY$42,IF(G827="■",$BY$39,IF(I827="","",I827))))))))</f>
        <v/>
      </c>
      <c r="AG827" s="61" t="str">
        <f>IF($C$3="","",IF(AND(F827="□",G827="□",H827="□"),"",IF(AND(F827="■",G827="■"),"",IF(AND(F827="■",H827="■"),"",IF(AND(G827="■",H827="■"),"",IF(F827="■",$BY$44,IF(G827="■",$BY$41,IF(K827="","",K827))))))))</f>
        <v/>
      </c>
      <c r="AH827" s="63" t="str">
        <f t="shared" si="244"/>
        <v/>
      </c>
      <c r="AI827" s="63" t="str">
        <f t="shared" si="245"/>
        <v/>
      </c>
      <c r="AJ827" s="64" t="str">
        <f t="shared" si="246"/>
        <v/>
      </c>
      <c r="AK827" s="64" t="str">
        <f t="shared" si="247"/>
        <v/>
      </c>
      <c r="AL827" s="64" t="str">
        <f>IF($C$3="","",IF(AND(F827="□",G827="□",H827="□"),"",IF(AND(F827="■",G827="■"),"",IF(AND(F827="■",H827="■"),"",IF(AND(G827="■",H827="■"),"",IF(F827="■",$BY$23,IF(G827="■",$BY$21,IF(J827="","",J827))))))))</f>
        <v/>
      </c>
      <c r="AM827" s="65" t="str">
        <f t="shared" si="248"/>
        <v/>
      </c>
      <c r="AN827" s="64" t="str">
        <f>IF($C$3="","",IF(AND(F827="□",G827="□",H827="□"),"",IF(AND(F827="■",G827="■"),"",IF(AND(F827="■",H827="■"),"",IF(AND(G827="■",H827="■"),"",IF(F827="■",$BY$24,IF(G827="■",$BY$22,IF(L827="","",L827))))))))</f>
        <v/>
      </c>
      <c r="AO827" s="118"/>
      <c r="AP827" s="64" t="str">
        <f t="shared" si="249"/>
        <v/>
      </c>
      <c r="AQ827" s="64" t="str">
        <f t="shared" si="250"/>
        <v/>
      </c>
      <c r="AR827" s="64" t="str">
        <f t="shared" si="251"/>
        <v/>
      </c>
      <c r="AS827" s="64" t="str">
        <f t="shared" si="252"/>
        <v/>
      </c>
      <c r="AT827" s="64" t="str">
        <f t="shared" si="253"/>
        <v/>
      </c>
      <c r="AW827" s="17" t="str">
        <f t="shared" si="254"/>
        <v/>
      </c>
      <c r="AX827" s="17" t="str">
        <f t="shared" si="255"/>
        <v/>
      </c>
      <c r="AY827" s="17" t="str">
        <f t="shared" si="256"/>
        <v/>
      </c>
      <c r="AZ827" s="17" t="str">
        <f t="shared" si="257"/>
        <v/>
      </c>
      <c r="BA827" s="17" t="str">
        <f t="shared" si="258"/>
        <v/>
      </c>
      <c r="BB827" s="17" t="str">
        <f t="shared" si="259"/>
        <v/>
      </c>
      <c r="BD827" s="17" t="str">
        <f>IF(AND(OR(F827="",F827="□"),OR(G827="",G827="□"),OR(H827="",H827="□")),"",IF(AND(F827="■",G827="■"),"",IF(AND(OR(F827="■",G827="■"),H827="■"),"",IF(F827="■",5,IF(G827="■",4,IF(I827="","",IF($C$3="","",IF($C$3=8,"-",IF($C$3&lt;8,IF(I827&lt;=$BY$25,7,IF(I827&lt;=$BY$26,6,IF(I827&lt;=$BY$27,5,IF(I827&lt;=$BY$28,4,IF(I827&lt;=$BY$29,3,IF(I827&lt;=$BY$30,2,1)))))))))))))))</f>
        <v/>
      </c>
      <c r="BE827" s="17" t="str">
        <f>IF(AND(OR(F827="",F827="□"),OR(G827="",G827="□"),OR(H827="",H827="□")),"",IF(AND(F827="■",G827="■"),"",IF(AND(OR(F827="■",G827="■"),H827="■"),"",IF(F827="■",5,IF(G827="■",4,IF(K827="","",IF($C$3="","",IF($C$3=8,IF(K827&lt;=$BY$33,6,IF(K827&lt;=$BY$34,5,IF(K827&lt;=$BY$35,4,3))),IF(AND($C$3&lt;8,$C$3&gt;4),IF(K827&lt;=$BY$32,7,IF(K827&lt;=$BY$33,6,IF(K827&lt;=$BY$34,5,IF(K827&lt;=$BY$35,4,IF(K827&lt;=$BY$36,3,2))))),IF(C813&lt;5,"-"))))))))))</f>
        <v/>
      </c>
      <c r="BF827" s="17" t="str">
        <f t="shared" si="261"/>
        <v/>
      </c>
      <c r="BH827" s="18" t="str">
        <f>IF(X827="","",IF(50&lt;=Y827,6,IF(AND(40&lt;=Y827,Y827&lt;50),5,IF(AND(30&lt;=Y827,Y827&lt;40),4,IF(AND(20&lt;=Y827,Y827&lt;30),3,IF(AND(10&lt;=Y827,Y827&lt;20),2,IF(AND(0&lt;=Y827,Y827&lt;10),1,IF(Y827&lt;0,0,""))))))))</f>
        <v/>
      </c>
      <c r="BI827" s="18" t="str">
        <f>IF(X827="","",IF(30&lt;=Y827,4,IF(AND(20&lt;=Y827,Y827&lt;30),3,IF(AND(10&lt;=Y827,Y827&lt;20),2,IF(AND(0&lt;=Y827,Y827&lt;10),1,IF(Y827&lt;0,0,""))))))</f>
        <v/>
      </c>
      <c r="BJ827" s="58" t="str">
        <f>IF(AND(OR(Q827="",Q827="□"),OR(R827="",R827="□"),OR(S827="",S827="□")),"",IF(AND(Q827="■",R827="■"),"",IF(AND(OR(Q827="■",R827="■"),S827="■"),"",IF(Q827="■",3,IF(R827="■",1,IF(Z827="■",BH827,BI827))))))</f>
        <v/>
      </c>
    </row>
    <row r="828" spans="1:62" ht="12" customHeight="1" x14ac:dyDescent="0.15">
      <c r="A828" s="66">
        <v>811</v>
      </c>
      <c r="B828" s="4"/>
      <c r="C828" s="2"/>
      <c r="D828" s="2"/>
      <c r="E828" s="8"/>
      <c r="F828" s="129" t="s">
        <v>38</v>
      </c>
      <c r="G828" s="130" t="s">
        <v>38</v>
      </c>
      <c r="H828" s="131" t="s">
        <v>38</v>
      </c>
      <c r="I828" s="122"/>
      <c r="J828" s="149"/>
      <c r="K828" s="124"/>
      <c r="L828" s="178"/>
      <c r="M828" s="133"/>
      <c r="N828" s="163" t="str">
        <f>IF($C$3="","",IF(P828="","",BF828))</f>
        <v/>
      </c>
      <c r="O828" s="163" t="str">
        <f>IF($C$3="","",IF(AND(OR(F828="",F828="□"),OR(G828="",G828="□"),OR(H828="",H828="□")),"",IF(AND(F828="■",G828="■"),"",IF(AND(OR(F828="■",G828="■"),H828="■"),"",IF(BF828="","",IF(OR(BF828=4,BF828&gt;4),"○","×"))))))</f>
        <v/>
      </c>
      <c r="P828" s="162" t="str">
        <f>IF($C$3="","",IF(AND(OR(F828="",F828="□"),OR(G828="",G828="□"),OR(H828="",H828="□")),"",IF(AND(F828="■",G828="■"),"",IF(AND(OR(F828="■",G828="■"),H828="■"),"",IF(BF828="","",IF(OR(BF828=5,BF828&gt;5),"○","×"))))))</f>
        <v/>
      </c>
      <c r="Q828" s="129" t="s">
        <v>38</v>
      </c>
      <c r="R828" s="130" t="s">
        <v>38</v>
      </c>
      <c r="S828" s="131" t="s">
        <v>38</v>
      </c>
      <c r="T828" s="1"/>
      <c r="U828" s="10"/>
      <c r="V828" s="11"/>
      <c r="W828" s="10"/>
      <c r="X828" s="223" t="str">
        <f t="shared" si="260"/>
        <v/>
      </c>
      <c r="Y828" s="164" t="str">
        <f t="shared" si="242"/>
        <v/>
      </c>
      <c r="Z828" s="131" t="s">
        <v>58</v>
      </c>
      <c r="AA828" s="135" t="s">
        <v>58</v>
      </c>
      <c r="AB828" s="165" t="str">
        <f t="shared" si="243"/>
        <v/>
      </c>
      <c r="AC828" s="280"/>
      <c r="AD828" s="281"/>
      <c r="AF828" s="60" t="str">
        <f>IF($C$3="","",IF(AND(F828="□",G828="□",H828="□"),"",IF(AND(F828="■",G828="■"),"",IF(AND(F828="■",H828="■"),"",IF(AND(G828="■",H828="■"),"",IF(F828="■",$BY$42,IF(G828="■",$BY$39,IF(I828="","",I828))))))))</f>
        <v/>
      </c>
      <c r="AG828" s="61" t="str">
        <f>IF($C$3="","",IF(AND(F828="□",G828="□",H828="□"),"",IF(AND(F828="■",G828="■"),"",IF(AND(F828="■",H828="■"),"",IF(AND(G828="■",H828="■"),"",IF(F828="■",$BY$44,IF(G828="■",$BY$41,IF(K828="","",K828))))))))</f>
        <v/>
      </c>
      <c r="AH828" s="63" t="str">
        <f t="shared" si="244"/>
        <v/>
      </c>
      <c r="AI828" s="63" t="str">
        <f t="shared" si="245"/>
        <v/>
      </c>
      <c r="AJ828" s="64" t="str">
        <f t="shared" si="246"/>
        <v/>
      </c>
      <c r="AK828" s="64" t="str">
        <f t="shared" si="247"/>
        <v/>
      </c>
      <c r="AL828" s="64" t="str">
        <f>IF($C$3="","",IF(AND(F828="□",G828="□",H828="□"),"",IF(AND(F828="■",G828="■"),"",IF(AND(F828="■",H828="■"),"",IF(AND(G828="■",H828="■"),"",IF(F828="■",$BY$23,IF(G828="■",$BY$21,IF(J828="","",J828))))))))</f>
        <v/>
      </c>
      <c r="AM828" s="65" t="str">
        <f t="shared" si="248"/>
        <v/>
      </c>
      <c r="AN828" s="64" t="str">
        <f>IF($C$3="","",IF(AND(F828="□",G828="□",H828="□"),"",IF(AND(F828="■",G828="■"),"",IF(AND(F828="■",H828="■"),"",IF(AND(G828="■",H828="■"),"",IF(F828="■",$BY$24,IF(G828="■",$BY$22,IF(L828="","",L828))))))))</f>
        <v/>
      </c>
      <c r="AO828" s="118"/>
      <c r="AP828" s="64" t="str">
        <f t="shared" si="249"/>
        <v/>
      </c>
      <c r="AQ828" s="64" t="str">
        <f t="shared" si="250"/>
        <v/>
      </c>
      <c r="AR828" s="64" t="str">
        <f t="shared" si="251"/>
        <v/>
      </c>
      <c r="AS828" s="64" t="str">
        <f t="shared" si="252"/>
        <v/>
      </c>
      <c r="AT828" s="64" t="str">
        <f t="shared" si="253"/>
        <v/>
      </c>
      <c r="AW828" s="17" t="str">
        <f t="shared" si="254"/>
        <v/>
      </c>
      <c r="AX828" s="17" t="str">
        <f t="shared" si="255"/>
        <v/>
      </c>
      <c r="AY828" s="17" t="str">
        <f t="shared" si="256"/>
        <v/>
      </c>
      <c r="AZ828" s="17" t="str">
        <f t="shared" si="257"/>
        <v/>
      </c>
      <c r="BA828" s="17" t="str">
        <f t="shared" si="258"/>
        <v/>
      </c>
      <c r="BB828" s="17" t="str">
        <f t="shared" si="259"/>
        <v/>
      </c>
      <c r="BD828" s="17" t="str">
        <f>IF(AND(OR(F828="",F828="□"),OR(G828="",G828="□"),OR(H828="",H828="□")),"",IF(AND(F828="■",G828="■"),"",IF(AND(OR(F828="■",G828="■"),H828="■"),"",IF(F828="■",5,IF(G828="■",4,IF(I828="","",IF($C$3="","",IF($C$3=8,"-",IF($C$3&lt;8,IF(I828&lt;=$BY$25,7,IF(I828&lt;=$BY$26,6,IF(I828&lt;=$BY$27,5,IF(I828&lt;=$BY$28,4,IF(I828&lt;=$BY$29,3,IF(I828&lt;=$BY$30,2,1)))))))))))))))</f>
        <v/>
      </c>
      <c r="BE828" s="17" t="str">
        <f>IF(AND(OR(F828="",F828="□"),OR(G828="",G828="□"),OR(H828="",H828="□")),"",IF(AND(F828="■",G828="■"),"",IF(AND(OR(F828="■",G828="■"),H828="■"),"",IF(F828="■",5,IF(G828="■",4,IF(K828="","",IF($C$3="","",IF($C$3=8,IF(K828&lt;=$BY$33,6,IF(K828&lt;=$BY$34,5,IF(K828&lt;=$BY$35,4,3))),IF(AND($C$3&lt;8,$C$3&gt;4),IF(K828&lt;=$BY$32,7,IF(K828&lt;=$BY$33,6,IF(K828&lt;=$BY$34,5,IF(K828&lt;=$BY$35,4,IF(K828&lt;=$BY$36,3,2))))),IF(C814&lt;5,"-"))))))))))</f>
        <v/>
      </c>
      <c r="BF828" s="17" t="str">
        <f t="shared" si="261"/>
        <v/>
      </c>
      <c r="BH828" s="18" t="str">
        <f>IF(X828="","",IF(50&lt;=Y828,6,IF(AND(40&lt;=Y828,Y828&lt;50),5,IF(AND(30&lt;=Y828,Y828&lt;40),4,IF(AND(20&lt;=Y828,Y828&lt;30),3,IF(AND(10&lt;=Y828,Y828&lt;20),2,IF(AND(0&lt;=Y828,Y828&lt;10),1,IF(Y828&lt;0,0,""))))))))</f>
        <v/>
      </c>
      <c r="BI828" s="18" t="str">
        <f>IF(X828="","",IF(30&lt;=Y828,4,IF(AND(20&lt;=Y828,Y828&lt;30),3,IF(AND(10&lt;=Y828,Y828&lt;20),2,IF(AND(0&lt;=Y828,Y828&lt;10),1,IF(Y828&lt;0,0,""))))))</f>
        <v/>
      </c>
      <c r="BJ828" s="58" t="str">
        <f>IF(AND(OR(Q828="",Q828="□"),OR(R828="",R828="□"),OR(S828="",S828="□")),"",IF(AND(Q828="■",R828="■"),"",IF(AND(OR(Q828="■",R828="■"),S828="■"),"",IF(Q828="■",3,IF(R828="■",1,IF(Z828="■",BH828,BI828))))))</f>
        <v/>
      </c>
    </row>
    <row r="829" spans="1:62" ht="12" customHeight="1" x14ac:dyDescent="0.15">
      <c r="A829" s="66">
        <v>812</v>
      </c>
      <c r="B829" s="4"/>
      <c r="C829" s="2"/>
      <c r="D829" s="2"/>
      <c r="E829" s="8"/>
      <c r="F829" s="129" t="s">
        <v>38</v>
      </c>
      <c r="G829" s="130" t="s">
        <v>38</v>
      </c>
      <c r="H829" s="131" t="s">
        <v>38</v>
      </c>
      <c r="I829" s="122"/>
      <c r="J829" s="149"/>
      <c r="K829" s="124"/>
      <c r="L829" s="178"/>
      <c r="M829" s="133"/>
      <c r="N829" s="163" t="str">
        <f>IF($C$3="","",IF(P829="","",BF829))</f>
        <v/>
      </c>
      <c r="O829" s="163" t="str">
        <f>IF($C$3="","",IF(AND(OR(F829="",F829="□"),OR(G829="",G829="□"),OR(H829="",H829="□")),"",IF(AND(F829="■",G829="■"),"",IF(AND(OR(F829="■",G829="■"),H829="■"),"",IF(BF829="","",IF(OR(BF829=4,BF829&gt;4),"○","×"))))))</f>
        <v/>
      </c>
      <c r="P829" s="162" t="str">
        <f>IF($C$3="","",IF(AND(OR(F829="",F829="□"),OR(G829="",G829="□"),OR(H829="",H829="□")),"",IF(AND(F829="■",G829="■"),"",IF(AND(OR(F829="■",G829="■"),H829="■"),"",IF(BF829="","",IF(OR(BF829=5,BF829&gt;5),"○","×"))))))</f>
        <v/>
      </c>
      <c r="Q829" s="129" t="s">
        <v>38</v>
      </c>
      <c r="R829" s="130" t="s">
        <v>38</v>
      </c>
      <c r="S829" s="131" t="s">
        <v>38</v>
      </c>
      <c r="T829" s="1"/>
      <c r="U829" s="10"/>
      <c r="V829" s="11"/>
      <c r="W829" s="10"/>
      <c r="X829" s="223" t="str">
        <f t="shared" si="260"/>
        <v/>
      </c>
      <c r="Y829" s="164" t="str">
        <f t="shared" si="242"/>
        <v/>
      </c>
      <c r="Z829" s="131" t="s">
        <v>58</v>
      </c>
      <c r="AA829" s="135" t="s">
        <v>58</v>
      </c>
      <c r="AB829" s="165" t="str">
        <f t="shared" si="243"/>
        <v/>
      </c>
      <c r="AC829" s="280"/>
      <c r="AD829" s="281"/>
      <c r="AF829" s="60" t="str">
        <f>IF($C$3="","",IF(AND(F829="□",G829="□",H829="□"),"",IF(AND(F829="■",G829="■"),"",IF(AND(F829="■",H829="■"),"",IF(AND(G829="■",H829="■"),"",IF(F829="■",$BY$42,IF(G829="■",$BY$39,IF(I829="","",I829))))))))</f>
        <v/>
      </c>
      <c r="AG829" s="61" t="str">
        <f>IF($C$3="","",IF(AND(F829="□",G829="□",H829="□"),"",IF(AND(F829="■",G829="■"),"",IF(AND(F829="■",H829="■"),"",IF(AND(G829="■",H829="■"),"",IF(F829="■",$BY$44,IF(G829="■",$BY$41,IF(K829="","",K829))))))))</f>
        <v/>
      </c>
      <c r="AH829" s="63" t="str">
        <f t="shared" si="244"/>
        <v/>
      </c>
      <c r="AI829" s="63" t="str">
        <f t="shared" si="245"/>
        <v/>
      </c>
      <c r="AJ829" s="64" t="str">
        <f t="shared" si="246"/>
        <v/>
      </c>
      <c r="AK829" s="64" t="str">
        <f t="shared" si="247"/>
        <v/>
      </c>
      <c r="AL829" s="64" t="str">
        <f>IF($C$3="","",IF(AND(F829="□",G829="□",H829="□"),"",IF(AND(F829="■",G829="■"),"",IF(AND(F829="■",H829="■"),"",IF(AND(G829="■",H829="■"),"",IF(F829="■",$BY$23,IF(G829="■",$BY$21,IF(J829="","",J829))))))))</f>
        <v/>
      </c>
      <c r="AM829" s="65" t="str">
        <f t="shared" si="248"/>
        <v/>
      </c>
      <c r="AN829" s="64" t="str">
        <f>IF($C$3="","",IF(AND(F829="□",G829="□",H829="□"),"",IF(AND(F829="■",G829="■"),"",IF(AND(F829="■",H829="■"),"",IF(AND(G829="■",H829="■"),"",IF(F829="■",$BY$24,IF(G829="■",$BY$22,IF(L829="","",L829))))))))</f>
        <v/>
      </c>
      <c r="AO829" s="118"/>
      <c r="AP829" s="64" t="str">
        <f t="shared" si="249"/>
        <v/>
      </c>
      <c r="AQ829" s="64" t="str">
        <f t="shared" si="250"/>
        <v/>
      </c>
      <c r="AR829" s="64" t="str">
        <f t="shared" si="251"/>
        <v/>
      </c>
      <c r="AS829" s="64" t="str">
        <f t="shared" si="252"/>
        <v/>
      </c>
      <c r="AT829" s="64" t="str">
        <f t="shared" si="253"/>
        <v/>
      </c>
      <c r="AW829" s="17" t="str">
        <f t="shared" si="254"/>
        <v/>
      </c>
      <c r="AX829" s="17" t="str">
        <f t="shared" si="255"/>
        <v/>
      </c>
      <c r="AY829" s="17" t="str">
        <f t="shared" si="256"/>
        <v/>
      </c>
      <c r="AZ829" s="17" t="str">
        <f t="shared" si="257"/>
        <v/>
      </c>
      <c r="BA829" s="17" t="str">
        <f t="shared" si="258"/>
        <v/>
      </c>
      <c r="BB829" s="17" t="str">
        <f t="shared" si="259"/>
        <v/>
      </c>
      <c r="BD829" s="17" t="str">
        <f>IF(AND(OR(F829="",F829="□"),OR(G829="",G829="□"),OR(H829="",H829="□")),"",IF(AND(F829="■",G829="■"),"",IF(AND(OR(F829="■",G829="■"),H829="■"),"",IF(F829="■",5,IF(G829="■",4,IF(I829="","",IF($C$3="","",IF($C$3=8,"-",IF($C$3&lt;8,IF(I829&lt;=$BY$25,7,IF(I829&lt;=$BY$26,6,IF(I829&lt;=$BY$27,5,IF(I829&lt;=$BY$28,4,IF(I829&lt;=$BY$29,3,IF(I829&lt;=$BY$30,2,1)))))))))))))))</f>
        <v/>
      </c>
      <c r="BE829" s="17" t="str">
        <f>IF(AND(OR(F829="",F829="□"),OR(G829="",G829="□"),OR(H829="",H829="□")),"",IF(AND(F829="■",G829="■"),"",IF(AND(OR(F829="■",G829="■"),H829="■"),"",IF(F829="■",5,IF(G829="■",4,IF(K829="","",IF($C$3="","",IF($C$3=8,IF(K829&lt;=$BY$33,6,IF(K829&lt;=$BY$34,5,IF(K829&lt;=$BY$35,4,3))),IF(AND($C$3&lt;8,$C$3&gt;4),IF(K829&lt;=$BY$32,7,IF(K829&lt;=$BY$33,6,IF(K829&lt;=$BY$34,5,IF(K829&lt;=$BY$35,4,IF(K829&lt;=$BY$36,3,2))))),IF(C815&lt;5,"-"))))))))))</f>
        <v/>
      </c>
      <c r="BF829" s="17" t="str">
        <f t="shared" si="261"/>
        <v/>
      </c>
      <c r="BH829" s="18" t="str">
        <f>IF(X829="","",IF(50&lt;=Y829,6,IF(AND(40&lt;=Y829,Y829&lt;50),5,IF(AND(30&lt;=Y829,Y829&lt;40),4,IF(AND(20&lt;=Y829,Y829&lt;30),3,IF(AND(10&lt;=Y829,Y829&lt;20),2,IF(AND(0&lt;=Y829,Y829&lt;10),1,IF(Y829&lt;0,0,""))))))))</f>
        <v/>
      </c>
      <c r="BI829" s="18" t="str">
        <f>IF(X829="","",IF(30&lt;=Y829,4,IF(AND(20&lt;=Y829,Y829&lt;30),3,IF(AND(10&lt;=Y829,Y829&lt;20),2,IF(AND(0&lt;=Y829,Y829&lt;10),1,IF(Y829&lt;0,0,""))))))</f>
        <v/>
      </c>
      <c r="BJ829" s="58" t="str">
        <f>IF(AND(OR(Q829="",Q829="□"),OR(R829="",R829="□"),OR(S829="",S829="□")),"",IF(AND(Q829="■",R829="■"),"",IF(AND(OR(Q829="■",R829="■"),S829="■"),"",IF(Q829="■",3,IF(R829="■",1,IF(Z829="■",BH829,BI829))))))</f>
        <v/>
      </c>
    </row>
    <row r="830" spans="1:62" ht="12" customHeight="1" x14ac:dyDescent="0.15">
      <c r="A830" s="66">
        <v>813</v>
      </c>
      <c r="B830" s="4"/>
      <c r="C830" s="2"/>
      <c r="D830" s="2"/>
      <c r="E830" s="8"/>
      <c r="F830" s="129" t="s">
        <v>38</v>
      </c>
      <c r="G830" s="130" t="s">
        <v>38</v>
      </c>
      <c r="H830" s="131" t="s">
        <v>38</v>
      </c>
      <c r="I830" s="122"/>
      <c r="J830" s="149"/>
      <c r="K830" s="124"/>
      <c r="L830" s="178"/>
      <c r="M830" s="133"/>
      <c r="N830" s="163" t="str">
        <f>IF($C$3="","",IF(P830="","",BF830))</f>
        <v/>
      </c>
      <c r="O830" s="163" t="str">
        <f>IF($C$3="","",IF(AND(OR(F830="",F830="□"),OR(G830="",G830="□"),OR(H830="",H830="□")),"",IF(AND(F830="■",G830="■"),"",IF(AND(OR(F830="■",G830="■"),H830="■"),"",IF(BF830="","",IF(OR(BF830=4,BF830&gt;4),"○","×"))))))</f>
        <v/>
      </c>
      <c r="P830" s="162" t="str">
        <f>IF($C$3="","",IF(AND(OR(F830="",F830="□"),OR(G830="",G830="□"),OR(H830="",H830="□")),"",IF(AND(F830="■",G830="■"),"",IF(AND(OR(F830="■",G830="■"),H830="■"),"",IF(BF830="","",IF(OR(BF830=5,BF830&gt;5),"○","×"))))))</f>
        <v/>
      </c>
      <c r="Q830" s="129" t="s">
        <v>38</v>
      </c>
      <c r="R830" s="130" t="s">
        <v>38</v>
      </c>
      <c r="S830" s="131" t="s">
        <v>38</v>
      </c>
      <c r="T830" s="1"/>
      <c r="U830" s="10"/>
      <c r="V830" s="11"/>
      <c r="W830" s="10"/>
      <c r="X830" s="223" t="str">
        <f t="shared" si="260"/>
        <v/>
      </c>
      <c r="Y830" s="164" t="str">
        <f t="shared" si="242"/>
        <v/>
      </c>
      <c r="Z830" s="131" t="s">
        <v>58</v>
      </c>
      <c r="AA830" s="135" t="s">
        <v>58</v>
      </c>
      <c r="AB830" s="165" t="str">
        <f t="shared" si="243"/>
        <v/>
      </c>
      <c r="AC830" s="280"/>
      <c r="AD830" s="281"/>
      <c r="AF830" s="60" t="str">
        <f>IF($C$3="","",IF(AND(F830="□",G830="□",H830="□"),"",IF(AND(F830="■",G830="■"),"",IF(AND(F830="■",H830="■"),"",IF(AND(G830="■",H830="■"),"",IF(F830="■",$BY$42,IF(G830="■",$BY$39,IF(I830="","",I830))))))))</f>
        <v/>
      </c>
      <c r="AG830" s="61" t="str">
        <f>IF($C$3="","",IF(AND(F830="□",G830="□",H830="□"),"",IF(AND(F830="■",G830="■"),"",IF(AND(F830="■",H830="■"),"",IF(AND(G830="■",H830="■"),"",IF(F830="■",$BY$44,IF(G830="■",$BY$41,IF(K830="","",K830))))))))</f>
        <v/>
      </c>
      <c r="AH830" s="63" t="str">
        <f t="shared" si="244"/>
        <v/>
      </c>
      <c r="AI830" s="63" t="str">
        <f t="shared" si="245"/>
        <v/>
      </c>
      <c r="AJ830" s="64" t="str">
        <f t="shared" si="246"/>
        <v/>
      </c>
      <c r="AK830" s="64" t="str">
        <f t="shared" si="247"/>
        <v/>
      </c>
      <c r="AL830" s="64" t="str">
        <f>IF($C$3="","",IF(AND(F830="□",G830="□",H830="□"),"",IF(AND(F830="■",G830="■"),"",IF(AND(F830="■",H830="■"),"",IF(AND(G830="■",H830="■"),"",IF(F830="■",$BY$23,IF(G830="■",$BY$21,IF(J830="","",J830))))))))</f>
        <v/>
      </c>
      <c r="AM830" s="65" t="str">
        <f t="shared" si="248"/>
        <v/>
      </c>
      <c r="AN830" s="64" t="str">
        <f>IF($C$3="","",IF(AND(F830="□",G830="□",H830="□"),"",IF(AND(F830="■",G830="■"),"",IF(AND(F830="■",H830="■"),"",IF(AND(G830="■",H830="■"),"",IF(F830="■",$BY$24,IF(G830="■",$BY$22,IF(L830="","",L830))))))))</f>
        <v/>
      </c>
      <c r="AO830" s="118"/>
      <c r="AP830" s="64" t="str">
        <f t="shared" si="249"/>
        <v/>
      </c>
      <c r="AQ830" s="64" t="str">
        <f t="shared" si="250"/>
        <v/>
      </c>
      <c r="AR830" s="64" t="str">
        <f t="shared" si="251"/>
        <v/>
      </c>
      <c r="AS830" s="64" t="str">
        <f t="shared" si="252"/>
        <v/>
      </c>
      <c r="AT830" s="64" t="str">
        <f t="shared" si="253"/>
        <v/>
      </c>
      <c r="AW830" s="17" t="str">
        <f t="shared" si="254"/>
        <v/>
      </c>
      <c r="AX830" s="17" t="str">
        <f t="shared" si="255"/>
        <v/>
      </c>
      <c r="AY830" s="17" t="str">
        <f t="shared" si="256"/>
        <v/>
      </c>
      <c r="AZ830" s="17" t="str">
        <f t="shared" si="257"/>
        <v/>
      </c>
      <c r="BA830" s="17" t="str">
        <f t="shared" si="258"/>
        <v/>
      </c>
      <c r="BB830" s="17" t="str">
        <f t="shared" si="259"/>
        <v/>
      </c>
      <c r="BD830" s="17" t="str">
        <f>IF(AND(OR(F830="",F830="□"),OR(G830="",G830="□"),OR(H830="",H830="□")),"",IF(AND(F830="■",G830="■"),"",IF(AND(OR(F830="■",G830="■"),H830="■"),"",IF(F830="■",5,IF(G830="■",4,IF(I830="","",IF($C$3="","",IF($C$3=8,"-",IF($C$3&lt;8,IF(I830&lt;=$BY$25,7,IF(I830&lt;=$BY$26,6,IF(I830&lt;=$BY$27,5,IF(I830&lt;=$BY$28,4,IF(I830&lt;=$BY$29,3,IF(I830&lt;=$BY$30,2,1)))))))))))))))</f>
        <v/>
      </c>
      <c r="BE830" s="17" t="str">
        <f>IF(AND(OR(F830="",F830="□"),OR(G830="",G830="□"),OR(H830="",H830="□")),"",IF(AND(F830="■",G830="■"),"",IF(AND(OR(F830="■",G830="■"),H830="■"),"",IF(F830="■",5,IF(G830="■",4,IF(K830="","",IF($C$3="","",IF($C$3=8,IF(K830&lt;=$BY$33,6,IF(K830&lt;=$BY$34,5,IF(K830&lt;=$BY$35,4,3))),IF(AND($C$3&lt;8,$C$3&gt;4),IF(K830&lt;=$BY$32,7,IF(K830&lt;=$BY$33,6,IF(K830&lt;=$BY$34,5,IF(K830&lt;=$BY$35,4,IF(K830&lt;=$BY$36,3,2))))),IF(C816&lt;5,"-"))))))))))</f>
        <v/>
      </c>
      <c r="BF830" s="17" t="str">
        <f t="shared" si="261"/>
        <v/>
      </c>
      <c r="BH830" s="18" t="str">
        <f>IF(X830="","",IF(50&lt;=Y830,6,IF(AND(40&lt;=Y830,Y830&lt;50),5,IF(AND(30&lt;=Y830,Y830&lt;40),4,IF(AND(20&lt;=Y830,Y830&lt;30),3,IF(AND(10&lt;=Y830,Y830&lt;20),2,IF(AND(0&lt;=Y830,Y830&lt;10),1,IF(Y830&lt;0,0,""))))))))</f>
        <v/>
      </c>
      <c r="BI830" s="18" t="str">
        <f>IF(X830="","",IF(30&lt;=Y830,4,IF(AND(20&lt;=Y830,Y830&lt;30),3,IF(AND(10&lt;=Y830,Y830&lt;20),2,IF(AND(0&lt;=Y830,Y830&lt;10),1,IF(Y830&lt;0,0,""))))))</f>
        <v/>
      </c>
      <c r="BJ830" s="58" t="str">
        <f>IF(AND(OR(Q830="",Q830="□"),OR(R830="",R830="□"),OR(S830="",S830="□")),"",IF(AND(Q830="■",R830="■"),"",IF(AND(OR(Q830="■",R830="■"),S830="■"),"",IF(Q830="■",3,IF(R830="■",1,IF(Z830="■",BH830,BI830))))))</f>
        <v/>
      </c>
    </row>
    <row r="831" spans="1:62" ht="12" customHeight="1" x14ac:dyDescent="0.15">
      <c r="A831" s="66">
        <v>814</v>
      </c>
      <c r="B831" s="4"/>
      <c r="C831" s="2"/>
      <c r="D831" s="2"/>
      <c r="E831" s="8"/>
      <c r="F831" s="129" t="s">
        <v>38</v>
      </c>
      <c r="G831" s="130" t="s">
        <v>38</v>
      </c>
      <c r="H831" s="131" t="s">
        <v>38</v>
      </c>
      <c r="I831" s="122"/>
      <c r="J831" s="149"/>
      <c r="K831" s="124"/>
      <c r="L831" s="178"/>
      <c r="M831" s="133"/>
      <c r="N831" s="163" t="str">
        <f>IF($C$3="","",IF(P831="","",BF831))</f>
        <v/>
      </c>
      <c r="O831" s="163" t="str">
        <f>IF($C$3="","",IF(AND(OR(F831="",F831="□"),OR(G831="",G831="□"),OR(H831="",H831="□")),"",IF(AND(F831="■",G831="■"),"",IF(AND(OR(F831="■",G831="■"),H831="■"),"",IF(BF831="","",IF(OR(BF831=4,BF831&gt;4),"○","×"))))))</f>
        <v/>
      </c>
      <c r="P831" s="162" t="str">
        <f>IF($C$3="","",IF(AND(OR(F831="",F831="□"),OR(G831="",G831="□"),OR(H831="",H831="□")),"",IF(AND(F831="■",G831="■"),"",IF(AND(OR(F831="■",G831="■"),H831="■"),"",IF(BF831="","",IF(OR(BF831=5,BF831&gt;5),"○","×"))))))</f>
        <v/>
      </c>
      <c r="Q831" s="129" t="s">
        <v>38</v>
      </c>
      <c r="R831" s="130" t="s">
        <v>38</v>
      </c>
      <c r="S831" s="131" t="s">
        <v>38</v>
      </c>
      <c r="T831" s="1"/>
      <c r="U831" s="10"/>
      <c r="V831" s="11"/>
      <c r="W831" s="10"/>
      <c r="X831" s="223" t="str">
        <f t="shared" si="260"/>
        <v/>
      </c>
      <c r="Y831" s="164" t="str">
        <f t="shared" si="242"/>
        <v/>
      </c>
      <c r="Z831" s="131" t="s">
        <v>58</v>
      </c>
      <c r="AA831" s="135" t="s">
        <v>58</v>
      </c>
      <c r="AB831" s="165" t="str">
        <f t="shared" si="243"/>
        <v/>
      </c>
      <c r="AC831" s="280"/>
      <c r="AD831" s="281"/>
      <c r="AF831" s="60" t="str">
        <f>IF($C$3="","",IF(AND(F831="□",G831="□",H831="□"),"",IF(AND(F831="■",G831="■"),"",IF(AND(F831="■",H831="■"),"",IF(AND(G831="■",H831="■"),"",IF(F831="■",$BY$42,IF(G831="■",$BY$39,IF(I831="","",I831))))))))</f>
        <v/>
      </c>
      <c r="AG831" s="61" t="str">
        <f>IF($C$3="","",IF(AND(F831="□",G831="□",H831="□"),"",IF(AND(F831="■",G831="■"),"",IF(AND(F831="■",H831="■"),"",IF(AND(G831="■",H831="■"),"",IF(F831="■",$BY$44,IF(G831="■",$BY$41,IF(K831="","",K831))))))))</f>
        <v/>
      </c>
      <c r="AH831" s="63" t="str">
        <f t="shared" si="244"/>
        <v/>
      </c>
      <c r="AI831" s="63" t="str">
        <f t="shared" si="245"/>
        <v/>
      </c>
      <c r="AJ831" s="64" t="str">
        <f t="shared" si="246"/>
        <v/>
      </c>
      <c r="AK831" s="64" t="str">
        <f t="shared" si="247"/>
        <v/>
      </c>
      <c r="AL831" s="64" t="str">
        <f>IF($C$3="","",IF(AND(F831="□",G831="□",H831="□"),"",IF(AND(F831="■",G831="■"),"",IF(AND(F831="■",H831="■"),"",IF(AND(G831="■",H831="■"),"",IF(F831="■",$BY$23,IF(G831="■",$BY$21,IF(J831="","",J831))))))))</f>
        <v/>
      </c>
      <c r="AM831" s="65" t="str">
        <f t="shared" si="248"/>
        <v/>
      </c>
      <c r="AN831" s="64" t="str">
        <f>IF($C$3="","",IF(AND(F831="□",G831="□",H831="□"),"",IF(AND(F831="■",G831="■"),"",IF(AND(F831="■",H831="■"),"",IF(AND(G831="■",H831="■"),"",IF(F831="■",$BY$24,IF(G831="■",$BY$22,IF(L831="","",L831))))))))</f>
        <v/>
      </c>
      <c r="AO831" s="118"/>
      <c r="AP831" s="64" t="str">
        <f t="shared" si="249"/>
        <v/>
      </c>
      <c r="AQ831" s="64" t="str">
        <f t="shared" si="250"/>
        <v/>
      </c>
      <c r="AR831" s="64" t="str">
        <f t="shared" si="251"/>
        <v/>
      </c>
      <c r="AS831" s="64" t="str">
        <f t="shared" si="252"/>
        <v/>
      </c>
      <c r="AT831" s="64" t="str">
        <f t="shared" si="253"/>
        <v/>
      </c>
      <c r="AW831" s="17" t="str">
        <f t="shared" si="254"/>
        <v/>
      </c>
      <c r="AX831" s="17" t="str">
        <f t="shared" si="255"/>
        <v/>
      </c>
      <c r="AY831" s="17" t="str">
        <f t="shared" si="256"/>
        <v/>
      </c>
      <c r="AZ831" s="17" t="str">
        <f t="shared" si="257"/>
        <v/>
      </c>
      <c r="BA831" s="17" t="str">
        <f t="shared" si="258"/>
        <v/>
      </c>
      <c r="BB831" s="17" t="str">
        <f t="shared" si="259"/>
        <v/>
      </c>
      <c r="BD831" s="17" t="str">
        <f>IF(AND(OR(F831="",F831="□"),OR(G831="",G831="□"),OR(H831="",H831="□")),"",IF(AND(F831="■",G831="■"),"",IF(AND(OR(F831="■",G831="■"),H831="■"),"",IF(F831="■",5,IF(G831="■",4,IF(I831="","",IF($C$3="","",IF($C$3=8,"-",IF($C$3&lt;8,IF(I831&lt;=$BY$25,7,IF(I831&lt;=$BY$26,6,IF(I831&lt;=$BY$27,5,IF(I831&lt;=$BY$28,4,IF(I831&lt;=$BY$29,3,IF(I831&lt;=$BY$30,2,1)))))))))))))))</f>
        <v/>
      </c>
      <c r="BE831" s="17" t="str">
        <f>IF(AND(OR(F831="",F831="□"),OR(G831="",G831="□"),OR(H831="",H831="□")),"",IF(AND(F831="■",G831="■"),"",IF(AND(OR(F831="■",G831="■"),H831="■"),"",IF(F831="■",5,IF(G831="■",4,IF(K831="","",IF($C$3="","",IF($C$3=8,IF(K831&lt;=$BY$33,6,IF(K831&lt;=$BY$34,5,IF(K831&lt;=$BY$35,4,3))),IF(AND($C$3&lt;8,$C$3&gt;4),IF(K831&lt;=$BY$32,7,IF(K831&lt;=$BY$33,6,IF(K831&lt;=$BY$34,5,IF(K831&lt;=$BY$35,4,IF(K831&lt;=$BY$36,3,2))))),IF(C817&lt;5,"-"))))))))))</f>
        <v/>
      </c>
      <c r="BF831" s="17" t="str">
        <f t="shared" si="261"/>
        <v/>
      </c>
      <c r="BH831" s="18" t="str">
        <f>IF(X831="","",IF(50&lt;=Y831,6,IF(AND(40&lt;=Y831,Y831&lt;50),5,IF(AND(30&lt;=Y831,Y831&lt;40),4,IF(AND(20&lt;=Y831,Y831&lt;30),3,IF(AND(10&lt;=Y831,Y831&lt;20),2,IF(AND(0&lt;=Y831,Y831&lt;10),1,IF(Y831&lt;0,0,""))))))))</f>
        <v/>
      </c>
      <c r="BI831" s="18" t="str">
        <f>IF(X831="","",IF(30&lt;=Y831,4,IF(AND(20&lt;=Y831,Y831&lt;30),3,IF(AND(10&lt;=Y831,Y831&lt;20),2,IF(AND(0&lt;=Y831,Y831&lt;10),1,IF(Y831&lt;0,0,""))))))</f>
        <v/>
      </c>
      <c r="BJ831" s="58" t="str">
        <f>IF(AND(OR(Q831="",Q831="□"),OR(R831="",R831="□"),OR(S831="",S831="□")),"",IF(AND(Q831="■",R831="■"),"",IF(AND(OR(Q831="■",R831="■"),S831="■"),"",IF(Q831="■",3,IF(R831="■",1,IF(Z831="■",BH831,BI831))))))</f>
        <v/>
      </c>
    </row>
    <row r="832" spans="1:62" ht="12" customHeight="1" x14ac:dyDescent="0.15">
      <c r="A832" s="66">
        <v>815</v>
      </c>
      <c r="B832" s="4"/>
      <c r="C832" s="2"/>
      <c r="D832" s="2"/>
      <c r="E832" s="8"/>
      <c r="F832" s="129" t="s">
        <v>38</v>
      </c>
      <c r="G832" s="130" t="s">
        <v>38</v>
      </c>
      <c r="H832" s="131" t="s">
        <v>38</v>
      </c>
      <c r="I832" s="122"/>
      <c r="J832" s="149"/>
      <c r="K832" s="124"/>
      <c r="L832" s="178"/>
      <c r="M832" s="133"/>
      <c r="N832" s="163" t="str">
        <f>IF($C$3="","",IF(P832="","",BF832))</f>
        <v/>
      </c>
      <c r="O832" s="163" t="str">
        <f>IF($C$3="","",IF(AND(OR(F832="",F832="□"),OR(G832="",G832="□"),OR(H832="",H832="□")),"",IF(AND(F832="■",G832="■"),"",IF(AND(OR(F832="■",G832="■"),H832="■"),"",IF(BF832="","",IF(OR(BF832=4,BF832&gt;4),"○","×"))))))</f>
        <v/>
      </c>
      <c r="P832" s="162" t="str">
        <f>IF($C$3="","",IF(AND(OR(F832="",F832="□"),OR(G832="",G832="□"),OR(H832="",H832="□")),"",IF(AND(F832="■",G832="■"),"",IF(AND(OR(F832="■",G832="■"),H832="■"),"",IF(BF832="","",IF(OR(BF832=5,BF832&gt;5),"○","×"))))))</f>
        <v/>
      </c>
      <c r="Q832" s="129" t="s">
        <v>38</v>
      </c>
      <c r="R832" s="130" t="s">
        <v>38</v>
      </c>
      <c r="S832" s="131" t="s">
        <v>38</v>
      </c>
      <c r="T832" s="1"/>
      <c r="U832" s="10"/>
      <c r="V832" s="11"/>
      <c r="W832" s="10"/>
      <c r="X832" s="223" t="str">
        <f t="shared" si="260"/>
        <v/>
      </c>
      <c r="Y832" s="164" t="str">
        <f t="shared" si="242"/>
        <v/>
      </c>
      <c r="Z832" s="131" t="s">
        <v>58</v>
      </c>
      <c r="AA832" s="135" t="s">
        <v>58</v>
      </c>
      <c r="AB832" s="165" t="str">
        <f t="shared" si="243"/>
        <v/>
      </c>
      <c r="AC832" s="280"/>
      <c r="AD832" s="281"/>
      <c r="AF832" s="60" t="str">
        <f>IF($C$3="","",IF(AND(F832="□",G832="□",H832="□"),"",IF(AND(F832="■",G832="■"),"",IF(AND(F832="■",H832="■"),"",IF(AND(G832="■",H832="■"),"",IF(F832="■",$BY$42,IF(G832="■",$BY$39,IF(I832="","",I832))))))))</f>
        <v/>
      </c>
      <c r="AG832" s="61" t="str">
        <f>IF($C$3="","",IF(AND(F832="□",G832="□",H832="□"),"",IF(AND(F832="■",G832="■"),"",IF(AND(F832="■",H832="■"),"",IF(AND(G832="■",H832="■"),"",IF(F832="■",$BY$44,IF(G832="■",$BY$41,IF(K832="","",K832))))))))</f>
        <v/>
      </c>
      <c r="AH832" s="63" t="str">
        <f t="shared" si="244"/>
        <v/>
      </c>
      <c r="AI832" s="63" t="str">
        <f t="shared" si="245"/>
        <v/>
      </c>
      <c r="AJ832" s="64" t="str">
        <f t="shared" si="246"/>
        <v/>
      </c>
      <c r="AK832" s="64" t="str">
        <f t="shared" si="247"/>
        <v/>
      </c>
      <c r="AL832" s="64" t="str">
        <f>IF($C$3="","",IF(AND(F832="□",G832="□",H832="□"),"",IF(AND(F832="■",G832="■"),"",IF(AND(F832="■",H832="■"),"",IF(AND(G832="■",H832="■"),"",IF(F832="■",$BY$23,IF(G832="■",$BY$21,IF(J832="","",J832))))))))</f>
        <v/>
      </c>
      <c r="AM832" s="65" t="str">
        <f t="shared" si="248"/>
        <v/>
      </c>
      <c r="AN832" s="64" t="str">
        <f>IF($C$3="","",IF(AND(F832="□",G832="□",H832="□"),"",IF(AND(F832="■",G832="■"),"",IF(AND(F832="■",H832="■"),"",IF(AND(G832="■",H832="■"),"",IF(F832="■",$BY$24,IF(G832="■",$BY$22,IF(L832="","",L832))))))))</f>
        <v/>
      </c>
      <c r="AO832" s="118"/>
      <c r="AP832" s="64" t="str">
        <f t="shared" si="249"/>
        <v/>
      </c>
      <c r="AQ832" s="64" t="str">
        <f t="shared" si="250"/>
        <v/>
      </c>
      <c r="AR832" s="64" t="str">
        <f t="shared" si="251"/>
        <v/>
      </c>
      <c r="AS832" s="64" t="str">
        <f t="shared" si="252"/>
        <v/>
      </c>
      <c r="AT832" s="64" t="str">
        <f t="shared" si="253"/>
        <v/>
      </c>
      <c r="AW832" s="17" t="str">
        <f t="shared" si="254"/>
        <v/>
      </c>
      <c r="AX832" s="17" t="str">
        <f t="shared" si="255"/>
        <v/>
      </c>
      <c r="AY832" s="17" t="str">
        <f t="shared" si="256"/>
        <v/>
      </c>
      <c r="AZ832" s="17" t="str">
        <f t="shared" si="257"/>
        <v/>
      </c>
      <c r="BA832" s="17" t="str">
        <f t="shared" si="258"/>
        <v/>
      </c>
      <c r="BB832" s="17" t="str">
        <f t="shared" si="259"/>
        <v/>
      </c>
      <c r="BD832" s="17" t="str">
        <f>IF(AND(OR(F832="",F832="□"),OR(G832="",G832="□"),OR(H832="",H832="□")),"",IF(AND(F832="■",G832="■"),"",IF(AND(OR(F832="■",G832="■"),H832="■"),"",IF(F832="■",5,IF(G832="■",4,IF(I832="","",IF($C$3="","",IF($C$3=8,"-",IF($C$3&lt;8,IF(I832&lt;=$BY$25,7,IF(I832&lt;=$BY$26,6,IF(I832&lt;=$BY$27,5,IF(I832&lt;=$BY$28,4,IF(I832&lt;=$BY$29,3,IF(I832&lt;=$BY$30,2,1)))))))))))))))</f>
        <v/>
      </c>
      <c r="BE832" s="17" t="str">
        <f>IF(AND(OR(F832="",F832="□"),OR(G832="",G832="□"),OR(H832="",H832="□")),"",IF(AND(F832="■",G832="■"),"",IF(AND(OR(F832="■",G832="■"),H832="■"),"",IF(F832="■",5,IF(G832="■",4,IF(K832="","",IF($C$3="","",IF($C$3=8,IF(K832&lt;=$BY$33,6,IF(K832&lt;=$BY$34,5,IF(K832&lt;=$BY$35,4,3))),IF(AND($C$3&lt;8,$C$3&gt;4),IF(K832&lt;=$BY$32,7,IF(K832&lt;=$BY$33,6,IF(K832&lt;=$BY$34,5,IF(K832&lt;=$BY$35,4,IF(K832&lt;=$BY$36,3,2))))),IF(C818&lt;5,"-"))))))))))</f>
        <v/>
      </c>
      <c r="BF832" s="17" t="str">
        <f t="shared" si="261"/>
        <v/>
      </c>
      <c r="BH832" s="18" t="str">
        <f>IF(X832="","",IF(50&lt;=Y832,6,IF(AND(40&lt;=Y832,Y832&lt;50),5,IF(AND(30&lt;=Y832,Y832&lt;40),4,IF(AND(20&lt;=Y832,Y832&lt;30),3,IF(AND(10&lt;=Y832,Y832&lt;20),2,IF(AND(0&lt;=Y832,Y832&lt;10),1,IF(Y832&lt;0,0,""))))))))</f>
        <v/>
      </c>
      <c r="BI832" s="18" t="str">
        <f>IF(X832="","",IF(30&lt;=Y832,4,IF(AND(20&lt;=Y832,Y832&lt;30),3,IF(AND(10&lt;=Y832,Y832&lt;20),2,IF(AND(0&lt;=Y832,Y832&lt;10),1,IF(Y832&lt;0,0,""))))))</f>
        <v/>
      </c>
      <c r="BJ832" s="58" t="str">
        <f>IF(AND(OR(Q832="",Q832="□"),OR(R832="",R832="□"),OR(S832="",S832="□")),"",IF(AND(Q832="■",R832="■"),"",IF(AND(OR(Q832="■",R832="■"),S832="■"),"",IF(Q832="■",3,IF(R832="■",1,IF(Z832="■",BH832,BI832))))))</f>
        <v/>
      </c>
    </row>
    <row r="833" spans="1:62" ht="12" customHeight="1" x14ac:dyDescent="0.15">
      <c r="A833" s="66">
        <v>816</v>
      </c>
      <c r="B833" s="4"/>
      <c r="C833" s="2"/>
      <c r="D833" s="2"/>
      <c r="E833" s="8"/>
      <c r="F833" s="129" t="s">
        <v>38</v>
      </c>
      <c r="G833" s="130" t="s">
        <v>38</v>
      </c>
      <c r="H833" s="131" t="s">
        <v>38</v>
      </c>
      <c r="I833" s="122"/>
      <c r="J833" s="149"/>
      <c r="K833" s="124"/>
      <c r="L833" s="178"/>
      <c r="M833" s="133"/>
      <c r="N833" s="163" t="str">
        <f>IF($C$3="","",IF(P833="","",BF833))</f>
        <v/>
      </c>
      <c r="O833" s="163" t="str">
        <f>IF($C$3="","",IF(AND(OR(F833="",F833="□"),OR(G833="",G833="□"),OR(H833="",H833="□")),"",IF(AND(F833="■",G833="■"),"",IF(AND(OR(F833="■",G833="■"),H833="■"),"",IF(BF833="","",IF(OR(BF833=4,BF833&gt;4),"○","×"))))))</f>
        <v/>
      </c>
      <c r="P833" s="162" t="str">
        <f>IF($C$3="","",IF(AND(OR(F833="",F833="□"),OR(G833="",G833="□"),OR(H833="",H833="□")),"",IF(AND(F833="■",G833="■"),"",IF(AND(OR(F833="■",G833="■"),H833="■"),"",IF(BF833="","",IF(OR(BF833=5,BF833&gt;5),"○","×"))))))</f>
        <v/>
      </c>
      <c r="Q833" s="129" t="s">
        <v>38</v>
      </c>
      <c r="R833" s="130" t="s">
        <v>38</v>
      </c>
      <c r="S833" s="131" t="s">
        <v>38</v>
      </c>
      <c r="T833" s="1"/>
      <c r="U833" s="10"/>
      <c r="V833" s="11"/>
      <c r="W833" s="10"/>
      <c r="X833" s="223" t="str">
        <f t="shared" si="260"/>
        <v/>
      </c>
      <c r="Y833" s="164" t="str">
        <f t="shared" si="242"/>
        <v/>
      </c>
      <c r="Z833" s="131" t="s">
        <v>58</v>
      </c>
      <c r="AA833" s="135" t="s">
        <v>58</v>
      </c>
      <c r="AB833" s="165" t="str">
        <f t="shared" si="243"/>
        <v/>
      </c>
      <c r="AC833" s="280"/>
      <c r="AD833" s="281"/>
      <c r="AF833" s="60" t="str">
        <f>IF($C$3="","",IF(AND(F833="□",G833="□",H833="□"),"",IF(AND(F833="■",G833="■"),"",IF(AND(F833="■",H833="■"),"",IF(AND(G833="■",H833="■"),"",IF(F833="■",$BY$42,IF(G833="■",$BY$39,IF(I833="","",I833))))))))</f>
        <v/>
      </c>
      <c r="AG833" s="61" t="str">
        <f>IF($C$3="","",IF(AND(F833="□",G833="□",H833="□"),"",IF(AND(F833="■",G833="■"),"",IF(AND(F833="■",H833="■"),"",IF(AND(G833="■",H833="■"),"",IF(F833="■",$BY$44,IF(G833="■",$BY$41,IF(K833="","",K833))))))))</f>
        <v/>
      </c>
      <c r="AH833" s="63" t="str">
        <f t="shared" si="244"/>
        <v/>
      </c>
      <c r="AI833" s="63" t="str">
        <f t="shared" si="245"/>
        <v/>
      </c>
      <c r="AJ833" s="64" t="str">
        <f t="shared" si="246"/>
        <v/>
      </c>
      <c r="AK833" s="64" t="str">
        <f t="shared" si="247"/>
        <v/>
      </c>
      <c r="AL833" s="64" t="str">
        <f>IF($C$3="","",IF(AND(F833="□",G833="□",H833="□"),"",IF(AND(F833="■",G833="■"),"",IF(AND(F833="■",H833="■"),"",IF(AND(G833="■",H833="■"),"",IF(F833="■",$BY$23,IF(G833="■",$BY$21,IF(J833="","",J833))))))))</f>
        <v/>
      </c>
      <c r="AM833" s="65" t="str">
        <f t="shared" si="248"/>
        <v/>
      </c>
      <c r="AN833" s="64" t="str">
        <f>IF($C$3="","",IF(AND(F833="□",G833="□",H833="□"),"",IF(AND(F833="■",G833="■"),"",IF(AND(F833="■",H833="■"),"",IF(AND(G833="■",H833="■"),"",IF(F833="■",$BY$24,IF(G833="■",$BY$22,IF(L833="","",L833))))))))</f>
        <v/>
      </c>
      <c r="AO833" s="118"/>
      <c r="AP833" s="64" t="str">
        <f t="shared" si="249"/>
        <v/>
      </c>
      <c r="AQ833" s="64" t="str">
        <f t="shared" si="250"/>
        <v/>
      </c>
      <c r="AR833" s="64" t="str">
        <f t="shared" si="251"/>
        <v/>
      </c>
      <c r="AS833" s="64" t="str">
        <f t="shared" si="252"/>
        <v/>
      </c>
      <c r="AT833" s="64" t="str">
        <f t="shared" si="253"/>
        <v/>
      </c>
      <c r="AW833" s="17" t="str">
        <f t="shared" si="254"/>
        <v/>
      </c>
      <c r="AX833" s="17" t="str">
        <f t="shared" si="255"/>
        <v/>
      </c>
      <c r="AY833" s="17" t="str">
        <f t="shared" si="256"/>
        <v/>
      </c>
      <c r="AZ833" s="17" t="str">
        <f t="shared" si="257"/>
        <v/>
      </c>
      <c r="BA833" s="17" t="str">
        <f t="shared" si="258"/>
        <v/>
      </c>
      <c r="BB833" s="17" t="str">
        <f t="shared" si="259"/>
        <v/>
      </c>
      <c r="BD833" s="17" t="str">
        <f>IF(AND(OR(F833="",F833="□"),OR(G833="",G833="□"),OR(H833="",H833="□")),"",IF(AND(F833="■",G833="■"),"",IF(AND(OR(F833="■",G833="■"),H833="■"),"",IF(F833="■",5,IF(G833="■",4,IF(I833="","",IF($C$3="","",IF($C$3=8,"-",IF($C$3&lt;8,IF(I833&lt;=$BY$25,7,IF(I833&lt;=$BY$26,6,IF(I833&lt;=$BY$27,5,IF(I833&lt;=$BY$28,4,IF(I833&lt;=$BY$29,3,IF(I833&lt;=$BY$30,2,1)))))))))))))))</f>
        <v/>
      </c>
      <c r="BE833" s="17" t="str">
        <f>IF(AND(OR(F833="",F833="□"),OR(G833="",G833="□"),OR(H833="",H833="□")),"",IF(AND(F833="■",G833="■"),"",IF(AND(OR(F833="■",G833="■"),H833="■"),"",IF(F833="■",5,IF(G833="■",4,IF(K833="","",IF($C$3="","",IF($C$3=8,IF(K833&lt;=$BY$33,6,IF(K833&lt;=$BY$34,5,IF(K833&lt;=$BY$35,4,3))),IF(AND($C$3&lt;8,$C$3&gt;4),IF(K833&lt;=$BY$32,7,IF(K833&lt;=$BY$33,6,IF(K833&lt;=$BY$34,5,IF(K833&lt;=$BY$35,4,IF(K833&lt;=$BY$36,3,2))))),IF(C819&lt;5,"-"))))))))))</f>
        <v/>
      </c>
      <c r="BF833" s="17" t="str">
        <f t="shared" si="261"/>
        <v/>
      </c>
      <c r="BH833" s="18" t="str">
        <f>IF(X833="","",IF(50&lt;=Y833,6,IF(AND(40&lt;=Y833,Y833&lt;50),5,IF(AND(30&lt;=Y833,Y833&lt;40),4,IF(AND(20&lt;=Y833,Y833&lt;30),3,IF(AND(10&lt;=Y833,Y833&lt;20),2,IF(AND(0&lt;=Y833,Y833&lt;10),1,IF(Y833&lt;0,0,""))))))))</f>
        <v/>
      </c>
      <c r="BI833" s="18" t="str">
        <f>IF(X833="","",IF(30&lt;=Y833,4,IF(AND(20&lt;=Y833,Y833&lt;30),3,IF(AND(10&lt;=Y833,Y833&lt;20),2,IF(AND(0&lt;=Y833,Y833&lt;10),1,IF(Y833&lt;0,0,""))))))</f>
        <v/>
      </c>
      <c r="BJ833" s="58" t="str">
        <f>IF(AND(OR(Q833="",Q833="□"),OR(R833="",R833="□"),OR(S833="",S833="□")),"",IF(AND(Q833="■",R833="■"),"",IF(AND(OR(Q833="■",R833="■"),S833="■"),"",IF(Q833="■",3,IF(R833="■",1,IF(Z833="■",BH833,BI833))))))</f>
        <v/>
      </c>
    </row>
    <row r="834" spans="1:62" ht="12" customHeight="1" x14ac:dyDescent="0.15">
      <c r="A834" s="66">
        <v>817</v>
      </c>
      <c r="B834" s="4"/>
      <c r="C834" s="2"/>
      <c r="D834" s="2"/>
      <c r="E834" s="8"/>
      <c r="F834" s="129" t="s">
        <v>38</v>
      </c>
      <c r="G834" s="130" t="s">
        <v>38</v>
      </c>
      <c r="H834" s="131" t="s">
        <v>38</v>
      </c>
      <c r="I834" s="122"/>
      <c r="J834" s="149"/>
      <c r="K834" s="124"/>
      <c r="L834" s="178"/>
      <c r="M834" s="133"/>
      <c r="N834" s="163" t="str">
        <f>IF($C$3="","",IF(P834="","",BF834))</f>
        <v/>
      </c>
      <c r="O834" s="163" t="str">
        <f>IF($C$3="","",IF(AND(OR(F834="",F834="□"),OR(G834="",G834="□"),OR(H834="",H834="□")),"",IF(AND(F834="■",G834="■"),"",IF(AND(OR(F834="■",G834="■"),H834="■"),"",IF(BF834="","",IF(OR(BF834=4,BF834&gt;4),"○","×"))))))</f>
        <v/>
      </c>
      <c r="P834" s="162" t="str">
        <f>IF($C$3="","",IF(AND(OR(F834="",F834="□"),OR(G834="",G834="□"),OR(H834="",H834="□")),"",IF(AND(F834="■",G834="■"),"",IF(AND(OR(F834="■",G834="■"),H834="■"),"",IF(BF834="","",IF(OR(BF834=5,BF834&gt;5),"○","×"))))))</f>
        <v/>
      </c>
      <c r="Q834" s="129" t="s">
        <v>38</v>
      </c>
      <c r="R834" s="130" t="s">
        <v>38</v>
      </c>
      <c r="S834" s="131" t="s">
        <v>38</v>
      </c>
      <c r="T834" s="1"/>
      <c r="U834" s="10"/>
      <c r="V834" s="11"/>
      <c r="W834" s="10"/>
      <c r="X834" s="223" t="str">
        <f t="shared" si="260"/>
        <v/>
      </c>
      <c r="Y834" s="164" t="str">
        <f t="shared" si="242"/>
        <v/>
      </c>
      <c r="Z834" s="131" t="s">
        <v>58</v>
      </c>
      <c r="AA834" s="135" t="s">
        <v>58</v>
      </c>
      <c r="AB834" s="165" t="str">
        <f t="shared" si="243"/>
        <v/>
      </c>
      <c r="AC834" s="280"/>
      <c r="AD834" s="281"/>
      <c r="AF834" s="60" t="str">
        <f>IF($C$3="","",IF(AND(F834="□",G834="□",H834="□"),"",IF(AND(F834="■",G834="■"),"",IF(AND(F834="■",H834="■"),"",IF(AND(G834="■",H834="■"),"",IF(F834="■",$BY$42,IF(G834="■",$BY$39,IF(I834="","",I834))))))))</f>
        <v/>
      </c>
      <c r="AG834" s="61" t="str">
        <f>IF($C$3="","",IF(AND(F834="□",G834="□",H834="□"),"",IF(AND(F834="■",G834="■"),"",IF(AND(F834="■",H834="■"),"",IF(AND(G834="■",H834="■"),"",IF(F834="■",$BY$44,IF(G834="■",$BY$41,IF(K834="","",K834))))))))</f>
        <v/>
      </c>
      <c r="AH834" s="63" t="str">
        <f t="shared" si="244"/>
        <v/>
      </c>
      <c r="AI834" s="63" t="str">
        <f t="shared" si="245"/>
        <v/>
      </c>
      <c r="AJ834" s="64" t="str">
        <f t="shared" si="246"/>
        <v/>
      </c>
      <c r="AK834" s="64" t="str">
        <f t="shared" si="247"/>
        <v/>
      </c>
      <c r="AL834" s="64" t="str">
        <f>IF($C$3="","",IF(AND(F834="□",G834="□",H834="□"),"",IF(AND(F834="■",G834="■"),"",IF(AND(F834="■",H834="■"),"",IF(AND(G834="■",H834="■"),"",IF(F834="■",$BY$23,IF(G834="■",$BY$21,IF(J834="","",J834))))))))</f>
        <v/>
      </c>
      <c r="AM834" s="65" t="str">
        <f t="shared" si="248"/>
        <v/>
      </c>
      <c r="AN834" s="64" t="str">
        <f>IF($C$3="","",IF(AND(F834="□",G834="□",H834="□"),"",IF(AND(F834="■",G834="■"),"",IF(AND(F834="■",H834="■"),"",IF(AND(G834="■",H834="■"),"",IF(F834="■",$BY$24,IF(G834="■",$BY$22,IF(L834="","",L834))))))))</f>
        <v/>
      </c>
      <c r="AO834" s="118"/>
      <c r="AP834" s="64" t="str">
        <f t="shared" si="249"/>
        <v/>
      </c>
      <c r="AQ834" s="64" t="str">
        <f t="shared" si="250"/>
        <v/>
      </c>
      <c r="AR834" s="64" t="str">
        <f t="shared" si="251"/>
        <v/>
      </c>
      <c r="AS834" s="64" t="str">
        <f t="shared" si="252"/>
        <v/>
      </c>
      <c r="AT834" s="64" t="str">
        <f t="shared" si="253"/>
        <v/>
      </c>
      <c r="AW834" s="17" t="str">
        <f t="shared" si="254"/>
        <v/>
      </c>
      <c r="AX834" s="17" t="str">
        <f t="shared" si="255"/>
        <v/>
      </c>
      <c r="AY834" s="17" t="str">
        <f t="shared" si="256"/>
        <v/>
      </c>
      <c r="AZ834" s="17" t="str">
        <f t="shared" si="257"/>
        <v/>
      </c>
      <c r="BA834" s="17" t="str">
        <f t="shared" si="258"/>
        <v/>
      </c>
      <c r="BB834" s="17" t="str">
        <f t="shared" si="259"/>
        <v/>
      </c>
      <c r="BD834" s="17" t="str">
        <f>IF(AND(OR(F834="",F834="□"),OR(G834="",G834="□"),OR(H834="",H834="□")),"",IF(AND(F834="■",G834="■"),"",IF(AND(OR(F834="■",G834="■"),H834="■"),"",IF(F834="■",5,IF(G834="■",4,IF(I834="","",IF($C$3="","",IF($C$3=8,"-",IF($C$3&lt;8,IF(I834&lt;=$BY$25,7,IF(I834&lt;=$BY$26,6,IF(I834&lt;=$BY$27,5,IF(I834&lt;=$BY$28,4,IF(I834&lt;=$BY$29,3,IF(I834&lt;=$BY$30,2,1)))))))))))))))</f>
        <v/>
      </c>
      <c r="BE834" s="17" t="str">
        <f>IF(AND(OR(F834="",F834="□"),OR(G834="",G834="□"),OR(H834="",H834="□")),"",IF(AND(F834="■",G834="■"),"",IF(AND(OR(F834="■",G834="■"),H834="■"),"",IF(F834="■",5,IF(G834="■",4,IF(K834="","",IF($C$3="","",IF($C$3=8,IF(K834&lt;=$BY$33,6,IF(K834&lt;=$BY$34,5,IF(K834&lt;=$BY$35,4,3))),IF(AND($C$3&lt;8,$C$3&gt;4),IF(K834&lt;=$BY$32,7,IF(K834&lt;=$BY$33,6,IF(K834&lt;=$BY$34,5,IF(K834&lt;=$BY$35,4,IF(K834&lt;=$BY$36,3,2))))),IF(C820&lt;5,"-"))))))))))</f>
        <v/>
      </c>
      <c r="BF834" s="17" t="str">
        <f t="shared" si="261"/>
        <v/>
      </c>
      <c r="BH834" s="18" t="str">
        <f>IF(X834="","",IF(50&lt;=Y834,6,IF(AND(40&lt;=Y834,Y834&lt;50),5,IF(AND(30&lt;=Y834,Y834&lt;40),4,IF(AND(20&lt;=Y834,Y834&lt;30),3,IF(AND(10&lt;=Y834,Y834&lt;20),2,IF(AND(0&lt;=Y834,Y834&lt;10),1,IF(Y834&lt;0,0,""))))))))</f>
        <v/>
      </c>
      <c r="BI834" s="18" t="str">
        <f>IF(X834="","",IF(30&lt;=Y834,4,IF(AND(20&lt;=Y834,Y834&lt;30),3,IF(AND(10&lt;=Y834,Y834&lt;20),2,IF(AND(0&lt;=Y834,Y834&lt;10),1,IF(Y834&lt;0,0,""))))))</f>
        <v/>
      </c>
      <c r="BJ834" s="58" t="str">
        <f>IF(AND(OR(Q834="",Q834="□"),OR(R834="",R834="□"),OR(S834="",S834="□")),"",IF(AND(Q834="■",R834="■"),"",IF(AND(OR(Q834="■",R834="■"),S834="■"),"",IF(Q834="■",3,IF(R834="■",1,IF(Z834="■",BH834,BI834))))))</f>
        <v/>
      </c>
    </row>
    <row r="835" spans="1:62" ht="12" customHeight="1" x14ac:dyDescent="0.15">
      <c r="A835" s="66">
        <v>818</v>
      </c>
      <c r="B835" s="4"/>
      <c r="C835" s="2"/>
      <c r="D835" s="2"/>
      <c r="E835" s="8"/>
      <c r="F835" s="129" t="s">
        <v>38</v>
      </c>
      <c r="G835" s="130" t="s">
        <v>38</v>
      </c>
      <c r="H835" s="131" t="s">
        <v>38</v>
      </c>
      <c r="I835" s="122"/>
      <c r="J835" s="149"/>
      <c r="K835" s="124"/>
      <c r="L835" s="178"/>
      <c r="M835" s="133"/>
      <c r="N835" s="163" t="str">
        <f>IF($C$3="","",IF(P835="","",BF835))</f>
        <v/>
      </c>
      <c r="O835" s="163" t="str">
        <f>IF($C$3="","",IF(AND(OR(F835="",F835="□"),OR(G835="",G835="□"),OR(H835="",H835="□")),"",IF(AND(F835="■",G835="■"),"",IF(AND(OR(F835="■",G835="■"),H835="■"),"",IF(BF835="","",IF(OR(BF835=4,BF835&gt;4),"○","×"))))))</f>
        <v/>
      </c>
      <c r="P835" s="162" t="str">
        <f>IF($C$3="","",IF(AND(OR(F835="",F835="□"),OR(G835="",G835="□"),OR(H835="",H835="□")),"",IF(AND(F835="■",G835="■"),"",IF(AND(OR(F835="■",G835="■"),H835="■"),"",IF(BF835="","",IF(OR(BF835=5,BF835&gt;5),"○","×"))))))</f>
        <v/>
      </c>
      <c r="Q835" s="129" t="s">
        <v>38</v>
      </c>
      <c r="R835" s="130" t="s">
        <v>38</v>
      </c>
      <c r="S835" s="131" t="s">
        <v>38</v>
      </c>
      <c r="T835" s="1"/>
      <c r="U835" s="10"/>
      <c r="V835" s="11"/>
      <c r="W835" s="10"/>
      <c r="X835" s="223" t="str">
        <f t="shared" si="260"/>
        <v/>
      </c>
      <c r="Y835" s="164" t="str">
        <f t="shared" si="242"/>
        <v/>
      </c>
      <c r="Z835" s="131" t="s">
        <v>58</v>
      </c>
      <c r="AA835" s="135" t="s">
        <v>58</v>
      </c>
      <c r="AB835" s="165" t="str">
        <f t="shared" si="243"/>
        <v/>
      </c>
      <c r="AC835" s="280"/>
      <c r="AD835" s="281"/>
      <c r="AF835" s="60" t="str">
        <f>IF($C$3="","",IF(AND(F835="□",G835="□",H835="□"),"",IF(AND(F835="■",G835="■"),"",IF(AND(F835="■",H835="■"),"",IF(AND(G835="■",H835="■"),"",IF(F835="■",$BY$42,IF(G835="■",$BY$39,IF(I835="","",I835))))))))</f>
        <v/>
      </c>
      <c r="AG835" s="61" t="str">
        <f>IF($C$3="","",IF(AND(F835="□",G835="□",H835="□"),"",IF(AND(F835="■",G835="■"),"",IF(AND(F835="■",H835="■"),"",IF(AND(G835="■",H835="■"),"",IF(F835="■",$BY$44,IF(G835="■",$BY$41,IF(K835="","",K835))))))))</f>
        <v/>
      </c>
      <c r="AH835" s="63" t="str">
        <f t="shared" si="244"/>
        <v/>
      </c>
      <c r="AI835" s="63" t="str">
        <f t="shared" si="245"/>
        <v/>
      </c>
      <c r="AJ835" s="64" t="str">
        <f t="shared" si="246"/>
        <v/>
      </c>
      <c r="AK835" s="64" t="str">
        <f t="shared" si="247"/>
        <v/>
      </c>
      <c r="AL835" s="64" t="str">
        <f>IF($C$3="","",IF(AND(F835="□",G835="□",H835="□"),"",IF(AND(F835="■",G835="■"),"",IF(AND(F835="■",H835="■"),"",IF(AND(G835="■",H835="■"),"",IF(F835="■",$BY$23,IF(G835="■",$BY$21,IF(J835="","",J835))))))))</f>
        <v/>
      </c>
      <c r="AM835" s="65" t="str">
        <f t="shared" si="248"/>
        <v/>
      </c>
      <c r="AN835" s="64" t="str">
        <f>IF($C$3="","",IF(AND(F835="□",G835="□",H835="□"),"",IF(AND(F835="■",G835="■"),"",IF(AND(F835="■",H835="■"),"",IF(AND(G835="■",H835="■"),"",IF(F835="■",$BY$24,IF(G835="■",$BY$22,IF(L835="","",L835))))))))</f>
        <v/>
      </c>
      <c r="AO835" s="118"/>
      <c r="AP835" s="64" t="str">
        <f t="shared" si="249"/>
        <v/>
      </c>
      <c r="AQ835" s="64" t="str">
        <f t="shared" si="250"/>
        <v/>
      </c>
      <c r="AR835" s="64" t="str">
        <f t="shared" si="251"/>
        <v/>
      </c>
      <c r="AS835" s="64" t="str">
        <f t="shared" si="252"/>
        <v/>
      </c>
      <c r="AT835" s="64" t="str">
        <f t="shared" si="253"/>
        <v/>
      </c>
      <c r="AW835" s="17" t="str">
        <f t="shared" si="254"/>
        <v/>
      </c>
      <c r="AX835" s="17" t="str">
        <f t="shared" si="255"/>
        <v/>
      </c>
      <c r="AY835" s="17" t="str">
        <f t="shared" si="256"/>
        <v/>
      </c>
      <c r="AZ835" s="17" t="str">
        <f t="shared" si="257"/>
        <v/>
      </c>
      <c r="BA835" s="17" t="str">
        <f t="shared" si="258"/>
        <v/>
      </c>
      <c r="BB835" s="17" t="str">
        <f t="shared" si="259"/>
        <v/>
      </c>
      <c r="BD835" s="17" t="str">
        <f>IF(AND(OR(F835="",F835="□"),OR(G835="",G835="□"),OR(H835="",H835="□")),"",IF(AND(F835="■",G835="■"),"",IF(AND(OR(F835="■",G835="■"),H835="■"),"",IF(F835="■",5,IF(G835="■",4,IF(I835="","",IF($C$3="","",IF($C$3=8,"-",IF($C$3&lt;8,IF(I835&lt;=$BY$25,7,IF(I835&lt;=$BY$26,6,IF(I835&lt;=$BY$27,5,IF(I835&lt;=$BY$28,4,IF(I835&lt;=$BY$29,3,IF(I835&lt;=$BY$30,2,1)))))))))))))))</f>
        <v/>
      </c>
      <c r="BE835" s="17" t="str">
        <f>IF(AND(OR(F835="",F835="□"),OR(G835="",G835="□"),OR(H835="",H835="□")),"",IF(AND(F835="■",G835="■"),"",IF(AND(OR(F835="■",G835="■"),H835="■"),"",IF(F835="■",5,IF(G835="■",4,IF(K835="","",IF($C$3="","",IF($C$3=8,IF(K835&lt;=$BY$33,6,IF(K835&lt;=$BY$34,5,IF(K835&lt;=$BY$35,4,3))),IF(AND($C$3&lt;8,$C$3&gt;4),IF(K835&lt;=$BY$32,7,IF(K835&lt;=$BY$33,6,IF(K835&lt;=$BY$34,5,IF(K835&lt;=$BY$35,4,IF(K835&lt;=$BY$36,3,2))))),IF(C821&lt;5,"-"))))))))))</f>
        <v/>
      </c>
      <c r="BF835" s="17" t="str">
        <f t="shared" si="261"/>
        <v/>
      </c>
      <c r="BH835" s="18" t="str">
        <f>IF(X835="","",IF(50&lt;=Y835,6,IF(AND(40&lt;=Y835,Y835&lt;50),5,IF(AND(30&lt;=Y835,Y835&lt;40),4,IF(AND(20&lt;=Y835,Y835&lt;30),3,IF(AND(10&lt;=Y835,Y835&lt;20),2,IF(AND(0&lt;=Y835,Y835&lt;10),1,IF(Y835&lt;0,0,""))))))))</f>
        <v/>
      </c>
      <c r="BI835" s="18" t="str">
        <f>IF(X835="","",IF(30&lt;=Y835,4,IF(AND(20&lt;=Y835,Y835&lt;30),3,IF(AND(10&lt;=Y835,Y835&lt;20),2,IF(AND(0&lt;=Y835,Y835&lt;10),1,IF(Y835&lt;0,0,""))))))</f>
        <v/>
      </c>
      <c r="BJ835" s="58" t="str">
        <f>IF(AND(OR(Q835="",Q835="□"),OR(R835="",R835="□"),OR(S835="",S835="□")),"",IF(AND(Q835="■",R835="■"),"",IF(AND(OR(Q835="■",R835="■"),S835="■"),"",IF(Q835="■",3,IF(R835="■",1,IF(Z835="■",BH835,BI835))))))</f>
        <v/>
      </c>
    </row>
    <row r="836" spans="1:62" ht="12" customHeight="1" x14ac:dyDescent="0.15">
      <c r="A836" s="66">
        <v>819</v>
      </c>
      <c r="B836" s="4"/>
      <c r="C836" s="2"/>
      <c r="D836" s="2"/>
      <c r="E836" s="8"/>
      <c r="F836" s="129" t="s">
        <v>38</v>
      </c>
      <c r="G836" s="130" t="s">
        <v>38</v>
      </c>
      <c r="H836" s="131" t="s">
        <v>38</v>
      </c>
      <c r="I836" s="122"/>
      <c r="J836" s="149"/>
      <c r="K836" s="124"/>
      <c r="L836" s="178"/>
      <c r="M836" s="133"/>
      <c r="N836" s="163" t="str">
        <f>IF($C$3="","",IF(P836="","",BF836))</f>
        <v/>
      </c>
      <c r="O836" s="163" t="str">
        <f>IF($C$3="","",IF(AND(OR(F836="",F836="□"),OR(G836="",G836="□"),OR(H836="",H836="□")),"",IF(AND(F836="■",G836="■"),"",IF(AND(OR(F836="■",G836="■"),H836="■"),"",IF(BF836="","",IF(OR(BF836=4,BF836&gt;4),"○","×"))))))</f>
        <v/>
      </c>
      <c r="P836" s="162" t="str">
        <f>IF($C$3="","",IF(AND(OR(F836="",F836="□"),OR(G836="",G836="□"),OR(H836="",H836="□")),"",IF(AND(F836="■",G836="■"),"",IF(AND(OR(F836="■",G836="■"),H836="■"),"",IF(BF836="","",IF(OR(BF836=5,BF836&gt;5),"○","×"))))))</f>
        <v/>
      </c>
      <c r="Q836" s="129" t="s">
        <v>38</v>
      </c>
      <c r="R836" s="130" t="s">
        <v>38</v>
      </c>
      <c r="S836" s="131" t="s">
        <v>38</v>
      </c>
      <c r="T836" s="1"/>
      <c r="U836" s="10"/>
      <c r="V836" s="11"/>
      <c r="W836" s="10"/>
      <c r="X836" s="223" t="str">
        <f t="shared" si="260"/>
        <v/>
      </c>
      <c r="Y836" s="164" t="str">
        <f t="shared" si="242"/>
        <v/>
      </c>
      <c r="Z836" s="131" t="s">
        <v>58</v>
      </c>
      <c r="AA836" s="135" t="s">
        <v>58</v>
      </c>
      <c r="AB836" s="165" t="str">
        <f t="shared" si="243"/>
        <v/>
      </c>
      <c r="AC836" s="280"/>
      <c r="AD836" s="281"/>
      <c r="AF836" s="60" t="str">
        <f>IF($C$3="","",IF(AND(F836="□",G836="□",H836="□"),"",IF(AND(F836="■",G836="■"),"",IF(AND(F836="■",H836="■"),"",IF(AND(G836="■",H836="■"),"",IF(F836="■",$BY$42,IF(G836="■",$BY$39,IF(I836="","",I836))))))))</f>
        <v/>
      </c>
      <c r="AG836" s="61" t="str">
        <f>IF($C$3="","",IF(AND(F836="□",G836="□",H836="□"),"",IF(AND(F836="■",G836="■"),"",IF(AND(F836="■",H836="■"),"",IF(AND(G836="■",H836="■"),"",IF(F836="■",$BY$44,IF(G836="■",$BY$41,IF(K836="","",K836))))))))</f>
        <v/>
      </c>
      <c r="AH836" s="63" t="str">
        <f t="shared" si="244"/>
        <v/>
      </c>
      <c r="AI836" s="63" t="str">
        <f t="shared" si="245"/>
        <v/>
      </c>
      <c r="AJ836" s="64" t="str">
        <f t="shared" si="246"/>
        <v/>
      </c>
      <c r="AK836" s="64" t="str">
        <f t="shared" si="247"/>
        <v/>
      </c>
      <c r="AL836" s="64" t="str">
        <f>IF($C$3="","",IF(AND(F836="□",G836="□",H836="□"),"",IF(AND(F836="■",G836="■"),"",IF(AND(F836="■",H836="■"),"",IF(AND(G836="■",H836="■"),"",IF(F836="■",$BY$23,IF(G836="■",$BY$21,IF(J836="","",J836))))))))</f>
        <v/>
      </c>
      <c r="AM836" s="65" t="str">
        <f t="shared" si="248"/>
        <v/>
      </c>
      <c r="AN836" s="64" t="str">
        <f>IF($C$3="","",IF(AND(F836="□",G836="□",H836="□"),"",IF(AND(F836="■",G836="■"),"",IF(AND(F836="■",H836="■"),"",IF(AND(G836="■",H836="■"),"",IF(F836="■",$BY$24,IF(G836="■",$BY$22,IF(L836="","",L836))))))))</f>
        <v/>
      </c>
      <c r="AO836" s="118"/>
      <c r="AP836" s="64" t="str">
        <f t="shared" si="249"/>
        <v/>
      </c>
      <c r="AQ836" s="64" t="str">
        <f t="shared" si="250"/>
        <v/>
      </c>
      <c r="AR836" s="64" t="str">
        <f t="shared" si="251"/>
        <v/>
      </c>
      <c r="AS836" s="64" t="str">
        <f t="shared" si="252"/>
        <v/>
      </c>
      <c r="AT836" s="64" t="str">
        <f t="shared" si="253"/>
        <v/>
      </c>
      <c r="AW836" s="17" t="str">
        <f t="shared" si="254"/>
        <v/>
      </c>
      <c r="AX836" s="17" t="str">
        <f t="shared" si="255"/>
        <v/>
      </c>
      <c r="AY836" s="17" t="str">
        <f t="shared" si="256"/>
        <v/>
      </c>
      <c r="AZ836" s="17" t="str">
        <f t="shared" si="257"/>
        <v/>
      </c>
      <c r="BA836" s="17" t="str">
        <f t="shared" si="258"/>
        <v/>
      </c>
      <c r="BB836" s="17" t="str">
        <f t="shared" si="259"/>
        <v/>
      </c>
      <c r="BD836" s="17" t="str">
        <f>IF(AND(OR(F836="",F836="□"),OR(G836="",G836="□"),OR(H836="",H836="□")),"",IF(AND(F836="■",G836="■"),"",IF(AND(OR(F836="■",G836="■"),H836="■"),"",IF(F836="■",5,IF(G836="■",4,IF(I836="","",IF($C$3="","",IF($C$3=8,"-",IF($C$3&lt;8,IF(I836&lt;=$BY$25,7,IF(I836&lt;=$BY$26,6,IF(I836&lt;=$BY$27,5,IF(I836&lt;=$BY$28,4,IF(I836&lt;=$BY$29,3,IF(I836&lt;=$BY$30,2,1)))))))))))))))</f>
        <v/>
      </c>
      <c r="BE836" s="17" t="str">
        <f>IF(AND(OR(F836="",F836="□"),OR(G836="",G836="□"),OR(H836="",H836="□")),"",IF(AND(F836="■",G836="■"),"",IF(AND(OR(F836="■",G836="■"),H836="■"),"",IF(F836="■",5,IF(G836="■",4,IF(K836="","",IF($C$3="","",IF($C$3=8,IF(K836&lt;=$BY$33,6,IF(K836&lt;=$BY$34,5,IF(K836&lt;=$BY$35,4,3))),IF(AND($C$3&lt;8,$C$3&gt;4),IF(K836&lt;=$BY$32,7,IF(K836&lt;=$BY$33,6,IF(K836&lt;=$BY$34,5,IF(K836&lt;=$BY$35,4,IF(K836&lt;=$BY$36,3,2))))),IF(C822&lt;5,"-"))))))))))</f>
        <v/>
      </c>
      <c r="BF836" s="17" t="str">
        <f t="shared" si="261"/>
        <v/>
      </c>
      <c r="BH836" s="18" t="str">
        <f>IF(X836="","",IF(50&lt;=Y836,6,IF(AND(40&lt;=Y836,Y836&lt;50),5,IF(AND(30&lt;=Y836,Y836&lt;40),4,IF(AND(20&lt;=Y836,Y836&lt;30),3,IF(AND(10&lt;=Y836,Y836&lt;20),2,IF(AND(0&lt;=Y836,Y836&lt;10),1,IF(Y836&lt;0,0,""))))))))</f>
        <v/>
      </c>
      <c r="BI836" s="18" t="str">
        <f>IF(X836="","",IF(30&lt;=Y836,4,IF(AND(20&lt;=Y836,Y836&lt;30),3,IF(AND(10&lt;=Y836,Y836&lt;20),2,IF(AND(0&lt;=Y836,Y836&lt;10),1,IF(Y836&lt;0,0,""))))))</f>
        <v/>
      </c>
      <c r="BJ836" s="58" t="str">
        <f>IF(AND(OR(Q836="",Q836="□"),OR(R836="",R836="□"),OR(S836="",S836="□")),"",IF(AND(Q836="■",R836="■"),"",IF(AND(OR(Q836="■",R836="■"),S836="■"),"",IF(Q836="■",3,IF(R836="■",1,IF(Z836="■",BH836,BI836))))))</f>
        <v/>
      </c>
    </row>
    <row r="837" spans="1:62" ht="12" customHeight="1" x14ac:dyDescent="0.15">
      <c r="A837" s="66">
        <v>820</v>
      </c>
      <c r="B837" s="4"/>
      <c r="C837" s="2"/>
      <c r="D837" s="2"/>
      <c r="E837" s="8"/>
      <c r="F837" s="129" t="s">
        <v>38</v>
      </c>
      <c r="G837" s="130" t="s">
        <v>38</v>
      </c>
      <c r="H837" s="131" t="s">
        <v>38</v>
      </c>
      <c r="I837" s="122"/>
      <c r="J837" s="149"/>
      <c r="K837" s="124"/>
      <c r="L837" s="178"/>
      <c r="M837" s="133"/>
      <c r="N837" s="163" t="str">
        <f>IF($C$3="","",IF(P837="","",BF837))</f>
        <v/>
      </c>
      <c r="O837" s="163" t="str">
        <f>IF($C$3="","",IF(AND(OR(F837="",F837="□"),OR(G837="",G837="□"),OR(H837="",H837="□")),"",IF(AND(F837="■",G837="■"),"",IF(AND(OR(F837="■",G837="■"),H837="■"),"",IF(BF837="","",IF(OR(BF837=4,BF837&gt;4),"○","×"))))))</f>
        <v/>
      </c>
      <c r="P837" s="162" t="str">
        <f>IF($C$3="","",IF(AND(OR(F837="",F837="□"),OR(G837="",G837="□"),OR(H837="",H837="□")),"",IF(AND(F837="■",G837="■"),"",IF(AND(OR(F837="■",G837="■"),H837="■"),"",IF(BF837="","",IF(OR(BF837=5,BF837&gt;5),"○","×"))))))</f>
        <v/>
      </c>
      <c r="Q837" s="129" t="s">
        <v>38</v>
      </c>
      <c r="R837" s="130" t="s">
        <v>38</v>
      </c>
      <c r="S837" s="131" t="s">
        <v>38</v>
      </c>
      <c r="T837" s="1"/>
      <c r="U837" s="10"/>
      <c r="V837" s="11"/>
      <c r="W837" s="10"/>
      <c r="X837" s="223" t="str">
        <f t="shared" si="260"/>
        <v/>
      </c>
      <c r="Y837" s="164" t="str">
        <f t="shared" si="242"/>
        <v/>
      </c>
      <c r="Z837" s="131" t="s">
        <v>58</v>
      </c>
      <c r="AA837" s="135" t="s">
        <v>58</v>
      </c>
      <c r="AB837" s="165" t="str">
        <f t="shared" si="243"/>
        <v/>
      </c>
      <c r="AC837" s="280"/>
      <c r="AD837" s="281"/>
      <c r="AF837" s="60" t="str">
        <f>IF($C$3="","",IF(AND(F837="□",G837="□",H837="□"),"",IF(AND(F837="■",G837="■"),"",IF(AND(F837="■",H837="■"),"",IF(AND(G837="■",H837="■"),"",IF(F837="■",$BY$42,IF(G837="■",$BY$39,IF(I837="","",I837))))))))</f>
        <v/>
      </c>
      <c r="AG837" s="61" t="str">
        <f>IF($C$3="","",IF(AND(F837="□",G837="□",H837="□"),"",IF(AND(F837="■",G837="■"),"",IF(AND(F837="■",H837="■"),"",IF(AND(G837="■",H837="■"),"",IF(F837="■",$BY$44,IF(G837="■",$BY$41,IF(K837="","",K837))))))))</f>
        <v/>
      </c>
      <c r="AH837" s="63" t="str">
        <f t="shared" si="244"/>
        <v/>
      </c>
      <c r="AI837" s="63" t="str">
        <f t="shared" si="245"/>
        <v/>
      </c>
      <c r="AJ837" s="64" t="str">
        <f t="shared" si="246"/>
        <v/>
      </c>
      <c r="AK837" s="64" t="str">
        <f t="shared" si="247"/>
        <v/>
      </c>
      <c r="AL837" s="64" t="str">
        <f>IF($C$3="","",IF(AND(F837="□",G837="□",H837="□"),"",IF(AND(F837="■",G837="■"),"",IF(AND(F837="■",H837="■"),"",IF(AND(G837="■",H837="■"),"",IF(F837="■",$BY$23,IF(G837="■",$BY$21,IF(J837="","",J837))))))))</f>
        <v/>
      </c>
      <c r="AM837" s="65" t="str">
        <f t="shared" si="248"/>
        <v/>
      </c>
      <c r="AN837" s="64" t="str">
        <f>IF($C$3="","",IF(AND(F837="□",G837="□",H837="□"),"",IF(AND(F837="■",G837="■"),"",IF(AND(F837="■",H837="■"),"",IF(AND(G837="■",H837="■"),"",IF(F837="■",$BY$24,IF(G837="■",$BY$22,IF(L837="","",L837))))))))</f>
        <v/>
      </c>
      <c r="AO837" s="118"/>
      <c r="AP837" s="64" t="str">
        <f t="shared" si="249"/>
        <v/>
      </c>
      <c r="AQ837" s="64" t="str">
        <f t="shared" si="250"/>
        <v/>
      </c>
      <c r="AR837" s="64" t="str">
        <f t="shared" si="251"/>
        <v/>
      </c>
      <c r="AS837" s="64" t="str">
        <f t="shared" si="252"/>
        <v/>
      </c>
      <c r="AT837" s="64" t="str">
        <f t="shared" si="253"/>
        <v/>
      </c>
      <c r="AW837" s="17" t="str">
        <f t="shared" si="254"/>
        <v/>
      </c>
      <c r="AX837" s="17" t="str">
        <f t="shared" si="255"/>
        <v/>
      </c>
      <c r="AY837" s="17" t="str">
        <f t="shared" si="256"/>
        <v/>
      </c>
      <c r="AZ837" s="17" t="str">
        <f t="shared" si="257"/>
        <v/>
      </c>
      <c r="BA837" s="17" t="str">
        <f t="shared" si="258"/>
        <v/>
      </c>
      <c r="BB837" s="17" t="str">
        <f t="shared" si="259"/>
        <v/>
      </c>
      <c r="BD837" s="17" t="str">
        <f>IF(AND(OR(F837="",F837="□"),OR(G837="",G837="□"),OR(H837="",H837="□")),"",IF(AND(F837="■",G837="■"),"",IF(AND(OR(F837="■",G837="■"),H837="■"),"",IF(F837="■",5,IF(G837="■",4,IF(I837="","",IF($C$3="","",IF($C$3=8,"-",IF($C$3&lt;8,IF(I837&lt;=$BY$25,7,IF(I837&lt;=$BY$26,6,IF(I837&lt;=$BY$27,5,IF(I837&lt;=$BY$28,4,IF(I837&lt;=$BY$29,3,IF(I837&lt;=$BY$30,2,1)))))))))))))))</f>
        <v/>
      </c>
      <c r="BE837" s="17" t="str">
        <f>IF(AND(OR(F837="",F837="□"),OR(G837="",G837="□"),OR(H837="",H837="□")),"",IF(AND(F837="■",G837="■"),"",IF(AND(OR(F837="■",G837="■"),H837="■"),"",IF(F837="■",5,IF(G837="■",4,IF(K837="","",IF($C$3="","",IF($C$3=8,IF(K837&lt;=$BY$33,6,IF(K837&lt;=$BY$34,5,IF(K837&lt;=$BY$35,4,3))),IF(AND($C$3&lt;8,$C$3&gt;4),IF(K837&lt;=$BY$32,7,IF(K837&lt;=$BY$33,6,IF(K837&lt;=$BY$34,5,IF(K837&lt;=$BY$35,4,IF(K837&lt;=$BY$36,3,2))))),IF(C823&lt;5,"-"))))))))))</f>
        <v/>
      </c>
      <c r="BF837" s="17" t="str">
        <f t="shared" si="261"/>
        <v/>
      </c>
      <c r="BH837" s="18" t="str">
        <f>IF(X837="","",IF(50&lt;=Y837,6,IF(AND(40&lt;=Y837,Y837&lt;50),5,IF(AND(30&lt;=Y837,Y837&lt;40),4,IF(AND(20&lt;=Y837,Y837&lt;30),3,IF(AND(10&lt;=Y837,Y837&lt;20),2,IF(AND(0&lt;=Y837,Y837&lt;10),1,IF(Y837&lt;0,0,""))))))))</f>
        <v/>
      </c>
      <c r="BI837" s="18" t="str">
        <f>IF(X837="","",IF(30&lt;=Y837,4,IF(AND(20&lt;=Y837,Y837&lt;30),3,IF(AND(10&lt;=Y837,Y837&lt;20),2,IF(AND(0&lt;=Y837,Y837&lt;10),1,IF(Y837&lt;0,0,""))))))</f>
        <v/>
      </c>
      <c r="BJ837" s="58" t="str">
        <f>IF(AND(OR(Q837="",Q837="□"),OR(R837="",R837="□"),OR(S837="",S837="□")),"",IF(AND(Q837="■",R837="■"),"",IF(AND(OR(Q837="■",R837="■"),S837="■"),"",IF(Q837="■",3,IF(R837="■",1,IF(Z837="■",BH837,BI837))))))</f>
        <v/>
      </c>
    </row>
    <row r="838" spans="1:62" ht="12" customHeight="1" x14ac:dyDescent="0.15">
      <c r="A838" s="66">
        <v>821</v>
      </c>
      <c r="B838" s="4"/>
      <c r="C838" s="2"/>
      <c r="D838" s="2"/>
      <c r="E838" s="8"/>
      <c r="F838" s="129" t="s">
        <v>38</v>
      </c>
      <c r="G838" s="130" t="s">
        <v>38</v>
      </c>
      <c r="H838" s="131" t="s">
        <v>38</v>
      </c>
      <c r="I838" s="122"/>
      <c r="J838" s="149"/>
      <c r="K838" s="124"/>
      <c r="L838" s="178"/>
      <c r="M838" s="133"/>
      <c r="N838" s="163" t="str">
        <f>IF($C$3="","",IF(P838="","",BF838))</f>
        <v/>
      </c>
      <c r="O838" s="163" t="str">
        <f>IF($C$3="","",IF(AND(OR(F838="",F838="□"),OR(G838="",G838="□"),OR(H838="",H838="□")),"",IF(AND(F838="■",G838="■"),"",IF(AND(OR(F838="■",G838="■"),H838="■"),"",IF(BF838="","",IF(OR(BF838=4,BF838&gt;4),"○","×"))))))</f>
        <v/>
      </c>
      <c r="P838" s="162" t="str">
        <f>IF($C$3="","",IF(AND(OR(F838="",F838="□"),OR(G838="",G838="□"),OR(H838="",H838="□")),"",IF(AND(F838="■",G838="■"),"",IF(AND(OR(F838="■",G838="■"),H838="■"),"",IF(BF838="","",IF(OR(BF838=5,BF838&gt;5),"○","×"))))))</f>
        <v/>
      </c>
      <c r="Q838" s="129" t="s">
        <v>38</v>
      </c>
      <c r="R838" s="130" t="s">
        <v>38</v>
      </c>
      <c r="S838" s="131" t="s">
        <v>38</v>
      </c>
      <c r="T838" s="1"/>
      <c r="U838" s="10"/>
      <c r="V838" s="11"/>
      <c r="W838" s="10"/>
      <c r="X838" s="223" t="str">
        <f t="shared" si="260"/>
        <v/>
      </c>
      <c r="Y838" s="164" t="str">
        <f t="shared" si="242"/>
        <v/>
      </c>
      <c r="Z838" s="131" t="s">
        <v>58</v>
      </c>
      <c r="AA838" s="135" t="s">
        <v>58</v>
      </c>
      <c r="AB838" s="165" t="str">
        <f t="shared" si="243"/>
        <v/>
      </c>
      <c r="AC838" s="280"/>
      <c r="AD838" s="281"/>
      <c r="AF838" s="60" t="str">
        <f>IF($C$3="","",IF(AND(F838="□",G838="□",H838="□"),"",IF(AND(F838="■",G838="■"),"",IF(AND(F838="■",H838="■"),"",IF(AND(G838="■",H838="■"),"",IF(F838="■",$BY$42,IF(G838="■",$BY$39,IF(I838="","",I838))))))))</f>
        <v/>
      </c>
      <c r="AG838" s="61" t="str">
        <f>IF($C$3="","",IF(AND(F838="□",G838="□",H838="□"),"",IF(AND(F838="■",G838="■"),"",IF(AND(F838="■",H838="■"),"",IF(AND(G838="■",H838="■"),"",IF(F838="■",$BY$44,IF(G838="■",$BY$41,IF(K838="","",K838))))))))</f>
        <v/>
      </c>
      <c r="AH838" s="63" t="str">
        <f t="shared" si="244"/>
        <v/>
      </c>
      <c r="AI838" s="63" t="str">
        <f t="shared" si="245"/>
        <v/>
      </c>
      <c r="AJ838" s="64" t="str">
        <f t="shared" si="246"/>
        <v/>
      </c>
      <c r="AK838" s="64" t="str">
        <f t="shared" si="247"/>
        <v/>
      </c>
      <c r="AL838" s="64" t="str">
        <f>IF($C$3="","",IF(AND(F838="□",G838="□",H838="□"),"",IF(AND(F838="■",G838="■"),"",IF(AND(F838="■",H838="■"),"",IF(AND(G838="■",H838="■"),"",IF(F838="■",$BY$23,IF(G838="■",$BY$21,IF(J838="","",J838))))))))</f>
        <v/>
      </c>
      <c r="AM838" s="65" t="str">
        <f t="shared" si="248"/>
        <v/>
      </c>
      <c r="AN838" s="64" t="str">
        <f>IF($C$3="","",IF(AND(F838="□",G838="□",H838="□"),"",IF(AND(F838="■",G838="■"),"",IF(AND(F838="■",H838="■"),"",IF(AND(G838="■",H838="■"),"",IF(F838="■",$BY$24,IF(G838="■",$BY$22,IF(L838="","",L838))))))))</f>
        <v/>
      </c>
      <c r="AO838" s="118"/>
      <c r="AP838" s="64" t="str">
        <f t="shared" si="249"/>
        <v/>
      </c>
      <c r="AQ838" s="64" t="str">
        <f t="shared" si="250"/>
        <v/>
      </c>
      <c r="AR838" s="64" t="str">
        <f t="shared" si="251"/>
        <v/>
      </c>
      <c r="AS838" s="64" t="str">
        <f t="shared" si="252"/>
        <v/>
      </c>
      <c r="AT838" s="64" t="str">
        <f t="shared" si="253"/>
        <v/>
      </c>
      <c r="AW838" s="17" t="str">
        <f t="shared" si="254"/>
        <v/>
      </c>
      <c r="AX838" s="17" t="str">
        <f t="shared" si="255"/>
        <v/>
      </c>
      <c r="AY838" s="17" t="str">
        <f t="shared" si="256"/>
        <v/>
      </c>
      <c r="AZ838" s="17" t="str">
        <f t="shared" si="257"/>
        <v/>
      </c>
      <c r="BA838" s="17" t="str">
        <f t="shared" si="258"/>
        <v/>
      </c>
      <c r="BB838" s="17" t="str">
        <f t="shared" si="259"/>
        <v/>
      </c>
      <c r="BD838" s="17" t="str">
        <f>IF(AND(OR(F838="",F838="□"),OR(G838="",G838="□"),OR(H838="",H838="□")),"",IF(AND(F838="■",G838="■"),"",IF(AND(OR(F838="■",G838="■"),H838="■"),"",IF(F838="■",5,IF(G838="■",4,IF(I838="","",IF($C$3="","",IF($C$3=8,"-",IF($C$3&lt;8,IF(I838&lt;=$BY$25,7,IF(I838&lt;=$BY$26,6,IF(I838&lt;=$BY$27,5,IF(I838&lt;=$BY$28,4,IF(I838&lt;=$BY$29,3,IF(I838&lt;=$BY$30,2,1)))))))))))))))</f>
        <v/>
      </c>
      <c r="BE838" s="17" t="str">
        <f>IF(AND(OR(F838="",F838="□"),OR(G838="",G838="□"),OR(H838="",H838="□")),"",IF(AND(F838="■",G838="■"),"",IF(AND(OR(F838="■",G838="■"),H838="■"),"",IF(F838="■",5,IF(G838="■",4,IF(K838="","",IF($C$3="","",IF($C$3=8,IF(K838&lt;=$BY$33,6,IF(K838&lt;=$BY$34,5,IF(K838&lt;=$BY$35,4,3))),IF(AND($C$3&lt;8,$C$3&gt;4),IF(K838&lt;=$BY$32,7,IF(K838&lt;=$BY$33,6,IF(K838&lt;=$BY$34,5,IF(K838&lt;=$BY$35,4,IF(K838&lt;=$BY$36,3,2))))),IF(C824&lt;5,"-"))))))))))</f>
        <v/>
      </c>
      <c r="BF838" s="17" t="str">
        <f t="shared" si="261"/>
        <v/>
      </c>
      <c r="BH838" s="18" t="str">
        <f>IF(X838="","",IF(50&lt;=Y838,6,IF(AND(40&lt;=Y838,Y838&lt;50),5,IF(AND(30&lt;=Y838,Y838&lt;40),4,IF(AND(20&lt;=Y838,Y838&lt;30),3,IF(AND(10&lt;=Y838,Y838&lt;20),2,IF(AND(0&lt;=Y838,Y838&lt;10),1,IF(Y838&lt;0,0,""))))))))</f>
        <v/>
      </c>
      <c r="BI838" s="18" t="str">
        <f>IF(X838="","",IF(30&lt;=Y838,4,IF(AND(20&lt;=Y838,Y838&lt;30),3,IF(AND(10&lt;=Y838,Y838&lt;20),2,IF(AND(0&lt;=Y838,Y838&lt;10),1,IF(Y838&lt;0,0,""))))))</f>
        <v/>
      </c>
      <c r="BJ838" s="58" t="str">
        <f>IF(AND(OR(Q838="",Q838="□"),OR(R838="",R838="□"),OR(S838="",S838="□")),"",IF(AND(Q838="■",R838="■"),"",IF(AND(OR(Q838="■",R838="■"),S838="■"),"",IF(Q838="■",3,IF(R838="■",1,IF(Z838="■",BH838,BI838))))))</f>
        <v/>
      </c>
    </row>
    <row r="839" spans="1:62" ht="12" customHeight="1" x14ac:dyDescent="0.15">
      <c r="A839" s="66">
        <v>822</v>
      </c>
      <c r="B839" s="4"/>
      <c r="C839" s="2"/>
      <c r="D839" s="2"/>
      <c r="E839" s="8"/>
      <c r="F839" s="129" t="s">
        <v>38</v>
      </c>
      <c r="G839" s="130" t="s">
        <v>38</v>
      </c>
      <c r="H839" s="131" t="s">
        <v>38</v>
      </c>
      <c r="I839" s="122"/>
      <c r="J839" s="149"/>
      <c r="K839" s="124"/>
      <c r="L839" s="178"/>
      <c r="M839" s="133"/>
      <c r="N839" s="163" t="str">
        <f>IF($C$3="","",IF(P839="","",BF839))</f>
        <v/>
      </c>
      <c r="O839" s="163" t="str">
        <f>IF($C$3="","",IF(AND(OR(F839="",F839="□"),OR(G839="",G839="□"),OR(H839="",H839="□")),"",IF(AND(F839="■",G839="■"),"",IF(AND(OR(F839="■",G839="■"),H839="■"),"",IF(BF839="","",IF(OR(BF839=4,BF839&gt;4),"○","×"))))))</f>
        <v/>
      </c>
      <c r="P839" s="162" t="str">
        <f>IF($C$3="","",IF(AND(OR(F839="",F839="□"),OR(G839="",G839="□"),OR(H839="",H839="□")),"",IF(AND(F839="■",G839="■"),"",IF(AND(OR(F839="■",G839="■"),H839="■"),"",IF(BF839="","",IF(OR(BF839=5,BF839&gt;5),"○","×"))))))</f>
        <v/>
      </c>
      <c r="Q839" s="129" t="s">
        <v>38</v>
      </c>
      <c r="R839" s="130" t="s">
        <v>38</v>
      </c>
      <c r="S839" s="131" t="s">
        <v>38</v>
      </c>
      <c r="T839" s="1"/>
      <c r="U839" s="10"/>
      <c r="V839" s="11"/>
      <c r="W839" s="10"/>
      <c r="X839" s="223" t="str">
        <f t="shared" si="260"/>
        <v/>
      </c>
      <c r="Y839" s="164" t="str">
        <f t="shared" si="242"/>
        <v/>
      </c>
      <c r="Z839" s="131" t="s">
        <v>58</v>
      </c>
      <c r="AA839" s="135" t="s">
        <v>58</v>
      </c>
      <c r="AB839" s="165" t="str">
        <f t="shared" si="243"/>
        <v/>
      </c>
      <c r="AC839" s="280"/>
      <c r="AD839" s="281"/>
      <c r="AF839" s="60" t="str">
        <f>IF($C$3="","",IF(AND(F839="□",G839="□",H839="□"),"",IF(AND(F839="■",G839="■"),"",IF(AND(F839="■",H839="■"),"",IF(AND(G839="■",H839="■"),"",IF(F839="■",$BY$42,IF(G839="■",$BY$39,IF(I839="","",I839))))))))</f>
        <v/>
      </c>
      <c r="AG839" s="61" t="str">
        <f>IF($C$3="","",IF(AND(F839="□",G839="□",H839="□"),"",IF(AND(F839="■",G839="■"),"",IF(AND(F839="■",H839="■"),"",IF(AND(G839="■",H839="■"),"",IF(F839="■",$BY$44,IF(G839="■",$BY$41,IF(K839="","",K839))))))))</f>
        <v/>
      </c>
      <c r="AH839" s="63" t="str">
        <f t="shared" si="244"/>
        <v/>
      </c>
      <c r="AI839" s="63" t="str">
        <f t="shared" si="245"/>
        <v/>
      </c>
      <c r="AJ839" s="64" t="str">
        <f t="shared" si="246"/>
        <v/>
      </c>
      <c r="AK839" s="64" t="str">
        <f t="shared" si="247"/>
        <v/>
      </c>
      <c r="AL839" s="64" t="str">
        <f>IF($C$3="","",IF(AND(F839="□",G839="□",H839="□"),"",IF(AND(F839="■",G839="■"),"",IF(AND(F839="■",H839="■"),"",IF(AND(G839="■",H839="■"),"",IF(F839="■",$BY$23,IF(G839="■",$BY$21,IF(J839="","",J839))))))))</f>
        <v/>
      </c>
      <c r="AM839" s="65" t="str">
        <f t="shared" si="248"/>
        <v/>
      </c>
      <c r="AN839" s="64" t="str">
        <f>IF($C$3="","",IF(AND(F839="□",G839="□",H839="□"),"",IF(AND(F839="■",G839="■"),"",IF(AND(F839="■",H839="■"),"",IF(AND(G839="■",H839="■"),"",IF(F839="■",$BY$24,IF(G839="■",$BY$22,IF(L839="","",L839))))))))</f>
        <v/>
      </c>
      <c r="AO839" s="118"/>
      <c r="AP839" s="64" t="str">
        <f t="shared" si="249"/>
        <v/>
      </c>
      <c r="AQ839" s="64" t="str">
        <f t="shared" si="250"/>
        <v/>
      </c>
      <c r="AR839" s="64" t="str">
        <f t="shared" si="251"/>
        <v/>
      </c>
      <c r="AS839" s="64" t="str">
        <f t="shared" si="252"/>
        <v/>
      </c>
      <c r="AT839" s="64" t="str">
        <f t="shared" si="253"/>
        <v/>
      </c>
      <c r="AW839" s="17" t="str">
        <f t="shared" si="254"/>
        <v/>
      </c>
      <c r="AX839" s="17" t="str">
        <f t="shared" si="255"/>
        <v/>
      </c>
      <c r="AY839" s="17" t="str">
        <f t="shared" si="256"/>
        <v/>
      </c>
      <c r="AZ839" s="17" t="str">
        <f t="shared" si="257"/>
        <v/>
      </c>
      <c r="BA839" s="17" t="str">
        <f t="shared" si="258"/>
        <v/>
      </c>
      <c r="BB839" s="17" t="str">
        <f t="shared" si="259"/>
        <v/>
      </c>
      <c r="BD839" s="17" t="str">
        <f>IF(AND(OR(F839="",F839="□"),OR(G839="",G839="□"),OR(H839="",H839="□")),"",IF(AND(F839="■",G839="■"),"",IF(AND(OR(F839="■",G839="■"),H839="■"),"",IF(F839="■",5,IF(G839="■",4,IF(I839="","",IF($C$3="","",IF($C$3=8,"-",IF($C$3&lt;8,IF(I839&lt;=$BY$25,7,IF(I839&lt;=$BY$26,6,IF(I839&lt;=$BY$27,5,IF(I839&lt;=$BY$28,4,IF(I839&lt;=$BY$29,3,IF(I839&lt;=$BY$30,2,1)))))))))))))))</f>
        <v/>
      </c>
      <c r="BE839" s="17" t="str">
        <f>IF(AND(OR(F839="",F839="□"),OR(G839="",G839="□"),OR(H839="",H839="□")),"",IF(AND(F839="■",G839="■"),"",IF(AND(OR(F839="■",G839="■"),H839="■"),"",IF(F839="■",5,IF(G839="■",4,IF(K839="","",IF($C$3="","",IF($C$3=8,IF(K839&lt;=$BY$33,6,IF(K839&lt;=$BY$34,5,IF(K839&lt;=$BY$35,4,3))),IF(AND($C$3&lt;8,$C$3&gt;4),IF(K839&lt;=$BY$32,7,IF(K839&lt;=$BY$33,6,IF(K839&lt;=$BY$34,5,IF(K839&lt;=$BY$35,4,IF(K839&lt;=$BY$36,3,2))))),IF(C825&lt;5,"-"))))))))))</f>
        <v/>
      </c>
      <c r="BF839" s="17" t="str">
        <f t="shared" si="261"/>
        <v/>
      </c>
      <c r="BH839" s="18" t="str">
        <f>IF(X839="","",IF(50&lt;=Y839,6,IF(AND(40&lt;=Y839,Y839&lt;50),5,IF(AND(30&lt;=Y839,Y839&lt;40),4,IF(AND(20&lt;=Y839,Y839&lt;30),3,IF(AND(10&lt;=Y839,Y839&lt;20),2,IF(AND(0&lt;=Y839,Y839&lt;10),1,IF(Y839&lt;0,0,""))))))))</f>
        <v/>
      </c>
      <c r="BI839" s="18" t="str">
        <f>IF(X839="","",IF(30&lt;=Y839,4,IF(AND(20&lt;=Y839,Y839&lt;30),3,IF(AND(10&lt;=Y839,Y839&lt;20),2,IF(AND(0&lt;=Y839,Y839&lt;10),1,IF(Y839&lt;0,0,""))))))</f>
        <v/>
      </c>
      <c r="BJ839" s="58" t="str">
        <f>IF(AND(OR(Q839="",Q839="□"),OR(R839="",R839="□"),OR(S839="",S839="□")),"",IF(AND(Q839="■",R839="■"),"",IF(AND(OR(Q839="■",R839="■"),S839="■"),"",IF(Q839="■",3,IF(R839="■",1,IF(Z839="■",BH839,BI839))))))</f>
        <v/>
      </c>
    </row>
    <row r="840" spans="1:62" ht="12" customHeight="1" x14ac:dyDescent="0.15">
      <c r="A840" s="66">
        <v>823</v>
      </c>
      <c r="B840" s="4"/>
      <c r="C840" s="2"/>
      <c r="D840" s="2"/>
      <c r="E840" s="8"/>
      <c r="F840" s="129" t="s">
        <v>38</v>
      </c>
      <c r="G840" s="130" t="s">
        <v>38</v>
      </c>
      <c r="H840" s="131" t="s">
        <v>38</v>
      </c>
      <c r="I840" s="122"/>
      <c r="J840" s="149"/>
      <c r="K840" s="124"/>
      <c r="L840" s="178"/>
      <c r="M840" s="133"/>
      <c r="N840" s="163" t="str">
        <f>IF($C$3="","",IF(P840="","",BF840))</f>
        <v/>
      </c>
      <c r="O840" s="163" t="str">
        <f>IF($C$3="","",IF(AND(OR(F840="",F840="□"),OR(G840="",G840="□"),OR(H840="",H840="□")),"",IF(AND(F840="■",G840="■"),"",IF(AND(OR(F840="■",G840="■"),H840="■"),"",IF(BF840="","",IF(OR(BF840=4,BF840&gt;4),"○","×"))))))</f>
        <v/>
      </c>
      <c r="P840" s="162" t="str">
        <f>IF($C$3="","",IF(AND(OR(F840="",F840="□"),OR(G840="",G840="□"),OR(H840="",H840="□")),"",IF(AND(F840="■",G840="■"),"",IF(AND(OR(F840="■",G840="■"),H840="■"),"",IF(BF840="","",IF(OR(BF840=5,BF840&gt;5),"○","×"))))))</f>
        <v/>
      </c>
      <c r="Q840" s="129" t="s">
        <v>38</v>
      </c>
      <c r="R840" s="130" t="s">
        <v>38</v>
      </c>
      <c r="S840" s="131" t="s">
        <v>38</v>
      </c>
      <c r="T840" s="1"/>
      <c r="U840" s="10"/>
      <c r="V840" s="11"/>
      <c r="W840" s="10"/>
      <c r="X840" s="223" t="str">
        <f t="shared" si="260"/>
        <v/>
      </c>
      <c r="Y840" s="164" t="str">
        <f t="shared" si="242"/>
        <v/>
      </c>
      <c r="Z840" s="131" t="s">
        <v>58</v>
      </c>
      <c r="AA840" s="135" t="s">
        <v>58</v>
      </c>
      <c r="AB840" s="165" t="str">
        <f t="shared" si="243"/>
        <v/>
      </c>
      <c r="AC840" s="280"/>
      <c r="AD840" s="281"/>
      <c r="AF840" s="60" t="str">
        <f>IF($C$3="","",IF(AND(F840="□",G840="□",H840="□"),"",IF(AND(F840="■",G840="■"),"",IF(AND(F840="■",H840="■"),"",IF(AND(G840="■",H840="■"),"",IF(F840="■",$BY$42,IF(G840="■",$BY$39,IF(I840="","",I840))))))))</f>
        <v/>
      </c>
      <c r="AG840" s="61" t="str">
        <f>IF($C$3="","",IF(AND(F840="□",G840="□",H840="□"),"",IF(AND(F840="■",G840="■"),"",IF(AND(F840="■",H840="■"),"",IF(AND(G840="■",H840="■"),"",IF(F840="■",$BY$44,IF(G840="■",$BY$41,IF(K840="","",K840))))))))</f>
        <v/>
      </c>
      <c r="AH840" s="63" t="str">
        <f t="shared" si="244"/>
        <v/>
      </c>
      <c r="AI840" s="63" t="str">
        <f t="shared" si="245"/>
        <v/>
      </c>
      <c r="AJ840" s="64" t="str">
        <f t="shared" si="246"/>
        <v/>
      </c>
      <c r="AK840" s="64" t="str">
        <f t="shared" si="247"/>
        <v/>
      </c>
      <c r="AL840" s="64" t="str">
        <f>IF($C$3="","",IF(AND(F840="□",G840="□",H840="□"),"",IF(AND(F840="■",G840="■"),"",IF(AND(F840="■",H840="■"),"",IF(AND(G840="■",H840="■"),"",IF(F840="■",$BY$23,IF(G840="■",$BY$21,IF(J840="","",J840))))))))</f>
        <v/>
      </c>
      <c r="AM840" s="65" t="str">
        <f t="shared" si="248"/>
        <v/>
      </c>
      <c r="AN840" s="64" t="str">
        <f>IF($C$3="","",IF(AND(F840="□",G840="□",H840="□"),"",IF(AND(F840="■",G840="■"),"",IF(AND(F840="■",H840="■"),"",IF(AND(G840="■",H840="■"),"",IF(F840="■",$BY$24,IF(G840="■",$BY$22,IF(L840="","",L840))))))))</f>
        <v/>
      </c>
      <c r="AO840" s="118"/>
      <c r="AP840" s="64" t="str">
        <f t="shared" si="249"/>
        <v/>
      </c>
      <c r="AQ840" s="64" t="str">
        <f t="shared" si="250"/>
        <v/>
      </c>
      <c r="AR840" s="64" t="str">
        <f t="shared" si="251"/>
        <v/>
      </c>
      <c r="AS840" s="64" t="str">
        <f t="shared" si="252"/>
        <v/>
      </c>
      <c r="AT840" s="64" t="str">
        <f t="shared" si="253"/>
        <v/>
      </c>
      <c r="AW840" s="17" t="str">
        <f t="shared" si="254"/>
        <v/>
      </c>
      <c r="AX840" s="17" t="str">
        <f t="shared" si="255"/>
        <v/>
      </c>
      <c r="AY840" s="17" t="str">
        <f t="shared" si="256"/>
        <v/>
      </c>
      <c r="AZ840" s="17" t="str">
        <f t="shared" si="257"/>
        <v/>
      </c>
      <c r="BA840" s="17" t="str">
        <f t="shared" si="258"/>
        <v/>
      </c>
      <c r="BB840" s="17" t="str">
        <f t="shared" si="259"/>
        <v/>
      </c>
      <c r="BD840" s="17" t="str">
        <f>IF(AND(OR(F840="",F840="□"),OR(G840="",G840="□"),OR(H840="",H840="□")),"",IF(AND(F840="■",G840="■"),"",IF(AND(OR(F840="■",G840="■"),H840="■"),"",IF(F840="■",5,IF(G840="■",4,IF(I840="","",IF($C$3="","",IF($C$3=8,"-",IF($C$3&lt;8,IF(I840&lt;=$BY$25,7,IF(I840&lt;=$BY$26,6,IF(I840&lt;=$BY$27,5,IF(I840&lt;=$BY$28,4,IF(I840&lt;=$BY$29,3,IF(I840&lt;=$BY$30,2,1)))))))))))))))</f>
        <v/>
      </c>
      <c r="BE840" s="17" t="str">
        <f>IF(AND(OR(F840="",F840="□"),OR(G840="",G840="□"),OR(H840="",H840="□")),"",IF(AND(F840="■",G840="■"),"",IF(AND(OR(F840="■",G840="■"),H840="■"),"",IF(F840="■",5,IF(G840="■",4,IF(K840="","",IF($C$3="","",IF($C$3=8,IF(K840&lt;=$BY$33,6,IF(K840&lt;=$BY$34,5,IF(K840&lt;=$BY$35,4,3))),IF(AND($C$3&lt;8,$C$3&gt;4),IF(K840&lt;=$BY$32,7,IF(K840&lt;=$BY$33,6,IF(K840&lt;=$BY$34,5,IF(K840&lt;=$BY$35,4,IF(K840&lt;=$BY$36,3,2))))),IF(C826&lt;5,"-"))))))))))</f>
        <v/>
      </c>
      <c r="BF840" s="17" t="str">
        <f t="shared" si="261"/>
        <v/>
      </c>
      <c r="BH840" s="18" t="str">
        <f>IF(X840="","",IF(50&lt;=Y840,6,IF(AND(40&lt;=Y840,Y840&lt;50),5,IF(AND(30&lt;=Y840,Y840&lt;40),4,IF(AND(20&lt;=Y840,Y840&lt;30),3,IF(AND(10&lt;=Y840,Y840&lt;20),2,IF(AND(0&lt;=Y840,Y840&lt;10),1,IF(Y840&lt;0,0,""))))))))</f>
        <v/>
      </c>
      <c r="BI840" s="18" t="str">
        <f>IF(X840="","",IF(30&lt;=Y840,4,IF(AND(20&lt;=Y840,Y840&lt;30),3,IF(AND(10&lt;=Y840,Y840&lt;20),2,IF(AND(0&lt;=Y840,Y840&lt;10),1,IF(Y840&lt;0,0,""))))))</f>
        <v/>
      </c>
      <c r="BJ840" s="58" t="str">
        <f>IF(AND(OR(Q840="",Q840="□"),OR(R840="",R840="□"),OR(S840="",S840="□")),"",IF(AND(Q840="■",R840="■"),"",IF(AND(OR(Q840="■",R840="■"),S840="■"),"",IF(Q840="■",3,IF(R840="■",1,IF(Z840="■",BH840,BI840))))))</f>
        <v/>
      </c>
    </row>
    <row r="841" spans="1:62" ht="12" customHeight="1" x14ac:dyDescent="0.15">
      <c r="A841" s="66">
        <v>824</v>
      </c>
      <c r="B841" s="4"/>
      <c r="C841" s="2"/>
      <c r="D841" s="2"/>
      <c r="E841" s="8"/>
      <c r="F841" s="129" t="s">
        <v>38</v>
      </c>
      <c r="G841" s="130" t="s">
        <v>38</v>
      </c>
      <c r="H841" s="131" t="s">
        <v>38</v>
      </c>
      <c r="I841" s="122"/>
      <c r="J841" s="149"/>
      <c r="K841" s="124"/>
      <c r="L841" s="178"/>
      <c r="M841" s="133"/>
      <c r="N841" s="163" t="str">
        <f>IF($C$3="","",IF(P841="","",BF841))</f>
        <v/>
      </c>
      <c r="O841" s="163" t="str">
        <f>IF($C$3="","",IF(AND(OR(F841="",F841="□"),OR(G841="",G841="□"),OR(H841="",H841="□")),"",IF(AND(F841="■",G841="■"),"",IF(AND(OR(F841="■",G841="■"),H841="■"),"",IF(BF841="","",IF(OR(BF841=4,BF841&gt;4),"○","×"))))))</f>
        <v/>
      </c>
      <c r="P841" s="162" t="str">
        <f>IF($C$3="","",IF(AND(OR(F841="",F841="□"),OR(G841="",G841="□"),OR(H841="",H841="□")),"",IF(AND(F841="■",G841="■"),"",IF(AND(OR(F841="■",G841="■"),H841="■"),"",IF(BF841="","",IF(OR(BF841=5,BF841&gt;5),"○","×"))))))</f>
        <v/>
      </c>
      <c r="Q841" s="129" t="s">
        <v>38</v>
      </c>
      <c r="R841" s="130" t="s">
        <v>38</v>
      </c>
      <c r="S841" s="131" t="s">
        <v>38</v>
      </c>
      <c r="T841" s="1"/>
      <c r="U841" s="10"/>
      <c r="V841" s="11"/>
      <c r="W841" s="10"/>
      <c r="X841" s="223" t="str">
        <f t="shared" si="260"/>
        <v/>
      </c>
      <c r="Y841" s="164" t="str">
        <f t="shared" si="242"/>
        <v/>
      </c>
      <c r="Z841" s="131" t="s">
        <v>58</v>
      </c>
      <c r="AA841" s="135" t="s">
        <v>58</v>
      </c>
      <c r="AB841" s="165" t="str">
        <f t="shared" si="243"/>
        <v/>
      </c>
      <c r="AC841" s="280"/>
      <c r="AD841" s="281"/>
      <c r="AF841" s="60" t="str">
        <f>IF($C$3="","",IF(AND(F841="□",G841="□",H841="□"),"",IF(AND(F841="■",G841="■"),"",IF(AND(F841="■",H841="■"),"",IF(AND(G841="■",H841="■"),"",IF(F841="■",$BY$42,IF(G841="■",$BY$39,IF(I841="","",I841))))))))</f>
        <v/>
      </c>
      <c r="AG841" s="61" t="str">
        <f>IF($C$3="","",IF(AND(F841="□",G841="□",H841="□"),"",IF(AND(F841="■",G841="■"),"",IF(AND(F841="■",H841="■"),"",IF(AND(G841="■",H841="■"),"",IF(F841="■",$BY$44,IF(G841="■",$BY$41,IF(K841="","",K841))))))))</f>
        <v/>
      </c>
      <c r="AH841" s="63" t="str">
        <f t="shared" si="244"/>
        <v/>
      </c>
      <c r="AI841" s="63" t="str">
        <f t="shared" si="245"/>
        <v/>
      </c>
      <c r="AJ841" s="64" t="str">
        <f t="shared" si="246"/>
        <v/>
      </c>
      <c r="AK841" s="64" t="str">
        <f t="shared" si="247"/>
        <v/>
      </c>
      <c r="AL841" s="64" t="str">
        <f>IF($C$3="","",IF(AND(F841="□",G841="□",H841="□"),"",IF(AND(F841="■",G841="■"),"",IF(AND(F841="■",H841="■"),"",IF(AND(G841="■",H841="■"),"",IF(F841="■",$BY$23,IF(G841="■",$BY$21,IF(J841="","",J841))))))))</f>
        <v/>
      </c>
      <c r="AM841" s="65" t="str">
        <f t="shared" si="248"/>
        <v/>
      </c>
      <c r="AN841" s="64" t="str">
        <f>IF($C$3="","",IF(AND(F841="□",G841="□",H841="□"),"",IF(AND(F841="■",G841="■"),"",IF(AND(F841="■",H841="■"),"",IF(AND(G841="■",H841="■"),"",IF(F841="■",$BY$24,IF(G841="■",$BY$22,IF(L841="","",L841))))))))</f>
        <v/>
      </c>
      <c r="AO841" s="118"/>
      <c r="AP841" s="64" t="str">
        <f t="shared" si="249"/>
        <v/>
      </c>
      <c r="AQ841" s="64" t="str">
        <f t="shared" si="250"/>
        <v/>
      </c>
      <c r="AR841" s="64" t="str">
        <f t="shared" si="251"/>
        <v/>
      </c>
      <c r="AS841" s="64" t="str">
        <f t="shared" si="252"/>
        <v/>
      </c>
      <c r="AT841" s="64" t="str">
        <f t="shared" si="253"/>
        <v/>
      </c>
      <c r="AW841" s="17" t="str">
        <f t="shared" si="254"/>
        <v/>
      </c>
      <c r="AX841" s="17" t="str">
        <f t="shared" si="255"/>
        <v/>
      </c>
      <c r="AY841" s="17" t="str">
        <f t="shared" si="256"/>
        <v/>
      </c>
      <c r="AZ841" s="17" t="str">
        <f t="shared" si="257"/>
        <v/>
      </c>
      <c r="BA841" s="17" t="str">
        <f t="shared" si="258"/>
        <v/>
      </c>
      <c r="BB841" s="17" t="str">
        <f t="shared" si="259"/>
        <v/>
      </c>
      <c r="BD841" s="17" t="str">
        <f>IF(AND(OR(F841="",F841="□"),OR(G841="",G841="□"),OR(H841="",H841="□")),"",IF(AND(F841="■",G841="■"),"",IF(AND(OR(F841="■",G841="■"),H841="■"),"",IF(F841="■",5,IF(G841="■",4,IF(I841="","",IF($C$3="","",IF($C$3=8,"-",IF($C$3&lt;8,IF(I841&lt;=$BY$25,7,IF(I841&lt;=$BY$26,6,IF(I841&lt;=$BY$27,5,IF(I841&lt;=$BY$28,4,IF(I841&lt;=$BY$29,3,IF(I841&lt;=$BY$30,2,1)))))))))))))))</f>
        <v/>
      </c>
      <c r="BE841" s="17" t="str">
        <f>IF(AND(OR(F841="",F841="□"),OR(G841="",G841="□"),OR(H841="",H841="□")),"",IF(AND(F841="■",G841="■"),"",IF(AND(OR(F841="■",G841="■"),H841="■"),"",IF(F841="■",5,IF(G841="■",4,IF(K841="","",IF($C$3="","",IF($C$3=8,IF(K841&lt;=$BY$33,6,IF(K841&lt;=$BY$34,5,IF(K841&lt;=$BY$35,4,3))),IF(AND($C$3&lt;8,$C$3&gt;4),IF(K841&lt;=$BY$32,7,IF(K841&lt;=$BY$33,6,IF(K841&lt;=$BY$34,5,IF(K841&lt;=$BY$35,4,IF(K841&lt;=$BY$36,3,2))))),IF(C827&lt;5,"-"))))))))))</f>
        <v/>
      </c>
      <c r="BF841" s="17" t="str">
        <f t="shared" si="261"/>
        <v/>
      </c>
      <c r="BH841" s="18" t="str">
        <f>IF(X841="","",IF(50&lt;=Y841,6,IF(AND(40&lt;=Y841,Y841&lt;50),5,IF(AND(30&lt;=Y841,Y841&lt;40),4,IF(AND(20&lt;=Y841,Y841&lt;30),3,IF(AND(10&lt;=Y841,Y841&lt;20),2,IF(AND(0&lt;=Y841,Y841&lt;10),1,IF(Y841&lt;0,0,""))))))))</f>
        <v/>
      </c>
      <c r="BI841" s="18" t="str">
        <f>IF(X841="","",IF(30&lt;=Y841,4,IF(AND(20&lt;=Y841,Y841&lt;30),3,IF(AND(10&lt;=Y841,Y841&lt;20),2,IF(AND(0&lt;=Y841,Y841&lt;10),1,IF(Y841&lt;0,0,""))))))</f>
        <v/>
      </c>
      <c r="BJ841" s="58" t="str">
        <f>IF(AND(OR(Q841="",Q841="□"),OR(R841="",R841="□"),OR(S841="",S841="□")),"",IF(AND(Q841="■",R841="■"),"",IF(AND(OR(Q841="■",R841="■"),S841="■"),"",IF(Q841="■",3,IF(R841="■",1,IF(Z841="■",BH841,BI841))))))</f>
        <v/>
      </c>
    </row>
    <row r="842" spans="1:62" ht="12" customHeight="1" x14ac:dyDescent="0.15">
      <c r="A842" s="66">
        <v>825</v>
      </c>
      <c r="B842" s="4"/>
      <c r="C842" s="2"/>
      <c r="D842" s="2"/>
      <c r="E842" s="8"/>
      <c r="F842" s="129" t="s">
        <v>38</v>
      </c>
      <c r="G842" s="130" t="s">
        <v>38</v>
      </c>
      <c r="H842" s="131" t="s">
        <v>38</v>
      </c>
      <c r="I842" s="122"/>
      <c r="J842" s="149"/>
      <c r="K842" s="124"/>
      <c r="L842" s="178"/>
      <c r="M842" s="133"/>
      <c r="N842" s="163" t="str">
        <f>IF($C$3="","",IF(P842="","",BF842))</f>
        <v/>
      </c>
      <c r="O842" s="163" t="str">
        <f>IF($C$3="","",IF(AND(OR(F842="",F842="□"),OR(G842="",G842="□"),OR(H842="",H842="□")),"",IF(AND(F842="■",G842="■"),"",IF(AND(OR(F842="■",G842="■"),H842="■"),"",IF(BF842="","",IF(OR(BF842=4,BF842&gt;4),"○","×"))))))</f>
        <v/>
      </c>
      <c r="P842" s="162" t="str">
        <f>IF($C$3="","",IF(AND(OR(F842="",F842="□"),OR(G842="",G842="□"),OR(H842="",H842="□")),"",IF(AND(F842="■",G842="■"),"",IF(AND(OR(F842="■",G842="■"),H842="■"),"",IF(BF842="","",IF(OR(BF842=5,BF842&gt;5),"○","×"))))))</f>
        <v/>
      </c>
      <c r="Q842" s="129" t="s">
        <v>38</v>
      </c>
      <c r="R842" s="130" t="s">
        <v>38</v>
      </c>
      <c r="S842" s="131" t="s">
        <v>38</v>
      </c>
      <c r="T842" s="1"/>
      <c r="U842" s="10"/>
      <c r="V842" s="11"/>
      <c r="W842" s="10"/>
      <c r="X842" s="223" t="str">
        <f t="shared" si="260"/>
        <v/>
      </c>
      <c r="Y842" s="164" t="str">
        <f t="shared" si="242"/>
        <v/>
      </c>
      <c r="Z842" s="131" t="s">
        <v>58</v>
      </c>
      <c r="AA842" s="135" t="s">
        <v>58</v>
      </c>
      <c r="AB842" s="165" t="str">
        <f t="shared" si="243"/>
        <v/>
      </c>
      <c r="AC842" s="280"/>
      <c r="AD842" s="281"/>
      <c r="AF842" s="60" t="str">
        <f>IF($C$3="","",IF(AND(F842="□",G842="□",H842="□"),"",IF(AND(F842="■",G842="■"),"",IF(AND(F842="■",H842="■"),"",IF(AND(G842="■",H842="■"),"",IF(F842="■",$BY$42,IF(G842="■",$BY$39,IF(I842="","",I842))))))))</f>
        <v/>
      </c>
      <c r="AG842" s="61" t="str">
        <f>IF($C$3="","",IF(AND(F842="□",G842="□",H842="□"),"",IF(AND(F842="■",G842="■"),"",IF(AND(F842="■",H842="■"),"",IF(AND(G842="■",H842="■"),"",IF(F842="■",$BY$44,IF(G842="■",$BY$41,IF(K842="","",K842))))))))</f>
        <v/>
      </c>
      <c r="AH842" s="63" t="str">
        <f t="shared" si="244"/>
        <v/>
      </c>
      <c r="AI842" s="63" t="str">
        <f t="shared" si="245"/>
        <v/>
      </c>
      <c r="AJ842" s="64" t="str">
        <f t="shared" si="246"/>
        <v/>
      </c>
      <c r="AK842" s="64" t="str">
        <f t="shared" si="247"/>
        <v/>
      </c>
      <c r="AL842" s="64" t="str">
        <f>IF($C$3="","",IF(AND(F842="□",G842="□",H842="□"),"",IF(AND(F842="■",G842="■"),"",IF(AND(F842="■",H842="■"),"",IF(AND(G842="■",H842="■"),"",IF(F842="■",$BY$23,IF(G842="■",$BY$21,IF(J842="","",J842))))))))</f>
        <v/>
      </c>
      <c r="AM842" s="65" t="str">
        <f t="shared" si="248"/>
        <v/>
      </c>
      <c r="AN842" s="64" t="str">
        <f>IF($C$3="","",IF(AND(F842="□",G842="□",H842="□"),"",IF(AND(F842="■",G842="■"),"",IF(AND(F842="■",H842="■"),"",IF(AND(G842="■",H842="■"),"",IF(F842="■",$BY$24,IF(G842="■",$BY$22,IF(L842="","",L842))))))))</f>
        <v/>
      </c>
      <c r="AO842" s="118"/>
      <c r="AP842" s="64" t="str">
        <f t="shared" si="249"/>
        <v/>
      </c>
      <c r="AQ842" s="64" t="str">
        <f t="shared" si="250"/>
        <v/>
      </c>
      <c r="AR842" s="64" t="str">
        <f t="shared" si="251"/>
        <v/>
      </c>
      <c r="AS842" s="64" t="str">
        <f t="shared" si="252"/>
        <v/>
      </c>
      <c r="AT842" s="64" t="str">
        <f t="shared" si="253"/>
        <v/>
      </c>
      <c r="AW842" s="17" t="str">
        <f t="shared" si="254"/>
        <v/>
      </c>
      <c r="AX842" s="17" t="str">
        <f t="shared" si="255"/>
        <v/>
      </c>
      <c r="AY842" s="17" t="str">
        <f t="shared" si="256"/>
        <v/>
      </c>
      <c r="AZ842" s="17" t="str">
        <f t="shared" si="257"/>
        <v/>
      </c>
      <c r="BA842" s="17" t="str">
        <f t="shared" si="258"/>
        <v/>
      </c>
      <c r="BB842" s="17" t="str">
        <f t="shared" si="259"/>
        <v/>
      </c>
      <c r="BD842" s="17" t="str">
        <f>IF(AND(OR(F842="",F842="□"),OR(G842="",G842="□"),OR(H842="",H842="□")),"",IF(AND(F842="■",G842="■"),"",IF(AND(OR(F842="■",G842="■"),H842="■"),"",IF(F842="■",5,IF(G842="■",4,IF(I842="","",IF($C$3="","",IF($C$3=8,"-",IF($C$3&lt;8,IF(I842&lt;=$BY$25,7,IF(I842&lt;=$BY$26,6,IF(I842&lt;=$BY$27,5,IF(I842&lt;=$BY$28,4,IF(I842&lt;=$BY$29,3,IF(I842&lt;=$BY$30,2,1)))))))))))))))</f>
        <v/>
      </c>
      <c r="BE842" s="17" t="str">
        <f>IF(AND(OR(F842="",F842="□"),OR(G842="",G842="□"),OR(H842="",H842="□")),"",IF(AND(F842="■",G842="■"),"",IF(AND(OR(F842="■",G842="■"),H842="■"),"",IF(F842="■",5,IF(G842="■",4,IF(K842="","",IF($C$3="","",IF($C$3=8,IF(K842&lt;=$BY$33,6,IF(K842&lt;=$BY$34,5,IF(K842&lt;=$BY$35,4,3))),IF(AND($C$3&lt;8,$C$3&gt;4),IF(K842&lt;=$BY$32,7,IF(K842&lt;=$BY$33,6,IF(K842&lt;=$BY$34,5,IF(K842&lt;=$BY$35,4,IF(K842&lt;=$BY$36,3,2))))),IF(C828&lt;5,"-"))))))))))</f>
        <v/>
      </c>
      <c r="BF842" s="17" t="str">
        <f t="shared" si="261"/>
        <v/>
      </c>
      <c r="BH842" s="18" t="str">
        <f>IF(X842="","",IF(50&lt;=Y842,6,IF(AND(40&lt;=Y842,Y842&lt;50),5,IF(AND(30&lt;=Y842,Y842&lt;40),4,IF(AND(20&lt;=Y842,Y842&lt;30),3,IF(AND(10&lt;=Y842,Y842&lt;20),2,IF(AND(0&lt;=Y842,Y842&lt;10),1,IF(Y842&lt;0,0,""))))))))</f>
        <v/>
      </c>
      <c r="BI842" s="18" t="str">
        <f>IF(X842="","",IF(30&lt;=Y842,4,IF(AND(20&lt;=Y842,Y842&lt;30),3,IF(AND(10&lt;=Y842,Y842&lt;20),2,IF(AND(0&lt;=Y842,Y842&lt;10),1,IF(Y842&lt;0,0,""))))))</f>
        <v/>
      </c>
      <c r="BJ842" s="58" t="str">
        <f>IF(AND(OR(Q842="",Q842="□"),OR(R842="",R842="□"),OR(S842="",S842="□")),"",IF(AND(Q842="■",R842="■"),"",IF(AND(OR(Q842="■",R842="■"),S842="■"),"",IF(Q842="■",3,IF(R842="■",1,IF(Z842="■",BH842,BI842))))))</f>
        <v/>
      </c>
    </row>
    <row r="843" spans="1:62" ht="12" customHeight="1" x14ac:dyDescent="0.15">
      <c r="A843" s="66">
        <v>826</v>
      </c>
      <c r="B843" s="4"/>
      <c r="C843" s="2"/>
      <c r="D843" s="2"/>
      <c r="E843" s="8"/>
      <c r="F843" s="129" t="s">
        <v>38</v>
      </c>
      <c r="G843" s="130" t="s">
        <v>38</v>
      </c>
      <c r="H843" s="131" t="s">
        <v>38</v>
      </c>
      <c r="I843" s="122"/>
      <c r="J843" s="149"/>
      <c r="K843" s="124"/>
      <c r="L843" s="178"/>
      <c r="M843" s="133"/>
      <c r="N843" s="163" t="str">
        <f>IF($C$3="","",IF(P843="","",BF843))</f>
        <v/>
      </c>
      <c r="O843" s="163" t="str">
        <f>IF($C$3="","",IF(AND(OR(F843="",F843="□"),OR(G843="",G843="□"),OR(H843="",H843="□")),"",IF(AND(F843="■",G843="■"),"",IF(AND(OR(F843="■",G843="■"),H843="■"),"",IF(BF843="","",IF(OR(BF843=4,BF843&gt;4),"○","×"))))))</f>
        <v/>
      </c>
      <c r="P843" s="162" t="str">
        <f>IF($C$3="","",IF(AND(OR(F843="",F843="□"),OR(G843="",G843="□"),OR(H843="",H843="□")),"",IF(AND(F843="■",G843="■"),"",IF(AND(OR(F843="■",G843="■"),H843="■"),"",IF(BF843="","",IF(OR(BF843=5,BF843&gt;5),"○","×"))))))</f>
        <v/>
      </c>
      <c r="Q843" s="129" t="s">
        <v>38</v>
      </c>
      <c r="R843" s="130" t="s">
        <v>38</v>
      </c>
      <c r="S843" s="131" t="s">
        <v>38</v>
      </c>
      <c r="T843" s="1"/>
      <c r="U843" s="10"/>
      <c r="V843" s="11"/>
      <c r="W843" s="10"/>
      <c r="X843" s="223" t="str">
        <f t="shared" si="260"/>
        <v/>
      </c>
      <c r="Y843" s="164" t="str">
        <f t="shared" si="242"/>
        <v/>
      </c>
      <c r="Z843" s="131" t="s">
        <v>58</v>
      </c>
      <c r="AA843" s="135" t="s">
        <v>58</v>
      </c>
      <c r="AB843" s="165" t="str">
        <f t="shared" si="243"/>
        <v/>
      </c>
      <c r="AC843" s="280"/>
      <c r="AD843" s="281"/>
      <c r="AF843" s="60" t="str">
        <f>IF($C$3="","",IF(AND(F843="□",G843="□",H843="□"),"",IF(AND(F843="■",G843="■"),"",IF(AND(F843="■",H843="■"),"",IF(AND(G843="■",H843="■"),"",IF(F843="■",$BY$42,IF(G843="■",$BY$39,IF(I843="","",I843))))))))</f>
        <v/>
      </c>
      <c r="AG843" s="61" t="str">
        <f>IF($C$3="","",IF(AND(F843="□",G843="□",H843="□"),"",IF(AND(F843="■",G843="■"),"",IF(AND(F843="■",H843="■"),"",IF(AND(G843="■",H843="■"),"",IF(F843="■",$BY$44,IF(G843="■",$BY$41,IF(K843="","",K843))))))))</f>
        <v/>
      </c>
      <c r="AH843" s="63" t="str">
        <f t="shared" si="244"/>
        <v/>
      </c>
      <c r="AI843" s="63" t="str">
        <f t="shared" si="245"/>
        <v/>
      </c>
      <c r="AJ843" s="64" t="str">
        <f t="shared" si="246"/>
        <v/>
      </c>
      <c r="AK843" s="64" t="str">
        <f t="shared" si="247"/>
        <v/>
      </c>
      <c r="AL843" s="64" t="str">
        <f>IF($C$3="","",IF(AND(F843="□",G843="□",H843="□"),"",IF(AND(F843="■",G843="■"),"",IF(AND(F843="■",H843="■"),"",IF(AND(G843="■",H843="■"),"",IF(F843="■",$BY$23,IF(G843="■",$BY$21,IF(J843="","",J843))))))))</f>
        <v/>
      </c>
      <c r="AM843" s="65" t="str">
        <f t="shared" si="248"/>
        <v/>
      </c>
      <c r="AN843" s="64" t="str">
        <f>IF($C$3="","",IF(AND(F843="□",G843="□",H843="□"),"",IF(AND(F843="■",G843="■"),"",IF(AND(F843="■",H843="■"),"",IF(AND(G843="■",H843="■"),"",IF(F843="■",$BY$24,IF(G843="■",$BY$22,IF(L843="","",L843))))))))</f>
        <v/>
      </c>
      <c r="AO843" s="118"/>
      <c r="AP843" s="64" t="str">
        <f t="shared" si="249"/>
        <v/>
      </c>
      <c r="AQ843" s="64" t="str">
        <f t="shared" si="250"/>
        <v/>
      </c>
      <c r="AR843" s="64" t="str">
        <f t="shared" si="251"/>
        <v/>
      </c>
      <c r="AS843" s="64" t="str">
        <f t="shared" si="252"/>
        <v/>
      </c>
      <c r="AT843" s="64" t="str">
        <f t="shared" si="253"/>
        <v/>
      </c>
      <c r="AW843" s="17" t="str">
        <f t="shared" si="254"/>
        <v/>
      </c>
      <c r="AX843" s="17" t="str">
        <f t="shared" si="255"/>
        <v/>
      </c>
      <c r="AY843" s="17" t="str">
        <f t="shared" si="256"/>
        <v/>
      </c>
      <c r="AZ843" s="17" t="str">
        <f t="shared" si="257"/>
        <v/>
      </c>
      <c r="BA843" s="17" t="str">
        <f t="shared" si="258"/>
        <v/>
      </c>
      <c r="BB843" s="17" t="str">
        <f t="shared" si="259"/>
        <v/>
      </c>
      <c r="BD843" s="17" t="str">
        <f>IF(AND(OR(F843="",F843="□"),OR(G843="",G843="□"),OR(H843="",H843="□")),"",IF(AND(F843="■",G843="■"),"",IF(AND(OR(F843="■",G843="■"),H843="■"),"",IF(F843="■",5,IF(G843="■",4,IF(I843="","",IF($C$3="","",IF($C$3=8,"-",IF($C$3&lt;8,IF(I843&lt;=$BY$25,7,IF(I843&lt;=$BY$26,6,IF(I843&lt;=$BY$27,5,IF(I843&lt;=$BY$28,4,IF(I843&lt;=$BY$29,3,IF(I843&lt;=$BY$30,2,1)))))))))))))))</f>
        <v/>
      </c>
      <c r="BE843" s="17" t="str">
        <f>IF(AND(OR(F843="",F843="□"),OR(G843="",G843="□"),OR(H843="",H843="□")),"",IF(AND(F843="■",G843="■"),"",IF(AND(OR(F843="■",G843="■"),H843="■"),"",IF(F843="■",5,IF(G843="■",4,IF(K843="","",IF($C$3="","",IF($C$3=8,IF(K843&lt;=$BY$33,6,IF(K843&lt;=$BY$34,5,IF(K843&lt;=$BY$35,4,3))),IF(AND($C$3&lt;8,$C$3&gt;4),IF(K843&lt;=$BY$32,7,IF(K843&lt;=$BY$33,6,IF(K843&lt;=$BY$34,5,IF(K843&lt;=$BY$35,4,IF(K843&lt;=$BY$36,3,2))))),IF(C829&lt;5,"-"))))))))))</f>
        <v/>
      </c>
      <c r="BF843" s="17" t="str">
        <f t="shared" si="261"/>
        <v/>
      </c>
      <c r="BH843" s="18" t="str">
        <f>IF(X843="","",IF(50&lt;=Y843,6,IF(AND(40&lt;=Y843,Y843&lt;50),5,IF(AND(30&lt;=Y843,Y843&lt;40),4,IF(AND(20&lt;=Y843,Y843&lt;30),3,IF(AND(10&lt;=Y843,Y843&lt;20),2,IF(AND(0&lt;=Y843,Y843&lt;10),1,IF(Y843&lt;0,0,""))))))))</f>
        <v/>
      </c>
      <c r="BI843" s="18" t="str">
        <f>IF(X843="","",IF(30&lt;=Y843,4,IF(AND(20&lt;=Y843,Y843&lt;30),3,IF(AND(10&lt;=Y843,Y843&lt;20),2,IF(AND(0&lt;=Y843,Y843&lt;10),1,IF(Y843&lt;0,0,""))))))</f>
        <v/>
      </c>
      <c r="BJ843" s="58" t="str">
        <f>IF(AND(OR(Q843="",Q843="□"),OR(R843="",R843="□"),OR(S843="",S843="□")),"",IF(AND(Q843="■",R843="■"),"",IF(AND(OR(Q843="■",R843="■"),S843="■"),"",IF(Q843="■",3,IF(R843="■",1,IF(Z843="■",BH843,BI843))))))</f>
        <v/>
      </c>
    </row>
    <row r="844" spans="1:62" ht="12" customHeight="1" x14ac:dyDescent="0.15">
      <c r="A844" s="66">
        <v>827</v>
      </c>
      <c r="B844" s="4"/>
      <c r="C844" s="2"/>
      <c r="D844" s="2"/>
      <c r="E844" s="8"/>
      <c r="F844" s="129" t="s">
        <v>38</v>
      </c>
      <c r="G844" s="130" t="s">
        <v>38</v>
      </c>
      <c r="H844" s="131" t="s">
        <v>38</v>
      </c>
      <c r="I844" s="122"/>
      <c r="J844" s="149"/>
      <c r="K844" s="124"/>
      <c r="L844" s="178"/>
      <c r="M844" s="133"/>
      <c r="N844" s="163" t="str">
        <f>IF($C$3="","",IF(P844="","",BF844))</f>
        <v/>
      </c>
      <c r="O844" s="163" t="str">
        <f>IF($C$3="","",IF(AND(OR(F844="",F844="□"),OR(G844="",G844="□"),OR(H844="",H844="□")),"",IF(AND(F844="■",G844="■"),"",IF(AND(OR(F844="■",G844="■"),H844="■"),"",IF(BF844="","",IF(OR(BF844=4,BF844&gt;4),"○","×"))))))</f>
        <v/>
      </c>
      <c r="P844" s="162" t="str">
        <f>IF($C$3="","",IF(AND(OR(F844="",F844="□"),OR(G844="",G844="□"),OR(H844="",H844="□")),"",IF(AND(F844="■",G844="■"),"",IF(AND(OR(F844="■",G844="■"),H844="■"),"",IF(BF844="","",IF(OR(BF844=5,BF844&gt;5),"○","×"))))))</f>
        <v/>
      </c>
      <c r="Q844" s="129" t="s">
        <v>38</v>
      </c>
      <c r="R844" s="130" t="s">
        <v>38</v>
      </c>
      <c r="S844" s="131" t="s">
        <v>38</v>
      </c>
      <c r="T844" s="1"/>
      <c r="U844" s="10"/>
      <c r="V844" s="11"/>
      <c r="W844" s="10"/>
      <c r="X844" s="223" t="str">
        <f t="shared" si="260"/>
        <v/>
      </c>
      <c r="Y844" s="164" t="str">
        <f t="shared" si="242"/>
        <v/>
      </c>
      <c r="Z844" s="131" t="s">
        <v>58</v>
      </c>
      <c r="AA844" s="135" t="s">
        <v>58</v>
      </c>
      <c r="AB844" s="165" t="str">
        <f t="shared" si="243"/>
        <v/>
      </c>
      <c r="AC844" s="280"/>
      <c r="AD844" s="281"/>
      <c r="AF844" s="60" t="str">
        <f>IF($C$3="","",IF(AND(F844="□",G844="□",H844="□"),"",IF(AND(F844="■",G844="■"),"",IF(AND(F844="■",H844="■"),"",IF(AND(G844="■",H844="■"),"",IF(F844="■",$BY$42,IF(G844="■",$BY$39,IF(I844="","",I844))))))))</f>
        <v/>
      </c>
      <c r="AG844" s="61" t="str">
        <f>IF($C$3="","",IF(AND(F844="□",G844="□",H844="□"),"",IF(AND(F844="■",G844="■"),"",IF(AND(F844="■",H844="■"),"",IF(AND(G844="■",H844="■"),"",IF(F844="■",$BY$44,IF(G844="■",$BY$41,IF(K844="","",K844))))))))</f>
        <v/>
      </c>
      <c r="AH844" s="63" t="str">
        <f t="shared" si="244"/>
        <v/>
      </c>
      <c r="AI844" s="63" t="str">
        <f t="shared" si="245"/>
        <v/>
      </c>
      <c r="AJ844" s="64" t="str">
        <f t="shared" si="246"/>
        <v/>
      </c>
      <c r="AK844" s="64" t="str">
        <f t="shared" si="247"/>
        <v/>
      </c>
      <c r="AL844" s="64" t="str">
        <f>IF($C$3="","",IF(AND(F844="□",G844="□",H844="□"),"",IF(AND(F844="■",G844="■"),"",IF(AND(F844="■",H844="■"),"",IF(AND(G844="■",H844="■"),"",IF(F844="■",$BY$23,IF(G844="■",$BY$21,IF(J844="","",J844))))))))</f>
        <v/>
      </c>
      <c r="AM844" s="65" t="str">
        <f t="shared" si="248"/>
        <v/>
      </c>
      <c r="AN844" s="64" t="str">
        <f>IF($C$3="","",IF(AND(F844="□",G844="□",H844="□"),"",IF(AND(F844="■",G844="■"),"",IF(AND(F844="■",H844="■"),"",IF(AND(G844="■",H844="■"),"",IF(F844="■",$BY$24,IF(G844="■",$BY$22,IF(L844="","",L844))))))))</f>
        <v/>
      </c>
      <c r="AO844" s="118"/>
      <c r="AP844" s="64" t="str">
        <f t="shared" si="249"/>
        <v/>
      </c>
      <c r="AQ844" s="64" t="str">
        <f t="shared" si="250"/>
        <v/>
      </c>
      <c r="AR844" s="64" t="str">
        <f t="shared" si="251"/>
        <v/>
      </c>
      <c r="AS844" s="64" t="str">
        <f t="shared" si="252"/>
        <v/>
      </c>
      <c r="AT844" s="64" t="str">
        <f t="shared" si="253"/>
        <v/>
      </c>
      <c r="AW844" s="17" t="str">
        <f t="shared" si="254"/>
        <v/>
      </c>
      <c r="AX844" s="17" t="str">
        <f t="shared" si="255"/>
        <v/>
      </c>
      <c r="AY844" s="17" t="str">
        <f t="shared" si="256"/>
        <v/>
      </c>
      <c r="AZ844" s="17" t="str">
        <f t="shared" si="257"/>
        <v/>
      </c>
      <c r="BA844" s="17" t="str">
        <f t="shared" si="258"/>
        <v/>
      </c>
      <c r="BB844" s="17" t="str">
        <f t="shared" si="259"/>
        <v/>
      </c>
      <c r="BD844" s="17" t="str">
        <f>IF(AND(OR(F844="",F844="□"),OR(G844="",G844="□"),OR(H844="",H844="□")),"",IF(AND(F844="■",G844="■"),"",IF(AND(OR(F844="■",G844="■"),H844="■"),"",IF(F844="■",5,IF(G844="■",4,IF(I844="","",IF($C$3="","",IF($C$3=8,"-",IF($C$3&lt;8,IF(I844&lt;=$BY$25,7,IF(I844&lt;=$BY$26,6,IF(I844&lt;=$BY$27,5,IF(I844&lt;=$BY$28,4,IF(I844&lt;=$BY$29,3,IF(I844&lt;=$BY$30,2,1)))))))))))))))</f>
        <v/>
      </c>
      <c r="BE844" s="17" t="str">
        <f>IF(AND(OR(F844="",F844="□"),OR(G844="",G844="□"),OR(H844="",H844="□")),"",IF(AND(F844="■",G844="■"),"",IF(AND(OR(F844="■",G844="■"),H844="■"),"",IF(F844="■",5,IF(G844="■",4,IF(K844="","",IF($C$3="","",IF($C$3=8,IF(K844&lt;=$BY$33,6,IF(K844&lt;=$BY$34,5,IF(K844&lt;=$BY$35,4,3))),IF(AND($C$3&lt;8,$C$3&gt;4),IF(K844&lt;=$BY$32,7,IF(K844&lt;=$BY$33,6,IF(K844&lt;=$BY$34,5,IF(K844&lt;=$BY$35,4,IF(K844&lt;=$BY$36,3,2))))),IF(C830&lt;5,"-"))))))))))</f>
        <v/>
      </c>
      <c r="BF844" s="17" t="str">
        <f t="shared" si="261"/>
        <v/>
      </c>
      <c r="BH844" s="18" t="str">
        <f>IF(X844="","",IF(50&lt;=Y844,6,IF(AND(40&lt;=Y844,Y844&lt;50),5,IF(AND(30&lt;=Y844,Y844&lt;40),4,IF(AND(20&lt;=Y844,Y844&lt;30),3,IF(AND(10&lt;=Y844,Y844&lt;20),2,IF(AND(0&lt;=Y844,Y844&lt;10),1,IF(Y844&lt;0,0,""))))))))</f>
        <v/>
      </c>
      <c r="BI844" s="18" t="str">
        <f>IF(X844="","",IF(30&lt;=Y844,4,IF(AND(20&lt;=Y844,Y844&lt;30),3,IF(AND(10&lt;=Y844,Y844&lt;20),2,IF(AND(0&lt;=Y844,Y844&lt;10),1,IF(Y844&lt;0,0,""))))))</f>
        <v/>
      </c>
      <c r="BJ844" s="58" t="str">
        <f>IF(AND(OR(Q844="",Q844="□"),OR(R844="",R844="□"),OR(S844="",S844="□")),"",IF(AND(Q844="■",R844="■"),"",IF(AND(OR(Q844="■",R844="■"),S844="■"),"",IF(Q844="■",3,IF(R844="■",1,IF(Z844="■",BH844,BI844))))))</f>
        <v/>
      </c>
    </row>
    <row r="845" spans="1:62" ht="12" customHeight="1" x14ac:dyDescent="0.15">
      <c r="A845" s="66">
        <v>828</v>
      </c>
      <c r="B845" s="4"/>
      <c r="C845" s="2"/>
      <c r="D845" s="2"/>
      <c r="E845" s="8"/>
      <c r="F845" s="129" t="s">
        <v>38</v>
      </c>
      <c r="G845" s="130" t="s">
        <v>38</v>
      </c>
      <c r="H845" s="131" t="s">
        <v>38</v>
      </c>
      <c r="I845" s="122"/>
      <c r="J845" s="149"/>
      <c r="K845" s="124"/>
      <c r="L845" s="178"/>
      <c r="M845" s="133"/>
      <c r="N845" s="163" t="str">
        <f>IF($C$3="","",IF(P845="","",BF845))</f>
        <v/>
      </c>
      <c r="O845" s="163" t="str">
        <f>IF($C$3="","",IF(AND(OR(F845="",F845="□"),OR(G845="",G845="□"),OR(H845="",H845="□")),"",IF(AND(F845="■",G845="■"),"",IF(AND(OR(F845="■",G845="■"),H845="■"),"",IF(BF845="","",IF(OR(BF845=4,BF845&gt;4),"○","×"))))))</f>
        <v/>
      </c>
      <c r="P845" s="162" t="str">
        <f>IF($C$3="","",IF(AND(OR(F845="",F845="□"),OR(G845="",G845="□"),OR(H845="",H845="□")),"",IF(AND(F845="■",G845="■"),"",IF(AND(OR(F845="■",G845="■"),H845="■"),"",IF(BF845="","",IF(OR(BF845=5,BF845&gt;5),"○","×"))))))</f>
        <v/>
      </c>
      <c r="Q845" s="129" t="s">
        <v>38</v>
      </c>
      <c r="R845" s="130" t="s">
        <v>38</v>
      </c>
      <c r="S845" s="131" t="s">
        <v>38</v>
      </c>
      <c r="T845" s="1"/>
      <c r="U845" s="10"/>
      <c r="V845" s="11"/>
      <c r="W845" s="10"/>
      <c r="X845" s="223" t="str">
        <f t="shared" si="260"/>
        <v/>
      </c>
      <c r="Y845" s="164" t="str">
        <f t="shared" si="242"/>
        <v/>
      </c>
      <c r="Z845" s="131" t="s">
        <v>58</v>
      </c>
      <c r="AA845" s="135" t="s">
        <v>58</v>
      </c>
      <c r="AB845" s="165" t="str">
        <f t="shared" si="243"/>
        <v/>
      </c>
      <c r="AC845" s="280"/>
      <c r="AD845" s="281"/>
      <c r="AF845" s="60" t="str">
        <f>IF($C$3="","",IF(AND(F845="□",G845="□",H845="□"),"",IF(AND(F845="■",G845="■"),"",IF(AND(F845="■",H845="■"),"",IF(AND(G845="■",H845="■"),"",IF(F845="■",$BY$42,IF(G845="■",$BY$39,IF(I845="","",I845))))))))</f>
        <v/>
      </c>
      <c r="AG845" s="61" t="str">
        <f>IF($C$3="","",IF(AND(F845="□",G845="□",H845="□"),"",IF(AND(F845="■",G845="■"),"",IF(AND(F845="■",H845="■"),"",IF(AND(G845="■",H845="■"),"",IF(F845="■",$BY$44,IF(G845="■",$BY$41,IF(K845="","",K845))))))))</f>
        <v/>
      </c>
      <c r="AH845" s="63" t="str">
        <f t="shared" si="244"/>
        <v/>
      </c>
      <c r="AI845" s="63" t="str">
        <f t="shared" si="245"/>
        <v/>
      </c>
      <c r="AJ845" s="64" t="str">
        <f t="shared" si="246"/>
        <v/>
      </c>
      <c r="AK845" s="64" t="str">
        <f t="shared" si="247"/>
        <v/>
      </c>
      <c r="AL845" s="64" t="str">
        <f>IF($C$3="","",IF(AND(F845="□",G845="□",H845="□"),"",IF(AND(F845="■",G845="■"),"",IF(AND(F845="■",H845="■"),"",IF(AND(G845="■",H845="■"),"",IF(F845="■",$BY$23,IF(G845="■",$BY$21,IF(J845="","",J845))))))))</f>
        <v/>
      </c>
      <c r="AM845" s="65" t="str">
        <f t="shared" si="248"/>
        <v/>
      </c>
      <c r="AN845" s="64" t="str">
        <f>IF($C$3="","",IF(AND(F845="□",G845="□",H845="□"),"",IF(AND(F845="■",G845="■"),"",IF(AND(F845="■",H845="■"),"",IF(AND(G845="■",H845="■"),"",IF(F845="■",$BY$24,IF(G845="■",$BY$22,IF(L845="","",L845))))))))</f>
        <v/>
      </c>
      <c r="AO845" s="118"/>
      <c r="AP845" s="64" t="str">
        <f t="shared" si="249"/>
        <v/>
      </c>
      <c r="AQ845" s="64" t="str">
        <f t="shared" si="250"/>
        <v/>
      </c>
      <c r="AR845" s="64" t="str">
        <f t="shared" si="251"/>
        <v/>
      </c>
      <c r="AS845" s="64" t="str">
        <f t="shared" si="252"/>
        <v/>
      </c>
      <c r="AT845" s="64" t="str">
        <f t="shared" si="253"/>
        <v/>
      </c>
      <c r="AW845" s="17" t="str">
        <f t="shared" si="254"/>
        <v/>
      </c>
      <c r="AX845" s="17" t="str">
        <f t="shared" si="255"/>
        <v/>
      </c>
      <c r="AY845" s="17" t="str">
        <f t="shared" si="256"/>
        <v/>
      </c>
      <c r="AZ845" s="17" t="str">
        <f t="shared" si="257"/>
        <v/>
      </c>
      <c r="BA845" s="17" t="str">
        <f t="shared" si="258"/>
        <v/>
      </c>
      <c r="BB845" s="17" t="str">
        <f t="shared" si="259"/>
        <v/>
      </c>
      <c r="BD845" s="17" t="str">
        <f>IF(AND(OR(F845="",F845="□"),OR(G845="",G845="□"),OR(H845="",H845="□")),"",IF(AND(F845="■",G845="■"),"",IF(AND(OR(F845="■",G845="■"),H845="■"),"",IF(F845="■",5,IF(G845="■",4,IF(I845="","",IF($C$3="","",IF($C$3=8,"-",IF($C$3&lt;8,IF(I845&lt;=$BY$25,7,IF(I845&lt;=$BY$26,6,IF(I845&lt;=$BY$27,5,IF(I845&lt;=$BY$28,4,IF(I845&lt;=$BY$29,3,IF(I845&lt;=$BY$30,2,1)))))))))))))))</f>
        <v/>
      </c>
      <c r="BE845" s="17" t="str">
        <f>IF(AND(OR(F845="",F845="□"),OR(G845="",G845="□"),OR(H845="",H845="□")),"",IF(AND(F845="■",G845="■"),"",IF(AND(OR(F845="■",G845="■"),H845="■"),"",IF(F845="■",5,IF(G845="■",4,IF(K845="","",IF($C$3="","",IF($C$3=8,IF(K845&lt;=$BY$33,6,IF(K845&lt;=$BY$34,5,IF(K845&lt;=$BY$35,4,3))),IF(AND($C$3&lt;8,$C$3&gt;4),IF(K845&lt;=$BY$32,7,IF(K845&lt;=$BY$33,6,IF(K845&lt;=$BY$34,5,IF(K845&lt;=$BY$35,4,IF(K845&lt;=$BY$36,3,2))))),IF(C831&lt;5,"-"))))))))))</f>
        <v/>
      </c>
      <c r="BF845" s="17" t="str">
        <f t="shared" si="261"/>
        <v/>
      </c>
      <c r="BH845" s="18" t="str">
        <f>IF(X845="","",IF(50&lt;=Y845,6,IF(AND(40&lt;=Y845,Y845&lt;50),5,IF(AND(30&lt;=Y845,Y845&lt;40),4,IF(AND(20&lt;=Y845,Y845&lt;30),3,IF(AND(10&lt;=Y845,Y845&lt;20),2,IF(AND(0&lt;=Y845,Y845&lt;10),1,IF(Y845&lt;0,0,""))))))))</f>
        <v/>
      </c>
      <c r="BI845" s="18" t="str">
        <f>IF(X845="","",IF(30&lt;=Y845,4,IF(AND(20&lt;=Y845,Y845&lt;30),3,IF(AND(10&lt;=Y845,Y845&lt;20),2,IF(AND(0&lt;=Y845,Y845&lt;10),1,IF(Y845&lt;0,0,""))))))</f>
        <v/>
      </c>
      <c r="BJ845" s="58" t="str">
        <f>IF(AND(OR(Q845="",Q845="□"),OR(R845="",R845="□"),OR(S845="",S845="□")),"",IF(AND(Q845="■",R845="■"),"",IF(AND(OR(Q845="■",R845="■"),S845="■"),"",IF(Q845="■",3,IF(R845="■",1,IF(Z845="■",BH845,BI845))))))</f>
        <v/>
      </c>
    </row>
    <row r="846" spans="1:62" ht="12" customHeight="1" x14ac:dyDescent="0.15">
      <c r="A846" s="66">
        <v>829</v>
      </c>
      <c r="B846" s="4"/>
      <c r="C846" s="2"/>
      <c r="D846" s="2"/>
      <c r="E846" s="8"/>
      <c r="F846" s="129" t="s">
        <v>38</v>
      </c>
      <c r="G846" s="130" t="s">
        <v>38</v>
      </c>
      <c r="H846" s="131" t="s">
        <v>38</v>
      </c>
      <c r="I846" s="122"/>
      <c r="J846" s="149"/>
      <c r="K846" s="124"/>
      <c r="L846" s="178"/>
      <c r="M846" s="133"/>
      <c r="N846" s="163" t="str">
        <f>IF($C$3="","",IF(P846="","",BF846))</f>
        <v/>
      </c>
      <c r="O846" s="163" t="str">
        <f>IF($C$3="","",IF(AND(OR(F846="",F846="□"),OR(G846="",G846="□"),OR(H846="",H846="□")),"",IF(AND(F846="■",G846="■"),"",IF(AND(OR(F846="■",G846="■"),H846="■"),"",IF(BF846="","",IF(OR(BF846=4,BF846&gt;4),"○","×"))))))</f>
        <v/>
      </c>
      <c r="P846" s="162" t="str">
        <f>IF($C$3="","",IF(AND(OR(F846="",F846="□"),OR(G846="",G846="□"),OR(H846="",H846="□")),"",IF(AND(F846="■",G846="■"),"",IF(AND(OR(F846="■",G846="■"),H846="■"),"",IF(BF846="","",IF(OR(BF846=5,BF846&gt;5),"○","×"))))))</f>
        <v/>
      </c>
      <c r="Q846" s="129" t="s">
        <v>38</v>
      </c>
      <c r="R846" s="130" t="s">
        <v>38</v>
      </c>
      <c r="S846" s="131" t="s">
        <v>38</v>
      </c>
      <c r="T846" s="1"/>
      <c r="U846" s="10"/>
      <c r="V846" s="11"/>
      <c r="W846" s="10"/>
      <c r="X846" s="223" t="str">
        <f t="shared" si="260"/>
        <v/>
      </c>
      <c r="Y846" s="164" t="str">
        <f t="shared" si="242"/>
        <v/>
      </c>
      <c r="Z846" s="131" t="s">
        <v>58</v>
      </c>
      <c r="AA846" s="135" t="s">
        <v>58</v>
      </c>
      <c r="AB846" s="165" t="str">
        <f t="shared" si="243"/>
        <v/>
      </c>
      <c r="AC846" s="280"/>
      <c r="AD846" s="281"/>
      <c r="AF846" s="60" t="str">
        <f>IF($C$3="","",IF(AND(F846="□",G846="□",H846="□"),"",IF(AND(F846="■",G846="■"),"",IF(AND(F846="■",H846="■"),"",IF(AND(G846="■",H846="■"),"",IF(F846="■",$BY$42,IF(G846="■",$BY$39,IF(I846="","",I846))))))))</f>
        <v/>
      </c>
      <c r="AG846" s="61" t="str">
        <f>IF($C$3="","",IF(AND(F846="□",G846="□",H846="□"),"",IF(AND(F846="■",G846="■"),"",IF(AND(F846="■",H846="■"),"",IF(AND(G846="■",H846="■"),"",IF(F846="■",$BY$44,IF(G846="■",$BY$41,IF(K846="","",K846))))))))</f>
        <v/>
      </c>
      <c r="AH846" s="63" t="str">
        <f t="shared" si="244"/>
        <v/>
      </c>
      <c r="AI846" s="63" t="str">
        <f t="shared" si="245"/>
        <v/>
      </c>
      <c r="AJ846" s="64" t="str">
        <f t="shared" si="246"/>
        <v/>
      </c>
      <c r="AK846" s="64" t="str">
        <f t="shared" si="247"/>
        <v/>
      </c>
      <c r="AL846" s="64" t="str">
        <f>IF($C$3="","",IF(AND(F846="□",G846="□",H846="□"),"",IF(AND(F846="■",G846="■"),"",IF(AND(F846="■",H846="■"),"",IF(AND(G846="■",H846="■"),"",IF(F846="■",$BY$23,IF(G846="■",$BY$21,IF(J846="","",J846))))))))</f>
        <v/>
      </c>
      <c r="AM846" s="65" t="str">
        <f t="shared" si="248"/>
        <v/>
      </c>
      <c r="AN846" s="64" t="str">
        <f>IF($C$3="","",IF(AND(F846="□",G846="□",H846="□"),"",IF(AND(F846="■",G846="■"),"",IF(AND(F846="■",H846="■"),"",IF(AND(G846="■",H846="■"),"",IF(F846="■",$BY$24,IF(G846="■",$BY$22,IF(L846="","",L846))))))))</f>
        <v/>
      </c>
      <c r="AO846" s="118"/>
      <c r="AP846" s="64" t="str">
        <f t="shared" si="249"/>
        <v/>
      </c>
      <c r="AQ846" s="64" t="str">
        <f t="shared" si="250"/>
        <v/>
      </c>
      <c r="AR846" s="64" t="str">
        <f t="shared" si="251"/>
        <v/>
      </c>
      <c r="AS846" s="64" t="str">
        <f t="shared" si="252"/>
        <v/>
      </c>
      <c r="AT846" s="64" t="str">
        <f t="shared" si="253"/>
        <v/>
      </c>
      <c r="AW846" s="17" t="str">
        <f t="shared" si="254"/>
        <v/>
      </c>
      <c r="AX846" s="17" t="str">
        <f t="shared" si="255"/>
        <v/>
      </c>
      <c r="AY846" s="17" t="str">
        <f t="shared" si="256"/>
        <v/>
      </c>
      <c r="AZ846" s="17" t="str">
        <f t="shared" si="257"/>
        <v/>
      </c>
      <c r="BA846" s="17" t="str">
        <f t="shared" si="258"/>
        <v/>
      </c>
      <c r="BB846" s="17" t="str">
        <f t="shared" si="259"/>
        <v/>
      </c>
      <c r="BD846" s="17" t="str">
        <f>IF(AND(OR(F846="",F846="□"),OR(G846="",G846="□"),OR(H846="",H846="□")),"",IF(AND(F846="■",G846="■"),"",IF(AND(OR(F846="■",G846="■"),H846="■"),"",IF(F846="■",5,IF(G846="■",4,IF(I846="","",IF($C$3="","",IF($C$3=8,"-",IF($C$3&lt;8,IF(I846&lt;=$BY$25,7,IF(I846&lt;=$BY$26,6,IF(I846&lt;=$BY$27,5,IF(I846&lt;=$BY$28,4,IF(I846&lt;=$BY$29,3,IF(I846&lt;=$BY$30,2,1)))))))))))))))</f>
        <v/>
      </c>
      <c r="BE846" s="17" t="str">
        <f>IF(AND(OR(F846="",F846="□"),OR(G846="",G846="□"),OR(H846="",H846="□")),"",IF(AND(F846="■",G846="■"),"",IF(AND(OR(F846="■",G846="■"),H846="■"),"",IF(F846="■",5,IF(G846="■",4,IF(K846="","",IF($C$3="","",IF($C$3=8,IF(K846&lt;=$BY$33,6,IF(K846&lt;=$BY$34,5,IF(K846&lt;=$BY$35,4,3))),IF(AND($C$3&lt;8,$C$3&gt;4),IF(K846&lt;=$BY$32,7,IF(K846&lt;=$BY$33,6,IF(K846&lt;=$BY$34,5,IF(K846&lt;=$BY$35,4,IF(K846&lt;=$BY$36,3,2))))),IF(C832&lt;5,"-"))))))))))</f>
        <v/>
      </c>
      <c r="BF846" s="17" t="str">
        <f t="shared" si="261"/>
        <v/>
      </c>
      <c r="BH846" s="18" t="str">
        <f>IF(X846="","",IF(50&lt;=Y846,6,IF(AND(40&lt;=Y846,Y846&lt;50),5,IF(AND(30&lt;=Y846,Y846&lt;40),4,IF(AND(20&lt;=Y846,Y846&lt;30),3,IF(AND(10&lt;=Y846,Y846&lt;20),2,IF(AND(0&lt;=Y846,Y846&lt;10),1,IF(Y846&lt;0,0,""))))))))</f>
        <v/>
      </c>
      <c r="BI846" s="18" t="str">
        <f>IF(X846="","",IF(30&lt;=Y846,4,IF(AND(20&lt;=Y846,Y846&lt;30),3,IF(AND(10&lt;=Y846,Y846&lt;20),2,IF(AND(0&lt;=Y846,Y846&lt;10),1,IF(Y846&lt;0,0,""))))))</f>
        <v/>
      </c>
      <c r="BJ846" s="58" t="str">
        <f>IF(AND(OR(Q846="",Q846="□"),OR(R846="",R846="□"),OR(S846="",S846="□")),"",IF(AND(Q846="■",R846="■"),"",IF(AND(OR(Q846="■",R846="■"),S846="■"),"",IF(Q846="■",3,IF(R846="■",1,IF(Z846="■",BH846,BI846))))))</f>
        <v/>
      </c>
    </row>
    <row r="847" spans="1:62" ht="12" customHeight="1" x14ac:dyDescent="0.15">
      <c r="A847" s="66">
        <v>830</v>
      </c>
      <c r="B847" s="4"/>
      <c r="C847" s="2"/>
      <c r="D847" s="2"/>
      <c r="E847" s="8"/>
      <c r="F847" s="129" t="s">
        <v>38</v>
      </c>
      <c r="G847" s="130" t="s">
        <v>38</v>
      </c>
      <c r="H847" s="131" t="s">
        <v>38</v>
      </c>
      <c r="I847" s="122"/>
      <c r="J847" s="149"/>
      <c r="K847" s="124"/>
      <c r="L847" s="178"/>
      <c r="M847" s="133"/>
      <c r="N847" s="163" t="str">
        <f>IF($C$3="","",IF(P847="","",BF847))</f>
        <v/>
      </c>
      <c r="O847" s="163" t="str">
        <f>IF($C$3="","",IF(AND(OR(F847="",F847="□"),OR(G847="",G847="□"),OR(H847="",H847="□")),"",IF(AND(F847="■",G847="■"),"",IF(AND(OR(F847="■",G847="■"),H847="■"),"",IF(BF847="","",IF(OR(BF847=4,BF847&gt;4),"○","×"))))))</f>
        <v/>
      </c>
      <c r="P847" s="162" t="str">
        <f>IF($C$3="","",IF(AND(OR(F847="",F847="□"),OR(G847="",G847="□"),OR(H847="",H847="□")),"",IF(AND(F847="■",G847="■"),"",IF(AND(OR(F847="■",G847="■"),H847="■"),"",IF(BF847="","",IF(OR(BF847=5,BF847&gt;5),"○","×"))))))</f>
        <v/>
      </c>
      <c r="Q847" s="129" t="s">
        <v>38</v>
      </c>
      <c r="R847" s="130" t="s">
        <v>38</v>
      </c>
      <c r="S847" s="131" t="s">
        <v>38</v>
      </c>
      <c r="T847" s="1"/>
      <c r="U847" s="10"/>
      <c r="V847" s="11"/>
      <c r="W847" s="10"/>
      <c r="X847" s="223" t="str">
        <f t="shared" si="260"/>
        <v/>
      </c>
      <c r="Y847" s="164" t="str">
        <f t="shared" si="242"/>
        <v/>
      </c>
      <c r="Z847" s="131" t="s">
        <v>58</v>
      </c>
      <c r="AA847" s="135" t="s">
        <v>58</v>
      </c>
      <c r="AB847" s="165" t="str">
        <f t="shared" si="243"/>
        <v/>
      </c>
      <c r="AC847" s="280"/>
      <c r="AD847" s="281"/>
      <c r="AF847" s="60" t="str">
        <f>IF($C$3="","",IF(AND(F847="□",G847="□",H847="□"),"",IF(AND(F847="■",G847="■"),"",IF(AND(F847="■",H847="■"),"",IF(AND(G847="■",H847="■"),"",IF(F847="■",$BY$42,IF(G847="■",$BY$39,IF(I847="","",I847))))))))</f>
        <v/>
      </c>
      <c r="AG847" s="61" t="str">
        <f>IF($C$3="","",IF(AND(F847="□",G847="□",H847="□"),"",IF(AND(F847="■",G847="■"),"",IF(AND(F847="■",H847="■"),"",IF(AND(G847="■",H847="■"),"",IF(F847="■",$BY$44,IF(G847="■",$BY$41,IF(K847="","",K847))))))))</f>
        <v/>
      </c>
      <c r="AH847" s="63" t="str">
        <f t="shared" si="244"/>
        <v/>
      </c>
      <c r="AI847" s="63" t="str">
        <f t="shared" si="245"/>
        <v/>
      </c>
      <c r="AJ847" s="64" t="str">
        <f t="shared" si="246"/>
        <v/>
      </c>
      <c r="AK847" s="64" t="str">
        <f t="shared" si="247"/>
        <v/>
      </c>
      <c r="AL847" s="64" t="str">
        <f>IF($C$3="","",IF(AND(F847="□",G847="□",H847="□"),"",IF(AND(F847="■",G847="■"),"",IF(AND(F847="■",H847="■"),"",IF(AND(G847="■",H847="■"),"",IF(F847="■",$BY$23,IF(G847="■",$BY$21,IF(J847="","",J847))))))))</f>
        <v/>
      </c>
      <c r="AM847" s="65" t="str">
        <f t="shared" si="248"/>
        <v/>
      </c>
      <c r="AN847" s="64" t="str">
        <f>IF($C$3="","",IF(AND(F847="□",G847="□",H847="□"),"",IF(AND(F847="■",G847="■"),"",IF(AND(F847="■",H847="■"),"",IF(AND(G847="■",H847="■"),"",IF(F847="■",$BY$24,IF(G847="■",$BY$22,IF(L847="","",L847))))))))</f>
        <v/>
      </c>
      <c r="AO847" s="118"/>
      <c r="AP847" s="64" t="str">
        <f t="shared" si="249"/>
        <v/>
      </c>
      <c r="AQ847" s="64" t="str">
        <f t="shared" si="250"/>
        <v/>
      </c>
      <c r="AR847" s="64" t="str">
        <f t="shared" si="251"/>
        <v/>
      </c>
      <c r="AS847" s="64" t="str">
        <f t="shared" si="252"/>
        <v/>
      </c>
      <c r="AT847" s="64" t="str">
        <f t="shared" si="253"/>
        <v/>
      </c>
      <c r="AW847" s="17" t="str">
        <f t="shared" si="254"/>
        <v/>
      </c>
      <c r="AX847" s="17" t="str">
        <f t="shared" si="255"/>
        <v/>
      </c>
      <c r="AY847" s="17" t="str">
        <f t="shared" si="256"/>
        <v/>
      </c>
      <c r="AZ847" s="17" t="str">
        <f t="shared" si="257"/>
        <v/>
      </c>
      <c r="BA847" s="17" t="str">
        <f t="shared" si="258"/>
        <v/>
      </c>
      <c r="BB847" s="17" t="str">
        <f t="shared" si="259"/>
        <v/>
      </c>
      <c r="BD847" s="17" t="str">
        <f>IF(AND(OR(F847="",F847="□"),OR(G847="",G847="□"),OR(H847="",H847="□")),"",IF(AND(F847="■",G847="■"),"",IF(AND(OR(F847="■",G847="■"),H847="■"),"",IF(F847="■",5,IF(G847="■",4,IF(I847="","",IF($C$3="","",IF($C$3=8,"-",IF($C$3&lt;8,IF(I847&lt;=$BY$25,7,IF(I847&lt;=$BY$26,6,IF(I847&lt;=$BY$27,5,IF(I847&lt;=$BY$28,4,IF(I847&lt;=$BY$29,3,IF(I847&lt;=$BY$30,2,1)))))))))))))))</f>
        <v/>
      </c>
      <c r="BE847" s="17" t="str">
        <f>IF(AND(OR(F847="",F847="□"),OR(G847="",G847="□"),OR(H847="",H847="□")),"",IF(AND(F847="■",G847="■"),"",IF(AND(OR(F847="■",G847="■"),H847="■"),"",IF(F847="■",5,IF(G847="■",4,IF(K847="","",IF($C$3="","",IF($C$3=8,IF(K847&lt;=$BY$33,6,IF(K847&lt;=$BY$34,5,IF(K847&lt;=$BY$35,4,3))),IF(AND($C$3&lt;8,$C$3&gt;4),IF(K847&lt;=$BY$32,7,IF(K847&lt;=$BY$33,6,IF(K847&lt;=$BY$34,5,IF(K847&lt;=$BY$35,4,IF(K847&lt;=$BY$36,3,2))))),IF(C833&lt;5,"-"))))))))))</f>
        <v/>
      </c>
      <c r="BF847" s="17" t="str">
        <f t="shared" si="261"/>
        <v/>
      </c>
      <c r="BH847" s="18" t="str">
        <f>IF(X847="","",IF(50&lt;=Y847,6,IF(AND(40&lt;=Y847,Y847&lt;50),5,IF(AND(30&lt;=Y847,Y847&lt;40),4,IF(AND(20&lt;=Y847,Y847&lt;30),3,IF(AND(10&lt;=Y847,Y847&lt;20),2,IF(AND(0&lt;=Y847,Y847&lt;10),1,IF(Y847&lt;0,0,""))))))))</f>
        <v/>
      </c>
      <c r="BI847" s="18" t="str">
        <f>IF(X847="","",IF(30&lt;=Y847,4,IF(AND(20&lt;=Y847,Y847&lt;30),3,IF(AND(10&lt;=Y847,Y847&lt;20),2,IF(AND(0&lt;=Y847,Y847&lt;10),1,IF(Y847&lt;0,0,""))))))</f>
        <v/>
      </c>
      <c r="BJ847" s="58" t="str">
        <f>IF(AND(OR(Q847="",Q847="□"),OR(R847="",R847="□"),OR(S847="",S847="□")),"",IF(AND(Q847="■",R847="■"),"",IF(AND(OR(Q847="■",R847="■"),S847="■"),"",IF(Q847="■",3,IF(R847="■",1,IF(Z847="■",BH847,BI847))))))</f>
        <v/>
      </c>
    </row>
    <row r="848" spans="1:62" ht="12" customHeight="1" x14ac:dyDescent="0.15">
      <c r="A848" s="66">
        <v>831</v>
      </c>
      <c r="B848" s="4"/>
      <c r="C848" s="2"/>
      <c r="D848" s="2"/>
      <c r="E848" s="8"/>
      <c r="F848" s="129" t="s">
        <v>38</v>
      </c>
      <c r="G848" s="130" t="s">
        <v>38</v>
      </c>
      <c r="H848" s="131" t="s">
        <v>38</v>
      </c>
      <c r="I848" s="122"/>
      <c r="J848" s="149"/>
      <c r="K848" s="124"/>
      <c r="L848" s="178"/>
      <c r="M848" s="133"/>
      <c r="N848" s="163" t="str">
        <f>IF($C$3="","",IF(P848="","",BF848))</f>
        <v/>
      </c>
      <c r="O848" s="163" t="str">
        <f>IF($C$3="","",IF(AND(OR(F848="",F848="□"),OR(G848="",G848="□"),OR(H848="",H848="□")),"",IF(AND(F848="■",G848="■"),"",IF(AND(OR(F848="■",G848="■"),H848="■"),"",IF(BF848="","",IF(OR(BF848=4,BF848&gt;4),"○","×"))))))</f>
        <v/>
      </c>
      <c r="P848" s="162" t="str">
        <f>IF($C$3="","",IF(AND(OR(F848="",F848="□"),OR(G848="",G848="□"),OR(H848="",H848="□")),"",IF(AND(F848="■",G848="■"),"",IF(AND(OR(F848="■",G848="■"),H848="■"),"",IF(BF848="","",IF(OR(BF848=5,BF848&gt;5),"○","×"))))))</f>
        <v/>
      </c>
      <c r="Q848" s="129" t="s">
        <v>38</v>
      </c>
      <c r="R848" s="130" t="s">
        <v>38</v>
      </c>
      <c r="S848" s="131" t="s">
        <v>38</v>
      </c>
      <c r="T848" s="1"/>
      <c r="U848" s="10"/>
      <c r="V848" s="11"/>
      <c r="W848" s="10"/>
      <c r="X848" s="223" t="str">
        <f t="shared" si="260"/>
        <v/>
      </c>
      <c r="Y848" s="164" t="str">
        <f t="shared" si="242"/>
        <v/>
      </c>
      <c r="Z848" s="131" t="s">
        <v>58</v>
      </c>
      <c r="AA848" s="135" t="s">
        <v>58</v>
      </c>
      <c r="AB848" s="165" t="str">
        <f t="shared" si="243"/>
        <v/>
      </c>
      <c r="AC848" s="280"/>
      <c r="AD848" s="281"/>
      <c r="AF848" s="60" t="str">
        <f>IF($C$3="","",IF(AND(F848="□",G848="□",H848="□"),"",IF(AND(F848="■",G848="■"),"",IF(AND(F848="■",H848="■"),"",IF(AND(G848="■",H848="■"),"",IF(F848="■",$BY$42,IF(G848="■",$BY$39,IF(I848="","",I848))))))))</f>
        <v/>
      </c>
      <c r="AG848" s="61" t="str">
        <f>IF($C$3="","",IF(AND(F848="□",G848="□",H848="□"),"",IF(AND(F848="■",G848="■"),"",IF(AND(F848="■",H848="■"),"",IF(AND(G848="■",H848="■"),"",IF(F848="■",$BY$44,IF(G848="■",$BY$41,IF(K848="","",K848))))))))</f>
        <v/>
      </c>
      <c r="AH848" s="63" t="str">
        <f t="shared" si="244"/>
        <v/>
      </c>
      <c r="AI848" s="63" t="str">
        <f t="shared" si="245"/>
        <v/>
      </c>
      <c r="AJ848" s="64" t="str">
        <f t="shared" si="246"/>
        <v/>
      </c>
      <c r="AK848" s="64" t="str">
        <f t="shared" si="247"/>
        <v/>
      </c>
      <c r="AL848" s="64" t="str">
        <f>IF($C$3="","",IF(AND(F848="□",G848="□",H848="□"),"",IF(AND(F848="■",G848="■"),"",IF(AND(F848="■",H848="■"),"",IF(AND(G848="■",H848="■"),"",IF(F848="■",$BY$23,IF(G848="■",$BY$21,IF(J848="","",J848))))))))</f>
        <v/>
      </c>
      <c r="AM848" s="65" t="str">
        <f t="shared" si="248"/>
        <v/>
      </c>
      <c r="AN848" s="64" t="str">
        <f>IF($C$3="","",IF(AND(F848="□",G848="□",H848="□"),"",IF(AND(F848="■",G848="■"),"",IF(AND(F848="■",H848="■"),"",IF(AND(G848="■",H848="■"),"",IF(F848="■",$BY$24,IF(G848="■",$BY$22,IF(L848="","",L848))))))))</f>
        <v/>
      </c>
      <c r="AO848" s="118"/>
      <c r="AP848" s="64" t="str">
        <f t="shared" si="249"/>
        <v/>
      </c>
      <c r="AQ848" s="64" t="str">
        <f t="shared" si="250"/>
        <v/>
      </c>
      <c r="AR848" s="64" t="str">
        <f t="shared" si="251"/>
        <v/>
      </c>
      <c r="AS848" s="64" t="str">
        <f t="shared" si="252"/>
        <v/>
      </c>
      <c r="AT848" s="64" t="str">
        <f t="shared" si="253"/>
        <v/>
      </c>
      <c r="AW848" s="17" t="str">
        <f t="shared" si="254"/>
        <v/>
      </c>
      <c r="AX848" s="17" t="str">
        <f t="shared" si="255"/>
        <v/>
      </c>
      <c r="AY848" s="17" t="str">
        <f t="shared" si="256"/>
        <v/>
      </c>
      <c r="AZ848" s="17" t="str">
        <f t="shared" si="257"/>
        <v/>
      </c>
      <c r="BA848" s="17" t="str">
        <f t="shared" si="258"/>
        <v/>
      </c>
      <c r="BB848" s="17" t="str">
        <f t="shared" si="259"/>
        <v/>
      </c>
      <c r="BD848" s="17" t="str">
        <f>IF(AND(OR(F848="",F848="□"),OR(G848="",G848="□"),OR(H848="",H848="□")),"",IF(AND(F848="■",G848="■"),"",IF(AND(OR(F848="■",G848="■"),H848="■"),"",IF(F848="■",5,IF(G848="■",4,IF(I848="","",IF($C$3="","",IF($C$3=8,"-",IF($C$3&lt;8,IF(I848&lt;=$BY$25,7,IF(I848&lt;=$BY$26,6,IF(I848&lt;=$BY$27,5,IF(I848&lt;=$BY$28,4,IF(I848&lt;=$BY$29,3,IF(I848&lt;=$BY$30,2,1)))))))))))))))</f>
        <v/>
      </c>
      <c r="BE848" s="17" t="str">
        <f>IF(AND(OR(F848="",F848="□"),OR(G848="",G848="□"),OR(H848="",H848="□")),"",IF(AND(F848="■",G848="■"),"",IF(AND(OR(F848="■",G848="■"),H848="■"),"",IF(F848="■",5,IF(G848="■",4,IF(K848="","",IF($C$3="","",IF($C$3=8,IF(K848&lt;=$BY$33,6,IF(K848&lt;=$BY$34,5,IF(K848&lt;=$BY$35,4,3))),IF(AND($C$3&lt;8,$C$3&gt;4),IF(K848&lt;=$BY$32,7,IF(K848&lt;=$BY$33,6,IF(K848&lt;=$BY$34,5,IF(K848&lt;=$BY$35,4,IF(K848&lt;=$BY$36,3,2))))),IF(C834&lt;5,"-"))))))))))</f>
        <v/>
      </c>
      <c r="BF848" s="17" t="str">
        <f t="shared" si="261"/>
        <v/>
      </c>
      <c r="BH848" s="18" t="str">
        <f>IF(X848="","",IF(50&lt;=Y848,6,IF(AND(40&lt;=Y848,Y848&lt;50),5,IF(AND(30&lt;=Y848,Y848&lt;40),4,IF(AND(20&lt;=Y848,Y848&lt;30),3,IF(AND(10&lt;=Y848,Y848&lt;20),2,IF(AND(0&lt;=Y848,Y848&lt;10),1,IF(Y848&lt;0,0,""))))))))</f>
        <v/>
      </c>
      <c r="BI848" s="18" t="str">
        <f>IF(X848="","",IF(30&lt;=Y848,4,IF(AND(20&lt;=Y848,Y848&lt;30),3,IF(AND(10&lt;=Y848,Y848&lt;20),2,IF(AND(0&lt;=Y848,Y848&lt;10),1,IF(Y848&lt;0,0,""))))))</f>
        <v/>
      </c>
      <c r="BJ848" s="58" t="str">
        <f>IF(AND(OR(Q848="",Q848="□"),OR(R848="",R848="□"),OR(S848="",S848="□")),"",IF(AND(Q848="■",R848="■"),"",IF(AND(OR(Q848="■",R848="■"),S848="■"),"",IF(Q848="■",3,IF(R848="■",1,IF(Z848="■",BH848,BI848))))))</f>
        <v/>
      </c>
    </row>
    <row r="849" spans="1:62" ht="12" customHeight="1" x14ac:dyDescent="0.15">
      <c r="A849" s="66">
        <v>832</v>
      </c>
      <c r="B849" s="4"/>
      <c r="C849" s="2"/>
      <c r="D849" s="2"/>
      <c r="E849" s="8"/>
      <c r="F849" s="129" t="s">
        <v>38</v>
      </c>
      <c r="G849" s="130" t="s">
        <v>38</v>
      </c>
      <c r="H849" s="131" t="s">
        <v>38</v>
      </c>
      <c r="I849" s="122"/>
      <c r="J849" s="149"/>
      <c r="K849" s="124"/>
      <c r="L849" s="178"/>
      <c r="M849" s="133"/>
      <c r="N849" s="163" t="str">
        <f>IF($C$3="","",IF(P849="","",BF849))</f>
        <v/>
      </c>
      <c r="O849" s="163" t="str">
        <f>IF($C$3="","",IF(AND(OR(F849="",F849="□"),OR(G849="",G849="□"),OR(H849="",H849="□")),"",IF(AND(F849="■",G849="■"),"",IF(AND(OR(F849="■",G849="■"),H849="■"),"",IF(BF849="","",IF(OR(BF849=4,BF849&gt;4),"○","×"))))))</f>
        <v/>
      </c>
      <c r="P849" s="162" t="str">
        <f>IF($C$3="","",IF(AND(OR(F849="",F849="□"),OR(G849="",G849="□"),OR(H849="",H849="□")),"",IF(AND(F849="■",G849="■"),"",IF(AND(OR(F849="■",G849="■"),H849="■"),"",IF(BF849="","",IF(OR(BF849=5,BF849&gt;5),"○","×"))))))</f>
        <v/>
      </c>
      <c r="Q849" s="129" t="s">
        <v>38</v>
      </c>
      <c r="R849" s="130" t="s">
        <v>38</v>
      </c>
      <c r="S849" s="131" t="s">
        <v>38</v>
      </c>
      <c r="T849" s="1"/>
      <c r="U849" s="10"/>
      <c r="V849" s="11"/>
      <c r="W849" s="10"/>
      <c r="X849" s="223" t="str">
        <f t="shared" si="260"/>
        <v/>
      </c>
      <c r="Y849" s="164" t="str">
        <f t="shared" si="242"/>
        <v/>
      </c>
      <c r="Z849" s="131" t="s">
        <v>58</v>
      </c>
      <c r="AA849" s="135" t="s">
        <v>58</v>
      </c>
      <c r="AB849" s="165" t="str">
        <f t="shared" si="243"/>
        <v/>
      </c>
      <c r="AC849" s="280"/>
      <c r="AD849" s="281"/>
      <c r="AF849" s="60" t="str">
        <f>IF($C$3="","",IF(AND(F849="□",G849="□",H849="□"),"",IF(AND(F849="■",G849="■"),"",IF(AND(F849="■",H849="■"),"",IF(AND(G849="■",H849="■"),"",IF(F849="■",$BY$42,IF(G849="■",$BY$39,IF(I849="","",I849))))))))</f>
        <v/>
      </c>
      <c r="AG849" s="61" t="str">
        <f>IF($C$3="","",IF(AND(F849="□",G849="□",H849="□"),"",IF(AND(F849="■",G849="■"),"",IF(AND(F849="■",H849="■"),"",IF(AND(G849="■",H849="■"),"",IF(F849="■",$BY$44,IF(G849="■",$BY$41,IF(K849="","",K849))))))))</f>
        <v/>
      </c>
      <c r="AH849" s="63" t="str">
        <f t="shared" si="244"/>
        <v/>
      </c>
      <c r="AI849" s="63" t="str">
        <f t="shared" si="245"/>
        <v/>
      </c>
      <c r="AJ849" s="64" t="str">
        <f t="shared" si="246"/>
        <v/>
      </c>
      <c r="AK849" s="64" t="str">
        <f t="shared" si="247"/>
        <v/>
      </c>
      <c r="AL849" s="64" t="str">
        <f>IF($C$3="","",IF(AND(F849="□",G849="□",H849="□"),"",IF(AND(F849="■",G849="■"),"",IF(AND(F849="■",H849="■"),"",IF(AND(G849="■",H849="■"),"",IF(F849="■",$BY$23,IF(G849="■",$BY$21,IF(J849="","",J849))))))))</f>
        <v/>
      </c>
      <c r="AM849" s="65" t="str">
        <f t="shared" si="248"/>
        <v/>
      </c>
      <c r="AN849" s="64" t="str">
        <f>IF($C$3="","",IF(AND(F849="□",G849="□",H849="□"),"",IF(AND(F849="■",G849="■"),"",IF(AND(F849="■",H849="■"),"",IF(AND(G849="■",H849="■"),"",IF(F849="■",$BY$24,IF(G849="■",$BY$22,IF(L849="","",L849))))))))</f>
        <v/>
      </c>
      <c r="AO849" s="118"/>
      <c r="AP849" s="64" t="str">
        <f t="shared" si="249"/>
        <v/>
      </c>
      <c r="AQ849" s="64" t="str">
        <f t="shared" si="250"/>
        <v/>
      </c>
      <c r="AR849" s="64" t="str">
        <f t="shared" si="251"/>
        <v/>
      </c>
      <c r="AS849" s="64" t="str">
        <f t="shared" si="252"/>
        <v/>
      </c>
      <c r="AT849" s="64" t="str">
        <f t="shared" si="253"/>
        <v/>
      </c>
      <c r="AW849" s="17" t="str">
        <f t="shared" si="254"/>
        <v/>
      </c>
      <c r="AX849" s="17" t="str">
        <f t="shared" si="255"/>
        <v/>
      </c>
      <c r="AY849" s="17" t="str">
        <f t="shared" si="256"/>
        <v/>
      </c>
      <c r="AZ849" s="17" t="str">
        <f t="shared" si="257"/>
        <v/>
      </c>
      <c r="BA849" s="17" t="str">
        <f t="shared" si="258"/>
        <v/>
      </c>
      <c r="BB849" s="17" t="str">
        <f t="shared" si="259"/>
        <v/>
      </c>
      <c r="BD849" s="17" t="str">
        <f>IF(AND(OR(F849="",F849="□"),OR(G849="",G849="□"),OR(H849="",H849="□")),"",IF(AND(F849="■",G849="■"),"",IF(AND(OR(F849="■",G849="■"),H849="■"),"",IF(F849="■",5,IF(G849="■",4,IF(I849="","",IF($C$3="","",IF($C$3=8,"-",IF($C$3&lt;8,IF(I849&lt;=$BY$25,7,IF(I849&lt;=$BY$26,6,IF(I849&lt;=$BY$27,5,IF(I849&lt;=$BY$28,4,IF(I849&lt;=$BY$29,3,IF(I849&lt;=$BY$30,2,1)))))))))))))))</f>
        <v/>
      </c>
      <c r="BE849" s="17" t="str">
        <f>IF(AND(OR(F849="",F849="□"),OR(G849="",G849="□"),OR(H849="",H849="□")),"",IF(AND(F849="■",G849="■"),"",IF(AND(OR(F849="■",G849="■"),H849="■"),"",IF(F849="■",5,IF(G849="■",4,IF(K849="","",IF($C$3="","",IF($C$3=8,IF(K849&lt;=$BY$33,6,IF(K849&lt;=$BY$34,5,IF(K849&lt;=$BY$35,4,3))),IF(AND($C$3&lt;8,$C$3&gt;4),IF(K849&lt;=$BY$32,7,IF(K849&lt;=$BY$33,6,IF(K849&lt;=$BY$34,5,IF(K849&lt;=$BY$35,4,IF(K849&lt;=$BY$36,3,2))))),IF(C835&lt;5,"-"))))))))))</f>
        <v/>
      </c>
      <c r="BF849" s="17" t="str">
        <f t="shared" si="261"/>
        <v/>
      </c>
      <c r="BH849" s="18" t="str">
        <f>IF(X849="","",IF(50&lt;=Y849,6,IF(AND(40&lt;=Y849,Y849&lt;50),5,IF(AND(30&lt;=Y849,Y849&lt;40),4,IF(AND(20&lt;=Y849,Y849&lt;30),3,IF(AND(10&lt;=Y849,Y849&lt;20),2,IF(AND(0&lt;=Y849,Y849&lt;10),1,IF(Y849&lt;0,0,""))))))))</f>
        <v/>
      </c>
      <c r="BI849" s="18" t="str">
        <f>IF(X849="","",IF(30&lt;=Y849,4,IF(AND(20&lt;=Y849,Y849&lt;30),3,IF(AND(10&lt;=Y849,Y849&lt;20),2,IF(AND(0&lt;=Y849,Y849&lt;10),1,IF(Y849&lt;0,0,""))))))</f>
        <v/>
      </c>
      <c r="BJ849" s="58" t="str">
        <f>IF(AND(OR(Q849="",Q849="□"),OR(R849="",R849="□"),OR(S849="",S849="□")),"",IF(AND(Q849="■",R849="■"),"",IF(AND(OR(Q849="■",R849="■"),S849="■"),"",IF(Q849="■",3,IF(R849="■",1,IF(Z849="■",BH849,BI849))))))</f>
        <v/>
      </c>
    </row>
    <row r="850" spans="1:62" ht="12" customHeight="1" x14ac:dyDescent="0.15">
      <c r="A850" s="66">
        <v>833</v>
      </c>
      <c r="B850" s="4"/>
      <c r="C850" s="2"/>
      <c r="D850" s="2"/>
      <c r="E850" s="8"/>
      <c r="F850" s="129" t="s">
        <v>38</v>
      </c>
      <c r="G850" s="130" t="s">
        <v>38</v>
      </c>
      <c r="H850" s="131" t="s">
        <v>38</v>
      </c>
      <c r="I850" s="122"/>
      <c r="J850" s="149"/>
      <c r="K850" s="124"/>
      <c r="L850" s="178"/>
      <c r="M850" s="133"/>
      <c r="N850" s="163" t="str">
        <f>IF($C$3="","",IF(P850="","",BF850))</f>
        <v/>
      </c>
      <c r="O850" s="163" t="str">
        <f>IF($C$3="","",IF(AND(OR(F850="",F850="□"),OR(G850="",G850="□"),OR(H850="",H850="□")),"",IF(AND(F850="■",G850="■"),"",IF(AND(OR(F850="■",G850="■"),H850="■"),"",IF(BF850="","",IF(OR(BF850=4,BF850&gt;4),"○","×"))))))</f>
        <v/>
      </c>
      <c r="P850" s="162" t="str">
        <f>IF($C$3="","",IF(AND(OR(F850="",F850="□"),OR(G850="",G850="□"),OR(H850="",H850="□")),"",IF(AND(F850="■",G850="■"),"",IF(AND(OR(F850="■",G850="■"),H850="■"),"",IF(BF850="","",IF(OR(BF850=5,BF850&gt;5),"○","×"))))))</f>
        <v/>
      </c>
      <c r="Q850" s="129" t="s">
        <v>38</v>
      </c>
      <c r="R850" s="130" t="s">
        <v>38</v>
      </c>
      <c r="S850" s="131" t="s">
        <v>38</v>
      </c>
      <c r="T850" s="1"/>
      <c r="U850" s="10"/>
      <c r="V850" s="11"/>
      <c r="W850" s="10"/>
      <c r="X850" s="223" t="str">
        <f t="shared" si="260"/>
        <v/>
      </c>
      <c r="Y850" s="164" t="str">
        <f t="shared" ref="Y850:Y913" si="262">IFERROR((1-X850)*100,"")</f>
        <v/>
      </c>
      <c r="Z850" s="131" t="s">
        <v>58</v>
      </c>
      <c r="AA850" s="135" t="s">
        <v>58</v>
      </c>
      <c r="AB850" s="165" t="str">
        <f t="shared" ref="AB850:AB913" si="263">BJ850</f>
        <v/>
      </c>
      <c r="AC850" s="280"/>
      <c r="AD850" s="281"/>
      <c r="AF850" s="60" t="str">
        <f>IF($C$3="","",IF(AND(F850="□",G850="□",H850="□"),"",IF(AND(F850="■",G850="■"),"",IF(AND(F850="■",H850="■"),"",IF(AND(G850="■",H850="■"),"",IF(F850="■",$BY$42,IF(G850="■",$BY$39,IF(I850="","",I850))))))))</f>
        <v/>
      </c>
      <c r="AG850" s="61" t="str">
        <f>IF($C$3="","",IF(AND(F850="□",G850="□",H850="□"),"",IF(AND(F850="■",G850="■"),"",IF(AND(F850="■",H850="■"),"",IF(AND(G850="■",H850="■"),"",IF(F850="■",$BY$44,IF(G850="■",$BY$41,IF(K850="","",K850))))))))</f>
        <v/>
      </c>
      <c r="AH850" s="63" t="str">
        <f t="shared" ref="AH850:AH913" si="264">IF(C850="","",C850)</f>
        <v/>
      </c>
      <c r="AI850" s="63" t="str">
        <f t="shared" ref="AI850:AI913" si="265">IF(D850="","",D850)</f>
        <v/>
      </c>
      <c r="AJ850" s="64" t="str">
        <f t="shared" ref="AJ850:AJ913" si="266">IF(E850="","",E850)</f>
        <v/>
      </c>
      <c r="AK850" s="64" t="str">
        <f t="shared" ref="AK850:AK913" si="267">AF850</f>
        <v/>
      </c>
      <c r="AL850" s="64" t="str">
        <f>IF($C$3="","",IF(AND(F850="□",G850="□",H850="□"),"",IF(AND(F850="■",G850="■"),"",IF(AND(F850="■",H850="■"),"",IF(AND(G850="■",H850="■"),"",IF(F850="■",$BY$23,IF(G850="■",$BY$21,IF(J850="","",J850))))))))</f>
        <v/>
      </c>
      <c r="AM850" s="65" t="str">
        <f t="shared" ref="AM850:AM913" si="268">AG850</f>
        <v/>
      </c>
      <c r="AN850" s="64" t="str">
        <f>IF($C$3="","",IF(AND(F850="□",G850="□",H850="□"),"",IF(AND(F850="■",G850="■"),"",IF(AND(F850="■",H850="■"),"",IF(AND(G850="■",H850="■"),"",IF(F850="■",$BY$24,IF(G850="■",$BY$22,IF(L850="","",L850))))))))</f>
        <v/>
      </c>
      <c r="AO850" s="118"/>
      <c r="AP850" s="64" t="str">
        <f t="shared" ref="AP850:AP913" si="269">IF(AND(AZ850="",BA850="",BB850=""),"",IF(AZ850="●","",IF(BA850="●","",IF(BB850="●",T850,""))))</f>
        <v/>
      </c>
      <c r="AQ850" s="64" t="str">
        <f t="shared" ref="AQ850:AQ913" si="270">IF(AND(AZ850="",BA850="",BB850=""),"",IF(AZ850="●","",IF(BA850="●","",IF(BB850="●",U850,""))))</f>
        <v/>
      </c>
      <c r="AR850" s="64" t="str">
        <f t="shared" ref="AR850:AR913" si="271">IF(AND(AZ850="",BA850="",BB850=""),"",IF(AZ850="●","",IF(BA850="●","",IF(BB850="●",V850,""))))</f>
        <v/>
      </c>
      <c r="AS850" s="64" t="str">
        <f t="shared" ref="AS850:AS913" si="272">IF(AND(AZ850="",BA850="",BB850=""),"",IF(AZ850="●","",IF(BA850="●","",IF(BB850="●",W850,""))))</f>
        <v/>
      </c>
      <c r="AT850" s="64" t="str">
        <f t="shared" ref="AT850:AT913" si="273">IF(AND(AZ850="",BA850="",BB850=""),"",IF(AZ850="●",0.8,IF(BA850="●",1,IF(BB850="●",IF(OR(V850="",W850=""),"",ROUNDUP(V850/W850,2)),""))))</f>
        <v/>
      </c>
      <c r="AW850" s="17" t="str">
        <f t="shared" ref="AW850:AW913" si="274">IF(AND(F850="□",G850="□",H850="□"),"",IF(AND(F850="■",G850="■"),"",IF(AND(F850="■",H850="■"),"",IF(AND(G850="■",H850="■"),"",IF(F850="■","●","")))))</f>
        <v/>
      </c>
      <c r="AX850" s="17" t="str">
        <f t="shared" ref="AX850:AX913" si="275">IF(AND(F850="□",G850="□",H850="□"),"",IF(AND(F850="■",G850="■"),"",IF(AND(F850="■",H850="■"),"",IF(AND(G850="■",H850="■"),"",IF(G850="■","●","")))))</f>
        <v/>
      </c>
      <c r="AY850" s="17" t="str">
        <f t="shared" ref="AY850:AY913" si="276">IF(AND(F850="□",G850="□",H850="□"),"",IF(AND(F850="■",G850="■"),"",IF(AND(F850="■",H850="■"),"",IF(AND(G850="■",H850="■"),"",IF(H850="■","●","")))))</f>
        <v/>
      </c>
      <c r="AZ850" s="17" t="str">
        <f t="shared" ref="AZ850:AZ913" si="277">IF(AND(Q850="□",R850="□",S850="□"),"",IF(AND(Q850="■",R850="■"),"",IF(AND(Q850="■",S850="■"),"",IF(AND(R850="■",S850="■"),"",IF(Q850="■","●","")))))</f>
        <v/>
      </c>
      <c r="BA850" s="17" t="str">
        <f t="shared" ref="BA850:BA913" si="278">IF(AND(Q850="□",R850="□",S850="□"),"",IF(AND(Q850="■",R850="■"),"",IF(AND(Q850="■",S850="■"),"",IF(AND(R850="■",S850="■"),"",IF(R850="■","●","")))))</f>
        <v/>
      </c>
      <c r="BB850" s="17" t="str">
        <f t="shared" ref="BB850:BB913" si="279">IF(AND(Q850="□",R850="□",S850="□"),"",IF(AND(Q850="■",R850="■"),"",IF(AND(Q850="■",S850="■"),"",IF(AND(R850="■",S850="■"),"",IF(S850="■","●","")))))</f>
        <v/>
      </c>
      <c r="BD850" s="17" t="str">
        <f>IF(AND(OR(F850="",F850="□"),OR(G850="",G850="□"),OR(H850="",H850="□")),"",IF(AND(F850="■",G850="■"),"",IF(AND(OR(F850="■",G850="■"),H850="■"),"",IF(F850="■",5,IF(G850="■",4,IF(I850="","",IF($C$3="","",IF($C$3=8,"-",IF($C$3&lt;8,IF(I850&lt;=$BY$25,7,IF(I850&lt;=$BY$26,6,IF(I850&lt;=$BY$27,5,IF(I850&lt;=$BY$28,4,IF(I850&lt;=$BY$29,3,IF(I850&lt;=$BY$30,2,1)))))))))))))))</f>
        <v/>
      </c>
      <c r="BE850" s="17" t="str">
        <f>IF(AND(OR(F850="",F850="□"),OR(G850="",G850="□"),OR(H850="",H850="□")),"",IF(AND(F850="■",G850="■"),"",IF(AND(OR(F850="■",G850="■"),H850="■"),"",IF(F850="■",5,IF(G850="■",4,IF(K850="","",IF($C$3="","",IF($C$3=8,IF(K850&lt;=$BY$33,6,IF(K850&lt;=$BY$34,5,IF(K850&lt;=$BY$35,4,3))),IF(AND($C$3&lt;8,$C$3&gt;4),IF(K850&lt;=$BY$32,7,IF(K850&lt;=$BY$33,6,IF(K850&lt;=$BY$34,5,IF(K850&lt;=$BY$35,4,IF(K850&lt;=$BY$36,3,2))))),IF(C836&lt;5,"-"))))))))))</f>
        <v/>
      </c>
      <c r="BF850" s="17" t="str">
        <f t="shared" si="261"/>
        <v/>
      </c>
      <c r="BH850" s="18" t="str">
        <f>IF(X850="","",IF(50&lt;=Y850,6,IF(AND(40&lt;=Y850,Y850&lt;50),5,IF(AND(30&lt;=Y850,Y850&lt;40),4,IF(AND(20&lt;=Y850,Y850&lt;30),3,IF(AND(10&lt;=Y850,Y850&lt;20),2,IF(AND(0&lt;=Y850,Y850&lt;10),1,IF(Y850&lt;0,0,""))))))))</f>
        <v/>
      </c>
      <c r="BI850" s="18" t="str">
        <f>IF(X850="","",IF(30&lt;=Y850,4,IF(AND(20&lt;=Y850,Y850&lt;30),3,IF(AND(10&lt;=Y850,Y850&lt;20),2,IF(AND(0&lt;=Y850,Y850&lt;10),1,IF(Y850&lt;0,0,""))))))</f>
        <v/>
      </c>
      <c r="BJ850" s="58" t="str">
        <f>IF(AND(OR(Q850="",Q850="□"),OR(R850="",R850="□"),OR(S850="",S850="□")),"",IF(AND(Q850="■",R850="■"),"",IF(AND(OR(Q850="■",R850="■"),S850="■"),"",IF(Q850="■",3,IF(R850="■",1,IF(Z850="■",BH850,BI850))))))</f>
        <v/>
      </c>
    </row>
    <row r="851" spans="1:62" ht="12" customHeight="1" x14ac:dyDescent="0.15">
      <c r="A851" s="66">
        <v>834</v>
      </c>
      <c r="B851" s="4"/>
      <c r="C851" s="2"/>
      <c r="D851" s="2"/>
      <c r="E851" s="8"/>
      <c r="F851" s="129" t="s">
        <v>38</v>
      </c>
      <c r="G851" s="130" t="s">
        <v>38</v>
      </c>
      <c r="H851" s="131" t="s">
        <v>38</v>
      </c>
      <c r="I851" s="122"/>
      <c r="J851" s="149"/>
      <c r="K851" s="124"/>
      <c r="L851" s="178"/>
      <c r="M851" s="133"/>
      <c r="N851" s="163" t="str">
        <f>IF($C$3="","",IF(P851="","",BF851))</f>
        <v/>
      </c>
      <c r="O851" s="163" t="str">
        <f>IF($C$3="","",IF(AND(OR(F851="",F851="□"),OR(G851="",G851="□"),OR(H851="",H851="□")),"",IF(AND(F851="■",G851="■"),"",IF(AND(OR(F851="■",G851="■"),H851="■"),"",IF(BF851="","",IF(OR(BF851=4,BF851&gt;4),"○","×"))))))</f>
        <v/>
      </c>
      <c r="P851" s="162" t="str">
        <f>IF($C$3="","",IF(AND(OR(F851="",F851="□"),OR(G851="",G851="□"),OR(H851="",H851="□")),"",IF(AND(F851="■",G851="■"),"",IF(AND(OR(F851="■",G851="■"),H851="■"),"",IF(BF851="","",IF(OR(BF851=5,BF851&gt;5),"○","×"))))))</f>
        <v/>
      </c>
      <c r="Q851" s="129" t="s">
        <v>38</v>
      </c>
      <c r="R851" s="130" t="s">
        <v>38</v>
      </c>
      <c r="S851" s="131" t="s">
        <v>38</v>
      </c>
      <c r="T851" s="1"/>
      <c r="U851" s="10"/>
      <c r="V851" s="11"/>
      <c r="W851" s="10"/>
      <c r="X851" s="223" t="str">
        <f t="shared" ref="X851:X914" si="280">AT851</f>
        <v/>
      </c>
      <c r="Y851" s="164" t="str">
        <f t="shared" si="262"/>
        <v/>
      </c>
      <c r="Z851" s="131" t="s">
        <v>58</v>
      </c>
      <c r="AA851" s="135" t="s">
        <v>58</v>
      </c>
      <c r="AB851" s="165" t="str">
        <f t="shared" si="263"/>
        <v/>
      </c>
      <c r="AC851" s="280"/>
      <c r="AD851" s="281"/>
      <c r="AF851" s="60" t="str">
        <f>IF($C$3="","",IF(AND(F851="□",G851="□",H851="□"),"",IF(AND(F851="■",G851="■"),"",IF(AND(F851="■",H851="■"),"",IF(AND(G851="■",H851="■"),"",IF(F851="■",$BY$42,IF(G851="■",$BY$39,IF(I851="","",I851))))))))</f>
        <v/>
      </c>
      <c r="AG851" s="61" t="str">
        <f>IF($C$3="","",IF(AND(F851="□",G851="□",H851="□"),"",IF(AND(F851="■",G851="■"),"",IF(AND(F851="■",H851="■"),"",IF(AND(G851="■",H851="■"),"",IF(F851="■",$BY$44,IF(G851="■",$BY$41,IF(K851="","",K851))))))))</f>
        <v/>
      </c>
      <c r="AH851" s="63" t="str">
        <f t="shared" si="264"/>
        <v/>
      </c>
      <c r="AI851" s="63" t="str">
        <f t="shared" si="265"/>
        <v/>
      </c>
      <c r="AJ851" s="64" t="str">
        <f t="shared" si="266"/>
        <v/>
      </c>
      <c r="AK851" s="64" t="str">
        <f t="shared" si="267"/>
        <v/>
      </c>
      <c r="AL851" s="64" t="str">
        <f>IF($C$3="","",IF(AND(F851="□",G851="□",H851="□"),"",IF(AND(F851="■",G851="■"),"",IF(AND(F851="■",H851="■"),"",IF(AND(G851="■",H851="■"),"",IF(F851="■",$BY$23,IF(G851="■",$BY$21,IF(J851="","",J851))))))))</f>
        <v/>
      </c>
      <c r="AM851" s="65" t="str">
        <f t="shared" si="268"/>
        <v/>
      </c>
      <c r="AN851" s="64" t="str">
        <f>IF($C$3="","",IF(AND(F851="□",G851="□",H851="□"),"",IF(AND(F851="■",G851="■"),"",IF(AND(F851="■",H851="■"),"",IF(AND(G851="■",H851="■"),"",IF(F851="■",$BY$24,IF(G851="■",$BY$22,IF(L851="","",L851))))))))</f>
        <v/>
      </c>
      <c r="AO851" s="118"/>
      <c r="AP851" s="64" t="str">
        <f t="shared" si="269"/>
        <v/>
      </c>
      <c r="AQ851" s="64" t="str">
        <f t="shared" si="270"/>
        <v/>
      </c>
      <c r="AR851" s="64" t="str">
        <f t="shared" si="271"/>
        <v/>
      </c>
      <c r="AS851" s="64" t="str">
        <f t="shared" si="272"/>
        <v/>
      </c>
      <c r="AT851" s="64" t="str">
        <f t="shared" si="273"/>
        <v/>
      </c>
      <c r="AW851" s="17" t="str">
        <f t="shared" si="274"/>
        <v/>
      </c>
      <c r="AX851" s="17" t="str">
        <f t="shared" si="275"/>
        <v/>
      </c>
      <c r="AY851" s="17" t="str">
        <f t="shared" si="276"/>
        <v/>
      </c>
      <c r="AZ851" s="17" t="str">
        <f t="shared" si="277"/>
        <v/>
      </c>
      <c r="BA851" s="17" t="str">
        <f t="shared" si="278"/>
        <v/>
      </c>
      <c r="BB851" s="17" t="str">
        <f t="shared" si="279"/>
        <v/>
      </c>
      <c r="BD851" s="17" t="str">
        <f>IF(AND(OR(F851="",F851="□"),OR(G851="",G851="□"),OR(H851="",H851="□")),"",IF(AND(F851="■",G851="■"),"",IF(AND(OR(F851="■",G851="■"),H851="■"),"",IF(F851="■",5,IF(G851="■",4,IF(I851="","",IF($C$3="","",IF($C$3=8,"-",IF($C$3&lt;8,IF(I851&lt;=$BY$25,7,IF(I851&lt;=$BY$26,6,IF(I851&lt;=$BY$27,5,IF(I851&lt;=$BY$28,4,IF(I851&lt;=$BY$29,3,IF(I851&lt;=$BY$30,2,1)))))))))))))))</f>
        <v/>
      </c>
      <c r="BE851" s="17" t="str">
        <f>IF(AND(OR(F851="",F851="□"),OR(G851="",G851="□"),OR(H851="",H851="□")),"",IF(AND(F851="■",G851="■"),"",IF(AND(OR(F851="■",G851="■"),H851="■"),"",IF(F851="■",5,IF(G851="■",4,IF(K851="","",IF($C$3="","",IF($C$3=8,IF(K851&lt;=$BY$33,6,IF(K851&lt;=$BY$34,5,IF(K851&lt;=$BY$35,4,3))),IF(AND($C$3&lt;8,$C$3&gt;4),IF(K851&lt;=$BY$32,7,IF(K851&lt;=$BY$33,6,IF(K851&lt;=$BY$34,5,IF(K851&lt;=$BY$35,4,IF(K851&lt;=$BY$36,3,2))))),IF(C837&lt;5,"-"))))))))))</f>
        <v/>
      </c>
      <c r="BF851" s="17" t="str">
        <f t="shared" ref="BF851:BF914" si="281">IF(OR(BD851="",BE851=""),"",MIN(BD851:BE851))</f>
        <v/>
      </c>
      <c r="BH851" s="18" t="str">
        <f>IF(X851="","",IF(50&lt;=Y851,6,IF(AND(40&lt;=Y851,Y851&lt;50),5,IF(AND(30&lt;=Y851,Y851&lt;40),4,IF(AND(20&lt;=Y851,Y851&lt;30),3,IF(AND(10&lt;=Y851,Y851&lt;20),2,IF(AND(0&lt;=Y851,Y851&lt;10),1,IF(Y851&lt;0,0,""))))))))</f>
        <v/>
      </c>
      <c r="BI851" s="18" t="str">
        <f>IF(X851="","",IF(30&lt;=Y851,4,IF(AND(20&lt;=Y851,Y851&lt;30),3,IF(AND(10&lt;=Y851,Y851&lt;20),2,IF(AND(0&lt;=Y851,Y851&lt;10),1,IF(Y851&lt;0,0,""))))))</f>
        <v/>
      </c>
      <c r="BJ851" s="58" t="str">
        <f>IF(AND(OR(Q851="",Q851="□"),OR(R851="",R851="□"),OR(S851="",S851="□")),"",IF(AND(Q851="■",R851="■"),"",IF(AND(OR(Q851="■",R851="■"),S851="■"),"",IF(Q851="■",3,IF(R851="■",1,IF(Z851="■",BH851,BI851))))))</f>
        <v/>
      </c>
    </row>
    <row r="852" spans="1:62" ht="12" customHeight="1" x14ac:dyDescent="0.15">
      <c r="A852" s="66">
        <v>835</v>
      </c>
      <c r="B852" s="4"/>
      <c r="C852" s="2"/>
      <c r="D852" s="2"/>
      <c r="E852" s="8"/>
      <c r="F852" s="129" t="s">
        <v>38</v>
      </c>
      <c r="G852" s="130" t="s">
        <v>38</v>
      </c>
      <c r="H852" s="131" t="s">
        <v>38</v>
      </c>
      <c r="I852" s="122"/>
      <c r="J852" s="149"/>
      <c r="K852" s="124"/>
      <c r="L852" s="178"/>
      <c r="M852" s="133"/>
      <c r="N852" s="163" t="str">
        <f>IF($C$3="","",IF(P852="","",BF852))</f>
        <v/>
      </c>
      <c r="O852" s="163" t="str">
        <f>IF($C$3="","",IF(AND(OR(F852="",F852="□"),OR(G852="",G852="□"),OR(H852="",H852="□")),"",IF(AND(F852="■",G852="■"),"",IF(AND(OR(F852="■",G852="■"),H852="■"),"",IF(BF852="","",IF(OR(BF852=4,BF852&gt;4),"○","×"))))))</f>
        <v/>
      </c>
      <c r="P852" s="162" t="str">
        <f>IF($C$3="","",IF(AND(OR(F852="",F852="□"),OR(G852="",G852="□"),OR(H852="",H852="□")),"",IF(AND(F852="■",G852="■"),"",IF(AND(OR(F852="■",G852="■"),H852="■"),"",IF(BF852="","",IF(OR(BF852=5,BF852&gt;5),"○","×"))))))</f>
        <v/>
      </c>
      <c r="Q852" s="129" t="s">
        <v>38</v>
      </c>
      <c r="R852" s="130" t="s">
        <v>38</v>
      </c>
      <c r="S852" s="131" t="s">
        <v>38</v>
      </c>
      <c r="T852" s="1"/>
      <c r="U852" s="10"/>
      <c r="V852" s="11"/>
      <c r="W852" s="10"/>
      <c r="X852" s="223" t="str">
        <f t="shared" si="280"/>
        <v/>
      </c>
      <c r="Y852" s="164" t="str">
        <f t="shared" si="262"/>
        <v/>
      </c>
      <c r="Z852" s="131" t="s">
        <v>58</v>
      </c>
      <c r="AA852" s="135" t="s">
        <v>58</v>
      </c>
      <c r="AB852" s="165" t="str">
        <f t="shared" si="263"/>
        <v/>
      </c>
      <c r="AC852" s="280"/>
      <c r="AD852" s="281"/>
      <c r="AF852" s="60" t="str">
        <f>IF($C$3="","",IF(AND(F852="□",G852="□",H852="□"),"",IF(AND(F852="■",G852="■"),"",IF(AND(F852="■",H852="■"),"",IF(AND(G852="■",H852="■"),"",IF(F852="■",$BY$42,IF(G852="■",$BY$39,IF(I852="","",I852))))))))</f>
        <v/>
      </c>
      <c r="AG852" s="61" t="str">
        <f>IF($C$3="","",IF(AND(F852="□",G852="□",H852="□"),"",IF(AND(F852="■",G852="■"),"",IF(AND(F852="■",H852="■"),"",IF(AND(G852="■",H852="■"),"",IF(F852="■",$BY$44,IF(G852="■",$BY$41,IF(K852="","",K852))))))))</f>
        <v/>
      </c>
      <c r="AH852" s="63" t="str">
        <f t="shared" si="264"/>
        <v/>
      </c>
      <c r="AI852" s="63" t="str">
        <f t="shared" si="265"/>
        <v/>
      </c>
      <c r="AJ852" s="64" t="str">
        <f t="shared" si="266"/>
        <v/>
      </c>
      <c r="AK852" s="64" t="str">
        <f t="shared" si="267"/>
        <v/>
      </c>
      <c r="AL852" s="64" t="str">
        <f>IF($C$3="","",IF(AND(F852="□",G852="□",H852="□"),"",IF(AND(F852="■",G852="■"),"",IF(AND(F852="■",H852="■"),"",IF(AND(G852="■",H852="■"),"",IF(F852="■",$BY$23,IF(G852="■",$BY$21,IF(J852="","",J852))))))))</f>
        <v/>
      </c>
      <c r="AM852" s="65" t="str">
        <f t="shared" si="268"/>
        <v/>
      </c>
      <c r="AN852" s="64" t="str">
        <f>IF($C$3="","",IF(AND(F852="□",G852="□",H852="□"),"",IF(AND(F852="■",G852="■"),"",IF(AND(F852="■",H852="■"),"",IF(AND(G852="■",H852="■"),"",IF(F852="■",$BY$24,IF(G852="■",$BY$22,IF(L852="","",L852))))))))</f>
        <v/>
      </c>
      <c r="AO852" s="118"/>
      <c r="AP852" s="64" t="str">
        <f t="shared" si="269"/>
        <v/>
      </c>
      <c r="AQ852" s="64" t="str">
        <f t="shared" si="270"/>
        <v/>
      </c>
      <c r="AR852" s="64" t="str">
        <f t="shared" si="271"/>
        <v/>
      </c>
      <c r="AS852" s="64" t="str">
        <f t="shared" si="272"/>
        <v/>
      </c>
      <c r="AT852" s="64" t="str">
        <f t="shared" si="273"/>
        <v/>
      </c>
      <c r="AW852" s="17" t="str">
        <f t="shared" si="274"/>
        <v/>
      </c>
      <c r="AX852" s="17" t="str">
        <f t="shared" si="275"/>
        <v/>
      </c>
      <c r="AY852" s="17" t="str">
        <f t="shared" si="276"/>
        <v/>
      </c>
      <c r="AZ852" s="17" t="str">
        <f t="shared" si="277"/>
        <v/>
      </c>
      <c r="BA852" s="17" t="str">
        <f t="shared" si="278"/>
        <v/>
      </c>
      <c r="BB852" s="17" t="str">
        <f t="shared" si="279"/>
        <v/>
      </c>
      <c r="BD852" s="17" t="str">
        <f>IF(AND(OR(F852="",F852="□"),OR(G852="",G852="□"),OR(H852="",H852="□")),"",IF(AND(F852="■",G852="■"),"",IF(AND(OR(F852="■",G852="■"),H852="■"),"",IF(F852="■",5,IF(G852="■",4,IF(I852="","",IF($C$3="","",IF($C$3=8,"-",IF($C$3&lt;8,IF(I852&lt;=$BY$25,7,IF(I852&lt;=$BY$26,6,IF(I852&lt;=$BY$27,5,IF(I852&lt;=$BY$28,4,IF(I852&lt;=$BY$29,3,IF(I852&lt;=$BY$30,2,1)))))))))))))))</f>
        <v/>
      </c>
      <c r="BE852" s="17" t="str">
        <f>IF(AND(OR(F852="",F852="□"),OR(G852="",G852="□"),OR(H852="",H852="□")),"",IF(AND(F852="■",G852="■"),"",IF(AND(OR(F852="■",G852="■"),H852="■"),"",IF(F852="■",5,IF(G852="■",4,IF(K852="","",IF($C$3="","",IF($C$3=8,IF(K852&lt;=$BY$33,6,IF(K852&lt;=$BY$34,5,IF(K852&lt;=$BY$35,4,3))),IF(AND($C$3&lt;8,$C$3&gt;4),IF(K852&lt;=$BY$32,7,IF(K852&lt;=$BY$33,6,IF(K852&lt;=$BY$34,5,IF(K852&lt;=$BY$35,4,IF(K852&lt;=$BY$36,3,2))))),IF(C838&lt;5,"-"))))))))))</f>
        <v/>
      </c>
      <c r="BF852" s="17" t="str">
        <f t="shared" si="281"/>
        <v/>
      </c>
      <c r="BH852" s="18" t="str">
        <f>IF(X852="","",IF(50&lt;=Y852,6,IF(AND(40&lt;=Y852,Y852&lt;50),5,IF(AND(30&lt;=Y852,Y852&lt;40),4,IF(AND(20&lt;=Y852,Y852&lt;30),3,IF(AND(10&lt;=Y852,Y852&lt;20),2,IF(AND(0&lt;=Y852,Y852&lt;10),1,IF(Y852&lt;0,0,""))))))))</f>
        <v/>
      </c>
      <c r="BI852" s="18" t="str">
        <f>IF(X852="","",IF(30&lt;=Y852,4,IF(AND(20&lt;=Y852,Y852&lt;30),3,IF(AND(10&lt;=Y852,Y852&lt;20),2,IF(AND(0&lt;=Y852,Y852&lt;10),1,IF(Y852&lt;0,0,""))))))</f>
        <v/>
      </c>
      <c r="BJ852" s="58" t="str">
        <f>IF(AND(OR(Q852="",Q852="□"),OR(R852="",R852="□"),OR(S852="",S852="□")),"",IF(AND(Q852="■",R852="■"),"",IF(AND(OR(Q852="■",R852="■"),S852="■"),"",IF(Q852="■",3,IF(R852="■",1,IF(Z852="■",BH852,BI852))))))</f>
        <v/>
      </c>
    </row>
    <row r="853" spans="1:62" ht="12" customHeight="1" x14ac:dyDescent="0.15">
      <c r="A853" s="66">
        <v>836</v>
      </c>
      <c r="B853" s="4"/>
      <c r="C853" s="2"/>
      <c r="D853" s="2"/>
      <c r="E853" s="8"/>
      <c r="F853" s="129" t="s">
        <v>38</v>
      </c>
      <c r="G853" s="130" t="s">
        <v>38</v>
      </c>
      <c r="H853" s="131" t="s">
        <v>38</v>
      </c>
      <c r="I853" s="122"/>
      <c r="J853" s="149"/>
      <c r="K853" s="124"/>
      <c r="L853" s="178"/>
      <c r="M853" s="133"/>
      <c r="N853" s="163" t="str">
        <f>IF($C$3="","",IF(P853="","",BF853))</f>
        <v/>
      </c>
      <c r="O853" s="163" t="str">
        <f>IF($C$3="","",IF(AND(OR(F853="",F853="□"),OR(G853="",G853="□"),OR(H853="",H853="□")),"",IF(AND(F853="■",G853="■"),"",IF(AND(OR(F853="■",G853="■"),H853="■"),"",IF(BF853="","",IF(OR(BF853=4,BF853&gt;4),"○","×"))))))</f>
        <v/>
      </c>
      <c r="P853" s="162" t="str">
        <f>IF($C$3="","",IF(AND(OR(F853="",F853="□"),OR(G853="",G853="□"),OR(H853="",H853="□")),"",IF(AND(F853="■",G853="■"),"",IF(AND(OR(F853="■",G853="■"),H853="■"),"",IF(BF853="","",IF(OR(BF853=5,BF853&gt;5),"○","×"))))))</f>
        <v/>
      </c>
      <c r="Q853" s="129" t="s">
        <v>38</v>
      </c>
      <c r="R853" s="130" t="s">
        <v>38</v>
      </c>
      <c r="S853" s="131" t="s">
        <v>38</v>
      </c>
      <c r="T853" s="1"/>
      <c r="U853" s="10"/>
      <c r="V853" s="11"/>
      <c r="W853" s="10"/>
      <c r="X853" s="223" t="str">
        <f t="shared" si="280"/>
        <v/>
      </c>
      <c r="Y853" s="164" t="str">
        <f t="shared" si="262"/>
        <v/>
      </c>
      <c r="Z853" s="131" t="s">
        <v>58</v>
      </c>
      <c r="AA853" s="135" t="s">
        <v>58</v>
      </c>
      <c r="AB853" s="165" t="str">
        <f t="shared" si="263"/>
        <v/>
      </c>
      <c r="AC853" s="280"/>
      <c r="AD853" s="281"/>
      <c r="AF853" s="60" t="str">
        <f>IF($C$3="","",IF(AND(F853="□",G853="□",H853="□"),"",IF(AND(F853="■",G853="■"),"",IF(AND(F853="■",H853="■"),"",IF(AND(G853="■",H853="■"),"",IF(F853="■",$BY$42,IF(G853="■",$BY$39,IF(I853="","",I853))))))))</f>
        <v/>
      </c>
      <c r="AG853" s="61" t="str">
        <f>IF($C$3="","",IF(AND(F853="□",G853="□",H853="□"),"",IF(AND(F853="■",G853="■"),"",IF(AND(F853="■",H853="■"),"",IF(AND(G853="■",H853="■"),"",IF(F853="■",$BY$44,IF(G853="■",$BY$41,IF(K853="","",K853))))))))</f>
        <v/>
      </c>
      <c r="AH853" s="63" t="str">
        <f t="shared" si="264"/>
        <v/>
      </c>
      <c r="AI853" s="63" t="str">
        <f t="shared" si="265"/>
        <v/>
      </c>
      <c r="AJ853" s="64" t="str">
        <f t="shared" si="266"/>
        <v/>
      </c>
      <c r="AK853" s="64" t="str">
        <f t="shared" si="267"/>
        <v/>
      </c>
      <c r="AL853" s="64" t="str">
        <f>IF($C$3="","",IF(AND(F853="□",G853="□",H853="□"),"",IF(AND(F853="■",G853="■"),"",IF(AND(F853="■",H853="■"),"",IF(AND(G853="■",H853="■"),"",IF(F853="■",$BY$23,IF(G853="■",$BY$21,IF(J853="","",J853))))))))</f>
        <v/>
      </c>
      <c r="AM853" s="65" t="str">
        <f t="shared" si="268"/>
        <v/>
      </c>
      <c r="AN853" s="64" t="str">
        <f>IF($C$3="","",IF(AND(F853="□",G853="□",H853="□"),"",IF(AND(F853="■",G853="■"),"",IF(AND(F853="■",H853="■"),"",IF(AND(G853="■",H853="■"),"",IF(F853="■",$BY$24,IF(G853="■",$BY$22,IF(L853="","",L853))))))))</f>
        <v/>
      </c>
      <c r="AO853" s="118"/>
      <c r="AP853" s="64" t="str">
        <f t="shared" si="269"/>
        <v/>
      </c>
      <c r="AQ853" s="64" t="str">
        <f t="shared" si="270"/>
        <v/>
      </c>
      <c r="AR853" s="64" t="str">
        <f t="shared" si="271"/>
        <v/>
      </c>
      <c r="AS853" s="64" t="str">
        <f t="shared" si="272"/>
        <v/>
      </c>
      <c r="AT853" s="64" t="str">
        <f t="shared" si="273"/>
        <v/>
      </c>
      <c r="AW853" s="17" t="str">
        <f t="shared" si="274"/>
        <v/>
      </c>
      <c r="AX853" s="17" t="str">
        <f t="shared" si="275"/>
        <v/>
      </c>
      <c r="AY853" s="17" t="str">
        <f t="shared" si="276"/>
        <v/>
      </c>
      <c r="AZ853" s="17" t="str">
        <f t="shared" si="277"/>
        <v/>
      </c>
      <c r="BA853" s="17" t="str">
        <f t="shared" si="278"/>
        <v/>
      </c>
      <c r="BB853" s="17" t="str">
        <f t="shared" si="279"/>
        <v/>
      </c>
      <c r="BD853" s="17" t="str">
        <f>IF(AND(OR(F853="",F853="□"),OR(G853="",G853="□"),OR(H853="",H853="□")),"",IF(AND(F853="■",G853="■"),"",IF(AND(OR(F853="■",G853="■"),H853="■"),"",IF(F853="■",5,IF(G853="■",4,IF(I853="","",IF($C$3="","",IF($C$3=8,"-",IF($C$3&lt;8,IF(I853&lt;=$BY$25,7,IF(I853&lt;=$BY$26,6,IF(I853&lt;=$BY$27,5,IF(I853&lt;=$BY$28,4,IF(I853&lt;=$BY$29,3,IF(I853&lt;=$BY$30,2,1)))))))))))))))</f>
        <v/>
      </c>
      <c r="BE853" s="17" t="str">
        <f>IF(AND(OR(F853="",F853="□"),OR(G853="",G853="□"),OR(H853="",H853="□")),"",IF(AND(F853="■",G853="■"),"",IF(AND(OR(F853="■",G853="■"),H853="■"),"",IF(F853="■",5,IF(G853="■",4,IF(K853="","",IF($C$3="","",IF($C$3=8,IF(K853&lt;=$BY$33,6,IF(K853&lt;=$BY$34,5,IF(K853&lt;=$BY$35,4,3))),IF(AND($C$3&lt;8,$C$3&gt;4),IF(K853&lt;=$BY$32,7,IF(K853&lt;=$BY$33,6,IF(K853&lt;=$BY$34,5,IF(K853&lt;=$BY$35,4,IF(K853&lt;=$BY$36,3,2))))),IF(C839&lt;5,"-"))))))))))</f>
        <v/>
      </c>
      <c r="BF853" s="17" t="str">
        <f t="shared" si="281"/>
        <v/>
      </c>
      <c r="BH853" s="18" t="str">
        <f>IF(X853="","",IF(50&lt;=Y853,6,IF(AND(40&lt;=Y853,Y853&lt;50),5,IF(AND(30&lt;=Y853,Y853&lt;40),4,IF(AND(20&lt;=Y853,Y853&lt;30),3,IF(AND(10&lt;=Y853,Y853&lt;20),2,IF(AND(0&lt;=Y853,Y853&lt;10),1,IF(Y853&lt;0,0,""))))))))</f>
        <v/>
      </c>
      <c r="BI853" s="18" t="str">
        <f>IF(X853="","",IF(30&lt;=Y853,4,IF(AND(20&lt;=Y853,Y853&lt;30),3,IF(AND(10&lt;=Y853,Y853&lt;20),2,IF(AND(0&lt;=Y853,Y853&lt;10),1,IF(Y853&lt;0,0,""))))))</f>
        <v/>
      </c>
      <c r="BJ853" s="58" t="str">
        <f>IF(AND(OR(Q853="",Q853="□"),OR(R853="",R853="□"),OR(S853="",S853="□")),"",IF(AND(Q853="■",R853="■"),"",IF(AND(OR(Q853="■",R853="■"),S853="■"),"",IF(Q853="■",3,IF(R853="■",1,IF(Z853="■",BH853,BI853))))))</f>
        <v/>
      </c>
    </row>
    <row r="854" spans="1:62" ht="12" customHeight="1" x14ac:dyDescent="0.15">
      <c r="A854" s="66">
        <v>837</v>
      </c>
      <c r="B854" s="4"/>
      <c r="C854" s="2"/>
      <c r="D854" s="2"/>
      <c r="E854" s="8"/>
      <c r="F854" s="129" t="s">
        <v>38</v>
      </c>
      <c r="G854" s="130" t="s">
        <v>38</v>
      </c>
      <c r="H854" s="131" t="s">
        <v>38</v>
      </c>
      <c r="I854" s="122"/>
      <c r="J854" s="149"/>
      <c r="K854" s="124"/>
      <c r="L854" s="178"/>
      <c r="M854" s="133"/>
      <c r="N854" s="163" t="str">
        <f>IF($C$3="","",IF(P854="","",BF854))</f>
        <v/>
      </c>
      <c r="O854" s="163" t="str">
        <f>IF($C$3="","",IF(AND(OR(F854="",F854="□"),OR(G854="",G854="□"),OR(H854="",H854="□")),"",IF(AND(F854="■",G854="■"),"",IF(AND(OR(F854="■",G854="■"),H854="■"),"",IF(BF854="","",IF(OR(BF854=4,BF854&gt;4),"○","×"))))))</f>
        <v/>
      </c>
      <c r="P854" s="162" t="str">
        <f>IF($C$3="","",IF(AND(OR(F854="",F854="□"),OR(G854="",G854="□"),OR(H854="",H854="□")),"",IF(AND(F854="■",G854="■"),"",IF(AND(OR(F854="■",G854="■"),H854="■"),"",IF(BF854="","",IF(OR(BF854=5,BF854&gt;5),"○","×"))))))</f>
        <v/>
      </c>
      <c r="Q854" s="129" t="s">
        <v>38</v>
      </c>
      <c r="R854" s="130" t="s">
        <v>38</v>
      </c>
      <c r="S854" s="131" t="s">
        <v>38</v>
      </c>
      <c r="T854" s="1"/>
      <c r="U854" s="10"/>
      <c r="V854" s="11"/>
      <c r="W854" s="10"/>
      <c r="X854" s="223" t="str">
        <f t="shared" si="280"/>
        <v/>
      </c>
      <c r="Y854" s="164" t="str">
        <f t="shared" si="262"/>
        <v/>
      </c>
      <c r="Z854" s="131" t="s">
        <v>58</v>
      </c>
      <c r="AA854" s="135" t="s">
        <v>58</v>
      </c>
      <c r="AB854" s="165" t="str">
        <f t="shared" si="263"/>
        <v/>
      </c>
      <c r="AC854" s="280"/>
      <c r="AD854" s="281"/>
      <c r="AF854" s="60" t="str">
        <f>IF($C$3="","",IF(AND(F854="□",G854="□",H854="□"),"",IF(AND(F854="■",G854="■"),"",IF(AND(F854="■",H854="■"),"",IF(AND(G854="■",H854="■"),"",IF(F854="■",$BY$42,IF(G854="■",$BY$39,IF(I854="","",I854))))))))</f>
        <v/>
      </c>
      <c r="AG854" s="61" t="str">
        <f>IF($C$3="","",IF(AND(F854="□",G854="□",H854="□"),"",IF(AND(F854="■",G854="■"),"",IF(AND(F854="■",H854="■"),"",IF(AND(G854="■",H854="■"),"",IF(F854="■",$BY$44,IF(G854="■",$BY$41,IF(K854="","",K854))))))))</f>
        <v/>
      </c>
      <c r="AH854" s="63" t="str">
        <f t="shared" si="264"/>
        <v/>
      </c>
      <c r="AI854" s="63" t="str">
        <f t="shared" si="265"/>
        <v/>
      </c>
      <c r="AJ854" s="64" t="str">
        <f t="shared" si="266"/>
        <v/>
      </c>
      <c r="AK854" s="64" t="str">
        <f t="shared" si="267"/>
        <v/>
      </c>
      <c r="AL854" s="64" t="str">
        <f>IF($C$3="","",IF(AND(F854="□",G854="□",H854="□"),"",IF(AND(F854="■",G854="■"),"",IF(AND(F854="■",H854="■"),"",IF(AND(G854="■",H854="■"),"",IF(F854="■",$BY$23,IF(G854="■",$BY$21,IF(J854="","",J854))))))))</f>
        <v/>
      </c>
      <c r="AM854" s="65" t="str">
        <f t="shared" si="268"/>
        <v/>
      </c>
      <c r="AN854" s="64" t="str">
        <f>IF($C$3="","",IF(AND(F854="□",G854="□",H854="□"),"",IF(AND(F854="■",G854="■"),"",IF(AND(F854="■",H854="■"),"",IF(AND(G854="■",H854="■"),"",IF(F854="■",$BY$24,IF(G854="■",$BY$22,IF(L854="","",L854))))))))</f>
        <v/>
      </c>
      <c r="AO854" s="118"/>
      <c r="AP854" s="64" t="str">
        <f t="shared" si="269"/>
        <v/>
      </c>
      <c r="AQ854" s="64" t="str">
        <f t="shared" si="270"/>
        <v/>
      </c>
      <c r="AR854" s="64" t="str">
        <f t="shared" si="271"/>
        <v/>
      </c>
      <c r="AS854" s="64" t="str">
        <f t="shared" si="272"/>
        <v/>
      </c>
      <c r="AT854" s="64" t="str">
        <f t="shared" si="273"/>
        <v/>
      </c>
      <c r="AW854" s="17" t="str">
        <f t="shared" si="274"/>
        <v/>
      </c>
      <c r="AX854" s="17" t="str">
        <f t="shared" si="275"/>
        <v/>
      </c>
      <c r="AY854" s="17" t="str">
        <f t="shared" si="276"/>
        <v/>
      </c>
      <c r="AZ854" s="17" t="str">
        <f t="shared" si="277"/>
        <v/>
      </c>
      <c r="BA854" s="17" t="str">
        <f t="shared" si="278"/>
        <v/>
      </c>
      <c r="BB854" s="17" t="str">
        <f t="shared" si="279"/>
        <v/>
      </c>
      <c r="BD854" s="17" t="str">
        <f>IF(AND(OR(F854="",F854="□"),OR(G854="",G854="□"),OR(H854="",H854="□")),"",IF(AND(F854="■",G854="■"),"",IF(AND(OR(F854="■",G854="■"),H854="■"),"",IF(F854="■",5,IF(G854="■",4,IF(I854="","",IF($C$3="","",IF($C$3=8,"-",IF($C$3&lt;8,IF(I854&lt;=$BY$25,7,IF(I854&lt;=$BY$26,6,IF(I854&lt;=$BY$27,5,IF(I854&lt;=$BY$28,4,IF(I854&lt;=$BY$29,3,IF(I854&lt;=$BY$30,2,1)))))))))))))))</f>
        <v/>
      </c>
      <c r="BE854" s="17" t="str">
        <f>IF(AND(OR(F854="",F854="□"),OR(G854="",G854="□"),OR(H854="",H854="□")),"",IF(AND(F854="■",G854="■"),"",IF(AND(OR(F854="■",G854="■"),H854="■"),"",IF(F854="■",5,IF(G854="■",4,IF(K854="","",IF($C$3="","",IF($C$3=8,IF(K854&lt;=$BY$33,6,IF(K854&lt;=$BY$34,5,IF(K854&lt;=$BY$35,4,3))),IF(AND($C$3&lt;8,$C$3&gt;4),IF(K854&lt;=$BY$32,7,IF(K854&lt;=$BY$33,6,IF(K854&lt;=$BY$34,5,IF(K854&lt;=$BY$35,4,IF(K854&lt;=$BY$36,3,2))))),IF(C840&lt;5,"-"))))))))))</f>
        <v/>
      </c>
      <c r="BF854" s="17" t="str">
        <f t="shared" si="281"/>
        <v/>
      </c>
      <c r="BH854" s="18" t="str">
        <f>IF(X854="","",IF(50&lt;=Y854,6,IF(AND(40&lt;=Y854,Y854&lt;50),5,IF(AND(30&lt;=Y854,Y854&lt;40),4,IF(AND(20&lt;=Y854,Y854&lt;30),3,IF(AND(10&lt;=Y854,Y854&lt;20),2,IF(AND(0&lt;=Y854,Y854&lt;10),1,IF(Y854&lt;0,0,""))))))))</f>
        <v/>
      </c>
      <c r="BI854" s="18" t="str">
        <f>IF(X854="","",IF(30&lt;=Y854,4,IF(AND(20&lt;=Y854,Y854&lt;30),3,IF(AND(10&lt;=Y854,Y854&lt;20),2,IF(AND(0&lt;=Y854,Y854&lt;10),1,IF(Y854&lt;0,0,""))))))</f>
        <v/>
      </c>
      <c r="BJ854" s="58" t="str">
        <f>IF(AND(OR(Q854="",Q854="□"),OR(R854="",R854="□"),OR(S854="",S854="□")),"",IF(AND(Q854="■",R854="■"),"",IF(AND(OR(Q854="■",R854="■"),S854="■"),"",IF(Q854="■",3,IF(R854="■",1,IF(Z854="■",BH854,BI854))))))</f>
        <v/>
      </c>
    </row>
    <row r="855" spans="1:62" ht="12" customHeight="1" x14ac:dyDescent="0.15">
      <c r="A855" s="66">
        <v>838</v>
      </c>
      <c r="B855" s="4"/>
      <c r="C855" s="2"/>
      <c r="D855" s="2"/>
      <c r="E855" s="8"/>
      <c r="F855" s="129" t="s">
        <v>38</v>
      </c>
      <c r="G855" s="130" t="s">
        <v>38</v>
      </c>
      <c r="H855" s="131" t="s">
        <v>38</v>
      </c>
      <c r="I855" s="122"/>
      <c r="J855" s="149"/>
      <c r="K855" s="124"/>
      <c r="L855" s="178"/>
      <c r="M855" s="133"/>
      <c r="N855" s="163" t="str">
        <f>IF($C$3="","",IF(P855="","",BF855))</f>
        <v/>
      </c>
      <c r="O855" s="163" t="str">
        <f>IF($C$3="","",IF(AND(OR(F855="",F855="□"),OR(G855="",G855="□"),OR(H855="",H855="□")),"",IF(AND(F855="■",G855="■"),"",IF(AND(OR(F855="■",G855="■"),H855="■"),"",IF(BF855="","",IF(OR(BF855=4,BF855&gt;4),"○","×"))))))</f>
        <v/>
      </c>
      <c r="P855" s="162" t="str">
        <f>IF($C$3="","",IF(AND(OR(F855="",F855="□"),OR(G855="",G855="□"),OR(H855="",H855="□")),"",IF(AND(F855="■",G855="■"),"",IF(AND(OR(F855="■",G855="■"),H855="■"),"",IF(BF855="","",IF(OR(BF855=5,BF855&gt;5),"○","×"))))))</f>
        <v/>
      </c>
      <c r="Q855" s="129" t="s">
        <v>38</v>
      </c>
      <c r="R855" s="130" t="s">
        <v>38</v>
      </c>
      <c r="S855" s="131" t="s">
        <v>38</v>
      </c>
      <c r="T855" s="1"/>
      <c r="U855" s="10"/>
      <c r="V855" s="11"/>
      <c r="W855" s="10"/>
      <c r="X855" s="223" t="str">
        <f t="shared" si="280"/>
        <v/>
      </c>
      <c r="Y855" s="164" t="str">
        <f t="shared" si="262"/>
        <v/>
      </c>
      <c r="Z855" s="131" t="s">
        <v>58</v>
      </c>
      <c r="AA855" s="135" t="s">
        <v>58</v>
      </c>
      <c r="AB855" s="165" t="str">
        <f t="shared" si="263"/>
        <v/>
      </c>
      <c r="AC855" s="280"/>
      <c r="AD855" s="281"/>
      <c r="AF855" s="60" t="str">
        <f>IF($C$3="","",IF(AND(F855="□",G855="□",H855="□"),"",IF(AND(F855="■",G855="■"),"",IF(AND(F855="■",H855="■"),"",IF(AND(G855="■",H855="■"),"",IF(F855="■",$BY$42,IF(G855="■",$BY$39,IF(I855="","",I855))))))))</f>
        <v/>
      </c>
      <c r="AG855" s="61" t="str">
        <f>IF($C$3="","",IF(AND(F855="□",G855="□",H855="□"),"",IF(AND(F855="■",G855="■"),"",IF(AND(F855="■",H855="■"),"",IF(AND(G855="■",H855="■"),"",IF(F855="■",$BY$44,IF(G855="■",$BY$41,IF(K855="","",K855))))))))</f>
        <v/>
      </c>
      <c r="AH855" s="63" t="str">
        <f t="shared" si="264"/>
        <v/>
      </c>
      <c r="AI855" s="63" t="str">
        <f t="shared" si="265"/>
        <v/>
      </c>
      <c r="AJ855" s="64" t="str">
        <f t="shared" si="266"/>
        <v/>
      </c>
      <c r="AK855" s="64" t="str">
        <f t="shared" si="267"/>
        <v/>
      </c>
      <c r="AL855" s="64" t="str">
        <f>IF($C$3="","",IF(AND(F855="□",G855="□",H855="□"),"",IF(AND(F855="■",G855="■"),"",IF(AND(F855="■",H855="■"),"",IF(AND(G855="■",H855="■"),"",IF(F855="■",$BY$23,IF(G855="■",$BY$21,IF(J855="","",J855))))))))</f>
        <v/>
      </c>
      <c r="AM855" s="65" t="str">
        <f t="shared" si="268"/>
        <v/>
      </c>
      <c r="AN855" s="64" t="str">
        <f>IF($C$3="","",IF(AND(F855="□",G855="□",H855="□"),"",IF(AND(F855="■",G855="■"),"",IF(AND(F855="■",H855="■"),"",IF(AND(G855="■",H855="■"),"",IF(F855="■",$BY$24,IF(G855="■",$BY$22,IF(L855="","",L855))))))))</f>
        <v/>
      </c>
      <c r="AO855" s="118"/>
      <c r="AP855" s="64" t="str">
        <f t="shared" si="269"/>
        <v/>
      </c>
      <c r="AQ855" s="64" t="str">
        <f t="shared" si="270"/>
        <v/>
      </c>
      <c r="AR855" s="64" t="str">
        <f t="shared" si="271"/>
        <v/>
      </c>
      <c r="AS855" s="64" t="str">
        <f t="shared" si="272"/>
        <v/>
      </c>
      <c r="AT855" s="64" t="str">
        <f t="shared" si="273"/>
        <v/>
      </c>
      <c r="AW855" s="17" t="str">
        <f t="shared" si="274"/>
        <v/>
      </c>
      <c r="AX855" s="17" t="str">
        <f t="shared" si="275"/>
        <v/>
      </c>
      <c r="AY855" s="17" t="str">
        <f t="shared" si="276"/>
        <v/>
      </c>
      <c r="AZ855" s="17" t="str">
        <f t="shared" si="277"/>
        <v/>
      </c>
      <c r="BA855" s="17" t="str">
        <f t="shared" si="278"/>
        <v/>
      </c>
      <c r="BB855" s="17" t="str">
        <f t="shared" si="279"/>
        <v/>
      </c>
      <c r="BD855" s="17" t="str">
        <f>IF(AND(OR(F855="",F855="□"),OR(G855="",G855="□"),OR(H855="",H855="□")),"",IF(AND(F855="■",G855="■"),"",IF(AND(OR(F855="■",G855="■"),H855="■"),"",IF(F855="■",5,IF(G855="■",4,IF(I855="","",IF($C$3="","",IF($C$3=8,"-",IF($C$3&lt;8,IF(I855&lt;=$BY$25,7,IF(I855&lt;=$BY$26,6,IF(I855&lt;=$BY$27,5,IF(I855&lt;=$BY$28,4,IF(I855&lt;=$BY$29,3,IF(I855&lt;=$BY$30,2,1)))))))))))))))</f>
        <v/>
      </c>
      <c r="BE855" s="17" t="str">
        <f>IF(AND(OR(F855="",F855="□"),OR(G855="",G855="□"),OR(H855="",H855="□")),"",IF(AND(F855="■",G855="■"),"",IF(AND(OR(F855="■",G855="■"),H855="■"),"",IF(F855="■",5,IF(G855="■",4,IF(K855="","",IF($C$3="","",IF($C$3=8,IF(K855&lt;=$BY$33,6,IF(K855&lt;=$BY$34,5,IF(K855&lt;=$BY$35,4,3))),IF(AND($C$3&lt;8,$C$3&gt;4),IF(K855&lt;=$BY$32,7,IF(K855&lt;=$BY$33,6,IF(K855&lt;=$BY$34,5,IF(K855&lt;=$BY$35,4,IF(K855&lt;=$BY$36,3,2))))),IF(C841&lt;5,"-"))))))))))</f>
        <v/>
      </c>
      <c r="BF855" s="17" t="str">
        <f t="shared" si="281"/>
        <v/>
      </c>
      <c r="BH855" s="18" t="str">
        <f>IF(X855="","",IF(50&lt;=Y855,6,IF(AND(40&lt;=Y855,Y855&lt;50),5,IF(AND(30&lt;=Y855,Y855&lt;40),4,IF(AND(20&lt;=Y855,Y855&lt;30),3,IF(AND(10&lt;=Y855,Y855&lt;20),2,IF(AND(0&lt;=Y855,Y855&lt;10),1,IF(Y855&lt;0,0,""))))))))</f>
        <v/>
      </c>
      <c r="BI855" s="18" t="str">
        <f>IF(X855="","",IF(30&lt;=Y855,4,IF(AND(20&lt;=Y855,Y855&lt;30),3,IF(AND(10&lt;=Y855,Y855&lt;20),2,IF(AND(0&lt;=Y855,Y855&lt;10),1,IF(Y855&lt;0,0,""))))))</f>
        <v/>
      </c>
      <c r="BJ855" s="58" t="str">
        <f>IF(AND(OR(Q855="",Q855="□"),OR(R855="",R855="□"),OR(S855="",S855="□")),"",IF(AND(Q855="■",R855="■"),"",IF(AND(OR(Q855="■",R855="■"),S855="■"),"",IF(Q855="■",3,IF(R855="■",1,IF(Z855="■",BH855,BI855))))))</f>
        <v/>
      </c>
    </row>
    <row r="856" spans="1:62" ht="12" customHeight="1" x14ac:dyDescent="0.15">
      <c r="A856" s="66">
        <v>839</v>
      </c>
      <c r="B856" s="4"/>
      <c r="C856" s="2"/>
      <c r="D856" s="2"/>
      <c r="E856" s="8"/>
      <c r="F856" s="129" t="s">
        <v>38</v>
      </c>
      <c r="G856" s="130" t="s">
        <v>38</v>
      </c>
      <c r="H856" s="131" t="s">
        <v>38</v>
      </c>
      <c r="I856" s="122"/>
      <c r="J856" s="149"/>
      <c r="K856" s="124"/>
      <c r="L856" s="178"/>
      <c r="M856" s="133"/>
      <c r="N856" s="163" t="str">
        <f>IF($C$3="","",IF(P856="","",BF856))</f>
        <v/>
      </c>
      <c r="O856" s="163" t="str">
        <f>IF($C$3="","",IF(AND(OR(F856="",F856="□"),OR(G856="",G856="□"),OR(H856="",H856="□")),"",IF(AND(F856="■",G856="■"),"",IF(AND(OR(F856="■",G856="■"),H856="■"),"",IF(BF856="","",IF(OR(BF856=4,BF856&gt;4),"○","×"))))))</f>
        <v/>
      </c>
      <c r="P856" s="162" t="str">
        <f>IF($C$3="","",IF(AND(OR(F856="",F856="□"),OR(G856="",G856="□"),OR(H856="",H856="□")),"",IF(AND(F856="■",G856="■"),"",IF(AND(OR(F856="■",G856="■"),H856="■"),"",IF(BF856="","",IF(OR(BF856=5,BF856&gt;5),"○","×"))))))</f>
        <v/>
      </c>
      <c r="Q856" s="129" t="s">
        <v>38</v>
      </c>
      <c r="R856" s="130" t="s">
        <v>38</v>
      </c>
      <c r="S856" s="131" t="s">
        <v>38</v>
      </c>
      <c r="T856" s="1"/>
      <c r="U856" s="10"/>
      <c r="V856" s="11"/>
      <c r="W856" s="10"/>
      <c r="X856" s="223" t="str">
        <f t="shared" si="280"/>
        <v/>
      </c>
      <c r="Y856" s="164" t="str">
        <f t="shared" si="262"/>
        <v/>
      </c>
      <c r="Z856" s="131" t="s">
        <v>58</v>
      </c>
      <c r="AA856" s="135" t="s">
        <v>58</v>
      </c>
      <c r="AB856" s="165" t="str">
        <f t="shared" si="263"/>
        <v/>
      </c>
      <c r="AC856" s="280"/>
      <c r="AD856" s="281"/>
      <c r="AF856" s="60" t="str">
        <f>IF($C$3="","",IF(AND(F856="□",G856="□",H856="□"),"",IF(AND(F856="■",G856="■"),"",IF(AND(F856="■",H856="■"),"",IF(AND(G856="■",H856="■"),"",IF(F856="■",$BY$42,IF(G856="■",$BY$39,IF(I856="","",I856))))))))</f>
        <v/>
      </c>
      <c r="AG856" s="61" t="str">
        <f>IF($C$3="","",IF(AND(F856="□",G856="□",H856="□"),"",IF(AND(F856="■",G856="■"),"",IF(AND(F856="■",H856="■"),"",IF(AND(G856="■",H856="■"),"",IF(F856="■",$BY$44,IF(G856="■",$BY$41,IF(K856="","",K856))))))))</f>
        <v/>
      </c>
      <c r="AH856" s="63" t="str">
        <f t="shared" si="264"/>
        <v/>
      </c>
      <c r="AI856" s="63" t="str">
        <f t="shared" si="265"/>
        <v/>
      </c>
      <c r="AJ856" s="64" t="str">
        <f t="shared" si="266"/>
        <v/>
      </c>
      <c r="AK856" s="64" t="str">
        <f t="shared" si="267"/>
        <v/>
      </c>
      <c r="AL856" s="64" t="str">
        <f>IF($C$3="","",IF(AND(F856="□",G856="□",H856="□"),"",IF(AND(F856="■",G856="■"),"",IF(AND(F856="■",H856="■"),"",IF(AND(G856="■",H856="■"),"",IF(F856="■",$BY$23,IF(G856="■",$BY$21,IF(J856="","",J856))))))))</f>
        <v/>
      </c>
      <c r="AM856" s="65" t="str">
        <f t="shared" si="268"/>
        <v/>
      </c>
      <c r="AN856" s="64" t="str">
        <f>IF($C$3="","",IF(AND(F856="□",G856="□",H856="□"),"",IF(AND(F856="■",G856="■"),"",IF(AND(F856="■",H856="■"),"",IF(AND(G856="■",H856="■"),"",IF(F856="■",$BY$24,IF(G856="■",$BY$22,IF(L856="","",L856))))))))</f>
        <v/>
      </c>
      <c r="AO856" s="118"/>
      <c r="AP856" s="64" t="str">
        <f t="shared" si="269"/>
        <v/>
      </c>
      <c r="AQ856" s="64" t="str">
        <f t="shared" si="270"/>
        <v/>
      </c>
      <c r="AR856" s="64" t="str">
        <f t="shared" si="271"/>
        <v/>
      </c>
      <c r="AS856" s="64" t="str">
        <f t="shared" si="272"/>
        <v/>
      </c>
      <c r="AT856" s="64" t="str">
        <f t="shared" si="273"/>
        <v/>
      </c>
      <c r="AW856" s="17" t="str">
        <f t="shared" si="274"/>
        <v/>
      </c>
      <c r="AX856" s="17" t="str">
        <f t="shared" si="275"/>
        <v/>
      </c>
      <c r="AY856" s="17" t="str">
        <f t="shared" si="276"/>
        <v/>
      </c>
      <c r="AZ856" s="17" t="str">
        <f t="shared" si="277"/>
        <v/>
      </c>
      <c r="BA856" s="17" t="str">
        <f t="shared" si="278"/>
        <v/>
      </c>
      <c r="BB856" s="17" t="str">
        <f t="shared" si="279"/>
        <v/>
      </c>
      <c r="BD856" s="17" t="str">
        <f>IF(AND(OR(F856="",F856="□"),OR(G856="",G856="□"),OR(H856="",H856="□")),"",IF(AND(F856="■",G856="■"),"",IF(AND(OR(F856="■",G856="■"),H856="■"),"",IF(F856="■",5,IF(G856="■",4,IF(I856="","",IF($C$3="","",IF($C$3=8,"-",IF($C$3&lt;8,IF(I856&lt;=$BY$25,7,IF(I856&lt;=$BY$26,6,IF(I856&lt;=$BY$27,5,IF(I856&lt;=$BY$28,4,IF(I856&lt;=$BY$29,3,IF(I856&lt;=$BY$30,2,1)))))))))))))))</f>
        <v/>
      </c>
      <c r="BE856" s="17" t="str">
        <f>IF(AND(OR(F856="",F856="□"),OR(G856="",G856="□"),OR(H856="",H856="□")),"",IF(AND(F856="■",G856="■"),"",IF(AND(OR(F856="■",G856="■"),H856="■"),"",IF(F856="■",5,IF(G856="■",4,IF(K856="","",IF($C$3="","",IF($C$3=8,IF(K856&lt;=$BY$33,6,IF(K856&lt;=$BY$34,5,IF(K856&lt;=$BY$35,4,3))),IF(AND($C$3&lt;8,$C$3&gt;4),IF(K856&lt;=$BY$32,7,IF(K856&lt;=$BY$33,6,IF(K856&lt;=$BY$34,5,IF(K856&lt;=$BY$35,4,IF(K856&lt;=$BY$36,3,2))))),IF(C842&lt;5,"-"))))))))))</f>
        <v/>
      </c>
      <c r="BF856" s="17" t="str">
        <f t="shared" si="281"/>
        <v/>
      </c>
      <c r="BH856" s="18" t="str">
        <f>IF(X856="","",IF(50&lt;=Y856,6,IF(AND(40&lt;=Y856,Y856&lt;50),5,IF(AND(30&lt;=Y856,Y856&lt;40),4,IF(AND(20&lt;=Y856,Y856&lt;30),3,IF(AND(10&lt;=Y856,Y856&lt;20),2,IF(AND(0&lt;=Y856,Y856&lt;10),1,IF(Y856&lt;0,0,""))))))))</f>
        <v/>
      </c>
      <c r="BI856" s="18" t="str">
        <f>IF(X856="","",IF(30&lt;=Y856,4,IF(AND(20&lt;=Y856,Y856&lt;30),3,IF(AND(10&lt;=Y856,Y856&lt;20),2,IF(AND(0&lt;=Y856,Y856&lt;10),1,IF(Y856&lt;0,0,""))))))</f>
        <v/>
      </c>
      <c r="BJ856" s="58" t="str">
        <f>IF(AND(OR(Q856="",Q856="□"),OR(R856="",R856="□"),OR(S856="",S856="□")),"",IF(AND(Q856="■",R856="■"),"",IF(AND(OR(Q856="■",R856="■"),S856="■"),"",IF(Q856="■",3,IF(R856="■",1,IF(Z856="■",BH856,BI856))))))</f>
        <v/>
      </c>
    </row>
    <row r="857" spans="1:62" ht="12" customHeight="1" x14ac:dyDescent="0.15">
      <c r="A857" s="66">
        <v>840</v>
      </c>
      <c r="B857" s="4"/>
      <c r="C857" s="2"/>
      <c r="D857" s="2"/>
      <c r="E857" s="8"/>
      <c r="F857" s="129" t="s">
        <v>38</v>
      </c>
      <c r="G857" s="130" t="s">
        <v>38</v>
      </c>
      <c r="H857" s="131" t="s">
        <v>38</v>
      </c>
      <c r="I857" s="122"/>
      <c r="J857" s="149"/>
      <c r="K857" s="124"/>
      <c r="L857" s="178"/>
      <c r="M857" s="133"/>
      <c r="N857" s="163" t="str">
        <f>IF($C$3="","",IF(P857="","",BF857))</f>
        <v/>
      </c>
      <c r="O857" s="163" t="str">
        <f>IF($C$3="","",IF(AND(OR(F857="",F857="□"),OR(G857="",G857="□"),OR(H857="",H857="□")),"",IF(AND(F857="■",G857="■"),"",IF(AND(OR(F857="■",G857="■"),H857="■"),"",IF(BF857="","",IF(OR(BF857=4,BF857&gt;4),"○","×"))))))</f>
        <v/>
      </c>
      <c r="P857" s="162" t="str">
        <f>IF($C$3="","",IF(AND(OR(F857="",F857="□"),OR(G857="",G857="□"),OR(H857="",H857="□")),"",IF(AND(F857="■",G857="■"),"",IF(AND(OR(F857="■",G857="■"),H857="■"),"",IF(BF857="","",IF(OR(BF857=5,BF857&gt;5),"○","×"))))))</f>
        <v/>
      </c>
      <c r="Q857" s="129" t="s">
        <v>38</v>
      </c>
      <c r="R857" s="130" t="s">
        <v>38</v>
      </c>
      <c r="S857" s="131" t="s">
        <v>38</v>
      </c>
      <c r="T857" s="1"/>
      <c r="U857" s="10"/>
      <c r="V857" s="11"/>
      <c r="W857" s="10"/>
      <c r="X857" s="223" t="str">
        <f t="shared" si="280"/>
        <v/>
      </c>
      <c r="Y857" s="164" t="str">
        <f t="shared" si="262"/>
        <v/>
      </c>
      <c r="Z857" s="131" t="s">
        <v>58</v>
      </c>
      <c r="AA857" s="135" t="s">
        <v>58</v>
      </c>
      <c r="AB857" s="165" t="str">
        <f t="shared" si="263"/>
        <v/>
      </c>
      <c r="AC857" s="280"/>
      <c r="AD857" s="281"/>
      <c r="AF857" s="60" t="str">
        <f>IF($C$3="","",IF(AND(F857="□",G857="□",H857="□"),"",IF(AND(F857="■",G857="■"),"",IF(AND(F857="■",H857="■"),"",IF(AND(G857="■",H857="■"),"",IF(F857="■",$BY$42,IF(G857="■",$BY$39,IF(I857="","",I857))))))))</f>
        <v/>
      </c>
      <c r="AG857" s="61" t="str">
        <f>IF($C$3="","",IF(AND(F857="□",G857="□",H857="□"),"",IF(AND(F857="■",G857="■"),"",IF(AND(F857="■",H857="■"),"",IF(AND(G857="■",H857="■"),"",IF(F857="■",$BY$44,IF(G857="■",$BY$41,IF(K857="","",K857))))))))</f>
        <v/>
      </c>
      <c r="AH857" s="63" t="str">
        <f t="shared" si="264"/>
        <v/>
      </c>
      <c r="AI857" s="63" t="str">
        <f t="shared" si="265"/>
        <v/>
      </c>
      <c r="AJ857" s="64" t="str">
        <f t="shared" si="266"/>
        <v/>
      </c>
      <c r="AK857" s="64" t="str">
        <f t="shared" si="267"/>
        <v/>
      </c>
      <c r="AL857" s="64" t="str">
        <f>IF($C$3="","",IF(AND(F857="□",G857="□",H857="□"),"",IF(AND(F857="■",G857="■"),"",IF(AND(F857="■",H857="■"),"",IF(AND(G857="■",H857="■"),"",IF(F857="■",$BY$23,IF(G857="■",$BY$21,IF(J857="","",J857))))))))</f>
        <v/>
      </c>
      <c r="AM857" s="65" t="str">
        <f t="shared" si="268"/>
        <v/>
      </c>
      <c r="AN857" s="64" t="str">
        <f>IF($C$3="","",IF(AND(F857="□",G857="□",H857="□"),"",IF(AND(F857="■",G857="■"),"",IF(AND(F857="■",H857="■"),"",IF(AND(G857="■",H857="■"),"",IF(F857="■",$BY$24,IF(G857="■",$BY$22,IF(L857="","",L857))))))))</f>
        <v/>
      </c>
      <c r="AO857" s="118"/>
      <c r="AP857" s="64" t="str">
        <f t="shared" si="269"/>
        <v/>
      </c>
      <c r="AQ857" s="64" t="str">
        <f t="shared" si="270"/>
        <v/>
      </c>
      <c r="AR857" s="64" t="str">
        <f t="shared" si="271"/>
        <v/>
      </c>
      <c r="AS857" s="64" t="str">
        <f t="shared" si="272"/>
        <v/>
      </c>
      <c r="AT857" s="64" t="str">
        <f t="shared" si="273"/>
        <v/>
      </c>
      <c r="AW857" s="17" t="str">
        <f t="shared" si="274"/>
        <v/>
      </c>
      <c r="AX857" s="17" t="str">
        <f t="shared" si="275"/>
        <v/>
      </c>
      <c r="AY857" s="17" t="str">
        <f t="shared" si="276"/>
        <v/>
      </c>
      <c r="AZ857" s="17" t="str">
        <f t="shared" si="277"/>
        <v/>
      </c>
      <c r="BA857" s="17" t="str">
        <f t="shared" si="278"/>
        <v/>
      </c>
      <c r="BB857" s="17" t="str">
        <f t="shared" si="279"/>
        <v/>
      </c>
      <c r="BD857" s="17" t="str">
        <f>IF(AND(OR(F857="",F857="□"),OR(G857="",G857="□"),OR(H857="",H857="□")),"",IF(AND(F857="■",G857="■"),"",IF(AND(OR(F857="■",G857="■"),H857="■"),"",IF(F857="■",5,IF(G857="■",4,IF(I857="","",IF($C$3="","",IF($C$3=8,"-",IF($C$3&lt;8,IF(I857&lt;=$BY$25,7,IF(I857&lt;=$BY$26,6,IF(I857&lt;=$BY$27,5,IF(I857&lt;=$BY$28,4,IF(I857&lt;=$BY$29,3,IF(I857&lt;=$BY$30,2,1)))))))))))))))</f>
        <v/>
      </c>
      <c r="BE857" s="17" t="str">
        <f>IF(AND(OR(F857="",F857="□"),OR(G857="",G857="□"),OR(H857="",H857="□")),"",IF(AND(F857="■",G857="■"),"",IF(AND(OR(F857="■",G857="■"),H857="■"),"",IF(F857="■",5,IF(G857="■",4,IF(K857="","",IF($C$3="","",IF($C$3=8,IF(K857&lt;=$BY$33,6,IF(K857&lt;=$BY$34,5,IF(K857&lt;=$BY$35,4,3))),IF(AND($C$3&lt;8,$C$3&gt;4),IF(K857&lt;=$BY$32,7,IF(K857&lt;=$BY$33,6,IF(K857&lt;=$BY$34,5,IF(K857&lt;=$BY$35,4,IF(K857&lt;=$BY$36,3,2))))),IF(C843&lt;5,"-"))))))))))</f>
        <v/>
      </c>
      <c r="BF857" s="17" t="str">
        <f t="shared" si="281"/>
        <v/>
      </c>
      <c r="BH857" s="18" t="str">
        <f>IF(X857="","",IF(50&lt;=Y857,6,IF(AND(40&lt;=Y857,Y857&lt;50),5,IF(AND(30&lt;=Y857,Y857&lt;40),4,IF(AND(20&lt;=Y857,Y857&lt;30),3,IF(AND(10&lt;=Y857,Y857&lt;20),2,IF(AND(0&lt;=Y857,Y857&lt;10),1,IF(Y857&lt;0,0,""))))))))</f>
        <v/>
      </c>
      <c r="BI857" s="18" t="str">
        <f>IF(X857="","",IF(30&lt;=Y857,4,IF(AND(20&lt;=Y857,Y857&lt;30),3,IF(AND(10&lt;=Y857,Y857&lt;20),2,IF(AND(0&lt;=Y857,Y857&lt;10),1,IF(Y857&lt;0,0,""))))))</f>
        <v/>
      </c>
      <c r="BJ857" s="58" t="str">
        <f>IF(AND(OR(Q857="",Q857="□"),OR(R857="",R857="□"),OR(S857="",S857="□")),"",IF(AND(Q857="■",R857="■"),"",IF(AND(OR(Q857="■",R857="■"),S857="■"),"",IF(Q857="■",3,IF(R857="■",1,IF(Z857="■",BH857,BI857))))))</f>
        <v/>
      </c>
    </row>
    <row r="858" spans="1:62" ht="12" customHeight="1" x14ac:dyDescent="0.15">
      <c r="A858" s="66">
        <v>841</v>
      </c>
      <c r="B858" s="4"/>
      <c r="C858" s="2"/>
      <c r="D858" s="2"/>
      <c r="E858" s="8"/>
      <c r="F858" s="129" t="s">
        <v>38</v>
      </c>
      <c r="G858" s="130" t="s">
        <v>38</v>
      </c>
      <c r="H858" s="131" t="s">
        <v>38</v>
      </c>
      <c r="I858" s="122"/>
      <c r="J858" s="149"/>
      <c r="K858" s="124"/>
      <c r="L858" s="178"/>
      <c r="M858" s="133"/>
      <c r="N858" s="163" t="str">
        <f>IF($C$3="","",IF(P858="","",BF858))</f>
        <v/>
      </c>
      <c r="O858" s="163" t="str">
        <f>IF($C$3="","",IF(AND(OR(F858="",F858="□"),OR(G858="",G858="□"),OR(H858="",H858="□")),"",IF(AND(F858="■",G858="■"),"",IF(AND(OR(F858="■",G858="■"),H858="■"),"",IF(BF858="","",IF(OR(BF858=4,BF858&gt;4),"○","×"))))))</f>
        <v/>
      </c>
      <c r="P858" s="162" t="str">
        <f>IF($C$3="","",IF(AND(OR(F858="",F858="□"),OR(G858="",G858="□"),OR(H858="",H858="□")),"",IF(AND(F858="■",G858="■"),"",IF(AND(OR(F858="■",G858="■"),H858="■"),"",IF(BF858="","",IF(OR(BF858=5,BF858&gt;5),"○","×"))))))</f>
        <v/>
      </c>
      <c r="Q858" s="129" t="s">
        <v>38</v>
      </c>
      <c r="R858" s="130" t="s">
        <v>38</v>
      </c>
      <c r="S858" s="131" t="s">
        <v>38</v>
      </c>
      <c r="T858" s="1"/>
      <c r="U858" s="10"/>
      <c r="V858" s="11"/>
      <c r="W858" s="10"/>
      <c r="X858" s="223" t="str">
        <f t="shared" si="280"/>
        <v/>
      </c>
      <c r="Y858" s="164" t="str">
        <f t="shared" si="262"/>
        <v/>
      </c>
      <c r="Z858" s="131" t="s">
        <v>58</v>
      </c>
      <c r="AA858" s="135" t="s">
        <v>58</v>
      </c>
      <c r="AB858" s="165" t="str">
        <f t="shared" si="263"/>
        <v/>
      </c>
      <c r="AC858" s="280"/>
      <c r="AD858" s="281"/>
      <c r="AF858" s="60" t="str">
        <f>IF($C$3="","",IF(AND(F858="□",G858="□",H858="□"),"",IF(AND(F858="■",G858="■"),"",IF(AND(F858="■",H858="■"),"",IF(AND(G858="■",H858="■"),"",IF(F858="■",$BY$42,IF(G858="■",$BY$39,IF(I858="","",I858))))))))</f>
        <v/>
      </c>
      <c r="AG858" s="61" t="str">
        <f>IF($C$3="","",IF(AND(F858="□",G858="□",H858="□"),"",IF(AND(F858="■",G858="■"),"",IF(AND(F858="■",H858="■"),"",IF(AND(G858="■",H858="■"),"",IF(F858="■",$BY$44,IF(G858="■",$BY$41,IF(K858="","",K858))))))))</f>
        <v/>
      </c>
      <c r="AH858" s="63" t="str">
        <f t="shared" si="264"/>
        <v/>
      </c>
      <c r="AI858" s="63" t="str">
        <f t="shared" si="265"/>
        <v/>
      </c>
      <c r="AJ858" s="64" t="str">
        <f t="shared" si="266"/>
        <v/>
      </c>
      <c r="AK858" s="64" t="str">
        <f t="shared" si="267"/>
        <v/>
      </c>
      <c r="AL858" s="64" t="str">
        <f>IF($C$3="","",IF(AND(F858="□",G858="□",H858="□"),"",IF(AND(F858="■",G858="■"),"",IF(AND(F858="■",H858="■"),"",IF(AND(G858="■",H858="■"),"",IF(F858="■",$BY$23,IF(G858="■",$BY$21,IF(J858="","",J858))))))))</f>
        <v/>
      </c>
      <c r="AM858" s="65" t="str">
        <f t="shared" si="268"/>
        <v/>
      </c>
      <c r="AN858" s="64" t="str">
        <f>IF($C$3="","",IF(AND(F858="□",G858="□",H858="□"),"",IF(AND(F858="■",G858="■"),"",IF(AND(F858="■",H858="■"),"",IF(AND(G858="■",H858="■"),"",IF(F858="■",$BY$24,IF(G858="■",$BY$22,IF(L858="","",L858))))))))</f>
        <v/>
      </c>
      <c r="AO858" s="118"/>
      <c r="AP858" s="64" t="str">
        <f t="shared" si="269"/>
        <v/>
      </c>
      <c r="AQ858" s="64" t="str">
        <f t="shared" si="270"/>
        <v/>
      </c>
      <c r="AR858" s="64" t="str">
        <f t="shared" si="271"/>
        <v/>
      </c>
      <c r="AS858" s="64" t="str">
        <f t="shared" si="272"/>
        <v/>
      </c>
      <c r="AT858" s="64" t="str">
        <f t="shared" si="273"/>
        <v/>
      </c>
      <c r="AW858" s="17" t="str">
        <f t="shared" si="274"/>
        <v/>
      </c>
      <c r="AX858" s="17" t="str">
        <f t="shared" si="275"/>
        <v/>
      </c>
      <c r="AY858" s="17" t="str">
        <f t="shared" si="276"/>
        <v/>
      </c>
      <c r="AZ858" s="17" t="str">
        <f t="shared" si="277"/>
        <v/>
      </c>
      <c r="BA858" s="17" t="str">
        <f t="shared" si="278"/>
        <v/>
      </c>
      <c r="BB858" s="17" t="str">
        <f t="shared" si="279"/>
        <v/>
      </c>
      <c r="BD858" s="17" t="str">
        <f>IF(AND(OR(F858="",F858="□"),OR(G858="",G858="□"),OR(H858="",H858="□")),"",IF(AND(F858="■",G858="■"),"",IF(AND(OR(F858="■",G858="■"),H858="■"),"",IF(F858="■",5,IF(G858="■",4,IF(I858="","",IF($C$3="","",IF($C$3=8,"-",IF($C$3&lt;8,IF(I858&lt;=$BY$25,7,IF(I858&lt;=$BY$26,6,IF(I858&lt;=$BY$27,5,IF(I858&lt;=$BY$28,4,IF(I858&lt;=$BY$29,3,IF(I858&lt;=$BY$30,2,1)))))))))))))))</f>
        <v/>
      </c>
      <c r="BE858" s="17" t="str">
        <f>IF(AND(OR(F858="",F858="□"),OR(G858="",G858="□"),OR(H858="",H858="□")),"",IF(AND(F858="■",G858="■"),"",IF(AND(OR(F858="■",G858="■"),H858="■"),"",IF(F858="■",5,IF(G858="■",4,IF(K858="","",IF($C$3="","",IF($C$3=8,IF(K858&lt;=$BY$33,6,IF(K858&lt;=$BY$34,5,IF(K858&lt;=$BY$35,4,3))),IF(AND($C$3&lt;8,$C$3&gt;4),IF(K858&lt;=$BY$32,7,IF(K858&lt;=$BY$33,6,IF(K858&lt;=$BY$34,5,IF(K858&lt;=$BY$35,4,IF(K858&lt;=$BY$36,3,2))))),IF(C844&lt;5,"-"))))))))))</f>
        <v/>
      </c>
      <c r="BF858" s="17" t="str">
        <f t="shared" si="281"/>
        <v/>
      </c>
      <c r="BH858" s="18" t="str">
        <f>IF(X858="","",IF(50&lt;=Y858,6,IF(AND(40&lt;=Y858,Y858&lt;50),5,IF(AND(30&lt;=Y858,Y858&lt;40),4,IF(AND(20&lt;=Y858,Y858&lt;30),3,IF(AND(10&lt;=Y858,Y858&lt;20),2,IF(AND(0&lt;=Y858,Y858&lt;10),1,IF(Y858&lt;0,0,""))))))))</f>
        <v/>
      </c>
      <c r="BI858" s="18" t="str">
        <f>IF(X858="","",IF(30&lt;=Y858,4,IF(AND(20&lt;=Y858,Y858&lt;30),3,IF(AND(10&lt;=Y858,Y858&lt;20),2,IF(AND(0&lt;=Y858,Y858&lt;10),1,IF(Y858&lt;0,0,""))))))</f>
        <v/>
      </c>
      <c r="BJ858" s="58" t="str">
        <f>IF(AND(OR(Q858="",Q858="□"),OR(R858="",R858="□"),OR(S858="",S858="□")),"",IF(AND(Q858="■",R858="■"),"",IF(AND(OR(Q858="■",R858="■"),S858="■"),"",IF(Q858="■",3,IF(R858="■",1,IF(Z858="■",BH858,BI858))))))</f>
        <v/>
      </c>
    </row>
    <row r="859" spans="1:62" ht="12" customHeight="1" x14ac:dyDescent="0.15">
      <c r="A859" s="66">
        <v>842</v>
      </c>
      <c r="B859" s="4"/>
      <c r="C859" s="2"/>
      <c r="D859" s="2"/>
      <c r="E859" s="8"/>
      <c r="F859" s="129" t="s">
        <v>38</v>
      </c>
      <c r="G859" s="130" t="s">
        <v>38</v>
      </c>
      <c r="H859" s="131" t="s">
        <v>38</v>
      </c>
      <c r="I859" s="122"/>
      <c r="J859" s="149"/>
      <c r="K859" s="124"/>
      <c r="L859" s="178"/>
      <c r="M859" s="133"/>
      <c r="N859" s="163" t="str">
        <f>IF($C$3="","",IF(P859="","",BF859))</f>
        <v/>
      </c>
      <c r="O859" s="163" t="str">
        <f>IF($C$3="","",IF(AND(OR(F859="",F859="□"),OR(G859="",G859="□"),OR(H859="",H859="□")),"",IF(AND(F859="■",G859="■"),"",IF(AND(OR(F859="■",G859="■"),H859="■"),"",IF(BF859="","",IF(OR(BF859=4,BF859&gt;4),"○","×"))))))</f>
        <v/>
      </c>
      <c r="P859" s="162" t="str">
        <f>IF($C$3="","",IF(AND(OR(F859="",F859="□"),OR(G859="",G859="□"),OR(H859="",H859="□")),"",IF(AND(F859="■",G859="■"),"",IF(AND(OR(F859="■",G859="■"),H859="■"),"",IF(BF859="","",IF(OR(BF859=5,BF859&gt;5),"○","×"))))))</f>
        <v/>
      </c>
      <c r="Q859" s="129" t="s">
        <v>38</v>
      </c>
      <c r="R859" s="130" t="s">
        <v>38</v>
      </c>
      <c r="S859" s="131" t="s">
        <v>38</v>
      </c>
      <c r="T859" s="1"/>
      <c r="U859" s="10"/>
      <c r="V859" s="11"/>
      <c r="W859" s="10"/>
      <c r="X859" s="223" t="str">
        <f t="shared" si="280"/>
        <v/>
      </c>
      <c r="Y859" s="164" t="str">
        <f t="shared" si="262"/>
        <v/>
      </c>
      <c r="Z859" s="131" t="s">
        <v>58</v>
      </c>
      <c r="AA859" s="135" t="s">
        <v>58</v>
      </c>
      <c r="AB859" s="165" t="str">
        <f t="shared" si="263"/>
        <v/>
      </c>
      <c r="AC859" s="280"/>
      <c r="AD859" s="281"/>
      <c r="AF859" s="60" t="str">
        <f>IF($C$3="","",IF(AND(F859="□",G859="□",H859="□"),"",IF(AND(F859="■",G859="■"),"",IF(AND(F859="■",H859="■"),"",IF(AND(G859="■",H859="■"),"",IF(F859="■",$BY$42,IF(G859="■",$BY$39,IF(I859="","",I859))))))))</f>
        <v/>
      </c>
      <c r="AG859" s="61" t="str">
        <f>IF($C$3="","",IF(AND(F859="□",G859="□",H859="□"),"",IF(AND(F859="■",G859="■"),"",IF(AND(F859="■",H859="■"),"",IF(AND(G859="■",H859="■"),"",IF(F859="■",$BY$44,IF(G859="■",$BY$41,IF(K859="","",K859))))))))</f>
        <v/>
      </c>
      <c r="AH859" s="63" t="str">
        <f t="shared" si="264"/>
        <v/>
      </c>
      <c r="AI859" s="63" t="str">
        <f t="shared" si="265"/>
        <v/>
      </c>
      <c r="AJ859" s="64" t="str">
        <f t="shared" si="266"/>
        <v/>
      </c>
      <c r="AK859" s="64" t="str">
        <f t="shared" si="267"/>
        <v/>
      </c>
      <c r="AL859" s="64" t="str">
        <f>IF($C$3="","",IF(AND(F859="□",G859="□",H859="□"),"",IF(AND(F859="■",G859="■"),"",IF(AND(F859="■",H859="■"),"",IF(AND(G859="■",H859="■"),"",IF(F859="■",$BY$23,IF(G859="■",$BY$21,IF(J859="","",J859))))))))</f>
        <v/>
      </c>
      <c r="AM859" s="65" t="str">
        <f t="shared" si="268"/>
        <v/>
      </c>
      <c r="AN859" s="64" t="str">
        <f>IF($C$3="","",IF(AND(F859="□",G859="□",H859="□"),"",IF(AND(F859="■",G859="■"),"",IF(AND(F859="■",H859="■"),"",IF(AND(G859="■",H859="■"),"",IF(F859="■",$BY$24,IF(G859="■",$BY$22,IF(L859="","",L859))))))))</f>
        <v/>
      </c>
      <c r="AO859" s="118"/>
      <c r="AP859" s="64" t="str">
        <f t="shared" si="269"/>
        <v/>
      </c>
      <c r="AQ859" s="64" t="str">
        <f t="shared" si="270"/>
        <v/>
      </c>
      <c r="AR859" s="64" t="str">
        <f t="shared" si="271"/>
        <v/>
      </c>
      <c r="AS859" s="64" t="str">
        <f t="shared" si="272"/>
        <v/>
      </c>
      <c r="AT859" s="64" t="str">
        <f t="shared" si="273"/>
        <v/>
      </c>
      <c r="AW859" s="17" t="str">
        <f t="shared" si="274"/>
        <v/>
      </c>
      <c r="AX859" s="17" t="str">
        <f t="shared" si="275"/>
        <v/>
      </c>
      <c r="AY859" s="17" t="str">
        <f t="shared" si="276"/>
        <v/>
      </c>
      <c r="AZ859" s="17" t="str">
        <f t="shared" si="277"/>
        <v/>
      </c>
      <c r="BA859" s="17" t="str">
        <f t="shared" si="278"/>
        <v/>
      </c>
      <c r="BB859" s="17" t="str">
        <f t="shared" si="279"/>
        <v/>
      </c>
      <c r="BD859" s="17" t="str">
        <f>IF(AND(OR(F859="",F859="□"),OR(G859="",G859="□"),OR(H859="",H859="□")),"",IF(AND(F859="■",G859="■"),"",IF(AND(OR(F859="■",G859="■"),H859="■"),"",IF(F859="■",5,IF(G859="■",4,IF(I859="","",IF($C$3="","",IF($C$3=8,"-",IF($C$3&lt;8,IF(I859&lt;=$BY$25,7,IF(I859&lt;=$BY$26,6,IF(I859&lt;=$BY$27,5,IF(I859&lt;=$BY$28,4,IF(I859&lt;=$BY$29,3,IF(I859&lt;=$BY$30,2,1)))))))))))))))</f>
        <v/>
      </c>
      <c r="BE859" s="17" t="str">
        <f>IF(AND(OR(F859="",F859="□"),OR(G859="",G859="□"),OR(H859="",H859="□")),"",IF(AND(F859="■",G859="■"),"",IF(AND(OR(F859="■",G859="■"),H859="■"),"",IF(F859="■",5,IF(G859="■",4,IF(K859="","",IF($C$3="","",IF($C$3=8,IF(K859&lt;=$BY$33,6,IF(K859&lt;=$BY$34,5,IF(K859&lt;=$BY$35,4,3))),IF(AND($C$3&lt;8,$C$3&gt;4),IF(K859&lt;=$BY$32,7,IF(K859&lt;=$BY$33,6,IF(K859&lt;=$BY$34,5,IF(K859&lt;=$BY$35,4,IF(K859&lt;=$BY$36,3,2))))),IF(C845&lt;5,"-"))))))))))</f>
        <v/>
      </c>
      <c r="BF859" s="17" t="str">
        <f t="shared" si="281"/>
        <v/>
      </c>
      <c r="BH859" s="18" t="str">
        <f>IF(X859="","",IF(50&lt;=Y859,6,IF(AND(40&lt;=Y859,Y859&lt;50),5,IF(AND(30&lt;=Y859,Y859&lt;40),4,IF(AND(20&lt;=Y859,Y859&lt;30),3,IF(AND(10&lt;=Y859,Y859&lt;20),2,IF(AND(0&lt;=Y859,Y859&lt;10),1,IF(Y859&lt;0,0,""))))))))</f>
        <v/>
      </c>
      <c r="BI859" s="18" t="str">
        <f>IF(X859="","",IF(30&lt;=Y859,4,IF(AND(20&lt;=Y859,Y859&lt;30),3,IF(AND(10&lt;=Y859,Y859&lt;20),2,IF(AND(0&lt;=Y859,Y859&lt;10),1,IF(Y859&lt;0,0,""))))))</f>
        <v/>
      </c>
      <c r="BJ859" s="58" t="str">
        <f>IF(AND(OR(Q859="",Q859="□"),OR(R859="",R859="□"),OR(S859="",S859="□")),"",IF(AND(Q859="■",R859="■"),"",IF(AND(OR(Q859="■",R859="■"),S859="■"),"",IF(Q859="■",3,IF(R859="■",1,IF(Z859="■",BH859,BI859))))))</f>
        <v/>
      </c>
    </row>
    <row r="860" spans="1:62" ht="12" customHeight="1" x14ac:dyDescent="0.15">
      <c r="A860" s="66">
        <v>843</v>
      </c>
      <c r="B860" s="4"/>
      <c r="C860" s="2"/>
      <c r="D860" s="2"/>
      <c r="E860" s="8"/>
      <c r="F860" s="129" t="s">
        <v>38</v>
      </c>
      <c r="G860" s="130" t="s">
        <v>38</v>
      </c>
      <c r="H860" s="131" t="s">
        <v>38</v>
      </c>
      <c r="I860" s="122"/>
      <c r="J860" s="149"/>
      <c r="K860" s="124"/>
      <c r="L860" s="178"/>
      <c r="M860" s="133"/>
      <c r="N860" s="163" t="str">
        <f>IF($C$3="","",IF(P860="","",BF860))</f>
        <v/>
      </c>
      <c r="O860" s="163" t="str">
        <f>IF($C$3="","",IF(AND(OR(F860="",F860="□"),OR(G860="",G860="□"),OR(H860="",H860="□")),"",IF(AND(F860="■",G860="■"),"",IF(AND(OR(F860="■",G860="■"),H860="■"),"",IF(BF860="","",IF(OR(BF860=4,BF860&gt;4),"○","×"))))))</f>
        <v/>
      </c>
      <c r="P860" s="162" t="str">
        <f>IF($C$3="","",IF(AND(OR(F860="",F860="□"),OR(G860="",G860="□"),OR(H860="",H860="□")),"",IF(AND(F860="■",G860="■"),"",IF(AND(OR(F860="■",G860="■"),H860="■"),"",IF(BF860="","",IF(OR(BF860=5,BF860&gt;5),"○","×"))))))</f>
        <v/>
      </c>
      <c r="Q860" s="129" t="s">
        <v>38</v>
      </c>
      <c r="R860" s="130" t="s">
        <v>38</v>
      </c>
      <c r="S860" s="131" t="s">
        <v>38</v>
      </c>
      <c r="T860" s="1"/>
      <c r="U860" s="10"/>
      <c r="V860" s="11"/>
      <c r="W860" s="10"/>
      <c r="X860" s="223" t="str">
        <f t="shared" si="280"/>
        <v/>
      </c>
      <c r="Y860" s="164" t="str">
        <f t="shared" si="262"/>
        <v/>
      </c>
      <c r="Z860" s="131" t="s">
        <v>58</v>
      </c>
      <c r="AA860" s="135" t="s">
        <v>58</v>
      </c>
      <c r="AB860" s="165" t="str">
        <f t="shared" si="263"/>
        <v/>
      </c>
      <c r="AC860" s="280"/>
      <c r="AD860" s="281"/>
      <c r="AF860" s="60" t="str">
        <f>IF($C$3="","",IF(AND(F860="□",G860="□",H860="□"),"",IF(AND(F860="■",G860="■"),"",IF(AND(F860="■",H860="■"),"",IF(AND(G860="■",H860="■"),"",IF(F860="■",$BY$42,IF(G860="■",$BY$39,IF(I860="","",I860))))))))</f>
        <v/>
      </c>
      <c r="AG860" s="61" t="str">
        <f>IF($C$3="","",IF(AND(F860="□",G860="□",H860="□"),"",IF(AND(F860="■",G860="■"),"",IF(AND(F860="■",H860="■"),"",IF(AND(G860="■",H860="■"),"",IF(F860="■",$BY$44,IF(G860="■",$BY$41,IF(K860="","",K860))))))))</f>
        <v/>
      </c>
      <c r="AH860" s="63" t="str">
        <f t="shared" si="264"/>
        <v/>
      </c>
      <c r="AI860" s="63" t="str">
        <f t="shared" si="265"/>
        <v/>
      </c>
      <c r="AJ860" s="64" t="str">
        <f t="shared" si="266"/>
        <v/>
      </c>
      <c r="AK860" s="64" t="str">
        <f t="shared" si="267"/>
        <v/>
      </c>
      <c r="AL860" s="64" t="str">
        <f>IF($C$3="","",IF(AND(F860="□",G860="□",H860="□"),"",IF(AND(F860="■",G860="■"),"",IF(AND(F860="■",H860="■"),"",IF(AND(G860="■",H860="■"),"",IF(F860="■",$BY$23,IF(G860="■",$BY$21,IF(J860="","",J860))))))))</f>
        <v/>
      </c>
      <c r="AM860" s="65" t="str">
        <f t="shared" si="268"/>
        <v/>
      </c>
      <c r="AN860" s="64" t="str">
        <f>IF($C$3="","",IF(AND(F860="□",G860="□",H860="□"),"",IF(AND(F860="■",G860="■"),"",IF(AND(F860="■",H860="■"),"",IF(AND(G860="■",H860="■"),"",IF(F860="■",$BY$24,IF(G860="■",$BY$22,IF(L860="","",L860))))))))</f>
        <v/>
      </c>
      <c r="AO860" s="118"/>
      <c r="AP860" s="64" t="str">
        <f t="shared" si="269"/>
        <v/>
      </c>
      <c r="AQ860" s="64" t="str">
        <f t="shared" si="270"/>
        <v/>
      </c>
      <c r="AR860" s="64" t="str">
        <f t="shared" si="271"/>
        <v/>
      </c>
      <c r="AS860" s="64" t="str">
        <f t="shared" si="272"/>
        <v/>
      </c>
      <c r="AT860" s="64" t="str">
        <f t="shared" si="273"/>
        <v/>
      </c>
      <c r="AW860" s="17" t="str">
        <f t="shared" si="274"/>
        <v/>
      </c>
      <c r="AX860" s="17" t="str">
        <f t="shared" si="275"/>
        <v/>
      </c>
      <c r="AY860" s="17" t="str">
        <f t="shared" si="276"/>
        <v/>
      </c>
      <c r="AZ860" s="17" t="str">
        <f t="shared" si="277"/>
        <v/>
      </c>
      <c r="BA860" s="17" t="str">
        <f t="shared" si="278"/>
        <v/>
      </c>
      <c r="BB860" s="17" t="str">
        <f t="shared" si="279"/>
        <v/>
      </c>
      <c r="BD860" s="17" t="str">
        <f>IF(AND(OR(F860="",F860="□"),OR(G860="",G860="□"),OR(H860="",H860="□")),"",IF(AND(F860="■",G860="■"),"",IF(AND(OR(F860="■",G860="■"),H860="■"),"",IF(F860="■",5,IF(G860="■",4,IF(I860="","",IF($C$3="","",IF($C$3=8,"-",IF($C$3&lt;8,IF(I860&lt;=$BY$25,7,IF(I860&lt;=$BY$26,6,IF(I860&lt;=$BY$27,5,IF(I860&lt;=$BY$28,4,IF(I860&lt;=$BY$29,3,IF(I860&lt;=$BY$30,2,1)))))))))))))))</f>
        <v/>
      </c>
      <c r="BE860" s="17" t="str">
        <f>IF(AND(OR(F860="",F860="□"),OR(G860="",G860="□"),OR(H860="",H860="□")),"",IF(AND(F860="■",G860="■"),"",IF(AND(OR(F860="■",G860="■"),H860="■"),"",IF(F860="■",5,IF(G860="■",4,IF(K860="","",IF($C$3="","",IF($C$3=8,IF(K860&lt;=$BY$33,6,IF(K860&lt;=$BY$34,5,IF(K860&lt;=$BY$35,4,3))),IF(AND($C$3&lt;8,$C$3&gt;4),IF(K860&lt;=$BY$32,7,IF(K860&lt;=$BY$33,6,IF(K860&lt;=$BY$34,5,IF(K860&lt;=$BY$35,4,IF(K860&lt;=$BY$36,3,2))))),IF(C846&lt;5,"-"))))))))))</f>
        <v/>
      </c>
      <c r="BF860" s="17" t="str">
        <f t="shared" si="281"/>
        <v/>
      </c>
      <c r="BH860" s="18" t="str">
        <f>IF(X860="","",IF(50&lt;=Y860,6,IF(AND(40&lt;=Y860,Y860&lt;50),5,IF(AND(30&lt;=Y860,Y860&lt;40),4,IF(AND(20&lt;=Y860,Y860&lt;30),3,IF(AND(10&lt;=Y860,Y860&lt;20),2,IF(AND(0&lt;=Y860,Y860&lt;10),1,IF(Y860&lt;0,0,""))))))))</f>
        <v/>
      </c>
      <c r="BI860" s="18" t="str">
        <f>IF(X860="","",IF(30&lt;=Y860,4,IF(AND(20&lt;=Y860,Y860&lt;30),3,IF(AND(10&lt;=Y860,Y860&lt;20),2,IF(AND(0&lt;=Y860,Y860&lt;10),1,IF(Y860&lt;0,0,""))))))</f>
        <v/>
      </c>
      <c r="BJ860" s="58" t="str">
        <f>IF(AND(OR(Q860="",Q860="□"),OR(R860="",R860="□"),OR(S860="",S860="□")),"",IF(AND(Q860="■",R860="■"),"",IF(AND(OR(Q860="■",R860="■"),S860="■"),"",IF(Q860="■",3,IF(R860="■",1,IF(Z860="■",BH860,BI860))))))</f>
        <v/>
      </c>
    </row>
    <row r="861" spans="1:62" ht="12" customHeight="1" x14ac:dyDescent="0.15">
      <c r="A861" s="66">
        <v>844</v>
      </c>
      <c r="B861" s="4"/>
      <c r="C861" s="2"/>
      <c r="D861" s="2"/>
      <c r="E861" s="8"/>
      <c r="F861" s="129" t="s">
        <v>38</v>
      </c>
      <c r="G861" s="130" t="s">
        <v>38</v>
      </c>
      <c r="H861" s="131" t="s">
        <v>38</v>
      </c>
      <c r="I861" s="122"/>
      <c r="J861" s="149"/>
      <c r="K861" s="124"/>
      <c r="L861" s="178"/>
      <c r="M861" s="133"/>
      <c r="N861" s="163" t="str">
        <f>IF($C$3="","",IF(P861="","",BF861))</f>
        <v/>
      </c>
      <c r="O861" s="163" t="str">
        <f>IF($C$3="","",IF(AND(OR(F861="",F861="□"),OR(G861="",G861="□"),OR(H861="",H861="□")),"",IF(AND(F861="■",G861="■"),"",IF(AND(OR(F861="■",G861="■"),H861="■"),"",IF(BF861="","",IF(OR(BF861=4,BF861&gt;4),"○","×"))))))</f>
        <v/>
      </c>
      <c r="P861" s="162" t="str">
        <f>IF($C$3="","",IF(AND(OR(F861="",F861="□"),OR(G861="",G861="□"),OR(H861="",H861="□")),"",IF(AND(F861="■",G861="■"),"",IF(AND(OR(F861="■",G861="■"),H861="■"),"",IF(BF861="","",IF(OR(BF861=5,BF861&gt;5),"○","×"))))))</f>
        <v/>
      </c>
      <c r="Q861" s="129" t="s">
        <v>38</v>
      </c>
      <c r="R861" s="130" t="s">
        <v>38</v>
      </c>
      <c r="S861" s="131" t="s">
        <v>38</v>
      </c>
      <c r="T861" s="1"/>
      <c r="U861" s="10"/>
      <c r="V861" s="11"/>
      <c r="W861" s="10"/>
      <c r="X861" s="223" t="str">
        <f t="shared" si="280"/>
        <v/>
      </c>
      <c r="Y861" s="164" t="str">
        <f t="shared" si="262"/>
        <v/>
      </c>
      <c r="Z861" s="131" t="s">
        <v>58</v>
      </c>
      <c r="AA861" s="135" t="s">
        <v>58</v>
      </c>
      <c r="AB861" s="165" t="str">
        <f t="shared" si="263"/>
        <v/>
      </c>
      <c r="AC861" s="280"/>
      <c r="AD861" s="281"/>
      <c r="AF861" s="60" t="str">
        <f>IF($C$3="","",IF(AND(F861="□",G861="□",H861="□"),"",IF(AND(F861="■",G861="■"),"",IF(AND(F861="■",H861="■"),"",IF(AND(G861="■",H861="■"),"",IF(F861="■",$BY$42,IF(G861="■",$BY$39,IF(I861="","",I861))))))))</f>
        <v/>
      </c>
      <c r="AG861" s="61" t="str">
        <f>IF($C$3="","",IF(AND(F861="□",G861="□",H861="□"),"",IF(AND(F861="■",G861="■"),"",IF(AND(F861="■",H861="■"),"",IF(AND(G861="■",H861="■"),"",IF(F861="■",$BY$44,IF(G861="■",$BY$41,IF(K861="","",K861))))))))</f>
        <v/>
      </c>
      <c r="AH861" s="63" t="str">
        <f t="shared" si="264"/>
        <v/>
      </c>
      <c r="AI861" s="63" t="str">
        <f t="shared" si="265"/>
        <v/>
      </c>
      <c r="AJ861" s="64" t="str">
        <f t="shared" si="266"/>
        <v/>
      </c>
      <c r="AK861" s="64" t="str">
        <f t="shared" si="267"/>
        <v/>
      </c>
      <c r="AL861" s="64" t="str">
        <f>IF($C$3="","",IF(AND(F861="□",G861="□",H861="□"),"",IF(AND(F861="■",G861="■"),"",IF(AND(F861="■",H861="■"),"",IF(AND(G861="■",H861="■"),"",IF(F861="■",$BY$23,IF(G861="■",$BY$21,IF(J861="","",J861))))))))</f>
        <v/>
      </c>
      <c r="AM861" s="65" t="str">
        <f t="shared" si="268"/>
        <v/>
      </c>
      <c r="AN861" s="64" t="str">
        <f>IF($C$3="","",IF(AND(F861="□",G861="□",H861="□"),"",IF(AND(F861="■",G861="■"),"",IF(AND(F861="■",H861="■"),"",IF(AND(G861="■",H861="■"),"",IF(F861="■",$BY$24,IF(G861="■",$BY$22,IF(L861="","",L861))))))))</f>
        <v/>
      </c>
      <c r="AO861" s="118"/>
      <c r="AP861" s="64" t="str">
        <f t="shared" si="269"/>
        <v/>
      </c>
      <c r="AQ861" s="64" t="str">
        <f t="shared" si="270"/>
        <v/>
      </c>
      <c r="AR861" s="64" t="str">
        <f t="shared" si="271"/>
        <v/>
      </c>
      <c r="AS861" s="64" t="str">
        <f t="shared" si="272"/>
        <v/>
      </c>
      <c r="AT861" s="64" t="str">
        <f t="shared" si="273"/>
        <v/>
      </c>
      <c r="AW861" s="17" t="str">
        <f t="shared" si="274"/>
        <v/>
      </c>
      <c r="AX861" s="17" t="str">
        <f t="shared" si="275"/>
        <v/>
      </c>
      <c r="AY861" s="17" t="str">
        <f t="shared" si="276"/>
        <v/>
      </c>
      <c r="AZ861" s="17" t="str">
        <f t="shared" si="277"/>
        <v/>
      </c>
      <c r="BA861" s="17" t="str">
        <f t="shared" si="278"/>
        <v/>
      </c>
      <c r="BB861" s="17" t="str">
        <f t="shared" si="279"/>
        <v/>
      </c>
      <c r="BD861" s="17" t="str">
        <f>IF(AND(OR(F861="",F861="□"),OR(G861="",G861="□"),OR(H861="",H861="□")),"",IF(AND(F861="■",G861="■"),"",IF(AND(OR(F861="■",G861="■"),H861="■"),"",IF(F861="■",5,IF(G861="■",4,IF(I861="","",IF($C$3="","",IF($C$3=8,"-",IF($C$3&lt;8,IF(I861&lt;=$BY$25,7,IF(I861&lt;=$BY$26,6,IF(I861&lt;=$BY$27,5,IF(I861&lt;=$BY$28,4,IF(I861&lt;=$BY$29,3,IF(I861&lt;=$BY$30,2,1)))))))))))))))</f>
        <v/>
      </c>
      <c r="BE861" s="17" t="str">
        <f>IF(AND(OR(F861="",F861="□"),OR(G861="",G861="□"),OR(H861="",H861="□")),"",IF(AND(F861="■",G861="■"),"",IF(AND(OR(F861="■",G861="■"),H861="■"),"",IF(F861="■",5,IF(G861="■",4,IF(K861="","",IF($C$3="","",IF($C$3=8,IF(K861&lt;=$BY$33,6,IF(K861&lt;=$BY$34,5,IF(K861&lt;=$BY$35,4,3))),IF(AND($C$3&lt;8,$C$3&gt;4),IF(K861&lt;=$BY$32,7,IF(K861&lt;=$BY$33,6,IF(K861&lt;=$BY$34,5,IF(K861&lt;=$BY$35,4,IF(K861&lt;=$BY$36,3,2))))),IF(C847&lt;5,"-"))))))))))</f>
        <v/>
      </c>
      <c r="BF861" s="17" t="str">
        <f t="shared" si="281"/>
        <v/>
      </c>
      <c r="BH861" s="18" t="str">
        <f>IF(X861="","",IF(50&lt;=Y861,6,IF(AND(40&lt;=Y861,Y861&lt;50),5,IF(AND(30&lt;=Y861,Y861&lt;40),4,IF(AND(20&lt;=Y861,Y861&lt;30),3,IF(AND(10&lt;=Y861,Y861&lt;20),2,IF(AND(0&lt;=Y861,Y861&lt;10),1,IF(Y861&lt;0,0,""))))))))</f>
        <v/>
      </c>
      <c r="BI861" s="18" t="str">
        <f>IF(X861="","",IF(30&lt;=Y861,4,IF(AND(20&lt;=Y861,Y861&lt;30),3,IF(AND(10&lt;=Y861,Y861&lt;20),2,IF(AND(0&lt;=Y861,Y861&lt;10),1,IF(Y861&lt;0,0,""))))))</f>
        <v/>
      </c>
      <c r="BJ861" s="58" t="str">
        <f>IF(AND(OR(Q861="",Q861="□"),OR(R861="",R861="□"),OR(S861="",S861="□")),"",IF(AND(Q861="■",R861="■"),"",IF(AND(OR(Q861="■",R861="■"),S861="■"),"",IF(Q861="■",3,IF(R861="■",1,IF(Z861="■",BH861,BI861))))))</f>
        <v/>
      </c>
    </row>
    <row r="862" spans="1:62" ht="12" customHeight="1" x14ac:dyDescent="0.15">
      <c r="A862" s="66">
        <v>845</v>
      </c>
      <c r="B862" s="4"/>
      <c r="C862" s="2"/>
      <c r="D862" s="2"/>
      <c r="E862" s="8"/>
      <c r="F862" s="129" t="s">
        <v>38</v>
      </c>
      <c r="G862" s="130" t="s">
        <v>38</v>
      </c>
      <c r="H862" s="131" t="s">
        <v>38</v>
      </c>
      <c r="I862" s="122"/>
      <c r="J862" s="149"/>
      <c r="K862" s="124"/>
      <c r="L862" s="178"/>
      <c r="M862" s="133"/>
      <c r="N862" s="163" t="str">
        <f>IF($C$3="","",IF(P862="","",BF862))</f>
        <v/>
      </c>
      <c r="O862" s="163" t="str">
        <f>IF($C$3="","",IF(AND(OR(F862="",F862="□"),OR(G862="",G862="□"),OR(H862="",H862="□")),"",IF(AND(F862="■",G862="■"),"",IF(AND(OR(F862="■",G862="■"),H862="■"),"",IF(BF862="","",IF(OR(BF862=4,BF862&gt;4),"○","×"))))))</f>
        <v/>
      </c>
      <c r="P862" s="162" t="str">
        <f>IF($C$3="","",IF(AND(OR(F862="",F862="□"),OR(G862="",G862="□"),OR(H862="",H862="□")),"",IF(AND(F862="■",G862="■"),"",IF(AND(OR(F862="■",G862="■"),H862="■"),"",IF(BF862="","",IF(OR(BF862=5,BF862&gt;5),"○","×"))))))</f>
        <v/>
      </c>
      <c r="Q862" s="129" t="s">
        <v>38</v>
      </c>
      <c r="R862" s="130" t="s">
        <v>38</v>
      </c>
      <c r="S862" s="131" t="s">
        <v>38</v>
      </c>
      <c r="T862" s="1"/>
      <c r="U862" s="10"/>
      <c r="V862" s="11"/>
      <c r="W862" s="10"/>
      <c r="X862" s="223" t="str">
        <f t="shared" si="280"/>
        <v/>
      </c>
      <c r="Y862" s="164" t="str">
        <f t="shared" si="262"/>
        <v/>
      </c>
      <c r="Z862" s="131" t="s">
        <v>58</v>
      </c>
      <c r="AA862" s="135" t="s">
        <v>58</v>
      </c>
      <c r="AB862" s="165" t="str">
        <f t="shared" si="263"/>
        <v/>
      </c>
      <c r="AC862" s="280"/>
      <c r="AD862" s="281"/>
      <c r="AF862" s="60" t="str">
        <f>IF($C$3="","",IF(AND(F862="□",G862="□",H862="□"),"",IF(AND(F862="■",G862="■"),"",IF(AND(F862="■",H862="■"),"",IF(AND(G862="■",H862="■"),"",IF(F862="■",$BY$42,IF(G862="■",$BY$39,IF(I862="","",I862))))))))</f>
        <v/>
      </c>
      <c r="AG862" s="61" t="str">
        <f>IF($C$3="","",IF(AND(F862="□",G862="□",H862="□"),"",IF(AND(F862="■",G862="■"),"",IF(AND(F862="■",H862="■"),"",IF(AND(G862="■",H862="■"),"",IF(F862="■",$BY$44,IF(G862="■",$BY$41,IF(K862="","",K862))))))))</f>
        <v/>
      </c>
      <c r="AH862" s="63" t="str">
        <f t="shared" si="264"/>
        <v/>
      </c>
      <c r="AI862" s="63" t="str">
        <f t="shared" si="265"/>
        <v/>
      </c>
      <c r="AJ862" s="64" t="str">
        <f t="shared" si="266"/>
        <v/>
      </c>
      <c r="AK862" s="64" t="str">
        <f t="shared" si="267"/>
        <v/>
      </c>
      <c r="AL862" s="64" t="str">
        <f>IF($C$3="","",IF(AND(F862="□",G862="□",H862="□"),"",IF(AND(F862="■",G862="■"),"",IF(AND(F862="■",H862="■"),"",IF(AND(G862="■",H862="■"),"",IF(F862="■",$BY$23,IF(G862="■",$BY$21,IF(J862="","",J862))))))))</f>
        <v/>
      </c>
      <c r="AM862" s="65" t="str">
        <f t="shared" si="268"/>
        <v/>
      </c>
      <c r="AN862" s="64" t="str">
        <f>IF($C$3="","",IF(AND(F862="□",G862="□",H862="□"),"",IF(AND(F862="■",G862="■"),"",IF(AND(F862="■",H862="■"),"",IF(AND(G862="■",H862="■"),"",IF(F862="■",$BY$24,IF(G862="■",$BY$22,IF(L862="","",L862))))))))</f>
        <v/>
      </c>
      <c r="AO862" s="118"/>
      <c r="AP862" s="64" t="str">
        <f t="shared" si="269"/>
        <v/>
      </c>
      <c r="AQ862" s="64" t="str">
        <f t="shared" si="270"/>
        <v/>
      </c>
      <c r="AR862" s="64" t="str">
        <f t="shared" si="271"/>
        <v/>
      </c>
      <c r="AS862" s="64" t="str">
        <f t="shared" si="272"/>
        <v/>
      </c>
      <c r="AT862" s="64" t="str">
        <f t="shared" si="273"/>
        <v/>
      </c>
      <c r="AW862" s="17" t="str">
        <f t="shared" si="274"/>
        <v/>
      </c>
      <c r="AX862" s="17" t="str">
        <f t="shared" si="275"/>
        <v/>
      </c>
      <c r="AY862" s="17" t="str">
        <f t="shared" si="276"/>
        <v/>
      </c>
      <c r="AZ862" s="17" t="str">
        <f t="shared" si="277"/>
        <v/>
      </c>
      <c r="BA862" s="17" t="str">
        <f t="shared" si="278"/>
        <v/>
      </c>
      <c r="BB862" s="17" t="str">
        <f t="shared" si="279"/>
        <v/>
      </c>
      <c r="BD862" s="17" t="str">
        <f>IF(AND(OR(F862="",F862="□"),OR(G862="",G862="□"),OR(H862="",H862="□")),"",IF(AND(F862="■",G862="■"),"",IF(AND(OR(F862="■",G862="■"),H862="■"),"",IF(F862="■",5,IF(G862="■",4,IF(I862="","",IF($C$3="","",IF($C$3=8,"-",IF($C$3&lt;8,IF(I862&lt;=$BY$25,7,IF(I862&lt;=$BY$26,6,IF(I862&lt;=$BY$27,5,IF(I862&lt;=$BY$28,4,IF(I862&lt;=$BY$29,3,IF(I862&lt;=$BY$30,2,1)))))))))))))))</f>
        <v/>
      </c>
      <c r="BE862" s="17" t="str">
        <f>IF(AND(OR(F862="",F862="□"),OR(G862="",G862="□"),OR(H862="",H862="□")),"",IF(AND(F862="■",G862="■"),"",IF(AND(OR(F862="■",G862="■"),H862="■"),"",IF(F862="■",5,IF(G862="■",4,IF(K862="","",IF($C$3="","",IF($C$3=8,IF(K862&lt;=$BY$33,6,IF(K862&lt;=$BY$34,5,IF(K862&lt;=$BY$35,4,3))),IF(AND($C$3&lt;8,$C$3&gt;4),IF(K862&lt;=$BY$32,7,IF(K862&lt;=$BY$33,6,IF(K862&lt;=$BY$34,5,IF(K862&lt;=$BY$35,4,IF(K862&lt;=$BY$36,3,2))))),IF(C848&lt;5,"-"))))))))))</f>
        <v/>
      </c>
      <c r="BF862" s="17" t="str">
        <f t="shared" si="281"/>
        <v/>
      </c>
      <c r="BH862" s="18" t="str">
        <f>IF(X862="","",IF(50&lt;=Y862,6,IF(AND(40&lt;=Y862,Y862&lt;50),5,IF(AND(30&lt;=Y862,Y862&lt;40),4,IF(AND(20&lt;=Y862,Y862&lt;30),3,IF(AND(10&lt;=Y862,Y862&lt;20),2,IF(AND(0&lt;=Y862,Y862&lt;10),1,IF(Y862&lt;0,0,""))))))))</f>
        <v/>
      </c>
      <c r="BI862" s="18" t="str">
        <f>IF(X862="","",IF(30&lt;=Y862,4,IF(AND(20&lt;=Y862,Y862&lt;30),3,IF(AND(10&lt;=Y862,Y862&lt;20),2,IF(AND(0&lt;=Y862,Y862&lt;10),1,IF(Y862&lt;0,0,""))))))</f>
        <v/>
      </c>
      <c r="BJ862" s="58" t="str">
        <f>IF(AND(OR(Q862="",Q862="□"),OR(R862="",R862="□"),OR(S862="",S862="□")),"",IF(AND(Q862="■",R862="■"),"",IF(AND(OR(Q862="■",R862="■"),S862="■"),"",IF(Q862="■",3,IF(R862="■",1,IF(Z862="■",BH862,BI862))))))</f>
        <v/>
      </c>
    </row>
    <row r="863" spans="1:62" ht="12" customHeight="1" x14ac:dyDescent="0.15">
      <c r="A863" s="66">
        <v>846</v>
      </c>
      <c r="B863" s="4"/>
      <c r="C863" s="2"/>
      <c r="D863" s="2"/>
      <c r="E863" s="8"/>
      <c r="F863" s="129" t="s">
        <v>38</v>
      </c>
      <c r="G863" s="130" t="s">
        <v>38</v>
      </c>
      <c r="H863" s="131" t="s">
        <v>38</v>
      </c>
      <c r="I863" s="122"/>
      <c r="J863" s="149"/>
      <c r="K863" s="124"/>
      <c r="L863" s="178"/>
      <c r="M863" s="133"/>
      <c r="N863" s="163" t="str">
        <f>IF($C$3="","",IF(P863="","",BF863))</f>
        <v/>
      </c>
      <c r="O863" s="163" t="str">
        <f>IF($C$3="","",IF(AND(OR(F863="",F863="□"),OR(G863="",G863="□"),OR(H863="",H863="□")),"",IF(AND(F863="■",G863="■"),"",IF(AND(OR(F863="■",G863="■"),H863="■"),"",IF(BF863="","",IF(OR(BF863=4,BF863&gt;4),"○","×"))))))</f>
        <v/>
      </c>
      <c r="P863" s="162" t="str">
        <f>IF($C$3="","",IF(AND(OR(F863="",F863="□"),OR(G863="",G863="□"),OR(H863="",H863="□")),"",IF(AND(F863="■",G863="■"),"",IF(AND(OR(F863="■",G863="■"),H863="■"),"",IF(BF863="","",IF(OR(BF863=5,BF863&gt;5),"○","×"))))))</f>
        <v/>
      </c>
      <c r="Q863" s="129" t="s">
        <v>38</v>
      </c>
      <c r="R863" s="130" t="s">
        <v>38</v>
      </c>
      <c r="S863" s="131" t="s">
        <v>38</v>
      </c>
      <c r="T863" s="1"/>
      <c r="U863" s="10"/>
      <c r="V863" s="11"/>
      <c r="W863" s="10"/>
      <c r="X863" s="223" t="str">
        <f t="shared" si="280"/>
        <v/>
      </c>
      <c r="Y863" s="164" t="str">
        <f t="shared" si="262"/>
        <v/>
      </c>
      <c r="Z863" s="131" t="s">
        <v>58</v>
      </c>
      <c r="AA863" s="135" t="s">
        <v>58</v>
      </c>
      <c r="AB863" s="165" t="str">
        <f t="shared" si="263"/>
        <v/>
      </c>
      <c r="AC863" s="280"/>
      <c r="AD863" s="281"/>
      <c r="AF863" s="60" t="str">
        <f>IF($C$3="","",IF(AND(F863="□",G863="□",H863="□"),"",IF(AND(F863="■",G863="■"),"",IF(AND(F863="■",H863="■"),"",IF(AND(G863="■",H863="■"),"",IF(F863="■",$BY$42,IF(G863="■",$BY$39,IF(I863="","",I863))))))))</f>
        <v/>
      </c>
      <c r="AG863" s="61" t="str">
        <f>IF($C$3="","",IF(AND(F863="□",G863="□",H863="□"),"",IF(AND(F863="■",G863="■"),"",IF(AND(F863="■",H863="■"),"",IF(AND(G863="■",H863="■"),"",IF(F863="■",$BY$44,IF(G863="■",$BY$41,IF(K863="","",K863))))))))</f>
        <v/>
      </c>
      <c r="AH863" s="63" t="str">
        <f t="shared" si="264"/>
        <v/>
      </c>
      <c r="AI863" s="63" t="str">
        <f t="shared" si="265"/>
        <v/>
      </c>
      <c r="AJ863" s="64" t="str">
        <f t="shared" si="266"/>
        <v/>
      </c>
      <c r="AK863" s="64" t="str">
        <f t="shared" si="267"/>
        <v/>
      </c>
      <c r="AL863" s="64" t="str">
        <f>IF($C$3="","",IF(AND(F863="□",G863="□",H863="□"),"",IF(AND(F863="■",G863="■"),"",IF(AND(F863="■",H863="■"),"",IF(AND(G863="■",H863="■"),"",IF(F863="■",$BY$23,IF(G863="■",$BY$21,IF(J863="","",J863))))))))</f>
        <v/>
      </c>
      <c r="AM863" s="65" t="str">
        <f t="shared" si="268"/>
        <v/>
      </c>
      <c r="AN863" s="64" t="str">
        <f>IF($C$3="","",IF(AND(F863="□",G863="□",H863="□"),"",IF(AND(F863="■",G863="■"),"",IF(AND(F863="■",H863="■"),"",IF(AND(G863="■",H863="■"),"",IF(F863="■",$BY$24,IF(G863="■",$BY$22,IF(L863="","",L863))))))))</f>
        <v/>
      </c>
      <c r="AO863" s="118"/>
      <c r="AP863" s="64" t="str">
        <f t="shared" si="269"/>
        <v/>
      </c>
      <c r="AQ863" s="64" t="str">
        <f t="shared" si="270"/>
        <v/>
      </c>
      <c r="AR863" s="64" t="str">
        <f t="shared" si="271"/>
        <v/>
      </c>
      <c r="AS863" s="64" t="str">
        <f t="shared" si="272"/>
        <v/>
      </c>
      <c r="AT863" s="64" t="str">
        <f t="shared" si="273"/>
        <v/>
      </c>
      <c r="AW863" s="17" t="str">
        <f t="shared" si="274"/>
        <v/>
      </c>
      <c r="AX863" s="17" t="str">
        <f t="shared" si="275"/>
        <v/>
      </c>
      <c r="AY863" s="17" t="str">
        <f t="shared" si="276"/>
        <v/>
      </c>
      <c r="AZ863" s="17" t="str">
        <f t="shared" si="277"/>
        <v/>
      </c>
      <c r="BA863" s="17" t="str">
        <f t="shared" si="278"/>
        <v/>
      </c>
      <c r="BB863" s="17" t="str">
        <f t="shared" si="279"/>
        <v/>
      </c>
      <c r="BD863" s="17" t="str">
        <f>IF(AND(OR(F863="",F863="□"),OR(G863="",G863="□"),OR(H863="",H863="□")),"",IF(AND(F863="■",G863="■"),"",IF(AND(OR(F863="■",G863="■"),H863="■"),"",IF(F863="■",5,IF(G863="■",4,IF(I863="","",IF($C$3="","",IF($C$3=8,"-",IF($C$3&lt;8,IF(I863&lt;=$BY$25,7,IF(I863&lt;=$BY$26,6,IF(I863&lt;=$BY$27,5,IF(I863&lt;=$BY$28,4,IF(I863&lt;=$BY$29,3,IF(I863&lt;=$BY$30,2,1)))))))))))))))</f>
        <v/>
      </c>
      <c r="BE863" s="17" t="str">
        <f>IF(AND(OR(F863="",F863="□"),OR(G863="",G863="□"),OR(H863="",H863="□")),"",IF(AND(F863="■",G863="■"),"",IF(AND(OR(F863="■",G863="■"),H863="■"),"",IF(F863="■",5,IF(G863="■",4,IF(K863="","",IF($C$3="","",IF($C$3=8,IF(K863&lt;=$BY$33,6,IF(K863&lt;=$BY$34,5,IF(K863&lt;=$BY$35,4,3))),IF(AND($C$3&lt;8,$C$3&gt;4),IF(K863&lt;=$BY$32,7,IF(K863&lt;=$BY$33,6,IF(K863&lt;=$BY$34,5,IF(K863&lt;=$BY$35,4,IF(K863&lt;=$BY$36,3,2))))),IF(C849&lt;5,"-"))))))))))</f>
        <v/>
      </c>
      <c r="BF863" s="17" t="str">
        <f t="shared" si="281"/>
        <v/>
      </c>
      <c r="BH863" s="18" t="str">
        <f>IF(X863="","",IF(50&lt;=Y863,6,IF(AND(40&lt;=Y863,Y863&lt;50),5,IF(AND(30&lt;=Y863,Y863&lt;40),4,IF(AND(20&lt;=Y863,Y863&lt;30),3,IF(AND(10&lt;=Y863,Y863&lt;20),2,IF(AND(0&lt;=Y863,Y863&lt;10),1,IF(Y863&lt;0,0,""))))))))</f>
        <v/>
      </c>
      <c r="BI863" s="18" t="str">
        <f>IF(X863="","",IF(30&lt;=Y863,4,IF(AND(20&lt;=Y863,Y863&lt;30),3,IF(AND(10&lt;=Y863,Y863&lt;20),2,IF(AND(0&lt;=Y863,Y863&lt;10),1,IF(Y863&lt;0,0,""))))))</f>
        <v/>
      </c>
      <c r="BJ863" s="58" t="str">
        <f>IF(AND(OR(Q863="",Q863="□"),OR(R863="",R863="□"),OR(S863="",S863="□")),"",IF(AND(Q863="■",R863="■"),"",IF(AND(OR(Q863="■",R863="■"),S863="■"),"",IF(Q863="■",3,IF(R863="■",1,IF(Z863="■",BH863,BI863))))))</f>
        <v/>
      </c>
    </row>
    <row r="864" spans="1:62" ht="12" customHeight="1" x14ac:dyDescent="0.15">
      <c r="A864" s="66">
        <v>847</v>
      </c>
      <c r="B864" s="4"/>
      <c r="C864" s="2"/>
      <c r="D864" s="2"/>
      <c r="E864" s="8"/>
      <c r="F864" s="129" t="s">
        <v>38</v>
      </c>
      <c r="G864" s="130" t="s">
        <v>38</v>
      </c>
      <c r="H864" s="131" t="s">
        <v>38</v>
      </c>
      <c r="I864" s="122"/>
      <c r="J864" s="149"/>
      <c r="K864" s="124"/>
      <c r="L864" s="178"/>
      <c r="M864" s="133"/>
      <c r="N864" s="163" t="str">
        <f>IF($C$3="","",IF(P864="","",BF864))</f>
        <v/>
      </c>
      <c r="O864" s="163" t="str">
        <f>IF($C$3="","",IF(AND(OR(F864="",F864="□"),OR(G864="",G864="□"),OR(H864="",H864="□")),"",IF(AND(F864="■",G864="■"),"",IF(AND(OR(F864="■",G864="■"),H864="■"),"",IF(BF864="","",IF(OR(BF864=4,BF864&gt;4),"○","×"))))))</f>
        <v/>
      </c>
      <c r="P864" s="162" t="str">
        <f>IF($C$3="","",IF(AND(OR(F864="",F864="□"),OR(G864="",G864="□"),OR(H864="",H864="□")),"",IF(AND(F864="■",G864="■"),"",IF(AND(OR(F864="■",G864="■"),H864="■"),"",IF(BF864="","",IF(OR(BF864=5,BF864&gt;5),"○","×"))))))</f>
        <v/>
      </c>
      <c r="Q864" s="129" t="s">
        <v>38</v>
      </c>
      <c r="R864" s="130" t="s">
        <v>38</v>
      </c>
      <c r="S864" s="131" t="s">
        <v>38</v>
      </c>
      <c r="T864" s="1"/>
      <c r="U864" s="10"/>
      <c r="V864" s="11"/>
      <c r="W864" s="10"/>
      <c r="X864" s="223" t="str">
        <f t="shared" si="280"/>
        <v/>
      </c>
      <c r="Y864" s="164" t="str">
        <f t="shared" si="262"/>
        <v/>
      </c>
      <c r="Z864" s="131" t="s">
        <v>58</v>
      </c>
      <c r="AA864" s="135" t="s">
        <v>58</v>
      </c>
      <c r="AB864" s="165" t="str">
        <f t="shared" si="263"/>
        <v/>
      </c>
      <c r="AC864" s="280"/>
      <c r="AD864" s="281"/>
      <c r="AF864" s="60" t="str">
        <f>IF($C$3="","",IF(AND(F864="□",G864="□",H864="□"),"",IF(AND(F864="■",G864="■"),"",IF(AND(F864="■",H864="■"),"",IF(AND(G864="■",H864="■"),"",IF(F864="■",$BY$42,IF(G864="■",$BY$39,IF(I864="","",I864))))))))</f>
        <v/>
      </c>
      <c r="AG864" s="61" t="str">
        <f>IF($C$3="","",IF(AND(F864="□",G864="□",H864="□"),"",IF(AND(F864="■",G864="■"),"",IF(AND(F864="■",H864="■"),"",IF(AND(G864="■",H864="■"),"",IF(F864="■",$BY$44,IF(G864="■",$BY$41,IF(K864="","",K864))))))))</f>
        <v/>
      </c>
      <c r="AH864" s="63" t="str">
        <f t="shared" si="264"/>
        <v/>
      </c>
      <c r="AI864" s="63" t="str">
        <f t="shared" si="265"/>
        <v/>
      </c>
      <c r="AJ864" s="64" t="str">
        <f t="shared" si="266"/>
        <v/>
      </c>
      <c r="AK864" s="64" t="str">
        <f t="shared" si="267"/>
        <v/>
      </c>
      <c r="AL864" s="64" t="str">
        <f>IF($C$3="","",IF(AND(F864="□",G864="□",H864="□"),"",IF(AND(F864="■",G864="■"),"",IF(AND(F864="■",H864="■"),"",IF(AND(G864="■",H864="■"),"",IF(F864="■",$BY$23,IF(G864="■",$BY$21,IF(J864="","",J864))))))))</f>
        <v/>
      </c>
      <c r="AM864" s="65" t="str">
        <f t="shared" si="268"/>
        <v/>
      </c>
      <c r="AN864" s="64" t="str">
        <f>IF($C$3="","",IF(AND(F864="□",G864="□",H864="□"),"",IF(AND(F864="■",G864="■"),"",IF(AND(F864="■",H864="■"),"",IF(AND(G864="■",H864="■"),"",IF(F864="■",$BY$24,IF(G864="■",$BY$22,IF(L864="","",L864))))))))</f>
        <v/>
      </c>
      <c r="AO864" s="118"/>
      <c r="AP864" s="64" t="str">
        <f t="shared" si="269"/>
        <v/>
      </c>
      <c r="AQ864" s="64" t="str">
        <f t="shared" si="270"/>
        <v/>
      </c>
      <c r="AR864" s="64" t="str">
        <f t="shared" si="271"/>
        <v/>
      </c>
      <c r="AS864" s="64" t="str">
        <f t="shared" si="272"/>
        <v/>
      </c>
      <c r="AT864" s="64" t="str">
        <f t="shared" si="273"/>
        <v/>
      </c>
      <c r="AW864" s="17" t="str">
        <f t="shared" si="274"/>
        <v/>
      </c>
      <c r="AX864" s="17" t="str">
        <f t="shared" si="275"/>
        <v/>
      </c>
      <c r="AY864" s="17" t="str">
        <f t="shared" si="276"/>
        <v/>
      </c>
      <c r="AZ864" s="17" t="str">
        <f t="shared" si="277"/>
        <v/>
      </c>
      <c r="BA864" s="17" t="str">
        <f t="shared" si="278"/>
        <v/>
      </c>
      <c r="BB864" s="17" t="str">
        <f t="shared" si="279"/>
        <v/>
      </c>
      <c r="BD864" s="17" t="str">
        <f>IF(AND(OR(F864="",F864="□"),OR(G864="",G864="□"),OR(H864="",H864="□")),"",IF(AND(F864="■",G864="■"),"",IF(AND(OR(F864="■",G864="■"),H864="■"),"",IF(F864="■",5,IF(G864="■",4,IF(I864="","",IF($C$3="","",IF($C$3=8,"-",IF($C$3&lt;8,IF(I864&lt;=$BY$25,7,IF(I864&lt;=$BY$26,6,IF(I864&lt;=$BY$27,5,IF(I864&lt;=$BY$28,4,IF(I864&lt;=$BY$29,3,IF(I864&lt;=$BY$30,2,1)))))))))))))))</f>
        <v/>
      </c>
      <c r="BE864" s="17" t="str">
        <f>IF(AND(OR(F864="",F864="□"),OR(G864="",G864="□"),OR(H864="",H864="□")),"",IF(AND(F864="■",G864="■"),"",IF(AND(OR(F864="■",G864="■"),H864="■"),"",IF(F864="■",5,IF(G864="■",4,IF(K864="","",IF($C$3="","",IF($C$3=8,IF(K864&lt;=$BY$33,6,IF(K864&lt;=$BY$34,5,IF(K864&lt;=$BY$35,4,3))),IF(AND($C$3&lt;8,$C$3&gt;4),IF(K864&lt;=$BY$32,7,IF(K864&lt;=$BY$33,6,IF(K864&lt;=$BY$34,5,IF(K864&lt;=$BY$35,4,IF(K864&lt;=$BY$36,3,2))))),IF(C850&lt;5,"-"))))))))))</f>
        <v/>
      </c>
      <c r="BF864" s="17" t="str">
        <f t="shared" si="281"/>
        <v/>
      </c>
      <c r="BH864" s="18" t="str">
        <f>IF(X864="","",IF(50&lt;=Y864,6,IF(AND(40&lt;=Y864,Y864&lt;50),5,IF(AND(30&lt;=Y864,Y864&lt;40),4,IF(AND(20&lt;=Y864,Y864&lt;30),3,IF(AND(10&lt;=Y864,Y864&lt;20),2,IF(AND(0&lt;=Y864,Y864&lt;10),1,IF(Y864&lt;0,0,""))))))))</f>
        <v/>
      </c>
      <c r="BI864" s="18" t="str">
        <f>IF(X864="","",IF(30&lt;=Y864,4,IF(AND(20&lt;=Y864,Y864&lt;30),3,IF(AND(10&lt;=Y864,Y864&lt;20),2,IF(AND(0&lt;=Y864,Y864&lt;10),1,IF(Y864&lt;0,0,""))))))</f>
        <v/>
      </c>
      <c r="BJ864" s="58" t="str">
        <f>IF(AND(OR(Q864="",Q864="□"),OR(R864="",R864="□"),OR(S864="",S864="□")),"",IF(AND(Q864="■",R864="■"),"",IF(AND(OR(Q864="■",R864="■"),S864="■"),"",IF(Q864="■",3,IF(R864="■",1,IF(Z864="■",BH864,BI864))))))</f>
        <v/>
      </c>
    </row>
    <row r="865" spans="1:62" ht="12" customHeight="1" x14ac:dyDescent="0.15">
      <c r="A865" s="66">
        <v>848</v>
      </c>
      <c r="B865" s="4"/>
      <c r="C865" s="2"/>
      <c r="D865" s="2"/>
      <c r="E865" s="8"/>
      <c r="F865" s="129" t="s">
        <v>38</v>
      </c>
      <c r="G865" s="130" t="s">
        <v>38</v>
      </c>
      <c r="H865" s="131" t="s">
        <v>38</v>
      </c>
      <c r="I865" s="122"/>
      <c r="J865" s="149"/>
      <c r="K865" s="124"/>
      <c r="L865" s="178"/>
      <c r="M865" s="133"/>
      <c r="N865" s="163" t="str">
        <f>IF($C$3="","",IF(P865="","",BF865))</f>
        <v/>
      </c>
      <c r="O865" s="163" t="str">
        <f>IF($C$3="","",IF(AND(OR(F865="",F865="□"),OR(G865="",G865="□"),OR(H865="",H865="□")),"",IF(AND(F865="■",G865="■"),"",IF(AND(OR(F865="■",G865="■"),H865="■"),"",IF(BF865="","",IF(OR(BF865=4,BF865&gt;4),"○","×"))))))</f>
        <v/>
      </c>
      <c r="P865" s="162" t="str">
        <f>IF($C$3="","",IF(AND(OR(F865="",F865="□"),OR(G865="",G865="□"),OR(H865="",H865="□")),"",IF(AND(F865="■",G865="■"),"",IF(AND(OR(F865="■",G865="■"),H865="■"),"",IF(BF865="","",IF(OR(BF865=5,BF865&gt;5),"○","×"))))))</f>
        <v/>
      </c>
      <c r="Q865" s="129" t="s">
        <v>38</v>
      </c>
      <c r="R865" s="130" t="s">
        <v>38</v>
      </c>
      <c r="S865" s="131" t="s">
        <v>38</v>
      </c>
      <c r="T865" s="1"/>
      <c r="U865" s="10"/>
      <c r="V865" s="11"/>
      <c r="W865" s="10"/>
      <c r="X865" s="223" t="str">
        <f t="shared" si="280"/>
        <v/>
      </c>
      <c r="Y865" s="164" t="str">
        <f t="shared" si="262"/>
        <v/>
      </c>
      <c r="Z865" s="131" t="s">
        <v>58</v>
      </c>
      <c r="AA865" s="135" t="s">
        <v>58</v>
      </c>
      <c r="AB865" s="165" t="str">
        <f t="shared" si="263"/>
        <v/>
      </c>
      <c r="AC865" s="280"/>
      <c r="AD865" s="281"/>
      <c r="AF865" s="60" t="str">
        <f>IF($C$3="","",IF(AND(F865="□",G865="□",H865="□"),"",IF(AND(F865="■",G865="■"),"",IF(AND(F865="■",H865="■"),"",IF(AND(G865="■",H865="■"),"",IF(F865="■",$BY$42,IF(G865="■",$BY$39,IF(I865="","",I865))))))))</f>
        <v/>
      </c>
      <c r="AG865" s="61" t="str">
        <f>IF($C$3="","",IF(AND(F865="□",G865="□",H865="□"),"",IF(AND(F865="■",G865="■"),"",IF(AND(F865="■",H865="■"),"",IF(AND(G865="■",H865="■"),"",IF(F865="■",$BY$44,IF(G865="■",$BY$41,IF(K865="","",K865))))))))</f>
        <v/>
      </c>
      <c r="AH865" s="63" t="str">
        <f t="shared" si="264"/>
        <v/>
      </c>
      <c r="AI865" s="63" t="str">
        <f t="shared" si="265"/>
        <v/>
      </c>
      <c r="AJ865" s="64" t="str">
        <f t="shared" si="266"/>
        <v/>
      </c>
      <c r="AK865" s="64" t="str">
        <f t="shared" si="267"/>
        <v/>
      </c>
      <c r="AL865" s="64" t="str">
        <f>IF($C$3="","",IF(AND(F865="□",G865="□",H865="□"),"",IF(AND(F865="■",G865="■"),"",IF(AND(F865="■",H865="■"),"",IF(AND(G865="■",H865="■"),"",IF(F865="■",$BY$23,IF(G865="■",$BY$21,IF(J865="","",J865))))))))</f>
        <v/>
      </c>
      <c r="AM865" s="65" t="str">
        <f t="shared" si="268"/>
        <v/>
      </c>
      <c r="AN865" s="64" t="str">
        <f>IF($C$3="","",IF(AND(F865="□",G865="□",H865="□"),"",IF(AND(F865="■",G865="■"),"",IF(AND(F865="■",H865="■"),"",IF(AND(G865="■",H865="■"),"",IF(F865="■",$BY$24,IF(G865="■",$BY$22,IF(L865="","",L865))))))))</f>
        <v/>
      </c>
      <c r="AO865" s="118"/>
      <c r="AP865" s="64" t="str">
        <f t="shared" si="269"/>
        <v/>
      </c>
      <c r="AQ865" s="64" t="str">
        <f t="shared" si="270"/>
        <v/>
      </c>
      <c r="AR865" s="64" t="str">
        <f t="shared" si="271"/>
        <v/>
      </c>
      <c r="AS865" s="64" t="str">
        <f t="shared" si="272"/>
        <v/>
      </c>
      <c r="AT865" s="64" t="str">
        <f t="shared" si="273"/>
        <v/>
      </c>
      <c r="AW865" s="17" t="str">
        <f t="shared" si="274"/>
        <v/>
      </c>
      <c r="AX865" s="17" t="str">
        <f t="shared" si="275"/>
        <v/>
      </c>
      <c r="AY865" s="17" t="str">
        <f t="shared" si="276"/>
        <v/>
      </c>
      <c r="AZ865" s="17" t="str">
        <f t="shared" si="277"/>
        <v/>
      </c>
      <c r="BA865" s="17" t="str">
        <f t="shared" si="278"/>
        <v/>
      </c>
      <c r="BB865" s="17" t="str">
        <f t="shared" si="279"/>
        <v/>
      </c>
      <c r="BD865" s="17" t="str">
        <f>IF(AND(OR(F865="",F865="□"),OR(G865="",G865="□"),OR(H865="",H865="□")),"",IF(AND(F865="■",G865="■"),"",IF(AND(OR(F865="■",G865="■"),H865="■"),"",IF(F865="■",5,IF(G865="■",4,IF(I865="","",IF($C$3="","",IF($C$3=8,"-",IF($C$3&lt;8,IF(I865&lt;=$BY$25,7,IF(I865&lt;=$BY$26,6,IF(I865&lt;=$BY$27,5,IF(I865&lt;=$BY$28,4,IF(I865&lt;=$BY$29,3,IF(I865&lt;=$BY$30,2,1)))))))))))))))</f>
        <v/>
      </c>
      <c r="BE865" s="17" t="str">
        <f>IF(AND(OR(F865="",F865="□"),OR(G865="",G865="□"),OR(H865="",H865="□")),"",IF(AND(F865="■",G865="■"),"",IF(AND(OR(F865="■",G865="■"),H865="■"),"",IF(F865="■",5,IF(G865="■",4,IF(K865="","",IF($C$3="","",IF($C$3=8,IF(K865&lt;=$BY$33,6,IF(K865&lt;=$BY$34,5,IF(K865&lt;=$BY$35,4,3))),IF(AND($C$3&lt;8,$C$3&gt;4),IF(K865&lt;=$BY$32,7,IF(K865&lt;=$BY$33,6,IF(K865&lt;=$BY$34,5,IF(K865&lt;=$BY$35,4,IF(K865&lt;=$BY$36,3,2))))),IF(C851&lt;5,"-"))))))))))</f>
        <v/>
      </c>
      <c r="BF865" s="17" t="str">
        <f t="shared" si="281"/>
        <v/>
      </c>
      <c r="BH865" s="18" t="str">
        <f>IF(X865="","",IF(50&lt;=Y865,6,IF(AND(40&lt;=Y865,Y865&lt;50),5,IF(AND(30&lt;=Y865,Y865&lt;40),4,IF(AND(20&lt;=Y865,Y865&lt;30),3,IF(AND(10&lt;=Y865,Y865&lt;20),2,IF(AND(0&lt;=Y865,Y865&lt;10),1,IF(Y865&lt;0,0,""))))))))</f>
        <v/>
      </c>
      <c r="BI865" s="18" t="str">
        <f>IF(X865="","",IF(30&lt;=Y865,4,IF(AND(20&lt;=Y865,Y865&lt;30),3,IF(AND(10&lt;=Y865,Y865&lt;20),2,IF(AND(0&lt;=Y865,Y865&lt;10),1,IF(Y865&lt;0,0,""))))))</f>
        <v/>
      </c>
      <c r="BJ865" s="58" t="str">
        <f>IF(AND(OR(Q865="",Q865="□"),OR(R865="",R865="□"),OR(S865="",S865="□")),"",IF(AND(Q865="■",R865="■"),"",IF(AND(OR(Q865="■",R865="■"),S865="■"),"",IF(Q865="■",3,IF(R865="■",1,IF(Z865="■",BH865,BI865))))))</f>
        <v/>
      </c>
    </row>
    <row r="866" spans="1:62" ht="12" customHeight="1" x14ac:dyDescent="0.15">
      <c r="A866" s="66">
        <v>849</v>
      </c>
      <c r="B866" s="4"/>
      <c r="C866" s="2"/>
      <c r="D866" s="2"/>
      <c r="E866" s="8"/>
      <c r="F866" s="129" t="s">
        <v>38</v>
      </c>
      <c r="G866" s="130" t="s">
        <v>38</v>
      </c>
      <c r="H866" s="131" t="s">
        <v>38</v>
      </c>
      <c r="I866" s="122"/>
      <c r="J866" s="149"/>
      <c r="K866" s="124"/>
      <c r="L866" s="178"/>
      <c r="M866" s="133"/>
      <c r="N866" s="163" t="str">
        <f>IF($C$3="","",IF(P866="","",BF866))</f>
        <v/>
      </c>
      <c r="O866" s="163" t="str">
        <f>IF($C$3="","",IF(AND(OR(F866="",F866="□"),OR(G866="",G866="□"),OR(H866="",H866="□")),"",IF(AND(F866="■",G866="■"),"",IF(AND(OR(F866="■",G866="■"),H866="■"),"",IF(BF866="","",IF(OR(BF866=4,BF866&gt;4),"○","×"))))))</f>
        <v/>
      </c>
      <c r="P866" s="162" t="str">
        <f>IF($C$3="","",IF(AND(OR(F866="",F866="□"),OR(G866="",G866="□"),OR(H866="",H866="□")),"",IF(AND(F866="■",G866="■"),"",IF(AND(OR(F866="■",G866="■"),H866="■"),"",IF(BF866="","",IF(OR(BF866=5,BF866&gt;5),"○","×"))))))</f>
        <v/>
      </c>
      <c r="Q866" s="129" t="s">
        <v>38</v>
      </c>
      <c r="R866" s="130" t="s">
        <v>38</v>
      </c>
      <c r="S866" s="131" t="s">
        <v>38</v>
      </c>
      <c r="T866" s="1"/>
      <c r="U866" s="10"/>
      <c r="V866" s="11"/>
      <c r="W866" s="10"/>
      <c r="X866" s="223" t="str">
        <f t="shared" si="280"/>
        <v/>
      </c>
      <c r="Y866" s="164" t="str">
        <f t="shared" si="262"/>
        <v/>
      </c>
      <c r="Z866" s="131" t="s">
        <v>58</v>
      </c>
      <c r="AA866" s="135" t="s">
        <v>58</v>
      </c>
      <c r="AB866" s="165" t="str">
        <f t="shared" si="263"/>
        <v/>
      </c>
      <c r="AC866" s="280"/>
      <c r="AD866" s="281"/>
      <c r="AF866" s="60" t="str">
        <f>IF($C$3="","",IF(AND(F866="□",G866="□",H866="□"),"",IF(AND(F866="■",G866="■"),"",IF(AND(F866="■",H866="■"),"",IF(AND(G866="■",H866="■"),"",IF(F866="■",$BY$42,IF(G866="■",$BY$39,IF(I866="","",I866))))))))</f>
        <v/>
      </c>
      <c r="AG866" s="61" t="str">
        <f>IF($C$3="","",IF(AND(F866="□",G866="□",H866="□"),"",IF(AND(F866="■",G866="■"),"",IF(AND(F866="■",H866="■"),"",IF(AND(G866="■",H866="■"),"",IF(F866="■",$BY$44,IF(G866="■",$BY$41,IF(K866="","",K866))))))))</f>
        <v/>
      </c>
      <c r="AH866" s="63" t="str">
        <f t="shared" si="264"/>
        <v/>
      </c>
      <c r="AI866" s="63" t="str">
        <f t="shared" si="265"/>
        <v/>
      </c>
      <c r="AJ866" s="64" t="str">
        <f t="shared" si="266"/>
        <v/>
      </c>
      <c r="AK866" s="64" t="str">
        <f t="shared" si="267"/>
        <v/>
      </c>
      <c r="AL866" s="64" t="str">
        <f>IF($C$3="","",IF(AND(F866="□",G866="□",H866="□"),"",IF(AND(F866="■",G866="■"),"",IF(AND(F866="■",H866="■"),"",IF(AND(G866="■",H866="■"),"",IF(F866="■",$BY$23,IF(G866="■",$BY$21,IF(J866="","",J866))))))))</f>
        <v/>
      </c>
      <c r="AM866" s="65" t="str">
        <f t="shared" si="268"/>
        <v/>
      </c>
      <c r="AN866" s="64" t="str">
        <f>IF($C$3="","",IF(AND(F866="□",G866="□",H866="□"),"",IF(AND(F866="■",G866="■"),"",IF(AND(F866="■",H866="■"),"",IF(AND(G866="■",H866="■"),"",IF(F866="■",$BY$24,IF(G866="■",$BY$22,IF(L866="","",L866))))))))</f>
        <v/>
      </c>
      <c r="AO866" s="118"/>
      <c r="AP866" s="64" t="str">
        <f t="shared" si="269"/>
        <v/>
      </c>
      <c r="AQ866" s="64" t="str">
        <f t="shared" si="270"/>
        <v/>
      </c>
      <c r="AR866" s="64" t="str">
        <f t="shared" si="271"/>
        <v/>
      </c>
      <c r="AS866" s="64" t="str">
        <f t="shared" si="272"/>
        <v/>
      </c>
      <c r="AT866" s="64" t="str">
        <f t="shared" si="273"/>
        <v/>
      </c>
      <c r="AW866" s="17" t="str">
        <f t="shared" si="274"/>
        <v/>
      </c>
      <c r="AX866" s="17" t="str">
        <f t="shared" si="275"/>
        <v/>
      </c>
      <c r="AY866" s="17" t="str">
        <f t="shared" si="276"/>
        <v/>
      </c>
      <c r="AZ866" s="17" t="str">
        <f t="shared" si="277"/>
        <v/>
      </c>
      <c r="BA866" s="17" t="str">
        <f t="shared" si="278"/>
        <v/>
      </c>
      <c r="BB866" s="17" t="str">
        <f t="shared" si="279"/>
        <v/>
      </c>
      <c r="BD866" s="17" t="str">
        <f>IF(AND(OR(F866="",F866="□"),OR(G866="",G866="□"),OR(H866="",H866="□")),"",IF(AND(F866="■",G866="■"),"",IF(AND(OR(F866="■",G866="■"),H866="■"),"",IF(F866="■",5,IF(G866="■",4,IF(I866="","",IF($C$3="","",IF($C$3=8,"-",IF($C$3&lt;8,IF(I866&lt;=$BY$25,7,IF(I866&lt;=$BY$26,6,IF(I866&lt;=$BY$27,5,IF(I866&lt;=$BY$28,4,IF(I866&lt;=$BY$29,3,IF(I866&lt;=$BY$30,2,1)))))))))))))))</f>
        <v/>
      </c>
      <c r="BE866" s="17" t="str">
        <f>IF(AND(OR(F866="",F866="□"),OR(G866="",G866="□"),OR(H866="",H866="□")),"",IF(AND(F866="■",G866="■"),"",IF(AND(OR(F866="■",G866="■"),H866="■"),"",IF(F866="■",5,IF(G866="■",4,IF(K866="","",IF($C$3="","",IF($C$3=8,IF(K866&lt;=$BY$33,6,IF(K866&lt;=$BY$34,5,IF(K866&lt;=$BY$35,4,3))),IF(AND($C$3&lt;8,$C$3&gt;4),IF(K866&lt;=$BY$32,7,IF(K866&lt;=$BY$33,6,IF(K866&lt;=$BY$34,5,IF(K866&lt;=$BY$35,4,IF(K866&lt;=$BY$36,3,2))))),IF(C852&lt;5,"-"))))))))))</f>
        <v/>
      </c>
      <c r="BF866" s="17" t="str">
        <f t="shared" si="281"/>
        <v/>
      </c>
      <c r="BH866" s="18" t="str">
        <f>IF(X866="","",IF(50&lt;=Y866,6,IF(AND(40&lt;=Y866,Y866&lt;50),5,IF(AND(30&lt;=Y866,Y866&lt;40),4,IF(AND(20&lt;=Y866,Y866&lt;30),3,IF(AND(10&lt;=Y866,Y866&lt;20),2,IF(AND(0&lt;=Y866,Y866&lt;10),1,IF(Y866&lt;0,0,""))))))))</f>
        <v/>
      </c>
      <c r="BI866" s="18" t="str">
        <f>IF(X866="","",IF(30&lt;=Y866,4,IF(AND(20&lt;=Y866,Y866&lt;30),3,IF(AND(10&lt;=Y866,Y866&lt;20),2,IF(AND(0&lt;=Y866,Y866&lt;10),1,IF(Y866&lt;0,0,""))))))</f>
        <v/>
      </c>
      <c r="BJ866" s="58" t="str">
        <f>IF(AND(OR(Q866="",Q866="□"),OR(R866="",R866="□"),OR(S866="",S866="□")),"",IF(AND(Q866="■",R866="■"),"",IF(AND(OR(Q866="■",R866="■"),S866="■"),"",IF(Q866="■",3,IF(R866="■",1,IF(Z866="■",BH866,BI866))))))</f>
        <v/>
      </c>
    </row>
    <row r="867" spans="1:62" ht="12" customHeight="1" x14ac:dyDescent="0.15">
      <c r="A867" s="66">
        <v>850</v>
      </c>
      <c r="B867" s="4"/>
      <c r="C867" s="2"/>
      <c r="D867" s="2"/>
      <c r="E867" s="8"/>
      <c r="F867" s="129" t="s">
        <v>38</v>
      </c>
      <c r="G867" s="130" t="s">
        <v>38</v>
      </c>
      <c r="H867" s="131" t="s">
        <v>38</v>
      </c>
      <c r="I867" s="122"/>
      <c r="J867" s="149"/>
      <c r="K867" s="124"/>
      <c r="L867" s="178"/>
      <c r="M867" s="133"/>
      <c r="N867" s="163" t="str">
        <f>IF($C$3="","",IF(P867="","",BF867))</f>
        <v/>
      </c>
      <c r="O867" s="163" t="str">
        <f>IF($C$3="","",IF(AND(OR(F867="",F867="□"),OR(G867="",G867="□"),OR(H867="",H867="□")),"",IF(AND(F867="■",G867="■"),"",IF(AND(OR(F867="■",G867="■"),H867="■"),"",IF(BF867="","",IF(OR(BF867=4,BF867&gt;4),"○","×"))))))</f>
        <v/>
      </c>
      <c r="P867" s="162" t="str">
        <f>IF($C$3="","",IF(AND(OR(F867="",F867="□"),OR(G867="",G867="□"),OR(H867="",H867="□")),"",IF(AND(F867="■",G867="■"),"",IF(AND(OR(F867="■",G867="■"),H867="■"),"",IF(BF867="","",IF(OR(BF867=5,BF867&gt;5),"○","×"))))))</f>
        <v/>
      </c>
      <c r="Q867" s="129" t="s">
        <v>38</v>
      </c>
      <c r="R867" s="130" t="s">
        <v>38</v>
      </c>
      <c r="S867" s="131" t="s">
        <v>38</v>
      </c>
      <c r="T867" s="1"/>
      <c r="U867" s="10"/>
      <c r="V867" s="11"/>
      <c r="W867" s="10"/>
      <c r="X867" s="223" t="str">
        <f t="shared" si="280"/>
        <v/>
      </c>
      <c r="Y867" s="164" t="str">
        <f t="shared" si="262"/>
        <v/>
      </c>
      <c r="Z867" s="131" t="s">
        <v>58</v>
      </c>
      <c r="AA867" s="135" t="s">
        <v>58</v>
      </c>
      <c r="AB867" s="165" t="str">
        <f t="shared" si="263"/>
        <v/>
      </c>
      <c r="AC867" s="280"/>
      <c r="AD867" s="281"/>
      <c r="AF867" s="60" t="str">
        <f>IF($C$3="","",IF(AND(F867="□",G867="□",H867="□"),"",IF(AND(F867="■",G867="■"),"",IF(AND(F867="■",H867="■"),"",IF(AND(G867="■",H867="■"),"",IF(F867="■",$BY$42,IF(G867="■",$BY$39,IF(I867="","",I867))))))))</f>
        <v/>
      </c>
      <c r="AG867" s="61" t="str">
        <f>IF($C$3="","",IF(AND(F867="□",G867="□",H867="□"),"",IF(AND(F867="■",G867="■"),"",IF(AND(F867="■",H867="■"),"",IF(AND(G867="■",H867="■"),"",IF(F867="■",$BY$44,IF(G867="■",$BY$41,IF(K867="","",K867))))))))</f>
        <v/>
      </c>
      <c r="AH867" s="63" t="str">
        <f t="shared" si="264"/>
        <v/>
      </c>
      <c r="AI867" s="63" t="str">
        <f t="shared" si="265"/>
        <v/>
      </c>
      <c r="AJ867" s="64" t="str">
        <f t="shared" si="266"/>
        <v/>
      </c>
      <c r="AK867" s="64" t="str">
        <f t="shared" si="267"/>
        <v/>
      </c>
      <c r="AL867" s="64" t="str">
        <f>IF($C$3="","",IF(AND(F867="□",G867="□",H867="□"),"",IF(AND(F867="■",G867="■"),"",IF(AND(F867="■",H867="■"),"",IF(AND(G867="■",H867="■"),"",IF(F867="■",$BY$23,IF(G867="■",$BY$21,IF(J867="","",J867))))))))</f>
        <v/>
      </c>
      <c r="AM867" s="65" t="str">
        <f t="shared" si="268"/>
        <v/>
      </c>
      <c r="AN867" s="64" t="str">
        <f>IF($C$3="","",IF(AND(F867="□",G867="□",H867="□"),"",IF(AND(F867="■",G867="■"),"",IF(AND(F867="■",H867="■"),"",IF(AND(G867="■",H867="■"),"",IF(F867="■",$BY$24,IF(G867="■",$BY$22,IF(L867="","",L867))))))))</f>
        <v/>
      </c>
      <c r="AO867" s="118"/>
      <c r="AP867" s="64" t="str">
        <f t="shared" si="269"/>
        <v/>
      </c>
      <c r="AQ867" s="64" t="str">
        <f t="shared" si="270"/>
        <v/>
      </c>
      <c r="AR867" s="64" t="str">
        <f t="shared" si="271"/>
        <v/>
      </c>
      <c r="AS867" s="64" t="str">
        <f t="shared" si="272"/>
        <v/>
      </c>
      <c r="AT867" s="64" t="str">
        <f t="shared" si="273"/>
        <v/>
      </c>
      <c r="AW867" s="17" t="str">
        <f t="shared" si="274"/>
        <v/>
      </c>
      <c r="AX867" s="17" t="str">
        <f t="shared" si="275"/>
        <v/>
      </c>
      <c r="AY867" s="17" t="str">
        <f t="shared" si="276"/>
        <v/>
      </c>
      <c r="AZ867" s="17" t="str">
        <f t="shared" si="277"/>
        <v/>
      </c>
      <c r="BA867" s="17" t="str">
        <f t="shared" si="278"/>
        <v/>
      </c>
      <c r="BB867" s="17" t="str">
        <f t="shared" si="279"/>
        <v/>
      </c>
      <c r="BD867" s="17" t="str">
        <f>IF(AND(OR(F867="",F867="□"),OR(G867="",G867="□"),OR(H867="",H867="□")),"",IF(AND(F867="■",G867="■"),"",IF(AND(OR(F867="■",G867="■"),H867="■"),"",IF(F867="■",5,IF(G867="■",4,IF(I867="","",IF($C$3="","",IF($C$3=8,"-",IF($C$3&lt;8,IF(I867&lt;=$BY$25,7,IF(I867&lt;=$BY$26,6,IF(I867&lt;=$BY$27,5,IF(I867&lt;=$BY$28,4,IF(I867&lt;=$BY$29,3,IF(I867&lt;=$BY$30,2,1)))))))))))))))</f>
        <v/>
      </c>
      <c r="BE867" s="17" t="str">
        <f>IF(AND(OR(F867="",F867="□"),OR(G867="",G867="□"),OR(H867="",H867="□")),"",IF(AND(F867="■",G867="■"),"",IF(AND(OR(F867="■",G867="■"),H867="■"),"",IF(F867="■",5,IF(G867="■",4,IF(K867="","",IF($C$3="","",IF($C$3=8,IF(K867&lt;=$BY$33,6,IF(K867&lt;=$BY$34,5,IF(K867&lt;=$BY$35,4,3))),IF(AND($C$3&lt;8,$C$3&gt;4),IF(K867&lt;=$BY$32,7,IF(K867&lt;=$BY$33,6,IF(K867&lt;=$BY$34,5,IF(K867&lt;=$BY$35,4,IF(K867&lt;=$BY$36,3,2))))),IF(C853&lt;5,"-"))))))))))</f>
        <v/>
      </c>
      <c r="BF867" s="17" t="str">
        <f t="shared" si="281"/>
        <v/>
      </c>
      <c r="BH867" s="18" t="str">
        <f>IF(X867="","",IF(50&lt;=Y867,6,IF(AND(40&lt;=Y867,Y867&lt;50),5,IF(AND(30&lt;=Y867,Y867&lt;40),4,IF(AND(20&lt;=Y867,Y867&lt;30),3,IF(AND(10&lt;=Y867,Y867&lt;20),2,IF(AND(0&lt;=Y867,Y867&lt;10),1,IF(Y867&lt;0,0,""))))))))</f>
        <v/>
      </c>
      <c r="BI867" s="18" t="str">
        <f>IF(X867="","",IF(30&lt;=Y867,4,IF(AND(20&lt;=Y867,Y867&lt;30),3,IF(AND(10&lt;=Y867,Y867&lt;20),2,IF(AND(0&lt;=Y867,Y867&lt;10),1,IF(Y867&lt;0,0,""))))))</f>
        <v/>
      </c>
      <c r="BJ867" s="58" t="str">
        <f>IF(AND(OR(Q867="",Q867="□"),OR(R867="",R867="□"),OR(S867="",S867="□")),"",IF(AND(Q867="■",R867="■"),"",IF(AND(OR(Q867="■",R867="■"),S867="■"),"",IF(Q867="■",3,IF(R867="■",1,IF(Z867="■",BH867,BI867))))))</f>
        <v/>
      </c>
    </row>
    <row r="868" spans="1:62" ht="12" customHeight="1" x14ac:dyDescent="0.15">
      <c r="A868" s="66">
        <v>851</v>
      </c>
      <c r="B868" s="4"/>
      <c r="C868" s="2"/>
      <c r="D868" s="2"/>
      <c r="E868" s="8"/>
      <c r="F868" s="129" t="s">
        <v>38</v>
      </c>
      <c r="G868" s="130" t="s">
        <v>38</v>
      </c>
      <c r="H868" s="131" t="s">
        <v>38</v>
      </c>
      <c r="I868" s="122"/>
      <c r="J868" s="149"/>
      <c r="K868" s="124"/>
      <c r="L868" s="178"/>
      <c r="M868" s="133"/>
      <c r="N868" s="163" t="str">
        <f>IF($C$3="","",IF(P868="","",BF868))</f>
        <v/>
      </c>
      <c r="O868" s="163" t="str">
        <f>IF($C$3="","",IF(AND(OR(F868="",F868="□"),OR(G868="",G868="□"),OR(H868="",H868="□")),"",IF(AND(F868="■",G868="■"),"",IF(AND(OR(F868="■",G868="■"),H868="■"),"",IF(BF868="","",IF(OR(BF868=4,BF868&gt;4),"○","×"))))))</f>
        <v/>
      </c>
      <c r="P868" s="162" t="str">
        <f>IF($C$3="","",IF(AND(OR(F868="",F868="□"),OR(G868="",G868="□"),OR(H868="",H868="□")),"",IF(AND(F868="■",G868="■"),"",IF(AND(OR(F868="■",G868="■"),H868="■"),"",IF(BF868="","",IF(OR(BF868=5,BF868&gt;5),"○","×"))))))</f>
        <v/>
      </c>
      <c r="Q868" s="129" t="s">
        <v>38</v>
      </c>
      <c r="R868" s="130" t="s">
        <v>38</v>
      </c>
      <c r="S868" s="131" t="s">
        <v>38</v>
      </c>
      <c r="T868" s="1"/>
      <c r="U868" s="10"/>
      <c r="V868" s="11"/>
      <c r="W868" s="10"/>
      <c r="X868" s="223" t="str">
        <f t="shared" si="280"/>
        <v/>
      </c>
      <c r="Y868" s="164" t="str">
        <f t="shared" si="262"/>
        <v/>
      </c>
      <c r="Z868" s="131" t="s">
        <v>58</v>
      </c>
      <c r="AA868" s="135" t="s">
        <v>58</v>
      </c>
      <c r="AB868" s="165" t="str">
        <f t="shared" si="263"/>
        <v/>
      </c>
      <c r="AC868" s="280"/>
      <c r="AD868" s="281"/>
      <c r="AF868" s="60" t="str">
        <f>IF($C$3="","",IF(AND(F868="□",G868="□",H868="□"),"",IF(AND(F868="■",G868="■"),"",IF(AND(F868="■",H868="■"),"",IF(AND(G868="■",H868="■"),"",IF(F868="■",$BY$42,IF(G868="■",$BY$39,IF(I868="","",I868))))))))</f>
        <v/>
      </c>
      <c r="AG868" s="61" t="str">
        <f>IF($C$3="","",IF(AND(F868="□",G868="□",H868="□"),"",IF(AND(F868="■",G868="■"),"",IF(AND(F868="■",H868="■"),"",IF(AND(G868="■",H868="■"),"",IF(F868="■",$BY$44,IF(G868="■",$BY$41,IF(K868="","",K868))))))))</f>
        <v/>
      </c>
      <c r="AH868" s="63" t="str">
        <f t="shared" si="264"/>
        <v/>
      </c>
      <c r="AI868" s="63" t="str">
        <f t="shared" si="265"/>
        <v/>
      </c>
      <c r="AJ868" s="64" t="str">
        <f t="shared" si="266"/>
        <v/>
      </c>
      <c r="AK868" s="64" t="str">
        <f t="shared" si="267"/>
        <v/>
      </c>
      <c r="AL868" s="64" t="str">
        <f>IF($C$3="","",IF(AND(F868="□",G868="□",H868="□"),"",IF(AND(F868="■",G868="■"),"",IF(AND(F868="■",H868="■"),"",IF(AND(G868="■",H868="■"),"",IF(F868="■",$BY$23,IF(G868="■",$BY$21,IF(J868="","",J868))))))))</f>
        <v/>
      </c>
      <c r="AM868" s="65" t="str">
        <f t="shared" si="268"/>
        <v/>
      </c>
      <c r="AN868" s="64" t="str">
        <f>IF($C$3="","",IF(AND(F868="□",G868="□",H868="□"),"",IF(AND(F868="■",G868="■"),"",IF(AND(F868="■",H868="■"),"",IF(AND(G868="■",H868="■"),"",IF(F868="■",$BY$24,IF(G868="■",$BY$22,IF(L868="","",L868))))))))</f>
        <v/>
      </c>
      <c r="AO868" s="118"/>
      <c r="AP868" s="64" t="str">
        <f t="shared" si="269"/>
        <v/>
      </c>
      <c r="AQ868" s="64" t="str">
        <f t="shared" si="270"/>
        <v/>
      </c>
      <c r="AR868" s="64" t="str">
        <f t="shared" si="271"/>
        <v/>
      </c>
      <c r="AS868" s="64" t="str">
        <f t="shared" si="272"/>
        <v/>
      </c>
      <c r="AT868" s="64" t="str">
        <f t="shared" si="273"/>
        <v/>
      </c>
      <c r="AW868" s="17" t="str">
        <f t="shared" si="274"/>
        <v/>
      </c>
      <c r="AX868" s="17" t="str">
        <f t="shared" si="275"/>
        <v/>
      </c>
      <c r="AY868" s="17" t="str">
        <f t="shared" si="276"/>
        <v/>
      </c>
      <c r="AZ868" s="17" t="str">
        <f t="shared" si="277"/>
        <v/>
      </c>
      <c r="BA868" s="17" t="str">
        <f t="shared" si="278"/>
        <v/>
      </c>
      <c r="BB868" s="17" t="str">
        <f t="shared" si="279"/>
        <v/>
      </c>
      <c r="BD868" s="17" t="str">
        <f>IF(AND(OR(F868="",F868="□"),OR(G868="",G868="□"),OR(H868="",H868="□")),"",IF(AND(F868="■",G868="■"),"",IF(AND(OR(F868="■",G868="■"),H868="■"),"",IF(F868="■",5,IF(G868="■",4,IF(I868="","",IF($C$3="","",IF($C$3=8,"-",IF($C$3&lt;8,IF(I868&lt;=$BY$25,7,IF(I868&lt;=$BY$26,6,IF(I868&lt;=$BY$27,5,IF(I868&lt;=$BY$28,4,IF(I868&lt;=$BY$29,3,IF(I868&lt;=$BY$30,2,1)))))))))))))))</f>
        <v/>
      </c>
      <c r="BE868" s="17" t="str">
        <f>IF(AND(OR(F868="",F868="□"),OR(G868="",G868="□"),OR(H868="",H868="□")),"",IF(AND(F868="■",G868="■"),"",IF(AND(OR(F868="■",G868="■"),H868="■"),"",IF(F868="■",5,IF(G868="■",4,IF(K868="","",IF($C$3="","",IF($C$3=8,IF(K868&lt;=$BY$33,6,IF(K868&lt;=$BY$34,5,IF(K868&lt;=$BY$35,4,3))),IF(AND($C$3&lt;8,$C$3&gt;4),IF(K868&lt;=$BY$32,7,IF(K868&lt;=$BY$33,6,IF(K868&lt;=$BY$34,5,IF(K868&lt;=$BY$35,4,IF(K868&lt;=$BY$36,3,2))))),IF(C854&lt;5,"-"))))))))))</f>
        <v/>
      </c>
      <c r="BF868" s="17" t="str">
        <f t="shared" si="281"/>
        <v/>
      </c>
      <c r="BH868" s="18" t="str">
        <f>IF(X868="","",IF(50&lt;=Y868,6,IF(AND(40&lt;=Y868,Y868&lt;50),5,IF(AND(30&lt;=Y868,Y868&lt;40),4,IF(AND(20&lt;=Y868,Y868&lt;30),3,IF(AND(10&lt;=Y868,Y868&lt;20),2,IF(AND(0&lt;=Y868,Y868&lt;10),1,IF(Y868&lt;0,0,""))))))))</f>
        <v/>
      </c>
      <c r="BI868" s="18" t="str">
        <f>IF(X868="","",IF(30&lt;=Y868,4,IF(AND(20&lt;=Y868,Y868&lt;30),3,IF(AND(10&lt;=Y868,Y868&lt;20),2,IF(AND(0&lt;=Y868,Y868&lt;10),1,IF(Y868&lt;0,0,""))))))</f>
        <v/>
      </c>
      <c r="BJ868" s="58" t="str">
        <f>IF(AND(OR(Q868="",Q868="□"),OR(R868="",R868="□"),OR(S868="",S868="□")),"",IF(AND(Q868="■",R868="■"),"",IF(AND(OR(Q868="■",R868="■"),S868="■"),"",IF(Q868="■",3,IF(R868="■",1,IF(Z868="■",BH868,BI868))))))</f>
        <v/>
      </c>
    </row>
    <row r="869" spans="1:62" ht="12" customHeight="1" x14ac:dyDescent="0.15">
      <c r="A869" s="66">
        <v>852</v>
      </c>
      <c r="B869" s="4"/>
      <c r="C869" s="2"/>
      <c r="D869" s="2"/>
      <c r="E869" s="8"/>
      <c r="F869" s="129" t="s">
        <v>38</v>
      </c>
      <c r="G869" s="130" t="s">
        <v>38</v>
      </c>
      <c r="H869" s="131" t="s">
        <v>38</v>
      </c>
      <c r="I869" s="122"/>
      <c r="J869" s="149"/>
      <c r="K869" s="124"/>
      <c r="L869" s="178"/>
      <c r="M869" s="133"/>
      <c r="N869" s="163" t="str">
        <f>IF($C$3="","",IF(P869="","",BF869))</f>
        <v/>
      </c>
      <c r="O869" s="163" t="str">
        <f>IF($C$3="","",IF(AND(OR(F869="",F869="□"),OR(G869="",G869="□"),OR(H869="",H869="□")),"",IF(AND(F869="■",G869="■"),"",IF(AND(OR(F869="■",G869="■"),H869="■"),"",IF(BF869="","",IF(OR(BF869=4,BF869&gt;4),"○","×"))))))</f>
        <v/>
      </c>
      <c r="P869" s="162" t="str">
        <f>IF($C$3="","",IF(AND(OR(F869="",F869="□"),OR(G869="",G869="□"),OR(H869="",H869="□")),"",IF(AND(F869="■",G869="■"),"",IF(AND(OR(F869="■",G869="■"),H869="■"),"",IF(BF869="","",IF(OR(BF869=5,BF869&gt;5),"○","×"))))))</f>
        <v/>
      </c>
      <c r="Q869" s="129" t="s">
        <v>38</v>
      </c>
      <c r="R869" s="130" t="s">
        <v>38</v>
      </c>
      <c r="S869" s="131" t="s">
        <v>38</v>
      </c>
      <c r="T869" s="1"/>
      <c r="U869" s="10"/>
      <c r="V869" s="11"/>
      <c r="W869" s="10"/>
      <c r="X869" s="223" t="str">
        <f t="shared" si="280"/>
        <v/>
      </c>
      <c r="Y869" s="164" t="str">
        <f t="shared" si="262"/>
        <v/>
      </c>
      <c r="Z869" s="131" t="s">
        <v>58</v>
      </c>
      <c r="AA869" s="135" t="s">
        <v>58</v>
      </c>
      <c r="AB869" s="165" t="str">
        <f t="shared" si="263"/>
        <v/>
      </c>
      <c r="AC869" s="280"/>
      <c r="AD869" s="281"/>
      <c r="AF869" s="60" t="str">
        <f>IF($C$3="","",IF(AND(F869="□",G869="□",H869="□"),"",IF(AND(F869="■",G869="■"),"",IF(AND(F869="■",H869="■"),"",IF(AND(G869="■",H869="■"),"",IF(F869="■",$BY$42,IF(G869="■",$BY$39,IF(I869="","",I869))))))))</f>
        <v/>
      </c>
      <c r="AG869" s="61" t="str">
        <f>IF($C$3="","",IF(AND(F869="□",G869="□",H869="□"),"",IF(AND(F869="■",G869="■"),"",IF(AND(F869="■",H869="■"),"",IF(AND(G869="■",H869="■"),"",IF(F869="■",$BY$44,IF(G869="■",$BY$41,IF(K869="","",K869))))))))</f>
        <v/>
      </c>
      <c r="AH869" s="63" t="str">
        <f t="shared" si="264"/>
        <v/>
      </c>
      <c r="AI869" s="63" t="str">
        <f t="shared" si="265"/>
        <v/>
      </c>
      <c r="AJ869" s="64" t="str">
        <f t="shared" si="266"/>
        <v/>
      </c>
      <c r="AK869" s="64" t="str">
        <f t="shared" si="267"/>
        <v/>
      </c>
      <c r="AL869" s="64" t="str">
        <f>IF($C$3="","",IF(AND(F869="□",G869="□",H869="□"),"",IF(AND(F869="■",G869="■"),"",IF(AND(F869="■",H869="■"),"",IF(AND(G869="■",H869="■"),"",IF(F869="■",$BY$23,IF(G869="■",$BY$21,IF(J869="","",J869))))))))</f>
        <v/>
      </c>
      <c r="AM869" s="65" t="str">
        <f t="shared" si="268"/>
        <v/>
      </c>
      <c r="AN869" s="64" t="str">
        <f>IF($C$3="","",IF(AND(F869="□",G869="□",H869="□"),"",IF(AND(F869="■",G869="■"),"",IF(AND(F869="■",H869="■"),"",IF(AND(G869="■",H869="■"),"",IF(F869="■",$BY$24,IF(G869="■",$BY$22,IF(L869="","",L869))))))))</f>
        <v/>
      </c>
      <c r="AO869" s="118"/>
      <c r="AP869" s="64" t="str">
        <f t="shared" si="269"/>
        <v/>
      </c>
      <c r="AQ869" s="64" t="str">
        <f t="shared" si="270"/>
        <v/>
      </c>
      <c r="AR869" s="64" t="str">
        <f t="shared" si="271"/>
        <v/>
      </c>
      <c r="AS869" s="64" t="str">
        <f t="shared" si="272"/>
        <v/>
      </c>
      <c r="AT869" s="64" t="str">
        <f t="shared" si="273"/>
        <v/>
      </c>
      <c r="AW869" s="17" t="str">
        <f t="shared" si="274"/>
        <v/>
      </c>
      <c r="AX869" s="17" t="str">
        <f t="shared" si="275"/>
        <v/>
      </c>
      <c r="AY869" s="17" t="str">
        <f t="shared" si="276"/>
        <v/>
      </c>
      <c r="AZ869" s="17" t="str">
        <f t="shared" si="277"/>
        <v/>
      </c>
      <c r="BA869" s="17" t="str">
        <f t="shared" si="278"/>
        <v/>
      </c>
      <c r="BB869" s="17" t="str">
        <f t="shared" si="279"/>
        <v/>
      </c>
      <c r="BD869" s="17" t="str">
        <f>IF(AND(OR(F869="",F869="□"),OR(G869="",G869="□"),OR(H869="",H869="□")),"",IF(AND(F869="■",G869="■"),"",IF(AND(OR(F869="■",G869="■"),H869="■"),"",IF(F869="■",5,IF(G869="■",4,IF(I869="","",IF($C$3="","",IF($C$3=8,"-",IF($C$3&lt;8,IF(I869&lt;=$BY$25,7,IF(I869&lt;=$BY$26,6,IF(I869&lt;=$BY$27,5,IF(I869&lt;=$BY$28,4,IF(I869&lt;=$BY$29,3,IF(I869&lt;=$BY$30,2,1)))))))))))))))</f>
        <v/>
      </c>
      <c r="BE869" s="17" t="str">
        <f>IF(AND(OR(F869="",F869="□"),OR(G869="",G869="□"),OR(H869="",H869="□")),"",IF(AND(F869="■",G869="■"),"",IF(AND(OR(F869="■",G869="■"),H869="■"),"",IF(F869="■",5,IF(G869="■",4,IF(K869="","",IF($C$3="","",IF($C$3=8,IF(K869&lt;=$BY$33,6,IF(K869&lt;=$BY$34,5,IF(K869&lt;=$BY$35,4,3))),IF(AND($C$3&lt;8,$C$3&gt;4),IF(K869&lt;=$BY$32,7,IF(K869&lt;=$BY$33,6,IF(K869&lt;=$BY$34,5,IF(K869&lt;=$BY$35,4,IF(K869&lt;=$BY$36,3,2))))),IF(C855&lt;5,"-"))))))))))</f>
        <v/>
      </c>
      <c r="BF869" s="17" t="str">
        <f t="shared" si="281"/>
        <v/>
      </c>
      <c r="BH869" s="18" t="str">
        <f>IF(X869="","",IF(50&lt;=Y869,6,IF(AND(40&lt;=Y869,Y869&lt;50),5,IF(AND(30&lt;=Y869,Y869&lt;40),4,IF(AND(20&lt;=Y869,Y869&lt;30),3,IF(AND(10&lt;=Y869,Y869&lt;20),2,IF(AND(0&lt;=Y869,Y869&lt;10),1,IF(Y869&lt;0,0,""))))))))</f>
        <v/>
      </c>
      <c r="BI869" s="18" t="str">
        <f>IF(X869="","",IF(30&lt;=Y869,4,IF(AND(20&lt;=Y869,Y869&lt;30),3,IF(AND(10&lt;=Y869,Y869&lt;20),2,IF(AND(0&lt;=Y869,Y869&lt;10),1,IF(Y869&lt;0,0,""))))))</f>
        <v/>
      </c>
      <c r="BJ869" s="58" t="str">
        <f>IF(AND(OR(Q869="",Q869="□"),OR(R869="",R869="□"),OR(S869="",S869="□")),"",IF(AND(Q869="■",R869="■"),"",IF(AND(OR(Q869="■",R869="■"),S869="■"),"",IF(Q869="■",3,IF(R869="■",1,IF(Z869="■",BH869,BI869))))))</f>
        <v/>
      </c>
    </row>
    <row r="870" spans="1:62" ht="12" customHeight="1" x14ac:dyDescent="0.15">
      <c r="A870" s="66">
        <v>853</v>
      </c>
      <c r="B870" s="4"/>
      <c r="C870" s="2"/>
      <c r="D870" s="2"/>
      <c r="E870" s="8"/>
      <c r="F870" s="129" t="s">
        <v>38</v>
      </c>
      <c r="G870" s="130" t="s">
        <v>38</v>
      </c>
      <c r="H870" s="131" t="s">
        <v>38</v>
      </c>
      <c r="I870" s="122"/>
      <c r="J870" s="149"/>
      <c r="K870" s="124"/>
      <c r="L870" s="178"/>
      <c r="M870" s="133"/>
      <c r="N870" s="163" t="str">
        <f>IF($C$3="","",IF(P870="","",BF870))</f>
        <v/>
      </c>
      <c r="O870" s="163" t="str">
        <f>IF($C$3="","",IF(AND(OR(F870="",F870="□"),OR(G870="",G870="□"),OR(H870="",H870="□")),"",IF(AND(F870="■",G870="■"),"",IF(AND(OR(F870="■",G870="■"),H870="■"),"",IF(BF870="","",IF(OR(BF870=4,BF870&gt;4),"○","×"))))))</f>
        <v/>
      </c>
      <c r="P870" s="162" t="str">
        <f>IF($C$3="","",IF(AND(OR(F870="",F870="□"),OR(G870="",G870="□"),OR(H870="",H870="□")),"",IF(AND(F870="■",G870="■"),"",IF(AND(OR(F870="■",G870="■"),H870="■"),"",IF(BF870="","",IF(OR(BF870=5,BF870&gt;5),"○","×"))))))</f>
        <v/>
      </c>
      <c r="Q870" s="129" t="s">
        <v>38</v>
      </c>
      <c r="R870" s="130" t="s">
        <v>38</v>
      </c>
      <c r="S870" s="131" t="s">
        <v>38</v>
      </c>
      <c r="T870" s="1"/>
      <c r="U870" s="10"/>
      <c r="V870" s="11"/>
      <c r="W870" s="10"/>
      <c r="X870" s="223" t="str">
        <f t="shared" si="280"/>
        <v/>
      </c>
      <c r="Y870" s="164" t="str">
        <f t="shared" si="262"/>
        <v/>
      </c>
      <c r="Z870" s="131" t="s">
        <v>58</v>
      </c>
      <c r="AA870" s="135" t="s">
        <v>58</v>
      </c>
      <c r="AB870" s="165" t="str">
        <f t="shared" si="263"/>
        <v/>
      </c>
      <c r="AC870" s="280"/>
      <c r="AD870" s="281"/>
      <c r="AF870" s="60" t="str">
        <f>IF($C$3="","",IF(AND(F870="□",G870="□",H870="□"),"",IF(AND(F870="■",G870="■"),"",IF(AND(F870="■",H870="■"),"",IF(AND(G870="■",H870="■"),"",IF(F870="■",$BY$42,IF(G870="■",$BY$39,IF(I870="","",I870))))))))</f>
        <v/>
      </c>
      <c r="AG870" s="61" t="str">
        <f>IF($C$3="","",IF(AND(F870="□",G870="□",H870="□"),"",IF(AND(F870="■",G870="■"),"",IF(AND(F870="■",H870="■"),"",IF(AND(G870="■",H870="■"),"",IF(F870="■",$BY$44,IF(G870="■",$BY$41,IF(K870="","",K870))))))))</f>
        <v/>
      </c>
      <c r="AH870" s="63" t="str">
        <f t="shared" si="264"/>
        <v/>
      </c>
      <c r="AI870" s="63" t="str">
        <f t="shared" si="265"/>
        <v/>
      </c>
      <c r="AJ870" s="64" t="str">
        <f t="shared" si="266"/>
        <v/>
      </c>
      <c r="AK870" s="64" t="str">
        <f t="shared" si="267"/>
        <v/>
      </c>
      <c r="AL870" s="64" t="str">
        <f>IF($C$3="","",IF(AND(F870="□",G870="□",H870="□"),"",IF(AND(F870="■",G870="■"),"",IF(AND(F870="■",H870="■"),"",IF(AND(G870="■",H870="■"),"",IF(F870="■",$BY$23,IF(G870="■",$BY$21,IF(J870="","",J870))))))))</f>
        <v/>
      </c>
      <c r="AM870" s="65" t="str">
        <f t="shared" si="268"/>
        <v/>
      </c>
      <c r="AN870" s="64" t="str">
        <f>IF($C$3="","",IF(AND(F870="□",G870="□",H870="□"),"",IF(AND(F870="■",G870="■"),"",IF(AND(F870="■",H870="■"),"",IF(AND(G870="■",H870="■"),"",IF(F870="■",$BY$24,IF(G870="■",$BY$22,IF(L870="","",L870))))))))</f>
        <v/>
      </c>
      <c r="AO870" s="118"/>
      <c r="AP870" s="64" t="str">
        <f t="shared" si="269"/>
        <v/>
      </c>
      <c r="AQ870" s="64" t="str">
        <f t="shared" si="270"/>
        <v/>
      </c>
      <c r="AR870" s="64" t="str">
        <f t="shared" si="271"/>
        <v/>
      </c>
      <c r="AS870" s="64" t="str">
        <f t="shared" si="272"/>
        <v/>
      </c>
      <c r="AT870" s="64" t="str">
        <f t="shared" si="273"/>
        <v/>
      </c>
      <c r="AW870" s="17" t="str">
        <f t="shared" si="274"/>
        <v/>
      </c>
      <c r="AX870" s="17" t="str">
        <f t="shared" si="275"/>
        <v/>
      </c>
      <c r="AY870" s="17" t="str">
        <f t="shared" si="276"/>
        <v/>
      </c>
      <c r="AZ870" s="17" t="str">
        <f t="shared" si="277"/>
        <v/>
      </c>
      <c r="BA870" s="17" t="str">
        <f t="shared" si="278"/>
        <v/>
      </c>
      <c r="BB870" s="17" t="str">
        <f t="shared" si="279"/>
        <v/>
      </c>
      <c r="BD870" s="17" t="str">
        <f>IF(AND(OR(F870="",F870="□"),OR(G870="",G870="□"),OR(H870="",H870="□")),"",IF(AND(F870="■",G870="■"),"",IF(AND(OR(F870="■",G870="■"),H870="■"),"",IF(F870="■",5,IF(G870="■",4,IF(I870="","",IF($C$3="","",IF($C$3=8,"-",IF($C$3&lt;8,IF(I870&lt;=$BY$25,7,IF(I870&lt;=$BY$26,6,IF(I870&lt;=$BY$27,5,IF(I870&lt;=$BY$28,4,IF(I870&lt;=$BY$29,3,IF(I870&lt;=$BY$30,2,1)))))))))))))))</f>
        <v/>
      </c>
      <c r="BE870" s="17" t="str">
        <f>IF(AND(OR(F870="",F870="□"),OR(G870="",G870="□"),OR(H870="",H870="□")),"",IF(AND(F870="■",G870="■"),"",IF(AND(OR(F870="■",G870="■"),H870="■"),"",IF(F870="■",5,IF(G870="■",4,IF(K870="","",IF($C$3="","",IF($C$3=8,IF(K870&lt;=$BY$33,6,IF(K870&lt;=$BY$34,5,IF(K870&lt;=$BY$35,4,3))),IF(AND($C$3&lt;8,$C$3&gt;4),IF(K870&lt;=$BY$32,7,IF(K870&lt;=$BY$33,6,IF(K870&lt;=$BY$34,5,IF(K870&lt;=$BY$35,4,IF(K870&lt;=$BY$36,3,2))))),IF(C856&lt;5,"-"))))))))))</f>
        <v/>
      </c>
      <c r="BF870" s="17" t="str">
        <f t="shared" si="281"/>
        <v/>
      </c>
      <c r="BH870" s="18" t="str">
        <f>IF(X870="","",IF(50&lt;=Y870,6,IF(AND(40&lt;=Y870,Y870&lt;50),5,IF(AND(30&lt;=Y870,Y870&lt;40),4,IF(AND(20&lt;=Y870,Y870&lt;30),3,IF(AND(10&lt;=Y870,Y870&lt;20),2,IF(AND(0&lt;=Y870,Y870&lt;10),1,IF(Y870&lt;0,0,""))))))))</f>
        <v/>
      </c>
      <c r="BI870" s="18" t="str">
        <f>IF(X870="","",IF(30&lt;=Y870,4,IF(AND(20&lt;=Y870,Y870&lt;30),3,IF(AND(10&lt;=Y870,Y870&lt;20),2,IF(AND(0&lt;=Y870,Y870&lt;10),1,IF(Y870&lt;0,0,""))))))</f>
        <v/>
      </c>
      <c r="BJ870" s="58" t="str">
        <f>IF(AND(OR(Q870="",Q870="□"),OR(R870="",R870="□"),OR(S870="",S870="□")),"",IF(AND(Q870="■",R870="■"),"",IF(AND(OR(Q870="■",R870="■"),S870="■"),"",IF(Q870="■",3,IF(R870="■",1,IF(Z870="■",BH870,BI870))))))</f>
        <v/>
      </c>
    </row>
    <row r="871" spans="1:62" ht="12" customHeight="1" x14ac:dyDescent="0.15">
      <c r="A871" s="66">
        <v>854</v>
      </c>
      <c r="B871" s="4"/>
      <c r="C871" s="2"/>
      <c r="D871" s="2"/>
      <c r="E871" s="8"/>
      <c r="F871" s="129" t="s">
        <v>38</v>
      </c>
      <c r="G871" s="130" t="s">
        <v>38</v>
      </c>
      <c r="H871" s="131" t="s">
        <v>38</v>
      </c>
      <c r="I871" s="122"/>
      <c r="J871" s="149"/>
      <c r="K871" s="124"/>
      <c r="L871" s="178"/>
      <c r="M871" s="133"/>
      <c r="N871" s="163" t="str">
        <f>IF($C$3="","",IF(P871="","",BF871))</f>
        <v/>
      </c>
      <c r="O871" s="163" t="str">
        <f>IF($C$3="","",IF(AND(OR(F871="",F871="□"),OR(G871="",G871="□"),OR(H871="",H871="□")),"",IF(AND(F871="■",G871="■"),"",IF(AND(OR(F871="■",G871="■"),H871="■"),"",IF(BF871="","",IF(OR(BF871=4,BF871&gt;4),"○","×"))))))</f>
        <v/>
      </c>
      <c r="P871" s="162" t="str">
        <f>IF($C$3="","",IF(AND(OR(F871="",F871="□"),OR(G871="",G871="□"),OR(H871="",H871="□")),"",IF(AND(F871="■",G871="■"),"",IF(AND(OR(F871="■",G871="■"),H871="■"),"",IF(BF871="","",IF(OR(BF871=5,BF871&gt;5),"○","×"))))))</f>
        <v/>
      </c>
      <c r="Q871" s="129" t="s">
        <v>38</v>
      </c>
      <c r="R871" s="130" t="s">
        <v>38</v>
      </c>
      <c r="S871" s="131" t="s">
        <v>38</v>
      </c>
      <c r="T871" s="1"/>
      <c r="U871" s="10"/>
      <c r="V871" s="11"/>
      <c r="W871" s="10"/>
      <c r="X871" s="223" t="str">
        <f t="shared" si="280"/>
        <v/>
      </c>
      <c r="Y871" s="164" t="str">
        <f t="shared" si="262"/>
        <v/>
      </c>
      <c r="Z871" s="131" t="s">
        <v>58</v>
      </c>
      <c r="AA871" s="135" t="s">
        <v>58</v>
      </c>
      <c r="AB871" s="165" t="str">
        <f t="shared" si="263"/>
        <v/>
      </c>
      <c r="AC871" s="280"/>
      <c r="AD871" s="281"/>
      <c r="AF871" s="60" t="str">
        <f>IF($C$3="","",IF(AND(F871="□",G871="□",H871="□"),"",IF(AND(F871="■",G871="■"),"",IF(AND(F871="■",H871="■"),"",IF(AND(G871="■",H871="■"),"",IF(F871="■",$BY$42,IF(G871="■",$BY$39,IF(I871="","",I871))))))))</f>
        <v/>
      </c>
      <c r="AG871" s="61" t="str">
        <f>IF($C$3="","",IF(AND(F871="□",G871="□",H871="□"),"",IF(AND(F871="■",G871="■"),"",IF(AND(F871="■",H871="■"),"",IF(AND(G871="■",H871="■"),"",IF(F871="■",$BY$44,IF(G871="■",$BY$41,IF(K871="","",K871))))))))</f>
        <v/>
      </c>
      <c r="AH871" s="63" t="str">
        <f t="shared" si="264"/>
        <v/>
      </c>
      <c r="AI871" s="63" t="str">
        <f t="shared" si="265"/>
        <v/>
      </c>
      <c r="AJ871" s="64" t="str">
        <f t="shared" si="266"/>
        <v/>
      </c>
      <c r="AK871" s="64" t="str">
        <f t="shared" si="267"/>
        <v/>
      </c>
      <c r="AL871" s="64" t="str">
        <f>IF($C$3="","",IF(AND(F871="□",G871="□",H871="□"),"",IF(AND(F871="■",G871="■"),"",IF(AND(F871="■",H871="■"),"",IF(AND(G871="■",H871="■"),"",IF(F871="■",$BY$23,IF(G871="■",$BY$21,IF(J871="","",J871))))))))</f>
        <v/>
      </c>
      <c r="AM871" s="65" t="str">
        <f t="shared" si="268"/>
        <v/>
      </c>
      <c r="AN871" s="64" t="str">
        <f>IF($C$3="","",IF(AND(F871="□",G871="□",H871="□"),"",IF(AND(F871="■",G871="■"),"",IF(AND(F871="■",H871="■"),"",IF(AND(G871="■",H871="■"),"",IF(F871="■",$BY$24,IF(G871="■",$BY$22,IF(L871="","",L871))))))))</f>
        <v/>
      </c>
      <c r="AO871" s="118"/>
      <c r="AP871" s="64" t="str">
        <f t="shared" si="269"/>
        <v/>
      </c>
      <c r="AQ871" s="64" t="str">
        <f t="shared" si="270"/>
        <v/>
      </c>
      <c r="AR871" s="64" t="str">
        <f t="shared" si="271"/>
        <v/>
      </c>
      <c r="AS871" s="64" t="str">
        <f t="shared" si="272"/>
        <v/>
      </c>
      <c r="AT871" s="64" t="str">
        <f t="shared" si="273"/>
        <v/>
      </c>
      <c r="AW871" s="17" t="str">
        <f t="shared" si="274"/>
        <v/>
      </c>
      <c r="AX871" s="17" t="str">
        <f t="shared" si="275"/>
        <v/>
      </c>
      <c r="AY871" s="17" t="str">
        <f t="shared" si="276"/>
        <v/>
      </c>
      <c r="AZ871" s="17" t="str">
        <f t="shared" si="277"/>
        <v/>
      </c>
      <c r="BA871" s="17" t="str">
        <f t="shared" si="278"/>
        <v/>
      </c>
      <c r="BB871" s="17" t="str">
        <f t="shared" si="279"/>
        <v/>
      </c>
      <c r="BD871" s="17" t="str">
        <f>IF(AND(OR(F871="",F871="□"),OR(G871="",G871="□"),OR(H871="",H871="□")),"",IF(AND(F871="■",G871="■"),"",IF(AND(OR(F871="■",G871="■"),H871="■"),"",IF(F871="■",5,IF(G871="■",4,IF(I871="","",IF($C$3="","",IF($C$3=8,"-",IF($C$3&lt;8,IF(I871&lt;=$BY$25,7,IF(I871&lt;=$BY$26,6,IF(I871&lt;=$BY$27,5,IF(I871&lt;=$BY$28,4,IF(I871&lt;=$BY$29,3,IF(I871&lt;=$BY$30,2,1)))))))))))))))</f>
        <v/>
      </c>
      <c r="BE871" s="17" t="str">
        <f>IF(AND(OR(F871="",F871="□"),OR(G871="",G871="□"),OR(H871="",H871="□")),"",IF(AND(F871="■",G871="■"),"",IF(AND(OR(F871="■",G871="■"),H871="■"),"",IF(F871="■",5,IF(G871="■",4,IF(K871="","",IF($C$3="","",IF($C$3=8,IF(K871&lt;=$BY$33,6,IF(K871&lt;=$BY$34,5,IF(K871&lt;=$BY$35,4,3))),IF(AND($C$3&lt;8,$C$3&gt;4),IF(K871&lt;=$BY$32,7,IF(K871&lt;=$BY$33,6,IF(K871&lt;=$BY$34,5,IF(K871&lt;=$BY$35,4,IF(K871&lt;=$BY$36,3,2))))),IF(C857&lt;5,"-"))))))))))</f>
        <v/>
      </c>
      <c r="BF871" s="17" t="str">
        <f t="shared" si="281"/>
        <v/>
      </c>
      <c r="BH871" s="18" t="str">
        <f>IF(X871="","",IF(50&lt;=Y871,6,IF(AND(40&lt;=Y871,Y871&lt;50),5,IF(AND(30&lt;=Y871,Y871&lt;40),4,IF(AND(20&lt;=Y871,Y871&lt;30),3,IF(AND(10&lt;=Y871,Y871&lt;20),2,IF(AND(0&lt;=Y871,Y871&lt;10),1,IF(Y871&lt;0,0,""))))))))</f>
        <v/>
      </c>
      <c r="BI871" s="18" t="str">
        <f>IF(X871="","",IF(30&lt;=Y871,4,IF(AND(20&lt;=Y871,Y871&lt;30),3,IF(AND(10&lt;=Y871,Y871&lt;20),2,IF(AND(0&lt;=Y871,Y871&lt;10),1,IF(Y871&lt;0,0,""))))))</f>
        <v/>
      </c>
      <c r="BJ871" s="58" t="str">
        <f>IF(AND(OR(Q871="",Q871="□"),OR(R871="",R871="□"),OR(S871="",S871="□")),"",IF(AND(Q871="■",R871="■"),"",IF(AND(OR(Q871="■",R871="■"),S871="■"),"",IF(Q871="■",3,IF(R871="■",1,IF(Z871="■",BH871,BI871))))))</f>
        <v/>
      </c>
    </row>
    <row r="872" spans="1:62" ht="12" customHeight="1" x14ac:dyDescent="0.15">
      <c r="A872" s="66">
        <v>855</v>
      </c>
      <c r="B872" s="4"/>
      <c r="C872" s="2"/>
      <c r="D872" s="2"/>
      <c r="E872" s="8"/>
      <c r="F872" s="129" t="s">
        <v>38</v>
      </c>
      <c r="G872" s="130" t="s">
        <v>38</v>
      </c>
      <c r="H872" s="131" t="s">
        <v>38</v>
      </c>
      <c r="I872" s="122"/>
      <c r="J872" s="149"/>
      <c r="K872" s="124"/>
      <c r="L872" s="178"/>
      <c r="M872" s="133"/>
      <c r="N872" s="163" t="str">
        <f>IF($C$3="","",IF(P872="","",BF872))</f>
        <v/>
      </c>
      <c r="O872" s="163" t="str">
        <f>IF($C$3="","",IF(AND(OR(F872="",F872="□"),OR(G872="",G872="□"),OR(H872="",H872="□")),"",IF(AND(F872="■",G872="■"),"",IF(AND(OR(F872="■",G872="■"),H872="■"),"",IF(BF872="","",IF(OR(BF872=4,BF872&gt;4),"○","×"))))))</f>
        <v/>
      </c>
      <c r="P872" s="162" t="str">
        <f>IF($C$3="","",IF(AND(OR(F872="",F872="□"),OR(G872="",G872="□"),OR(H872="",H872="□")),"",IF(AND(F872="■",G872="■"),"",IF(AND(OR(F872="■",G872="■"),H872="■"),"",IF(BF872="","",IF(OR(BF872=5,BF872&gt;5),"○","×"))))))</f>
        <v/>
      </c>
      <c r="Q872" s="129" t="s">
        <v>38</v>
      </c>
      <c r="R872" s="130" t="s">
        <v>38</v>
      </c>
      <c r="S872" s="131" t="s">
        <v>38</v>
      </c>
      <c r="T872" s="1"/>
      <c r="U872" s="10"/>
      <c r="V872" s="11"/>
      <c r="W872" s="10"/>
      <c r="X872" s="223" t="str">
        <f t="shared" si="280"/>
        <v/>
      </c>
      <c r="Y872" s="164" t="str">
        <f t="shared" si="262"/>
        <v/>
      </c>
      <c r="Z872" s="131" t="s">
        <v>58</v>
      </c>
      <c r="AA872" s="135" t="s">
        <v>58</v>
      </c>
      <c r="AB872" s="165" t="str">
        <f t="shared" si="263"/>
        <v/>
      </c>
      <c r="AC872" s="280"/>
      <c r="AD872" s="281"/>
      <c r="AF872" s="60" t="str">
        <f>IF($C$3="","",IF(AND(F872="□",G872="□",H872="□"),"",IF(AND(F872="■",G872="■"),"",IF(AND(F872="■",H872="■"),"",IF(AND(G872="■",H872="■"),"",IF(F872="■",$BY$42,IF(G872="■",$BY$39,IF(I872="","",I872))))))))</f>
        <v/>
      </c>
      <c r="AG872" s="61" t="str">
        <f>IF($C$3="","",IF(AND(F872="□",G872="□",H872="□"),"",IF(AND(F872="■",G872="■"),"",IF(AND(F872="■",H872="■"),"",IF(AND(G872="■",H872="■"),"",IF(F872="■",$BY$44,IF(G872="■",$BY$41,IF(K872="","",K872))))))))</f>
        <v/>
      </c>
      <c r="AH872" s="63" t="str">
        <f t="shared" si="264"/>
        <v/>
      </c>
      <c r="AI872" s="63" t="str">
        <f t="shared" si="265"/>
        <v/>
      </c>
      <c r="AJ872" s="64" t="str">
        <f t="shared" si="266"/>
        <v/>
      </c>
      <c r="AK872" s="64" t="str">
        <f t="shared" si="267"/>
        <v/>
      </c>
      <c r="AL872" s="64" t="str">
        <f>IF($C$3="","",IF(AND(F872="□",G872="□",H872="□"),"",IF(AND(F872="■",G872="■"),"",IF(AND(F872="■",H872="■"),"",IF(AND(G872="■",H872="■"),"",IF(F872="■",$BY$23,IF(G872="■",$BY$21,IF(J872="","",J872))))))))</f>
        <v/>
      </c>
      <c r="AM872" s="65" t="str">
        <f t="shared" si="268"/>
        <v/>
      </c>
      <c r="AN872" s="64" t="str">
        <f>IF($C$3="","",IF(AND(F872="□",G872="□",H872="□"),"",IF(AND(F872="■",G872="■"),"",IF(AND(F872="■",H872="■"),"",IF(AND(G872="■",H872="■"),"",IF(F872="■",$BY$24,IF(G872="■",$BY$22,IF(L872="","",L872))))))))</f>
        <v/>
      </c>
      <c r="AO872" s="118"/>
      <c r="AP872" s="64" t="str">
        <f t="shared" si="269"/>
        <v/>
      </c>
      <c r="AQ872" s="64" t="str">
        <f t="shared" si="270"/>
        <v/>
      </c>
      <c r="AR872" s="64" t="str">
        <f t="shared" si="271"/>
        <v/>
      </c>
      <c r="AS872" s="64" t="str">
        <f t="shared" si="272"/>
        <v/>
      </c>
      <c r="AT872" s="64" t="str">
        <f t="shared" si="273"/>
        <v/>
      </c>
      <c r="AW872" s="17" t="str">
        <f t="shared" si="274"/>
        <v/>
      </c>
      <c r="AX872" s="17" t="str">
        <f t="shared" si="275"/>
        <v/>
      </c>
      <c r="AY872" s="17" t="str">
        <f t="shared" si="276"/>
        <v/>
      </c>
      <c r="AZ872" s="17" t="str">
        <f t="shared" si="277"/>
        <v/>
      </c>
      <c r="BA872" s="17" t="str">
        <f t="shared" si="278"/>
        <v/>
      </c>
      <c r="BB872" s="17" t="str">
        <f t="shared" si="279"/>
        <v/>
      </c>
      <c r="BD872" s="17" t="str">
        <f>IF(AND(OR(F872="",F872="□"),OR(G872="",G872="□"),OR(H872="",H872="□")),"",IF(AND(F872="■",G872="■"),"",IF(AND(OR(F872="■",G872="■"),H872="■"),"",IF(F872="■",5,IF(G872="■",4,IF(I872="","",IF($C$3="","",IF($C$3=8,"-",IF($C$3&lt;8,IF(I872&lt;=$BY$25,7,IF(I872&lt;=$BY$26,6,IF(I872&lt;=$BY$27,5,IF(I872&lt;=$BY$28,4,IF(I872&lt;=$BY$29,3,IF(I872&lt;=$BY$30,2,1)))))))))))))))</f>
        <v/>
      </c>
      <c r="BE872" s="17" t="str">
        <f>IF(AND(OR(F872="",F872="□"),OR(G872="",G872="□"),OR(H872="",H872="□")),"",IF(AND(F872="■",G872="■"),"",IF(AND(OR(F872="■",G872="■"),H872="■"),"",IF(F872="■",5,IF(G872="■",4,IF(K872="","",IF($C$3="","",IF($C$3=8,IF(K872&lt;=$BY$33,6,IF(K872&lt;=$BY$34,5,IF(K872&lt;=$BY$35,4,3))),IF(AND($C$3&lt;8,$C$3&gt;4),IF(K872&lt;=$BY$32,7,IF(K872&lt;=$BY$33,6,IF(K872&lt;=$BY$34,5,IF(K872&lt;=$BY$35,4,IF(K872&lt;=$BY$36,3,2))))),IF(C858&lt;5,"-"))))))))))</f>
        <v/>
      </c>
      <c r="BF872" s="17" t="str">
        <f t="shared" si="281"/>
        <v/>
      </c>
      <c r="BH872" s="18" t="str">
        <f>IF(X872="","",IF(50&lt;=Y872,6,IF(AND(40&lt;=Y872,Y872&lt;50),5,IF(AND(30&lt;=Y872,Y872&lt;40),4,IF(AND(20&lt;=Y872,Y872&lt;30),3,IF(AND(10&lt;=Y872,Y872&lt;20),2,IF(AND(0&lt;=Y872,Y872&lt;10),1,IF(Y872&lt;0,0,""))))))))</f>
        <v/>
      </c>
      <c r="BI872" s="18" t="str">
        <f>IF(X872="","",IF(30&lt;=Y872,4,IF(AND(20&lt;=Y872,Y872&lt;30),3,IF(AND(10&lt;=Y872,Y872&lt;20),2,IF(AND(0&lt;=Y872,Y872&lt;10),1,IF(Y872&lt;0,0,""))))))</f>
        <v/>
      </c>
      <c r="BJ872" s="58" t="str">
        <f>IF(AND(OR(Q872="",Q872="□"),OR(R872="",R872="□"),OR(S872="",S872="□")),"",IF(AND(Q872="■",R872="■"),"",IF(AND(OR(Q872="■",R872="■"),S872="■"),"",IF(Q872="■",3,IF(R872="■",1,IF(Z872="■",BH872,BI872))))))</f>
        <v/>
      </c>
    </row>
    <row r="873" spans="1:62" ht="12" customHeight="1" x14ac:dyDescent="0.15">
      <c r="A873" s="66">
        <v>856</v>
      </c>
      <c r="B873" s="4"/>
      <c r="C873" s="2"/>
      <c r="D873" s="2"/>
      <c r="E873" s="8"/>
      <c r="F873" s="129" t="s">
        <v>38</v>
      </c>
      <c r="G873" s="130" t="s">
        <v>38</v>
      </c>
      <c r="H873" s="131" t="s">
        <v>38</v>
      </c>
      <c r="I873" s="122"/>
      <c r="J873" s="149"/>
      <c r="K873" s="124"/>
      <c r="L873" s="178"/>
      <c r="M873" s="133"/>
      <c r="N873" s="163" t="str">
        <f>IF($C$3="","",IF(P873="","",BF873))</f>
        <v/>
      </c>
      <c r="O873" s="163" t="str">
        <f>IF($C$3="","",IF(AND(OR(F873="",F873="□"),OR(G873="",G873="□"),OR(H873="",H873="□")),"",IF(AND(F873="■",G873="■"),"",IF(AND(OR(F873="■",G873="■"),H873="■"),"",IF(BF873="","",IF(OR(BF873=4,BF873&gt;4),"○","×"))))))</f>
        <v/>
      </c>
      <c r="P873" s="162" t="str">
        <f>IF($C$3="","",IF(AND(OR(F873="",F873="□"),OR(G873="",G873="□"),OR(H873="",H873="□")),"",IF(AND(F873="■",G873="■"),"",IF(AND(OR(F873="■",G873="■"),H873="■"),"",IF(BF873="","",IF(OR(BF873=5,BF873&gt;5),"○","×"))))))</f>
        <v/>
      </c>
      <c r="Q873" s="129" t="s">
        <v>38</v>
      </c>
      <c r="R873" s="130" t="s">
        <v>38</v>
      </c>
      <c r="S873" s="131" t="s">
        <v>38</v>
      </c>
      <c r="T873" s="1"/>
      <c r="U873" s="10"/>
      <c r="V873" s="11"/>
      <c r="W873" s="10"/>
      <c r="X873" s="223" t="str">
        <f t="shared" si="280"/>
        <v/>
      </c>
      <c r="Y873" s="164" t="str">
        <f t="shared" si="262"/>
        <v/>
      </c>
      <c r="Z873" s="131" t="s">
        <v>58</v>
      </c>
      <c r="AA873" s="135" t="s">
        <v>58</v>
      </c>
      <c r="AB873" s="165" t="str">
        <f t="shared" si="263"/>
        <v/>
      </c>
      <c r="AC873" s="280"/>
      <c r="AD873" s="281"/>
      <c r="AF873" s="60" t="str">
        <f>IF($C$3="","",IF(AND(F873="□",G873="□",H873="□"),"",IF(AND(F873="■",G873="■"),"",IF(AND(F873="■",H873="■"),"",IF(AND(G873="■",H873="■"),"",IF(F873="■",$BY$42,IF(G873="■",$BY$39,IF(I873="","",I873))))))))</f>
        <v/>
      </c>
      <c r="AG873" s="61" t="str">
        <f>IF($C$3="","",IF(AND(F873="□",G873="□",H873="□"),"",IF(AND(F873="■",G873="■"),"",IF(AND(F873="■",H873="■"),"",IF(AND(G873="■",H873="■"),"",IF(F873="■",$BY$44,IF(G873="■",$BY$41,IF(K873="","",K873))))))))</f>
        <v/>
      </c>
      <c r="AH873" s="63" t="str">
        <f t="shared" si="264"/>
        <v/>
      </c>
      <c r="AI873" s="63" t="str">
        <f t="shared" si="265"/>
        <v/>
      </c>
      <c r="AJ873" s="64" t="str">
        <f t="shared" si="266"/>
        <v/>
      </c>
      <c r="AK873" s="64" t="str">
        <f t="shared" si="267"/>
        <v/>
      </c>
      <c r="AL873" s="64" t="str">
        <f>IF($C$3="","",IF(AND(F873="□",G873="□",H873="□"),"",IF(AND(F873="■",G873="■"),"",IF(AND(F873="■",H873="■"),"",IF(AND(G873="■",H873="■"),"",IF(F873="■",$BY$23,IF(G873="■",$BY$21,IF(J873="","",J873))))))))</f>
        <v/>
      </c>
      <c r="AM873" s="65" t="str">
        <f t="shared" si="268"/>
        <v/>
      </c>
      <c r="AN873" s="64" t="str">
        <f>IF($C$3="","",IF(AND(F873="□",G873="□",H873="□"),"",IF(AND(F873="■",G873="■"),"",IF(AND(F873="■",H873="■"),"",IF(AND(G873="■",H873="■"),"",IF(F873="■",$BY$24,IF(G873="■",$BY$22,IF(L873="","",L873))))))))</f>
        <v/>
      </c>
      <c r="AO873" s="118"/>
      <c r="AP873" s="64" t="str">
        <f t="shared" si="269"/>
        <v/>
      </c>
      <c r="AQ873" s="64" t="str">
        <f t="shared" si="270"/>
        <v/>
      </c>
      <c r="AR873" s="64" t="str">
        <f t="shared" si="271"/>
        <v/>
      </c>
      <c r="AS873" s="64" t="str">
        <f t="shared" si="272"/>
        <v/>
      </c>
      <c r="AT873" s="64" t="str">
        <f t="shared" si="273"/>
        <v/>
      </c>
      <c r="AW873" s="17" t="str">
        <f t="shared" si="274"/>
        <v/>
      </c>
      <c r="AX873" s="17" t="str">
        <f t="shared" si="275"/>
        <v/>
      </c>
      <c r="AY873" s="17" t="str">
        <f t="shared" si="276"/>
        <v/>
      </c>
      <c r="AZ873" s="17" t="str">
        <f t="shared" si="277"/>
        <v/>
      </c>
      <c r="BA873" s="17" t="str">
        <f t="shared" si="278"/>
        <v/>
      </c>
      <c r="BB873" s="17" t="str">
        <f t="shared" si="279"/>
        <v/>
      </c>
      <c r="BD873" s="17" t="str">
        <f>IF(AND(OR(F873="",F873="□"),OR(G873="",G873="□"),OR(H873="",H873="□")),"",IF(AND(F873="■",G873="■"),"",IF(AND(OR(F873="■",G873="■"),H873="■"),"",IF(F873="■",5,IF(G873="■",4,IF(I873="","",IF($C$3="","",IF($C$3=8,"-",IF($C$3&lt;8,IF(I873&lt;=$BY$25,7,IF(I873&lt;=$BY$26,6,IF(I873&lt;=$BY$27,5,IF(I873&lt;=$BY$28,4,IF(I873&lt;=$BY$29,3,IF(I873&lt;=$BY$30,2,1)))))))))))))))</f>
        <v/>
      </c>
      <c r="BE873" s="17" t="str">
        <f>IF(AND(OR(F873="",F873="□"),OR(G873="",G873="□"),OR(H873="",H873="□")),"",IF(AND(F873="■",G873="■"),"",IF(AND(OR(F873="■",G873="■"),H873="■"),"",IF(F873="■",5,IF(G873="■",4,IF(K873="","",IF($C$3="","",IF($C$3=8,IF(K873&lt;=$BY$33,6,IF(K873&lt;=$BY$34,5,IF(K873&lt;=$BY$35,4,3))),IF(AND($C$3&lt;8,$C$3&gt;4),IF(K873&lt;=$BY$32,7,IF(K873&lt;=$BY$33,6,IF(K873&lt;=$BY$34,5,IF(K873&lt;=$BY$35,4,IF(K873&lt;=$BY$36,3,2))))),IF(C859&lt;5,"-"))))))))))</f>
        <v/>
      </c>
      <c r="BF873" s="17" t="str">
        <f t="shared" si="281"/>
        <v/>
      </c>
      <c r="BH873" s="18" t="str">
        <f>IF(X873="","",IF(50&lt;=Y873,6,IF(AND(40&lt;=Y873,Y873&lt;50),5,IF(AND(30&lt;=Y873,Y873&lt;40),4,IF(AND(20&lt;=Y873,Y873&lt;30),3,IF(AND(10&lt;=Y873,Y873&lt;20),2,IF(AND(0&lt;=Y873,Y873&lt;10),1,IF(Y873&lt;0,0,""))))))))</f>
        <v/>
      </c>
      <c r="BI873" s="18" t="str">
        <f>IF(X873="","",IF(30&lt;=Y873,4,IF(AND(20&lt;=Y873,Y873&lt;30),3,IF(AND(10&lt;=Y873,Y873&lt;20),2,IF(AND(0&lt;=Y873,Y873&lt;10),1,IF(Y873&lt;0,0,""))))))</f>
        <v/>
      </c>
      <c r="BJ873" s="58" t="str">
        <f>IF(AND(OR(Q873="",Q873="□"),OR(R873="",R873="□"),OR(S873="",S873="□")),"",IF(AND(Q873="■",R873="■"),"",IF(AND(OR(Q873="■",R873="■"),S873="■"),"",IF(Q873="■",3,IF(R873="■",1,IF(Z873="■",BH873,BI873))))))</f>
        <v/>
      </c>
    </row>
    <row r="874" spans="1:62" ht="12" customHeight="1" x14ac:dyDescent="0.15">
      <c r="A874" s="66">
        <v>857</v>
      </c>
      <c r="B874" s="4"/>
      <c r="C874" s="2"/>
      <c r="D874" s="2"/>
      <c r="E874" s="8"/>
      <c r="F874" s="129" t="s">
        <v>38</v>
      </c>
      <c r="G874" s="130" t="s">
        <v>38</v>
      </c>
      <c r="H874" s="131" t="s">
        <v>38</v>
      </c>
      <c r="I874" s="122"/>
      <c r="J874" s="149"/>
      <c r="K874" s="124"/>
      <c r="L874" s="178"/>
      <c r="M874" s="133"/>
      <c r="N874" s="163" t="str">
        <f>IF($C$3="","",IF(P874="","",BF874))</f>
        <v/>
      </c>
      <c r="O874" s="163" t="str">
        <f>IF($C$3="","",IF(AND(OR(F874="",F874="□"),OR(G874="",G874="□"),OR(H874="",H874="□")),"",IF(AND(F874="■",G874="■"),"",IF(AND(OR(F874="■",G874="■"),H874="■"),"",IF(BF874="","",IF(OR(BF874=4,BF874&gt;4),"○","×"))))))</f>
        <v/>
      </c>
      <c r="P874" s="162" t="str">
        <f>IF($C$3="","",IF(AND(OR(F874="",F874="□"),OR(G874="",G874="□"),OR(H874="",H874="□")),"",IF(AND(F874="■",G874="■"),"",IF(AND(OR(F874="■",G874="■"),H874="■"),"",IF(BF874="","",IF(OR(BF874=5,BF874&gt;5),"○","×"))))))</f>
        <v/>
      </c>
      <c r="Q874" s="129" t="s">
        <v>38</v>
      </c>
      <c r="R874" s="130" t="s">
        <v>38</v>
      </c>
      <c r="S874" s="131" t="s">
        <v>38</v>
      </c>
      <c r="T874" s="1"/>
      <c r="U874" s="10"/>
      <c r="V874" s="11"/>
      <c r="W874" s="10"/>
      <c r="X874" s="223" t="str">
        <f t="shared" si="280"/>
        <v/>
      </c>
      <c r="Y874" s="164" t="str">
        <f t="shared" si="262"/>
        <v/>
      </c>
      <c r="Z874" s="131" t="s">
        <v>58</v>
      </c>
      <c r="AA874" s="135" t="s">
        <v>58</v>
      </c>
      <c r="AB874" s="165" t="str">
        <f t="shared" si="263"/>
        <v/>
      </c>
      <c r="AC874" s="280"/>
      <c r="AD874" s="281"/>
      <c r="AF874" s="60" t="str">
        <f>IF($C$3="","",IF(AND(F874="□",G874="□",H874="□"),"",IF(AND(F874="■",G874="■"),"",IF(AND(F874="■",H874="■"),"",IF(AND(G874="■",H874="■"),"",IF(F874="■",$BY$42,IF(G874="■",$BY$39,IF(I874="","",I874))))))))</f>
        <v/>
      </c>
      <c r="AG874" s="61" t="str">
        <f>IF($C$3="","",IF(AND(F874="□",G874="□",H874="□"),"",IF(AND(F874="■",G874="■"),"",IF(AND(F874="■",H874="■"),"",IF(AND(G874="■",H874="■"),"",IF(F874="■",$BY$44,IF(G874="■",$BY$41,IF(K874="","",K874))))))))</f>
        <v/>
      </c>
      <c r="AH874" s="63" t="str">
        <f t="shared" si="264"/>
        <v/>
      </c>
      <c r="AI874" s="63" t="str">
        <f t="shared" si="265"/>
        <v/>
      </c>
      <c r="AJ874" s="64" t="str">
        <f t="shared" si="266"/>
        <v/>
      </c>
      <c r="AK874" s="64" t="str">
        <f t="shared" si="267"/>
        <v/>
      </c>
      <c r="AL874" s="64" t="str">
        <f>IF($C$3="","",IF(AND(F874="□",G874="□",H874="□"),"",IF(AND(F874="■",G874="■"),"",IF(AND(F874="■",H874="■"),"",IF(AND(G874="■",H874="■"),"",IF(F874="■",$BY$23,IF(G874="■",$BY$21,IF(J874="","",J874))))))))</f>
        <v/>
      </c>
      <c r="AM874" s="65" t="str">
        <f t="shared" si="268"/>
        <v/>
      </c>
      <c r="AN874" s="64" t="str">
        <f>IF($C$3="","",IF(AND(F874="□",G874="□",H874="□"),"",IF(AND(F874="■",G874="■"),"",IF(AND(F874="■",H874="■"),"",IF(AND(G874="■",H874="■"),"",IF(F874="■",$BY$24,IF(G874="■",$BY$22,IF(L874="","",L874))))))))</f>
        <v/>
      </c>
      <c r="AO874" s="118"/>
      <c r="AP874" s="64" t="str">
        <f t="shared" si="269"/>
        <v/>
      </c>
      <c r="AQ874" s="64" t="str">
        <f t="shared" si="270"/>
        <v/>
      </c>
      <c r="AR874" s="64" t="str">
        <f t="shared" si="271"/>
        <v/>
      </c>
      <c r="AS874" s="64" t="str">
        <f t="shared" si="272"/>
        <v/>
      </c>
      <c r="AT874" s="64" t="str">
        <f t="shared" si="273"/>
        <v/>
      </c>
      <c r="AW874" s="17" t="str">
        <f t="shared" si="274"/>
        <v/>
      </c>
      <c r="AX874" s="17" t="str">
        <f t="shared" si="275"/>
        <v/>
      </c>
      <c r="AY874" s="17" t="str">
        <f t="shared" si="276"/>
        <v/>
      </c>
      <c r="AZ874" s="17" t="str">
        <f t="shared" si="277"/>
        <v/>
      </c>
      <c r="BA874" s="17" t="str">
        <f t="shared" si="278"/>
        <v/>
      </c>
      <c r="BB874" s="17" t="str">
        <f t="shared" si="279"/>
        <v/>
      </c>
      <c r="BD874" s="17" t="str">
        <f>IF(AND(OR(F874="",F874="□"),OR(G874="",G874="□"),OR(H874="",H874="□")),"",IF(AND(F874="■",G874="■"),"",IF(AND(OR(F874="■",G874="■"),H874="■"),"",IF(F874="■",5,IF(G874="■",4,IF(I874="","",IF($C$3="","",IF($C$3=8,"-",IF($C$3&lt;8,IF(I874&lt;=$BY$25,7,IF(I874&lt;=$BY$26,6,IF(I874&lt;=$BY$27,5,IF(I874&lt;=$BY$28,4,IF(I874&lt;=$BY$29,3,IF(I874&lt;=$BY$30,2,1)))))))))))))))</f>
        <v/>
      </c>
      <c r="BE874" s="17" t="str">
        <f>IF(AND(OR(F874="",F874="□"),OR(G874="",G874="□"),OR(H874="",H874="□")),"",IF(AND(F874="■",G874="■"),"",IF(AND(OR(F874="■",G874="■"),H874="■"),"",IF(F874="■",5,IF(G874="■",4,IF(K874="","",IF($C$3="","",IF($C$3=8,IF(K874&lt;=$BY$33,6,IF(K874&lt;=$BY$34,5,IF(K874&lt;=$BY$35,4,3))),IF(AND($C$3&lt;8,$C$3&gt;4),IF(K874&lt;=$BY$32,7,IF(K874&lt;=$BY$33,6,IF(K874&lt;=$BY$34,5,IF(K874&lt;=$BY$35,4,IF(K874&lt;=$BY$36,3,2))))),IF(C860&lt;5,"-"))))))))))</f>
        <v/>
      </c>
      <c r="BF874" s="17" t="str">
        <f t="shared" si="281"/>
        <v/>
      </c>
      <c r="BH874" s="18" t="str">
        <f>IF(X874="","",IF(50&lt;=Y874,6,IF(AND(40&lt;=Y874,Y874&lt;50),5,IF(AND(30&lt;=Y874,Y874&lt;40),4,IF(AND(20&lt;=Y874,Y874&lt;30),3,IF(AND(10&lt;=Y874,Y874&lt;20),2,IF(AND(0&lt;=Y874,Y874&lt;10),1,IF(Y874&lt;0,0,""))))))))</f>
        <v/>
      </c>
      <c r="BI874" s="18" t="str">
        <f>IF(X874="","",IF(30&lt;=Y874,4,IF(AND(20&lt;=Y874,Y874&lt;30),3,IF(AND(10&lt;=Y874,Y874&lt;20),2,IF(AND(0&lt;=Y874,Y874&lt;10),1,IF(Y874&lt;0,0,""))))))</f>
        <v/>
      </c>
      <c r="BJ874" s="58" t="str">
        <f>IF(AND(OR(Q874="",Q874="□"),OR(R874="",R874="□"),OR(S874="",S874="□")),"",IF(AND(Q874="■",R874="■"),"",IF(AND(OR(Q874="■",R874="■"),S874="■"),"",IF(Q874="■",3,IF(R874="■",1,IF(Z874="■",BH874,BI874))))))</f>
        <v/>
      </c>
    </row>
    <row r="875" spans="1:62" ht="12" customHeight="1" x14ac:dyDescent="0.15">
      <c r="A875" s="66">
        <v>858</v>
      </c>
      <c r="B875" s="4"/>
      <c r="C875" s="2"/>
      <c r="D875" s="2"/>
      <c r="E875" s="8"/>
      <c r="F875" s="129" t="s">
        <v>38</v>
      </c>
      <c r="G875" s="130" t="s">
        <v>38</v>
      </c>
      <c r="H875" s="131" t="s">
        <v>38</v>
      </c>
      <c r="I875" s="122"/>
      <c r="J875" s="149"/>
      <c r="K875" s="124"/>
      <c r="L875" s="178"/>
      <c r="M875" s="133"/>
      <c r="N875" s="163" t="str">
        <f>IF($C$3="","",IF(P875="","",BF875))</f>
        <v/>
      </c>
      <c r="O875" s="163" t="str">
        <f>IF($C$3="","",IF(AND(OR(F875="",F875="□"),OR(G875="",G875="□"),OR(H875="",H875="□")),"",IF(AND(F875="■",G875="■"),"",IF(AND(OR(F875="■",G875="■"),H875="■"),"",IF(BF875="","",IF(OR(BF875=4,BF875&gt;4),"○","×"))))))</f>
        <v/>
      </c>
      <c r="P875" s="162" t="str">
        <f>IF($C$3="","",IF(AND(OR(F875="",F875="□"),OR(G875="",G875="□"),OR(H875="",H875="□")),"",IF(AND(F875="■",G875="■"),"",IF(AND(OR(F875="■",G875="■"),H875="■"),"",IF(BF875="","",IF(OR(BF875=5,BF875&gt;5),"○","×"))))))</f>
        <v/>
      </c>
      <c r="Q875" s="129" t="s">
        <v>38</v>
      </c>
      <c r="R875" s="130" t="s">
        <v>38</v>
      </c>
      <c r="S875" s="131" t="s">
        <v>38</v>
      </c>
      <c r="T875" s="1"/>
      <c r="U875" s="10"/>
      <c r="V875" s="11"/>
      <c r="W875" s="10"/>
      <c r="X875" s="223" t="str">
        <f t="shared" si="280"/>
        <v/>
      </c>
      <c r="Y875" s="164" t="str">
        <f t="shared" si="262"/>
        <v/>
      </c>
      <c r="Z875" s="131" t="s">
        <v>58</v>
      </c>
      <c r="AA875" s="135" t="s">
        <v>58</v>
      </c>
      <c r="AB875" s="165" t="str">
        <f t="shared" si="263"/>
        <v/>
      </c>
      <c r="AC875" s="280"/>
      <c r="AD875" s="281"/>
      <c r="AF875" s="60" t="str">
        <f>IF($C$3="","",IF(AND(F875="□",G875="□",H875="□"),"",IF(AND(F875="■",G875="■"),"",IF(AND(F875="■",H875="■"),"",IF(AND(G875="■",H875="■"),"",IF(F875="■",$BY$42,IF(G875="■",$BY$39,IF(I875="","",I875))))))))</f>
        <v/>
      </c>
      <c r="AG875" s="61" t="str">
        <f>IF($C$3="","",IF(AND(F875="□",G875="□",H875="□"),"",IF(AND(F875="■",G875="■"),"",IF(AND(F875="■",H875="■"),"",IF(AND(G875="■",H875="■"),"",IF(F875="■",$BY$44,IF(G875="■",$BY$41,IF(K875="","",K875))))))))</f>
        <v/>
      </c>
      <c r="AH875" s="63" t="str">
        <f t="shared" si="264"/>
        <v/>
      </c>
      <c r="AI875" s="63" t="str">
        <f t="shared" si="265"/>
        <v/>
      </c>
      <c r="AJ875" s="64" t="str">
        <f t="shared" si="266"/>
        <v/>
      </c>
      <c r="AK875" s="64" t="str">
        <f t="shared" si="267"/>
        <v/>
      </c>
      <c r="AL875" s="64" t="str">
        <f>IF($C$3="","",IF(AND(F875="□",G875="□",H875="□"),"",IF(AND(F875="■",G875="■"),"",IF(AND(F875="■",H875="■"),"",IF(AND(G875="■",H875="■"),"",IF(F875="■",$BY$23,IF(G875="■",$BY$21,IF(J875="","",J875))))))))</f>
        <v/>
      </c>
      <c r="AM875" s="65" t="str">
        <f t="shared" si="268"/>
        <v/>
      </c>
      <c r="AN875" s="64" t="str">
        <f>IF($C$3="","",IF(AND(F875="□",G875="□",H875="□"),"",IF(AND(F875="■",G875="■"),"",IF(AND(F875="■",H875="■"),"",IF(AND(G875="■",H875="■"),"",IF(F875="■",$BY$24,IF(G875="■",$BY$22,IF(L875="","",L875))))))))</f>
        <v/>
      </c>
      <c r="AO875" s="118"/>
      <c r="AP875" s="64" t="str">
        <f t="shared" si="269"/>
        <v/>
      </c>
      <c r="AQ875" s="64" t="str">
        <f t="shared" si="270"/>
        <v/>
      </c>
      <c r="AR875" s="64" t="str">
        <f t="shared" si="271"/>
        <v/>
      </c>
      <c r="AS875" s="64" t="str">
        <f t="shared" si="272"/>
        <v/>
      </c>
      <c r="AT875" s="64" t="str">
        <f t="shared" si="273"/>
        <v/>
      </c>
      <c r="AW875" s="17" t="str">
        <f t="shared" si="274"/>
        <v/>
      </c>
      <c r="AX875" s="17" t="str">
        <f t="shared" si="275"/>
        <v/>
      </c>
      <c r="AY875" s="17" t="str">
        <f t="shared" si="276"/>
        <v/>
      </c>
      <c r="AZ875" s="17" t="str">
        <f t="shared" si="277"/>
        <v/>
      </c>
      <c r="BA875" s="17" t="str">
        <f t="shared" si="278"/>
        <v/>
      </c>
      <c r="BB875" s="17" t="str">
        <f t="shared" si="279"/>
        <v/>
      </c>
      <c r="BD875" s="17" t="str">
        <f>IF(AND(OR(F875="",F875="□"),OR(G875="",G875="□"),OR(H875="",H875="□")),"",IF(AND(F875="■",G875="■"),"",IF(AND(OR(F875="■",G875="■"),H875="■"),"",IF(F875="■",5,IF(G875="■",4,IF(I875="","",IF($C$3="","",IF($C$3=8,"-",IF($C$3&lt;8,IF(I875&lt;=$BY$25,7,IF(I875&lt;=$BY$26,6,IF(I875&lt;=$BY$27,5,IF(I875&lt;=$BY$28,4,IF(I875&lt;=$BY$29,3,IF(I875&lt;=$BY$30,2,1)))))))))))))))</f>
        <v/>
      </c>
      <c r="BE875" s="17" t="str">
        <f>IF(AND(OR(F875="",F875="□"),OR(G875="",G875="□"),OR(H875="",H875="□")),"",IF(AND(F875="■",G875="■"),"",IF(AND(OR(F875="■",G875="■"),H875="■"),"",IF(F875="■",5,IF(G875="■",4,IF(K875="","",IF($C$3="","",IF($C$3=8,IF(K875&lt;=$BY$33,6,IF(K875&lt;=$BY$34,5,IF(K875&lt;=$BY$35,4,3))),IF(AND($C$3&lt;8,$C$3&gt;4),IF(K875&lt;=$BY$32,7,IF(K875&lt;=$BY$33,6,IF(K875&lt;=$BY$34,5,IF(K875&lt;=$BY$35,4,IF(K875&lt;=$BY$36,3,2))))),IF(C861&lt;5,"-"))))))))))</f>
        <v/>
      </c>
      <c r="BF875" s="17" t="str">
        <f t="shared" si="281"/>
        <v/>
      </c>
      <c r="BH875" s="18" t="str">
        <f>IF(X875="","",IF(50&lt;=Y875,6,IF(AND(40&lt;=Y875,Y875&lt;50),5,IF(AND(30&lt;=Y875,Y875&lt;40),4,IF(AND(20&lt;=Y875,Y875&lt;30),3,IF(AND(10&lt;=Y875,Y875&lt;20),2,IF(AND(0&lt;=Y875,Y875&lt;10),1,IF(Y875&lt;0,0,""))))))))</f>
        <v/>
      </c>
      <c r="BI875" s="18" t="str">
        <f>IF(X875="","",IF(30&lt;=Y875,4,IF(AND(20&lt;=Y875,Y875&lt;30),3,IF(AND(10&lt;=Y875,Y875&lt;20),2,IF(AND(0&lt;=Y875,Y875&lt;10),1,IF(Y875&lt;0,0,""))))))</f>
        <v/>
      </c>
      <c r="BJ875" s="58" t="str">
        <f>IF(AND(OR(Q875="",Q875="□"),OR(R875="",R875="□"),OR(S875="",S875="□")),"",IF(AND(Q875="■",R875="■"),"",IF(AND(OR(Q875="■",R875="■"),S875="■"),"",IF(Q875="■",3,IF(R875="■",1,IF(Z875="■",BH875,BI875))))))</f>
        <v/>
      </c>
    </row>
    <row r="876" spans="1:62" ht="12" customHeight="1" x14ac:dyDescent="0.15">
      <c r="A876" s="66">
        <v>859</v>
      </c>
      <c r="B876" s="4"/>
      <c r="C876" s="2"/>
      <c r="D876" s="2"/>
      <c r="E876" s="8"/>
      <c r="F876" s="129" t="s">
        <v>38</v>
      </c>
      <c r="G876" s="130" t="s">
        <v>38</v>
      </c>
      <c r="H876" s="131" t="s">
        <v>38</v>
      </c>
      <c r="I876" s="122"/>
      <c r="J876" s="149"/>
      <c r="K876" s="124"/>
      <c r="L876" s="178"/>
      <c r="M876" s="133"/>
      <c r="N876" s="163" t="str">
        <f>IF($C$3="","",IF(P876="","",BF876))</f>
        <v/>
      </c>
      <c r="O876" s="163" t="str">
        <f>IF($C$3="","",IF(AND(OR(F876="",F876="□"),OR(G876="",G876="□"),OR(H876="",H876="□")),"",IF(AND(F876="■",G876="■"),"",IF(AND(OR(F876="■",G876="■"),H876="■"),"",IF(BF876="","",IF(OR(BF876=4,BF876&gt;4),"○","×"))))))</f>
        <v/>
      </c>
      <c r="P876" s="162" t="str">
        <f>IF($C$3="","",IF(AND(OR(F876="",F876="□"),OR(G876="",G876="□"),OR(H876="",H876="□")),"",IF(AND(F876="■",G876="■"),"",IF(AND(OR(F876="■",G876="■"),H876="■"),"",IF(BF876="","",IF(OR(BF876=5,BF876&gt;5),"○","×"))))))</f>
        <v/>
      </c>
      <c r="Q876" s="129" t="s">
        <v>38</v>
      </c>
      <c r="R876" s="130" t="s">
        <v>38</v>
      </c>
      <c r="S876" s="131" t="s">
        <v>38</v>
      </c>
      <c r="T876" s="1"/>
      <c r="U876" s="10"/>
      <c r="V876" s="11"/>
      <c r="W876" s="10"/>
      <c r="X876" s="223" t="str">
        <f t="shared" si="280"/>
        <v/>
      </c>
      <c r="Y876" s="164" t="str">
        <f t="shared" si="262"/>
        <v/>
      </c>
      <c r="Z876" s="131" t="s">
        <v>58</v>
      </c>
      <c r="AA876" s="135" t="s">
        <v>58</v>
      </c>
      <c r="AB876" s="165" t="str">
        <f t="shared" si="263"/>
        <v/>
      </c>
      <c r="AC876" s="280"/>
      <c r="AD876" s="281"/>
      <c r="AF876" s="60" t="str">
        <f>IF($C$3="","",IF(AND(F876="□",G876="□",H876="□"),"",IF(AND(F876="■",G876="■"),"",IF(AND(F876="■",H876="■"),"",IF(AND(G876="■",H876="■"),"",IF(F876="■",$BY$42,IF(G876="■",$BY$39,IF(I876="","",I876))))))))</f>
        <v/>
      </c>
      <c r="AG876" s="61" t="str">
        <f>IF($C$3="","",IF(AND(F876="□",G876="□",H876="□"),"",IF(AND(F876="■",G876="■"),"",IF(AND(F876="■",H876="■"),"",IF(AND(G876="■",H876="■"),"",IF(F876="■",$BY$44,IF(G876="■",$BY$41,IF(K876="","",K876))))))))</f>
        <v/>
      </c>
      <c r="AH876" s="63" t="str">
        <f t="shared" si="264"/>
        <v/>
      </c>
      <c r="AI876" s="63" t="str">
        <f t="shared" si="265"/>
        <v/>
      </c>
      <c r="AJ876" s="64" t="str">
        <f t="shared" si="266"/>
        <v/>
      </c>
      <c r="AK876" s="64" t="str">
        <f t="shared" si="267"/>
        <v/>
      </c>
      <c r="AL876" s="64" t="str">
        <f>IF($C$3="","",IF(AND(F876="□",G876="□",H876="□"),"",IF(AND(F876="■",G876="■"),"",IF(AND(F876="■",H876="■"),"",IF(AND(G876="■",H876="■"),"",IF(F876="■",$BY$23,IF(G876="■",$BY$21,IF(J876="","",J876))))))))</f>
        <v/>
      </c>
      <c r="AM876" s="65" t="str">
        <f t="shared" si="268"/>
        <v/>
      </c>
      <c r="AN876" s="64" t="str">
        <f>IF($C$3="","",IF(AND(F876="□",G876="□",H876="□"),"",IF(AND(F876="■",G876="■"),"",IF(AND(F876="■",H876="■"),"",IF(AND(G876="■",H876="■"),"",IF(F876="■",$BY$24,IF(G876="■",$BY$22,IF(L876="","",L876))))))))</f>
        <v/>
      </c>
      <c r="AO876" s="118"/>
      <c r="AP876" s="64" t="str">
        <f t="shared" si="269"/>
        <v/>
      </c>
      <c r="AQ876" s="64" t="str">
        <f t="shared" si="270"/>
        <v/>
      </c>
      <c r="AR876" s="64" t="str">
        <f t="shared" si="271"/>
        <v/>
      </c>
      <c r="AS876" s="64" t="str">
        <f t="shared" si="272"/>
        <v/>
      </c>
      <c r="AT876" s="64" t="str">
        <f t="shared" si="273"/>
        <v/>
      </c>
      <c r="AW876" s="17" t="str">
        <f t="shared" si="274"/>
        <v/>
      </c>
      <c r="AX876" s="17" t="str">
        <f t="shared" si="275"/>
        <v/>
      </c>
      <c r="AY876" s="17" t="str">
        <f t="shared" si="276"/>
        <v/>
      </c>
      <c r="AZ876" s="17" t="str">
        <f t="shared" si="277"/>
        <v/>
      </c>
      <c r="BA876" s="17" t="str">
        <f t="shared" si="278"/>
        <v/>
      </c>
      <c r="BB876" s="17" t="str">
        <f t="shared" si="279"/>
        <v/>
      </c>
      <c r="BD876" s="17" t="str">
        <f>IF(AND(OR(F876="",F876="□"),OR(G876="",G876="□"),OR(H876="",H876="□")),"",IF(AND(F876="■",G876="■"),"",IF(AND(OR(F876="■",G876="■"),H876="■"),"",IF(F876="■",5,IF(G876="■",4,IF(I876="","",IF($C$3="","",IF($C$3=8,"-",IF($C$3&lt;8,IF(I876&lt;=$BY$25,7,IF(I876&lt;=$BY$26,6,IF(I876&lt;=$BY$27,5,IF(I876&lt;=$BY$28,4,IF(I876&lt;=$BY$29,3,IF(I876&lt;=$BY$30,2,1)))))))))))))))</f>
        <v/>
      </c>
      <c r="BE876" s="17" t="str">
        <f>IF(AND(OR(F876="",F876="□"),OR(G876="",G876="□"),OR(H876="",H876="□")),"",IF(AND(F876="■",G876="■"),"",IF(AND(OR(F876="■",G876="■"),H876="■"),"",IF(F876="■",5,IF(G876="■",4,IF(K876="","",IF($C$3="","",IF($C$3=8,IF(K876&lt;=$BY$33,6,IF(K876&lt;=$BY$34,5,IF(K876&lt;=$BY$35,4,3))),IF(AND($C$3&lt;8,$C$3&gt;4),IF(K876&lt;=$BY$32,7,IF(K876&lt;=$BY$33,6,IF(K876&lt;=$BY$34,5,IF(K876&lt;=$BY$35,4,IF(K876&lt;=$BY$36,3,2))))),IF(C862&lt;5,"-"))))))))))</f>
        <v/>
      </c>
      <c r="BF876" s="17" t="str">
        <f t="shared" si="281"/>
        <v/>
      </c>
      <c r="BH876" s="18" t="str">
        <f>IF(X876="","",IF(50&lt;=Y876,6,IF(AND(40&lt;=Y876,Y876&lt;50),5,IF(AND(30&lt;=Y876,Y876&lt;40),4,IF(AND(20&lt;=Y876,Y876&lt;30),3,IF(AND(10&lt;=Y876,Y876&lt;20),2,IF(AND(0&lt;=Y876,Y876&lt;10),1,IF(Y876&lt;0,0,""))))))))</f>
        <v/>
      </c>
      <c r="BI876" s="18" t="str">
        <f>IF(X876="","",IF(30&lt;=Y876,4,IF(AND(20&lt;=Y876,Y876&lt;30),3,IF(AND(10&lt;=Y876,Y876&lt;20),2,IF(AND(0&lt;=Y876,Y876&lt;10),1,IF(Y876&lt;0,0,""))))))</f>
        <v/>
      </c>
      <c r="BJ876" s="58" t="str">
        <f>IF(AND(OR(Q876="",Q876="□"),OR(R876="",R876="□"),OR(S876="",S876="□")),"",IF(AND(Q876="■",R876="■"),"",IF(AND(OR(Q876="■",R876="■"),S876="■"),"",IF(Q876="■",3,IF(R876="■",1,IF(Z876="■",BH876,BI876))))))</f>
        <v/>
      </c>
    </row>
    <row r="877" spans="1:62" ht="12" customHeight="1" x14ac:dyDescent="0.15">
      <c r="A877" s="66">
        <v>860</v>
      </c>
      <c r="B877" s="4"/>
      <c r="C877" s="2"/>
      <c r="D877" s="2"/>
      <c r="E877" s="8"/>
      <c r="F877" s="129" t="s">
        <v>38</v>
      </c>
      <c r="G877" s="130" t="s">
        <v>38</v>
      </c>
      <c r="H877" s="131" t="s">
        <v>38</v>
      </c>
      <c r="I877" s="122"/>
      <c r="J877" s="149"/>
      <c r="K877" s="124"/>
      <c r="L877" s="178"/>
      <c r="M877" s="133"/>
      <c r="N877" s="163" t="str">
        <f>IF($C$3="","",IF(P877="","",BF877))</f>
        <v/>
      </c>
      <c r="O877" s="163" t="str">
        <f>IF($C$3="","",IF(AND(OR(F877="",F877="□"),OR(G877="",G877="□"),OR(H877="",H877="□")),"",IF(AND(F877="■",G877="■"),"",IF(AND(OR(F877="■",G877="■"),H877="■"),"",IF(BF877="","",IF(OR(BF877=4,BF877&gt;4),"○","×"))))))</f>
        <v/>
      </c>
      <c r="P877" s="162" t="str">
        <f>IF($C$3="","",IF(AND(OR(F877="",F877="□"),OR(G877="",G877="□"),OR(H877="",H877="□")),"",IF(AND(F877="■",G877="■"),"",IF(AND(OR(F877="■",G877="■"),H877="■"),"",IF(BF877="","",IF(OR(BF877=5,BF877&gt;5),"○","×"))))))</f>
        <v/>
      </c>
      <c r="Q877" s="129" t="s">
        <v>38</v>
      </c>
      <c r="R877" s="130" t="s">
        <v>38</v>
      </c>
      <c r="S877" s="131" t="s">
        <v>38</v>
      </c>
      <c r="T877" s="1"/>
      <c r="U877" s="10"/>
      <c r="V877" s="11"/>
      <c r="W877" s="10"/>
      <c r="X877" s="223" t="str">
        <f t="shared" si="280"/>
        <v/>
      </c>
      <c r="Y877" s="164" t="str">
        <f t="shared" si="262"/>
        <v/>
      </c>
      <c r="Z877" s="131" t="s">
        <v>58</v>
      </c>
      <c r="AA877" s="135" t="s">
        <v>58</v>
      </c>
      <c r="AB877" s="165" t="str">
        <f t="shared" si="263"/>
        <v/>
      </c>
      <c r="AC877" s="280"/>
      <c r="AD877" s="281"/>
      <c r="AF877" s="60" t="str">
        <f>IF($C$3="","",IF(AND(F877="□",G877="□",H877="□"),"",IF(AND(F877="■",G877="■"),"",IF(AND(F877="■",H877="■"),"",IF(AND(G877="■",H877="■"),"",IF(F877="■",$BY$42,IF(G877="■",$BY$39,IF(I877="","",I877))))))))</f>
        <v/>
      </c>
      <c r="AG877" s="61" t="str">
        <f>IF($C$3="","",IF(AND(F877="□",G877="□",H877="□"),"",IF(AND(F877="■",G877="■"),"",IF(AND(F877="■",H877="■"),"",IF(AND(G877="■",H877="■"),"",IF(F877="■",$BY$44,IF(G877="■",$BY$41,IF(K877="","",K877))))))))</f>
        <v/>
      </c>
      <c r="AH877" s="63" t="str">
        <f t="shared" si="264"/>
        <v/>
      </c>
      <c r="AI877" s="63" t="str">
        <f t="shared" si="265"/>
        <v/>
      </c>
      <c r="AJ877" s="64" t="str">
        <f t="shared" si="266"/>
        <v/>
      </c>
      <c r="AK877" s="64" t="str">
        <f t="shared" si="267"/>
        <v/>
      </c>
      <c r="AL877" s="64" t="str">
        <f>IF($C$3="","",IF(AND(F877="□",G877="□",H877="□"),"",IF(AND(F877="■",G877="■"),"",IF(AND(F877="■",H877="■"),"",IF(AND(G877="■",H877="■"),"",IF(F877="■",$BY$23,IF(G877="■",$BY$21,IF(J877="","",J877))))))))</f>
        <v/>
      </c>
      <c r="AM877" s="65" t="str">
        <f t="shared" si="268"/>
        <v/>
      </c>
      <c r="AN877" s="64" t="str">
        <f>IF($C$3="","",IF(AND(F877="□",G877="□",H877="□"),"",IF(AND(F877="■",G877="■"),"",IF(AND(F877="■",H877="■"),"",IF(AND(G877="■",H877="■"),"",IF(F877="■",$BY$24,IF(G877="■",$BY$22,IF(L877="","",L877))))))))</f>
        <v/>
      </c>
      <c r="AO877" s="118"/>
      <c r="AP877" s="64" t="str">
        <f t="shared" si="269"/>
        <v/>
      </c>
      <c r="AQ877" s="64" t="str">
        <f t="shared" si="270"/>
        <v/>
      </c>
      <c r="AR877" s="64" t="str">
        <f t="shared" si="271"/>
        <v/>
      </c>
      <c r="AS877" s="64" t="str">
        <f t="shared" si="272"/>
        <v/>
      </c>
      <c r="AT877" s="64" t="str">
        <f t="shared" si="273"/>
        <v/>
      </c>
      <c r="AW877" s="17" t="str">
        <f t="shared" si="274"/>
        <v/>
      </c>
      <c r="AX877" s="17" t="str">
        <f t="shared" si="275"/>
        <v/>
      </c>
      <c r="AY877" s="17" t="str">
        <f t="shared" si="276"/>
        <v/>
      </c>
      <c r="AZ877" s="17" t="str">
        <f t="shared" si="277"/>
        <v/>
      </c>
      <c r="BA877" s="17" t="str">
        <f t="shared" si="278"/>
        <v/>
      </c>
      <c r="BB877" s="17" t="str">
        <f t="shared" si="279"/>
        <v/>
      </c>
      <c r="BD877" s="17" t="str">
        <f>IF(AND(OR(F877="",F877="□"),OR(G877="",G877="□"),OR(H877="",H877="□")),"",IF(AND(F877="■",G877="■"),"",IF(AND(OR(F877="■",G877="■"),H877="■"),"",IF(F877="■",5,IF(G877="■",4,IF(I877="","",IF($C$3="","",IF($C$3=8,"-",IF($C$3&lt;8,IF(I877&lt;=$BY$25,7,IF(I877&lt;=$BY$26,6,IF(I877&lt;=$BY$27,5,IF(I877&lt;=$BY$28,4,IF(I877&lt;=$BY$29,3,IF(I877&lt;=$BY$30,2,1)))))))))))))))</f>
        <v/>
      </c>
      <c r="BE877" s="17" t="str">
        <f>IF(AND(OR(F877="",F877="□"),OR(G877="",G877="□"),OR(H877="",H877="□")),"",IF(AND(F877="■",G877="■"),"",IF(AND(OR(F877="■",G877="■"),H877="■"),"",IF(F877="■",5,IF(G877="■",4,IF(K877="","",IF($C$3="","",IF($C$3=8,IF(K877&lt;=$BY$33,6,IF(K877&lt;=$BY$34,5,IF(K877&lt;=$BY$35,4,3))),IF(AND($C$3&lt;8,$C$3&gt;4),IF(K877&lt;=$BY$32,7,IF(K877&lt;=$BY$33,6,IF(K877&lt;=$BY$34,5,IF(K877&lt;=$BY$35,4,IF(K877&lt;=$BY$36,3,2))))),IF(C863&lt;5,"-"))))))))))</f>
        <v/>
      </c>
      <c r="BF877" s="17" t="str">
        <f t="shared" si="281"/>
        <v/>
      </c>
      <c r="BH877" s="18" t="str">
        <f>IF(X877="","",IF(50&lt;=Y877,6,IF(AND(40&lt;=Y877,Y877&lt;50),5,IF(AND(30&lt;=Y877,Y877&lt;40),4,IF(AND(20&lt;=Y877,Y877&lt;30),3,IF(AND(10&lt;=Y877,Y877&lt;20),2,IF(AND(0&lt;=Y877,Y877&lt;10),1,IF(Y877&lt;0,0,""))))))))</f>
        <v/>
      </c>
      <c r="BI877" s="18" t="str">
        <f>IF(X877="","",IF(30&lt;=Y877,4,IF(AND(20&lt;=Y877,Y877&lt;30),3,IF(AND(10&lt;=Y877,Y877&lt;20),2,IF(AND(0&lt;=Y877,Y877&lt;10),1,IF(Y877&lt;0,0,""))))))</f>
        <v/>
      </c>
      <c r="BJ877" s="58" t="str">
        <f>IF(AND(OR(Q877="",Q877="□"),OR(R877="",R877="□"),OR(S877="",S877="□")),"",IF(AND(Q877="■",R877="■"),"",IF(AND(OR(Q877="■",R877="■"),S877="■"),"",IF(Q877="■",3,IF(R877="■",1,IF(Z877="■",BH877,BI877))))))</f>
        <v/>
      </c>
    </row>
    <row r="878" spans="1:62" ht="12" customHeight="1" x14ac:dyDescent="0.15">
      <c r="A878" s="66">
        <v>861</v>
      </c>
      <c r="B878" s="4"/>
      <c r="C878" s="2"/>
      <c r="D878" s="2"/>
      <c r="E878" s="8"/>
      <c r="F878" s="129" t="s">
        <v>38</v>
      </c>
      <c r="G878" s="130" t="s">
        <v>38</v>
      </c>
      <c r="H878" s="131" t="s">
        <v>38</v>
      </c>
      <c r="I878" s="122"/>
      <c r="J878" s="149"/>
      <c r="K878" s="124"/>
      <c r="L878" s="178"/>
      <c r="M878" s="133"/>
      <c r="N878" s="163" t="str">
        <f>IF($C$3="","",IF(P878="","",BF878))</f>
        <v/>
      </c>
      <c r="O878" s="163" t="str">
        <f>IF($C$3="","",IF(AND(OR(F878="",F878="□"),OR(G878="",G878="□"),OR(H878="",H878="□")),"",IF(AND(F878="■",G878="■"),"",IF(AND(OR(F878="■",G878="■"),H878="■"),"",IF(BF878="","",IF(OR(BF878=4,BF878&gt;4),"○","×"))))))</f>
        <v/>
      </c>
      <c r="P878" s="162" t="str">
        <f>IF($C$3="","",IF(AND(OR(F878="",F878="□"),OR(G878="",G878="□"),OR(H878="",H878="□")),"",IF(AND(F878="■",G878="■"),"",IF(AND(OR(F878="■",G878="■"),H878="■"),"",IF(BF878="","",IF(OR(BF878=5,BF878&gt;5),"○","×"))))))</f>
        <v/>
      </c>
      <c r="Q878" s="129" t="s">
        <v>38</v>
      </c>
      <c r="R878" s="130" t="s">
        <v>38</v>
      </c>
      <c r="S878" s="131" t="s">
        <v>38</v>
      </c>
      <c r="T878" s="1"/>
      <c r="U878" s="10"/>
      <c r="V878" s="11"/>
      <c r="W878" s="10"/>
      <c r="X878" s="223" t="str">
        <f t="shared" si="280"/>
        <v/>
      </c>
      <c r="Y878" s="164" t="str">
        <f t="shared" si="262"/>
        <v/>
      </c>
      <c r="Z878" s="131" t="s">
        <v>58</v>
      </c>
      <c r="AA878" s="135" t="s">
        <v>58</v>
      </c>
      <c r="AB878" s="165" t="str">
        <f t="shared" si="263"/>
        <v/>
      </c>
      <c r="AC878" s="280"/>
      <c r="AD878" s="281"/>
      <c r="AF878" s="60" t="str">
        <f>IF($C$3="","",IF(AND(F878="□",G878="□",H878="□"),"",IF(AND(F878="■",G878="■"),"",IF(AND(F878="■",H878="■"),"",IF(AND(G878="■",H878="■"),"",IF(F878="■",$BY$42,IF(G878="■",$BY$39,IF(I878="","",I878))))))))</f>
        <v/>
      </c>
      <c r="AG878" s="61" t="str">
        <f>IF($C$3="","",IF(AND(F878="□",G878="□",H878="□"),"",IF(AND(F878="■",G878="■"),"",IF(AND(F878="■",H878="■"),"",IF(AND(G878="■",H878="■"),"",IF(F878="■",$BY$44,IF(G878="■",$BY$41,IF(K878="","",K878))))))))</f>
        <v/>
      </c>
      <c r="AH878" s="63" t="str">
        <f t="shared" si="264"/>
        <v/>
      </c>
      <c r="AI878" s="63" t="str">
        <f t="shared" si="265"/>
        <v/>
      </c>
      <c r="AJ878" s="64" t="str">
        <f t="shared" si="266"/>
        <v/>
      </c>
      <c r="AK878" s="64" t="str">
        <f t="shared" si="267"/>
        <v/>
      </c>
      <c r="AL878" s="64" t="str">
        <f>IF($C$3="","",IF(AND(F878="□",G878="□",H878="□"),"",IF(AND(F878="■",G878="■"),"",IF(AND(F878="■",H878="■"),"",IF(AND(G878="■",H878="■"),"",IF(F878="■",$BY$23,IF(G878="■",$BY$21,IF(J878="","",J878))))))))</f>
        <v/>
      </c>
      <c r="AM878" s="65" t="str">
        <f t="shared" si="268"/>
        <v/>
      </c>
      <c r="AN878" s="64" t="str">
        <f>IF($C$3="","",IF(AND(F878="□",G878="□",H878="□"),"",IF(AND(F878="■",G878="■"),"",IF(AND(F878="■",H878="■"),"",IF(AND(G878="■",H878="■"),"",IF(F878="■",$BY$24,IF(G878="■",$BY$22,IF(L878="","",L878))))))))</f>
        <v/>
      </c>
      <c r="AO878" s="118"/>
      <c r="AP878" s="64" t="str">
        <f t="shared" si="269"/>
        <v/>
      </c>
      <c r="AQ878" s="64" t="str">
        <f t="shared" si="270"/>
        <v/>
      </c>
      <c r="AR878" s="64" t="str">
        <f t="shared" si="271"/>
        <v/>
      </c>
      <c r="AS878" s="64" t="str">
        <f t="shared" si="272"/>
        <v/>
      </c>
      <c r="AT878" s="64" t="str">
        <f t="shared" si="273"/>
        <v/>
      </c>
      <c r="AW878" s="17" t="str">
        <f t="shared" si="274"/>
        <v/>
      </c>
      <c r="AX878" s="17" t="str">
        <f t="shared" si="275"/>
        <v/>
      </c>
      <c r="AY878" s="17" t="str">
        <f t="shared" si="276"/>
        <v/>
      </c>
      <c r="AZ878" s="17" t="str">
        <f t="shared" si="277"/>
        <v/>
      </c>
      <c r="BA878" s="17" t="str">
        <f t="shared" si="278"/>
        <v/>
      </c>
      <c r="BB878" s="17" t="str">
        <f t="shared" si="279"/>
        <v/>
      </c>
      <c r="BD878" s="17" t="str">
        <f>IF(AND(OR(F878="",F878="□"),OR(G878="",G878="□"),OR(H878="",H878="□")),"",IF(AND(F878="■",G878="■"),"",IF(AND(OR(F878="■",G878="■"),H878="■"),"",IF(F878="■",5,IF(G878="■",4,IF(I878="","",IF($C$3="","",IF($C$3=8,"-",IF($C$3&lt;8,IF(I878&lt;=$BY$25,7,IF(I878&lt;=$BY$26,6,IF(I878&lt;=$BY$27,5,IF(I878&lt;=$BY$28,4,IF(I878&lt;=$BY$29,3,IF(I878&lt;=$BY$30,2,1)))))))))))))))</f>
        <v/>
      </c>
      <c r="BE878" s="17" t="str">
        <f>IF(AND(OR(F878="",F878="□"),OR(G878="",G878="□"),OR(H878="",H878="□")),"",IF(AND(F878="■",G878="■"),"",IF(AND(OR(F878="■",G878="■"),H878="■"),"",IF(F878="■",5,IF(G878="■",4,IF(K878="","",IF($C$3="","",IF($C$3=8,IF(K878&lt;=$BY$33,6,IF(K878&lt;=$BY$34,5,IF(K878&lt;=$BY$35,4,3))),IF(AND($C$3&lt;8,$C$3&gt;4),IF(K878&lt;=$BY$32,7,IF(K878&lt;=$BY$33,6,IF(K878&lt;=$BY$34,5,IF(K878&lt;=$BY$35,4,IF(K878&lt;=$BY$36,3,2))))),IF(C864&lt;5,"-"))))))))))</f>
        <v/>
      </c>
      <c r="BF878" s="17" t="str">
        <f t="shared" si="281"/>
        <v/>
      </c>
      <c r="BH878" s="18" t="str">
        <f>IF(X878="","",IF(50&lt;=Y878,6,IF(AND(40&lt;=Y878,Y878&lt;50),5,IF(AND(30&lt;=Y878,Y878&lt;40),4,IF(AND(20&lt;=Y878,Y878&lt;30),3,IF(AND(10&lt;=Y878,Y878&lt;20),2,IF(AND(0&lt;=Y878,Y878&lt;10),1,IF(Y878&lt;0,0,""))))))))</f>
        <v/>
      </c>
      <c r="BI878" s="18" t="str">
        <f>IF(X878="","",IF(30&lt;=Y878,4,IF(AND(20&lt;=Y878,Y878&lt;30),3,IF(AND(10&lt;=Y878,Y878&lt;20),2,IF(AND(0&lt;=Y878,Y878&lt;10),1,IF(Y878&lt;0,0,""))))))</f>
        <v/>
      </c>
      <c r="BJ878" s="58" t="str">
        <f>IF(AND(OR(Q878="",Q878="□"),OR(R878="",R878="□"),OR(S878="",S878="□")),"",IF(AND(Q878="■",R878="■"),"",IF(AND(OR(Q878="■",R878="■"),S878="■"),"",IF(Q878="■",3,IF(R878="■",1,IF(Z878="■",BH878,BI878))))))</f>
        <v/>
      </c>
    </row>
    <row r="879" spans="1:62" ht="12" customHeight="1" x14ac:dyDescent="0.15">
      <c r="A879" s="66">
        <v>862</v>
      </c>
      <c r="B879" s="4"/>
      <c r="C879" s="2"/>
      <c r="D879" s="2"/>
      <c r="E879" s="8"/>
      <c r="F879" s="129" t="s">
        <v>38</v>
      </c>
      <c r="G879" s="130" t="s">
        <v>38</v>
      </c>
      <c r="H879" s="131" t="s">
        <v>38</v>
      </c>
      <c r="I879" s="122"/>
      <c r="J879" s="149"/>
      <c r="K879" s="124"/>
      <c r="L879" s="178"/>
      <c r="M879" s="133"/>
      <c r="N879" s="163" t="str">
        <f>IF($C$3="","",IF(P879="","",BF879))</f>
        <v/>
      </c>
      <c r="O879" s="163" t="str">
        <f>IF($C$3="","",IF(AND(OR(F879="",F879="□"),OR(G879="",G879="□"),OR(H879="",H879="□")),"",IF(AND(F879="■",G879="■"),"",IF(AND(OR(F879="■",G879="■"),H879="■"),"",IF(BF879="","",IF(OR(BF879=4,BF879&gt;4),"○","×"))))))</f>
        <v/>
      </c>
      <c r="P879" s="162" t="str">
        <f>IF($C$3="","",IF(AND(OR(F879="",F879="□"),OR(G879="",G879="□"),OR(H879="",H879="□")),"",IF(AND(F879="■",G879="■"),"",IF(AND(OR(F879="■",G879="■"),H879="■"),"",IF(BF879="","",IF(OR(BF879=5,BF879&gt;5),"○","×"))))))</f>
        <v/>
      </c>
      <c r="Q879" s="129" t="s">
        <v>38</v>
      </c>
      <c r="R879" s="130" t="s">
        <v>38</v>
      </c>
      <c r="S879" s="131" t="s">
        <v>38</v>
      </c>
      <c r="T879" s="1"/>
      <c r="U879" s="10"/>
      <c r="V879" s="11"/>
      <c r="W879" s="10"/>
      <c r="X879" s="223" t="str">
        <f t="shared" si="280"/>
        <v/>
      </c>
      <c r="Y879" s="164" t="str">
        <f t="shared" si="262"/>
        <v/>
      </c>
      <c r="Z879" s="131" t="s">
        <v>58</v>
      </c>
      <c r="AA879" s="135" t="s">
        <v>58</v>
      </c>
      <c r="AB879" s="165" t="str">
        <f t="shared" si="263"/>
        <v/>
      </c>
      <c r="AC879" s="280"/>
      <c r="AD879" s="281"/>
      <c r="AF879" s="60" t="str">
        <f>IF($C$3="","",IF(AND(F879="□",G879="□",H879="□"),"",IF(AND(F879="■",G879="■"),"",IF(AND(F879="■",H879="■"),"",IF(AND(G879="■",H879="■"),"",IF(F879="■",$BY$42,IF(G879="■",$BY$39,IF(I879="","",I879))))))))</f>
        <v/>
      </c>
      <c r="AG879" s="61" t="str">
        <f>IF($C$3="","",IF(AND(F879="□",G879="□",H879="□"),"",IF(AND(F879="■",G879="■"),"",IF(AND(F879="■",H879="■"),"",IF(AND(G879="■",H879="■"),"",IF(F879="■",$BY$44,IF(G879="■",$BY$41,IF(K879="","",K879))))))))</f>
        <v/>
      </c>
      <c r="AH879" s="63" t="str">
        <f t="shared" si="264"/>
        <v/>
      </c>
      <c r="AI879" s="63" t="str">
        <f t="shared" si="265"/>
        <v/>
      </c>
      <c r="AJ879" s="64" t="str">
        <f t="shared" si="266"/>
        <v/>
      </c>
      <c r="AK879" s="64" t="str">
        <f t="shared" si="267"/>
        <v/>
      </c>
      <c r="AL879" s="64" t="str">
        <f>IF($C$3="","",IF(AND(F879="□",G879="□",H879="□"),"",IF(AND(F879="■",G879="■"),"",IF(AND(F879="■",H879="■"),"",IF(AND(G879="■",H879="■"),"",IF(F879="■",$BY$23,IF(G879="■",$BY$21,IF(J879="","",J879))))))))</f>
        <v/>
      </c>
      <c r="AM879" s="65" t="str">
        <f t="shared" si="268"/>
        <v/>
      </c>
      <c r="AN879" s="64" t="str">
        <f>IF($C$3="","",IF(AND(F879="□",G879="□",H879="□"),"",IF(AND(F879="■",G879="■"),"",IF(AND(F879="■",H879="■"),"",IF(AND(G879="■",H879="■"),"",IF(F879="■",$BY$24,IF(G879="■",$BY$22,IF(L879="","",L879))))))))</f>
        <v/>
      </c>
      <c r="AO879" s="118"/>
      <c r="AP879" s="64" t="str">
        <f t="shared" si="269"/>
        <v/>
      </c>
      <c r="AQ879" s="64" t="str">
        <f t="shared" si="270"/>
        <v/>
      </c>
      <c r="AR879" s="64" t="str">
        <f t="shared" si="271"/>
        <v/>
      </c>
      <c r="AS879" s="64" t="str">
        <f t="shared" si="272"/>
        <v/>
      </c>
      <c r="AT879" s="64" t="str">
        <f t="shared" si="273"/>
        <v/>
      </c>
      <c r="AW879" s="17" t="str">
        <f t="shared" si="274"/>
        <v/>
      </c>
      <c r="AX879" s="17" t="str">
        <f t="shared" si="275"/>
        <v/>
      </c>
      <c r="AY879" s="17" t="str">
        <f t="shared" si="276"/>
        <v/>
      </c>
      <c r="AZ879" s="17" t="str">
        <f t="shared" si="277"/>
        <v/>
      </c>
      <c r="BA879" s="17" t="str">
        <f t="shared" si="278"/>
        <v/>
      </c>
      <c r="BB879" s="17" t="str">
        <f t="shared" si="279"/>
        <v/>
      </c>
      <c r="BD879" s="17" t="str">
        <f>IF(AND(OR(F879="",F879="□"),OR(G879="",G879="□"),OR(H879="",H879="□")),"",IF(AND(F879="■",G879="■"),"",IF(AND(OR(F879="■",G879="■"),H879="■"),"",IF(F879="■",5,IF(G879="■",4,IF(I879="","",IF($C$3="","",IF($C$3=8,"-",IF($C$3&lt;8,IF(I879&lt;=$BY$25,7,IF(I879&lt;=$BY$26,6,IF(I879&lt;=$BY$27,5,IF(I879&lt;=$BY$28,4,IF(I879&lt;=$BY$29,3,IF(I879&lt;=$BY$30,2,1)))))))))))))))</f>
        <v/>
      </c>
      <c r="BE879" s="17" t="str">
        <f>IF(AND(OR(F879="",F879="□"),OR(G879="",G879="□"),OR(H879="",H879="□")),"",IF(AND(F879="■",G879="■"),"",IF(AND(OR(F879="■",G879="■"),H879="■"),"",IF(F879="■",5,IF(G879="■",4,IF(K879="","",IF($C$3="","",IF($C$3=8,IF(K879&lt;=$BY$33,6,IF(K879&lt;=$BY$34,5,IF(K879&lt;=$BY$35,4,3))),IF(AND($C$3&lt;8,$C$3&gt;4),IF(K879&lt;=$BY$32,7,IF(K879&lt;=$BY$33,6,IF(K879&lt;=$BY$34,5,IF(K879&lt;=$BY$35,4,IF(K879&lt;=$BY$36,3,2))))),IF(C865&lt;5,"-"))))))))))</f>
        <v/>
      </c>
      <c r="BF879" s="17" t="str">
        <f t="shared" si="281"/>
        <v/>
      </c>
      <c r="BH879" s="18" t="str">
        <f>IF(X879="","",IF(50&lt;=Y879,6,IF(AND(40&lt;=Y879,Y879&lt;50),5,IF(AND(30&lt;=Y879,Y879&lt;40),4,IF(AND(20&lt;=Y879,Y879&lt;30),3,IF(AND(10&lt;=Y879,Y879&lt;20),2,IF(AND(0&lt;=Y879,Y879&lt;10),1,IF(Y879&lt;0,0,""))))))))</f>
        <v/>
      </c>
      <c r="BI879" s="18" t="str">
        <f>IF(X879="","",IF(30&lt;=Y879,4,IF(AND(20&lt;=Y879,Y879&lt;30),3,IF(AND(10&lt;=Y879,Y879&lt;20),2,IF(AND(0&lt;=Y879,Y879&lt;10),1,IF(Y879&lt;0,0,""))))))</f>
        <v/>
      </c>
      <c r="BJ879" s="58" t="str">
        <f>IF(AND(OR(Q879="",Q879="□"),OR(R879="",R879="□"),OR(S879="",S879="□")),"",IF(AND(Q879="■",R879="■"),"",IF(AND(OR(Q879="■",R879="■"),S879="■"),"",IF(Q879="■",3,IF(R879="■",1,IF(Z879="■",BH879,BI879))))))</f>
        <v/>
      </c>
    </row>
    <row r="880" spans="1:62" ht="12" customHeight="1" x14ac:dyDescent="0.15">
      <c r="A880" s="66">
        <v>863</v>
      </c>
      <c r="B880" s="4"/>
      <c r="C880" s="2"/>
      <c r="D880" s="2"/>
      <c r="E880" s="8"/>
      <c r="F880" s="129" t="s">
        <v>38</v>
      </c>
      <c r="G880" s="130" t="s">
        <v>38</v>
      </c>
      <c r="H880" s="131" t="s">
        <v>38</v>
      </c>
      <c r="I880" s="122"/>
      <c r="J880" s="149"/>
      <c r="K880" s="124"/>
      <c r="L880" s="178"/>
      <c r="M880" s="133"/>
      <c r="N880" s="163" t="str">
        <f>IF($C$3="","",IF(P880="","",BF880))</f>
        <v/>
      </c>
      <c r="O880" s="163" t="str">
        <f>IF($C$3="","",IF(AND(OR(F880="",F880="□"),OR(G880="",G880="□"),OR(H880="",H880="□")),"",IF(AND(F880="■",G880="■"),"",IF(AND(OR(F880="■",G880="■"),H880="■"),"",IF(BF880="","",IF(OR(BF880=4,BF880&gt;4),"○","×"))))))</f>
        <v/>
      </c>
      <c r="P880" s="162" t="str">
        <f>IF($C$3="","",IF(AND(OR(F880="",F880="□"),OR(G880="",G880="□"),OR(H880="",H880="□")),"",IF(AND(F880="■",G880="■"),"",IF(AND(OR(F880="■",G880="■"),H880="■"),"",IF(BF880="","",IF(OR(BF880=5,BF880&gt;5),"○","×"))))))</f>
        <v/>
      </c>
      <c r="Q880" s="129" t="s">
        <v>38</v>
      </c>
      <c r="R880" s="130" t="s">
        <v>38</v>
      </c>
      <c r="S880" s="131" t="s">
        <v>38</v>
      </c>
      <c r="T880" s="1"/>
      <c r="U880" s="10"/>
      <c r="V880" s="11"/>
      <c r="W880" s="10"/>
      <c r="X880" s="223" t="str">
        <f t="shared" si="280"/>
        <v/>
      </c>
      <c r="Y880" s="164" t="str">
        <f t="shared" si="262"/>
        <v/>
      </c>
      <c r="Z880" s="131" t="s">
        <v>58</v>
      </c>
      <c r="AA880" s="135" t="s">
        <v>58</v>
      </c>
      <c r="AB880" s="165" t="str">
        <f t="shared" si="263"/>
        <v/>
      </c>
      <c r="AC880" s="280"/>
      <c r="AD880" s="281"/>
      <c r="AF880" s="60" t="str">
        <f>IF($C$3="","",IF(AND(F880="□",G880="□",H880="□"),"",IF(AND(F880="■",G880="■"),"",IF(AND(F880="■",H880="■"),"",IF(AND(G880="■",H880="■"),"",IF(F880="■",$BY$42,IF(G880="■",$BY$39,IF(I880="","",I880))))))))</f>
        <v/>
      </c>
      <c r="AG880" s="61" t="str">
        <f>IF($C$3="","",IF(AND(F880="□",G880="□",H880="□"),"",IF(AND(F880="■",G880="■"),"",IF(AND(F880="■",H880="■"),"",IF(AND(G880="■",H880="■"),"",IF(F880="■",$BY$44,IF(G880="■",$BY$41,IF(K880="","",K880))))))))</f>
        <v/>
      </c>
      <c r="AH880" s="63" t="str">
        <f t="shared" si="264"/>
        <v/>
      </c>
      <c r="AI880" s="63" t="str">
        <f t="shared" si="265"/>
        <v/>
      </c>
      <c r="AJ880" s="64" t="str">
        <f t="shared" si="266"/>
        <v/>
      </c>
      <c r="AK880" s="64" t="str">
        <f t="shared" si="267"/>
        <v/>
      </c>
      <c r="AL880" s="64" t="str">
        <f>IF($C$3="","",IF(AND(F880="□",G880="□",H880="□"),"",IF(AND(F880="■",G880="■"),"",IF(AND(F880="■",H880="■"),"",IF(AND(G880="■",H880="■"),"",IF(F880="■",$BY$23,IF(G880="■",$BY$21,IF(J880="","",J880))))))))</f>
        <v/>
      </c>
      <c r="AM880" s="65" t="str">
        <f t="shared" si="268"/>
        <v/>
      </c>
      <c r="AN880" s="64" t="str">
        <f>IF($C$3="","",IF(AND(F880="□",G880="□",H880="□"),"",IF(AND(F880="■",G880="■"),"",IF(AND(F880="■",H880="■"),"",IF(AND(G880="■",H880="■"),"",IF(F880="■",$BY$24,IF(G880="■",$BY$22,IF(L880="","",L880))))))))</f>
        <v/>
      </c>
      <c r="AO880" s="118"/>
      <c r="AP880" s="64" t="str">
        <f t="shared" si="269"/>
        <v/>
      </c>
      <c r="AQ880" s="64" t="str">
        <f t="shared" si="270"/>
        <v/>
      </c>
      <c r="AR880" s="64" t="str">
        <f t="shared" si="271"/>
        <v/>
      </c>
      <c r="AS880" s="64" t="str">
        <f t="shared" si="272"/>
        <v/>
      </c>
      <c r="AT880" s="64" t="str">
        <f t="shared" si="273"/>
        <v/>
      </c>
      <c r="AW880" s="17" t="str">
        <f t="shared" si="274"/>
        <v/>
      </c>
      <c r="AX880" s="17" t="str">
        <f t="shared" si="275"/>
        <v/>
      </c>
      <c r="AY880" s="17" t="str">
        <f t="shared" si="276"/>
        <v/>
      </c>
      <c r="AZ880" s="17" t="str">
        <f t="shared" si="277"/>
        <v/>
      </c>
      <c r="BA880" s="17" t="str">
        <f t="shared" si="278"/>
        <v/>
      </c>
      <c r="BB880" s="17" t="str">
        <f t="shared" si="279"/>
        <v/>
      </c>
      <c r="BD880" s="17" t="str">
        <f>IF(AND(OR(F880="",F880="□"),OR(G880="",G880="□"),OR(H880="",H880="□")),"",IF(AND(F880="■",G880="■"),"",IF(AND(OR(F880="■",G880="■"),H880="■"),"",IF(F880="■",5,IF(G880="■",4,IF(I880="","",IF($C$3="","",IF($C$3=8,"-",IF($C$3&lt;8,IF(I880&lt;=$BY$25,7,IF(I880&lt;=$BY$26,6,IF(I880&lt;=$BY$27,5,IF(I880&lt;=$BY$28,4,IF(I880&lt;=$BY$29,3,IF(I880&lt;=$BY$30,2,1)))))))))))))))</f>
        <v/>
      </c>
      <c r="BE880" s="17" t="str">
        <f>IF(AND(OR(F880="",F880="□"),OR(G880="",G880="□"),OR(H880="",H880="□")),"",IF(AND(F880="■",G880="■"),"",IF(AND(OR(F880="■",G880="■"),H880="■"),"",IF(F880="■",5,IF(G880="■",4,IF(K880="","",IF($C$3="","",IF($C$3=8,IF(K880&lt;=$BY$33,6,IF(K880&lt;=$BY$34,5,IF(K880&lt;=$BY$35,4,3))),IF(AND($C$3&lt;8,$C$3&gt;4),IF(K880&lt;=$BY$32,7,IF(K880&lt;=$BY$33,6,IF(K880&lt;=$BY$34,5,IF(K880&lt;=$BY$35,4,IF(K880&lt;=$BY$36,3,2))))),IF(C866&lt;5,"-"))))))))))</f>
        <v/>
      </c>
      <c r="BF880" s="17" t="str">
        <f t="shared" si="281"/>
        <v/>
      </c>
      <c r="BH880" s="18" t="str">
        <f>IF(X880="","",IF(50&lt;=Y880,6,IF(AND(40&lt;=Y880,Y880&lt;50),5,IF(AND(30&lt;=Y880,Y880&lt;40),4,IF(AND(20&lt;=Y880,Y880&lt;30),3,IF(AND(10&lt;=Y880,Y880&lt;20),2,IF(AND(0&lt;=Y880,Y880&lt;10),1,IF(Y880&lt;0,0,""))))))))</f>
        <v/>
      </c>
      <c r="BI880" s="18" t="str">
        <f>IF(X880="","",IF(30&lt;=Y880,4,IF(AND(20&lt;=Y880,Y880&lt;30),3,IF(AND(10&lt;=Y880,Y880&lt;20),2,IF(AND(0&lt;=Y880,Y880&lt;10),1,IF(Y880&lt;0,0,""))))))</f>
        <v/>
      </c>
      <c r="BJ880" s="58" t="str">
        <f>IF(AND(OR(Q880="",Q880="□"),OR(R880="",R880="□"),OR(S880="",S880="□")),"",IF(AND(Q880="■",R880="■"),"",IF(AND(OR(Q880="■",R880="■"),S880="■"),"",IF(Q880="■",3,IF(R880="■",1,IF(Z880="■",BH880,BI880))))))</f>
        <v/>
      </c>
    </row>
    <row r="881" spans="1:62" ht="12" customHeight="1" x14ac:dyDescent="0.15">
      <c r="A881" s="66">
        <v>864</v>
      </c>
      <c r="B881" s="4"/>
      <c r="C881" s="2"/>
      <c r="D881" s="2"/>
      <c r="E881" s="8"/>
      <c r="F881" s="129" t="s">
        <v>38</v>
      </c>
      <c r="G881" s="130" t="s">
        <v>38</v>
      </c>
      <c r="H881" s="131" t="s">
        <v>38</v>
      </c>
      <c r="I881" s="122"/>
      <c r="J881" s="149"/>
      <c r="K881" s="124"/>
      <c r="L881" s="178"/>
      <c r="M881" s="133"/>
      <c r="N881" s="163" t="str">
        <f>IF($C$3="","",IF(P881="","",BF881))</f>
        <v/>
      </c>
      <c r="O881" s="163" t="str">
        <f>IF($C$3="","",IF(AND(OR(F881="",F881="□"),OR(G881="",G881="□"),OR(H881="",H881="□")),"",IF(AND(F881="■",G881="■"),"",IF(AND(OR(F881="■",G881="■"),H881="■"),"",IF(BF881="","",IF(OR(BF881=4,BF881&gt;4),"○","×"))))))</f>
        <v/>
      </c>
      <c r="P881" s="162" t="str">
        <f>IF($C$3="","",IF(AND(OR(F881="",F881="□"),OR(G881="",G881="□"),OR(H881="",H881="□")),"",IF(AND(F881="■",G881="■"),"",IF(AND(OR(F881="■",G881="■"),H881="■"),"",IF(BF881="","",IF(OR(BF881=5,BF881&gt;5),"○","×"))))))</f>
        <v/>
      </c>
      <c r="Q881" s="129" t="s">
        <v>38</v>
      </c>
      <c r="R881" s="130" t="s">
        <v>38</v>
      </c>
      <c r="S881" s="131" t="s">
        <v>38</v>
      </c>
      <c r="T881" s="1"/>
      <c r="U881" s="10"/>
      <c r="V881" s="11"/>
      <c r="W881" s="10"/>
      <c r="X881" s="223" t="str">
        <f t="shared" si="280"/>
        <v/>
      </c>
      <c r="Y881" s="164" t="str">
        <f t="shared" si="262"/>
        <v/>
      </c>
      <c r="Z881" s="131" t="s">
        <v>58</v>
      </c>
      <c r="AA881" s="135" t="s">
        <v>58</v>
      </c>
      <c r="AB881" s="165" t="str">
        <f t="shared" si="263"/>
        <v/>
      </c>
      <c r="AC881" s="280"/>
      <c r="AD881" s="281"/>
      <c r="AF881" s="60" t="str">
        <f>IF($C$3="","",IF(AND(F881="□",G881="□",H881="□"),"",IF(AND(F881="■",G881="■"),"",IF(AND(F881="■",H881="■"),"",IF(AND(G881="■",H881="■"),"",IF(F881="■",$BY$42,IF(G881="■",$BY$39,IF(I881="","",I881))))))))</f>
        <v/>
      </c>
      <c r="AG881" s="61" t="str">
        <f>IF($C$3="","",IF(AND(F881="□",G881="□",H881="□"),"",IF(AND(F881="■",G881="■"),"",IF(AND(F881="■",H881="■"),"",IF(AND(G881="■",H881="■"),"",IF(F881="■",$BY$44,IF(G881="■",$BY$41,IF(K881="","",K881))))))))</f>
        <v/>
      </c>
      <c r="AH881" s="63" t="str">
        <f t="shared" si="264"/>
        <v/>
      </c>
      <c r="AI881" s="63" t="str">
        <f t="shared" si="265"/>
        <v/>
      </c>
      <c r="AJ881" s="64" t="str">
        <f t="shared" si="266"/>
        <v/>
      </c>
      <c r="AK881" s="64" t="str">
        <f t="shared" si="267"/>
        <v/>
      </c>
      <c r="AL881" s="64" t="str">
        <f>IF($C$3="","",IF(AND(F881="□",G881="□",H881="□"),"",IF(AND(F881="■",G881="■"),"",IF(AND(F881="■",H881="■"),"",IF(AND(G881="■",H881="■"),"",IF(F881="■",$BY$23,IF(G881="■",$BY$21,IF(J881="","",J881))))))))</f>
        <v/>
      </c>
      <c r="AM881" s="65" t="str">
        <f t="shared" si="268"/>
        <v/>
      </c>
      <c r="AN881" s="64" t="str">
        <f>IF($C$3="","",IF(AND(F881="□",G881="□",H881="□"),"",IF(AND(F881="■",G881="■"),"",IF(AND(F881="■",H881="■"),"",IF(AND(G881="■",H881="■"),"",IF(F881="■",$BY$24,IF(G881="■",$BY$22,IF(L881="","",L881))))))))</f>
        <v/>
      </c>
      <c r="AO881" s="118"/>
      <c r="AP881" s="64" t="str">
        <f t="shared" si="269"/>
        <v/>
      </c>
      <c r="AQ881" s="64" t="str">
        <f t="shared" si="270"/>
        <v/>
      </c>
      <c r="AR881" s="64" t="str">
        <f t="shared" si="271"/>
        <v/>
      </c>
      <c r="AS881" s="64" t="str">
        <f t="shared" si="272"/>
        <v/>
      </c>
      <c r="AT881" s="64" t="str">
        <f t="shared" si="273"/>
        <v/>
      </c>
      <c r="AW881" s="17" t="str">
        <f t="shared" si="274"/>
        <v/>
      </c>
      <c r="AX881" s="17" t="str">
        <f t="shared" si="275"/>
        <v/>
      </c>
      <c r="AY881" s="17" t="str">
        <f t="shared" si="276"/>
        <v/>
      </c>
      <c r="AZ881" s="17" t="str">
        <f t="shared" si="277"/>
        <v/>
      </c>
      <c r="BA881" s="17" t="str">
        <f t="shared" si="278"/>
        <v/>
      </c>
      <c r="BB881" s="17" t="str">
        <f t="shared" si="279"/>
        <v/>
      </c>
      <c r="BD881" s="17" t="str">
        <f>IF(AND(OR(F881="",F881="□"),OR(G881="",G881="□"),OR(H881="",H881="□")),"",IF(AND(F881="■",G881="■"),"",IF(AND(OR(F881="■",G881="■"),H881="■"),"",IF(F881="■",5,IF(G881="■",4,IF(I881="","",IF($C$3="","",IF($C$3=8,"-",IF($C$3&lt;8,IF(I881&lt;=$BY$25,7,IF(I881&lt;=$BY$26,6,IF(I881&lt;=$BY$27,5,IF(I881&lt;=$BY$28,4,IF(I881&lt;=$BY$29,3,IF(I881&lt;=$BY$30,2,1)))))))))))))))</f>
        <v/>
      </c>
      <c r="BE881" s="17" t="str">
        <f>IF(AND(OR(F881="",F881="□"),OR(G881="",G881="□"),OR(H881="",H881="□")),"",IF(AND(F881="■",G881="■"),"",IF(AND(OR(F881="■",G881="■"),H881="■"),"",IF(F881="■",5,IF(G881="■",4,IF(K881="","",IF($C$3="","",IF($C$3=8,IF(K881&lt;=$BY$33,6,IF(K881&lt;=$BY$34,5,IF(K881&lt;=$BY$35,4,3))),IF(AND($C$3&lt;8,$C$3&gt;4),IF(K881&lt;=$BY$32,7,IF(K881&lt;=$BY$33,6,IF(K881&lt;=$BY$34,5,IF(K881&lt;=$BY$35,4,IF(K881&lt;=$BY$36,3,2))))),IF(C867&lt;5,"-"))))))))))</f>
        <v/>
      </c>
      <c r="BF881" s="17" t="str">
        <f t="shared" si="281"/>
        <v/>
      </c>
      <c r="BH881" s="18" t="str">
        <f>IF(X881="","",IF(50&lt;=Y881,6,IF(AND(40&lt;=Y881,Y881&lt;50),5,IF(AND(30&lt;=Y881,Y881&lt;40),4,IF(AND(20&lt;=Y881,Y881&lt;30),3,IF(AND(10&lt;=Y881,Y881&lt;20),2,IF(AND(0&lt;=Y881,Y881&lt;10),1,IF(Y881&lt;0,0,""))))))))</f>
        <v/>
      </c>
      <c r="BI881" s="18" t="str">
        <f>IF(X881="","",IF(30&lt;=Y881,4,IF(AND(20&lt;=Y881,Y881&lt;30),3,IF(AND(10&lt;=Y881,Y881&lt;20),2,IF(AND(0&lt;=Y881,Y881&lt;10),1,IF(Y881&lt;0,0,""))))))</f>
        <v/>
      </c>
      <c r="BJ881" s="58" t="str">
        <f>IF(AND(OR(Q881="",Q881="□"),OR(R881="",R881="□"),OR(S881="",S881="□")),"",IF(AND(Q881="■",R881="■"),"",IF(AND(OR(Q881="■",R881="■"),S881="■"),"",IF(Q881="■",3,IF(R881="■",1,IF(Z881="■",BH881,BI881))))))</f>
        <v/>
      </c>
    </row>
    <row r="882" spans="1:62" ht="12" customHeight="1" x14ac:dyDescent="0.15">
      <c r="A882" s="66">
        <v>865</v>
      </c>
      <c r="B882" s="4"/>
      <c r="C882" s="2"/>
      <c r="D882" s="2"/>
      <c r="E882" s="8"/>
      <c r="F882" s="129" t="s">
        <v>38</v>
      </c>
      <c r="G882" s="130" t="s">
        <v>38</v>
      </c>
      <c r="H882" s="131" t="s">
        <v>38</v>
      </c>
      <c r="I882" s="122"/>
      <c r="J882" s="149"/>
      <c r="K882" s="124"/>
      <c r="L882" s="178"/>
      <c r="M882" s="133"/>
      <c r="N882" s="163" t="str">
        <f>IF($C$3="","",IF(P882="","",BF882))</f>
        <v/>
      </c>
      <c r="O882" s="163" t="str">
        <f>IF($C$3="","",IF(AND(OR(F882="",F882="□"),OR(G882="",G882="□"),OR(H882="",H882="□")),"",IF(AND(F882="■",G882="■"),"",IF(AND(OR(F882="■",G882="■"),H882="■"),"",IF(BF882="","",IF(OR(BF882=4,BF882&gt;4),"○","×"))))))</f>
        <v/>
      </c>
      <c r="P882" s="162" t="str">
        <f>IF($C$3="","",IF(AND(OR(F882="",F882="□"),OR(G882="",G882="□"),OR(H882="",H882="□")),"",IF(AND(F882="■",G882="■"),"",IF(AND(OR(F882="■",G882="■"),H882="■"),"",IF(BF882="","",IF(OR(BF882=5,BF882&gt;5),"○","×"))))))</f>
        <v/>
      </c>
      <c r="Q882" s="129" t="s">
        <v>38</v>
      </c>
      <c r="R882" s="130" t="s">
        <v>38</v>
      </c>
      <c r="S882" s="131" t="s">
        <v>38</v>
      </c>
      <c r="T882" s="1"/>
      <c r="U882" s="10"/>
      <c r="V882" s="11"/>
      <c r="W882" s="10"/>
      <c r="X882" s="223" t="str">
        <f t="shared" si="280"/>
        <v/>
      </c>
      <c r="Y882" s="164" t="str">
        <f t="shared" si="262"/>
        <v/>
      </c>
      <c r="Z882" s="131" t="s">
        <v>58</v>
      </c>
      <c r="AA882" s="135" t="s">
        <v>58</v>
      </c>
      <c r="AB882" s="165" t="str">
        <f t="shared" si="263"/>
        <v/>
      </c>
      <c r="AC882" s="280"/>
      <c r="AD882" s="281"/>
      <c r="AF882" s="60" t="str">
        <f>IF($C$3="","",IF(AND(F882="□",G882="□",H882="□"),"",IF(AND(F882="■",G882="■"),"",IF(AND(F882="■",H882="■"),"",IF(AND(G882="■",H882="■"),"",IF(F882="■",$BY$42,IF(G882="■",$BY$39,IF(I882="","",I882))))))))</f>
        <v/>
      </c>
      <c r="AG882" s="61" t="str">
        <f>IF($C$3="","",IF(AND(F882="□",G882="□",H882="□"),"",IF(AND(F882="■",G882="■"),"",IF(AND(F882="■",H882="■"),"",IF(AND(G882="■",H882="■"),"",IF(F882="■",$BY$44,IF(G882="■",$BY$41,IF(K882="","",K882))))))))</f>
        <v/>
      </c>
      <c r="AH882" s="63" t="str">
        <f t="shared" si="264"/>
        <v/>
      </c>
      <c r="AI882" s="63" t="str">
        <f t="shared" si="265"/>
        <v/>
      </c>
      <c r="AJ882" s="64" t="str">
        <f t="shared" si="266"/>
        <v/>
      </c>
      <c r="AK882" s="64" t="str">
        <f t="shared" si="267"/>
        <v/>
      </c>
      <c r="AL882" s="64" t="str">
        <f>IF($C$3="","",IF(AND(F882="□",G882="□",H882="□"),"",IF(AND(F882="■",G882="■"),"",IF(AND(F882="■",H882="■"),"",IF(AND(G882="■",H882="■"),"",IF(F882="■",$BY$23,IF(G882="■",$BY$21,IF(J882="","",J882))))))))</f>
        <v/>
      </c>
      <c r="AM882" s="65" t="str">
        <f t="shared" si="268"/>
        <v/>
      </c>
      <c r="AN882" s="64" t="str">
        <f>IF($C$3="","",IF(AND(F882="□",G882="□",H882="□"),"",IF(AND(F882="■",G882="■"),"",IF(AND(F882="■",H882="■"),"",IF(AND(G882="■",H882="■"),"",IF(F882="■",$BY$24,IF(G882="■",$BY$22,IF(L882="","",L882))))))))</f>
        <v/>
      </c>
      <c r="AO882" s="118"/>
      <c r="AP882" s="64" t="str">
        <f t="shared" si="269"/>
        <v/>
      </c>
      <c r="AQ882" s="64" t="str">
        <f t="shared" si="270"/>
        <v/>
      </c>
      <c r="AR882" s="64" t="str">
        <f t="shared" si="271"/>
        <v/>
      </c>
      <c r="AS882" s="64" t="str">
        <f t="shared" si="272"/>
        <v/>
      </c>
      <c r="AT882" s="64" t="str">
        <f t="shared" si="273"/>
        <v/>
      </c>
      <c r="AW882" s="17" t="str">
        <f t="shared" si="274"/>
        <v/>
      </c>
      <c r="AX882" s="17" t="str">
        <f t="shared" si="275"/>
        <v/>
      </c>
      <c r="AY882" s="17" t="str">
        <f t="shared" si="276"/>
        <v/>
      </c>
      <c r="AZ882" s="17" t="str">
        <f t="shared" si="277"/>
        <v/>
      </c>
      <c r="BA882" s="17" t="str">
        <f t="shared" si="278"/>
        <v/>
      </c>
      <c r="BB882" s="17" t="str">
        <f t="shared" si="279"/>
        <v/>
      </c>
      <c r="BD882" s="17" t="str">
        <f>IF(AND(OR(F882="",F882="□"),OR(G882="",G882="□"),OR(H882="",H882="□")),"",IF(AND(F882="■",G882="■"),"",IF(AND(OR(F882="■",G882="■"),H882="■"),"",IF(F882="■",5,IF(G882="■",4,IF(I882="","",IF($C$3="","",IF($C$3=8,"-",IF($C$3&lt;8,IF(I882&lt;=$BY$25,7,IF(I882&lt;=$BY$26,6,IF(I882&lt;=$BY$27,5,IF(I882&lt;=$BY$28,4,IF(I882&lt;=$BY$29,3,IF(I882&lt;=$BY$30,2,1)))))))))))))))</f>
        <v/>
      </c>
      <c r="BE882" s="17" t="str">
        <f>IF(AND(OR(F882="",F882="□"),OR(G882="",G882="□"),OR(H882="",H882="□")),"",IF(AND(F882="■",G882="■"),"",IF(AND(OR(F882="■",G882="■"),H882="■"),"",IF(F882="■",5,IF(G882="■",4,IF(K882="","",IF($C$3="","",IF($C$3=8,IF(K882&lt;=$BY$33,6,IF(K882&lt;=$BY$34,5,IF(K882&lt;=$BY$35,4,3))),IF(AND($C$3&lt;8,$C$3&gt;4),IF(K882&lt;=$BY$32,7,IF(K882&lt;=$BY$33,6,IF(K882&lt;=$BY$34,5,IF(K882&lt;=$BY$35,4,IF(K882&lt;=$BY$36,3,2))))),IF(C868&lt;5,"-"))))))))))</f>
        <v/>
      </c>
      <c r="BF882" s="17" t="str">
        <f t="shared" si="281"/>
        <v/>
      </c>
      <c r="BH882" s="18" t="str">
        <f>IF(X882="","",IF(50&lt;=Y882,6,IF(AND(40&lt;=Y882,Y882&lt;50),5,IF(AND(30&lt;=Y882,Y882&lt;40),4,IF(AND(20&lt;=Y882,Y882&lt;30),3,IF(AND(10&lt;=Y882,Y882&lt;20),2,IF(AND(0&lt;=Y882,Y882&lt;10),1,IF(Y882&lt;0,0,""))))))))</f>
        <v/>
      </c>
      <c r="BI882" s="18" t="str">
        <f>IF(X882="","",IF(30&lt;=Y882,4,IF(AND(20&lt;=Y882,Y882&lt;30),3,IF(AND(10&lt;=Y882,Y882&lt;20),2,IF(AND(0&lt;=Y882,Y882&lt;10),1,IF(Y882&lt;0,0,""))))))</f>
        <v/>
      </c>
      <c r="BJ882" s="58" t="str">
        <f>IF(AND(OR(Q882="",Q882="□"),OR(R882="",R882="□"),OR(S882="",S882="□")),"",IF(AND(Q882="■",R882="■"),"",IF(AND(OR(Q882="■",R882="■"),S882="■"),"",IF(Q882="■",3,IF(R882="■",1,IF(Z882="■",BH882,BI882))))))</f>
        <v/>
      </c>
    </row>
    <row r="883" spans="1:62" ht="12" customHeight="1" x14ac:dyDescent="0.15">
      <c r="A883" s="66">
        <v>866</v>
      </c>
      <c r="B883" s="4"/>
      <c r="C883" s="2"/>
      <c r="D883" s="2"/>
      <c r="E883" s="8"/>
      <c r="F883" s="129" t="s">
        <v>38</v>
      </c>
      <c r="G883" s="130" t="s">
        <v>38</v>
      </c>
      <c r="H883" s="131" t="s">
        <v>38</v>
      </c>
      <c r="I883" s="122"/>
      <c r="J883" s="149"/>
      <c r="K883" s="124"/>
      <c r="L883" s="178"/>
      <c r="M883" s="133"/>
      <c r="N883" s="163" t="str">
        <f>IF($C$3="","",IF(P883="","",BF883))</f>
        <v/>
      </c>
      <c r="O883" s="163" t="str">
        <f>IF($C$3="","",IF(AND(OR(F883="",F883="□"),OR(G883="",G883="□"),OR(H883="",H883="□")),"",IF(AND(F883="■",G883="■"),"",IF(AND(OR(F883="■",G883="■"),H883="■"),"",IF(BF883="","",IF(OR(BF883=4,BF883&gt;4),"○","×"))))))</f>
        <v/>
      </c>
      <c r="P883" s="162" t="str">
        <f>IF($C$3="","",IF(AND(OR(F883="",F883="□"),OR(G883="",G883="□"),OR(H883="",H883="□")),"",IF(AND(F883="■",G883="■"),"",IF(AND(OR(F883="■",G883="■"),H883="■"),"",IF(BF883="","",IF(OR(BF883=5,BF883&gt;5),"○","×"))))))</f>
        <v/>
      </c>
      <c r="Q883" s="129" t="s">
        <v>38</v>
      </c>
      <c r="R883" s="130" t="s">
        <v>38</v>
      </c>
      <c r="S883" s="131" t="s">
        <v>38</v>
      </c>
      <c r="T883" s="1"/>
      <c r="U883" s="10"/>
      <c r="V883" s="11"/>
      <c r="W883" s="10"/>
      <c r="X883" s="223" t="str">
        <f t="shared" si="280"/>
        <v/>
      </c>
      <c r="Y883" s="164" t="str">
        <f t="shared" si="262"/>
        <v/>
      </c>
      <c r="Z883" s="131" t="s">
        <v>58</v>
      </c>
      <c r="AA883" s="135" t="s">
        <v>58</v>
      </c>
      <c r="AB883" s="165" t="str">
        <f t="shared" si="263"/>
        <v/>
      </c>
      <c r="AC883" s="280"/>
      <c r="AD883" s="281"/>
      <c r="AF883" s="60" t="str">
        <f>IF($C$3="","",IF(AND(F883="□",G883="□",H883="□"),"",IF(AND(F883="■",G883="■"),"",IF(AND(F883="■",H883="■"),"",IF(AND(G883="■",H883="■"),"",IF(F883="■",$BY$42,IF(G883="■",$BY$39,IF(I883="","",I883))))))))</f>
        <v/>
      </c>
      <c r="AG883" s="61" t="str">
        <f>IF($C$3="","",IF(AND(F883="□",G883="□",H883="□"),"",IF(AND(F883="■",G883="■"),"",IF(AND(F883="■",H883="■"),"",IF(AND(G883="■",H883="■"),"",IF(F883="■",$BY$44,IF(G883="■",$BY$41,IF(K883="","",K883))))))))</f>
        <v/>
      </c>
      <c r="AH883" s="63" t="str">
        <f t="shared" si="264"/>
        <v/>
      </c>
      <c r="AI883" s="63" t="str">
        <f t="shared" si="265"/>
        <v/>
      </c>
      <c r="AJ883" s="64" t="str">
        <f t="shared" si="266"/>
        <v/>
      </c>
      <c r="AK883" s="64" t="str">
        <f t="shared" si="267"/>
        <v/>
      </c>
      <c r="AL883" s="64" t="str">
        <f>IF($C$3="","",IF(AND(F883="□",G883="□",H883="□"),"",IF(AND(F883="■",G883="■"),"",IF(AND(F883="■",H883="■"),"",IF(AND(G883="■",H883="■"),"",IF(F883="■",$BY$23,IF(G883="■",$BY$21,IF(J883="","",J883))))))))</f>
        <v/>
      </c>
      <c r="AM883" s="65" t="str">
        <f t="shared" si="268"/>
        <v/>
      </c>
      <c r="AN883" s="64" t="str">
        <f>IF($C$3="","",IF(AND(F883="□",G883="□",H883="□"),"",IF(AND(F883="■",G883="■"),"",IF(AND(F883="■",H883="■"),"",IF(AND(G883="■",H883="■"),"",IF(F883="■",$BY$24,IF(G883="■",$BY$22,IF(L883="","",L883))))))))</f>
        <v/>
      </c>
      <c r="AO883" s="118"/>
      <c r="AP883" s="64" t="str">
        <f t="shared" si="269"/>
        <v/>
      </c>
      <c r="AQ883" s="64" t="str">
        <f t="shared" si="270"/>
        <v/>
      </c>
      <c r="AR883" s="64" t="str">
        <f t="shared" si="271"/>
        <v/>
      </c>
      <c r="AS883" s="64" t="str">
        <f t="shared" si="272"/>
        <v/>
      </c>
      <c r="AT883" s="64" t="str">
        <f t="shared" si="273"/>
        <v/>
      </c>
      <c r="AW883" s="17" t="str">
        <f t="shared" si="274"/>
        <v/>
      </c>
      <c r="AX883" s="17" t="str">
        <f t="shared" si="275"/>
        <v/>
      </c>
      <c r="AY883" s="17" t="str">
        <f t="shared" si="276"/>
        <v/>
      </c>
      <c r="AZ883" s="17" t="str">
        <f t="shared" si="277"/>
        <v/>
      </c>
      <c r="BA883" s="17" t="str">
        <f t="shared" si="278"/>
        <v/>
      </c>
      <c r="BB883" s="17" t="str">
        <f t="shared" si="279"/>
        <v/>
      </c>
      <c r="BD883" s="17" t="str">
        <f>IF(AND(OR(F883="",F883="□"),OR(G883="",G883="□"),OR(H883="",H883="□")),"",IF(AND(F883="■",G883="■"),"",IF(AND(OR(F883="■",G883="■"),H883="■"),"",IF(F883="■",5,IF(G883="■",4,IF(I883="","",IF($C$3="","",IF($C$3=8,"-",IF($C$3&lt;8,IF(I883&lt;=$BY$25,7,IF(I883&lt;=$BY$26,6,IF(I883&lt;=$BY$27,5,IF(I883&lt;=$BY$28,4,IF(I883&lt;=$BY$29,3,IF(I883&lt;=$BY$30,2,1)))))))))))))))</f>
        <v/>
      </c>
      <c r="BE883" s="17" t="str">
        <f>IF(AND(OR(F883="",F883="□"),OR(G883="",G883="□"),OR(H883="",H883="□")),"",IF(AND(F883="■",G883="■"),"",IF(AND(OR(F883="■",G883="■"),H883="■"),"",IF(F883="■",5,IF(G883="■",4,IF(K883="","",IF($C$3="","",IF($C$3=8,IF(K883&lt;=$BY$33,6,IF(K883&lt;=$BY$34,5,IF(K883&lt;=$BY$35,4,3))),IF(AND($C$3&lt;8,$C$3&gt;4),IF(K883&lt;=$BY$32,7,IF(K883&lt;=$BY$33,6,IF(K883&lt;=$BY$34,5,IF(K883&lt;=$BY$35,4,IF(K883&lt;=$BY$36,3,2))))),IF(C869&lt;5,"-"))))))))))</f>
        <v/>
      </c>
      <c r="BF883" s="17" t="str">
        <f t="shared" si="281"/>
        <v/>
      </c>
      <c r="BH883" s="18" t="str">
        <f>IF(X883="","",IF(50&lt;=Y883,6,IF(AND(40&lt;=Y883,Y883&lt;50),5,IF(AND(30&lt;=Y883,Y883&lt;40),4,IF(AND(20&lt;=Y883,Y883&lt;30),3,IF(AND(10&lt;=Y883,Y883&lt;20),2,IF(AND(0&lt;=Y883,Y883&lt;10),1,IF(Y883&lt;0,0,""))))))))</f>
        <v/>
      </c>
      <c r="BI883" s="18" t="str">
        <f>IF(X883="","",IF(30&lt;=Y883,4,IF(AND(20&lt;=Y883,Y883&lt;30),3,IF(AND(10&lt;=Y883,Y883&lt;20),2,IF(AND(0&lt;=Y883,Y883&lt;10),1,IF(Y883&lt;0,0,""))))))</f>
        <v/>
      </c>
      <c r="BJ883" s="58" t="str">
        <f>IF(AND(OR(Q883="",Q883="□"),OR(R883="",R883="□"),OR(S883="",S883="□")),"",IF(AND(Q883="■",R883="■"),"",IF(AND(OR(Q883="■",R883="■"),S883="■"),"",IF(Q883="■",3,IF(R883="■",1,IF(Z883="■",BH883,BI883))))))</f>
        <v/>
      </c>
    </row>
    <row r="884" spans="1:62" ht="12" customHeight="1" x14ac:dyDescent="0.15">
      <c r="A884" s="66">
        <v>867</v>
      </c>
      <c r="B884" s="4"/>
      <c r="C884" s="2"/>
      <c r="D884" s="2"/>
      <c r="E884" s="8"/>
      <c r="F884" s="129" t="s">
        <v>38</v>
      </c>
      <c r="G884" s="130" t="s">
        <v>38</v>
      </c>
      <c r="H884" s="131" t="s">
        <v>38</v>
      </c>
      <c r="I884" s="122"/>
      <c r="J884" s="149"/>
      <c r="K884" s="124"/>
      <c r="L884" s="178"/>
      <c r="M884" s="133"/>
      <c r="N884" s="163" t="str">
        <f>IF($C$3="","",IF(P884="","",BF884))</f>
        <v/>
      </c>
      <c r="O884" s="163" t="str">
        <f>IF($C$3="","",IF(AND(OR(F884="",F884="□"),OR(G884="",G884="□"),OR(H884="",H884="□")),"",IF(AND(F884="■",G884="■"),"",IF(AND(OR(F884="■",G884="■"),H884="■"),"",IF(BF884="","",IF(OR(BF884=4,BF884&gt;4),"○","×"))))))</f>
        <v/>
      </c>
      <c r="P884" s="162" t="str">
        <f>IF($C$3="","",IF(AND(OR(F884="",F884="□"),OR(G884="",G884="□"),OR(H884="",H884="□")),"",IF(AND(F884="■",G884="■"),"",IF(AND(OR(F884="■",G884="■"),H884="■"),"",IF(BF884="","",IF(OR(BF884=5,BF884&gt;5),"○","×"))))))</f>
        <v/>
      </c>
      <c r="Q884" s="129" t="s">
        <v>38</v>
      </c>
      <c r="R884" s="130" t="s">
        <v>38</v>
      </c>
      <c r="S884" s="131" t="s">
        <v>38</v>
      </c>
      <c r="T884" s="1"/>
      <c r="U884" s="10"/>
      <c r="V884" s="11"/>
      <c r="W884" s="10"/>
      <c r="X884" s="223" t="str">
        <f t="shared" si="280"/>
        <v/>
      </c>
      <c r="Y884" s="164" t="str">
        <f t="shared" si="262"/>
        <v/>
      </c>
      <c r="Z884" s="131" t="s">
        <v>58</v>
      </c>
      <c r="AA884" s="135" t="s">
        <v>58</v>
      </c>
      <c r="AB884" s="165" t="str">
        <f t="shared" si="263"/>
        <v/>
      </c>
      <c r="AC884" s="280"/>
      <c r="AD884" s="281"/>
      <c r="AF884" s="60" t="str">
        <f>IF($C$3="","",IF(AND(F884="□",G884="□",H884="□"),"",IF(AND(F884="■",G884="■"),"",IF(AND(F884="■",H884="■"),"",IF(AND(G884="■",H884="■"),"",IF(F884="■",$BY$42,IF(G884="■",$BY$39,IF(I884="","",I884))))))))</f>
        <v/>
      </c>
      <c r="AG884" s="61" t="str">
        <f>IF($C$3="","",IF(AND(F884="□",G884="□",H884="□"),"",IF(AND(F884="■",G884="■"),"",IF(AND(F884="■",H884="■"),"",IF(AND(G884="■",H884="■"),"",IF(F884="■",$BY$44,IF(G884="■",$BY$41,IF(K884="","",K884))))))))</f>
        <v/>
      </c>
      <c r="AH884" s="63" t="str">
        <f t="shared" si="264"/>
        <v/>
      </c>
      <c r="AI884" s="63" t="str">
        <f t="shared" si="265"/>
        <v/>
      </c>
      <c r="AJ884" s="64" t="str">
        <f t="shared" si="266"/>
        <v/>
      </c>
      <c r="AK884" s="64" t="str">
        <f t="shared" si="267"/>
        <v/>
      </c>
      <c r="AL884" s="64" t="str">
        <f>IF($C$3="","",IF(AND(F884="□",G884="□",H884="□"),"",IF(AND(F884="■",G884="■"),"",IF(AND(F884="■",H884="■"),"",IF(AND(G884="■",H884="■"),"",IF(F884="■",$BY$23,IF(G884="■",$BY$21,IF(J884="","",J884))))))))</f>
        <v/>
      </c>
      <c r="AM884" s="65" t="str">
        <f t="shared" si="268"/>
        <v/>
      </c>
      <c r="AN884" s="64" t="str">
        <f>IF($C$3="","",IF(AND(F884="□",G884="□",H884="□"),"",IF(AND(F884="■",G884="■"),"",IF(AND(F884="■",H884="■"),"",IF(AND(G884="■",H884="■"),"",IF(F884="■",$BY$24,IF(G884="■",$BY$22,IF(L884="","",L884))))))))</f>
        <v/>
      </c>
      <c r="AO884" s="118"/>
      <c r="AP884" s="64" t="str">
        <f t="shared" si="269"/>
        <v/>
      </c>
      <c r="AQ884" s="64" t="str">
        <f t="shared" si="270"/>
        <v/>
      </c>
      <c r="AR884" s="64" t="str">
        <f t="shared" si="271"/>
        <v/>
      </c>
      <c r="AS884" s="64" t="str">
        <f t="shared" si="272"/>
        <v/>
      </c>
      <c r="AT884" s="64" t="str">
        <f t="shared" si="273"/>
        <v/>
      </c>
      <c r="AW884" s="17" t="str">
        <f t="shared" si="274"/>
        <v/>
      </c>
      <c r="AX884" s="17" t="str">
        <f t="shared" si="275"/>
        <v/>
      </c>
      <c r="AY884" s="17" t="str">
        <f t="shared" si="276"/>
        <v/>
      </c>
      <c r="AZ884" s="17" t="str">
        <f t="shared" si="277"/>
        <v/>
      </c>
      <c r="BA884" s="17" t="str">
        <f t="shared" si="278"/>
        <v/>
      </c>
      <c r="BB884" s="17" t="str">
        <f t="shared" si="279"/>
        <v/>
      </c>
      <c r="BD884" s="17" t="str">
        <f>IF(AND(OR(F884="",F884="□"),OR(G884="",G884="□"),OR(H884="",H884="□")),"",IF(AND(F884="■",G884="■"),"",IF(AND(OR(F884="■",G884="■"),H884="■"),"",IF(F884="■",5,IF(G884="■",4,IF(I884="","",IF($C$3="","",IF($C$3=8,"-",IF($C$3&lt;8,IF(I884&lt;=$BY$25,7,IF(I884&lt;=$BY$26,6,IF(I884&lt;=$BY$27,5,IF(I884&lt;=$BY$28,4,IF(I884&lt;=$BY$29,3,IF(I884&lt;=$BY$30,2,1)))))))))))))))</f>
        <v/>
      </c>
      <c r="BE884" s="17" t="str">
        <f>IF(AND(OR(F884="",F884="□"),OR(G884="",G884="□"),OR(H884="",H884="□")),"",IF(AND(F884="■",G884="■"),"",IF(AND(OR(F884="■",G884="■"),H884="■"),"",IF(F884="■",5,IF(G884="■",4,IF(K884="","",IF($C$3="","",IF($C$3=8,IF(K884&lt;=$BY$33,6,IF(K884&lt;=$BY$34,5,IF(K884&lt;=$BY$35,4,3))),IF(AND($C$3&lt;8,$C$3&gt;4),IF(K884&lt;=$BY$32,7,IF(K884&lt;=$BY$33,6,IF(K884&lt;=$BY$34,5,IF(K884&lt;=$BY$35,4,IF(K884&lt;=$BY$36,3,2))))),IF(C870&lt;5,"-"))))))))))</f>
        <v/>
      </c>
      <c r="BF884" s="17" t="str">
        <f t="shared" si="281"/>
        <v/>
      </c>
      <c r="BH884" s="18" t="str">
        <f>IF(X884="","",IF(50&lt;=Y884,6,IF(AND(40&lt;=Y884,Y884&lt;50),5,IF(AND(30&lt;=Y884,Y884&lt;40),4,IF(AND(20&lt;=Y884,Y884&lt;30),3,IF(AND(10&lt;=Y884,Y884&lt;20),2,IF(AND(0&lt;=Y884,Y884&lt;10),1,IF(Y884&lt;0,0,""))))))))</f>
        <v/>
      </c>
      <c r="BI884" s="18" t="str">
        <f>IF(X884="","",IF(30&lt;=Y884,4,IF(AND(20&lt;=Y884,Y884&lt;30),3,IF(AND(10&lt;=Y884,Y884&lt;20),2,IF(AND(0&lt;=Y884,Y884&lt;10),1,IF(Y884&lt;0,0,""))))))</f>
        <v/>
      </c>
      <c r="BJ884" s="58" t="str">
        <f>IF(AND(OR(Q884="",Q884="□"),OR(R884="",R884="□"),OR(S884="",S884="□")),"",IF(AND(Q884="■",R884="■"),"",IF(AND(OR(Q884="■",R884="■"),S884="■"),"",IF(Q884="■",3,IF(R884="■",1,IF(Z884="■",BH884,BI884))))))</f>
        <v/>
      </c>
    </row>
    <row r="885" spans="1:62" ht="12" customHeight="1" x14ac:dyDescent="0.15">
      <c r="A885" s="66">
        <v>868</v>
      </c>
      <c r="B885" s="4"/>
      <c r="C885" s="2"/>
      <c r="D885" s="2"/>
      <c r="E885" s="8"/>
      <c r="F885" s="129" t="s">
        <v>38</v>
      </c>
      <c r="G885" s="130" t="s">
        <v>38</v>
      </c>
      <c r="H885" s="131" t="s">
        <v>38</v>
      </c>
      <c r="I885" s="122"/>
      <c r="J885" s="149"/>
      <c r="K885" s="124"/>
      <c r="L885" s="178"/>
      <c r="M885" s="133"/>
      <c r="N885" s="163" t="str">
        <f>IF($C$3="","",IF(P885="","",BF885))</f>
        <v/>
      </c>
      <c r="O885" s="163" t="str">
        <f>IF($C$3="","",IF(AND(OR(F885="",F885="□"),OR(G885="",G885="□"),OR(H885="",H885="□")),"",IF(AND(F885="■",G885="■"),"",IF(AND(OR(F885="■",G885="■"),H885="■"),"",IF(BF885="","",IF(OR(BF885=4,BF885&gt;4),"○","×"))))))</f>
        <v/>
      </c>
      <c r="P885" s="162" t="str">
        <f>IF($C$3="","",IF(AND(OR(F885="",F885="□"),OR(G885="",G885="□"),OR(H885="",H885="□")),"",IF(AND(F885="■",G885="■"),"",IF(AND(OR(F885="■",G885="■"),H885="■"),"",IF(BF885="","",IF(OR(BF885=5,BF885&gt;5),"○","×"))))))</f>
        <v/>
      </c>
      <c r="Q885" s="129" t="s">
        <v>38</v>
      </c>
      <c r="R885" s="130" t="s">
        <v>38</v>
      </c>
      <c r="S885" s="131" t="s">
        <v>38</v>
      </c>
      <c r="T885" s="1"/>
      <c r="U885" s="10"/>
      <c r="V885" s="11"/>
      <c r="W885" s="10"/>
      <c r="X885" s="223" t="str">
        <f t="shared" si="280"/>
        <v/>
      </c>
      <c r="Y885" s="164" t="str">
        <f t="shared" si="262"/>
        <v/>
      </c>
      <c r="Z885" s="131" t="s">
        <v>58</v>
      </c>
      <c r="AA885" s="135" t="s">
        <v>58</v>
      </c>
      <c r="AB885" s="165" t="str">
        <f t="shared" si="263"/>
        <v/>
      </c>
      <c r="AC885" s="280"/>
      <c r="AD885" s="281"/>
      <c r="AF885" s="60" t="str">
        <f>IF($C$3="","",IF(AND(F885="□",G885="□",H885="□"),"",IF(AND(F885="■",G885="■"),"",IF(AND(F885="■",H885="■"),"",IF(AND(G885="■",H885="■"),"",IF(F885="■",$BY$42,IF(G885="■",$BY$39,IF(I885="","",I885))))))))</f>
        <v/>
      </c>
      <c r="AG885" s="61" t="str">
        <f>IF($C$3="","",IF(AND(F885="□",G885="□",H885="□"),"",IF(AND(F885="■",G885="■"),"",IF(AND(F885="■",H885="■"),"",IF(AND(G885="■",H885="■"),"",IF(F885="■",$BY$44,IF(G885="■",$BY$41,IF(K885="","",K885))))))))</f>
        <v/>
      </c>
      <c r="AH885" s="63" t="str">
        <f t="shared" si="264"/>
        <v/>
      </c>
      <c r="AI885" s="63" t="str">
        <f t="shared" si="265"/>
        <v/>
      </c>
      <c r="AJ885" s="64" t="str">
        <f t="shared" si="266"/>
        <v/>
      </c>
      <c r="AK885" s="64" t="str">
        <f t="shared" si="267"/>
        <v/>
      </c>
      <c r="AL885" s="64" t="str">
        <f>IF($C$3="","",IF(AND(F885="□",G885="□",H885="□"),"",IF(AND(F885="■",G885="■"),"",IF(AND(F885="■",H885="■"),"",IF(AND(G885="■",H885="■"),"",IF(F885="■",$BY$23,IF(G885="■",$BY$21,IF(J885="","",J885))))))))</f>
        <v/>
      </c>
      <c r="AM885" s="65" t="str">
        <f t="shared" si="268"/>
        <v/>
      </c>
      <c r="AN885" s="64" t="str">
        <f>IF($C$3="","",IF(AND(F885="□",G885="□",H885="□"),"",IF(AND(F885="■",G885="■"),"",IF(AND(F885="■",H885="■"),"",IF(AND(G885="■",H885="■"),"",IF(F885="■",$BY$24,IF(G885="■",$BY$22,IF(L885="","",L885))))))))</f>
        <v/>
      </c>
      <c r="AO885" s="118"/>
      <c r="AP885" s="64" t="str">
        <f t="shared" si="269"/>
        <v/>
      </c>
      <c r="AQ885" s="64" t="str">
        <f t="shared" si="270"/>
        <v/>
      </c>
      <c r="AR885" s="64" t="str">
        <f t="shared" si="271"/>
        <v/>
      </c>
      <c r="AS885" s="64" t="str">
        <f t="shared" si="272"/>
        <v/>
      </c>
      <c r="AT885" s="64" t="str">
        <f t="shared" si="273"/>
        <v/>
      </c>
      <c r="AW885" s="17" t="str">
        <f t="shared" si="274"/>
        <v/>
      </c>
      <c r="AX885" s="17" t="str">
        <f t="shared" si="275"/>
        <v/>
      </c>
      <c r="AY885" s="17" t="str">
        <f t="shared" si="276"/>
        <v/>
      </c>
      <c r="AZ885" s="17" t="str">
        <f t="shared" si="277"/>
        <v/>
      </c>
      <c r="BA885" s="17" t="str">
        <f t="shared" si="278"/>
        <v/>
      </c>
      <c r="BB885" s="17" t="str">
        <f t="shared" si="279"/>
        <v/>
      </c>
      <c r="BD885" s="17" t="str">
        <f>IF(AND(OR(F885="",F885="□"),OR(G885="",G885="□"),OR(H885="",H885="□")),"",IF(AND(F885="■",G885="■"),"",IF(AND(OR(F885="■",G885="■"),H885="■"),"",IF(F885="■",5,IF(G885="■",4,IF(I885="","",IF($C$3="","",IF($C$3=8,"-",IF($C$3&lt;8,IF(I885&lt;=$BY$25,7,IF(I885&lt;=$BY$26,6,IF(I885&lt;=$BY$27,5,IF(I885&lt;=$BY$28,4,IF(I885&lt;=$BY$29,3,IF(I885&lt;=$BY$30,2,1)))))))))))))))</f>
        <v/>
      </c>
      <c r="BE885" s="17" t="str">
        <f>IF(AND(OR(F885="",F885="□"),OR(G885="",G885="□"),OR(H885="",H885="□")),"",IF(AND(F885="■",G885="■"),"",IF(AND(OR(F885="■",G885="■"),H885="■"),"",IF(F885="■",5,IF(G885="■",4,IF(K885="","",IF($C$3="","",IF($C$3=8,IF(K885&lt;=$BY$33,6,IF(K885&lt;=$BY$34,5,IF(K885&lt;=$BY$35,4,3))),IF(AND($C$3&lt;8,$C$3&gt;4),IF(K885&lt;=$BY$32,7,IF(K885&lt;=$BY$33,6,IF(K885&lt;=$BY$34,5,IF(K885&lt;=$BY$35,4,IF(K885&lt;=$BY$36,3,2))))),IF(C871&lt;5,"-"))))))))))</f>
        <v/>
      </c>
      <c r="BF885" s="17" t="str">
        <f t="shared" si="281"/>
        <v/>
      </c>
      <c r="BH885" s="18" t="str">
        <f>IF(X885="","",IF(50&lt;=Y885,6,IF(AND(40&lt;=Y885,Y885&lt;50),5,IF(AND(30&lt;=Y885,Y885&lt;40),4,IF(AND(20&lt;=Y885,Y885&lt;30),3,IF(AND(10&lt;=Y885,Y885&lt;20),2,IF(AND(0&lt;=Y885,Y885&lt;10),1,IF(Y885&lt;0,0,""))))))))</f>
        <v/>
      </c>
      <c r="BI885" s="18" t="str">
        <f>IF(X885="","",IF(30&lt;=Y885,4,IF(AND(20&lt;=Y885,Y885&lt;30),3,IF(AND(10&lt;=Y885,Y885&lt;20),2,IF(AND(0&lt;=Y885,Y885&lt;10),1,IF(Y885&lt;0,0,""))))))</f>
        <v/>
      </c>
      <c r="BJ885" s="58" t="str">
        <f>IF(AND(OR(Q885="",Q885="□"),OR(R885="",R885="□"),OR(S885="",S885="□")),"",IF(AND(Q885="■",R885="■"),"",IF(AND(OR(Q885="■",R885="■"),S885="■"),"",IF(Q885="■",3,IF(R885="■",1,IF(Z885="■",BH885,BI885))))))</f>
        <v/>
      </c>
    </row>
    <row r="886" spans="1:62" ht="12" customHeight="1" x14ac:dyDescent="0.15">
      <c r="A886" s="66">
        <v>869</v>
      </c>
      <c r="B886" s="4"/>
      <c r="C886" s="2"/>
      <c r="D886" s="2"/>
      <c r="E886" s="8"/>
      <c r="F886" s="129" t="s">
        <v>38</v>
      </c>
      <c r="G886" s="130" t="s">
        <v>38</v>
      </c>
      <c r="H886" s="131" t="s">
        <v>38</v>
      </c>
      <c r="I886" s="122"/>
      <c r="J886" s="149"/>
      <c r="K886" s="124"/>
      <c r="L886" s="178"/>
      <c r="M886" s="133"/>
      <c r="N886" s="163" t="str">
        <f>IF($C$3="","",IF(P886="","",BF886))</f>
        <v/>
      </c>
      <c r="O886" s="163" t="str">
        <f>IF($C$3="","",IF(AND(OR(F886="",F886="□"),OR(G886="",G886="□"),OR(H886="",H886="□")),"",IF(AND(F886="■",G886="■"),"",IF(AND(OR(F886="■",G886="■"),H886="■"),"",IF(BF886="","",IF(OR(BF886=4,BF886&gt;4),"○","×"))))))</f>
        <v/>
      </c>
      <c r="P886" s="162" t="str">
        <f>IF($C$3="","",IF(AND(OR(F886="",F886="□"),OR(G886="",G886="□"),OR(H886="",H886="□")),"",IF(AND(F886="■",G886="■"),"",IF(AND(OR(F886="■",G886="■"),H886="■"),"",IF(BF886="","",IF(OR(BF886=5,BF886&gt;5),"○","×"))))))</f>
        <v/>
      </c>
      <c r="Q886" s="129" t="s">
        <v>38</v>
      </c>
      <c r="R886" s="130" t="s">
        <v>38</v>
      </c>
      <c r="S886" s="131" t="s">
        <v>38</v>
      </c>
      <c r="T886" s="1"/>
      <c r="U886" s="10"/>
      <c r="V886" s="11"/>
      <c r="W886" s="10"/>
      <c r="X886" s="223" t="str">
        <f t="shared" si="280"/>
        <v/>
      </c>
      <c r="Y886" s="164" t="str">
        <f t="shared" si="262"/>
        <v/>
      </c>
      <c r="Z886" s="131" t="s">
        <v>58</v>
      </c>
      <c r="AA886" s="135" t="s">
        <v>58</v>
      </c>
      <c r="AB886" s="165" t="str">
        <f t="shared" si="263"/>
        <v/>
      </c>
      <c r="AC886" s="280"/>
      <c r="AD886" s="281"/>
      <c r="AF886" s="60" t="str">
        <f>IF($C$3="","",IF(AND(F886="□",G886="□",H886="□"),"",IF(AND(F886="■",G886="■"),"",IF(AND(F886="■",H886="■"),"",IF(AND(G886="■",H886="■"),"",IF(F886="■",$BY$42,IF(G886="■",$BY$39,IF(I886="","",I886))))))))</f>
        <v/>
      </c>
      <c r="AG886" s="61" t="str">
        <f>IF($C$3="","",IF(AND(F886="□",G886="□",H886="□"),"",IF(AND(F886="■",G886="■"),"",IF(AND(F886="■",H886="■"),"",IF(AND(G886="■",H886="■"),"",IF(F886="■",$BY$44,IF(G886="■",$BY$41,IF(K886="","",K886))))))))</f>
        <v/>
      </c>
      <c r="AH886" s="63" t="str">
        <f t="shared" si="264"/>
        <v/>
      </c>
      <c r="AI886" s="63" t="str">
        <f t="shared" si="265"/>
        <v/>
      </c>
      <c r="AJ886" s="64" t="str">
        <f t="shared" si="266"/>
        <v/>
      </c>
      <c r="AK886" s="64" t="str">
        <f t="shared" si="267"/>
        <v/>
      </c>
      <c r="AL886" s="64" t="str">
        <f>IF($C$3="","",IF(AND(F886="□",G886="□",H886="□"),"",IF(AND(F886="■",G886="■"),"",IF(AND(F886="■",H886="■"),"",IF(AND(G886="■",H886="■"),"",IF(F886="■",$BY$23,IF(G886="■",$BY$21,IF(J886="","",J886))))))))</f>
        <v/>
      </c>
      <c r="AM886" s="65" t="str">
        <f t="shared" si="268"/>
        <v/>
      </c>
      <c r="AN886" s="64" t="str">
        <f>IF($C$3="","",IF(AND(F886="□",G886="□",H886="□"),"",IF(AND(F886="■",G886="■"),"",IF(AND(F886="■",H886="■"),"",IF(AND(G886="■",H886="■"),"",IF(F886="■",$BY$24,IF(G886="■",$BY$22,IF(L886="","",L886))))))))</f>
        <v/>
      </c>
      <c r="AO886" s="118"/>
      <c r="AP886" s="64" t="str">
        <f t="shared" si="269"/>
        <v/>
      </c>
      <c r="AQ886" s="64" t="str">
        <f t="shared" si="270"/>
        <v/>
      </c>
      <c r="AR886" s="64" t="str">
        <f t="shared" si="271"/>
        <v/>
      </c>
      <c r="AS886" s="64" t="str">
        <f t="shared" si="272"/>
        <v/>
      </c>
      <c r="AT886" s="64" t="str">
        <f t="shared" si="273"/>
        <v/>
      </c>
      <c r="AW886" s="17" t="str">
        <f t="shared" si="274"/>
        <v/>
      </c>
      <c r="AX886" s="17" t="str">
        <f t="shared" si="275"/>
        <v/>
      </c>
      <c r="AY886" s="17" t="str">
        <f t="shared" si="276"/>
        <v/>
      </c>
      <c r="AZ886" s="17" t="str">
        <f t="shared" si="277"/>
        <v/>
      </c>
      <c r="BA886" s="17" t="str">
        <f t="shared" si="278"/>
        <v/>
      </c>
      <c r="BB886" s="17" t="str">
        <f t="shared" si="279"/>
        <v/>
      </c>
      <c r="BD886" s="17" t="str">
        <f>IF(AND(OR(F886="",F886="□"),OR(G886="",G886="□"),OR(H886="",H886="□")),"",IF(AND(F886="■",G886="■"),"",IF(AND(OR(F886="■",G886="■"),H886="■"),"",IF(F886="■",5,IF(G886="■",4,IF(I886="","",IF($C$3="","",IF($C$3=8,"-",IF($C$3&lt;8,IF(I886&lt;=$BY$25,7,IF(I886&lt;=$BY$26,6,IF(I886&lt;=$BY$27,5,IF(I886&lt;=$BY$28,4,IF(I886&lt;=$BY$29,3,IF(I886&lt;=$BY$30,2,1)))))))))))))))</f>
        <v/>
      </c>
      <c r="BE886" s="17" t="str">
        <f>IF(AND(OR(F886="",F886="□"),OR(G886="",G886="□"),OR(H886="",H886="□")),"",IF(AND(F886="■",G886="■"),"",IF(AND(OR(F886="■",G886="■"),H886="■"),"",IF(F886="■",5,IF(G886="■",4,IF(K886="","",IF($C$3="","",IF($C$3=8,IF(K886&lt;=$BY$33,6,IF(K886&lt;=$BY$34,5,IF(K886&lt;=$BY$35,4,3))),IF(AND($C$3&lt;8,$C$3&gt;4),IF(K886&lt;=$BY$32,7,IF(K886&lt;=$BY$33,6,IF(K886&lt;=$BY$34,5,IF(K886&lt;=$BY$35,4,IF(K886&lt;=$BY$36,3,2))))),IF(C872&lt;5,"-"))))))))))</f>
        <v/>
      </c>
      <c r="BF886" s="17" t="str">
        <f t="shared" si="281"/>
        <v/>
      </c>
      <c r="BH886" s="18" t="str">
        <f>IF(X886="","",IF(50&lt;=Y886,6,IF(AND(40&lt;=Y886,Y886&lt;50),5,IF(AND(30&lt;=Y886,Y886&lt;40),4,IF(AND(20&lt;=Y886,Y886&lt;30),3,IF(AND(10&lt;=Y886,Y886&lt;20),2,IF(AND(0&lt;=Y886,Y886&lt;10),1,IF(Y886&lt;0,0,""))))))))</f>
        <v/>
      </c>
      <c r="BI886" s="18" t="str">
        <f>IF(X886="","",IF(30&lt;=Y886,4,IF(AND(20&lt;=Y886,Y886&lt;30),3,IF(AND(10&lt;=Y886,Y886&lt;20),2,IF(AND(0&lt;=Y886,Y886&lt;10),1,IF(Y886&lt;0,0,""))))))</f>
        <v/>
      </c>
      <c r="BJ886" s="58" t="str">
        <f>IF(AND(OR(Q886="",Q886="□"),OR(R886="",R886="□"),OR(S886="",S886="□")),"",IF(AND(Q886="■",R886="■"),"",IF(AND(OR(Q886="■",R886="■"),S886="■"),"",IF(Q886="■",3,IF(R886="■",1,IF(Z886="■",BH886,BI886))))))</f>
        <v/>
      </c>
    </row>
    <row r="887" spans="1:62" ht="12" customHeight="1" x14ac:dyDescent="0.15">
      <c r="A887" s="66">
        <v>870</v>
      </c>
      <c r="B887" s="4"/>
      <c r="C887" s="2"/>
      <c r="D887" s="2"/>
      <c r="E887" s="8"/>
      <c r="F887" s="129" t="s">
        <v>38</v>
      </c>
      <c r="G887" s="130" t="s">
        <v>38</v>
      </c>
      <c r="H887" s="131" t="s">
        <v>38</v>
      </c>
      <c r="I887" s="122"/>
      <c r="J887" s="149"/>
      <c r="K887" s="124"/>
      <c r="L887" s="178"/>
      <c r="M887" s="133"/>
      <c r="N887" s="163" t="str">
        <f>IF($C$3="","",IF(P887="","",BF887))</f>
        <v/>
      </c>
      <c r="O887" s="163" t="str">
        <f>IF($C$3="","",IF(AND(OR(F887="",F887="□"),OR(G887="",G887="□"),OR(H887="",H887="□")),"",IF(AND(F887="■",G887="■"),"",IF(AND(OR(F887="■",G887="■"),H887="■"),"",IF(BF887="","",IF(OR(BF887=4,BF887&gt;4),"○","×"))))))</f>
        <v/>
      </c>
      <c r="P887" s="162" t="str">
        <f>IF($C$3="","",IF(AND(OR(F887="",F887="□"),OR(G887="",G887="□"),OR(H887="",H887="□")),"",IF(AND(F887="■",G887="■"),"",IF(AND(OR(F887="■",G887="■"),H887="■"),"",IF(BF887="","",IF(OR(BF887=5,BF887&gt;5),"○","×"))))))</f>
        <v/>
      </c>
      <c r="Q887" s="129" t="s">
        <v>38</v>
      </c>
      <c r="R887" s="130" t="s">
        <v>38</v>
      </c>
      <c r="S887" s="131" t="s">
        <v>38</v>
      </c>
      <c r="T887" s="1"/>
      <c r="U887" s="10"/>
      <c r="V887" s="11"/>
      <c r="W887" s="10"/>
      <c r="X887" s="223" t="str">
        <f t="shared" si="280"/>
        <v/>
      </c>
      <c r="Y887" s="164" t="str">
        <f t="shared" si="262"/>
        <v/>
      </c>
      <c r="Z887" s="131" t="s">
        <v>58</v>
      </c>
      <c r="AA887" s="135" t="s">
        <v>58</v>
      </c>
      <c r="AB887" s="165" t="str">
        <f t="shared" si="263"/>
        <v/>
      </c>
      <c r="AC887" s="280"/>
      <c r="AD887" s="281"/>
      <c r="AF887" s="60" t="str">
        <f>IF($C$3="","",IF(AND(F887="□",G887="□",H887="□"),"",IF(AND(F887="■",G887="■"),"",IF(AND(F887="■",H887="■"),"",IF(AND(G887="■",H887="■"),"",IF(F887="■",$BY$42,IF(G887="■",$BY$39,IF(I887="","",I887))))))))</f>
        <v/>
      </c>
      <c r="AG887" s="61" t="str">
        <f>IF($C$3="","",IF(AND(F887="□",G887="□",H887="□"),"",IF(AND(F887="■",G887="■"),"",IF(AND(F887="■",H887="■"),"",IF(AND(G887="■",H887="■"),"",IF(F887="■",$BY$44,IF(G887="■",$BY$41,IF(K887="","",K887))))))))</f>
        <v/>
      </c>
      <c r="AH887" s="63" t="str">
        <f t="shared" si="264"/>
        <v/>
      </c>
      <c r="AI887" s="63" t="str">
        <f t="shared" si="265"/>
        <v/>
      </c>
      <c r="AJ887" s="64" t="str">
        <f t="shared" si="266"/>
        <v/>
      </c>
      <c r="AK887" s="64" t="str">
        <f t="shared" si="267"/>
        <v/>
      </c>
      <c r="AL887" s="64" t="str">
        <f>IF($C$3="","",IF(AND(F887="□",G887="□",H887="□"),"",IF(AND(F887="■",G887="■"),"",IF(AND(F887="■",H887="■"),"",IF(AND(G887="■",H887="■"),"",IF(F887="■",$BY$23,IF(G887="■",$BY$21,IF(J887="","",J887))))))))</f>
        <v/>
      </c>
      <c r="AM887" s="65" t="str">
        <f t="shared" si="268"/>
        <v/>
      </c>
      <c r="AN887" s="64" t="str">
        <f>IF($C$3="","",IF(AND(F887="□",G887="□",H887="□"),"",IF(AND(F887="■",G887="■"),"",IF(AND(F887="■",H887="■"),"",IF(AND(G887="■",H887="■"),"",IF(F887="■",$BY$24,IF(G887="■",$BY$22,IF(L887="","",L887))))))))</f>
        <v/>
      </c>
      <c r="AO887" s="118"/>
      <c r="AP887" s="64" t="str">
        <f t="shared" si="269"/>
        <v/>
      </c>
      <c r="AQ887" s="64" t="str">
        <f t="shared" si="270"/>
        <v/>
      </c>
      <c r="AR887" s="64" t="str">
        <f t="shared" si="271"/>
        <v/>
      </c>
      <c r="AS887" s="64" t="str">
        <f t="shared" si="272"/>
        <v/>
      </c>
      <c r="AT887" s="64" t="str">
        <f t="shared" si="273"/>
        <v/>
      </c>
      <c r="AW887" s="17" t="str">
        <f t="shared" si="274"/>
        <v/>
      </c>
      <c r="AX887" s="17" t="str">
        <f t="shared" si="275"/>
        <v/>
      </c>
      <c r="AY887" s="17" t="str">
        <f t="shared" si="276"/>
        <v/>
      </c>
      <c r="AZ887" s="17" t="str">
        <f t="shared" si="277"/>
        <v/>
      </c>
      <c r="BA887" s="17" t="str">
        <f t="shared" si="278"/>
        <v/>
      </c>
      <c r="BB887" s="17" t="str">
        <f t="shared" si="279"/>
        <v/>
      </c>
      <c r="BD887" s="17" t="str">
        <f>IF(AND(OR(F887="",F887="□"),OR(G887="",G887="□"),OR(H887="",H887="□")),"",IF(AND(F887="■",G887="■"),"",IF(AND(OR(F887="■",G887="■"),H887="■"),"",IF(F887="■",5,IF(G887="■",4,IF(I887="","",IF($C$3="","",IF($C$3=8,"-",IF($C$3&lt;8,IF(I887&lt;=$BY$25,7,IF(I887&lt;=$BY$26,6,IF(I887&lt;=$BY$27,5,IF(I887&lt;=$BY$28,4,IF(I887&lt;=$BY$29,3,IF(I887&lt;=$BY$30,2,1)))))))))))))))</f>
        <v/>
      </c>
      <c r="BE887" s="17" t="str">
        <f>IF(AND(OR(F887="",F887="□"),OR(G887="",G887="□"),OR(H887="",H887="□")),"",IF(AND(F887="■",G887="■"),"",IF(AND(OR(F887="■",G887="■"),H887="■"),"",IF(F887="■",5,IF(G887="■",4,IF(K887="","",IF($C$3="","",IF($C$3=8,IF(K887&lt;=$BY$33,6,IF(K887&lt;=$BY$34,5,IF(K887&lt;=$BY$35,4,3))),IF(AND($C$3&lt;8,$C$3&gt;4),IF(K887&lt;=$BY$32,7,IF(K887&lt;=$BY$33,6,IF(K887&lt;=$BY$34,5,IF(K887&lt;=$BY$35,4,IF(K887&lt;=$BY$36,3,2))))),IF(C873&lt;5,"-"))))))))))</f>
        <v/>
      </c>
      <c r="BF887" s="17" t="str">
        <f t="shared" si="281"/>
        <v/>
      </c>
      <c r="BH887" s="18" t="str">
        <f>IF(X887="","",IF(50&lt;=Y887,6,IF(AND(40&lt;=Y887,Y887&lt;50),5,IF(AND(30&lt;=Y887,Y887&lt;40),4,IF(AND(20&lt;=Y887,Y887&lt;30),3,IF(AND(10&lt;=Y887,Y887&lt;20),2,IF(AND(0&lt;=Y887,Y887&lt;10),1,IF(Y887&lt;0,0,""))))))))</f>
        <v/>
      </c>
      <c r="BI887" s="18" t="str">
        <f>IF(X887="","",IF(30&lt;=Y887,4,IF(AND(20&lt;=Y887,Y887&lt;30),3,IF(AND(10&lt;=Y887,Y887&lt;20),2,IF(AND(0&lt;=Y887,Y887&lt;10),1,IF(Y887&lt;0,0,""))))))</f>
        <v/>
      </c>
      <c r="BJ887" s="58" t="str">
        <f>IF(AND(OR(Q887="",Q887="□"),OR(R887="",R887="□"),OR(S887="",S887="□")),"",IF(AND(Q887="■",R887="■"),"",IF(AND(OR(Q887="■",R887="■"),S887="■"),"",IF(Q887="■",3,IF(R887="■",1,IF(Z887="■",BH887,BI887))))))</f>
        <v/>
      </c>
    </row>
    <row r="888" spans="1:62" ht="12" customHeight="1" x14ac:dyDescent="0.15">
      <c r="A888" s="66">
        <v>871</v>
      </c>
      <c r="B888" s="4"/>
      <c r="C888" s="2"/>
      <c r="D888" s="2"/>
      <c r="E888" s="8"/>
      <c r="F888" s="129" t="s">
        <v>38</v>
      </c>
      <c r="G888" s="130" t="s">
        <v>38</v>
      </c>
      <c r="H888" s="131" t="s">
        <v>38</v>
      </c>
      <c r="I888" s="122"/>
      <c r="J888" s="149"/>
      <c r="K888" s="124"/>
      <c r="L888" s="178"/>
      <c r="M888" s="133"/>
      <c r="N888" s="163" t="str">
        <f>IF($C$3="","",IF(P888="","",BF888))</f>
        <v/>
      </c>
      <c r="O888" s="163" t="str">
        <f>IF($C$3="","",IF(AND(OR(F888="",F888="□"),OR(G888="",G888="□"),OR(H888="",H888="□")),"",IF(AND(F888="■",G888="■"),"",IF(AND(OR(F888="■",G888="■"),H888="■"),"",IF(BF888="","",IF(OR(BF888=4,BF888&gt;4),"○","×"))))))</f>
        <v/>
      </c>
      <c r="P888" s="162" t="str">
        <f>IF($C$3="","",IF(AND(OR(F888="",F888="□"),OR(G888="",G888="□"),OR(H888="",H888="□")),"",IF(AND(F888="■",G888="■"),"",IF(AND(OR(F888="■",G888="■"),H888="■"),"",IF(BF888="","",IF(OR(BF888=5,BF888&gt;5),"○","×"))))))</f>
        <v/>
      </c>
      <c r="Q888" s="129" t="s">
        <v>38</v>
      </c>
      <c r="R888" s="130" t="s">
        <v>38</v>
      </c>
      <c r="S888" s="131" t="s">
        <v>38</v>
      </c>
      <c r="T888" s="1"/>
      <c r="U888" s="10"/>
      <c r="V888" s="11"/>
      <c r="W888" s="10"/>
      <c r="X888" s="223" t="str">
        <f t="shared" si="280"/>
        <v/>
      </c>
      <c r="Y888" s="164" t="str">
        <f t="shared" si="262"/>
        <v/>
      </c>
      <c r="Z888" s="131" t="s">
        <v>58</v>
      </c>
      <c r="AA888" s="135" t="s">
        <v>58</v>
      </c>
      <c r="AB888" s="165" t="str">
        <f t="shared" si="263"/>
        <v/>
      </c>
      <c r="AC888" s="280"/>
      <c r="AD888" s="281"/>
      <c r="AF888" s="60" t="str">
        <f>IF($C$3="","",IF(AND(F888="□",G888="□",H888="□"),"",IF(AND(F888="■",G888="■"),"",IF(AND(F888="■",H888="■"),"",IF(AND(G888="■",H888="■"),"",IF(F888="■",$BY$42,IF(G888="■",$BY$39,IF(I888="","",I888))))))))</f>
        <v/>
      </c>
      <c r="AG888" s="61" t="str">
        <f>IF($C$3="","",IF(AND(F888="□",G888="□",H888="□"),"",IF(AND(F888="■",G888="■"),"",IF(AND(F888="■",H888="■"),"",IF(AND(G888="■",H888="■"),"",IF(F888="■",$BY$44,IF(G888="■",$BY$41,IF(K888="","",K888))))))))</f>
        <v/>
      </c>
      <c r="AH888" s="63" t="str">
        <f t="shared" si="264"/>
        <v/>
      </c>
      <c r="AI888" s="63" t="str">
        <f t="shared" si="265"/>
        <v/>
      </c>
      <c r="AJ888" s="64" t="str">
        <f t="shared" si="266"/>
        <v/>
      </c>
      <c r="AK888" s="64" t="str">
        <f t="shared" si="267"/>
        <v/>
      </c>
      <c r="AL888" s="64" t="str">
        <f>IF($C$3="","",IF(AND(F888="□",G888="□",H888="□"),"",IF(AND(F888="■",G888="■"),"",IF(AND(F888="■",H888="■"),"",IF(AND(G888="■",H888="■"),"",IF(F888="■",$BY$23,IF(G888="■",$BY$21,IF(J888="","",J888))))))))</f>
        <v/>
      </c>
      <c r="AM888" s="65" t="str">
        <f t="shared" si="268"/>
        <v/>
      </c>
      <c r="AN888" s="64" t="str">
        <f>IF($C$3="","",IF(AND(F888="□",G888="□",H888="□"),"",IF(AND(F888="■",G888="■"),"",IF(AND(F888="■",H888="■"),"",IF(AND(G888="■",H888="■"),"",IF(F888="■",$BY$24,IF(G888="■",$BY$22,IF(L888="","",L888))))))))</f>
        <v/>
      </c>
      <c r="AO888" s="118"/>
      <c r="AP888" s="64" t="str">
        <f t="shared" si="269"/>
        <v/>
      </c>
      <c r="AQ888" s="64" t="str">
        <f t="shared" si="270"/>
        <v/>
      </c>
      <c r="AR888" s="64" t="str">
        <f t="shared" si="271"/>
        <v/>
      </c>
      <c r="AS888" s="64" t="str">
        <f t="shared" si="272"/>
        <v/>
      </c>
      <c r="AT888" s="64" t="str">
        <f t="shared" si="273"/>
        <v/>
      </c>
      <c r="AW888" s="17" t="str">
        <f t="shared" si="274"/>
        <v/>
      </c>
      <c r="AX888" s="17" t="str">
        <f t="shared" si="275"/>
        <v/>
      </c>
      <c r="AY888" s="17" t="str">
        <f t="shared" si="276"/>
        <v/>
      </c>
      <c r="AZ888" s="17" t="str">
        <f t="shared" si="277"/>
        <v/>
      </c>
      <c r="BA888" s="17" t="str">
        <f t="shared" si="278"/>
        <v/>
      </c>
      <c r="BB888" s="17" t="str">
        <f t="shared" si="279"/>
        <v/>
      </c>
      <c r="BD888" s="17" t="str">
        <f>IF(AND(OR(F888="",F888="□"),OR(G888="",G888="□"),OR(H888="",H888="□")),"",IF(AND(F888="■",G888="■"),"",IF(AND(OR(F888="■",G888="■"),H888="■"),"",IF(F888="■",5,IF(G888="■",4,IF(I888="","",IF($C$3="","",IF($C$3=8,"-",IF($C$3&lt;8,IF(I888&lt;=$BY$25,7,IF(I888&lt;=$BY$26,6,IF(I888&lt;=$BY$27,5,IF(I888&lt;=$BY$28,4,IF(I888&lt;=$BY$29,3,IF(I888&lt;=$BY$30,2,1)))))))))))))))</f>
        <v/>
      </c>
      <c r="BE888" s="17" t="str">
        <f>IF(AND(OR(F888="",F888="□"),OR(G888="",G888="□"),OR(H888="",H888="□")),"",IF(AND(F888="■",G888="■"),"",IF(AND(OR(F888="■",G888="■"),H888="■"),"",IF(F888="■",5,IF(G888="■",4,IF(K888="","",IF($C$3="","",IF($C$3=8,IF(K888&lt;=$BY$33,6,IF(K888&lt;=$BY$34,5,IF(K888&lt;=$BY$35,4,3))),IF(AND($C$3&lt;8,$C$3&gt;4),IF(K888&lt;=$BY$32,7,IF(K888&lt;=$BY$33,6,IF(K888&lt;=$BY$34,5,IF(K888&lt;=$BY$35,4,IF(K888&lt;=$BY$36,3,2))))),IF(C874&lt;5,"-"))))))))))</f>
        <v/>
      </c>
      <c r="BF888" s="17" t="str">
        <f t="shared" si="281"/>
        <v/>
      </c>
      <c r="BH888" s="18" t="str">
        <f>IF(X888="","",IF(50&lt;=Y888,6,IF(AND(40&lt;=Y888,Y888&lt;50),5,IF(AND(30&lt;=Y888,Y888&lt;40),4,IF(AND(20&lt;=Y888,Y888&lt;30),3,IF(AND(10&lt;=Y888,Y888&lt;20),2,IF(AND(0&lt;=Y888,Y888&lt;10),1,IF(Y888&lt;0,0,""))))))))</f>
        <v/>
      </c>
      <c r="BI888" s="18" t="str">
        <f>IF(X888="","",IF(30&lt;=Y888,4,IF(AND(20&lt;=Y888,Y888&lt;30),3,IF(AND(10&lt;=Y888,Y888&lt;20),2,IF(AND(0&lt;=Y888,Y888&lt;10),1,IF(Y888&lt;0,0,""))))))</f>
        <v/>
      </c>
      <c r="BJ888" s="58" t="str">
        <f>IF(AND(OR(Q888="",Q888="□"),OR(R888="",R888="□"),OR(S888="",S888="□")),"",IF(AND(Q888="■",R888="■"),"",IF(AND(OR(Q888="■",R888="■"),S888="■"),"",IF(Q888="■",3,IF(R888="■",1,IF(Z888="■",BH888,BI888))))))</f>
        <v/>
      </c>
    </row>
    <row r="889" spans="1:62" ht="12" customHeight="1" x14ac:dyDescent="0.15">
      <c r="A889" s="66">
        <v>872</v>
      </c>
      <c r="B889" s="4"/>
      <c r="C889" s="2"/>
      <c r="D889" s="2"/>
      <c r="E889" s="8"/>
      <c r="F889" s="129" t="s">
        <v>38</v>
      </c>
      <c r="G889" s="130" t="s">
        <v>38</v>
      </c>
      <c r="H889" s="131" t="s">
        <v>38</v>
      </c>
      <c r="I889" s="122"/>
      <c r="J889" s="149"/>
      <c r="K889" s="124"/>
      <c r="L889" s="178"/>
      <c r="M889" s="133"/>
      <c r="N889" s="163" t="str">
        <f>IF($C$3="","",IF(P889="","",BF889))</f>
        <v/>
      </c>
      <c r="O889" s="163" t="str">
        <f>IF($C$3="","",IF(AND(OR(F889="",F889="□"),OR(G889="",G889="□"),OR(H889="",H889="□")),"",IF(AND(F889="■",G889="■"),"",IF(AND(OR(F889="■",G889="■"),H889="■"),"",IF(BF889="","",IF(OR(BF889=4,BF889&gt;4),"○","×"))))))</f>
        <v/>
      </c>
      <c r="P889" s="162" t="str">
        <f>IF($C$3="","",IF(AND(OR(F889="",F889="□"),OR(G889="",G889="□"),OR(H889="",H889="□")),"",IF(AND(F889="■",G889="■"),"",IF(AND(OR(F889="■",G889="■"),H889="■"),"",IF(BF889="","",IF(OR(BF889=5,BF889&gt;5),"○","×"))))))</f>
        <v/>
      </c>
      <c r="Q889" s="129" t="s">
        <v>38</v>
      </c>
      <c r="R889" s="130" t="s">
        <v>38</v>
      </c>
      <c r="S889" s="131" t="s">
        <v>38</v>
      </c>
      <c r="T889" s="1"/>
      <c r="U889" s="10"/>
      <c r="V889" s="11"/>
      <c r="W889" s="10"/>
      <c r="X889" s="223" t="str">
        <f t="shared" si="280"/>
        <v/>
      </c>
      <c r="Y889" s="164" t="str">
        <f t="shared" si="262"/>
        <v/>
      </c>
      <c r="Z889" s="131" t="s">
        <v>58</v>
      </c>
      <c r="AA889" s="135" t="s">
        <v>58</v>
      </c>
      <c r="AB889" s="165" t="str">
        <f t="shared" si="263"/>
        <v/>
      </c>
      <c r="AC889" s="280"/>
      <c r="AD889" s="281"/>
      <c r="AF889" s="60" t="str">
        <f>IF($C$3="","",IF(AND(F889="□",G889="□",H889="□"),"",IF(AND(F889="■",G889="■"),"",IF(AND(F889="■",H889="■"),"",IF(AND(G889="■",H889="■"),"",IF(F889="■",$BY$42,IF(G889="■",$BY$39,IF(I889="","",I889))))))))</f>
        <v/>
      </c>
      <c r="AG889" s="61" t="str">
        <f>IF($C$3="","",IF(AND(F889="□",G889="□",H889="□"),"",IF(AND(F889="■",G889="■"),"",IF(AND(F889="■",H889="■"),"",IF(AND(G889="■",H889="■"),"",IF(F889="■",$BY$44,IF(G889="■",$BY$41,IF(K889="","",K889))))))))</f>
        <v/>
      </c>
      <c r="AH889" s="63" t="str">
        <f t="shared" si="264"/>
        <v/>
      </c>
      <c r="AI889" s="63" t="str">
        <f t="shared" si="265"/>
        <v/>
      </c>
      <c r="AJ889" s="64" t="str">
        <f t="shared" si="266"/>
        <v/>
      </c>
      <c r="AK889" s="64" t="str">
        <f t="shared" si="267"/>
        <v/>
      </c>
      <c r="AL889" s="64" t="str">
        <f>IF($C$3="","",IF(AND(F889="□",G889="□",H889="□"),"",IF(AND(F889="■",G889="■"),"",IF(AND(F889="■",H889="■"),"",IF(AND(G889="■",H889="■"),"",IF(F889="■",$BY$23,IF(G889="■",$BY$21,IF(J889="","",J889))))))))</f>
        <v/>
      </c>
      <c r="AM889" s="65" t="str">
        <f t="shared" si="268"/>
        <v/>
      </c>
      <c r="AN889" s="64" t="str">
        <f>IF($C$3="","",IF(AND(F889="□",G889="□",H889="□"),"",IF(AND(F889="■",G889="■"),"",IF(AND(F889="■",H889="■"),"",IF(AND(G889="■",H889="■"),"",IF(F889="■",$BY$24,IF(G889="■",$BY$22,IF(L889="","",L889))))))))</f>
        <v/>
      </c>
      <c r="AO889" s="118"/>
      <c r="AP889" s="64" t="str">
        <f t="shared" si="269"/>
        <v/>
      </c>
      <c r="AQ889" s="64" t="str">
        <f t="shared" si="270"/>
        <v/>
      </c>
      <c r="AR889" s="64" t="str">
        <f t="shared" si="271"/>
        <v/>
      </c>
      <c r="AS889" s="64" t="str">
        <f t="shared" si="272"/>
        <v/>
      </c>
      <c r="AT889" s="64" t="str">
        <f t="shared" si="273"/>
        <v/>
      </c>
      <c r="AW889" s="17" t="str">
        <f t="shared" si="274"/>
        <v/>
      </c>
      <c r="AX889" s="17" t="str">
        <f t="shared" si="275"/>
        <v/>
      </c>
      <c r="AY889" s="17" t="str">
        <f t="shared" si="276"/>
        <v/>
      </c>
      <c r="AZ889" s="17" t="str">
        <f t="shared" si="277"/>
        <v/>
      </c>
      <c r="BA889" s="17" t="str">
        <f t="shared" si="278"/>
        <v/>
      </c>
      <c r="BB889" s="17" t="str">
        <f t="shared" si="279"/>
        <v/>
      </c>
      <c r="BD889" s="17" t="str">
        <f>IF(AND(OR(F889="",F889="□"),OR(G889="",G889="□"),OR(H889="",H889="□")),"",IF(AND(F889="■",G889="■"),"",IF(AND(OR(F889="■",G889="■"),H889="■"),"",IF(F889="■",5,IF(G889="■",4,IF(I889="","",IF($C$3="","",IF($C$3=8,"-",IF($C$3&lt;8,IF(I889&lt;=$BY$25,7,IF(I889&lt;=$BY$26,6,IF(I889&lt;=$BY$27,5,IF(I889&lt;=$BY$28,4,IF(I889&lt;=$BY$29,3,IF(I889&lt;=$BY$30,2,1)))))))))))))))</f>
        <v/>
      </c>
      <c r="BE889" s="17" t="str">
        <f>IF(AND(OR(F889="",F889="□"),OR(G889="",G889="□"),OR(H889="",H889="□")),"",IF(AND(F889="■",G889="■"),"",IF(AND(OR(F889="■",G889="■"),H889="■"),"",IF(F889="■",5,IF(G889="■",4,IF(K889="","",IF($C$3="","",IF($C$3=8,IF(K889&lt;=$BY$33,6,IF(K889&lt;=$BY$34,5,IF(K889&lt;=$BY$35,4,3))),IF(AND($C$3&lt;8,$C$3&gt;4),IF(K889&lt;=$BY$32,7,IF(K889&lt;=$BY$33,6,IF(K889&lt;=$BY$34,5,IF(K889&lt;=$BY$35,4,IF(K889&lt;=$BY$36,3,2))))),IF(C875&lt;5,"-"))))))))))</f>
        <v/>
      </c>
      <c r="BF889" s="17" t="str">
        <f t="shared" si="281"/>
        <v/>
      </c>
      <c r="BH889" s="18" t="str">
        <f>IF(X889="","",IF(50&lt;=Y889,6,IF(AND(40&lt;=Y889,Y889&lt;50),5,IF(AND(30&lt;=Y889,Y889&lt;40),4,IF(AND(20&lt;=Y889,Y889&lt;30),3,IF(AND(10&lt;=Y889,Y889&lt;20),2,IF(AND(0&lt;=Y889,Y889&lt;10),1,IF(Y889&lt;0,0,""))))))))</f>
        <v/>
      </c>
      <c r="BI889" s="18" t="str">
        <f>IF(X889="","",IF(30&lt;=Y889,4,IF(AND(20&lt;=Y889,Y889&lt;30),3,IF(AND(10&lt;=Y889,Y889&lt;20),2,IF(AND(0&lt;=Y889,Y889&lt;10),1,IF(Y889&lt;0,0,""))))))</f>
        <v/>
      </c>
      <c r="BJ889" s="58" t="str">
        <f>IF(AND(OR(Q889="",Q889="□"),OR(R889="",R889="□"),OR(S889="",S889="□")),"",IF(AND(Q889="■",R889="■"),"",IF(AND(OR(Q889="■",R889="■"),S889="■"),"",IF(Q889="■",3,IF(R889="■",1,IF(Z889="■",BH889,BI889))))))</f>
        <v/>
      </c>
    </row>
    <row r="890" spans="1:62" ht="12" customHeight="1" x14ac:dyDescent="0.15">
      <c r="A890" s="66">
        <v>873</v>
      </c>
      <c r="B890" s="4"/>
      <c r="C890" s="2"/>
      <c r="D890" s="2"/>
      <c r="E890" s="8"/>
      <c r="F890" s="129" t="s">
        <v>38</v>
      </c>
      <c r="G890" s="130" t="s">
        <v>38</v>
      </c>
      <c r="H890" s="131" t="s">
        <v>38</v>
      </c>
      <c r="I890" s="122"/>
      <c r="J890" s="149"/>
      <c r="K890" s="124"/>
      <c r="L890" s="178"/>
      <c r="M890" s="133"/>
      <c r="N890" s="163" t="str">
        <f>IF($C$3="","",IF(P890="","",BF890))</f>
        <v/>
      </c>
      <c r="O890" s="163" t="str">
        <f>IF($C$3="","",IF(AND(OR(F890="",F890="□"),OR(G890="",G890="□"),OR(H890="",H890="□")),"",IF(AND(F890="■",G890="■"),"",IF(AND(OR(F890="■",G890="■"),H890="■"),"",IF(BF890="","",IF(OR(BF890=4,BF890&gt;4),"○","×"))))))</f>
        <v/>
      </c>
      <c r="P890" s="162" t="str">
        <f>IF($C$3="","",IF(AND(OR(F890="",F890="□"),OR(G890="",G890="□"),OR(H890="",H890="□")),"",IF(AND(F890="■",G890="■"),"",IF(AND(OR(F890="■",G890="■"),H890="■"),"",IF(BF890="","",IF(OR(BF890=5,BF890&gt;5),"○","×"))))))</f>
        <v/>
      </c>
      <c r="Q890" s="129" t="s">
        <v>38</v>
      </c>
      <c r="R890" s="130" t="s">
        <v>38</v>
      </c>
      <c r="S890" s="131" t="s">
        <v>38</v>
      </c>
      <c r="T890" s="1"/>
      <c r="U890" s="10"/>
      <c r="V890" s="11"/>
      <c r="W890" s="10"/>
      <c r="X890" s="223" t="str">
        <f t="shared" si="280"/>
        <v/>
      </c>
      <c r="Y890" s="164" t="str">
        <f t="shared" si="262"/>
        <v/>
      </c>
      <c r="Z890" s="131" t="s">
        <v>58</v>
      </c>
      <c r="AA890" s="135" t="s">
        <v>58</v>
      </c>
      <c r="AB890" s="165" t="str">
        <f t="shared" si="263"/>
        <v/>
      </c>
      <c r="AC890" s="280"/>
      <c r="AD890" s="281"/>
      <c r="AF890" s="60" t="str">
        <f>IF($C$3="","",IF(AND(F890="□",G890="□",H890="□"),"",IF(AND(F890="■",G890="■"),"",IF(AND(F890="■",H890="■"),"",IF(AND(G890="■",H890="■"),"",IF(F890="■",$BY$42,IF(G890="■",$BY$39,IF(I890="","",I890))))))))</f>
        <v/>
      </c>
      <c r="AG890" s="61" t="str">
        <f>IF($C$3="","",IF(AND(F890="□",G890="□",H890="□"),"",IF(AND(F890="■",G890="■"),"",IF(AND(F890="■",H890="■"),"",IF(AND(G890="■",H890="■"),"",IF(F890="■",$BY$44,IF(G890="■",$BY$41,IF(K890="","",K890))))))))</f>
        <v/>
      </c>
      <c r="AH890" s="63" t="str">
        <f t="shared" si="264"/>
        <v/>
      </c>
      <c r="AI890" s="63" t="str">
        <f t="shared" si="265"/>
        <v/>
      </c>
      <c r="AJ890" s="64" t="str">
        <f t="shared" si="266"/>
        <v/>
      </c>
      <c r="AK890" s="64" t="str">
        <f t="shared" si="267"/>
        <v/>
      </c>
      <c r="AL890" s="64" t="str">
        <f>IF($C$3="","",IF(AND(F890="□",G890="□",H890="□"),"",IF(AND(F890="■",G890="■"),"",IF(AND(F890="■",H890="■"),"",IF(AND(G890="■",H890="■"),"",IF(F890="■",$BY$23,IF(G890="■",$BY$21,IF(J890="","",J890))))))))</f>
        <v/>
      </c>
      <c r="AM890" s="65" t="str">
        <f t="shared" si="268"/>
        <v/>
      </c>
      <c r="AN890" s="64" t="str">
        <f>IF($C$3="","",IF(AND(F890="□",G890="□",H890="□"),"",IF(AND(F890="■",G890="■"),"",IF(AND(F890="■",H890="■"),"",IF(AND(G890="■",H890="■"),"",IF(F890="■",$BY$24,IF(G890="■",$BY$22,IF(L890="","",L890))))))))</f>
        <v/>
      </c>
      <c r="AO890" s="118"/>
      <c r="AP890" s="64" t="str">
        <f t="shared" si="269"/>
        <v/>
      </c>
      <c r="AQ890" s="64" t="str">
        <f t="shared" si="270"/>
        <v/>
      </c>
      <c r="AR890" s="64" t="str">
        <f t="shared" si="271"/>
        <v/>
      </c>
      <c r="AS890" s="64" t="str">
        <f t="shared" si="272"/>
        <v/>
      </c>
      <c r="AT890" s="64" t="str">
        <f t="shared" si="273"/>
        <v/>
      </c>
      <c r="AW890" s="17" t="str">
        <f t="shared" si="274"/>
        <v/>
      </c>
      <c r="AX890" s="17" t="str">
        <f t="shared" si="275"/>
        <v/>
      </c>
      <c r="AY890" s="17" t="str">
        <f t="shared" si="276"/>
        <v/>
      </c>
      <c r="AZ890" s="17" t="str">
        <f t="shared" si="277"/>
        <v/>
      </c>
      <c r="BA890" s="17" t="str">
        <f t="shared" si="278"/>
        <v/>
      </c>
      <c r="BB890" s="17" t="str">
        <f t="shared" si="279"/>
        <v/>
      </c>
      <c r="BD890" s="17" t="str">
        <f>IF(AND(OR(F890="",F890="□"),OR(G890="",G890="□"),OR(H890="",H890="□")),"",IF(AND(F890="■",G890="■"),"",IF(AND(OR(F890="■",G890="■"),H890="■"),"",IF(F890="■",5,IF(G890="■",4,IF(I890="","",IF($C$3="","",IF($C$3=8,"-",IF($C$3&lt;8,IF(I890&lt;=$BY$25,7,IF(I890&lt;=$BY$26,6,IF(I890&lt;=$BY$27,5,IF(I890&lt;=$BY$28,4,IF(I890&lt;=$BY$29,3,IF(I890&lt;=$BY$30,2,1)))))))))))))))</f>
        <v/>
      </c>
      <c r="BE890" s="17" t="str">
        <f>IF(AND(OR(F890="",F890="□"),OR(G890="",G890="□"),OR(H890="",H890="□")),"",IF(AND(F890="■",G890="■"),"",IF(AND(OR(F890="■",G890="■"),H890="■"),"",IF(F890="■",5,IF(G890="■",4,IF(K890="","",IF($C$3="","",IF($C$3=8,IF(K890&lt;=$BY$33,6,IF(K890&lt;=$BY$34,5,IF(K890&lt;=$BY$35,4,3))),IF(AND($C$3&lt;8,$C$3&gt;4),IF(K890&lt;=$BY$32,7,IF(K890&lt;=$BY$33,6,IF(K890&lt;=$BY$34,5,IF(K890&lt;=$BY$35,4,IF(K890&lt;=$BY$36,3,2))))),IF(C876&lt;5,"-"))))))))))</f>
        <v/>
      </c>
      <c r="BF890" s="17" t="str">
        <f t="shared" si="281"/>
        <v/>
      </c>
      <c r="BH890" s="18" t="str">
        <f>IF(X890="","",IF(50&lt;=Y890,6,IF(AND(40&lt;=Y890,Y890&lt;50),5,IF(AND(30&lt;=Y890,Y890&lt;40),4,IF(AND(20&lt;=Y890,Y890&lt;30),3,IF(AND(10&lt;=Y890,Y890&lt;20),2,IF(AND(0&lt;=Y890,Y890&lt;10),1,IF(Y890&lt;0,0,""))))))))</f>
        <v/>
      </c>
      <c r="BI890" s="18" t="str">
        <f>IF(X890="","",IF(30&lt;=Y890,4,IF(AND(20&lt;=Y890,Y890&lt;30),3,IF(AND(10&lt;=Y890,Y890&lt;20),2,IF(AND(0&lt;=Y890,Y890&lt;10),1,IF(Y890&lt;0,0,""))))))</f>
        <v/>
      </c>
      <c r="BJ890" s="58" t="str">
        <f>IF(AND(OR(Q890="",Q890="□"),OR(R890="",R890="□"),OR(S890="",S890="□")),"",IF(AND(Q890="■",R890="■"),"",IF(AND(OR(Q890="■",R890="■"),S890="■"),"",IF(Q890="■",3,IF(R890="■",1,IF(Z890="■",BH890,BI890))))))</f>
        <v/>
      </c>
    </row>
    <row r="891" spans="1:62" ht="12" customHeight="1" x14ac:dyDescent="0.15">
      <c r="A891" s="66">
        <v>874</v>
      </c>
      <c r="B891" s="4"/>
      <c r="C891" s="2"/>
      <c r="D891" s="2"/>
      <c r="E891" s="8"/>
      <c r="F891" s="129" t="s">
        <v>38</v>
      </c>
      <c r="G891" s="130" t="s">
        <v>38</v>
      </c>
      <c r="H891" s="131" t="s">
        <v>38</v>
      </c>
      <c r="I891" s="122"/>
      <c r="J891" s="149"/>
      <c r="K891" s="124"/>
      <c r="L891" s="178"/>
      <c r="M891" s="133"/>
      <c r="N891" s="163" t="str">
        <f>IF($C$3="","",IF(P891="","",BF891))</f>
        <v/>
      </c>
      <c r="O891" s="163" t="str">
        <f>IF($C$3="","",IF(AND(OR(F891="",F891="□"),OR(G891="",G891="□"),OR(H891="",H891="□")),"",IF(AND(F891="■",G891="■"),"",IF(AND(OR(F891="■",G891="■"),H891="■"),"",IF(BF891="","",IF(OR(BF891=4,BF891&gt;4),"○","×"))))))</f>
        <v/>
      </c>
      <c r="P891" s="162" t="str">
        <f>IF($C$3="","",IF(AND(OR(F891="",F891="□"),OR(G891="",G891="□"),OR(H891="",H891="□")),"",IF(AND(F891="■",G891="■"),"",IF(AND(OR(F891="■",G891="■"),H891="■"),"",IF(BF891="","",IF(OR(BF891=5,BF891&gt;5),"○","×"))))))</f>
        <v/>
      </c>
      <c r="Q891" s="129" t="s">
        <v>38</v>
      </c>
      <c r="R891" s="130" t="s">
        <v>38</v>
      </c>
      <c r="S891" s="131" t="s">
        <v>38</v>
      </c>
      <c r="T891" s="1"/>
      <c r="U891" s="10"/>
      <c r="V891" s="11"/>
      <c r="W891" s="10"/>
      <c r="X891" s="223" t="str">
        <f t="shared" si="280"/>
        <v/>
      </c>
      <c r="Y891" s="164" t="str">
        <f t="shared" si="262"/>
        <v/>
      </c>
      <c r="Z891" s="131" t="s">
        <v>58</v>
      </c>
      <c r="AA891" s="135" t="s">
        <v>58</v>
      </c>
      <c r="AB891" s="165" t="str">
        <f t="shared" si="263"/>
        <v/>
      </c>
      <c r="AC891" s="280"/>
      <c r="AD891" s="281"/>
      <c r="AF891" s="60" t="str">
        <f>IF($C$3="","",IF(AND(F891="□",G891="□",H891="□"),"",IF(AND(F891="■",G891="■"),"",IF(AND(F891="■",H891="■"),"",IF(AND(G891="■",H891="■"),"",IF(F891="■",$BY$42,IF(G891="■",$BY$39,IF(I891="","",I891))))))))</f>
        <v/>
      </c>
      <c r="AG891" s="61" t="str">
        <f>IF($C$3="","",IF(AND(F891="□",G891="□",H891="□"),"",IF(AND(F891="■",G891="■"),"",IF(AND(F891="■",H891="■"),"",IF(AND(G891="■",H891="■"),"",IF(F891="■",$BY$44,IF(G891="■",$BY$41,IF(K891="","",K891))))))))</f>
        <v/>
      </c>
      <c r="AH891" s="63" t="str">
        <f t="shared" si="264"/>
        <v/>
      </c>
      <c r="AI891" s="63" t="str">
        <f t="shared" si="265"/>
        <v/>
      </c>
      <c r="AJ891" s="64" t="str">
        <f t="shared" si="266"/>
        <v/>
      </c>
      <c r="AK891" s="64" t="str">
        <f t="shared" si="267"/>
        <v/>
      </c>
      <c r="AL891" s="64" t="str">
        <f>IF($C$3="","",IF(AND(F891="□",G891="□",H891="□"),"",IF(AND(F891="■",G891="■"),"",IF(AND(F891="■",H891="■"),"",IF(AND(G891="■",H891="■"),"",IF(F891="■",$BY$23,IF(G891="■",$BY$21,IF(J891="","",J891))))))))</f>
        <v/>
      </c>
      <c r="AM891" s="65" t="str">
        <f t="shared" si="268"/>
        <v/>
      </c>
      <c r="AN891" s="64" t="str">
        <f>IF($C$3="","",IF(AND(F891="□",G891="□",H891="□"),"",IF(AND(F891="■",G891="■"),"",IF(AND(F891="■",H891="■"),"",IF(AND(G891="■",H891="■"),"",IF(F891="■",$BY$24,IF(G891="■",$BY$22,IF(L891="","",L891))))))))</f>
        <v/>
      </c>
      <c r="AO891" s="118"/>
      <c r="AP891" s="64" t="str">
        <f t="shared" si="269"/>
        <v/>
      </c>
      <c r="AQ891" s="64" t="str">
        <f t="shared" si="270"/>
        <v/>
      </c>
      <c r="AR891" s="64" t="str">
        <f t="shared" si="271"/>
        <v/>
      </c>
      <c r="AS891" s="64" t="str">
        <f t="shared" si="272"/>
        <v/>
      </c>
      <c r="AT891" s="64" t="str">
        <f t="shared" si="273"/>
        <v/>
      </c>
      <c r="AW891" s="17" t="str">
        <f t="shared" si="274"/>
        <v/>
      </c>
      <c r="AX891" s="17" t="str">
        <f t="shared" si="275"/>
        <v/>
      </c>
      <c r="AY891" s="17" t="str">
        <f t="shared" si="276"/>
        <v/>
      </c>
      <c r="AZ891" s="17" t="str">
        <f t="shared" si="277"/>
        <v/>
      </c>
      <c r="BA891" s="17" t="str">
        <f t="shared" si="278"/>
        <v/>
      </c>
      <c r="BB891" s="17" t="str">
        <f t="shared" si="279"/>
        <v/>
      </c>
      <c r="BD891" s="17" t="str">
        <f>IF(AND(OR(F891="",F891="□"),OR(G891="",G891="□"),OR(H891="",H891="□")),"",IF(AND(F891="■",G891="■"),"",IF(AND(OR(F891="■",G891="■"),H891="■"),"",IF(F891="■",5,IF(G891="■",4,IF(I891="","",IF($C$3="","",IF($C$3=8,"-",IF($C$3&lt;8,IF(I891&lt;=$BY$25,7,IF(I891&lt;=$BY$26,6,IF(I891&lt;=$BY$27,5,IF(I891&lt;=$BY$28,4,IF(I891&lt;=$BY$29,3,IF(I891&lt;=$BY$30,2,1)))))))))))))))</f>
        <v/>
      </c>
      <c r="BE891" s="17" t="str">
        <f>IF(AND(OR(F891="",F891="□"),OR(G891="",G891="□"),OR(H891="",H891="□")),"",IF(AND(F891="■",G891="■"),"",IF(AND(OR(F891="■",G891="■"),H891="■"),"",IF(F891="■",5,IF(G891="■",4,IF(K891="","",IF($C$3="","",IF($C$3=8,IF(K891&lt;=$BY$33,6,IF(K891&lt;=$BY$34,5,IF(K891&lt;=$BY$35,4,3))),IF(AND($C$3&lt;8,$C$3&gt;4),IF(K891&lt;=$BY$32,7,IF(K891&lt;=$BY$33,6,IF(K891&lt;=$BY$34,5,IF(K891&lt;=$BY$35,4,IF(K891&lt;=$BY$36,3,2))))),IF(C877&lt;5,"-"))))))))))</f>
        <v/>
      </c>
      <c r="BF891" s="17" t="str">
        <f t="shared" si="281"/>
        <v/>
      </c>
      <c r="BH891" s="18" t="str">
        <f>IF(X891="","",IF(50&lt;=Y891,6,IF(AND(40&lt;=Y891,Y891&lt;50),5,IF(AND(30&lt;=Y891,Y891&lt;40),4,IF(AND(20&lt;=Y891,Y891&lt;30),3,IF(AND(10&lt;=Y891,Y891&lt;20),2,IF(AND(0&lt;=Y891,Y891&lt;10),1,IF(Y891&lt;0,0,""))))))))</f>
        <v/>
      </c>
      <c r="BI891" s="18" t="str">
        <f>IF(X891="","",IF(30&lt;=Y891,4,IF(AND(20&lt;=Y891,Y891&lt;30),3,IF(AND(10&lt;=Y891,Y891&lt;20),2,IF(AND(0&lt;=Y891,Y891&lt;10),1,IF(Y891&lt;0,0,""))))))</f>
        <v/>
      </c>
      <c r="BJ891" s="58" t="str">
        <f>IF(AND(OR(Q891="",Q891="□"),OR(R891="",R891="□"),OR(S891="",S891="□")),"",IF(AND(Q891="■",R891="■"),"",IF(AND(OR(Q891="■",R891="■"),S891="■"),"",IF(Q891="■",3,IF(R891="■",1,IF(Z891="■",BH891,BI891))))))</f>
        <v/>
      </c>
    </row>
    <row r="892" spans="1:62" ht="12" customHeight="1" x14ac:dyDescent="0.15">
      <c r="A892" s="66">
        <v>875</v>
      </c>
      <c r="B892" s="4"/>
      <c r="C892" s="2"/>
      <c r="D892" s="2"/>
      <c r="E892" s="8"/>
      <c r="F892" s="129" t="s">
        <v>38</v>
      </c>
      <c r="G892" s="130" t="s">
        <v>38</v>
      </c>
      <c r="H892" s="131" t="s">
        <v>38</v>
      </c>
      <c r="I892" s="122"/>
      <c r="J892" s="149"/>
      <c r="K892" s="124"/>
      <c r="L892" s="178"/>
      <c r="M892" s="133"/>
      <c r="N892" s="163" t="str">
        <f>IF($C$3="","",IF(P892="","",BF892))</f>
        <v/>
      </c>
      <c r="O892" s="163" t="str">
        <f>IF($C$3="","",IF(AND(OR(F892="",F892="□"),OR(G892="",G892="□"),OR(H892="",H892="□")),"",IF(AND(F892="■",G892="■"),"",IF(AND(OR(F892="■",G892="■"),H892="■"),"",IF(BF892="","",IF(OR(BF892=4,BF892&gt;4),"○","×"))))))</f>
        <v/>
      </c>
      <c r="P892" s="162" t="str">
        <f>IF($C$3="","",IF(AND(OR(F892="",F892="□"),OR(G892="",G892="□"),OR(H892="",H892="□")),"",IF(AND(F892="■",G892="■"),"",IF(AND(OR(F892="■",G892="■"),H892="■"),"",IF(BF892="","",IF(OR(BF892=5,BF892&gt;5),"○","×"))))))</f>
        <v/>
      </c>
      <c r="Q892" s="129" t="s">
        <v>38</v>
      </c>
      <c r="R892" s="130" t="s">
        <v>38</v>
      </c>
      <c r="S892" s="131" t="s">
        <v>38</v>
      </c>
      <c r="T892" s="1"/>
      <c r="U892" s="10"/>
      <c r="V892" s="11"/>
      <c r="W892" s="10"/>
      <c r="X892" s="223" t="str">
        <f t="shared" si="280"/>
        <v/>
      </c>
      <c r="Y892" s="164" t="str">
        <f t="shared" si="262"/>
        <v/>
      </c>
      <c r="Z892" s="131" t="s">
        <v>58</v>
      </c>
      <c r="AA892" s="135" t="s">
        <v>58</v>
      </c>
      <c r="AB892" s="165" t="str">
        <f t="shared" si="263"/>
        <v/>
      </c>
      <c r="AC892" s="280"/>
      <c r="AD892" s="281"/>
      <c r="AF892" s="60" t="str">
        <f>IF($C$3="","",IF(AND(F892="□",G892="□",H892="□"),"",IF(AND(F892="■",G892="■"),"",IF(AND(F892="■",H892="■"),"",IF(AND(G892="■",H892="■"),"",IF(F892="■",$BY$42,IF(G892="■",$BY$39,IF(I892="","",I892))))))))</f>
        <v/>
      </c>
      <c r="AG892" s="61" t="str">
        <f>IF($C$3="","",IF(AND(F892="□",G892="□",H892="□"),"",IF(AND(F892="■",G892="■"),"",IF(AND(F892="■",H892="■"),"",IF(AND(G892="■",H892="■"),"",IF(F892="■",$BY$44,IF(G892="■",$BY$41,IF(K892="","",K892))))))))</f>
        <v/>
      </c>
      <c r="AH892" s="63" t="str">
        <f t="shared" si="264"/>
        <v/>
      </c>
      <c r="AI892" s="63" t="str">
        <f t="shared" si="265"/>
        <v/>
      </c>
      <c r="AJ892" s="64" t="str">
        <f t="shared" si="266"/>
        <v/>
      </c>
      <c r="AK892" s="64" t="str">
        <f t="shared" si="267"/>
        <v/>
      </c>
      <c r="AL892" s="64" t="str">
        <f>IF($C$3="","",IF(AND(F892="□",G892="□",H892="□"),"",IF(AND(F892="■",G892="■"),"",IF(AND(F892="■",H892="■"),"",IF(AND(G892="■",H892="■"),"",IF(F892="■",$BY$23,IF(G892="■",$BY$21,IF(J892="","",J892))))))))</f>
        <v/>
      </c>
      <c r="AM892" s="65" t="str">
        <f t="shared" si="268"/>
        <v/>
      </c>
      <c r="AN892" s="64" t="str">
        <f>IF($C$3="","",IF(AND(F892="□",G892="□",H892="□"),"",IF(AND(F892="■",G892="■"),"",IF(AND(F892="■",H892="■"),"",IF(AND(G892="■",H892="■"),"",IF(F892="■",$BY$24,IF(G892="■",$BY$22,IF(L892="","",L892))))))))</f>
        <v/>
      </c>
      <c r="AO892" s="118"/>
      <c r="AP892" s="64" t="str">
        <f t="shared" si="269"/>
        <v/>
      </c>
      <c r="AQ892" s="64" t="str">
        <f t="shared" si="270"/>
        <v/>
      </c>
      <c r="AR892" s="64" t="str">
        <f t="shared" si="271"/>
        <v/>
      </c>
      <c r="AS892" s="64" t="str">
        <f t="shared" si="272"/>
        <v/>
      </c>
      <c r="AT892" s="64" t="str">
        <f t="shared" si="273"/>
        <v/>
      </c>
      <c r="AW892" s="17" t="str">
        <f t="shared" si="274"/>
        <v/>
      </c>
      <c r="AX892" s="17" t="str">
        <f t="shared" si="275"/>
        <v/>
      </c>
      <c r="AY892" s="17" t="str">
        <f t="shared" si="276"/>
        <v/>
      </c>
      <c r="AZ892" s="17" t="str">
        <f t="shared" si="277"/>
        <v/>
      </c>
      <c r="BA892" s="17" t="str">
        <f t="shared" si="278"/>
        <v/>
      </c>
      <c r="BB892" s="17" t="str">
        <f t="shared" si="279"/>
        <v/>
      </c>
      <c r="BD892" s="17" t="str">
        <f>IF(AND(OR(F892="",F892="□"),OR(G892="",G892="□"),OR(H892="",H892="□")),"",IF(AND(F892="■",G892="■"),"",IF(AND(OR(F892="■",G892="■"),H892="■"),"",IF(F892="■",5,IF(G892="■",4,IF(I892="","",IF($C$3="","",IF($C$3=8,"-",IF($C$3&lt;8,IF(I892&lt;=$BY$25,7,IF(I892&lt;=$BY$26,6,IF(I892&lt;=$BY$27,5,IF(I892&lt;=$BY$28,4,IF(I892&lt;=$BY$29,3,IF(I892&lt;=$BY$30,2,1)))))))))))))))</f>
        <v/>
      </c>
      <c r="BE892" s="17" t="str">
        <f>IF(AND(OR(F892="",F892="□"),OR(G892="",G892="□"),OR(H892="",H892="□")),"",IF(AND(F892="■",G892="■"),"",IF(AND(OR(F892="■",G892="■"),H892="■"),"",IF(F892="■",5,IF(G892="■",4,IF(K892="","",IF($C$3="","",IF($C$3=8,IF(K892&lt;=$BY$33,6,IF(K892&lt;=$BY$34,5,IF(K892&lt;=$BY$35,4,3))),IF(AND($C$3&lt;8,$C$3&gt;4),IF(K892&lt;=$BY$32,7,IF(K892&lt;=$BY$33,6,IF(K892&lt;=$BY$34,5,IF(K892&lt;=$BY$35,4,IF(K892&lt;=$BY$36,3,2))))),IF(C878&lt;5,"-"))))))))))</f>
        <v/>
      </c>
      <c r="BF892" s="17" t="str">
        <f t="shared" si="281"/>
        <v/>
      </c>
      <c r="BH892" s="18" t="str">
        <f>IF(X892="","",IF(50&lt;=Y892,6,IF(AND(40&lt;=Y892,Y892&lt;50),5,IF(AND(30&lt;=Y892,Y892&lt;40),4,IF(AND(20&lt;=Y892,Y892&lt;30),3,IF(AND(10&lt;=Y892,Y892&lt;20),2,IF(AND(0&lt;=Y892,Y892&lt;10),1,IF(Y892&lt;0,0,""))))))))</f>
        <v/>
      </c>
      <c r="BI892" s="18" t="str">
        <f>IF(X892="","",IF(30&lt;=Y892,4,IF(AND(20&lt;=Y892,Y892&lt;30),3,IF(AND(10&lt;=Y892,Y892&lt;20),2,IF(AND(0&lt;=Y892,Y892&lt;10),1,IF(Y892&lt;0,0,""))))))</f>
        <v/>
      </c>
      <c r="BJ892" s="58" t="str">
        <f>IF(AND(OR(Q892="",Q892="□"),OR(R892="",R892="□"),OR(S892="",S892="□")),"",IF(AND(Q892="■",R892="■"),"",IF(AND(OR(Q892="■",R892="■"),S892="■"),"",IF(Q892="■",3,IF(R892="■",1,IF(Z892="■",BH892,BI892))))))</f>
        <v/>
      </c>
    </row>
    <row r="893" spans="1:62" ht="12" customHeight="1" x14ac:dyDescent="0.15">
      <c r="A893" s="66">
        <v>876</v>
      </c>
      <c r="B893" s="4"/>
      <c r="C893" s="2"/>
      <c r="D893" s="2"/>
      <c r="E893" s="8"/>
      <c r="F893" s="129" t="s">
        <v>38</v>
      </c>
      <c r="G893" s="130" t="s">
        <v>38</v>
      </c>
      <c r="H893" s="131" t="s">
        <v>38</v>
      </c>
      <c r="I893" s="122"/>
      <c r="J893" s="149"/>
      <c r="K893" s="124"/>
      <c r="L893" s="178"/>
      <c r="M893" s="133"/>
      <c r="N893" s="163" t="str">
        <f>IF($C$3="","",IF(P893="","",BF893))</f>
        <v/>
      </c>
      <c r="O893" s="163" t="str">
        <f>IF($C$3="","",IF(AND(OR(F893="",F893="□"),OR(G893="",G893="□"),OR(H893="",H893="□")),"",IF(AND(F893="■",G893="■"),"",IF(AND(OR(F893="■",G893="■"),H893="■"),"",IF(BF893="","",IF(OR(BF893=4,BF893&gt;4),"○","×"))))))</f>
        <v/>
      </c>
      <c r="P893" s="162" t="str">
        <f>IF($C$3="","",IF(AND(OR(F893="",F893="□"),OR(G893="",G893="□"),OR(H893="",H893="□")),"",IF(AND(F893="■",G893="■"),"",IF(AND(OR(F893="■",G893="■"),H893="■"),"",IF(BF893="","",IF(OR(BF893=5,BF893&gt;5),"○","×"))))))</f>
        <v/>
      </c>
      <c r="Q893" s="129" t="s">
        <v>38</v>
      </c>
      <c r="R893" s="130" t="s">
        <v>38</v>
      </c>
      <c r="S893" s="131" t="s">
        <v>38</v>
      </c>
      <c r="T893" s="1"/>
      <c r="U893" s="10"/>
      <c r="V893" s="11"/>
      <c r="W893" s="10"/>
      <c r="X893" s="223" t="str">
        <f t="shared" si="280"/>
        <v/>
      </c>
      <c r="Y893" s="164" t="str">
        <f t="shared" si="262"/>
        <v/>
      </c>
      <c r="Z893" s="131" t="s">
        <v>58</v>
      </c>
      <c r="AA893" s="135" t="s">
        <v>58</v>
      </c>
      <c r="AB893" s="165" t="str">
        <f t="shared" si="263"/>
        <v/>
      </c>
      <c r="AC893" s="280"/>
      <c r="AD893" s="281"/>
      <c r="AF893" s="60" t="str">
        <f>IF($C$3="","",IF(AND(F893="□",G893="□",H893="□"),"",IF(AND(F893="■",G893="■"),"",IF(AND(F893="■",H893="■"),"",IF(AND(G893="■",H893="■"),"",IF(F893="■",$BY$42,IF(G893="■",$BY$39,IF(I893="","",I893))))))))</f>
        <v/>
      </c>
      <c r="AG893" s="61" t="str">
        <f>IF($C$3="","",IF(AND(F893="□",G893="□",H893="□"),"",IF(AND(F893="■",G893="■"),"",IF(AND(F893="■",H893="■"),"",IF(AND(G893="■",H893="■"),"",IF(F893="■",$BY$44,IF(G893="■",$BY$41,IF(K893="","",K893))))))))</f>
        <v/>
      </c>
      <c r="AH893" s="63" t="str">
        <f t="shared" si="264"/>
        <v/>
      </c>
      <c r="AI893" s="63" t="str">
        <f t="shared" si="265"/>
        <v/>
      </c>
      <c r="AJ893" s="64" t="str">
        <f t="shared" si="266"/>
        <v/>
      </c>
      <c r="AK893" s="64" t="str">
        <f t="shared" si="267"/>
        <v/>
      </c>
      <c r="AL893" s="64" t="str">
        <f>IF($C$3="","",IF(AND(F893="□",G893="□",H893="□"),"",IF(AND(F893="■",G893="■"),"",IF(AND(F893="■",H893="■"),"",IF(AND(G893="■",H893="■"),"",IF(F893="■",$BY$23,IF(G893="■",$BY$21,IF(J893="","",J893))))))))</f>
        <v/>
      </c>
      <c r="AM893" s="65" t="str">
        <f t="shared" si="268"/>
        <v/>
      </c>
      <c r="AN893" s="64" t="str">
        <f>IF($C$3="","",IF(AND(F893="□",G893="□",H893="□"),"",IF(AND(F893="■",G893="■"),"",IF(AND(F893="■",H893="■"),"",IF(AND(G893="■",H893="■"),"",IF(F893="■",$BY$24,IF(G893="■",$BY$22,IF(L893="","",L893))))))))</f>
        <v/>
      </c>
      <c r="AO893" s="118"/>
      <c r="AP893" s="64" t="str">
        <f t="shared" si="269"/>
        <v/>
      </c>
      <c r="AQ893" s="64" t="str">
        <f t="shared" si="270"/>
        <v/>
      </c>
      <c r="AR893" s="64" t="str">
        <f t="shared" si="271"/>
        <v/>
      </c>
      <c r="AS893" s="64" t="str">
        <f t="shared" si="272"/>
        <v/>
      </c>
      <c r="AT893" s="64" t="str">
        <f t="shared" si="273"/>
        <v/>
      </c>
      <c r="AW893" s="17" t="str">
        <f t="shared" si="274"/>
        <v/>
      </c>
      <c r="AX893" s="17" t="str">
        <f t="shared" si="275"/>
        <v/>
      </c>
      <c r="AY893" s="17" t="str">
        <f t="shared" si="276"/>
        <v/>
      </c>
      <c r="AZ893" s="17" t="str">
        <f t="shared" si="277"/>
        <v/>
      </c>
      <c r="BA893" s="17" t="str">
        <f t="shared" si="278"/>
        <v/>
      </c>
      <c r="BB893" s="17" t="str">
        <f t="shared" si="279"/>
        <v/>
      </c>
      <c r="BD893" s="17" t="str">
        <f>IF(AND(OR(F893="",F893="□"),OR(G893="",G893="□"),OR(H893="",H893="□")),"",IF(AND(F893="■",G893="■"),"",IF(AND(OR(F893="■",G893="■"),H893="■"),"",IF(F893="■",5,IF(G893="■",4,IF(I893="","",IF($C$3="","",IF($C$3=8,"-",IF($C$3&lt;8,IF(I893&lt;=$BY$25,7,IF(I893&lt;=$BY$26,6,IF(I893&lt;=$BY$27,5,IF(I893&lt;=$BY$28,4,IF(I893&lt;=$BY$29,3,IF(I893&lt;=$BY$30,2,1)))))))))))))))</f>
        <v/>
      </c>
      <c r="BE893" s="17" t="str">
        <f>IF(AND(OR(F893="",F893="□"),OR(G893="",G893="□"),OR(H893="",H893="□")),"",IF(AND(F893="■",G893="■"),"",IF(AND(OR(F893="■",G893="■"),H893="■"),"",IF(F893="■",5,IF(G893="■",4,IF(K893="","",IF($C$3="","",IF($C$3=8,IF(K893&lt;=$BY$33,6,IF(K893&lt;=$BY$34,5,IF(K893&lt;=$BY$35,4,3))),IF(AND($C$3&lt;8,$C$3&gt;4),IF(K893&lt;=$BY$32,7,IF(K893&lt;=$BY$33,6,IF(K893&lt;=$BY$34,5,IF(K893&lt;=$BY$35,4,IF(K893&lt;=$BY$36,3,2))))),IF(C879&lt;5,"-"))))))))))</f>
        <v/>
      </c>
      <c r="BF893" s="17" t="str">
        <f t="shared" si="281"/>
        <v/>
      </c>
      <c r="BH893" s="18" t="str">
        <f>IF(X893="","",IF(50&lt;=Y893,6,IF(AND(40&lt;=Y893,Y893&lt;50),5,IF(AND(30&lt;=Y893,Y893&lt;40),4,IF(AND(20&lt;=Y893,Y893&lt;30),3,IF(AND(10&lt;=Y893,Y893&lt;20),2,IF(AND(0&lt;=Y893,Y893&lt;10),1,IF(Y893&lt;0,0,""))))))))</f>
        <v/>
      </c>
      <c r="BI893" s="18" t="str">
        <f>IF(X893="","",IF(30&lt;=Y893,4,IF(AND(20&lt;=Y893,Y893&lt;30),3,IF(AND(10&lt;=Y893,Y893&lt;20),2,IF(AND(0&lt;=Y893,Y893&lt;10),1,IF(Y893&lt;0,0,""))))))</f>
        <v/>
      </c>
      <c r="BJ893" s="58" t="str">
        <f>IF(AND(OR(Q893="",Q893="□"),OR(R893="",R893="□"),OR(S893="",S893="□")),"",IF(AND(Q893="■",R893="■"),"",IF(AND(OR(Q893="■",R893="■"),S893="■"),"",IF(Q893="■",3,IF(R893="■",1,IF(Z893="■",BH893,BI893))))))</f>
        <v/>
      </c>
    </row>
    <row r="894" spans="1:62" ht="12" customHeight="1" x14ac:dyDescent="0.15">
      <c r="A894" s="66">
        <v>877</v>
      </c>
      <c r="B894" s="4"/>
      <c r="C894" s="2"/>
      <c r="D894" s="2"/>
      <c r="E894" s="8"/>
      <c r="F894" s="129" t="s">
        <v>38</v>
      </c>
      <c r="G894" s="130" t="s">
        <v>38</v>
      </c>
      <c r="H894" s="131" t="s">
        <v>38</v>
      </c>
      <c r="I894" s="122"/>
      <c r="J894" s="149"/>
      <c r="K894" s="124"/>
      <c r="L894" s="178"/>
      <c r="M894" s="133"/>
      <c r="N894" s="163" t="str">
        <f>IF($C$3="","",IF(P894="","",BF894))</f>
        <v/>
      </c>
      <c r="O894" s="163" t="str">
        <f>IF($C$3="","",IF(AND(OR(F894="",F894="□"),OR(G894="",G894="□"),OR(H894="",H894="□")),"",IF(AND(F894="■",G894="■"),"",IF(AND(OR(F894="■",G894="■"),H894="■"),"",IF(BF894="","",IF(OR(BF894=4,BF894&gt;4),"○","×"))))))</f>
        <v/>
      </c>
      <c r="P894" s="162" t="str">
        <f>IF($C$3="","",IF(AND(OR(F894="",F894="□"),OR(G894="",G894="□"),OR(H894="",H894="□")),"",IF(AND(F894="■",G894="■"),"",IF(AND(OR(F894="■",G894="■"),H894="■"),"",IF(BF894="","",IF(OR(BF894=5,BF894&gt;5),"○","×"))))))</f>
        <v/>
      </c>
      <c r="Q894" s="129" t="s">
        <v>38</v>
      </c>
      <c r="R894" s="130" t="s">
        <v>38</v>
      </c>
      <c r="S894" s="131" t="s">
        <v>38</v>
      </c>
      <c r="T894" s="1"/>
      <c r="U894" s="10"/>
      <c r="V894" s="11"/>
      <c r="W894" s="10"/>
      <c r="X894" s="223" t="str">
        <f t="shared" si="280"/>
        <v/>
      </c>
      <c r="Y894" s="164" t="str">
        <f t="shared" si="262"/>
        <v/>
      </c>
      <c r="Z894" s="131" t="s">
        <v>58</v>
      </c>
      <c r="AA894" s="135" t="s">
        <v>58</v>
      </c>
      <c r="AB894" s="165" t="str">
        <f t="shared" si="263"/>
        <v/>
      </c>
      <c r="AC894" s="280"/>
      <c r="AD894" s="281"/>
      <c r="AF894" s="60" t="str">
        <f>IF($C$3="","",IF(AND(F894="□",G894="□",H894="□"),"",IF(AND(F894="■",G894="■"),"",IF(AND(F894="■",H894="■"),"",IF(AND(G894="■",H894="■"),"",IF(F894="■",$BY$42,IF(G894="■",$BY$39,IF(I894="","",I894))))))))</f>
        <v/>
      </c>
      <c r="AG894" s="61" t="str">
        <f>IF($C$3="","",IF(AND(F894="□",G894="□",H894="□"),"",IF(AND(F894="■",G894="■"),"",IF(AND(F894="■",H894="■"),"",IF(AND(G894="■",H894="■"),"",IF(F894="■",$BY$44,IF(G894="■",$BY$41,IF(K894="","",K894))))))))</f>
        <v/>
      </c>
      <c r="AH894" s="63" t="str">
        <f t="shared" si="264"/>
        <v/>
      </c>
      <c r="AI894" s="63" t="str">
        <f t="shared" si="265"/>
        <v/>
      </c>
      <c r="AJ894" s="64" t="str">
        <f t="shared" si="266"/>
        <v/>
      </c>
      <c r="AK894" s="64" t="str">
        <f t="shared" si="267"/>
        <v/>
      </c>
      <c r="AL894" s="64" t="str">
        <f>IF($C$3="","",IF(AND(F894="□",G894="□",H894="□"),"",IF(AND(F894="■",G894="■"),"",IF(AND(F894="■",H894="■"),"",IF(AND(G894="■",H894="■"),"",IF(F894="■",$BY$23,IF(G894="■",$BY$21,IF(J894="","",J894))))))))</f>
        <v/>
      </c>
      <c r="AM894" s="65" t="str">
        <f t="shared" si="268"/>
        <v/>
      </c>
      <c r="AN894" s="64" t="str">
        <f>IF($C$3="","",IF(AND(F894="□",G894="□",H894="□"),"",IF(AND(F894="■",G894="■"),"",IF(AND(F894="■",H894="■"),"",IF(AND(G894="■",H894="■"),"",IF(F894="■",$BY$24,IF(G894="■",$BY$22,IF(L894="","",L894))))))))</f>
        <v/>
      </c>
      <c r="AO894" s="118"/>
      <c r="AP894" s="64" t="str">
        <f t="shared" si="269"/>
        <v/>
      </c>
      <c r="AQ894" s="64" t="str">
        <f t="shared" si="270"/>
        <v/>
      </c>
      <c r="AR894" s="64" t="str">
        <f t="shared" si="271"/>
        <v/>
      </c>
      <c r="AS894" s="64" t="str">
        <f t="shared" si="272"/>
        <v/>
      </c>
      <c r="AT894" s="64" t="str">
        <f t="shared" si="273"/>
        <v/>
      </c>
      <c r="AW894" s="17" t="str">
        <f t="shared" si="274"/>
        <v/>
      </c>
      <c r="AX894" s="17" t="str">
        <f t="shared" si="275"/>
        <v/>
      </c>
      <c r="AY894" s="17" t="str">
        <f t="shared" si="276"/>
        <v/>
      </c>
      <c r="AZ894" s="17" t="str">
        <f t="shared" si="277"/>
        <v/>
      </c>
      <c r="BA894" s="17" t="str">
        <f t="shared" si="278"/>
        <v/>
      </c>
      <c r="BB894" s="17" t="str">
        <f t="shared" si="279"/>
        <v/>
      </c>
      <c r="BD894" s="17" t="str">
        <f>IF(AND(OR(F894="",F894="□"),OR(G894="",G894="□"),OR(H894="",H894="□")),"",IF(AND(F894="■",G894="■"),"",IF(AND(OR(F894="■",G894="■"),H894="■"),"",IF(F894="■",5,IF(G894="■",4,IF(I894="","",IF($C$3="","",IF($C$3=8,"-",IF($C$3&lt;8,IF(I894&lt;=$BY$25,7,IF(I894&lt;=$BY$26,6,IF(I894&lt;=$BY$27,5,IF(I894&lt;=$BY$28,4,IF(I894&lt;=$BY$29,3,IF(I894&lt;=$BY$30,2,1)))))))))))))))</f>
        <v/>
      </c>
      <c r="BE894" s="17" t="str">
        <f>IF(AND(OR(F894="",F894="□"),OR(G894="",G894="□"),OR(H894="",H894="□")),"",IF(AND(F894="■",G894="■"),"",IF(AND(OR(F894="■",G894="■"),H894="■"),"",IF(F894="■",5,IF(G894="■",4,IF(K894="","",IF($C$3="","",IF($C$3=8,IF(K894&lt;=$BY$33,6,IF(K894&lt;=$BY$34,5,IF(K894&lt;=$BY$35,4,3))),IF(AND($C$3&lt;8,$C$3&gt;4),IF(K894&lt;=$BY$32,7,IF(K894&lt;=$BY$33,6,IF(K894&lt;=$BY$34,5,IF(K894&lt;=$BY$35,4,IF(K894&lt;=$BY$36,3,2))))),IF(C880&lt;5,"-"))))))))))</f>
        <v/>
      </c>
      <c r="BF894" s="17" t="str">
        <f t="shared" si="281"/>
        <v/>
      </c>
      <c r="BH894" s="18" t="str">
        <f>IF(X894="","",IF(50&lt;=Y894,6,IF(AND(40&lt;=Y894,Y894&lt;50),5,IF(AND(30&lt;=Y894,Y894&lt;40),4,IF(AND(20&lt;=Y894,Y894&lt;30),3,IF(AND(10&lt;=Y894,Y894&lt;20),2,IF(AND(0&lt;=Y894,Y894&lt;10),1,IF(Y894&lt;0,0,""))))))))</f>
        <v/>
      </c>
      <c r="BI894" s="18" t="str">
        <f>IF(X894="","",IF(30&lt;=Y894,4,IF(AND(20&lt;=Y894,Y894&lt;30),3,IF(AND(10&lt;=Y894,Y894&lt;20),2,IF(AND(0&lt;=Y894,Y894&lt;10),1,IF(Y894&lt;0,0,""))))))</f>
        <v/>
      </c>
      <c r="BJ894" s="58" t="str">
        <f>IF(AND(OR(Q894="",Q894="□"),OR(R894="",R894="□"),OR(S894="",S894="□")),"",IF(AND(Q894="■",R894="■"),"",IF(AND(OR(Q894="■",R894="■"),S894="■"),"",IF(Q894="■",3,IF(R894="■",1,IF(Z894="■",BH894,BI894))))))</f>
        <v/>
      </c>
    </row>
    <row r="895" spans="1:62" ht="12" customHeight="1" x14ac:dyDescent="0.15">
      <c r="A895" s="66">
        <v>878</v>
      </c>
      <c r="B895" s="4"/>
      <c r="C895" s="2"/>
      <c r="D895" s="2"/>
      <c r="E895" s="8"/>
      <c r="F895" s="129" t="s">
        <v>38</v>
      </c>
      <c r="G895" s="130" t="s">
        <v>38</v>
      </c>
      <c r="H895" s="131" t="s">
        <v>38</v>
      </c>
      <c r="I895" s="122"/>
      <c r="J895" s="149"/>
      <c r="K895" s="124"/>
      <c r="L895" s="178"/>
      <c r="M895" s="133"/>
      <c r="N895" s="163" t="str">
        <f>IF($C$3="","",IF(P895="","",BF895))</f>
        <v/>
      </c>
      <c r="O895" s="163" t="str">
        <f>IF($C$3="","",IF(AND(OR(F895="",F895="□"),OR(G895="",G895="□"),OR(H895="",H895="□")),"",IF(AND(F895="■",G895="■"),"",IF(AND(OR(F895="■",G895="■"),H895="■"),"",IF(BF895="","",IF(OR(BF895=4,BF895&gt;4),"○","×"))))))</f>
        <v/>
      </c>
      <c r="P895" s="162" t="str">
        <f>IF($C$3="","",IF(AND(OR(F895="",F895="□"),OR(G895="",G895="□"),OR(H895="",H895="□")),"",IF(AND(F895="■",G895="■"),"",IF(AND(OR(F895="■",G895="■"),H895="■"),"",IF(BF895="","",IF(OR(BF895=5,BF895&gt;5),"○","×"))))))</f>
        <v/>
      </c>
      <c r="Q895" s="129" t="s">
        <v>38</v>
      </c>
      <c r="R895" s="130" t="s">
        <v>38</v>
      </c>
      <c r="S895" s="131" t="s">
        <v>38</v>
      </c>
      <c r="T895" s="1"/>
      <c r="U895" s="10"/>
      <c r="V895" s="11"/>
      <c r="W895" s="10"/>
      <c r="X895" s="223" t="str">
        <f t="shared" si="280"/>
        <v/>
      </c>
      <c r="Y895" s="164" t="str">
        <f t="shared" si="262"/>
        <v/>
      </c>
      <c r="Z895" s="131" t="s">
        <v>58</v>
      </c>
      <c r="AA895" s="135" t="s">
        <v>58</v>
      </c>
      <c r="AB895" s="165" t="str">
        <f t="shared" si="263"/>
        <v/>
      </c>
      <c r="AC895" s="280"/>
      <c r="AD895" s="281"/>
      <c r="AF895" s="60" t="str">
        <f>IF($C$3="","",IF(AND(F895="□",G895="□",H895="□"),"",IF(AND(F895="■",G895="■"),"",IF(AND(F895="■",H895="■"),"",IF(AND(G895="■",H895="■"),"",IF(F895="■",$BY$42,IF(G895="■",$BY$39,IF(I895="","",I895))))))))</f>
        <v/>
      </c>
      <c r="AG895" s="61" t="str">
        <f>IF($C$3="","",IF(AND(F895="□",G895="□",H895="□"),"",IF(AND(F895="■",G895="■"),"",IF(AND(F895="■",H895="■"),"",IF(AND(G895="■",H895="■"),"",IF(F895="■",$BY$44,IF(G895="■",$BY$41,IF(K895="","",K895))))))))</f>
        <v/>
      </c>
      <c r="AH895" s="63" t="str">
        <f t="shared" si="264"/>
        <v/>
      </c>
      <c r="AI895" s="63" t="str">
        <f t="shared" si="265"/>
        <v/>
      </c>
      <c r="AJ895" s="64" t="str">
        <f t="shared" si="266"/>
        <v/>
      </c>
      <c r="AK895" s="64" t="str">
        <f t="shared" si="267"/>
        <v/>
      </c>
      <c r="AL895" s="64" t="str">
        <f>IF($C$3="","",IF(AND(F895="□",G895="□",H895="□"),"",IF(AND(F895="■",G895="■"),"",IF(AND(F895="■",H895="■"),"",IF(AND(G895="■",H895="■"),"",IF(F895="■",$BY$23,IF(G895="■",$BY$21,IF(J895="","",J895))))))))</f>
        <v/>
      </c>
      <c r="AM895" s="65" t="str">
        <f t="shared" si="268"/>
        <v/>
      </c>
      <c r="AN895" s="64" t="str">
        <f>IF($C$3="","",IF(AND(F895="□",G895="□",H895="□"),"",IF(AND(F895="■",G895="■"),"",IF(AND(F895="■",H895="■"),"",IF(AND(G895="■",H895="■"),"",IF(F895="■",$BY$24,IF(G895="■",$BY$22,IF(L895="","",L895))))))))</f>
        <v/>
      </c>
      <c r="AO895" s="118"/>
      <c r="AP895" s="64" t="str">
        <f t="shared" si="269"/>
        <v/>
      </c>
      <c r="AQ895" s="64" t="str">
        <f t="shared" si="270"/>
        <v/>
      </c>
      <c r="AR895" s="64" t="str">
        <f t="shared" si="271"/>
        <v/>
      </c>
      <c r="AS895" s="64" t="str">
        <f t="shared" si="272"/>
        <v/>
      </c>
      <c r="AT895" s="64" t="str">
        <f t="shared" si="273"/>
        <v/>
      </c>
      <c r="AW895" s="17" t="str">
        <f t="shared" si="274"/>
        <v/>
      </c>
      <c r="AX895" s="17" t="str">
        <f t="shared" si="275"/>
        <v/>
      </c>
      <c r="AY895" s="17" t="str">
        <f t="shared" si="276"/>
        <v/>
      </c>
      <c r="AZ895" s="17" t="str">
        <f t="shared" si="277"/>
        <v/>
      </c>
      <c r="BA895" s="17" t="str">
        <f t="shared" si="278"/>
        <v/>
      </c>
      <c r="BB895" s="17" t="str">
        <f t="shared" si="279"/>
        <v/>
      </c>
      <c r="BD895" s="17" t="str">
        <f>IF(AND(OR(F895="",F895="□"),OR(G895="",G895="□"),OR(H895="",H895="□")),"",IF(AND(F895="■",G895="■"),"",IF(AND(OR(F895="■",G895="■"),H895="■"),"",IF(F895="■",5,IF(G895="■",4,IF(I895="","",IF($C$3="","",IF($C$3=8,"-",IF($C$3&lt;8,IF(I895&lt;=$BY$25,7,IF(I895&lt;=$BY$26,6,IF(I895&lt;=$BY$27,5,IF(I895&lt;=$BY$28,4,IF(I895&lt;=$BY$29,3,IF(I895&lt;=$BY$30,2,1)))))))))))))))</f>
        <v/>
      </c>
      <c r="BE895" s="17" t="str">
        <f>IF(AND(OR(F895="",F895="□"),OR(G895="",G895="□"),OR(H895="",H895="□")),"",IF(AND(F895="■",G895="■"),"",IF(AND(OR(F895="■",G895="■"),H895="■"),"",IF(F895="■",5,IF(G895="■",4,IF(K895="","",IF($C$3="","",IF($C$3=8,IF(K895&lt;=$BY$33,6,IF(K895&lt;=$BY$34,5,IF(K895&lt;=$BY$35,4,3))),IF(AND($C$3&lt;8,$C$3&gt;4),IF(K895&lt;=$BY$32,7,IF(K895&lt;=$BY$33,6,IF(K895&lt;=$BY$34,5,IF(K895&lt;=$BY$35,4,IF(K895&lt;=$BY$36,3,2))))),IF(C881&lt;5,"-"))))))))))</f>
        <v/>
      </c>
      <c r="BF895" s="17" t="str">
        <f t="shared" si="281"/>
        <v/>
      </c>
      <c r="BH895" s="18" t="str">
        <f>IF(X895="","",IF(50&lt;=Y895,6,IF(AND(40&lt;=Y895,Y895&lt;50),5,IF(AND(30&lt;=Y895,Y895&lt;40),4,IF(AND(20&lt;=Y895,Y895&lt;30),3,IF(AND(10&lt;=Y895,Y895&lt;20),2,IF(AND(0&lt;=Y895,Y895&lt;10),1,IF(Y895&lt;0,0,""))))))))</f>
        <v/>
      </c>
      <c r="BI895" s="18" t="str">
        <f>IF(X895="","",IF(30&lt;=Y895,4,IF(AND(20&lt;=Y895,Y895&lt;30),3,IF(AND(10&lt;=Y895,Y895&lt;20),2,IF(AND(0&lt;=Y895,Y895&lt;10),1,IF(Y895&lt;0,0,""))))))</f>
        <v/>
      </c>
      <c r="BJ895" s="58" t="str">
        <f>IF(AND(OR(Q895="",Q895="□"),OR(R895="",R895="□"),OR(S895="",S895="□")),"",IF(AND(Q895="■",R895="■"),"",IF(AND(OR(Q895="■",R895="■"),S895="■"),"",IF(Q895="■",3,IF(R895="■",1,IF(Z895="■",BH895,BI895))))))</f>
        <v/>
      </c>
    </row>
    <row r="896" spans="1:62" ht="12" customHeight="1" x14ac:dyDescent="0.15">
      <c r="A896" s="66">
        <v>879</v>
      </c>
      <c r="B896" s="4"/>
      <c r="C896" s="2"/>
      <c r="D896" s="2"/>
      <c r="E896" s="8"/>
      <c r="F896" s="129" t="s">
        <v>38</v>
      </c>
      <c r="G896" s="130" t="s">
        <v>38</v>
      </c>
      <c r="H896" s="131" t="s">
        <v>38</v>
      </c>
      <c r="I896" s="122"/>
      <c r="J896" s="149"/>
      <c r="K896" s="124"/>
      <c r="L896" s="178"/>
      <c r="M896" s="133"/>
      <c r="N896" s="163" t="str">
        <f>IF($C$3="","",IF(P896="","",BF896))</f>
        <v/>
      </c>
      <c r="O896" s="163" t="str">
        <f>IF($C$3="","",IF(AND(OR(F896="",F896="□"),OR(G896="",G896="□"),OR(H896="",H896="□")),"",IF(AND(F896="■",G896="■"),"",IF(AND(OR(F896="■",G896="■"),H896="■"),"",IF(BF896="","",IF(OR(BF896=4,BF896&gt;4),"○","×"))))))</f>
        <v/>
      </c>
      <c r="P896" s="162" t="str">
        <f>IF($C$3="","",IF(AND(OR(F896="",F896="□"),OR(G896="",G896="□"),OR(H896="",H896="□")),"",IF(AND(F896="■",G896="■"),"",IF(AND(OR(F896="■",G896="■"),H896="■"),"",IF(BF896="","",IF(OR(BF896=5,BF896&gt;5),"○","×"))))))</f>
        <v/>
      </c>
      <c r="Q896" s="129" t="s">
        <v>38</v>
      </c>
      <c r="R896" s="130" t="s">
        <v>38</v>
      </c>
      <c r="S896" s="131" t="s">
        <v>38</v>
      </c>
      <c r="T896" s="1"/>
      <c r="U896" s="10"/>
      <c r="V896" s="11"/>
      <c r="W896" s="10"/>
      <c r="X896" s="223" t="str">
        <f t="shared" si="280"/>
        <v/>
      </c>
      <c r="Y896" s="164" t="str">
        <f t="shared" si="262"/>
        <v/>
      </c>
      <c r="Z896" s="131" t="s">
        <v>58</v>
      </c>
      <c r="AA896" s="135" t="s">
        <v>58</v>
      </c>
      <c r="AB896" s="165" t="str">
        <f t="shared" si="263"/>
        <v/>
      </c>
      <c r="AC896" s="280"/>
      <c r="AD896" s="281"/>
      <c r="AF896" s="60" t="str">
        <f>IF($C$3="","",IF(AND(F896="□",G896="□",H896="□"),"",IF(AND(F896="■",G896="■"),"",IF(AND(F896="■",H896="■"),"",IF(AND(G896="■",H896="■"),"",IF(F896="■",$BY$42,IF(G896="■",$BY$39,IF(I896="","",I896))))))))</f>
        <v/>
      </c>
      <c r="AG896" s="61" t="str">
        <f>IF($C$3="","",IF(AND(F896="□",G896="□",H896="□"),"",IF(AND(F896="■",G896="■"),"",IF(AND(F896="■",H896="■"),"",IF(AND(G896="■",H896="■"),"",IF(F896="■",$BY$44,IF(G896="■",$BY$41,IF(K896="","",K896))))))))</f>
        <v/>
      </c>
      <c r="AH896" s="63" t="str">
        <f t="shared" si="264"/>
        <v/>
      </c>
      <c r="AI896" s="63" t="str">
        <f t="shared" si="265"/>
        <v/>
      </c>
      <c r="AJ896" s="64" t="str">
        <f t="shared" si="266"/>
        <v/>
      </c>
      <c r="AK896" s="64" t="str">
        <f t="shared" si="267"/>
        <v/>
      </c>
      <c r="AL896" s="64" t="str">
        <f>IF($C$3="","",IF(AND(F896="□",G896="□",H896="□"),"",IF(AND(F896="■",G896="■"),"",IF(AND(F896="■",H896="■"),"",IF(AND(G896="■",H896="■"),"",IF(F896="■",$BY$23,IF(G896="■",$BY$21,IF(J896="","",J896))))))))</f>
        <v/>
      </c>
      <c r="AM896" s="65" t="str">
        <f t="shared" si="268"/>
        <v/>
      </c>
      <c r="AN896" s="64" t="str">
        <f>IF($C$3="","",IF(AND(F896="□",G896="□",H896="□"),"",IF(AND(F896="■",G896="■"),"",IF(AND(F896="■",H896="■"),"",IF(AND(G896="■",H896="■"),"",IF(F896="■",$BY$24,IF(G896="■",$BY$22,IF(L896="","",L896))))))))</f>
        <v/>
      </c>
      <c r="AO896" s="118"/>
      <c r="AP896" s="64" t="str">
        <f t="shared" si="269"/>
        <v/>
      </c>
      <c r="AQ896" s="64" t="str">
        <f t="shared" si="270"/>
        <v/>
      </c>
      <c r="AR896" s="64" t="str">
        <f t="shared" si="271"/>
        <v/>
      </c>
      <c r="AS896" s="64" t="str">
        <f t="shared" si="272"/>
        <v/>
      </c>
      <c r="AT896" s="64" t="str">
        <f t="shared" si="273"/>
        <v/>
      </c>
      <c r="AW896" s="17" t="str">
        <f t="shared" si="274"/>
        <v/>
      </c>
      <c r="AX896" s="17" t="str">
        <f t="shared" si="275"/>
        <v/>
      </c>
      <c r="AY896" s="17" t="str">
        <f t="shared" si="276"/>
        <v/>
      </c>
      <c r="AZ896" s="17" t="str">
        <f t="shared" si="277"/>
        <v/>
      </c>
      <c r="BA896" s="17" t="str">
        <f t="shared" si="278"/>
        <v/>
      </c>
      <c r="BB896" s="17" t="str">
        <f t="shared" si="279"/>
        <v/>
      </c>
      <c r="BD896" s="17" t="str">
        <f>IF(AND(OR(F896="",F896="□"),OR(G896="",G896="□"),OR(H896="",H896="□")),"",IF(AND(F896="■",G896="■"),"",IF(AND(OR(F896="■",G896="■"),H896="■"),"",IF(F896="■",5,IF(G896="■",4,IF(I896="","",IF($C$3="","",IF($C$3=8,"-",IF($C$3&lt;8,IF(I896&lt;=$BY$25,7,IF(I896&lt;=$BY$26,6,IF(I896&lt;=$BY$27,5,IF(I896&lt;=$BY$28,4,IF(I896&lt;=$BY$29,3,IF(I896&lt;=$BY$30,2,1)))))))))))))))</f>
        <v/>
      </c>
      <c r="BE896" s="17" t="str">
        <f>IF(AND(OR(F896="",F896="□"),OR(G896="",G896="□"),OR(H896="",H896="□")),"",IF(AND(F896="■",G896="■"),"",IF(AND(OR(F896="■",G896="■"),H896="■"),"",IF(F896="■",5,IF(G896="■",4,IF(K896="","",IF($C$3="","",IF($C$3=8,IF(K896&lt;=$BY$33,6,IF(K896&lt;=$BY$34,5,IF(K896&lt;=$BY$35,4,3))),IF(AND($C$3&lt;8,$C$3&gt;4),IF(K896&lt;=$BY$32,7,IF(K896&lt;=$BY$33,6,IF(K896&lt;=$BY$34,5,IF(K896&lt;=$BY$35,4,IF(K896&lt;=$BY$36,3,2))))),IF(C882&lt;5,"-"))))))))))</f>
        <v/>
      </c>
      <c r="BF896" s="17" t="str">
        <f t="shared" si="281"/>
        <v/>
      </c>
      <c r="BH896" s="18" t="str">
        <f>IF(X896="","",IF(50&lt;=Y896,6,IF(AND(40&lt;=Y896,Y896&lt;50),5,IF(AND(30&lt;=Y896,Y896&lt;40),4,IF(AND(20&lt;=Y896,Y896&lt;30),3,IF(AND(10&lt;=Y896,Y896&lt;20),2,IF(AND(0&lt;=Y896,Y896&lt;10),1,IF(Y896&lt;0,0,""))))))))</f>
        <v/>
      </c>
      <c r="BI896" s="18" t="str">
        <f>IF(X896="","",IF(30&lt;=Y896,4,IF(AND(20&lt;=Y896,Y896&lt;30),3,IF(AND(10&lt;=Y896,Y896&lt;20),2,IF(AND(0&lt;=Y896,Y896&lt;10),1,IF(Y896&lt;0,0,""))))))</f>
        <v/>
      </c>
      <c r="BJ896" s="58" t="str">
        <f>IF(AND(OR(Q896="",Q896="□"),OR(R896="",R896="□"),OR(S896="",S896="□")),"",IF(AND(Q896="■",R896="■"),"",IF(AND(OR(Q896="■",R896="■"),S896="■"),"",IF(Q896="■",3,IF(R896="■",1,IF(Z896="■",BH896,BI896))))))</f>
        <v/>
      </c>
    </row>
    <row r="897" spans="1:62" ht="12" customHeight="1" x14ac:dyDescent="0.15">
      <c r="A897" s="66">
        <v>880</v>
      </c>
      <c r="B897" s="4"/>
      <c r="C897" s="2"/>
      <c r="D897" s="2"/>
      <c r="E897" s="8"/>
      <c r="F897" s="129" t="s">
        <v>38</v>
      </c>
      <c r="G897" s="130" t="s">
        <v>38</v>
      </c>
      <c r="H897" s="131" t="s">
        <v>38</v>
      </c>
      <c r="I897" s="122"/>
      <c r="J897" s="149"/>
      <c r="K897" s="124"/>
      <c r="L897" s="178"/>
      <c r="M897" s="133"/>
      <c r="N897" s="163" t="str">
        <f>IF($C$3="","",IF(P897="","",BF897))</f>
        <v/>
      </c>
      <c r="O897" s="163" t="str">
        <f>IF($C$3="","",IF(AND(OR(F897="",F897="□"),OR(G897="",G897="□"),OR(H897="",H897="□")),"",IF(AND(F897="■",G897="■"),"",IF(AND(OR(F897="■",G897="■"),H897="■"),"",IF(BF897="","",IF(OR(BF897=4,BF897&gt;4),"○","×"))))))</f>
        <v/>
      </c>
      <c r="P897" s="162" t="str">
        <f>IF($C$3="","",IF(AND(OR(F897="",F897="□"),OR(G897="",G897="□"),OR(H897="",H897="□")),"",IF(AND(F897="■",G897="■"),"",IF(AND(OR(F897="■",G897="■"),H897="■"),"",IF(BF897="","",IF(OR(BF897=5,BF897&gt;5),"○","×"))))))</f>
        <v/>
      </c>
      <c r="Q897" s="129" t="s">
        <v>38</v>
      </c>
      <c r="R897" s="130" t="s">
        <v>38</v>
      </c>
      <c r="S897" s="131" t="s">
        <v>38</v>
      </c>
      <c r="T897" s="1"/>
      <c r="U897" s="10"/>
      <c r="V897" s="11"/>
      <c r="W897" s="10"/>
      <c r="X897" s="223" t="str">
        <f t="shared" si="280"/>
        <v/>
      </c>
      <c r="Y897" s="164" t="str">
        <f t="shared" si="262"/>
        <v/>
      </c>
      <c r="Z897" s="131" t="s">
        <v>58</v>
      </c>
      <c r="AA897" s="135" t="s">
        <v>58</v>
      </c>
      <c r="AB897" s="165" t="str">
        <f t="shared" si="263"/>
        <v/>
      </c>
      <c r="AC897" s="280"/>
      <c r="AD897" s="281"/>
      <c r="AF897" s="60" t="str">
        <f>IF($C$3="","",IF(AND(F897="□",G897="□",H897="□"),"",IF(AND(F897="■",G897="■"),"",IF(AND(F897="■",H897="■"),"",IF(AND(G897="■",H897="■"),"",IF(F897="■",$BY$42,IF(G897="■",$BY$39,IF(I897="","",I897))))))))</f>
        <v/>
      </c>
      <c r="AG897" s="61" t="str">
        <f>IF($C$3="","",IF(AND(F897="□",G897="□",H897="□"),"",IF(AND(F897="■",G897="■"),"",IF(AND(F897="■",H897="■"),"",IF(AND(G897="■",H897="■"),"",IF(F897="■",$BY$44,IF(G897="■",$BY$41,IF(K897="","",K897))))))))</f>
        <v/>
      </c>
      <c r="AH897" s="63" t="str">
        <f t="shared" si="264"/>
        <v/>
      </c>
      <c r="AI897" s="63" t="str">
        <f t="shared" si="265"/>
        <v/>
      </c>
      <c r="AJ897" s="64" t="str">
        <f t="shared" si="266"/>
        <v/>
      </c>
      <c r="AK897" s="64" t="str">
        <f t="shared" si="267"/>
        <v/>
      </c>
      <c r="AL897" s="64" t="str">
        <f>IF($C$3="","",IF(AND(F897="□",G897="□",H897="□"),"",IF(AND(F897="■",G897="■"),"",IF(AND(F897="■",H897="■"),"",IF(AND(G897="■",H897="■"),"",IF(F897="■",$BY$23,IF(G897="■",$BY$21,IF(J897="","",J897))))))))</f>
        <v/>
      </c>
      <c r="AM897" s="65" t="str">
        <f t="shared" si="268"/>
        <v/>
      </c>
      <c r="AN897" s="64" t="str">
        <f>IF($C$3="","",IF(AND(F897="□",G897="□",H897="□"),"",IF(AND(F897="■",G897="■"),"",IF(AND(F897="■",H897="■"),"",IF(AND(G897="■",H897="■"),"",IF(F897="■",$BY$24,IF(G897="■",$BY$22,IF(L897="","",L897))))))))</f>
        <v/>
      </c>
      <c r="AO897" s="118"/>
      <c r="AP897" s="64" t="str">
        <f t="shared" si="269"/>
        <v/>
      </c>
      <c r="AQ897" s="64" t="str">
        <f t="shared" si="270"/>
        <v/>
      </c>
      <c r="AR897" s="64" t="str">
        <f t="shared" si="271"/>
        <v/>
      </c>
      <c r="AS897" s="64" t="str">
        <f t="shared" si="272"/>
        <v/>
      </c>
      <c r="AT897" s="64" t="str">
        <f t="shared" si="273"/>
        <v/>
      </c>
      <c r="AW897" s="17" t="str">
        <f t="shared" si="274"/>
        <v/>
      </c>
      <c r="AX897" s="17" t="str">
        <f t="shared" si="275"/>
        <v/>
      </c>
      <c r="AY897" s="17" t="str">
        <f t="shared" si="276"/>
        <v/>
      </c>
      <c r="AZ897" s="17" t="str">
        <f t="shared" si="277"/>
        <v/>
      </c>
      <c r="BA897" s="17" t="str">
        <f t="shared" si="278"/>
        <v/>
      </c>
      <c r="BB897" s="17" t="str">
        <f t="shared" si="279"/>
        <v/>
      </c>
      <c r="BD897" s="17" t="str">
        <f>IF(AND(OR(F897="",F897="□"),OR(G897="",G897="□"),OR(H897="",H897="□")),"",IF(AND(F897="■",G897="■"),"",IF(AND(OR(F897="■",G897="■"),H897="■"),"",IF(F897="■",5,IF(G897="■",4,IF(I897="","",IF($C$3="","",IF($C$3=8,"-",IF($C$3&lt;8,IF(I897&lt;=$BY$25,7,IF(I897&lt;=$BY$26,6,IF(I897&lt;=$BY$27,5,IF(I897&lt;=$BY$28,4,IF(I897&lt;=$BY$29,3,IF(I897&lt;=$BY$30,2,1)))))))))))))))</f>
        <v/>
      </c>
      <c r="BE897" s="17" t="str">
        <f>IF(AND(OR(F897="",F897="□"),OR(G897="",G897="□"),OR(H897="",H897="□")),"",IF(AND(F897="■",G897="■"),"",IF(AND(OR(F897="■",G897="■"),H897="■"),"",IF(F897="■",5,IF(G897="■",4,IF(K897="","",IF($C$3="","",IF($C$3=8,IF(K897&lt;=$BY$33,6,IF(K897&lt;=$BY$34,5,IF(K897&lt;=$BY$35,4,3))),IF(AND($C$3&lt;8,$C$3&gt;4),IF(K897&lt;=$BY$32,7,IF(K897&lt;=$BY$33,6,IF(K897&lt;=$BY$34,5,IF(K897&lt;=$BY$35,4,IF(K897&lt;=$BY$36,3,2))))),IF(C883&lt;5,"-"))))))))))</f>
        <v/>
      </c>
      <c r="BF897" s="17" t="str">
        <f t="shared" si="281"/>
        <v/>
      </c>
      <c r="BH897" s="18" t="str">
        <f>IF(X897="","",IF(50&lt;=Y897,6,IF(AND(40&lt;=Y897,Y897&lt;50),5,IF(AND(30&lt;=Y897,Y897&lt;40),4,IF(AND(20&lt;=Y897,Y897&lt;30),3,IF(AND(10&lt;=Y897,Y897&lt;20),2,IF(AND(0&lt;=Y897,Y897&lt;10),1,IF(Y897&lt;0,0,""))))))))</f>
        <v/>
      </c>
      <c r="BI897" s="18" t="str">
        <f>IF(X897="","",IF(30&lt;=Y897,4,IF(AND(20&lt;=Y897,Y897&lt;30),3,IF(AND(10&lt;=Y897,Y897&lt;20),2,IF(AND(0&lt;=Y897,Y897&lt;10),1,IF(Y897&lt;0,0,""))))))</f>
        <v/>
      </c>
      <c r="BJ897" s="58" t="str">
        <f>IF(AND(OR(Q897="",Q897="□"),OR(R897="",R897="□"),OR(S897="",S897="□")),"",IF(AND(Q897="■",R897="■"),"",IF(AND(OR(Q897="■",R897="■"),S897="■"),"",IF(Q897="■",3,IF(R897="■",1,IF(Z897="■",BH897,BI897))))))</f>
        <v/>
      </c>
    </row>
    <row r="898" spans="1:62" ht="12" customHeight="1" x14ac:dyDescent="0.15">
      <c r="A898" s="66">
        <v>881</v>
      </c>
      <c r="B898" s="4"/>
      <c r="C898" s="2"/>
      <c r="D898" s="2"/>
      <c r="E898" s="8"/>
      <c r="F898" s="129" t="s">
        <v>38</v>
      </c>
      <c r="G898" s="130" t="s">
        <v>38</v>
      </c>
      <c r="H898" s="131" t="s">
        <v>38</v>
      </c>
      <c r="I898" s="122"/>
      <c r="J898" s="149"/>
      <c r="K898" s="124"/>
      <c r="L898" s="178"/>
      <c r="M898" s="133"/>
      <c r="N898" s="163" t="str">
        <f>IF($C$3="","",IF(P898="","",BF898))</f>
        <v/>
      </c>
      <c r="O898" s="163" t="str">
        <f>IF($C$3="","",IF(AND(OR(F898="",F898="□"),OR(G898="",G898="□"),OR(H898="",H898="□")),"",IF(AND(F898="■",G898="■"),"",IF(AND(OR(F898="■",G898="■"),H898="■"),"",IF(BF898="","",IF(OR(BF898=4,BF898&gt;4),"○","×"))))))</f>
        <v/>
      </c>
      <c r="P898" s="162" t="str">
        <f>IF($C$3="","",IF(AND(OR(F898="",F898="□"),OR(G898="",G898="□"),OR(H898="",H898="□")),"",IF(AND(F898="■",G898="■"),"",IF(AND(OR(F898="■",G898="■"),H898="■"),"",IF(BF898="","",IF(OR(BF898=5,BF898&gt;5),"○","×"))))))</f>
        <v/>
      </c>
      <c r="Q898" s="129" t="s">
        <v>38</v>
      </c>
      <c r="R898" s="130" t="s">
        <v>38</v>
      </c>
      <c r="S898" s="131" t="s">
        <v>38</v>
      </c>
      <c r="T898" s="1"/>
      <c r="U898" s="10"/>
      <c r="V898" s="11"/>
      <c r="W898" s="10"/>
      <c r="X898" s="223" t="str">
        <f t="shared" si="280"/>
        <v/>
      </c>
      <c r="Y898" s="164" t="str">
        <f t="shared" si="262"/>
        <v/>
      </c>
      <c r="Z898" s="131" t="s">
        <v>58</v>
      </c>
      <c r="AA898" s="135" t="s">
        <v>58</v>
      </c>
      <c r="AB898" s="165" t="str">
        <f t="shared" si="263"/>
        <v/>
      </c>
      <c r="AC898" s="280"/>
      <c r="AD898" s="281"/>
      <c r="AF898" s="60" t="str">
        <f>IF($C$3="","",IF(AND(F898="□",G898="□",H898="□"),"",IF(AND(F898="■",G898="■"),"",IF(AND(F898="■",H898="■"),"",IF(AND(G898="■",H898="■"),"",IF(F898="■",$BY$42,IF(G898="■",$BY$39,IF(I898="","",I898))))))))</f>
        <v/>
      </c>
      <c r="AG898" s="61" t="str">
        <f>IF($C$3="","",IF(AND(F898="□",G898="□",H898="□"),"",IF(AND(F898="■",G898="■"),"",IF(AND(F898="■",H898="■"),"",IF(AND(G898="■",H898="■"),"",IF(F898="■",$BY$44,IF(G898="■",$BY$41,IF(K898="","",K898))))))))</f>
        <v/>
      </c>
      <c r="AH898" s="63" t="str">
        <f t="shared" si="264"/>
        <v/>
      </c>
      <c r="AI898" s="63" t="str">
        <f t="shared" si="265"/>
        <v/>
      </c>
      <c r="AJ898" s="64" t="str">
        <f t="shared" si="266"/>
        <v/>
      </c>
      <c r="AK898" s="64" t="str">
        <f t="shared" si="267"/>
        <v/>
      </c>
      <c r="AL898" s="64" t="str">
        <f>IF($C$3="","",IF(AND(F898="□",G898="□",H898="□"),"",IF(AND(F898="■",G898="■"),"",IF(AND(F898="■",H898="■"),"",IF(AND(G898="■",H898="■"),"",IF(F898="■",$BY$23,IF(G898="■",$BY$21,IF(J898="","",J898))))))))</f>
        <v/>
      </c>
      <c r="AM898" s="65" t="str">
        <f t="shared" si="268"/>
        <v/>
      </c>
      <c r="AN898" s="64" t="str">
        <f>IF($C$3="","",IF(AND(F898="□",G898="□",H898="□"),"",IF(AND(F898="■",G898="■"),"",IF(AND(F898="■",H898="■"),"",IF(AND(G898="■",H898="■"),"",IF(F898="■",$BY$24,IF(G898="■",$BY$22,IF(L898="","",L898))))))))</f>
        <v/>
      </c>
      <c r="AO898" s="118"/>
      <c r="AP898" s="64" t="str">
        <f t="shared" si="269"/>
        <v/>
      </c>
      <c r="AQ898" s="64" t="str">
        <f t="shared" si="270"/>
        <v/>
      </c>
      <c r="AR898" s="64" t="str">
        <f t="shared" si="271"/>
        <v/>
      </c>
      <c r="AS898" s="64" t="str">
        <f t="shared" si="272"/>
        <v/>
      </c>
      <c r="AT898" s="64" t="str">
        <f t="shared" si="273"/>
        <v/>
      </c>
      <c r="AW898" s="17" t="str">
        <f t="shared" si="274"/>
        <v/>
      </c>
      <c r="AX898" s="17" t="str">
        <f t="shared" si="275"/>
        <v/>
      </c>
      <c r="AY898" s="17" t="str">
        <f t="shared" si="276"/>
        <v/>
      </c>
      <c r="AZ898" s="17" t="str">
        <f t="shared" si="277"/>
        <v/>
      </c>
      <c r="BA898" s="17" t="str">
        <f t="shared" si="278"/>
        <v/>
      </c>
      <c r="BB898" s="17" t="str">
        <f t="shared" si="279"/>
        <v/>
      </c>
      <c r="BD898" s="17" t="str">
        <f>IF(AND(OR(F898="",F898="□"),OR(G898="",G898="□"),OR(H898="",H898="□")),"",IF(AND(F898="■",G898="■"),"",IF(AND(OR(F898="■",G898="■"),H898="■"),"",IF(F898="■",5,IF(G898="■",4,IF(I898="","",IF($C$3="","",IF($C$3=8,"-",IF($C$3&lt;8,IF(I898&lt;=$BY$25,7,IF(I898&lt;=$BY$26,6,IF(I898&lt;=$BY$27,5,IF(I898&lt;=$BY$28,4,IF(I898&lt;=$BY$29,3,IF(I898&lt;=$BY$30,2,1)))))))))))))))</f>
        <v/>
      </c>
      <c r="BE898" s="17" t="str">
        <f>IF(AND(OR(F898="",F898="□"),OR(G898="",G898="□"),OR(H898="",H898="□")),"",IF(AND(F898="■",G898="■"),"",IF(AND(OR(F898="■",G898="■"),H898="■"),"",IF(F898="■",5,IF(G898="■",4,IF(K898="","",IF($C$3="","",IF($C$3=8,IF(K898&lt;=$BY$33,6,IF(K898&lt;=$BY$34,5,IF(K898&lt;=$BY$35,4,3))),IF(AND($C$3&lt;8,$C$3&gt;4),IF(K898&lt;=$BY$32,7,IF(K898&lt;=$BY$33,6,IF(K898&lt;=$BY$34,5,IF(K898&lt;=$BY$35,4,IF(K898&lt;=$BY$36,3,2))))),IF(C884&lt;5,"-"))))))))))</f>
        <v/>
      </c>
      <c r="BF898" s="17" t="str">
        <f t="shared" si="281"/>
        <v/>
      </c>
      <c r="BH898" s="18" t="str">
        <f>IF(X898="","",IF(50&lt;=Y898,6,IF(AND(40&lt;=Y898,Y898&lt;50),5,IF(AND(30&lt;=Y898,Y898&lt;40),4,IF(AND(20&lt;=Y898,Y898&lt;30),3,IF(AND(10&lt;=Y898,Y898&lt;20),2,IF(AND(0&lt;=Y898,Y898&lt;10),1,IF(Y898&lt;0,0,""))))))))</f>
        <v/>
      </c>
      <c r="BI898" s="18" t="str">
        <f>IF(X898="","",IF(30&lt;=Y898,4,IF(AND(20&lt;=Y898,Y898&lt;30),3,IF(AND(10&lt;=Y898,Y898&lt;20),2,IF(AND(0&lt;=Y898,Y898&lt;10),1,IF(Y898&lt;0,0,""))))))</f>
        <v/>
      </c>
      <c r="BJ898" s="58" t="str">
        <f>IF(AND(OR(Q898="",Q898="□"),OR(R898="",R898="□"),OR(S898="",S898="□")),"",IF(AND(Q898="■",R898="■"),"",IF(AND(OR(Q898="■",R898="■"),S898="■"),"",IF(Q898="■",3,IF(R898="■",1,IF(Z898="■",BH898,BI898))))))</f>
        <v/>
      </c>
    </row>
    <row r="899" spans="1:62" ht="12" customHeight="1" x14ac:dyDescent="0.15">
      <c r="A899" s="66">
        <v>882</v>
      </c>
      <c r="B899" s="4"/>
      <c r="C899" s="2"/>
      <c r="D899" s="2"/>
      <c r="E899" s="8"/>
      <c r="F899" s="129" t="s">
        <v>38</v>
      </c>
      <c r="G899" s="130" t="s">
        <v>38</v>
      </c>
      <c r="H899" s="131" t="s">
        <v>38</v>
      </c>
      <c r="I899" s="122"/>
      <c r="J899" s="149"/>
      <c r="K899" s="124"/>
      <c r="L899" s="178"/>
      <c r="M899" s="133"/>
      <c r="N899" s="163" t="str">
        <f>IF($C$3="","",IF(P899="","",BF899))</f>
        <v/>
      </c>
      <c r="O899" s="163" t="str">
        <f>IF($C$3="","",IF(AND(OR(F899="",F899="□"),OR(G899="",G899="□"),OR(H899="",H899="□")),"",IF(AND(F899="■",G899="■"),"",IF(AND(OR(F899="■",G899="■"),H899="■"),"",IF(BF899="","",IF(OR(BF899=4,BF899&gt;4),"○","×"))))))</f>
        <v/>
      </c>
      <c r="P899" s="162" t="str">
        <f>IF($C$3="","",IF(AND(OR(F899="",F899="□"),OR(G899="",G899="□"),OR(H899="",H899="□")),"",IF(AND(F899="■",G899="■"),"",IF(AND(OR(F899="■",G899="■"),H899="■"),"",IF(BF899="","",IF(OR(BF899=5,BF899&gt;5),"○","×"))))))</f>
        <v/>
      </c>
      <c r="Q899" s="129" t="s">
        <v>38</v>
      </c>
      <c r="R899" s="130" t="s">
        <v>38</v>
      </c>
      <c r="S899" s="131" t="s">
        <v>38</v>
      </c>
      <c r="T899" s="1"/>
      <c r="U899" s="10"/>
      <c r="V899" s="11"/>
      <c r="W899" s="10"/>
      <c r="X899" s="223" t="str">
        <f t="shared" si="280"/>
        <v/>
      </c>
      <c r="Y899" s="164" t="str">
        <f t="shared" si="262"/>
        <v/>
      </c>
      <c r="Z899" s="131" t="s">
        <v>58</v>
      </c>
      <c r="AA899" s="135" t="s">
        <v>58</v>
      </c>
      <c r="AB899" s="165" t="str">
        <f t="shared" si="263"/>
        <v/>
      </c>
      <c r="AC899" s="280"/>
      <c r="AD899" s="281"/>
      <c r="AF899" s="60" t="str">
        <f>IF($C$3="","",IF(AND(F899="□",G899="□",H899="□"),"",IF(AND(F899="■",G899="■"),"",IF(AND(F899="■",H899="■"),"",IF(AND(G899="■",H899="■"),"",IF(F899="■",$BY$42,IF(G899="■",$BY$39,IF(I899="","",I899))))))))</f>
        <v/>
      </c>
      <c r="AG899" s="61" t="str">
        <f>IF($C$3="","",IF(AND(F899="□",G899="□",H899="□"),"",IF(AND(F899="■",G899="■"),"",IF(AND(F899="■",H899="■"),"",IF(AND(G899="■",H899="■"),"",IF(F899="■",$BY$44,IF(G899="■",$BY$41,IF(K899="","",K899))))))))</f>
        <v/>
      </c>
      <c r="AH899" s="63" t="str">
        <f t="shared" si="264"/>
        <v/>
      </c>
      <c r="AI899" s="63" t="str">
        <f t="shared" si="265"/>
        <v/>
      </c>
      <c r="AJ899" s="64" t="str">
        <f t="shared" si="266"/>
        <v/>
      </c>
      <c r="AK899" s="64" t="str">
        <f t="shared" si="267"/>
        <v/>
      </c>
      <c r="AL899" s="64" t="str">
        <f>IF($C$3="","",IF(AND(F899="□",G899="□",H899="□"),"",IF(AND(F899="■",G899="■"),"",IF(AND(F899="■",H899="■"),"",IF(AND(G899="■",H899="■"),"",IF(F899="■",$BY$23,IF(G899="■",$BY$21,IF(J899="","",J899))))))))</f>
        <v/>
      </c>
      <c r="AM899" s="65" t="str">
        <f t="shared" si="268"/>
        <v/>
      </c>
      <c r="AN899" s="64" t="str">
        <f>IF($C$3="","",IF(AND(F899="□",G899="□",H899="□"),"",IF(AND(F899="■",G899="■"),"",IF(AND(F899="■",H899="■"),"",IF(AND(G899="■",H899="■"),"",IF(F899="■",$BY$24,IF(G899="■",$BY$22,IF(L899="","",L899))))))))</f>
        <v/>
      </c>
      <c r="AO899" s="118"/>
      <c r="AP899" s="64" t="str">
        <f t="shared" si="269"/>
        <v/>
      </c>
      <c r="AQ899" s="64" t="str">
        <f t="shared" si="270"/>
        <v/>
      </c>
      <c r="AR899" s="64" t="str">
        <f t="shared" si="271"/>
        <v/>
      </c>
      <c r="AS899" s="64" t="str">
        <f t="shared" si="272"/>
        <v/>
      </c>
      <c r="AT899" s="64" t="str">
        <f t="shared" si="273"/>
        <v/>
      </c>
      <c r="AW899" s="17" t="str">
        <f t="shared" si="274"/>
        <v/>
      </c>
      <c r="AX899" s="17" t="str">
        <f t="shared" si="275"/>
        <v/>
      </c>
      <c r="AY899" s="17" t="str">
        <f t="shared" si="276"/>
        <v/>
      </c>
      <c r="AZ899" s="17" t="str">
        <f t="shared" si="277"/>
        <v/>
      </c>
      <c r="BA899" s="17" t="str">
        <f t="shared" si="278"/>
        <v/>
      </c>
      <c r="BB899" s="17" t="str">
        <f t="shared" si="279"/>
        <v/>
      </c>
      <c r="BD899" s="17" t="str">
        <f>IF(AND(OR(F899="",F899="□"),OR(G899="",G899="□"),OR(H899="",H899="□")),"",IF(AND(F899="■",G899="■"),"",IF(AND(OR(F899="■",G899="■"),H899="■"),"",IF(F899="■",5,IF(G899="■",4,IF(I899="","",IF($C$3="","",IF($C$3=8,"-",IF($C$3&lt;8,IF(I899&lt;=$BY$25,7,IF(I899&lt;=$BY$26,6,IF(I899&lt;=$BY$27,5,IF(I899&lt;=$BY$28,4,IF(I899&lt;=$BY$29,3,IF(I899&lt;=$BY$30,2,1)))))))))))))))</f>
        <v/>
      </c>
      <c r="BE899" s="17" t="str">
        <f>IF(AND(OR(F899="",F899="□"),OR(G899="",G899="□"),OR(H899="",H899="□")),"",IF(AND(F899="■",G899="■"),"",IF(AND(OR(F899="■",G899="■"),H899="■"),"",IF(F899="■",5,IF(G899="■",4,IF(K899="","",IF($C$3="","",IF($C$3=8,IF(K899&lt;=$BY$33,6,IF(K899&lt;=$BY$34,5,IF(K899&lt;=$BY$35,4,3))),IF(AND($C$3&lt;8,$C$3&gt;4),IF(K899&lt;=$BY$32,7,IF(K899&lt;=$BY$33,6,IF(K899&lt;=$BY$34,5,IF(K899&lt;=$BY$35,4,IF(K899&lt;=$BY$36,3,2))))),IF(C885&lt;5,"-"))))))))))</f>
        <v/>
      </c>
      <c r="BF899" s="17" t="str">
        <f t="shared" si="281"/>
        <v/>
      </c>
      <c r="BH899" s="18" t="str">
        <f>IF(X899="","",IF(50&lt;=Y899,6,IF(AND(40&lt;=Y899,Y899&lt;50),5,IF(AND(30&lt;=Y899,Y899&lt;40),4,IF(AND(20&lt;=Y899,Y899&lt;30),3,IF(AND(10&lt;=Y899,Y899&lt;20),2,IF(AND(0&lt;=Y899,Y899&lt;10),1,IF(Y899&lt;0,0,""))))))))</f>
        <v/>
      </c>
      <c r="BI899" s="18" t="str">
        <f>IF(X899="","",IF(30&lt;=Y899,4,IF(AND(20&lt;=Y899,Y899&lt;30),3,IF(AND(10&lt;=Y899,Y899&lt;20),2,IF(AND(0&lt;=Y899,Y899&lt;10),1,IF(Y899&lt;0,0,""))))))</f>
        <v/>
      </c>
      <c r="BJ899" s="58" t="str">
        <f>IF(AND(OR(Q899="",Q899="□"),OR(R899="",R899="□"),OR(S899="",S899="□")),"",IF(AND(Q899="■",R899="■"),"",IF(AND(OR(Q899="■",R899="■"),S899="■"),"",IF(Q899="■",3,IF(R899="■",1,IF(Z899="■",BH899,BI899))))))</f>
        <v/>
      </c>
    </row>
    <row r="900" spans="1:62" ht="12" customHeight="1" x14ac:dyDescent="0.15">
      <c r="A900" s="66">
        <v>883</v>
      </c>
      <c r="B900" s="4"/>
      <c r="C900" s="2"/>
      <c r="D900" s="2"/>
      <c r="E900" s="8"/>
      <c r="F900" s="129" t="s">
        <v>38</v>
      </c>
      <c r="G900" s="130" t="s">
        <v>38</v>
      </c>
      <c r="H900" s="131" t="s">
        <v>38</v>
      </c>
      <c r="I900" s="122"/>
      <c r="J900" s="149"/>
      <c r="K900" s="124"/>
      <c r="L900" s="178"/>
      <c r="M900" s="133"/>
      <c r="N900" s="163" t="str">
        <f>IF($C$3="","",IF(P900="","",BF900))</f>
        <v/>
      </c>
      <c r="O900" s="163" t="str">
        <f>IF($C$3="","",IF(AND(OR(F900="",F900="□"),OR(G900="",G900="□"),OR(H900="",H900="□")),"",IF(AND(F900="■",G900="■"),"",IF(AND(OR(F900="■",G900="■"),H900="■"),"",IF(BF900="","",IF(OR(BF900=4,BF900&gt;4),"○","×"))))))</f>
        <v/>
      </c>
      <c r="P900" s="162" t="str">
        <f>IF($C$3="","",IF(AND(OR(F900="",F900="□"),OR(G900="",G900="□"),OR(H900="",H900="□")),"",IF(AND(F900="■",G900="■"),"",IF(AND(OR(F900="■",G900="■"),H900="■"),"",IF(BF900="","",IF(OR(BF900=5,BF900&gt;5),"○","×"))))))</f>
        <v/>
      </c>
      <c r="Q900" s="129" t="s">
        <v>38</v>
      </c>
      <c r="R900" s="130" t="s">
        <v>38</v>
      </c>
      <c r="S900" s="131" t="s">
        <v>38</v>
      </c>
      <c r="T900" s="1"/>
      <c r="U900" s="10"/>
      <c r="V900" s="11"/>
      <c r="W900" s="10"/>
      <c r="X900" s="223" t="str">
        <f t="shared" si="280"/>
        <v/>
      </c>
      <c r="Y900" s="164" t="str">
        <f t="shared" si="262"/>
        <v/>
      </c>
      <c r="Z900" s="131" t="s">
        <v>58</v>
      </c>
      <c r="AA900" s="135" t="s">
        <v>58</v>
      </c>
      <c r="AB900" s="165" t="str">
        <f t="shared" si="263"/>
        <v/>
      </c>
      <c r="AC900" s="280"/>
      <c r="AD900" s="281"/>
      <c r="AF900" s="60" t="str">
        <f>IF($C$3="","",IF(AND(F900="□",G900="□",H900="□"),"",IF(AND(F900="■",G900="■"),"",IF(AND(F900="■",H900="■"),"",IF(AND(G900="■",H900="■"),"",IF(F900="■",$BY$42,IF(G900="■",$BY$39,IF(I900="","",I900))))))))</f>
        <v/>
      </c>
      <c r="AG900" s="61" t="str">
        <f>IF($C$3="","",IF(AND(F900="□",G900="□",H900="□"),"",IF(AND(F900="■",G900="■"),"",IF(AND(F900="■",H900="■"),"",IF(AND(G900="■",H900="■"),"",IF(F900="■",$BY$44,IF(G900="■",$BY$41,IF(K900="","",K900))))))))</f>
        <v/>
      </c>
      <c r="AH900" s="63" t="str">
        <f t="shared" si="264"/>
        <v/>
      </c>
      <c r="AI900" s="63" t="str">
        <f t="shared" si="265"/>
        <v/>
      </c>
      <c r="AJ900" s="64" t="str">
        <f t="shared" si="266"/>
        <v/>
      </c>
      <c r="AK900" s="64" t="str">
        <f t="shared" si="267"/>
        <v/>
      </c>
      <c r="AL900" s="64" t="str">
        <f>IF($C$3="","",IF(AND(F900="□",G900="□",H900="□"),"",IF(AND(F900="■",G900="■"),"",IF(AND(F900="■",H900="■"),"",IF(AND(G900="■",H900="■"),"",IF(F900="■",$BY$23,IF(G900="■",$BY$21,IF(J900="","",J900))))))))</f>
        <v/>
      </c>
      <c r="AM900" s="65" t="str">
        <f t="shared" si="268"/>
        <v/>
      </c>
      <c r="AN900" s="64" t="str">
        <f>IF($C$3="","",IF(AND(F900="□",G900="□",H900="□"),"",IF(AND(F900="■",G900="■"),"",IF(AND(F900="■",H900="■"),"",IF(AND(G900="■",H900="■"),"",IF(F900="■",$BY$24,IF(G900="■",$BY$22,IF(L900="","",L900))))))))</f>
        <v/>
      </c>
      <c r="AO900" s="118"/>
      <c r="AP900" s="64" t="str">
        <f t="shared" si="269"/>
        <v/>
      </c>
      <c r="AQ900" s="64" t="str">
        <f t="shared" si="270"/>
        <v/>
      </c>
      <c r="AR900" s="64" t="str">
        <f t="shared" si="271"/>
        <v/>
      </c>
      <c r="AS900" s="64" t="str">
        <f t="shared" si="272"/>
        <v/>
      </c>
      <c r="AT900" s="64" t="str">
        <f t="shared" si="273"/>
        <v/>
      </c>
      <c r="AW900" s="17" t="str">
        <f t="shared" si="274"/>
        <v/>
      </c>
      <c r="AX900" s="17" t="str">
        <f t="shared" si="275"/>
        <v/>
      </c>
      <c r="AY900" s="17" t="str">
        <f t="shared" si="276"/>
        <v/>
      </c>
      <c r="AZ900" s="17" t="str">
        <f t="shared" si="277"/>
        <v/>
      </c>
      <c r="BA900" s="17" t="str">
        <f t="shared" si="278"/>
        <v/>
      </c>
      <c r="BB900" s="17" t="str">
        <f t="shared" si="279"/>
        <v/>
      </c>
      <c r="BD900" s="17" t="str">
        <f>IF(AND(OR(F900="",F900="□"),OR(G900="",G900="□"),OR(H900="",H900="□")),"",IF(AND(F900="■",G900="■"),"",IF(AND(OR(F900="■",G900="■"),H900="■"),"",IF(F900="■",5,IF(G900="■",4,IF(I900="","",IF($C$3="","",IF($C$3=8,"-",IF($C$3&lt;8,IF(I900&lt;=$BY$25,7,IF(I900&lt;=$BY$26,6,IF(I900&lt;=$BY$27,5,IF(I900&lt;=$BY$28,4,IF(I900&lt;=$BY$29,3,IF(I900&lt;=$BY$30,2,1)))))))))))))))</f>
        <v/>
      </c>
      <c r="BE900" s="17" t="str">
        <f>IF(AND(OR(F900="",F900="□"),OR(G900="",G900="□"),OR(H900="",H900="□")),"",IF(AND(F900="■",G900="■"),"",IF(AND(OR(F900="■",G900="■"),H900="■"),"",IF(F900="■",5,IF(G900="■",4,IF(K900="","",IF($C$3="","",IF($C$3=8,IF(K900&lt;=$BY$33,6,IF(K900&lt;=$BY$34,5,IF(K900&lt;=$BY$35,4,3))),IF(AND($C$3&lt;8,$C$3&gt;4),IF(K900&lt;=$BY$32,7,IF(K900&lt;=$BY$33,6,IF(K900&lt;=$BY$34,5,IF(K900&lt;=$BY$35,4,IF(K900&lt;=$BY$36,3,2))))),IF(C886&lt;5,"-"))))))))))</f>
        <v/>
      </c>
      <c r="BF900" s="17" t="str">
        <f t="shared" si="281"/>
        <v/>
      </c>
      <c r="BH900" s="18" t="str">
        <f>IF(X900="","",IF(50&lt;=Y900,6,IF(AND(40&lt;=Y900,Y900&lt;50),5,IF(AND(30&lt;=Y900,Y900&lt;40),4,IF(AND(20&lt;=Y900,Y900&lt;30),3,IF(AND(10&lt;=Y900,Y900&lt;20),2,IF(AND(0&lt;=Y900,Y900&lt;10),1,IF(Y900&lt;0,0,""))))))))</f>
        <v/>
      </c>
      <c r="BI900" s="18" t="str">
        <f>IF(X900="","",IF(30&lt;=Y900,4,IF(AND(20&lt;=Y900,Y900&lt;30),3,IF(AND(10&lt;=Y900,Y900&lt;20),2,IF(AND(0&lt;=Y900,Y900&lt;10),1,IF(Y900&lt;0,0,""))))))</f>
        <v/>
      </c>
      <c r="BJ900" s="58" t="str">
        <f>IF(AND(OR(Q900="",Q900="□"),OR(R900="",R900="□"),OR(S900="",S900="□")),"",IF(AND(Q900="■",R900="■"),"",IF(AND(OR(Q900="■",R900="■"),S900="■"),"",IF(Q900="■",3,IF(R900="■",1,IF(Z900="■",BH900,BI900))))))</f>
        <v/>
      </c>
    </row>
    <row r="901" spans="1:62" ht="12" customHeight="1" x14ac:dyDescent="0.15">
      <c r="A901" s="66">
        <v>884</v>
      </c>
      <c r="B901" s="4"/>
      <c r="C901" s="2"/>
      <c r="D901" s="2"/>
      <c r="E901" s="8"/>
      <c r="F901" s="129" t="s">
        <v>38</v>
      </c>
      <c r="G901" s="130" t="s">
        <v>38</v>
      </c>
      <c r="H901" s="131" t="s">
        <v>38</v>
      </c>
      <c r="I901" s="122"/>
      <c r="J901" s="149"/>
      <c r="K901" s="124"/>
      <c r="L901" s="178"/>
      <c r="M901" s="133"/>
      <c r="N901" s="163" t="str">
        <f>IF($C$3="","",IF(P901="","",BF901))</f>
        <v/>
      </c>
      <c r="O901" s="163" t="str">
        <f>IF($C$3="","",IF(AND(OR(F901="",F901="□"),OR(G901="",G901="□"),OR(H901="",H901="□")),"",IF(AND(F901="■",G901="■"),"",IF(AND(OR(F901="■",G901="■"),H901="■"),"",IF(BF901="","",IF(OR(BF901=4,BF901&gt;4),"○","×"))))))</f>
        <v/>
      </c>
      <c r="P901" s="162" t="str">
        <f>IF($C$3="","",IF(AND(OR(F901="",F901="□"),OR(G901="",G901="□"),OR(H901="",H901="□")),"",IF(AND(F901="■",G901="■"),"",IF(AND(OR(F901="■",G901="■"),H901="■"),"",IF(BF901="","",IF(OR(BF901=5,BF901&gt;5),"○","×"))))))</f>
        <v/>
      </c>
      <c r="Q901" s="129" t="s">
        <v>38</v>
      </c>
      <c r="R901" s="130" t="s">
        <v>38</v>
      </c>
      <c r="S901" s="131" t="s">
        <v>38</v>
      </c>
      <c r="T901" s="1"/>
      <c r="U901" s="10"/>
      <c r="V901" s="11"/>
      <c r="W901" s="10"/>
      <c r="X901" s="223" t="str">
        <f t="shared" si="280"/>
        <v/>
      </c>
      <c r="Y901" s="164" t="str">
        <f t="shared" si="262"/>
        <v/>
      </c>
      <c r="Z901" s="131" t="s">
        <v>58</v>
      </c>
      <c r="AA901" s="135" t="s">
        <v>58</v>
      </c>
      <c r="AB901" s="165" t="str">
        <f t="shared" si="263"/>
        <v/>
      </c>
      <c r="AC901" s="280"/>
      <c r="AD901" s="281"/>
      <c r="AF901" s="60" t="str">
        <f>IF($C$3="","",IF(AND(F901="□",G901="□",H901="□"),"",IF(AND(F901="■",G901="■"),"",IF(AND(F901="■",H901="■"),"",IF(AND(G901="■",H901="■"),"",IF(F901="■",$BY$42,IF(G901="■",$BY$39,IF(I901="","",I901))))))))</f>
        <v/>
      </c>
      <c r="AG901" s="61" t="str">
        <f>IF($C$3="","",IF(AND(F901="□",G901="□",H901="□"),"",IF(AND(F901="■",G901="■"),"",IF(AND(F901="■",H901="■"),"",IF(AND(G901="■",H901="■"),"",IF(F901="■",$BY$44,IF(G901="■",$BY$41,IF(K901="","",K901))))))))</f>
        <v/>
      </c>
      <c r="AH901" s="63" t="str">
        <f t="shared" si="264"/>
        <v/>
      </c>
      <c r="AI901" s="63" t="str">
        <f t="shared" si="265"/>
        <v/>
      </c>
      <c r="AJ901" s="64" t="str">
        <f t="shared" si="266"/>
        <v/>
      </c>
      <c r="AK901" s="64" t="str">
        <f t="shared" si="267"/>
        <v/>
      </c>
      <c r="AL901" s="64" t="str">
        <f>IF($C$3="","",IF(AND(F901="□",G901="□",H901="□"),"",IF(AND(F901="■",G901="■"),"",IF(AND(F901="■",H901="■"),"",IF(AND(G901="■",H901="■"),"",IF(F901="■",$BY$23,IF(G901="■",$BY$21,IF(J901="","",J901))))))))</f>
        <v/>
      </c>
      <c r="AM901" s="65" t="str">
        <f t="shared" si="268"/>
        <v/>
      </c>
      <c r="AN901" s="64" t="str">
        <f>IF($C$3="","",IF(AND(F901="□",G901="□",H901="□"),"",IF(AND(F901="■",G901="■"),"",IF(AND(F901="■",H901="■"),"",IF(AND(G901="■",H901="■"),"",IF(F901="■",$BY$24,IF(G901="■",$BY$22,IF(L901="","",L901))))))))</f>
        <v/>
      </c>
      <c r="AO901" s="118"/>
      <c r="AP901" s="64" t="str">
        <f t="shared" si="269"/>
        <v/>
      </c>
      <c r="AQ901" s="64" t="str">
        <f t="shared" si="270"/>
        <v/>
      </c>
      <c r="AR901" s="64" t="str">
        <f t="shared" si="271"/>
        <v/>
      </c>
      <c r="AS901" s="64" t="str">
        <f t="shared" si="272"/>
        <v/>
      </c>
      <c r="AT901" s="64" t="str">
        <f t="shared" si="273"/>
        <v/>
      </c>
      <c r="AW901" s="17" t="str">
        <f t="shared" si="274"/>
        <v/>
      </c>
      <c r="AX901" s="17" t="str">
        <f t="shared" si="275"/>
        <v/>
      </c>
      <c r="AY901" s="17" t="str">
        <f t="shared" si="276"/>
        <v/>
      </c>
      <c r="AZ901" s="17" t="str">
        <f t="shared" si="277"/>
        <v/>
      </c>
      <c r="BA901" s="17" t="str">
        <f t="shared" si="278"/>
        <v/>
      </c>
      <c r="BB901" s="17" t="str">
        <f t="shared" si="279"/>
        <v/>
      </c>
      <c r="BD901" s="17" t="str">
        <f>IF(AND(OR(F901="",F901="□"),OR(G901="",G901="□"),OR(H901="",H901="□")),"",IF(AND(F901="■",G901="■"),"",IF(AND(OR(F901="■",G901="■"),H901="■"),"",IF(F901="■",5,IF(G901="■",4,IF(I901="","",IF($C$3="","",IF($C$3=8,"-",IF($C$3&lt;8,IF(I901&lt;=$BY$25,7,IF(I901&lt;=$BY$26,6,IF(I901&lt;=$BY$27,5,IF(I901&lt;=$BY$28,4,IF(I901&lt;=$BY$29,3,IF(I901&lt;=$BY$30,2,1)))))))))))))))</f>
        <v/>
      </c>
      <c r="BE901" s="17" t="str">
        <f>IF(AND(OR(F901="",F901="□"),OR(G901="",G901="□"),OR(H901="",H901="□")),"",IF(AND(F901="■",G901="■"),"",IF(AND(OR(F901="■",G901="■"),H901="■"),"",IF(F901="■",5,IF(G901="■",4,IF(K901="","",IF($C$3="","",IF($C$3=8,IF(K901&lt;=$BY$33,6,IF(K901&lt;=$BY$34,5,IF(K901&lt;=$BY$35,4,3))),IF(AND($C$3&lt;8,$C$3&gt;4),IF(K901&lt;=$BY$32,7,IF(K901&lt;=$BY$33,6,IF(K901&lt;=$BY$34,5,IF(K901&lt;=$BY$35,4,IF(K901&lt;=$BY$36,3,2))))),IF(C887&lt;5,"-"))))))))))</f>
        <v/>
      </c>
      <c r="BF901" s="17" t="str">
        <f t="shared" si="281"/>
        <v/>
      </c>
      <c r="BH901" s="18" t="str">
        <f>IF(X901="","",IF(50&lt;=Y901,6,IF(AND(40&lt;=Y901,Y901&lt;50),5,IF(AND(30&lt;=Y901,Y901&lt;40),4,IF(AND(20&lt;=Y901,Y901&lt;30),3,IF(AND(10&lt;=Y901,Y901&lt;20),2,IF(AND(0&lt;=Y901,Y901&lt;10),1,IF(Y901&lt;0,0,""))))))))</f>
        <v/>
      </c>
      <c r="BI901" s="18" t="str">
        <f>IF(X901="","",IF(30&lt;=Y901,4,IF(AND(20&lt;=Y901,Y901&lt;30),3,IF(AND(10&lt;=Y901,Y901&lt;20),2,IF(AND(0&lt;=Y901,Y901&lt;10),1,IF(Y901&lt;0,0,""))))))</f>
        <v/>
      </c>
      <c r="BJ901" s="58" t="str">
        <f>IF(AND(OR(Q901="",Q901="□"),OR(R901="",R901="□"),OR(S901="",S901="□")),"",IF(AND(Q901="■",R901="■"),"",IF(AND(OR(Q901="■",R901="■"),S901="■"),"",IF(Q901="■",3,IF(R901="■",1,IF(Z901="■",BH901,BI901))))))</f>
        <v/>
      </c>
    </row>
    <row r="902" spans="1:62" ht="12" customHeight="1" x14ac:dyDescent="0.15">
      <c r="A902" s="66">
        <v>885</v>
      </c>
      <c r="B902" s="4"/>
      <c r="C902" s="2"/>
      <c r="D902" s="2"/>
      <c r="E902" s="8"/>
      <c r="F902" s="129" t="s">
        <v>38</v>
      </c>
      <c r="G902" s="130" t="s">
        <v>38</v>
      </c>
      <c r="H902" s="131" t="s">
        <v>38</v>
      </c>
      <c r="I902" s="122"/>
      <c r="J902" s="149"/>
      <c r="K902" s="124"/>
      <c r="L902" s="178"/>
      <c r="M902" s="133"/>
      <c r="N902" s="163" t="str">
        <f>IF($C$3="","",IF(P902="","",BF902))</f>
        <v/>
      </c>
      <c r="O902" s="163" t="str">
        <f>IF($C$3="","",IF(AND(OR(F902="",F902="□"),OR(G902="",G902="□"),OR(H902="",H902="□")),"",IF(AND(F902="■",G902="■"),"",IF(AND(OR(F902="■",G902="■"),H902="■"),"",IF(BF902="","",IF(OR(BF902=4,BF902&gt;4),"○","×"))))))</f>
        <v/>
      </c>
      <c r="P902" s="162" t="str">
        <f>IF($C$3="","",IF(AND(OR(F902="",F902="□"),OR(G902="",G902="□"),OR(H902="",H902="□")),"",IF(AND(F902="■",G902="■"),"",IF(AND(OR(F902="■",G902="■"),H902="■"),"",IF(BF902="","",IF(OR(BF902=5,BF902&gt;5),"○","×"))))))</f>
        <v/>
      </c>
      <c r="Q902" s="129" t="s">
        <v>38</v>
      </c>
      <c r="R902" s="130" t="s">
        <v>38</v>
      </c>
      <c r="S902" s="131" t="s">
        <v>38</v>
      </c>
      <c r="T902" s="1"/>
      <c r="U902" s="10"/>
      <c r="V902" s="11"/>
      <c r="W902" s="10"/>
      <c r="X902" s="223" t="str">
        <f t="shared" si="280"/>
        <v/>
      </c>
      <c r="Y902" s="164" t="str">
        <f t="shared" si="262"/>
        <v/>
      </c>
      <c r="Z902" s="131" t="s">
        <v>58</v>
      </c>
      <c r="AA902" s="135" t="s">
        <v>58</v>
      </c>
      <c r="AB902" s="165" t="str">
        <f t="shared" si="263"/>
        <v/>
      </c>
      <c r="AC902" s="280"/>
      <c r="AD902" s="281"/>
      <c r="AF902" s="60" t="str">
        <f>IF($C$3="","",IF(AND(F902="□",G902="□",H902="□"),"",IF(AND(F902="■",G902="■"),"",IF(AND(F902="■",H902="■"),"",IF(AND(G902="■",H902="■"),"",IF(F902="■",$BY$42,IF(G902="■",$BY$39,IF(I902="","",I902))))))))</f>
        <v/>
      </c>
      <c r="AG902" s="61" t="str">
        <f>IF($C$3="","",IF(AND(F902="□",G902="□",H902="□"),"",IF(AND(F902="■",G902="■"),"",IF(AND(F902="■",H902="■"),"",IF(AND(G902="■",H902="■"),"",IF(F902="■",$BY$44,IF(G902="■",$BY$41,IF(K902="","",K902))))))))</f>
        <v/>
      </c>
      <c r="AH902" s="63" t="str">
        <f t="shared" si="264"/>
        <v/>
      </c>
      <c r="AI902" s="63" t="str">
        <f t="shared" si="265"/>
        <v/>
      </c>
      <c r="AJ902" s="64" t="str">
        <f t="shared" si="266"/>
        <v/>
      </c>
      <c r="AK902" s="64" t="str">
        <f t="shared" si="267"/>
        <v/>
      </c>
      <c r="AL902" s="64" t="str">
        <f>IF($C$3="","",IF(AND(F902="□",G902="□",H902="□"),"",IF(AND(F902="■",G902="■"),"",IF(AND(F902="■",H902="■"),"",IF(AND(G902="■",H902="■"),"",IF(F902="■",$BY$23,IF(G902="■",$BY$21,IF(J902="","",J902))))))))</f>
        <v/>
      </c>
      <c r="AM902" s="65" t="str">
        <f t="shared" si="268"/>
        <v/>
      </c>
      <c r="AN902" s="64" t="str">
        <f>IF($C$3="","",IF(AND(F902="□",G902="□",H902="□"),"",IF(AND(F902="■",G902="■"),"",IF(AND(F902="■",H902="■"),"",IF(AND(G902="■",H902="■"),"",IF(F902="■",$BY$24,IF(G902="■",$BY$22,IF(L902="","",L902))))))))</f>
        <v/>
      </c>
      <c r="AO902" s="118"/>
      <c r="AP902" s="64" t="str">
        <f t="shared" si="269"/>
        <v/>
      </c>
      <c r="AQ902" s="64" t="str">
        <f t="shared" si="270"/>
        <v/>
      </c>
      <c r="AR902" s="64" t="str">
        <f t="shared" si="271"/>
        <v/>
      </c>
      <c r="AS902" s="64" t="str">
        <f t="shared" si="272"/>
        <v/>
      </c>
      <c r="AT902" s="64" t="str">
        <f t="shared" si="273"/>
        <v/>
      </c>
      <c r="AW902" s="17" t="str">
        <f t="shared" si="274"/>
        <v/>
      </c>
      <c r="AX902" s="17" t="str">
        <f t="shared" si="275"/>
        <v/>
      </c>
      <c r="AY902" s="17" t="str">
        <f t="shared" si="276"/>
        <v/>
      </c>
      <c r="AZ902" s="17" t="str">
        <f t="shared" si="277"/>
        <v/>
      </c>
      <c r="BA902" s="17" t="str">
        <f t="shared" si="278"/>
        <v/>
      </c>
      <c r="BB902" s="17" t="str">
        <f t="shared" si="279"/>
        <v/>
      </c>
      <c r="BD902" s="17" t="str">
        <f>IF(AND(OR(F902="",F902="□"),OR(G902="",G902="□"),OR(H902="",H902="□")),"",IF(AND(F902="■",G902="■"),"",IF(AND(OR(F902="■",G902="■"),H902="■"),"",IF(F902="■",5,IF(G902="■",4,IF(I902="","",IF($C$3="","",IF($C$3=8,"-",IF($C$3&lt;8,IF(I902&lt;=$BY$25,7,IF(I902&lt;=$BY$26,6,IF(I902&lt;=$BY$27,5,IF(I902&lt;=$BY$28,4,IF(I902&lt;=$BY$29,3,IF(I902&lt;=$BY$30,2,1)))))))))))))))</f>
        <v/>
      </c>
      <c r="BE902" s="17" t="str">
        <f>IF(AND(OR(F902="",F902="□"),OR(G902="",G902="□"),OR(H902="",H902="□")),"",IF(AND(F902="■",G902="■"),"",IF(AND(OR(F902="■",G902="■"),H902="■"),"",IF(F902="■",5,IF(G902="■",4,IF(K902="","",IF($C$3="","",IF($C$3=8,IF(K902&lt;=$BY$33,6,IF(K902&lt;=$BY$34,5,IF(K902&lt;=$BY$35,4,3))),IF(AND($C$3&lt;8,$C$3&gt;4),IF(K902&lt;=$BY$32,7,IF(K902&lt;=$BY$33,6,IF(K902&lt;=$BY$34,5,IF(K902&lt;=$BY$35,4,IF(K902&lt;=$BY$36,3,2))))),IF(C888&lt;5,"-"))))))))))</f>
        <v/>
      </c>
      <c r="BF902" s="17" t="str">
        <f t="shared" si="281"/>
        <v/>
      </c>
      <c r="BH902" s="18" t="str">
        <f>IF(X902="","",IF(50&lt;=Y902,6,IF(AND(40&lt;=Y902,Y902&lt;50),5,IF(AND(30&lt;=Y902,Y902&lt;40),4,IF(AND(20&lt;=Y902,Y902&lt;30),3,IF(AND(10&lt;=Y902,Y902&lt;20),2,IF(AND(0&lt;=Y902,Y902&lt;10),1,IF(Y902&lt;0,0,""))))))))</f>
        <v/>
      </c>
      <c r="BI902" s="18" t="str">
        <f>IF(X902="","",IF(30&lt;=Y902,4,IF(AND(20&lt;=Y902,Y902&lt;30),3,IF(AND(10&lt;=Y902,Y902&lt;20),2,IF(AND(0&lt;=Y902,Y902&lt;10),1,IF(Y902&lt;0,0,""))))))</f>
        <v/>
      </c>
      <c r="BJ902" s="58" t="str">
        <f>IF(AND(OR(Q902="",Q902="□"),OR(R902="",R902="□"),OR(S902="",S902="□")),"",IF(AND(Q902="■",R902="■"),"",IF(AND(OR(Q902="■",R902="■"),S902="■"),"",IF(Q902="■",3,IF(R902="■",1,IF(Z902="■",BH902,BI902))))))</f>
        <v/>
      </c>
    </row>
    <row r="903" spans="1:62" ht="12" customHeight="1" x14ac:dyDescent="0.15">
      <c r="A903" s="66">
        <v>886</v>
      </c>
      <c r="B903" s="4"/>
      <c r="C903" s="2"/>
      <c r="D903" s="2"/>
      <c r="E903" s="8"/>
      <c r="F903" s="129" t="s">
        <v>38</v>
      </c>
      <c r="G903" s="130" t="s">
        <v>38</v>
      </c>
      <c r="H903" s="131" t="s">
        <v>38</v>
      </c>
      <c r="I903" s="122"/>
      <c r="J903" s="149"/>
      <c r="K903" s="124"/>
      <c r="L903" s="178"/>
      <c r="M903" s="133"/>
      <c r="N903" s="163" t="str">
        <f>IF($C$3="","",IF(P903="","",BF903))</f>
        <v/>
      </c>
      <c r="O903" s="163" t="str">
        <f>IF($C$3="","",IF(AND(OR(F903="",F903="□"),OR(G903="",G903="□"),OR(H903="",H903="□")),"",IF(AND(F903="■",G903="■"),"",IF(AND(OR(F903="■",G903="■"),H903="■"),"",IF(BF903="","",IF(OR(BF903=4,BF903&gt;4),"○","×"))))))</f>
        <v/>
      </c>
      <c r="P903" s="162" t="str">
        <f>IF($C$3="","",IF(AND(OR(F903="",F903="□"),OR(G903="",G903="□"),OR(H903="",H903="□")),"",IF(AND(F903="■",G903="■"),"",IF(AND(OR(F903="■",G903="■"),H903="■"),"",IF(BF903="","",IF(OR(BF903=5,BF903&gt;5),"○","×"))))))</f>
        <v/>
      </c>
      <c r="Q903" s="129" t="s">
        <v>38</v>
      </c>
      <c r="R903" s="130" t="s">
        <v>38</v>
      </c>
      <c r="S903" s="131" t="s">
        <v>38</v>
      </c>
      <c r="T903" s="1"/>
      <c r="U903" s="10"/>
      <c r="V903" s="11"/>
      <c r="W903" s="10"/>
      <c r="X903" s="223" t="str">
        <f t="shared" si="280"/>
        <v/>
      </c>
      <c r="Y903" s="164" t="str">
        <f t="shared" si="262"/>
        <v/>
      </c>
      <c r="Z903" s="131" t="s">
        <v>58</v>
      </c>
      <c r="AA903" s="135" t="s">
        <v>58</v>
      </c>
      <c r="AB903" s="165" t="str">
        <f t="shared" si="263"/>
        <v/>
      </c>
      <c r="AC903" s="280"/>
      <c r="AD903" s="281"/>
      <c r="AF903" s="60" t="str">
        <f>IF($C$3="","",IF(AND(F903="□",G903="□",H903="□"),"",IF(AND(F903="■",G903="■"),"",IF(AND(F903="■",H903="■"),"",IF(AND(G903="■",H903="■"),"",IF(F903="■",$BY$42,IF(G903="■",$BY$39,IF(I903="","",I903))))))))</f>
        <v/>
      </c>
      <c r="AG903" s="61" t="str">
        <f>IF($C$3="","",IF(AND(F903="□",G903="□",H903="□"),"",IF(AND(F903="■",G903="■"),"",IF(AND(F903="■",H903="■"),"",IF(AND(G903="■",H903="■"),"",IF(F903="■",$BY$44,IF(G903="■",$BY$41,IF(K903="","",K903))))))))</f>
        <v/>
      </c>
      <c r="AH903" s="63" t="str">
        <f t="shared" si="264"/>
        <v/>
      </c>
      <c r="AI903" s="63" t="str">
        <f t="shared" si="265"/>
        <v/>
      </c>
      <c r="AJ903" s="64" t="str">
        <f t="shared" si="266"/>
        <v/>
      </c>
      <c r="AK903" s="64" t="str">
        <f t="shared" si="267"/>
        <v/>
      </c>
      <c r="AL903" s="64" t="str">
        <f>IF($C$3="","",IF(AND(F903="□",G903="□",H903="□"),"",IF(AND(F903="■",G903="■"),"",IF(AND(F903="■",H903="■"),"",IF(AND(G903="■",H903="■"),"",IF(F903="■",$BY$23,IF(G903="■",$BY$21,IF(J903="","",J903))))))))</f>
        <v/>
      </c>
      <c r="AM903" s="65" t="str">
        <f t="shared" si="268"/>
        <v/>
      </c>
      <c r="AN903" s="64" t="str">
        <f>IF($C$3="","",IF(AND(F903="□",G903="□",H903="□"),"",IF(AND(F903="■",G903="■"),"",IF(AND(F903="■",H903="■"),"",IF(AND(G903="■",H903="■"),"",IF(F903="■",$BY$24,IF(G903="■",$BY$22,IF(L903="","",L903))))))))</f>
        <v/>
      </c>
      <c r="AO903" s="118"/>
      <c r="AP903" s="64" t="str">
        <f t="shared" si="269"/>
        <v/>
      </c>
      <c r="AQ903" s="64" t="str">
        <f t="shared" si="270"/>
        <v/>
      </c>
      <c r="AR903" s="64" t="str">
        <f t="shared" si="271"/>
        <v/>
      </c>
      <c r="AS903" s="64" t="str">
        <f t="shared" si="272"/>
        <v/>
      </c>
      <c r="AT903" s="64" t="str">
        <f t="shared" si="273"/>
        <v/>
      </c>
      <c r="AW903" s="17" t="str">
        <f t="shared" si="274"/>
        <v/>
      </c>
      <c r="AX903" s="17" t="str">
        <f t="shared" si="275"/>
        <v/>
      </c>
      <c r="AY903" s="17" t="str">
        <f t="shared" si="276"/>
        <v/>
      </c>
      <c r="AZ903" s="17" t="str">
        <f t="shared" si="277"/>
        <v/>
      </c>
      <c r="BA903" s="17" t="str">
        <f t="shared" si="278"/>
        <v/>
      </c>
      <c r="BB903" s="17" t="str">
        <f t="shared" si="279"/>
        <v/>
      </c>
      <c r="BD903" s="17" t="str">
        <f>IF(AND(OR(F903="",F903="□"),OR(G903="",G903="□"),OR(H903="",H903="□")),"",IF(AND(F903="■",G903="■"),"",IF(AND(OR(F903="■",G903="■"),H903="■"),"",IF(F903="■",5,IF(G903="■",4,IF(I903="","",IF($C$3="","",IF($C$3=8,"-",IF($C$3&lt;8,IF(I903&lt;=$BY$25,7,IF(I903&lt;=$BY$26,6,IF(I903&lt;=$BY$27,5,IF(I903&lt;=$BY$28,4,IF(I903&lt;=$BY$29,3,IF(I903&lt;=$BY$30,2,1)))))))))))))))</f>
        <v/>
      </c>
      <c r="BE903" s="17" t="str">
        <f>IF(AND(OR(F903="",F903="□"),OR(G903="",G903="□"),OR(H903="",H903="□")),"",IF(AND(F903="■",G903="■"),"",IF(AND(OR(F903="■",G903="■"),H903="■"),"",IF(F903="■",5,IF(G903="■",4,IF(K903="","",IF($C$3="","",IF($C$3=8,IF(K903&lt;=$BY$33,6,IF(K903&lt;=$BY$34,5,IF(K903&lt;=$BY$35,4,3))),IF(AND($C$3&lt;8,$C$3&gt;4),IF(K903&lt;=$BY$32,7,IF(K903&lt;=$BY$33,6,IF(K903&lt;=$BY$34,5,IF(K903&lt;=$BY$35,4,IF(K903&lt;=$BY$36,3,2))))),IF(C889&lt;5,"-"))))))))))</f>
        <v/>
      </c>
      <c r="BF903" s="17" t="str">
        <f t="shared" si="281"/>
        <v/>
      </c>
      <c r="BH903" s="18" t="str">
        <f>IF(X903="","",IF(50&lt;=Y903,6,IF(AND(40&lt;=Y903,Y903&lt;50),5,IF(AND(30&lt;=Y903,Y903&lt;40),4,IF(AND(20&lt;=Y903,Y903&lt;30),3,IF(AND(10&lt;=Y903,Y903&lt;20),2,IF(AND(0&lt;=Y903,Y903&lt;10),1,IF(Y903&lt;0,0,""))))))))</f>
        <v/>
      </c>
      <c r="BI903" s="18" t="str">
        <f>IF(X903="","",IF(30&lt;=Y903,4,IF(AND(20&lt;=Y903,Y903&lt;30),3,IF(AND(10&lt;=Y903,Y903&lt;20),2,IF(AND(0&lt;=Y903,Y903&lt;10),1,IF(Y903&lt;0,0,""))))))</f>
        <v/>
      </c>
      <c r="BJ903" s="58" t="str">
        <f>IF(AND(OR(Q903="",Q903="□"),OR(R903="",R903="□"),OR(S903="",S903="□")),"",IF(AND(Q903="■",R903="■"),"",IF(AND(OR(Q903="■",R903="■"),S903="■"),"",IF(Q903="■",3,IF(R903="■",1,IF(Z903="■",BH903,BI903))))))</f>
        <v/>
      </c>
    </row>
    <row r="904" spans="1:62" ht="12" customHeight="1" x14ac:dyDescent="0.15">
      <c r="A904" s="66">
        <v>887</v>
      </c>
      <c r="B904" s="4"/>
      <c r="C904" s="2"/>
      <c r="D904" s="2"/>
      <c r="E904" s="8"/>
      <c r="F904" s="129" t="s">
        <v>38</v>
      </c>
      <c r="G904" s="130" t="s">
        <v>38</v>
      </c>
      <c r="H904" s="131" t="s">
        <v>38</v>
      </c>
      <c r="I904" s="122"/>
      <c r="J904" s="149"/>
      <c r="K904" s="124"/>
      <c r="L904" s="178"/>
      <c r="M904" s="133"/>
      <c r="N904" s="163" t="str">
        <f>IF($C$3="","",IF(P904="","",BF904))</f>
        <v/>
      </c>
      <c r="O904" s="163" t="str">
        <f>IF($C$3="","",IF(AND(OR(F904="",F904="□"),OR(G904="",G904="□"),OR(H904="",H904="□")),"",IF(AND(F904="■",G904="■"),"",IF(AND(OR(F904="■",G904="■"),H904="■"),"",IF(BF904="","",IF(OR(BF904=4,BF904&gt;4),"○","×"))))))</f>
        <v/>
      </c>
      <c r="P904" s="162" t="str">
        <f>IF($C$3="","",IF(AND(OR(F904="",F904="□"),OR(G904="",G904="□"),OR(H904="",H904="□")),"",IF(AND(F904="■",G904="■"),"",IF(AND(OR(F904="■",G904="■"),H904="■"),"",IF(BF904="","",IF(OR(BF904=5,BF904&gt;5),"○","×"))))))</f>
        <v/>
      </c>
      <c r="Q904" s="129" t="s">
        <v>38</v>
      </c>
      <c r="R904" s="130" t="s">
        <v>38</v>
      </c>
      <c r="S904" s="131" t="s">
        <v>38</v>
      </c>
      <c r="T904" s="1"/>
      <c r="U904" s="10"/>
      <c r="V904" s="11"/>
      <c r="W904" s="10"/>
      <c r="X904" s="223" t="str">
        <f t="shared" si="280"/>
        <v/>
      </c>
      <c r="Y904" s="164" t="str">
        <f t="shared" si="262"/>
        <v/>
      </c>
      <c r="Z904" s="131" t="s">
        <v>58</v>
      </c>
      <c r="AA904" s="135" t="s">
        <v>58</v>
      </c>
      <c r="AB904" s="165" t="str">
        <f t="shared" si="263"/>
        <v/>
      </c>
      <c r="AC904" s="280"/>
      <c r="AD904" s="281"/>
      <c r="AF904" s="60" t="str">
        <f>IF($C$3="","",IF(AND(F904="□",G904="□",H904="□"),"",IF(AND(F904="■",G904="■"),"",IF(AND(F904="■",H904="■"),"",IF(AND(G904="■",H904="■"),"",IF(F904="■",$BY$42,IF(G904="■",$BY$39,IF(I904="","",I904))))))))</f>
        <v/>
      </c>
      <c r="AG904" s="61" t="str">
        <f>IF($C$3="","",IF(AND(F904="□",G904="□",H904="□"),"",IF(AND(F904="■",G904="■"),"",IF(AND(F904="■",H904="■"),"",IF(AND(G904="■",H904="■"),"",IF(F904="■",$BY$44,IF(G904="■",$BY$41,IF(K904="","",K904))))))))</f>
        <v/>
      </c>
      <c r="AH904" s="63" t="str">
        <f t="shared" si="264"/>
        <v/>
      </c>
      <c r="AI904" s="63" t="str">
        <f t="shared" si="265"/>
        <v/>
      </c>
      <c r="AJ904" s="64" t="str">
        <f t="shared" si="266"/>
        <v/>
      </c>
      <c r="AK904" s="64" t="str">
        <f t="shared" si="267"/>
        <v/>
      </c>
      <c r="AL904" s="64" t="str">
        <f>IF($C$3="","",IF(AND(F904="□",G904="□",H904="□"),"",IF(AND(F904="■",G904="■"),"",IF(AND(F904="■",H904="■"),"",IF(AND(G904="■",H904="■"),"",IF(F904="■",$BY$23,IF(G904="■",$BY$21,IF(J904="","",J904))))))))</f>
        <v/>
      </c>
      <c r="AM904" s="65" t="str">
        <f t="shared" si="268"/>
        <v/>
      </c>
      <c r="AN904" s="64" t="str">
        <f>IF($C$3="","",IF(AND(F904="□",G904="□",H904="□"),"",IF(AND(F904="■",G904="■"),"",IF(AND(F904="■",H904="■"),"",IF(AND(G904="■",H904="■"),"",IF(F904="■",$BY$24,IF(G904="■",$BY$22,IF(L904="","",L904))))))))</f>
        <v/>
      </c>
      <c r="AO904" s="118"/>
      <c r="AP904" s="64" t="str">
        <f t="shared" si="269"/>
        <v/>
      </c>
      <c r="AQ904" s="64" t="str">
        <f t="shared" si="270"/>
        <v/>
      </c>
      <c r="AR904" s="64" t="str">
        <f t="shared" si="271"/>
        <v/>
      </c>
      <c r="AS904" s="64" t="str">
        <f t="shared" si="272"/>
        <v/>
      </c>
      <c r="AT904" s="64" t="str">
        <f t="shared" si="273"/>
        <v/>
      </c>
      <c r="AW904" s="17" t="str">
        <f t="shared" si="274"/>
        <v/>
      </c>
      <c r="AX904" s="17" t="str">
        <f t="shared" si="275"/>
        <v/>
      </c>
      <c r="AY904" s="17" t="str">
        <f t="shared" si="276"/>
        <v/>
      </c>
      <c r="AZ904" s="17" t="str">
        <f t="shared" si="277"/>
        <v/>
      </c>
      <c r="BA904" s="17" t="str">
        <f t="shared" si="278"/>
        <v/>
      </c>
      <c r="BB904" s="17" t="str">
        <f t="shared" si="279"/>
        <v/>
      </c>
      <c r="BD904" s="17" t="str">
        <f>IF(AND(OR(F904="",F904="□"),OR(G904="",G904="□"),OR(H904="",H904="□")),"",IF(AND(F904="■",G904="■"),"",IF(AND(OR(F904="■",G904="■"),H904="■"),"",IF(F904="■",5,IF(G904="■",4,IF(I904="","",IF($C$3="","",IF($C$3=8,"-",IF($C$3&lt;8,IF(I904&lt;=$BY$25,7,IF(I904&lt;=$BY$26,6,IF(I904&lt;=$BY$27,5,IF(I904&lt;=$BY$28,4,IF(I904&lt;=$BY$29,3,IF(I904&lt;=$BY$30,2,1)))))))))))))))</f>
        <v/>
      </c>
      <c r="BE904" s="17" t="str">
        <f>IF(AND(OR(F904="",F904="□"),OR(G904="",G904="□"),OR(H904="",H904="□")),"",IF(AND(F904="■",G904="■"),"",IF(AND(OR(F904="■",G904="■"),H904="■"),"",IF(F904="■",5,IF(G904="■",4,IF(K904="","",IF($C$3="","",IF($C$3=8,IF(K904&lt;=$BY$33,6,IF(K904&lt;=$BY$34,5,IF(K904&lt;=$BY$35,4,3))),IF(AND($C$3&lt;8,$C$3&gt;4),IF(K904&lt;=$BY$32,7,IF(K904&lt;=$BY$33,6,IF(K904&lt;=$BY$34,5,IF(K904&lt;=$BY$35,4,IF(K904&lt;=$BY$36,3,2))))),IF(C890&lt;5,"-"))))))))))</f>
        <v/>
      </c>
      <c r="BF904" s="17" t="str">
        <f t="shared" si="281"/>
        <v/>
      </c>
      <c r="BH904" s="18" t="str">
        <f>IF(X904="","",IF(50&lt;=Y904,6,IF(AND(40&lt;=Y904,Y904&lt;50),5,IF(AND(30&lt;=Y904,Y904&lt;40),4,IF(AND(20&lt;=Y904,Y904&lt;30),3,IF(AND(10&lt;=Y904,Y904&lt;20),2,IF(AND(0&lt;=Y904,Y904&lt;10),1,IF(Y904&lt;0,0,""))))))))</f>
        <v/>
      </c>
      <c r="BI904" s="18" t="str">
        <f>IF(X904="","",IF(30&lt;=Y904,4,IF(AND(20&lt;=Y904,Y904&lt;30),3,IF(AND(10&lt;=Y904,Y904&lt;20),2,IF(AND(0&lt;=Y904,Y904&lt;10),1,IF(Y904&lt;0,0,""))))))</f>
        <v/>
      </c>
      <c r="BJ904" s="58" t="str">
        <f>IF(AND(OR(Q904="",Q904="□"),OR(R904="",R904="□"),OR(S904="",S904="□")),"",IF(AND(Q904="■",R904="■"),"",IF(AND(OR(Q904="■",R904="■"),S904="■"),"",IF(Q904="■",3,IF(R904="■",1,IF(Z904="■",BH904,BI904))))))</f>
        <v/>
      </c>
    </row>
    <row r="905" spans="1:62" ht="12" customHeight="1" x14ac:dyDescent="0.15">
      <c r="A905" s="66">
        <v>888</v>
      </c>
      <c r="B905" s="4"/>
      <c r="C905" s="2"/>
      <c r="D905" s="2"/>
      <c r="E905" s="8"/>
      <c r="F905" s="129" t="s">
        <v>38</v>
      </c>
      <c r="G905" s="130" t="s">
        <v>38</v>
      </c>
      <c r="H905" s="131" t="s">
        <v>38</v>
      </c>
      <c r="I905" s="122"/>
      <c r="J905" s="149"/>
      <c r="K905" s="124"/>
      <c r="L905" s="178"/>
      <c r="M905" s="133"/>
      <c r="N905" s="163" t="str">
        <f>IF($C$3="","",IF(P905="","",BF905))</f>
        <v/>
      </c>
      <c r="O905" s="163" t="str">
        <f>IF($C$3="","",IF(AND(OR(F905="",F905="□"),OR(G905="",G905="□"),OR(H905="",H905="□")),"",IF(AND(F905="■",G905="■"),"",IF(AND(OR(F905="■",G905="■"),H905="■"),"",IF(BF905="","",IF(OR(BF905=4,BF905&gt;4),"○","×"))))))</f>
        <v/>
      </c>
      <c r="P905" s="162" t="str">
        <f>IF($C$3="","",IF(AND(OR(F905="",F905="□"),OR(G905="",G905="□"),OR(H905="",H905="□")),"",IF(AND(F905="■",G905="■"),"",IF(AND(OR(F905="■",G905="■"),H905="■"),"",IF(BF905="","",IF(OR(BF905=5,BF905&gt;5),"○","×"))))))</f>
        <v/>
      </c>
      <c r="Q905" s="129" t="s">
        <v>38</v>
      </c>
      <c r="R905" s="130" t="s">
        <v>38</v>
      </c>
      <c r="S905" s="131" t="s">
        <v>38</v>
      </c>
      <c r="T905" s="1"/>
      <c r="U905" s="10"/>
      <c r="V905" s="11"/>
      <c r="W905" s="10"/>
      <c r="X905" s="223" t="str">
        <f t="shared" si="280"/>
        <v/>
      </c>
      <c r="Y905" s="164" t="str">
        <f t="shared" si="262"/>
        <v/>
      </c>
      <c r="Z905" s="131" t="s">
        <v>58</v>
      </c>
      <c r="AA905" s="135" t="s">
        <v>58</v>
      </c>
      <c r="AB905" s="165" t="str">
        <f t="shared" si="263"/>
        <v/>
      </c>
      <c r="AC905" s="280"/>
      <c r="AD905" s="281"/>
      <c r="AF905" s="60" t="str">
        <f>IF($C$3="","",IF(AND(F905="□",G905="□",H905="□"),"",IF(AND(F905="■",G905="■"),"",IF(AND(F905="■",H905="■"),"",IF(AND(G905="■",H905="■"),"",IF(F905="■",$BY$42,IF(G905="■",$BY$39,IF(I905="","",I905))))))))</f>
        <v/>
      </c>
      <c r="AG905" s="61" t="str">
        <f>IF($C$3="","",IF(AND(F905="□",G905="□",H905="□"),"",IF(AND(F905="■",G905="■"),"",IF(AND(F905="■",H905="■"),"",IF(AND(G905="■",H905="■"),"",IF(F905="■",$BY$44,IF(G905="■",$BY$41,IF(K905="","",K905))))))))</f>
        <v/>
      </c>
      <c r="AH905" s="63" t="str">
        <f t="shared" si="264"/>
        <v/>
      </c>
      <c r="AI905" s="63" t="str">
        <f t="shared" si="265"/>
        <v/>
      </c>
      <c r="AJ905" s="64" t="str">
        <f t="shared" si="266"/>
        <v/>
      </c>
      <c r="AK905" s="64" t="str">
        <f t="shared" si="267"/>
        <v/>
      </c>
      <c r="AL905" s="64" t="str">
        <f>IF($C$3="","",IF(AND(F905="□",G905="□",H905="□"),"",IF(AND(F905="■",G905="■"),"",IF(AND(F905="■",H905="■"),"",IF(AND(G905="■",H905="■"),"",IF(F905="■",$BY$23,IF(G905="■",$BY$21,IF(J905="","",J905))))))))</f>
        <v/>
      </c>
      <c r="AM905" s="65" t="str">
        <f t="shared" si="268"/>
        <v/>
      </c>
      <c r="AN905" s="64" t="str">
        <f>IF($C$3="","",IF(AND(F905="□",G905="□",H905="□"),"",IF(AND(F905="■",G905="■"),"",IF(AND(F905="■",H905="■"),"",IF(AND(G905="■",H905="■"),"",IF(F905="■",$BY$24,IF(G905="■",$BY$22,IF(L905="","",L905))))))))</f>
        <v/>
      </c>
      <c r="AO905" s="118"/>
      <c r="AP905" s="64" t="str">
        <f t="shared" si="269"/>
        <v/>
      </c>
      <c r="AQ905" s="64" t="str">
        <f t="shared" si="270"/>
        <v/>
      </c>
      <c r="AR905" s="64" t="str">
        <f t="shared" si="271"/>
        <v/>
      </c>
      <c r="AS905" s="64" t="str">
        <f t="shared" si="272"/>
        <v/>
      </c>
      <c r="AT905" s="64" t="str">
        <f t="shared" si="273"/>
        <v/>
      </c>
      <c r="AW905" s="17" t="str">
        <f t="shared" si="274"/>
        <v/>
      </c>
      <c r="AX905" s="17" t="str">
        <f t="shared" si="275"/>
        <v/>
      </c>
      <c r="AY905" s="17" t="str">
        <f t="shared" si="276"/>
        <v/>
      </c>
      <c r="AZ905" s="17" t="str">
        <f t="shared" si="277"/>
        <v/>
      </c>
      <c r="BA905" s="17" t="str">
        <f t="shared" si="278"/>
        <v/>
      </c>
      <c r="BB905" s="17" t="str">
        <f t="shared" si="279"/>
        <v/>
      </c>
      <c r="BD905" s="17" t="str">
        <f>IF(AND(OR(F905="",F905="□"),OR(G905="",G905="□"),OR(H905="",H905="□")),"",IF(AND(F905="■",G905="■"),"",IF(AND(OR(F905="■",G905="■"),H905="■"),"",IF(F905="■",5,IF(G905="■",4,IF(I905="","",IF($C$3="","",IF($C$3=8,"-",IF($C$3&lt;8,IF(I905&lt;=$BY$25,7,IF(I905&lt;=$BY$26,6,IF(I905&lt;=$BY$27,5,IF(I905&lt;=$BY$28,4,IF(I905&lt;=$BY$29,3,IF(I905&lt;=$BY$30,2,1)))))))))))))))</f>
        <v/>
      </c>
      <c r="BE905" s="17" t="str">
        <f>IF(AND(OR(F905="",F905="□"),OR(G905="",G905="□"),OR(H905="",H905="□")),"",IF(AND(F905="■",G905="■"),"",IF(AND(OR(F905="■",G905="■"),H905="■"),"",IF(F905="■",5,IF(G905="■",4,IF(K905="","",IF($C$3="","",IF($C$3=8,IF(K905&lt;=$BY$33,6,IF(K905&lt;=$BY$34,5,IF(K905&lt;=$BY$35,4,3))),IF(AND($C$3&lt;8,$C$3&gt;4),IF(K905&lt;=$BY$32,7,IF(K905&lt;=$BY$33,6,IF(K905&lt;=$BY$34,5,IF(K905&lt;=$BY$35,4,IF(K905&lt;=$BY$36,3,2))))),IF(C891&lt;5,"-"))))))))))</f>
        <v/>
      </c>
      <c r="BF905" s="17" t="str">
        <f t="shared" si="281"/>
        <v/>
      </c>
      <c r="BH905" s="18" t="str">
        <f>IF(X905="","",IF(50&lt;=Y905,6,IF(AND(40&lt;=Y905,Y905&lt;50),5,IF(AND(30&lt;=Y905,Y905&lt;40),4,IF(AND(20&lt;=Y905,Y905&lt;30),3,IF(AND(10&lt;=Y905,Y905&lt;20),2,IF(AND(0&lt;=Y905,Y905&lt;10),1,IF(Y905&lt;0,0,""))))))))</f>
        <v/>
      </c>
      <c r="BI905" s="18" t="str">
        <f>IF(X905="","",IF(30&lt;=Y905,4,IF(AND(20&lt;=Y905,Y905&lt;30),3,IF(AND(10&lt;=Y905,Y905&lt;20),2,IF(AND(0&lt;=Y905,Y905&lt;10),1,IF(Y905&lt;0,0,""))))))</f>
        <v/>
      </c>
      <c r="BJ905" s="58" t="str">
        <f>IF(AND(OR(Q905="",Q905="□"),OR(R905="",R905="□"),OR(S905="",S905="□")),"",IF(AND(Q905="■",R905="■"),"",IF(AND(OR(Q905="■",R905="■"),S905="■"),"",IF(Q905="■",3,IF(R905="■",1,IF(Z905="■",BH905,BI905))))))</f>
        <v/>
      </c>
    </row>
    <row r="906" spans="1:62" ht="12" customHeight="1" x14ac:dyDescent="0.15">
      <c r="A906" s="66">
        <v>889</v>
      </c>
      <c r="B906" s="4"/>
      <c r="C906" s="2"/>
      <c r="D906" s="2"/>
      <c r="E906" s="8"/>
      <c r="F906" s="129" t="s">
        <v>38</v>
      </c>
      <c r="G906" s="130" t="s">
        <v>38</v>
      </c>
      <c r="H906" s="131" t="s">
        <v>38</v>
      </c>
      <c r="I906" s="122"/>
      <c r="J906" s="149"/>
      <c r="K906" s="124"/>
      <c r="L906" s="178"/>
      <c r="M906" s="133"/>
      <c r="N906" s="163" t="str">
        <f>IF($C$3="","",IF(P906="","",BF906))</f>
        <v/>
      </c>
      <c r="O906" s="163" t="str">
        <f>IF($C$3="","",IF(AND(OR(F906="",F906="□"),OR(G906="",G906="□"),OR(H906="",H906="□")),"",IF(AND(F906="■",G906="■"),"",IF(AND(OR(F906="■",G906="■"),H906="■"),"",IF(BF906="","",IF(OR(BF906=4,BF906&gt;4),"○","×"))))))</f>
        <v/>
      </c>
      <c r="P906" s="162" t="str">
        <f>IF($C$3="","",IF(AND(OR(F906="",F906="□"),OR(G906="",G906="□"),OR(H906="",H906="□")),"",IF(AND(F906="■",G906="■"),"",IF(AND(OR(F906="■",G906="■"),H906="■"),"",IF(BF906="","",IF(OR(BF906=5,BF906&gt;5),"○","×"))))))</f>
        <v/>
      </c>
      <c r="Q906" s="129" t="s">
        <v>38</v>
      </c>
      <c r="R906" s="130" t="s">
        <v>38</v>
      </c>
      <c r="S906" s="131" t="s">
        <v>38</v>
      </c>
      <c r="T906" s="1"/>
      <c r="U906" s="10"/>
      <c r="V906" s="11"/>
      <c r="W906" s="10"/>
      <c r="X906" s="223" t="str">
        <f t="shared" si="280"/>
        <v/>
      </c>
      <c r="Y906" s="164" t="str">
        <f t="shared" si="262"/>
        <v/>
      </c>
      <c r="Z906" s="131" t="s">
        <v>58</v>
      </c>
      <c r="AA906" s="135" t="s">
        <v>58</v>
      </c>
      <c r="AB906" s="165" t="str">
        <f t="shared" si="263"/>
        <v/>
      </c>
      <c r="AC906" s="280"/>
      <c r="AD906" s="281"/>
      <c r="AF906" s="60" t="str">
        <f>IF($C$3="","",IF(AND(F906="□",G906="□",H906="□"),"",IF(AND(F906="■",G906="■"),"",IF(AND(F906="■",H906="■"),"",IF(AND(G906="■",H906="■"),"",IF(F906="■",$BY$42,IF(G906="■",$BY$39,IF(I906="","",I906))))))))</f>
        <v/>
      </c>
      <c r="AG906" s="61" t="str">
        <f>IF($C$3="","",IF(AND(F906="□",G906="□",H906="□"),"",IF(AND(F906="■",G906="■"),"",IF(AND(F906="■",H906="■"),"",IF(AND(G906="■",H906="■"),"",IF(F906="■",$BY$44,IF(G906="■",$BY$41,IF(K906="","",K906))))))))</f>
        <v/>
      </c>
      <c r="AH906" s="63" t="str">
        <f t="shared" si="264"/>
        <v/>
      </c>
      <c r="AI906" s="63" t="str">
        <f t="shared" si="265"/>
        <v/>
      </c>
      <c r="AJ906" s="64" t="str">
        <f t="shared" si="266"/>
        <v/>
      </c>
      <c r="AK906" s="64" t="str">
        <f t="shared" si="267"/>
        <v/>
      </c>
      <c r="AL906" s="64" t="str">
        <f>IF($C$3="","",IF(AND(F906="□",G906="□",H906="□"),"",IF(AND(F906="■",G906="■"),"",IF(AND(F906="■",H906="■"),"",IF(AND(G906="■",H906="■"),"",IF(F906="■",$BY$23,IF(G906="■",$BY$21,IF(J906="","",J906))))))))</f>
        <v/>
      </c>
      <c r="AM906" s="65" t="str">
        <f t="shared" si="268"/>
        <v/>
      </c>
      <c r="AN906" s="64" t="str">
        <f>IF($C$3="","",IF(AND(F906="□",G906="□",H906="□"),"",IF(AND(F906="■",G906="■"),"",IF(AND(F906="■",H906="■"),"",IF(AND(G906="■",H906="■"),"",IF(F906="■",$BY$24,IF(G906="■",$BY$22,IF(L906="","",L906))))))))</f>
        <v/>
      </c>
      <c r="AO906" s="118"/>
      <c r="AP906" s="64" t="str">
        <f t="shared" si="269"/>
        <v/>
      </c>
      <c r="AQ906" s="64" t="str">
        <f t="shared" si="270"/>
        <v/>
      </c>
      <c r="AR906" s="64" t="str">
        <f t="shared" si="271"/>
        <v/>
      </c>
      <c r="AS906" s="64" t="str">
        <f t="shared" si="272"/>
        <v/>
      </c>
      <c r="AT906" s="64" t="str">
        <f t="shared" si="273"/>
        <v/>
      </c>
      <c r="AW906" s="17" t="str">
        <f t="shared" si="274"/>
        <v/>
      </c>
      <c r="AX906" s="17" t="str">
        <f t="shared" si="275"/>
        <v/>
      </c>
      <c r="AY906" s="17" t="str">
        <f t="shared" si="276"/>
        <v/>
      </c>
      <c r="AZ906" s="17" t="str">
        <f t="shared" si="277"/>
        <v/>
      </c>
      <c r="BA906" s="17" t="str">
        <f t="shared" si="278"/>
        <v/>
      </c>
      <c r="BB906" s="17" t="str">
        <f t="shared" si="279"/>
        <v/>
      </c>
      <c r="BD906" s="17" t="str">
        <f>IF(AND(OR(F906="",F906="□"),OR(G906="",G906="□"),OR(H906="",H906="□")),"",IF(AND(F906="■",G906="■"),"",IF(AND(OR(F906="■",G906="■"),H906="■"),"",IF(F906="■",5,IF(G906="■",4,IF(I906="","",IF($C$3="","",IF($C$3=8,"-",IF($C$3&lt;8,IF(I906&lt;=$BY$25,7,IF(I906&lt;=$BY$26,6,IF(I906&lt;=$BY$27,5,IF(I906&lt;=$BY$28,4,IF(I906&lt;=$BY$29,3,IF(I906&lt;=$BY$30,2,1)))))))))))))))</f>
        <v/>
      </c>
      <c r="BE906" s="17" t="str">
        <f>IF(AND(OR(F906="",F906="□"),OR(G906="",G906="□"),OR(H906="",H906="□")),"",IF(AND(F906="■",G906="■"),"",IF(AND(OR(F906="■",G906="■"),H906="■"),"",IF(F906="■",5,IF(G906="■",4,IF(K906="","",IF($C$3="","",IF($C$3=8,IF(K906&lt;=$BY$33,6,IF(K906&lt;=$BY$34,5,IF(K906&lt;=$BY$35,4,3))),IF(AND($C$3&lt;8,$C$3&gt;4),IF(K906&lt;=$BY$32,7,IF(K906&lt;=$BY$33,6,IF(K906&lt;=$BY$34,5,IF(K906&lt;=$BY$35,4,IF(K906&lt;=$BY$36,3,2))))),IF(C892&lt;5,"-"))))))))))</f>
        <v/>
      </c>
      <c r="BF906" s="17" t="str">
        <f t="shared" si="281"/>
        <v/>
      </c>
      <c r="BH906" s="18" t="str">
        <f>IF(X906="","",IF(50&lt;=Y906,6,IF(AND(40&lt;=Y906,Y906&lt;50),5,IF(AND(30&lt;=Y906,Y906&lt;40),4,IF(AND(20&lt;=Y906,Y906&lt;30),3,IF(AND(10&lt;=Y906,Y906&lt;20),2,IF(AND(0&lt;=Y906,Y906&lt;10),1,IF(Y906&lt;0,0,""))))))))</f>
        <v/>
      </c>
      <c r="BI906" s="18" t="str">
        <f>IF(X906="","",IF(30&lt;=Y906,4,IF(AND(20&lt;=Y906,Y906&lt;30),3,IF(AND(10&lt;=Y906,Y906&lt;20),2,IF(AND(0&lt;=Y906,Y906&lt;10),1,IF(Y906&lt;0,0,""))))))</f>
        <v/>
      </c>
      <c r="BJ906" s="58" t="str">
        <f>IF(AND(OR(Q906="",Q906="□"),OR(R906="",R906="□"),OR(S906="",S906="□")),"",IF(AND(Q906="■",R906="■"),"",IF(AND(OR(Q906="■",R906="■"),S906="■"),"",IF(Q906="■",3,IF(R906="■",1,IF(Z906="■",BH906,BI906))))))</f>
        <v/>
      </c>
    </row>
    <row r="907" spans="1:62" ht="12" customHeight="1" x14ac:dyDescent="0.15">
      <c r="A907" s="66">
        <v>890</v>
      </c>
      <c r="B907" s="4"/>
      <c r="C907" s="2"/>
      <c r="D907" s="2"/>
      <c r="E907" s="8"/>
      <c r="F907" s="129" t="s">
        <v>38</v>
      </c>
      <c r="G907" s="130" t="s">
        <v>38</v>
      </c>
      <c r="H907" s="131" t="s">
        <v>38</v>
      </c>
      <c r="I907" s="122"/>
      <c r="J907" s="149"/>
      <c r="K907" s="124"/>
      <c r="L907" s="178"/>
      <c r="M907" s="133"/>
      <c r="N907" s="163" t="str">
        <f>IF($C$3="","",IF(P907="","",BF907))</f>
        <v/>
      </c>
      <c r="O907" s="163" t="str">
        <f>IF($C$3="","",IF(AND(OR(F907="",F907="□"),OR(G907="",G907="□"),OR(H907="",H907="□")),"",IF(AND(F907="■",G907="■"),"",IF(AND(OR(F907="■",G907="■"),H907="■"),"",IF(BF907="","",IF(OR(BF907=4,BF907&gt;4),"○","×"))))))</f>
        <v/>
      </c>
      <c r="P907" s="162" t="str">
        <f>IF($C$3="","",IF(AND(OR(F907="",F907="□"),OR(G907="",G907="□"),OR(H907="",H907="□")),"",IF(AND(F907="■",G907="■"),"",IF(AND(OR(F907="■",G907="■"),H907="■"),"",IF(BF907="","",IF(OR(BF907=5,BF907&gt;5),"○","×"))))))</f>
        <v/>
      </c>
      <c r="Q907" s="129" t="s">
        <v>38</v>
      </c>
      <c r="R907" s="130" t="s">
        <v>38</v>
      </c>
      <c r="S907" s="131" t="s">
        <v>38</v>
      </c>
      <c r="T907" s="1"/>
      <c r="U907" s="10"/>
      <c r="V907" s="11"/>
      <c r="W907" s="10"/>
      <c r="X907" s="223" t="str">
        <f t="shared" si="280"/>
        <v/>
      </c>
      <c r="Y907" s="164" t="str">
        <f t="shared" si="262"/>
        <v/>
      </c>
      <c r="Z907" s="131" t="s">
        <v>58</v>
      </c>
      <c r="AA907" s="135" t="s">
        <v>58</v>
      </c>
      <c r="AB907" s="165" t="str">
        <f t="shared" si="263"/>
        <v/>
      </c>
      <c r="AC907" s="280"/>
      <c r="AD907" s="281"/>
      <c r="AF907" s="60" t="str">
        <f>IF($C$3="","",IF(AND(F907="□",G907="□",H907="□"),"",IF(AND(F907="■",G907="■"),"",IF(AND(F907="■",H907="■"),"",IF(AND(G907="■",H907="■"),"",IF(F907="■",$BY$42,IF(G907="■",$BY$39,IF(I907="","",I907))))))))</f>
        <v/>
      </c>
      <c r="AG907" s="61" t="str">
        <f>IF($C$3="","",IF(AND(F907="□",G907="□",H907="□"),"",IF(AND(F907="■",G907="■"),"",IF(AND(F907="■",H907="■"),"",IF(AND(G907="■",H907="■"),"",IF(F907="■",$BY$44,IF(G907="■",$BY$41,IF(K907="","",K907))))))))</f>
        <v/>
      </c>
      <c r="AH907" s="63" t="str">
        <f t="shared" si="264"/>
        <v/>
      </c>
      <c r="AI907" s="63" t="str">
        <f t="shared" si="265"/>
        <v/>
      </c>
      <c r="AJ907" s="64" t="str">
        <f t="shared" si="266"/>
        <v/>
      </c>
      <c r="AK907" s="64" t="str">
        <f t="shared" si="267"/>
        <v/>
      </c>
      <c r="AL907" s="64" t="str">
        <f>IF($C$3="","",IF(AND(F907="□",G907="□",H907="□"),"",IF(AND(F907="■",G907="■"),"",IF(AND(F907="■",H907="■"),"",IF(AND(G907="■",H907="■"),"",IF(F907="■",$BY$23,IF(G907="■",$BY$21,IF(J907="","",J907))))))))</f>
        <v/>
      </c>
      <c r="AM907" s="65" t="str">
        <f t="shared" si="268"/>
        <v/>
      </c>
      <c r="AN907" s="64" t="str">
        <f>IF($C$3="","",IF(AND(F907="□",G907="□",H907="□"),"",IF(AND(F907="■",G907="■"),"",IF(AND(F907="■",H907="■"),"",IF(AND(G907="■",H907="■"),"",IF(F907="■",$BY$24,IF(G907="■",$BY$22,IF(L907="","",L907))))))))</f>
        <v/>
      </c>
      <c r="AO907" s="118"/>
      <c r="AP907" s="64" t="str">
        <f t="shared" si="269"/>
        <v/>
      </c>
      <c r="AQ907" s="64" t="str">
        <f t="shared" si="270"/>
        <v/>
      </c>
      <c r="AR907" s="64" t="str">
        <f t="shared" si="271"/>
        <v/>
      </c>
      <c r="AS907" s="64" t="str">
        <f t="shared" si="272"/>
        <v/>
      </c>
      <c r="AT907" s="64" t="str">
        <f t="shared" si="273"/>
        <v/>
      </c>
      <c r="AW907" s="17" t="str">
        <f t="shared" si="274"/>
        <v/>
      </c>
      <c r="AX907" s="17" t="str">
        <f t="shared" si="275"/>
        <v/>
      </c>
      <c r="AY907" s="17" t="str">
        <f t="shared" si="276"/>
        <v/>
      </c>
      <c r="AZ907" s="17" t="str">
        <f t="shared" si="277"/>
        <v/>
      </c>
      <c r="BA907" s="17" t="str">
        <f t="shared" si="278"/>
        <v/>
      </c>
      <c r="BB907" s="17" t="str">
        <f t="shared" si="279"/>
        <v/>
      </c>
      <c r="BD907" s="17" t="str">
        <f>IF(AND(OR(F907="",F907="□"),OR(G907="",G907="□"),OR(H907="",H907="□")),"",IF(AND(F907="■",G907="■"),"",IF(AND(OR(F907="■",G907="■"),H907="■"),"",IF(F907="■",5,IF(G907="■",4,IF(I907="","",IF($C$3="","",IF($C$3=8,"-",IF($C$3&lt;8,IF(I907&lt;=$BY$25,7,IF(I907&lt;=$BY$26,6,IF(I907&lt;=$BY$27,5,IF(I907&lt;=$BY$28,4,IF(I907&lt;=$BY$29,3,IF(I907&lt;=$BY$30,2,1)))))))))))))))</f>
        <v/>
      </c>
      <c r="BE907" s="17" t="str">
        <f>IF(AND(OR(F907="",F907="□"),OR(G907="",G907="□"),OR(H907="",H907="□")),"",IF(AND(F907="■",G907="■"),"",IF(AND(OR(F907="■",G907="■"),H907="■"),"",IF(F907="■",5,IF(G907="■",4,IF(K907="","",IF($C$3="","",IF($C$3=8,IF(K907&lt;=$BY$33,6,IF(K907&lt;=$BY$34,5,IF(K907&lt;=$BY$35,4,3))),IF(AND($C$3&lt;8,$C$3&gt;4),IF(K907&lt;=$BY$32,7,IF(K907&lt;=$BY$33,6,IF(K907&lt;=$BY$34,5,IF(K907&lt;=$BY$35,4,IF(K907&lt;=$BY$36,3,2))))),IF(C893&lt;5,"-"))))))))))</f>
        <v/>
      </c>
      <c r="BF907" s="17" t="str">
        <f t="shared" si="281"/>
        <v/>
      </c>
      <c r="BH907" s="18" t="str">
        <f>IF(X907="","",IF(50&lt;=Y907,6,IF(AND(40&lt;=Y907,Y907&lt;50),5,IF(AND(30&lt;=Y907,Y907&lt;40),4,IF(AND(20&lt;=Y907,Y907&lt;30),3,IF(AND(10&lt;=Y907,Y907&lt;20),2,IF(AND(0&lt;=Y907,Y907&lt;10),1,IF(Y907&lt;0,0,""))))))))</f>
        <v/>
      </c>
      <c r="BI907" s="18" t="str">
        <f>IF(X907="","",IF(30&lt;=Y907,4,IF(AND(20&lt;=Y907,Y907&lt;30),3,IF(AND(10&lt;=Y907,Y907&lt;20),2,IF(AND(0&lt;=Y907,Y907&lt;10),1,IF(Y907&lt;0,0,""))))))</f>
        <v/>
      </c>
      <c r="BJ907" s="58" t="str">
        <f>IF(AND(OR(Q907="",Q907="□"),OR(R907="",R907="□"),OR(S907="",S907="□")),"",IF(AND(Q907="■",R907="■"),"",IF(AND(OR(Q907="■",R907="■"),S907="■"),"",IF(Q907="■",3,IF(R907="■",1,IF(Z907="■",BH907,BI907))))))</f>
        <v/>
      </c>
    </row>
    <row r="908" spans="1:62" ht="12" customHeight="1" x14ac:dyDescent="0.15">
      <c r="A908" s="66">
        <v>891</v>
      </c>
      <c r="B908" s="4"/>
      <c r="C908" s="2"/>
      <c r="D908" s="2"/>
      <c r="E908" s="8"/>
      <c r="F908" s="129" t="s">
        <v>38</v>
      </c>
      <c r="G908" s="130" t="s">
        <v>38</v>
      </c>
      <c r="H908" s="131" t="s">
        <v>38</v>
      </c>
      <c r="I908" s="122"/>
      <c r="J908" s="149"/>
      <c r="K908" s="124"/>
      <c r="L908" s="178"/>
      <c r="M908" s="133"/>
      <c r="N908" s="163" t="str">
        <f>IF($C$3="","",IF(P908="","",BF908))</f>
        <v/>
      </c>
      <c r="O908" s="163" t="str">
        <f>IF($C$3="","",IF(AND(OR(F908="",F908="□"),OR(G908="",G908="□"),OR(H908="",H908="□")),"",IF(AND(F908="■",G908="■"),"",IF(AND(OR(F908="■",G908="■"),H908="■"),"",IF(BF908="","",IF(OR(BF908=4,BF908&gt;4),"○","×"))))))</f>
        <v/>
      </c>
      <c r="P908" s="162" t="str">
        <f>IF($C$3="","",IF(AND(OR(F908="",F908="□"),OR(G908="",G908="□"),OR(H908="",H908="□")),"",IF(AND(F908="■",G908="■"),"",IF(AND(OR(F908="■",G908="■"),H908="■"),"",IF(BF908="","",IF(OR(BF908=5,BF908&gt;5),"○","×"))))))</f>
        <v/>
      </c>
      <c r="Q908" s="129" t="s">
        <v>38</v>
      </c>
      <c r="R908" s="130" t="s">
        <v>38</v>
      </c>
      <c r="S908" s="131" t="s">
        <v>38</v>
      </c>
      <c r="T908" s="1"/>
      <c r="U908" s="10"/>
      <c r="V908" s="11"/>
      <c r="W908" s="10"/>
      <c r="X908" s="223" t="str">
        <f t="shared" si="280"/>
        <v/>
      </c>
      <c r="Y908" s="164" t="str">
        <f t="shared" si="262"/>
        <v/>
      </c>
      <c r="Z908" s="131" t="s">
        <v>58</v>
      </c>
      <c r="AA908" s="135" t="s">
        <v>58</v>
      </c>
      <c r="AB908" s="165" t="str">
        <f t="shared" si="263"/>
        <v/>
      </c>
      <c r="AC908" s="280"/>
      <c r="AD908" s="281"/>
      <c r="AF908" s="60" t="str">
        <f>IF($C$3="","",IF(AND(F908="□",G908="□",H908="□"),"",IF(AND(F908="■",G908="■"),"",IF(AND(F908="■",H908="■"),"",IF(AND(G908="■",H908="■"),"",IF(F908="■",$BY$42,IF(G908="■",$BY$39,IF(I908="","",I908))))))))</f>
        <v/>
      </c>
      <c r="AG908" s="61" t="str">
        <f>IF($C$3="","",IF(AND(F908="□",G908="□",H908="□"),"",IF(AND(F908="■",G908="■"),"",IF(AND(F908="■",H908="■"),"",IF(AND(G908="■",H908="■"),"",IF(F908="■",$BY$44,IF(G908="■",$BY$41,IF(K908="","",K908))))))))</f>
        <v/>
      </c>
      <c r="AH908" s="63" t="str">
        <f t="shared" si="264"/>
        <v/>
      </c>
      <c r="AI908" s="63" t="str">
        <f t="shared" si="265"/>
        <v/>
      </c>
      <c r="AJ908" s="64" t="str">
        <f t="shared" si="266"/>
        <v/>
      </c>
      <c r="AK908" s="64" t="str">
        <f t="shared" si="267"/>
        <v/>
      </c>
      <c r="AL908" s="64" t="str">
        <f>IF($C$3="","",IF(AND(F908="□",G908="□",H908="□"),"",IF(AND(F908="■",G908="■"),"",IF(AND(F908="■",H908="■"),"",IF(AND(G908="■",H908="■"),"",IF(F908="■",$BY$23,IF(G908="■",$BY$21,IF(J908="","",J908))))))))</f>
        <v/>
      </c>
      <c r="AM908" s="65" t="str">
        <f t="shared" si="268"/>
        <v/>
      </c>
      <c r="AN908" s="64" t="str">
        <f>IF($C$3="","",IF(AND(F908="□",G908="□",H908="□"),"",IF(AND(F908="■",G908="■"),"",IF(AND(F908="■",H908="■"),"",IF(AND(G908="■",H908="■"),"",IF(F908="■",$BY$24,IF(G908="■",$BY$22,IF(L908="","",L908))))))))</f>
        <v/>
      </c>
      <c r="AO908" s="118"/>
      <c r="AP908" s="64" t="str">
        <f t="shared" si="269"/>
        <v/>
      </c>
      <c r="AQ908" s="64" t="str">
        <f t="shared" si="270"/>
        <v/>
      </c>
      <c r="AR908" s="64" t="str">
        <f t="shared" si="271"/>
        <v/>
      </c>
      <c r="AS908" s="64" t="str">
        <f t="shared" si="272"/>
        <v/>
      </c>
      <c r="AT908" s="64" t="str">
        <f t="shared" si="273"/>
        <v/>
      </c>
      <c r="AW908" s="17" t="str">
        <f t="shared" si="274"/>
        <v/>
      </c>
      <c r="AX908" s="17" t="str">
        <f t="shared" si="275"/>
        <v/>
      </c>
      <c r="AY908" s="17" t="str">
        <f t="shared" si="276"/>
        <v/>
      </c>
      <c r="AZ908" s="17" t="str">
        <f t="shared" si="277"/>
        <v/>
      </c>
      <c r="BA908" s="17" t="str">
        <f t="shared" si="278"/>
        <v/>
      </c>
      <c r="BB908" s="17" t="str">
        <f t="shared" si="279"/>
        <v/>
      </c>
      <c r="BD908" s="17" t="str">
        <f>IF(AND(OR(F908="",F908="□"),OR(G908="",G908="□"),OR(H908="",H908="□")),"",IF(AND(F908="■",G908="■"),"",IF(AND(OR(F908="■",G908="■"),H908="■"),"",IF(F908="■",5,IF(G908="■",4,IF(I908="","",IF($C$3="","",IF($C$3=8,"-",IF($C$3&lt;8,IF(I908&lt;=$BY$25,7,IF(I908&lt;=$BY$26,6,IF(I908&lt;=$BY$27,5,IF(I908&lt;=$BY$28,4,IF(I908&lt;=$BY$29,3,IF(I908&lt;=$BY$30,2,1)))))))))))))))</f>
        <v/>
      </c>
      <c r="BE908" s="17" t="str">
        <f>IF(AND(OR(F908="",F908="□"),OR(G908="",G908="□"),OR(H908="",H908="□")),"",IF(AND(F908="■",G908="■"),"",IF(AND(OR(F908="■",G908="■"),H908="■"),"",IF(F908="■",5,IF(G908="■",4,IF(K908="","",IF($C$3="","",IF($C$3=8,IF(K908&lt;=$BY$33,6,IF(K908&lt;=$BY$34,5,IF(K908&lt;=$BY$35,4,3))),IF(AND($C$3&lt;8,$C$3&gt;4),IF(K908&lt;=$BY$32,7,IF(K908&lt;=$BY$33,6,IF(K908&lt;=$BY$34,5,IF(K908&lt;=$BY$35,4,IF(K908&lt;=$BY$36,3,2))))),IF(C894&lt;5,"-"))))))))))</f>
        <v/>
      </c>
      <c r="BF908" s="17" t="str">
        <f t="shared" si="281"/>
        <v/>
      </c>
      <c r="BH908" s="18" t="str">
        <f>IF(X908="","",IF(50&lt;=Y908,6,IF(AND(40&lt;=Y908,Y908&lt;50),5,IF(AND(30&lt;=Y908,Y908&lt;40),4,IF(AND(20&lt;=Y908,Y908&lt;30),3,IF(AND(10&lt;=Y908,Y908&lt;20),2,IF(AND(0&lt;=Y908,Y908&lt;10),1,IF(Y908&lt;0,0,""))))))))</f>
        <v/>
      </c>
      <c r="BI908" s="18" t="str">
        <f>IF(X908="","",IF(30&lt;=Y908,4,IF(AND(20&lt;=Y908,Y908&lt;30),3,IF(AND(10&lt;=Y908,Y908&lt;20),2,IF(AND(0&lt;=Y908,Y908&lt;10),1,IF(Y908&lt;0,0,""))))))</f>
        <v/>
      </c>
      <c r="BJ908" s="58" t="str">
        <f>IF(AND(OR(Q908="",Q908="□"),OR(R908="",R908="□"),OR(S908="",S908="□")),"",IF(AND(Q908="■",R908="■"),"",IF(AND(OR(Q908="■",R908="■"),S908="■"),"",IF(Q908="■",3,IF(R908="■",1,IF(Z908="■",BH908,BI908))))))</f>
        <v/>
      </c>
    </row>
    <row r="909" spans="1:62" ht="12" customHeight="1" x14ac:dyDescent="0.15">
      <c r="A909" s="66">
        <v>892</v>
      </c>
      <c r="B909" s="4"/>
      <c r="C909" s="2"/>
      <c r="D909" s="2"/>
      <c r="E909" s="8"/>
      <c r="F909" s="129" t="s">
        <v>38</v>
      </c>
      <c r="G909" s="130" t="s">
        <v>38</v>
      </c>
      <c r="H909" s="131" t="s">
        <v>38</v>
      </c>
      <c r="I909" s="122"/>
      <c r="J909" s="149"/>
      <c r="K909" s="124"/>
      <c r="L909" s="178"/>
      <c r="M909" s="133"/>
      <c r="N909" s="163" t="str">
        <f>IF($C$3="","",IF(P909="","",BF909))</f>
        <v/>
      </c>
      <c r="O909" s="163" t="str">
        <f>IF($C$3="","",IF(AND(OR(F909="",F909="□"),OR(G909="",G909="□"),OR(H909="",H909="□")),"",IF(AND(F909="■",G909="■"),"",IF(AND(OR(F909="■",G909="■"),H909="■"),"",IF(BF909="","",IF(OR(BF909=4,BF909&gt;4),"○","×"))))))</f>
        <v/>
      </c>
      <c r="P909" s="162" t="str">
        <f>IF($C$3="","",IF(AND(OR(F909="",F909="□"),OR(G909="",G909="□"),OR(H909="",H909="□")),"",IF(AND(F909="■",G909="■"),"",IF(AND(OR(F909="■",G909="■"),H909="■"),"",IF(BF909="","",IF(OR(BF909=5,BF909&gt;5),"○","×"))))))</f>
        <v/>
      </c>
      <c r="Q909" s="129" t="s">
        <v>38</v>
      </c>
      <c r="R909" s="130" t="s">
        <v>38</v>
      </c>
      <c r="S909" s="131" t="s">
        <v>38</v>
      </c>
      <c r="T909" s="1"/>
      <c r="U909" s="10"/>
      <c r="V909" s="11"/>
      <c r="W909" s="10"/>
      <c r="X909" s="223" t="str">
        <f t="shared" si="280"/>
        <v/>
      </c>
      <c r="Y909" s="164" t="str">
        <f t="shared" si="262"/>
        <v/>
      </c>
      <c r="Z909" s="131" t="s">
        <v>58</v>
      </c>
      <c r="AA909" s="135" t="s">
        <v>58</v>
      </c>
      <c r="AB909" s="165" t="str">
        <f t="shared" si="263"/>
        <v/>
      </c>
      <c r="AC909" s="280"/>
      <c r="AD909" s="281"/>
      <c r="AF909" s="60" t="str">
        <f>IF($C$3="","",IF(AND(F909="□",G909="□",H909="□"),"",IF(AND(F909="■",G909="■"),"",IF(AND(F909="■",H909="■"),"",IF(AND(G909="■",H909="■"),"",IF(F909="■",$BY$42,IF(G909="■",$BY$39,IF(I909="","",I909))))))))</f>
        <v/>
      </c>
      <c r="AG909" s="61" t="str">
        <f>IF($C$3="","",IF(AND(F909="□",G909="□",H909="□"),"",IF(AND(F909="■",G909="■"),"",IF(AND(F909="■",H909="■"),"",IF(AND(G909="■",H909="■"),"",IF(F909="■",$BY$44,IF(G909="■",$BY$41,IF(K909="","",K909))))))))</f>
        <v/>
      </c>
      <c r="AH909" s="63" t="str">
        <f t="shared" si="264"/>
        <v/>
      </c>
      <c r="AI909" s="63" t="str">
        <f t="shared" si="265"/>
        <v/>
      </c>
      <c r="AJ909" s="64" t="str">
        <f t="shared" si="266"/>
        <v/>
      </c>
      <c r="AK909" s="64" t="str">
        <f t="shared" si="267"/>
        <v/>
      </c>
      <c r="AL909" s="64" t="str">
        <f>IF($C$3="","",IF(AND(F909="□",G909="□",H909="□"),"",IF(AND(F909="■",G909="■"),"",IF(AND(F909="■",H909="■"),"",IF(AND(G909="■",H909="■"),"",IF(F909="■",$BY$23,IF(G909="■",$BY$21,IF(J909="","",J909))))))))</f>
        <v/>
      </c>
      <c r="AM909" s="65" t="str">
        <f t="shared" si="268"/>
        <v/>
      </c>
      <c r="AN909" s="64" t="str">
        <f>IF($C$3="","",IF(AND(F909="□",G909="□",H909="□"),"",IF(AND(F909="■",G909="■"),"",IF(AND(F909="■",H909="■"),"",IF(AND(G909="■",H909="■"),"",IF(F909="■",$BY$24,IF(G909="■",$BY$22,IF(L909="","",L909))))))))</f>
        <v/>
      </c>
      <c r="AO909" s="118"/>
      <c r="AP909" s="64" t="str">
        <f t="shared" si="269"/>
        <v/>
      </c>
      <c r="AQ909" s="64" t="str">
        <f t="shared" si="270"/>
        <v/>
      </c>
      <c r="AR909" s="64" t="str">
        <f t="shared" si="271"/>
        <v/>
      </c>
      <c r="AS909" s="64" t="str">
        <f t="shared" si="272"/>
        <v/>
      </c>
      <c r="AT909" s="64" t="str">
        <f t="shared" si="273"/>
        <v/>
      </c>
      <c r="AW909" s="17" t="str">
        <f t="shared" si="274"/>
        <v/>
      </c>
      <c r="AX909" s="17" t="str">
        <f t="shared" si="275"/>
        <v/>
      </c>
      <c r="AY909" s="17" t="str">
        <f t="shared" si="276"/>
        <v/>
      </c>
      <c r="AZ909" s="17" t="str">
        <f t="shared" si="277"/>
        <v/>
      </c>
      <c r="BA909" s="17" t="str">
        <f t="shared" si="278"/>
        <v/>
      </c>
      <c r="BB909" s="17" t="str">
        <f t="shared" si="279"/>
        <v/>
      </c>
      <c r="BD909" s="17" t="str">
        <f>IF(AND(OR(F909="",F909="□"),OR(G909="",G909="□"),OR(H909="",H909="□")),"",IF(AND(F909="■",G909="■"),"",IF(AND(OR(F909="■",G909="■"),H909="■"),"",IF(F909="■",5,IF(G909="■",4,IF(I909="","",IF($C$3="","",IF($C$3=8,"-",IF($C$3&lt;8,IF(I909&lt;=$BY$25,7,IF(I909&lt;=$BY$26,6,IF(I909&lt;=$BY$27,5,IF(I909&lt;=$BY$28,4,IF(I909&lt;=$BY$29,3,IF(I909&lt;=$BY$30,2,1)))))))))))))))</f>
        <v/>
      </c>
      <c r="BE909" s="17" t="str">
        <f>IF(AND(OR(F909="",F909="□"),OR(G909="",G909="□"),OR(H909="",H909="□")),"",IF(AND(F909="■",G909="■"),"",IF(AND(OR(F909="■",G909="■"),H909="■"),"",IF(F909="■",5,IF(G909="■",4,IF(K909="","",IF($C$3="","",IF($C$3=8,IF(K909&lt;=$BY$33,6,IF(K909&lt;=$BY$34,5,IF(K909&lt;=$BY$35,4,3))),IF(AND($C$3&lt;8,$C$3&gt;4),IF(K909&lt;=$BY$32,7,IF(K909&lt;=$BY$33,6,IF(K909&lt;=$BY$34,5,IF(K909&lt;=$BY$35,4,IF(K909&lt;=$BY$36,3,2))))),IF(C895&lt;5,"-"))))))))))</f>
        <v/>
      </c>
      <c r="BF909" s="17" t="str">
        <f t="shared" si="281"/>
        <v/>
      </c>
      <c r="BH909" s="18" t="str">
        <f>IF(X909="","",IF(50&lt;=Y909,6,IF(AND(40&lt;=Y909,Y909&lt;50),5,IF(AND(30&lt;=Y909,Y909&lt;40),4,IF(AND(20&lt;=Y909,Y909&lt;30),3,IF(AND(10&lt;=Y909,Y909&lt;20),2,IF(AND(0&lt;=Y909,Y909&lt;10),1,IF(Y909&lt;0,0,""))))))))</f>
        <v/>
      </c>
      <c r="BI909" s="18" t="str">
        <f>IF(X909="","",IF(30&lt;=Y909,4,IF(AND(20&lt;=Y909,Y909&lt;30),3,IF(AND(10&lt;=Y909,Y909&lt;20),2,IF(AND(0&lt;=Y909,Y909&lt;10),1,IF(Y909&lt;0,0,""))))))</f>
        <v/>
      </c>
      <c r="BJ909" s="58" t="str">
        <f>IF(AND(OR(Q909="",Q909="□"),OR(R909="",R909="□"),OR(S909="",S909="□")),"",IF(AND(Q909="■",R909="■"),"",IF(AND(OR(Q909="■",R909="■"),S909="■"),"",IF(Q909="■",3,IF(R909="■",1,IF(Z909="■",BH909,BI909))))))</f>
        <v/>
      </c>
    </row>
    <row r="910" spans="1:62" ht="12" customHeight="1" x14ac:dyDescent="0.15">
      <c r="A910" s="66">
        <v>893</v>
      </c>
      <c r="B910" s="4"/>
      <c r="C910" s="2"/>
      <c r="D910" s="2"/>
      <c r="E910" s="8"/>
      <c r="F910" s="129" t="s">
        <v>38</v>
      </c>
      <c r="G910" s="130" t="s">
        <v>38</v>
      </c>
      <c r="H910" s="131" t="s">
        <v>38</v>
      </c>
      <c r="I910" s="122"/>
      <c r="J910" s="149"/>
      <c r="K910" s="124"/>
      <c r="L910" s="178"/>
      <c r="M910" s="133"/>
      <c r="N910" s="163" t="str">
        <f>IF($C$3="","",IF(P910="","",BF910))</f>
        <v/>
      </c>
      <c r="O910" s="163" t="str">
        <f>IF($C$3="","",IF(AND(OR(F910="",F910="□"),OR(G910="",G910="□"),OR(H910="",H910="□")),"",IF(AND(F910="■",G910="■"),"",IF(AND(OR(F910="■",G910="■"),H910="■"),"",IF(BF910="","",IF(OR(BF910=4,BF910&gt;4),"○","×"))))))</f>
        <v/>
      </c>
      <c r="P910" s="162" t="str">
        <f>IF($C$3="","",IF(AND(OR(F910="",F910="□"),OR(G910="",G910="□"),OR(H910="",H910="□")),"",IF(AND(F910="■",G910="■"),"",IF(AND(OR(F910="■",G910="■"),H910="■"),"",IF(BF910="","",IF(OR(BF910=5,BF910&gt;5),"○","×"))))))</f>
        <v/>
      </c>
      <c r="Q910" s="129" t="s">
        <v>38</v>
      </c>
      <c r="R910" s="130" t="s">
        <v>38</v>
      </c>
      <c r="S910" s="131" t="s">
        <v>38</v>
      </c>
      <c r="T910" s="1"/>
      <c r="U910" s="10"/>
      <c r="V910" s="11"/>
      <c r="W910" s="10"/>
      <c r="X910" s="223" t="str">
        <f t="shared" si="280"/>
        <v/>
      </c>
      <c r="Y910" s="164" t="str">
        <f t="shared" si="262"/>
        <v/>
      </c>
      <c r="Z910" s="131" t="s">
        <v>58</v>
      </c>
      <c r="AA910" s="135" t="s">
        <v>58</v>
      </c>
      <c r="AB910" s="165" t="str">
        <f t="shared" si="263"/>
        <v/>
      </c>
      <c r="AC910" s="280"/>
      <c r="AD910" s="281"/>
      <c r="AF910" s="60" t="str">
        <f>IF($C$3="","",IF(AND(F910="□",G910="□",H910="□"),"",IF(AND(F910="■",G910="■"),"",IF(AND(F910="■",H910="■"),"",IF(AND(G910="■",H910="■"),"",IF(F910="■",$BY$42,IF(G910="■",$BY$39,IF(I910="","",I910))))))))</f>
        <v/>
      </c>
      <c r="AG910" s="61" t="str">
        <f>IF($C$3="","",IF(AND(F910="□",G910="□",H910="□"),"",IF(AND(F910="■",G910="■"),"",IF(AND(F910="■",H910="■"),"",IF(AND(G910="■",H910="■"),"",IF(F910="■",$BY$44,IF(G910="■",$BY$41,IF(K910="","",K910))))))))</f>
        <v/>
      </c>
      <c r="AH910" s="63" t="str">
        <f t="shared" si="264"/>
        <v/>
      </c>
      <c r="AI910" s="63" t="str">
        <f t="shared" si="265"/>
        <v/>
      </c>
      <c r="AJ910" s="64" t="str">
        <f t="shared" si="266"/>
        <v/>
      </c>
      <c r="AK910" s="64" t="str">
        <f t="shared" si="267"/>
        <v/>
      </c>
      <c r="AL910" s="64" t="str">
        <f>IF($C$3="","",IF(AND(F910="□",G910="□",H910="□"),"",IF(AND(F910="■",G910="■"),"",IF(AND(F910="■",H910="■"),"",IF(AND(G910="■",H910="■"),"",IF(F910="■",$BY$23,IF(G910="■",$BY$21,IF(J910="","",J910))))))))</f>
        <v/>
      </c>
      <c r="AM910" s="65" t="str">
        <f t="shared" si="268"/>
        <v/>
      </c>
      <c r="AN910" s="64" t="str">
        <f>IF($C$3="","",IF(AND(F910="□",G910="□",H910="□"),"",IF(AND(F910="■",G910="■"),"",IF(AND(F910="■",H910="■"),"",IF(AND(G910="■",H910="■"),"",IF(F910="■",$BY$24,IF(G910="■",$BY$22,IF(L910="","",L910))))))))</f>
        <v/>
      </c>
      <c r="AO910" s="118"/>
      <c r="AP910" s="64" t="str">
        <f t="shared" si="269"/>
        <v/>
      </c>
      <c r="AQ910" s="64" t="str">
        <f t="shared" si="270"/>
        <v/>
      </c>
      <c r="AR910" s="64" t="str">
        <f t="shared" si="271"/>
        <v/>
      </c>
      <c r="AS910" s="64" t="str">
        <f t="shared" si="272"/>
        <v/>
      </c>
      <c r="AT910" s="64" t="str">
        <f t="shared" si="273"/>
        <v/>
      </c>
      <c r="AW910" s="17" t="str">
        <f t="shared" si="274"/>
        <v/>
      </c>
      <c r="AX910" s="17" t="str">
        <f t="shared" si="275"/>
        <v/>
      </c>
      <c r="AY910" s="17" t="str">
        <f t="shared" si="276"/>
        <v/>
      </c>
      <c r="AZ910" s="17" t="str">
        <f t="shared" si="277"/>
        <v/>
      </c>
      <c r="BA910" s="17" t="str">
        <f t="shared" si="278"/>
        <v/>
      </c>
      <c r="BB910" s="17" t="str">
        <f t="shared" si="279"/>
        <v/>
      </c>
      <c r="BD910" s="17" t="str">
        <f>IF(AND(OR(F910="",F910="□"),OR(G910="",G910="□"),OR(H910="",H910="□")),"",IF(AND(F910="■",G910="■"),"",IF(AND(OR(F910="■",G910="■"),H910="■"),"",IF(F910="■",5,IF(G910="■",4,IF(I910="","",IF($C$3="","",IF($C$3=8,"-",IF($C$3&lt;8,IF(I910&lt;=$BY$25,7,IF(I910&lt;=$BY$26,6,IF(I910&lt;=$BY$27,5,IF(I910&lt;=$BY$28,4,IF(I910&lt;=$BY$29,3,IF(I910&lt;=$BY$30,2,1)))))))))))))))</f>
        <v/>
      </c>
      <c r="BE910" s="17" t="str">
        <f>IF(AND(OR(F910="",F910="□"),OR(G910="",G910="□"),OR(H910="",H910="□")),"",IF(AND(F910="■",G910="■"),"",IF(AND(OR(F910="■",G910="■"),H910="■"),"",IF(F910="■",5,IF(G910="■",4,IF(K910="","",IF($C$3="","",IF($C$3=8,IF(K910&lt;=$BY$33,6,IF(K910&lt;=$BY$34,5,IF(K910&lt;=$BY$35,4,3))),IF(AND($C$3&lt;8,$C$3&gt;4),IF(K910&lt;=$BY$32,7,IF(K910&lt;=$BY$33,6,IF(K910&lt;=$BY$34,5,IF(K910&lt;=$BY$35,4,IF(K910&lt;=$BY$36,3,2))))),IF(C896&lt;5,"-"))))))))))</f>
        <v/>
      </c>
      <c r="BF910" s="17" t="str">
        <f t="shared" si="281"/>
        <v/>
      </c>
      <c r="BH910" s="18" t="str">
        <f>IF(X910="","",IF(50&lt;=Y910,6,IF(AND(40&lt;=Y910,Y910&lt;50),5,IF(AND(30&lt;=Y910,Y910&lt;40),4,IF(AND(20&lt;=Y910,Y910&lt;30),3,IF(AND(10&lt;=Y910,Y910&lt;20),2,IF(AND(0&lt;=Y910,Y910&lt;10),1,IF(Y910&lt;0,0,""))))))))</f>
        <v/>
      </c>
      <c r="BI910" s="18" t="str">
        <f>IF(X910="","",IF(30&lt;=Y910,4,IF(AND(20&lt;=Y910,Y910&lt;30),3,IF(AND(10&lt;=Y910,Y910&lt;20),2,IF(AND(0&lt;=Y910,Y910&lt;10),1,IF(Y910&lt;0,0,""))))))</f>
        <v/>
      </c>
      <c r="BJ910" s="58" t="str">
        <f>IF(AND(OR(Q910="",Q910="□"),OR(R910="",R910="□"),OR(S910="",S910="□")),"",IF(AND(Q910="■",R910="■"),"",IF(AND(OR(Q910="■",R910="■"),S910="■"),"",IF(Q910="■",3,IF(R910="■",1,IF(Z910="■",BH910,BI910))))))</f>
        <v/>
      </c>
    </row>
    <row r="911" spans="1:62" ht="12" customHeight="1" x14ac:dyDescent="0.15">
      <c r="A911" s="66">
        <v>894</v>
      </c>
      <c r="B911" s="4"/>
      <c r="C911" s="2"/>
      <c r="D911" s="2"/>
      <c r="E911" s="8"/>
      <c r="F911" s="129" t="s">
        <v>38</v>
      </c>
      <c r="G911" s="130" t="s">
        <v>38</v>
      </c>
      <c r="H911" s="131" t="s">
        <v>38</v>
      </c>
      <c r="I911" s="122"/>
      <c r="J911" s="149"/>
      <c r="K911" s="124"/>
      <c r="L911" s="178"/>
      <c r="M911" s="133"/>
      <c r="N911" s="163" t="str">
        <f>IF($C$3="","",IF(P911="","",BF911))</f>
        <v/>
      </c>
      <c r="O911" s="163" t="str">
        <f>IF($C$3="","",IF(AND(OR(F911="",F911="□"),OR(G911="",G911="□"),OR(H911="",H911="□")),"",IF(AND(F911="■",G911="■"),"",IF(AND(OR(F911="■",G911="■"),H911="■"),"",IF(BF911="","",IF(OR(BF911=4,BF911&gt;4),"○","×"))))))</f>
        <v/>
      </c>
      <c r="P911" s="162" t="str">
        <f>IF($C$3="","",IF(AND(OR(F911="",F911="□"),OR(G911="",G911="□"),OR(H911="",H911="□")),"",IF(AND(F911="■",G911="■"),"",IF(AND(OR(F911="■",G911="■"),H911="■"),"",IF(BF911="","",IF(OR(BF911=5,BF911&gt;5),"○","×"))))))</f>
        <v/>
      </c>
      <c r="Q911" s="129" t="s">
        <v>38</v>
      </c>
      <c r="R911" s="130" t="s">
        <v>38</v>
      </c>
      <c r="S911" s="131" t="s">
        <v>38</v>
      </c>
      <c r="T911" s="1"/>
      <c r="U911" s="10"/>
      <c r="V911" s="11"/>
      <c r="W911" s="10"/>
      <c r="X911" s="223" t="str">
        <f t="shared" si="280"/>
        <v/>
      </c>
      <c r="Y911" s="164" t="str">
        <f t="shared" si="262"/>
        <v/>
      </c>
      <c r="Z911" s="131" t="s">
        <v>58</v>
      </c>
      <c r="AA911" s="135" t="s">
        <v>58</v>
      </c>
      <c r="AB911" s="165" t="str">
        <f t="shared" si="263"/>
        <v/>
      </c>
      <c r="AC911" s="280"/>
      <c r="AD911" s="281"/>
      <c r="AF911" s="60" t="str">
        <f>IF($C$3="","",IF(AND(F911="□",G911="□",H911="□"),"",IF(AND(F911="■",G911="■"),"",IF(AND(F911="■",H911="■"),"",IF(AND(G911="■",H911="■"),"",IF(F911="■",$BY$42,IF(G911="■",$BY$39,IF(I911="","",I911))))))))</f>
        <v/>
      </c>
      <c r="AG911" s="61" t="str">
        <f>IF($C$3="","",IF(AND(F911="□",G911="□",H911="□"),"",IF(AND(F911="■",G911="■"),"",IF(AND(F911="■",H911="■"),"",IF(AND(G911="■",H911="■"),"",IF(F911="■",$BY$44,IF(G911="■",$BY$41,IF(K911="","",K911))))))))</f>
        <v/>
      </c>
      <c r="AH911" s="63" t="str">
        <f t="shared" si="264"/>
        <v/>
      </c>
      <c r="AI911" s="63" t="str">
        <f t="shared" si="265"/>
        <v/>
      </c>
      <c r="AJ911" s="64" t="str">
        <f t="shared" si="266"/>
        <v/>
      </c>
      <c r="AK911" s="64" t="str">
        <f t="shared" si="267"/>
        <v/>
      </c>
      <c r="AL911" s="64" t="str">
        <f>IF($C$3="","",IF(AND(F911="□",G911="□",H911="□"),"",IF(AND(F911="■",G911="■"),"",IF(AND(F911="■",H911="■"),"",IF(AND(G911="■",H911="■"),"",IF(F911="■",$BY$23,IF(G911="■",$BY$21,IF(J911="","",J911))))))))</f>
        <v/>
      </c>
      <c r="AM911" s="65" t="str">
        <f t="shared" si="268"/>
        <v/>
      </c>
      <c r="AN911" s="64" t="str">
        <f>IF($C$3="","",IF(AND(F911="□",G911="□",H911="□"),"",IF(AND(F911="■",G911="■"),"",IF(AND(F911="■",H911="■"),"",IF(AND(G911="■",H911="■"),"",IF(F911="■",$BY$24,IF(G911="■",$BY$22,IF(L911="","",L911))))))))</f>
        <v/>
      </c>
      <c r="AO911" s="118"/>
      <c r="AP911" s="64" t="str">
        <f t="shared" si="269"/>
        <v/>
      </c>
      <c r="AQ911" s="64" t="str">
        <f t="shared" si="270"/>
        <v/>
      </c>
      <c r="AR911" s="64" t="str">
        <f t="shared" si="271"/>
        <v/>
      </c>
      <c r="AS911" s="64" t="str">
        <f t="shared" si="272"/>
        <v/>
      </c>
      <c r="AT911" s="64" t="str">
        <f t="shared" si="273"/>
        <v/>
      </c>
      <c r="AW911" s="17" t="str">
        <f t="shared" si="274"/>
        <v/>
      </c>
      <c r="AX911" s="17" t="str">
        <f t="shared" si="275"/>
        <v/>
      </c>
      <c r="AY911" s="17" t="str">
        <f t="shared" si="276"/>
        <v/>
      </c>
      <c r="AZ911" s="17" t="str">
        <f t="shared" si="277"/>
        <v/>
      </c>
      <c r="BA911" s="17" t="str">
        <f t="shared" si="278"/>
        <v/>
      </c>
      <c r="BB911" s="17" t="str">
        <f t="shared" si="279"/>
        <v/>
      </c>
      <c r="BD911" s="17" t="str">
        <f>IF(AND(OR(F911="",F911="□"),OR(G911="",G911="□"),OR(H911="",H911="□")),"",IF(AND(F911="■",G911="■"),"",IF(AND(OR(F911="■",G911="■"),H911="■"),"",IF(F911="■",5,IF(G911="■",4,IF(I911="","",IF($C$3="","",IF($C$3=8,"-",IF($C$3&lt;8,IF(I911&lt;=$BY$25,7,IF(I911&lt;=$BY$26,6,IF(I911&lt;=$BY$27,5,IF(I911&lt;=$BY$28,4,IF(I911&lt;=$BY$29,3,IF(I911&lt;=$BY$30,2,1)))))))))))))))</f>
        <v/>
      </c>
      <c r="BE911" s="17" t="str">
        <f>IF(AND(OR(F911="",F911="□"),OR(G911="",G911="□"),OR(H911="",H911="□")),"",IF(AND(F911="■",G911="■"),"",IF(AND(OR(F911="■",G911="■"),H911="■"),"",IF(F911="■",5,IF(G911="■",4,IF(K911="","",IF($C$3="","",IF($C$3=8,IF(K911&lt;=$BY$33,6,IF(K911&lt;=$BY$34,5,IF(K911&lt;=$BY$35,4,3))),IF(AND($C$3&lt;8,$C$3&gt;4),IF(K911&lt;=$BY$32,7,IF(K911&lt;=$BY$33,6,IF(K911&lt;=$BY$34,5,IF(K911&lt;=$BY$35,4,IF(K911&lt;=$BY$36,3,2))))),IF(C897&lt;5,"-"))))))))))</f>
        <v/>
      </c>
      <c r="BF911" s="17" t="str">
        <f t="shared" si="281"/>
        <v/>
      </c>
      <c r="BH911" s="18" t="str">
        <f>IF(X911="","",IF(50&lt;=Y911,6,IF(AND(40&lt;=Y911,Y911&lt;50),5,IF(AND(30&lt;=Y911,Y911&lt;40),4,IF(AND(20&lt;=Y911,Y911&lt;30),3,IF(AND(10&lt;=Y911,Y911&lt;20),2,IF(AND(0&lt;=Y911,Y911&lt;10),1,IF(Y911&lt;0,0,""))))))))</f>
        <v/>
      </c>
      <c r="BI911" s="18" t="str">
        <f>IF(X911="","",IF(30&lt;=Y911,4,IF(AND(20&lt;=Y911,Y911&lt;30),3,IF(AND(10&lt;=Y911,Y911&lt;20),2,IF(AND(0&lt;=Y911,Y911&lt;10),1,IF(Y911&lt;0,0,""))))))</f>
        <v/>
      </c>
      <c r="BJ911" s="58" t="str">
        <f>IF(AND(OR(Q911="",Q911="□"),OR(R911="",R911="□"),OR(S911="",S911="□")),"",IF(AND(Q911="■",R911="■"),"",IF(AND(OR(Q911="■",R911="■"),S911="■"),"",IF(Q911="■",3,IF(R911="■",1,IF(Z911="■",BH911,BI911))))))</f>
        <v/>
      </c>
    </row>
    <row r="912" spans="1:62" ht="12" customHeight="1" x14ac:dyDescent="0.15">
      <c r="A912" s="66">
        <v>895</v>
      </c>
      <c r="B912" s="4"/>
      <c r="C912" s="2"/>
      <c r="D912" s="2"/>
      <c r="E912" s="8"/>
      <c r="F912" s="129" t="s">
        <v>38</v>
      </c>
      <c r="G912" s="130" t="s">
        <v>38</v>
      </c>
      <c r="H912" s="131" t="s">
        <v>38</v>
      </c>
      <c r="I912" s="122"/>
      <c r="J912" s="149"/>
      <c r="K912" s="124"/>
      <c r="L912" s="178"/>
      <c r="M912" s="133"/>
      <c r="N912" s="163" t="str">
        <f>IF($C$3="","",IF(P912="","",BF912))</f>
        <v/>
      </c>
      <c r="O912" s="163" t="str">
        <f>IF($C$3="","",IF(AND(OR(F912="",F912="□"),OR(G912="",G912="□"),OR(H912="",H912="□")),"",IF(AND(F912="■",G912="■"),"",IF(AND(OR(F912="■",G912="■"),H912="■"),"",IF(BF912="","",IF(OR(BF912=4,BF912&gt;4),"○","×"))))))</f>
        <v/>
      </c>
      <c r="P912" s="162" t="str">
        <f>IF($C$3="","",IF(AND(OR(F912="",F912="□"),OR(G912="",G912="□"),OR(H912="",H912="□")),"",IF(AND(F912="■",G912="■"),"",IF(AND(OR(F912="■",G912="■"),H912="■"),"",IF(BF912="","",IF(OR(BF912=5,BF912&gt;5),"○","×"))))))</f>
        <v/>
      </c>
      <c r="Q912" s="129" t="s">
        <v>38</v>
      </c>
      <c r="R912" s="130" t="s">
        <v>38</v>
      </c>
      <c r="S912" s="131" t="s">
        <v>38</v>
      </c>
      <c r="T912" s="1"/>
      <c r="U912" s="10"/>
      <c r="V912" s="11"/>
      <c r="W912" s="10"/>
      <c r="X912" s="223" t="str">
        <f t="shared" si="280"/>
        <v/>
      </c>
      <c r="Y912" s="164" t="str">
        <f t="shared" si="262"/>
        <v/>
      </c>
      <c r="Z912" s="131" t="s">
        <v>58</v>
      </c>
      <c r="AA912" s="135" t="s">
        <v>58</v>
      </c>
      <c r="AB912" s="165" t="str">
        <f t="shared" si="263"/>
        <v/>
      </c>
      <c r="AC912" s="280"/>
      <c r="AD912" s="281"/>
      <c r="AF912" s="60" t="str">
        <f>IF($C$3="","",IF(AND(F912="□",G912="□",H912="□"),"",IF(AND(F912="■",G912="■"),"",IF(AND(F912="■",H912="■"),"",IF(AND(G912="■",H912="■"),"",IF(F912="■",$BY$42,IF(G912="■",$BY$39,IF(I912="","",I912))))))))</f>
        <v/>
      </c>
      <c r="AG912" s="61" t="str">
        <f>IF($C$3="","",IF(AND(F912="□",G912="□",H912="□"),"",IF(AND(F912="■",G912="■"),"",IF(AND(F912="■",H912="■"),"",IF(AND(G912="■",H912="■"),"",IF(F912="■",$BY$44,IF(G912="■",$BY$41,IF(K912="","",K912))))))))</f>
        <v/>
      </c>
      <c r="AH912" s="63" t="str">
        <f t="shared" si="264"/>
        <v/>
      </c>
      <c r="AI912" s="63" t="str">
        <f t="shared" si="265"/>
        <v/>
      </c>
      <c r="AJ912" s="64" t="str">
        <f t="shared" si="266"/>
        <v/>
      </c>
      <c r="AK912" s="64" t="str">
        <f t="shared" si="267"/>
        <v/>
      </c>
      <c r="AL912" s="64" t="str">
        <f>IF($C$3="","",IF(AND(F912="□",G912="□",H912="□"),"",IF(AND(F912="■",G912="■"),"",IF(AND(F912="■",H912="■"),"",IF(AND(G912="■",H912="■"),"",IF(F912="■",$BY$23,IF(G912="■",$BY$21,IF(J912="","",J912))))))))</f>
        <v/>
      </c>
      <c r="AM912" s="65" t="str">
        <f t="shared" si="268"/>
        <v/>
      </c>
      <c r="AN912" s="64" t="str">
        <f>IF($C$3="","",IF(AND(F912="□",G912="□",H912="□"),"",IF(AND(F912="■",G912="■"),"",IF(AND(F912="■",H912="■"),"",IF(AND(G912="■",H912="■"),"",IF(F912="■",$BY$24,IF(G912="■",$BY$22,IF(L912="","",L912))))))))</f>
        <v/>
      </c>
      <c r="AO912" s="118"/>
      <c r="AP912" s="64" t="str">
        <f t="shared" si="269"/>
        <v/>
      </c>
      <c r="AQ912" s="64" t="str">
        <f t="shared" si="270"/>
        <v/>
      </c>
      <c r="AR912" s="64" t="str">
        <f t="shared" si="271"/>
        <v/>
      </c>
      <c r="AS912" s="64" t="str">
        <f t="shared" si="272"/>
        <v/>
      </c>
      <c r="AT912" s="64" t="str">
        <f t="shared" si="273"/>
        <v/>
      </c>
      <c r="AW912" s="17" t="str">
        <f t="shared" si="274"/>
        <v/>
      </c>
      <c r="AX912" s="17" t="str">
        <f t="shared" si="275"/>
        <v/>
      </c>
      <c r="AY912" s="17" t="str">
        <f t="shared" si="276"/>
        <v/>
      </c>
      <c r="AZ912" s="17" t="str">
        <f t="shared" si="277"/>
        <v/>
      </c>
      <c r="BA912" s="17" t="str">
        <f t="shared" si="278"/>
        <v/>
      </c>
      <c r="BB912" s="17" t="str">
        <f t="shared" si="279"/>
        <v/>
      </c>
      <c r="BD912" s="17" t="str">
        <f>IF(AND(OR(F912="",F912="□"),OR(G912="",G912="□"),OR(H912="",H912="□")),"",IF(AND(F912="■",G912="■"),"",IF(AND(OR(F912="■",G912="■"),H912="■"),"",IF(F912="■",5,IF(G912="■",4,IF(I912="","",IF($C$3="","",IF($C$3=8,"-",IF($C$3&lt;8,IF(I912&lt;=$BY$25,7,IF(I912&lt;=$BY$26,6,IF(I912&lt;=$BY$27,5,IF(I912&lt;=$BY$28,4,IF(I912&lt;=$BY$29,3,IF(I912&lt;=$BY$30,2,1)))))))))))))))</f>
        <v/>
      </c>
      <c r="BE912" s="17" t="str">
        <f>IF(AND(OR(F912="",F912="□"),OR(G912="",G912="□"),OR(H912="",H912="□")),"",IF(AND(F912="■",G912="■"),"",IF(AND(OR(F912="■",G912="■"),H912="■"),"",IF(F912="■",5,IF(G912="■",4,IF(K912="","",IF($C$3="","",IF($C$3=8,IF(K912&lt;=$BY$33,6,IF(K912&lt;=$BY$34,5,IF(K912&lt;=$BY$35,4,3))),IF(AND($C$3&lt;8,$C$3&gt;4),IF(K912&lt;=$BY$32,7,IF(K912&lt;=$BY$33,6,IF(K912&lt;=$BY$34,5,IF(K912&lt;=$BY$35,4,IF(K912&lt;=$BY$36,3,2))))),IF(C898&lt;5,"-"))))))))))</f>
        <v/>
      </c>
      <c r="BF912" s="17" t="str">
        <f t="shared" si="281"/>
        <v/>
      </c>
      <c r="BH912" s="18" t="str">
        <f>IF(X912="","",IF(50&lt;=Y912,6,IF(AND(40&lt;=Y912,Y912&lt;50),5,IF(AND(30&lt;=Y912,Y912&lt;40),4,IF(AND(20&lt;=Y912,Y912&lt;30),3,IF(AND(10&lt;=Y912,Y912&lt;20),2,IF(AND(0&lt;=Y912,Y912&lt;10),1,IF(Y912&lt;0,0,""))))))))</f>
        <v/>
      </c>
      <c r="BI912" s="18" t="str">
        <f>IF(X912="","",IF(30&lt;=Y912,4,IF(AND(20&lt;=Y912,Y912&lt;30),3,IF(AND(10&lt;=Y912,Y912&lt;20),2,IF(AND(0&lt;=Y912,Y912&lt;10),1,IF(Y912&lt;0,0,""))))))</f>
        <v/>
      </c>
      <c r="BJ912" s="58" t="str">
        <f>IF(AND(OR(Q912="",Q912="□"),OR(R912="",R912="□"),OR(S912="",S912="□")),"",IF(AND(Q912="■",R912="■"),"",IF(AND(OR(Q912="■",R912="■"),S912="■"),"",IF(Q912="■",3,IF(R912="■",1,IF(Z912="■",BH912,BI912))))))</f>
        <v/>
      </c>
    </row>
    <row r="913" spans="1:62" ht="12" customHeight="1" x14ac:dyDescent="0.15">
      <c r="A913" s="66">
        <v>896</v>
      </c>
      <c r="B913" s="4"/>
      <c r="C913" s="2"/>
      <c r="D913" s="2"/>
      <c r="E913" s="8"/>
      <c r="F913" s="129" t="s">
        <v>38</v>
      </c>
      <c r="G913" s="130" t="s">
        <v>38</v>
      </c>
      <c r="H913" s="131" t="s">
        <v>38</v>
      </c>
      <c r="I913" s="122"/>
      <c r="J913" s="149"/>
      <c r="K913" s="124"/>
      <c r="L913" s="178"/>
      <c r="M913" s="133"/>
      <c r="N913" s="163" t="str">
        <f>IF($C$3="","",IF(P913="","",BF913))</f>
        <v/>
      </c>
      <c r="O913" s="163" t="str">
        <f>IF($C$3="","",IF(AND(OR(F913="",F913="□"),OR(G913="",G913="□"),OR(H913="",H913="□")),"",IF(AND(F913="■",G913="■"),"",IF(AND(OR(F913="■",G913="■"),H913="■"),"",IF(BF913="","",IF(OR(BF913=4,BF913&gt;4),"○","×"))))))</f>
        <v/>
      </c>
      <c r="P913" s="162" t="str">
        <f>IF($C$3="","",IF(AND(OR(F913="",F913="□"),OR(G913="",G913="□"),OR(H913="",H913="□")),"",IF(AND(F913="■",G913="■"),"",IF(AND(OR(F913="■",G913="■"),H913="■"),"",IF(BF913="","",IF(OR(BF913=5,BF913&gt;5),"○","×"))))))</f>
        <v/>
      </c>
      <c r="Q913" s="129" t="s">
        <v>38</v>
      </c>
      <c r="R913" s="130" t="s">
        <v>38</v>
      </c>
      <c r="S913" s="131" t="s">
        <v>38</v>
      </c>
      <c r="T913" s="1"/>
      <c r="U913" s="10"/>
      <c r="V913" s="11"/>
      <c r="W913" s="10"/>
      <c r="X913" s="223" t="str">
        <f t="shared" si="280"/>
        <v/>
      </c>
      <c r="Y913" s="164" t="str">
        <f t="shared" si="262"/>
        <v/>
      </c>
      <c r="Z913" s="131" t="s">
        <v>58</v>
      </c>
      <c r="AA913" s="135" t="s">
        <v>58</v>
      </c>
      <c r="AB913" s="165" t="str">
        <f t="shared" si="263"/>
        <v/>
      </c>
      <c r="AC913" s="280"/>
      <c r="AD913" s="281"/>
      <c r="AF913" s="60" t="str">
        <f>IF($C$3="","",IF(AND(F913="□",G913="□",H913="□"),"",IF(AND(F913="■",G913="■"),"",IF(AND(F913="■",H913="■"),"",IF(AND(G913="■",H913="■"),"",IF(F913="■",$BY$42,IF(G913="■",$BY$39,IF(I913="","",I913))))))))</f>
        <v/>
      </c>
      <c r="AG913" s="61" t="str">
        <f>IF($C$3="","",IF(AND(F913="□",G913="□",H913="□"),"",IF(AND(F913="■",G913="■"),"",IF(AND(F913="■",H913="■"),"",IF(AND(G913="■",H913="■"),"",IF(F913="■",$BY$44,IF(G913="■",$BY$41,IF(K913="","",K913))))))))</f>
        <v/>
      </c>
      <c r="AH913" s="63" t="str">
        <f t="shared" si="264"/>
        <v/>
      </c>
      <c r="AI913" s="63" t="str">
        <f t="shared" si="265"/>
        <v/>
      </c>
      <c r="AJ913" s="64" t="str">
        <f t="shared" si="266"/>
        <v/>
      </c>
      <c r="AK913" s="64" t="str">
        <f t="shared" si="267"/>
        <v/>
      </c>
      <c r="AL913" s="64" t="str">
        <f>IF($C$3="","",IF(AND(F913="□",G913="□",H913="□"),"",IF(AND(F913="■",G913="■"),"",IF(AND(F913="■",H913="■"),"",IF(AND(G913="■",H913="■"),"",IF(F913="■",$BY$23,IF(G913="■",$BY$21,IF(J913="","",J913))))))))</f>
        <v/>
      </c>
      <c r="AM913" s="65" t="str">
        <f t="shared" si="268"/>
        <v/>
      </c>
      <c r="AN913" s="64" t="str">
        <f>IF($C$3="","",IF(AND(F913="□",G913="□",H913="□"),"",IF(AND(F913="■",G913="■"),"",IF(AND(F913="■",H913="■"),"",IF(AND(G913="■",H913="■"),"",IF(F913="■",$BY$24,IF(G913="■",$BY$22,IF(L913="","",L913))))))))</f>
        <v/>
      </c>
      <c r="AO913" s="118"/>
      <c r="AP913" s="64" t="str">
        <f t="shared" si="269"/>
        <v/>
      </c>
      <c r="AQ913" s="64" t="str">
        <f t="shared" si="270"/>
        <v/>
      </c>
      <c r="AR913" s="64" t="str">
        <f t="shared" si="271"/>
        <v/>
      </c>
      <c r="AS913" s="64" t="str">
        <f t="shared" si="272"/>
        <v/>
      </c>
      <c r="AT913" s="64" t="str">
        <f t="shared" si="273"/>
        <v/>
      </c>
      <c r="AW913" s="17" t="str">
        <f t="shared" si="274"/>
        <v/>
      </c>
      <c r="AX913" s="17" t="str">
        <f t="shared" si="275"/>
        <v/>
      </c>
      <c r="AY913" s="17" t="str">
        <f t="shared" si="276"/>
        <v/>
      </c>
      <c r="AZ913" s="17" t="str">
        <f t="shared" si="277"/>
        <v/>
      </c>
      <c r="BA913" s="17" t="str">
        <f t="shared" si="278"/>
        <v/>
      </c>
      <c r="BB913" s="17" t="str">
        <f t="shared" si="279"/>
        <v/>
      </c>
      <c r="BD913" s="17" t="str">
        <f>IF(AND(OR(F913="",F913="□"),OR(G913="",G913="□"),OR(H913="",H913="□")),"",IF(AND(F913="■",G913="■"),"",IF(AND(OR(F913="■",G913="■"),H913="■"),"",IF(F913="■",5,IF(G913="■",4,IF(I913="","",IF($C$3="","",IF($C$3=8,"-",IF($C$3&lt;8,IF(I913&lt;=$BY$25,7,IF(I913&lt;=$BY$26,6,IF(I913&lt;=$BY$27,5,IF(I913&lt;=$BY$28,4,IF(I913&lt;=$BY$29,3,IF(I913&lt;=$BY$30,2,1)))))))))))))))</f>
        <v/>
      </c>
      <c r="BE913" s="17" t="str">
        <f>IF(AND(OR(F913="",F913="□"),OR(G913="",G913="□"),OR(H913="",H913="□")),"",IF(AND(F913="■",G913="■"),"",IF(AND(OR(F913="■",G913="■"),H913="■"),"",IF(F913="■",5,IF(G913="■",4,IF(K913="","",IF($C$3="","",IF($C$3=8,IF(K913&lt;=$BY$33,6,IF(K913&lt;=$BY$34,5,IF(K913&lt;=$BY$35,4,3))),IF(AND($C$3&lt;8,$C$3&gt;4),IF(K913&lt;=$BY$32,7,IF(K913&lt;=$BY$33,6,IF(K913&lt;=$BY$34,5,IF(K913&lt;=$BY$35,4,IF(K913&lt;=$BY$36,3,2))))),IF(C899&lt;5,"-"))))))))))</f>
        <v/>
      </c>
      <c r="BF913" s="17" t="str">
        <f t="shared" si="281"/>
        <v/>
      </c>
      <c r="BH913" s="18" t="str">
        <f>IF(X913="","",IF(50&lt;=Y913,6,IF(AND(40&lt;=Y913,Y913&lt;50),5,IF(AND(30&lt;=Y913,Y913&lt;40),4,IF(AND(20&lt;=Y913,Y913&lt;30),3,IF(AND(10&lt;=Y913,Y913&lt;20),2,IF(AND(0&lt;=Y913,Y913&lt;10),1,IF(Y913&lt;0,0,""))))))))</f>
        <v/>
      </c>
      <c r="BI913" s="18" t="str">
        <f>IF(X913="","",IF(30&lt;=Y913,4,IF(AND(20&lt;=Y913,Y913&lt;30),3,IF(AND(10&lt;=Y913,Y913&lt;20),2,IF(AND(0&lt;=Y913,Y913&lt;10),1,IF(Y913&lt;0,0,""))))))</f>
        <v/>
      </c>
      <c r="BJ913" s="58" t="str">
        <f>IF(AND(OR(Q913="",Q913="□"),OR(R913="",R913="□"),OR(S913="",S913="□")),"",IF(AND(Q913="■",R913="■"),"",IF(AND(OR(Q913="■",R913="■"),S913="■"),"",IF(Q913="■",3,IF(R913="■",1,IF(Z913="■",BH913,BI913))))))</f>
        <v/>
      </c>
    </row>
    <row r="914" spans="1:62" ht="12" customHeight="1" x14ac:dyDescent="0.15">
      <c r="A914" s="66">
        <v>897</v>
      </c>
      <c r="B914" s="4"/>
      <c r="C914" s="2"/>
      <c r="D914" s="2"/>
      <c r="E914" s="8"/>
      <c r="F914" s="129" t="s">
        <v>38</v>
      </c>
      <c r="G914" s="130" t="s">
        <v>38</v>
      </c>
      <c r="H914" s="131" t="s">
        <v>38</v>
      </c>
      <c r="I914" s="122"/>
      <c r="J914" s="149"/>
      <c r="K914" s="124"/>
      <c r="L914" s="178"/>
      <c r="M914" s="133"/>
      <c r="N914" s="163" t="str">
        <f>IF($C$3="","",IF(P914="","",BF914))</f>
        <v/>
      </c>
      <c r="O914" s="163" t="str">
        <f>IF($C$3="","",IF(AND(OR(F914="",F914="□"),OR(G914="",G914="□"),OR(H914="",H914="□")),"",IF(AND(F914="■",G914="■"),"",IF(AND(OR(F914="■",G914="■"),H914="■"),"",IF(BF914="","",IF(OR(BF914=4,BF914&gt;4),"○","×"))))))</f>
        <v/>
      </c>
      <c r="P914" s="162" t="str">
        <f>IF($C$3="","",IF(AND(OR(F914="",F914="□"),OR(G914="",G914="□"),OR(H914="",H914="□")),"",IF(AND(F914="■",G914="■"),"",IF(AND(OR(F914="■",G914="■"),H914="■"),"",IF(BF914="","",IF(OR(BF914=5,BF914&gt;5),"○","×"))))))</f>
        <v/>
      </c>
      <c r="Q914" s="129" t="s">
        <v>38</v>
      </c>
      <c r="R914" s="130" t="s">
        <v>38</v>
      </c>
      <c r="S914" s="131" t="s">
        <v>38</v>
      </c>
      <c r="T914" s="1"/>
      <c r="U914" s="10"/>
      <c r="V914" s="11"/>
      <c r="W914" s="10"/>
      <c r="X914" s="223" t="str">
        <f t="shared" si="280"/>
        <v/>
      </c>
      <c r="Y914" s="164" t="str">
        <f t="shared" ref="Y914:Y977" si="282">IFERROR((1-X914)*100,"")</f>
        <v/>
      </c>
      <c r="Z914" s="131" t="s">
        <v>58</v>
      </c>
      <c r="AA914" s="135" t="s">
        <v>58</v>
      </c>
      <c r="AB914" s="165" t="str">
        <f t="shared" ref="AB914:AB977" si="283">BJ914</f>
        <v/>
      </c>
      <c r="AC914" s="280"/>
      <c r="AD914" s="281"/>
      <c r="AF914" s="60" t="str">
        <f>IF($C$3="","",IF(AND(F914="□",G914="□",H914="□"),"",IF(AND(F914="■",G914="■"),"",IF(AND(F914="■",H914="■"),"",IF(AND(G914="■",H914="■"),"",IF(F914="■",$BY$42,IF(G914="■",$BY$39,IF(I914="","",I914))))))))</f>
        <v/>
      </c>
      <c r="AG914" s="61" t="str">
        <f>IF($C$3="","",IF(AND(F914="□",G914="□",H914="□"),"",IF(AND(F914="■",G914="■"),"",IF(AND(F914="■",H914="■"),"",IF(AND(G914="■",H914="■"),"",IF(F914="■",$BY$44,IF(G914="■",$BY$41,IF(K914="","",K914))))))))</f>
        <v/>
      </c>
      <c r="AH914" s="63" t="str">
        <f t="shared" ref="AH914:AH977" si="284">IF(C914="","",C914)</f>
        <v/>
      </c>
      <c r="AI914" s="63" t="str">
        <f t="shared" ref="AI914:AI977" si="285">IF(D914="","",D914)</f>
        <v/>
      </c>
      <c r="AJ914" s="64" t="str">
        <f t="shared" ref="AJ914:AJ977" si="286">IF(E914="","",E914)</f>
        <v/>
      </c>
      <c r="AK914" s="64" t="str">
        <f t="shared" ref="AK914:AK977" si="287">AF914</f>
        <v/>
      </c>
      <c r="AL914" s="64" t="str">
        <f>IF($C$3="","",IF(AND(F914="□",G914="□",H914="□"),"",IF(AND(F914="■",G914="■"),"",IF(AND(F914="■",H914="■"),"",IF(AND(G914="■",H914="■"),"",IF(F914="■",$BY$23,IF(G914="■",$BY$21,IF(J914="","",J914))))))))</f>
        <v/>
      </c>
      <c r="AM914" s="65" t="str">
        <f t="shared" ref="AM914:AM977" si="288">AG914</f>
        <v/>
      </c>
      <c r="AN914" s="64" t="str">
        <f>IF($C$3="","",IF(AND(F914="□",G914="□",H914="□"),"",IF(AND(F914="■",G914="■"),"",IF(AND(F914="■",H914="■"),"",IF(AND(G914="■",H914="■"),"",IF(F914="■",$BY$24,IF(G914="■",$BY$22,IF(L914="","",L914))))))))</f>
        <v/>
      </c>
      <c r="AO914" s="118"/>
      <c r="AP914" s="64" t="str">
        <f t="shared" ref="AP914:AP977" si="289">IF(AND(AZ914="",BA914="",BB914=""),"",IF(AZ914="●","",IF(BA914="●","",IF(BB914="●",T914,""))))</f>
        <v/>
      </c>
      <c r="AQ914" s="64" t="str">
        <f t="shared" ref="AQ914:AQ977" si="290">IF(AND(AZ914="",BA914="",BB914=""),"",IF(AZ914="●","",IF(BA914="●","",IF(BB914="●",U914,""))))</f>
        <v/>
      </c>
      <c r="AR914" s="64" t="str">
        <f t="shared" ref="AR914:AR977" si="291">IF(AND(AZ914="",BA914="",BB914=""),"",IF(AZ914="●","",IF(BA914="●","",IF(BB914="●",V914,""))))</f>
        <v/>
      </c>
      <c r="AS914" s="64" t="str">
        <f t="shared" ref="AS914:AS977" si="292">IF(AND(AZ914="",BA914="",BB914=""),"",IF(AZ914="●","",IF(BA914="●","",IF(BB914="●",W914,""))))</f>
        <v/>
      </c>
      <c r="AT914" s="64" t="str">
        <f t="shared" ref="AT914:AT977" si="293">IF(AND(AZ914="",BA914="",BB914=""),"",IF(AZ914="●",0.8,IF(BA914="●",1,IF(BB914="●",IF(OR(V914="",W914=""),"",ROUNDUP(V914/W914,2)),""))))</f>
        <v/>
      </c>
      <c r="AW914" s="17" t="str">
        <f t="shared" ref="AW914:AW977" si="294">IF(AND(F914="□",G914="□",H914="□"),"",IF(AND(F914="■",G914="■"),"",IF(AND(F914="■",H914="■"),"",IF(AND(G914="■",H914="■"),"",IF(F914="■","●","")))))</f>
        <v/>
      </c>
      <c r="AX914" s="17" t="str">
        <f t="shared" ref="AX914:AX977" si="295">IF(AND(F914="□",G914="□",H914="□"),"",IF(AND(F914="■",G914="■"),"",IF(AND(F914="■",H914="■"),"",IF(AND(G914="■",H914="■"),"",IF(G914="■","●","")))))</f>
        <v/>
      </c>
      <c r="AY914" s="17" t="str">
        <f t="shared" ref="AY914:AY977" si="296">IF(AND(F914="□",G914="□",H914="□"),"",IF(AND(F914="■",G914="■"),"",IF(AND(F914="■",H914="■"),"",IF(AND(G914="■",H914="■"),"",IF(H914="■","●","")))))</f>
        <v/>
      </c>
      <c r="AZ914" s="17" t="str">
        <f t="shared" ref="AZ914:AZ977" si="297">IF(AND(Q914="□",R914="□",S914="□"),"",IF(AND(Q914="■",R914="■"),"",IF(AND(Q914="■",S914="■"),"",IF(AND(R914="■",S914="■"),"",IF(Q914="■","●","")))))</f>
        <v/>
      </c>
      <c r="BA914" s="17" t="str">
        <f t="shared" ref="BA914:BA977" si="298">IF(AND(Q914="□",R914="□",S914="□"),"",IF(AND(Q914="■",R914="■"),"",IF(AND(Q914="■",S914="■"),"",IF(AND(R914="■",S914="■"),"",IF(R914="■","●","")))))</f>
        <v/>
      </c>
      <c r="BB914" s="17" t="str">
        <f t="shared" ref="BB914:BB977" si="299">IF(AND(Q914="□",R914="□",S914="□"),"",IF(AND(Q914="■",R914="■"),"",IF(AND(Q914="■",S914="■"),"",IF(AND(R914="■",S914="■"),"",IF(S914="■","●","")))))</f>
        <v/>
      </c>
      <c r="BD914" s="17" t="str">
        <f>IF(AND(OR(F914="",F914="□"),OR(G914="",G914="□"),OR(H914="",H914="□")),"",IF(AND(F914="■",G914="■"),"",IF(AND(OR(F914="■",G914="■"),H914="■"),"",IF(F914="■",5,IF(G914="■",4,IF(I914="","",IF($C$3="","",IF($C$3=8,"-",IF($C$3&lt;8,IF(I914&lt;=$BY$25,7,IF(I914&lt;=$BY$26,6,IF(I914&lt;=$BY$27,5,IF(I914&lt;=$BY$28,4,IF(I914&lt;=$BY$29,3,IF(I914&lt;=$BY$30,2,1)))))))))))))))</f>
        <v/>
      </c>
      <c r="BE914" s="17" t="str">
        <f>IF(AND(OR(F914="",F914="□"),OR(G914="",G914="□"),OR(H914="",H914="□")),"",IF(AND(F914="■",G914="■"),"",IF(AND(OR(F914="■",G914="■"),H914="■"),"",IF(F914="■",5,IF(G914="■",4,IF(K914="","",IF($C$3="","",IF($C$3=8,IF(K914&lt;=$BY$33,6,IF(K914&lt;=$BY$34,5,IF(K914&lt;=$BY$35,4,3))),IF(AND($C$3&lt;8,$C$3&gt;4),IF(K914&lt;=$BY$32,7,IF(K914&lt;=$BY$33,6,IF(K914&lt;=$BY$34,5,IF(K914&lt;=$BY$35,4,IF(K914&lt;=$BY$36,3,2))))),IF(C900&lt;5,"-"))))))))))</f>
        <v/>
      </c>
      <c r="BF914" s="17" t="str">
        <f t="shared" si="281"/>
        <v/>
      </c>
      <c r="BH914" s="18" t="str">
        <f>IF(X914="","",IF(50&lt;=Y914,6,IF(AND(40&lt;=Y914,Y914&lt;50),5,IF(AND(30&lt;=Y914,Y914&lt;40),4,IF(AND(20&lt;=Y914,Y914&lt;30),3,IF(AND(10&lt;=Y914,Y914&lt;20),2,IF(AND(0&lt;=Y914,Y914&lt;10),1,IF(Y914&lt;0,0,""))))))))</f>
        <v/>
      </c>
      <c r="BI914" s="18" t="str">
        <f>IF(X914="","",IF(30&lt;=Y914,4,IF(AND(20&lt;=Y914,Y914&lt;30),3,IF(AND(10&lt;=Y914,Y914&lt;20),2,IF(AND(0&lt;=Y914,Y914&lt;10),1,IF(Y914&lt;0,0,""))))))</f>
        <v/>
      </c>
      <c r="BJ914" s="58" t="str">
        <f>IF(AND(OR(Q914="",Q914="□"),OR(R914="",R914="□"),OR(S914="",S914="□")),"",IF(AND(Q914="■",R914="■"),"",IF(AND(OR(Q914="■",R914="■"),S914="■"),"",IF(Q914="■",3,IF(R914="■",1,IF(Z914="■",BH914,BI914))))))</f>
        <v/>
      </c>
    </row>
    <row r="915" spans="1:62" ht="12" customHeight="1" x14ac:dyDescent="0.15">
      <c r="A915" s="66">
        <v>898</v>
      </c>
      <c r="B915" s="4"/>
      <c r="C915" s="2"/>
      <c r="D915" s="2"/>
      <c r="E915" s="8"/>
      <c r="F915" s="129" t="s">
        <v>38</v>
      </c>
      <c r="G915" s="130" t="s">
        <v>38</v>
      </c>
      <c r="H915" s="131" t="s">
        <v>38</v>
      </c>
      <c r="I915" s="122"/>
      <c r="J915" s="149"/>
      <c r="K915" s="124"/>
      <c r="L915" s="178"/>
      <c r="M915" s="133"/>
      <c r="N915" s="163" t="str">
        <f>IF($C$3="","",IF(P915="","",BF915))</f>
        <v/>
      </c>
      <c r="O915" s="163" t="str">
        <f>IF($C$3="","",IF(AND(OR(F915="",F915="□"),OR(G915="",G915="□"),OR(H915="",H915="□")),"",IF(AND(F915="■",G915="■"),"",IF(AND(OR(F915="■",G915="■"),H915="■"),"",IF(BF915="","",IF(OR(BF915=4,BF915&gt;4),"○","×"))))))</f>
        <v/>
      </c>
      <c r="P915" s="162" t="str">
        <f>IF($C$3="","",IF(AND(OR(F915="",F915="□"),OR(G915="",G915="□"),OR(H915="",H915="□")),"",IF(AND(F915="■",G915="■"),"",IF(AND(OR(F915="■",G915="■"),H915="■"),"",IF(BF915="","",IF(OR(BF915=5,BF915&gt;5),"○","×"))))))</f>
        <v/>
      </c>
      <c r="Q915" s="129" t="s">
        <v>38</v>
      </c>
      <c r="R915" s="130" t="s">
        <v>38</v>
      </c>
      <c r="S915" s="131" t="s">
        <v>38</v>
      </c>
      <c r="T915" s="1"/>
      <c r="U915" s="10"/>
      <c r="V915" s="11"/>
      <c r="W915" s="10"/>
      <c r="X915" s="223" t="str">
        <f t="shared" ref="X915:X978" si="300">AT915</f>
        <v/>
      </c>
      <c r="Y915" s="164" t="str">
        <f t="shared" si="282"/>
        <v/>
      </c>
      <c r="Z915" s="131" t="s">
        <v>58</v>
      </c>
      <c r="AA915" s="135" t="s">
        <v>58</v>
      </c>
      <c r="AB915" s="165" t="str">
        <f t="shared" si="283"/>
        <v/>
      </c>
      <c r="AC915" s="280"/>
      <c r="AD915" s="281"/>
      <c r="AF915" s="60" t="str">
        <f>IF($C$3="","",IF(AND(F915="□",G915="□",H915="□"),"",IF(AND(F915="■",G915="■"),"",IF(AND(F915="■",H915="■"),"",IF(AND(G915="■",H915="■"),"",IF(F915="■",$BY$42,IF(G915="■",$BY$39,IF(I915="","",I915))))))))</f>
        <v/>
      </c>
      <c r="AG915" s="61" t="str">
        <f>IF($C$3="","",IF(AND(F915="□",G915="□",H915="□"),"",IF(AND(F915="■",G915="■"),"",IF(AND(F915="■",H915="■"),"",IF(AND(G915="■",H915="■"),"",IF(F915="■",$BY$44,IF(G915="■",$BY$41,IF(K915="","",K915))))))))</f>
        <v/>
      </c>
      <c r="AH915" s="63" t="str">
        <f t="shared" si="284"/>
        <v/>
      </c>
      <c r="AI915" s="63" t="str">
        <f t="shared" si="285"/>
        <v/>
      </c>
      <c r="AJ915" s="64" t="str">
        <f t="shared" si="286"/>
        <v/>
      </c>
      <c r="AK915" s="64" t="str">
        <f t="shared" si="287"/>
        <v/>
      </c>
      <c r="AL915" s="64" t="str">
        <f>IF($C$3="","",IF(AND(F915="□",G915="□",H915="□"),"",IF(AND(F915="■",G915="■"),"",IF(AND(F915="■",H915="■"),"",IF(AND(G915="■",H915="■"),"",IF(F915="■",$BY$23,IF(G915="■",$BY$21,IF(J915="","",J915))))))))</f>
        <v/>
      </c>
      <c r="AM915" s="65" t="str">
        <f t="shared" si="288"/>
        <v/>
      </c>
      <c r="AN915" s="64" t="str">
        <f>IF($C$3="","",IF(AND(F915="□",G915="□",H915="□"),"",IF(AND(F915="■",G915="■"),"",IF(AND(F915="■",H915="■"),"",IF(AND(G915="■",H915="■"),"",IF(F915="■",$BY$24,IF(G915="■",$BY$22,IF(L915="","",L915))))))))</f>
        <v/>
      </c>
      <c r="AO915" s="118"/>
      <c r="AP915" s="64" t="str">
        <f t="shared" si="289"/>
        <v/>
      </c>
      <c r="AQ915" s="64" t="str">
        <f t="shared" si="290"/>
        <v/>
      </c>
      <c r="AR915" s="64" t="str">
        <f t="shared" si="291"/>
        <v/>
      </c>
      <c r="AS915" s="64" t="str">
        <f t="shared" si="292"/>
        <v/>
      </c>
      <c r="AT915" s="64" t="str">
        <f t="shared" si="293"/>
        <v/>
      </c>
      <c r="AW915" s="17" t="str">
        <f t="shared" si="294"/>
        <v/>
      </c>
      <c r="AX915" s="17" t="str">
        <f t="shared" si="295"/>
        <v/>
      </c>
      <c r="AY915" s="17" t="str">
        <f t="shared" si="296"/>
        <v/>
      </c>
      <c r="AZ915" s="17" t="str">
        <f t="shared" si="297"/>
        <v/>
      </c>
      <c r="BA915" s="17" t="str">
        <f t="shared" si="298"/>
        <v/>
      </c>
      <c r="BB915" s="17" t="str">
        <f t="shared" si="299"/>
        <v/>
      </c>
      <c r="BD915" s="17" t="str">
        <f>IF(AND(OR(F915="",F915="□"),OR(G915="",G915="□"),OR(H915="",H915="□")),"",IF(AND(F915="■",G915="■"),"",IF(AND(OR(F915="■",G915="■"),H915="■"),"",IF(F915="■",5,IF(G915="■",4,IF(I915="","",IF($C$3="","",IF($C$3=8,"-",IF($C$3&lt;8,IF(I915&lt;=$BY$25,7,IF(I915&lt;=$BY$26,6,IF(I915&lt;=$BY$27,5,IF(I915&lt;=$BY$28,4,IF(I915&lt;=$BY$29,3,IF(I915&lt;=$BY$30,2,1)))))))))))))))</f>
        <v/>
      </c>
      <c r="BE915" s="17" t="str">
        <f>IF(AND(OR(F915="",F915="□"),OR(G915="",G915="□"),OR(H915="",H915="□")),"",IF(AND(F915="■",G915="■"),"",IF(AND(OR(F915="■",G915="■"),H915="■"),"",IF(F915="■",5,IF(G915="■",4,IF(K915="","",IF($C$3="","",IF($C$3=8,IF(K915&lt;=$BY$33,6,IF(K915&lt;=$BY$34,5,IF(K915&lt;=$BY$35,4,3))),IF(AND($C$3&lt;8,$C$3&gt;4),IF(K915&lt;=$BY$32,7,IF(K915&lt;=$BY$33,6,IF(K915&lt;=$BY$34,5,IF(K915&lt;=$BY$35,4,IF(K915&lt;=$BY$36,3,2))))),IF(C901&lt;5,"-"))))))))))</f>
        <v/>
      </c>
      <c r="BF915" s="17" t="str">
        <f t="shared" ref="BF915:BF978" si="301">IF(OR(BD915="",BE915=""),"",MIN(BD915:BE915))</f>
        <v/>
      </c>
      <c r="BH915" s="18" t="str">
        <f>IF(X915="","",IF(50&lt;=Y915,6,IF(AND(40&lt;=Y915,Y915&lt;50),5,IF(AND(30&lt;=Y915,Y915&lt;40),4,IF(AND(20&lt;=Y915,Y915&lt;30),3,IF(AND(10&lt;=Y915,Y915&lt;20),2,IF(AND(0&lt;=Y915,Y915&lt;10),1,IF(Y915&lt;0,0,""))))))))</f>
        <v/>
      </c>
      <c r="BI915" s="18" t="str">
        <f>IF(X915="","",IF(30&lt;=Y915,4,IF(AND(20&lt;=Y915,Y915&lt;30),3,IF(AND(10&lt;=Y915,Y915&lt;20),2,IF(AND(0&lt;=Y915,Y915&lt;10),1,IF(Y915&lt;0,0,""))))))</f>
        <v/>
      </c>
      <c r="BJ915" s="58" t="str">
        <f>IF(AND(OR(Q915="",Q915="□"),OR(R915="",R915="□"),OR(S915="",S915="□")),"",IF(AND(Q915="■",R915="■"),"",IF(AND(OR(Q915="■",R915="■"),S915="■"),"",IF(Q915="■",3,IF(R915="■",1,IF(Z915="■",BH915,BI915))))))</f>
        <v/>
      </c>
    </row>
    <row r="916" spans="1:62" ht="12" customHeight="1" x14ac:dyDescent="0.15">
      <c r="A916" s="66">
        <v>899</v>
      </c>
      <c r="B916" s="4"/>
      <c r="C916" s="2"/>
      <c r="D916" s="2"/>
      <c r="E916" s="8"/>
      <c r="F916" s="129" t="s">
        <v>38</v>
      </c>
      <c r="G916" s="130" t="s">
        <v>38</v>
      </c>
      <c r="H916" s="131" t="s">
        <v>38</v>
      </c>
      <c r="I916" s="122"/>
      <c r="J916" s="149"/>
      <c r="K916" s="124"/>
      <c r="L916" s="178"/>
      <c r="M916" s="133"/>
      <c r="N916" s="163" t="str">
        <f>IF($C$3="","",IF(P916="","",BF916))</f>
        <v/>
      </c>
      <c r="O916" s="163" t="str">
        <f>IF($C$3="","",IF(AND(OR(F916="",F916="□"),OR(G916="",G916="□"),OR(H916="",H916="□")),"",IF(AND(F916="■",G916="■"),"",IF(AND(OR(F916="■",G916="■"),H916="■"),"",IF(BF916="","",IF(OR(BF916=4,BF916&gt;4),"○","×"))))))</f>
        <v/>
      </c>
      <c r="P916" s="162" t="str">
        <f>IF($C$3="","",IF(AND(OR(F916="",F916="□"),OR(G916="",G916="□"),OR(H916="",H916="□")),"",IF(AND(F916="■",G916="■"),"",IF(AND(OR(F916="■",G916="■"),H916="■"),"",IF(BF916="","",IF(OR(BF916=5,BF916&gt;5),"○","×"))))))</f>
        <v/>
      </c>
      <c r="Q916" s="129" t="s">
        <v>38</v>
      </c>
      <c r="R916" s="130" t="s">
        <v>38</v>
      </c>
      <c r="S916" s="131" t="s">
        <v>38</v>
      </c>
      <c r="T916" s="1"/>
      <c r="U916" s="10"/>
      <c r="V916" s="11"/>
      <c r="W916" s="10"/>
      <c r="X916" s="223" t="str">
        <f t="shared" si="300"/>
        <v/>
      </c>
      <c r="Y916" s="164" t="str">
        <f t="shared" si="282"/>
        <v/>
      </c>
      <c r="Z916" s="131" t="s">
        <v>58</v>
      </c>
      <c r="AA916" s="135" t="s">
        <v>58</v>
      </c>
      <c r="AB916" s="165" t="str">
        <f t="shared" si="283"/>
        <v/>
      </c>
      <c r="AC916" s="280"/>
      <c r="AD916" s="281"/>
      <c r="AF916" s="60" t="str">
        <f>IF($C$3="","",IF(AND(F916="□",G916="□",H916="□"),"",IF(AND(F916="■",G916="■"),"",IF(AND(F916="■",H916="■"),"",IF(AND(G916="■",H916="■"),"",IF(F916="■",$BY$42,IF(G916="■",$BY$39,IF(I916="","",I916))))))))</f>
        <v/>
      </c>
      <c r="AG916" s="61" t="str">
        <f>IF($C$3="","",IF(AND(F916="□",G916="□",H916="□"),"",IF(AND(F916="■",G916="■"),"",IF(AND(F916="■",H916="■"),"",IF(AND(G916="■",H916="■"),"",IF(F916="■",$BY$44,IF(G916="■",$BY$41,IF(K916="","",K916))))))))</f>
        <v/>
      </c>
      <c r="AH916" s="63" t="str">
        <f t="shared" si="284"/>
        <v/>
      </c>
      <c r="AI916" s="63" t="str">
        <f t="shared" si="285"/>
        <v/>
      </c>
      <c r="AJ916" s="64" t="str">
        <f t="shared" si="286"/>
        <v/>
      </c>
      <c r="AK916" s="64" t="str">
        <f t="shared" si="287"/>
        <v/>
      </c>
      <c r="AL916" s="64" t="str">
        <f>IF($C$3="","",IF(AND(F916="□",G916="□",H916="□"),"",IF(AND(F916="■",G916="■"),"",IF(AND(F916="■",H916="■"),"",IF(AND(G916="■",H916="■"),"",IF(F916="■",$BY$23,IF(G916="■",$BY$21,IF(J916="","",J916))))))))</f>
        <v/>
      </c>
      <c r="AM916" s="65" t="str">
        <f t="shared" si="288"/>
        <v/>
      </c>
      <c r="AN916" s="64" t="str">
        <f>IF($C$3="","",IF(AND(F916="□",G916="□",H916="□"),"",IF(AND(F916="■",G916="■"),"",IF(AND(F916="■",H916="■"),"",IF(AND(G916="■",H916="■"),"",IF(F916="■",$BY$24,IF(G916="■",$BY$22,IF(L916="","",L916))))))))</f>
        <v/>
      </c>
      <c r="AO916" s="118"/>
      <c r="AP916" s="64" t="str">
        <f t="shared" si="289"/>
        <v/>
      </c>
      <c r="AQ916" s="64" t="str">
        <f t="shared" si="290"/>
        <v/>
      </c>
      <c r="AR916" s="64" t="str">
        <f t="shared" si="291"/>
        <v/>
      </c>
      <c r="AS916" s="64" t="str">
        <f t="shared" si="292"/>
        <v/>
      </c>
      <c r="AT916" s="64" t="str">
        <f t="shared" si="293"/>
        <v/>
      </c>
      <c r="AW916" s="17" t="str">
        <f t="shared" si="294"/>
        <v/>
      </c>
      <c r="AX916" s="17" t="str">
        <f t="shared" si="295"/>
        <v/>
      </c>
      <c r="AY916" s="17" t="str">
        <f t="shared" si="296"/>
        <v/>
      </c>
      <c r="AZ916" s="17" t="str">
        <f t="shared" si="297"/>
        <v/>
      </c>
      <c r="BA916" s="17" t="str">
        <f t="shared" si="298"/>
        <v/>
      </c>
      <c r="BB916" s="17" t="str">
        <f t="shared" si="299"/>
        <v/>
      </c>
      <c r="BD916" s="17" t="str">
        <f>IF(AND(OR(F916="",F916="□"),OR(G916="",G916="□"),OR(H916="",H916="□")),"",IF(AND(F916="■",G916="■"),"",IF(AND(OR(F916="■",G916="■"),H916="■"),"",IF(F916="■",5,IF(G916="■",4,IF(I916="","",IF($C$3="","",IF($C$3=8,"-",IF($C$3&lt;8,IF(I916&lt;=$BY$25,7,IF(I916&lt;=$BY$26,6,IF(I916&lt;=$BY$27,5,IF(I916&lt;=$BY$28,4,IF(I916&lt;=$BY$29,3,IF(I916&lt;=$BY$30,2,1)))))))))))))))</f>
        <v/>
      </c>
      <c r="BE916" s="17" t="str">
        <f>IF(AND(OR(F916="",F916="□"),OR(G916="",G916="□"),OR(H916="",H916="□")),"",IF(AND(F916="■",G916="■"),"",IF(AND(OR(F916="■",G916="■"),H916="■"),"",IF(F916="■",5,IF(G916="■",4,IF(K916="","",IF($C$3="","",IF($C$3=8,IF(K916&lt;=$BY$33,6,IF(K916&lt;=$BY$34,5,IF(K916&lt;=$BY$35,4,3))),IF(AND($C$3&lt;8,$C$3&gt;4),IF(K916&lt;=$BY$32,7,IF(K916&lt;=$BY$33,6,IF(K916&lt;=$BY$34,5,IF(K916&lt;=$BY$35,4,IF(K916&lt;=$BY$36,3,2))))),IF(C902&lt;5,"-"))))))))))</f>
        <v/>
      </c>
      <c r="BF916" s="17" t="str">
        <f t="shared" si="301"/>
        <v/>
      </c>
      <c r="BH916" s="18" t="str">
        <f>IF(X916="","",IF(50&lt;=Y916,6,IF(AND(40&lt;=Y916,Y916&lt;50),5,IF(AND(30&lt;=Y916,Y916&lt;40),4,IF(AND(20&lt;=Y916,Y916&lt;30),3,IF(AND(10&lt;=Y916,Y916&lt;20),2,IF(AND(0&lt;=Y916,Y916&lt;10),1,IF(Y916&lt;0,0,""))))))))</f>
        <v/>
      </c>
      <c r="BI916" s="18" t="str">
        <f>IF(X916="","",IF(30&lt;=Y916,4,IF(AND(20&lt;=Y916,Y916&lt;30),3,IF(AND(10&lt;=Y916,Y916&lt;20),2,IF(AND(0&lt;=Y916,Y916&lt;10),1,IF(Y916&lt;0,0,""))))))</f>
        <v/>
      </c>
      <c r="BJ916" s="58" t="str">
        <f>IF(AND(OR(Q916="",Q916="□"),OR(R916="",R916="□"),OR(S916="",S916="□")),"",IF(AND(Q916="■",R916="■"),"",IF(AND(OR(Q916="■",R916="■"),S916="■"),"",IF(Q916="■",3,IF(R916="■",1,IF(Z916="■",BH916,BI916))))))</f>
        <v/>
      </c>
    </row>
    <row r="917" spans="1:62" ht="12" customHeight="1" x14ac:dyDescent="0.15">
      <c r="A917" s="66">
        <v>900</v>
      </c>
      <c r="B917" s="4"/>
      <c r="C917" s="2"/>
      <c r="D917" s="2"/>
      <c r="E917" s="8"/>
      <c r="F917" s="129" t="s">
        <v>38</v>
      </c>
      <c r="G917" s="130" t="s">
        <v>38</v>
      </c>
      <c r="H917" s="131" t="s">
        <v>38</v>
      </c>
      <c r="I917" s="122"/>
      <c r="J917" s="149"/>
      <c r="K917" s="124"/>
      <c r="L917" s="178"/>
      <c r="M917" s="133"/>
      <c r="N917" s="163" t="str">
        <f>IF($C$3="","",IF(P917="","",BF917))</f>
        <v/>
      </c>
      <c r="O917" s="163" t="str">
        <f>IF($C$3="","",IF(AND(OR(F917="",F917="□"),OR(G917="",G917="□"),OR(H917="",H917="□")),"",IF(AND(F917="■",G917="■"),"",IF(AND(OR(F917="■",G917="■"),H917="■"),"",IF(BF917="","",IF(OR(BF917=4,BF917&gt;4),"○","×"))))))</f>
        <v/>
      </c>
      <c r="P917" s="162" t="str">
        <f>IF($C$3="","",IF(AND(OR(F917="",F917="□"),OR(G917="",G917="□"),OR(H917="",H917="□")),"",IF(AND(F917="■",G917="■"),"",IF(AND(OR(F917="■",G917="■"),H917="■"),"",IF(BF917="","",IF(OR(BF917=5,BF917&gt;5),"○","×"))))))</f>
        <v/>
      </c>
      <c r="Q917" s="129" t="s">
        <v>38</v>
      </c>
      <c r="R917" s="130" t="s">
        <v>38</v>
      </c>
      <c r="S917" s="131" t="s">
        <v>38</v>
      </c>
      <c r="T917" s="1"/>
      <c r="U917" s="10"/>
      <c r="V917" s="11"/>
      <c r="W917" s="10"/>
      <c r="X917" s="223" t="str">
        <f t="shared" si="300"/>
        <v/>
      </c>
      <c r="Y917" s="164" t="str">
        <f t="shared" si="282"/>
        <v/>
      </c>
      <c r="Z917" s="131" t="s">
        <v>58</v>
      </c>
      <c r="AA917" s="135" t="s">
        <v>58</v>
      </c>
      <c r="AB917" s="165" t="str">
        <f t="shared" si="283"/>
        <v/>
      </c>
      <c r="AC917" s="280"/>
      <c r="AD917" s="281"/>
      <c r="AF917" s="60" t="str">
        <f>IF($C$3="","",IF(AND(F917="□",G917="□",H917="□"),"",IF(AND(F917="■",G917="■"),"",IF(AND(F917="■",H917="■"),"",IF(AND(G917="■",H917="■"),"",IF(F917="■",$BY$42,IF(G917="■",$BY$39,IF(I917="","",I917))))))))</f>
        <v/>
      </c>
      <c r="AG917" s="61" t="str">
        <f>IF($C$3="","",IF(AND(F917="□",G917="□",H917="□"),"",IF(AND(F917="■",G917="■"),"",IF(AND(F917="■",H917="■"),"",IF(AND(G917="■",H917="■"),"",IF(F917="■",$BY$44,IF(G917="■",$BY$41,IF(K917="","",K917))))))))</f>
        <v/>
      </c>
      <c r="AH917" s="63" t="str">
        <f t="shared" si="284"/>
        <v/>
      </c>
      <c r="AI917" s="63" t="str">
        <f t="shared" si="285"/>
        <v/>
      </c>
      <c r="AJ917" s="64" t="str">
        <f t="shared" si="286"/>
        <v/>
      </c>
      <c r="AK917" s="64" t="str">
        <f t="shared" si="287"/>
        <v/>
      </c>
      <c r="AL917" s="64" t="str">
        <f>IF($C$3="","",IF(AND(F917="□",G917="□",H917="□"),"",IF(AND(F917="■",G917="■"),"",IF(AND(F917="■",H917="■"),"",IF(AND(G917="■",H917="■"),"",IF(F917="■",$BY$23,IF(G917="■",$BY$21,IF(J917="","",J917))))))))</f>
        <v/>
      </c>
      <c r="AM917" s="65" t="str">
        <f t="shared" si="288"/>
        <v/>
      </c>
      <c r="AN917" s="64" t="str">
        <f>IF($C$3="","",IF(AND(F917="□",G917="□",H917="□"),"",IF(AND(F917="■",G917="■"),"",IF(AND(F917="■",H917="■"),"",IF(AND(G917="■",H917="■"),"",IF(F917="■",$BY$24,IF(G917="■",$BY$22,IF(L917="","",L917))))))))</f>
        <v/>
      </c>
      <c r="AO917" s="118"/>
      <c r="AP917" s="64" t="str">
        <f t="shared" si="289"/>
        <v/>
      </c>
      <c r="AQ917" s="64" t="str">
        <f t="shared" si="290"/>
        <v/>
      </c>
      <c r="AR917" s="64" t="str">
        <f t="shared" si="291"/>
        <v/>
      </c>
      <c r="AS917" s="64" t="str">
        <f t="shared" si="292"/>
        <v/>
      </c>
      <c r="AT917" s="64" t="str">
        <f t="shared" si="293"/>
        <v/>
      </c>
      <c r="AW917" s="17" t="str">
        <f t="shared" si="294"/>
        <v/>
      </c>
      <c r="AX917" s="17" t="str">
        <f t="shared" si="295"/>
        <v/>
      </c>
      <c r="AY917" s="17" t="str">
        <f t="shared" si="296"/>
        <v/>
      </c>
      <c r="AZ917" s="17" t="str">
        <f t="shared" si="297"/>
        <v/>
      </c>
      <c r="BA917" s="17" t="str">
        <f t="shared" si="298"/>
        <v/>
      </c>
      <c r="BB917" s="17" t="str">
        <f t="shared" si="299"/>
        <v/>
      </c>
      <c r="BD917" s="17" t="str">
        <f>IF(AND(OR(F917="",F917="□"),OR(G917="",G917="□"),OR(H917="",H917="□")),"",IF(AND(F917="■",G917="■"),"",IF(AND(OR(F917="■",G917="■"),H917="■"),"",IF(F917="■",5,IF(G917="■",4,IF(I917="","",IF($C$3="","",IF($C$3=8,"-",IF($C$3&lt;8,IF(I917&lt;=$BY$25,7,IF(I917&lt;=$BY$26,6,IF(I917&lt;=$BY$27,5,IF(I917&lt;=$BY$28,4,IF(I917&lt;=$BY$29,3,IF(I917&lt;=$BY$30,2,1)))))))))))))))</f>
        <v/>
      </c>
      <c r="BE917" s="17" t="str">
        <f>IF(AND(OR(F917="",F917="□"),OR(G917="",G917="□"),OR(H917="",H917="□")),"",IF(AND(F917="■",G917="■"),"",IF(AND(OR(F917="■",G917="■"),H917="■"),"",IF(F917="■",5,IF(G917="■",4,IF(K917="","",IF($C$3="","",IF($C$3=8,IF(K917&lt;=$BY$33,6,IF(K917&lt;=$BY$34,5,IF(K917&lt;=$BY$35,4,3))),IF(AND($C$3&lt;8,$C$3&gt;4),IF(K917&lt;=$BY$32,7,IF(K917&lt;=$BY$33,6,IF(K917&lt;=$BY$34,5,IF(K917&lt;=$BY$35,4,IF(K917&lt;=$BY$36,3,2))))),IF(C903&lt;5,"-"))))))))))</f>
        <v/>
      </c>
      <c r="BF917" s="17" t="str">
        <f t="shared" si="301"/>
        <v/>
      </c>
      <c r="BH917" s="18" t="str">
        <f>IF(X917="","",IF(50&lt;=Y917,6,IF(AND(40&lt;=Y917,Y917&lt;50),5,IF(AND(30&lt;=Y917,Y917&lt;40),4,IF(AND(20&lt;=Y917,Y917&lt;30),3,IF(AND(10&lt;=Y917,Y917&lt;20),2,IF(AND(0&lt;=Y917,Y917&lt;10),1,IF(Y917&lt;0,0,""))))))))</f>
        <v/>
      </c>
      <c r="BI917" s="18" t="str">
        <f>IF(X917="","",IF(30&lt;=Y917,4,IF(AND(20&lt;=Y917,Y917&lt;30),3,IF(AND(10&lt;=Y917,Y917&lt;20),2,IF(AND(0&lt;=Y917,Y917&lt;10),1,IF(Y917&lt;0,0,""))))))</f>
        <v/>
      </c>
      <c r="BJ917" s="58" t="str">
        <f>IF(AND(OR(Q917="",Q917="□"),OR(R917="",R917="□"),OR(S917="",S917="□")),"",IF(AND(Q917="■",R917="■"),"",IF(AND(OR(Q917="■",R917="■"),S917="■"),"",IF(Q917="■",3,IF(R917="■",1,IF(Z917="■",BH917,BI917))))))</f>
        <v/>
      </c>
    </row>
    <row r="918" spans="1:62" ht="12" customHeight="1" x14ac:dyDescent="0.15">
      <c r="A918" s="66">
        <v>901</v>
      </c>
      <c r="B918" s="4"/>
      <c r="C918" s="2"/>
      <c r="D918" s="2"/>
      <c r="E918" s="8"/>
      <c r="F918" s="129" t="s">
        <v>38</v>
      </c>
      <c r="G918" s="130" t="s">
        <v>38</v>
      </c>
      <c r="H918" s="131" t="s">
        <v>38</v>
      </c>
      <c r="I918" s="122"/>
      <c r="J918" s="149"/>
      <c r="K918" s="124"/>
      <c r="L918" s="178"/>
      <c r="M918" s="133"/>
      <c r="N918" s="163" t="str">
        <f>IF($C$3="","",IF(P918="","",BF918))</f>
        <v/>
      </c>
      <c r="O918" s="163" t="str">
        <f>IF($C$3="","",IF(AND(OR(F918="",F918="□"),OR(G918="",G918="□"),OR(H918="",H918="□")),"",IF(AND(F918="■",G918="■"),"",IF(AND(OR(F918="■",G918="■"),H918="■"),"",IF(BF918="","",IF(OR(BF918=4,BF918&gt;4),"○","×"))))))</f>
        <v/>
      </c>
      <c r="P918" s="162" t="str">
        <f>IF($C$3="","",IF(AND(OR(F918="",F918="□"),OR(G918="",G918="□"),OR(H918="",H918="□")),"",IF(AND(F918="■",G918="■"),"",IF(AND(OR(F918="■",G918="■"),H918="■"),"",IF(BF918="","",IF(OR(BF918=5,BF918&gt;5),"○","×"))))))</f>
        <v/>
      </c>
      <c r="Q918" s="129" t="s">
        <v>38</v>
      </c>
      <c r="R918" s="130" t="s">
        <v>38</v>
      </c>
      <c r="S918" s="131" t="s">
        <v>38</v>
      </c>
      <c r="T918" s="1"/>
      <c r="U918" s="10"/>
      <c r="V918" s="11"/>
      <c r="W918" s="10"/>
      <c r="X918" s="223" t="str">
        <f t="shared" si="300"/>
        <v/>
      </c>
      <c r="Y918" s="164" t="str">
        <f t="shared" si="282"/>
        <v/>
      </c>
      <c r="Z918" s="131" t="s">
        <v>58</v>
      </c>
      <c r="AA918" s="135" t="s">
        <v>58</v>
      </c>
      <c r="AB918" s="165" t="str">
        <f t="shared" si="283"/>
        <v/>
      </c>
      <c r="AC918" s="280"/>
      <c r="AD918" s="281"/>
      <c r="AF918" s="60" t="str">
        <f>IF($C$3="","",IF(AND(F918="□",G918="□",H918="□"),"",IF(AND(F918="■",G918="■"),"",IF(AND(F918="■",H918="■"),"",IF(AND(G918="■",H918="■"),"",IF(F918="■",$BY$42,IF(G918="■",$BY$39,IF(I918="","",I918))))))))</f>
        <v/>
      </c>
      <c r="AG918" s="61" t="str">
        <f>IF($C$3="","",IF(AND(F918="□",G918="□",H918="□"),"",IF(AND(F918="■",G918="■"),"",IF(AND(F918="■",H918="■"),"",IF(AND(G918="■",H918="■"),"",IF(F918="■",$BY$44,IF(G918="■",$BY$41,IF(K918="","",K918))))))))</f>
        <v/>
      </c>
      <c r="AH918" s="63" t="str">
        <f t="shared" si="284"/>
        <v/>
      </c>
      <c r="AI918" s="63" t="str">
        <f t="shared" si="285"/>
        <v/>
      </c>
      <c r="AJ918" s="64" t="str">
        <f t="shared" si="286"/>
        <v/>
      </c>
      <c r="AK918" s="64" t="str">
        <f t="shared" si="287"/>
        <v/>
      </c>
      <c r="AL918" s="64" t="str">
        <f>IF($C$3="","",IF(AND(F918="□",G918="□",H918="□"),"",IF(AND(F918="■",G918="■"),"",IF(AND(F918="■",H918="■"),"",IF(AND(G918="■",H918="■"),"",IF(F918="■",$BY$23,IF(G918="■",$BY$21,IF(J918="","",J918))))))))</f>
        <v/>
      </c>
      <c r="AM918" s="65" t="str">
        <f t="shared" si="288"/>
        <v/>
      </c>
      <c r="AN918" s="64" t="str">
        <f>IF($C$3="","",IF(AND(F918="□",G918="□",H918="□"),"",IF(AND(F918="■",G918="■"),"",IF(AND(F918="■",H918="■"),"",IF(AND(G918="■",H918="■"),"",IF(F918="■",$BY$24,IF(G918="■",$BY$22,IF(L918="","",L918))))))))</f>
        <v/>
      </c>
      <c r="AO918" s="118"/>
      <c r="AP918" s="64" t="str">
        <f t="shared" si="289"/>
        <v/>
      </c>
      <c r="AQ918" s="64" t="str">
        <f t="shared" si="290"/>
        <v/>
      </c>
      <c r="AR918" s="64" t="str">
        <f t="shared" si="291"/>
        <v/>
      </c>
      <c r="AS918" s="64" t="str">
        <f t="shared" si="292"/>
        <v/>
      </c>
      <c r="AT918" s="64" t="str">
        <f t="shared" si="293"/>
        <v/>
      </c>
      <c r="AW918" s="17" t="str">
        <f t="shared" si="294"/>
        <v/>
      </c>
      <c r="AX918" s="17" t="str">
        <f t="shared" si="295"/>
        <v/>
      </c>
      <c r="AY918" s="17" t="str">
        <f t="shared" si="296"/>
        <v/>
      </c>
      <c r="AZ918" s="17" t="str">
        <f t="shared" si="297"/>
        <v/>
      </c>
      <c r="BA918" s="17" t="str">
        <f t="shared" si="298"/>
        <v/>
      </c>
      <c r="BB918" s="17" t="str">
        <f t="shared" si="299"/>
        <v/>
      </c>
      <c r="BD918" s="17" t="str">
        <f>IF(AND(OR(F918="",F918="□"),OR(G918="",G918="□"),OR(H918="",H918="□")),"",IF(AND(F918="■",G918="■"),"",IF(AND(OR(F918="■",G918="■"),H918="■"),"",IF(F918="■",5,IF(G918="■",4,IF(I918="","",IF($C$3="","",IF($C$3=8,"-",IF($C$3&lt;8,IF(I918&lt;=$BY$25,7,IF(I918&lt;=$BY$26,6,IF(I918&lt;=$BY$27,5,IF(I918&lt;=$BY$28,4,IF(I918&lt;=$BY$29,3,IF(I918&lt;=$BY$30,2,1)))))))))))))))</f>
        <v/>
      </c>
      <c r="BE918" s="17" t="str">
        <f>IF(AND(OR(F918="",F918="□"),OR(G918="",G918="□"),OR(H918="",H918="□")),"",IF(AND(F918="■",G918="■"),"",IF(AND(OR(F918="■",G918="■"),H918="■"),"",IF(F918="■",5,IF(G918="■",4,IF(K918="","",IF($C$3="","",IF($C$3=8,IF(K918&lt;=$BY$33,6,IF(K918&lt;=$BY$34,5,IF(K918&lt;=$BY$35,4,3))),IF(AND($C$3&lt;8,$C$3&gt;4),IF(K918&lt;=$BY$32,7,IF(K918&lt;=$BY$33,6,IF(K918&lt;=$BY$34,5,IF(K918&lt;=$BY$35,4,IF(K918&lt;=$BY$36,3,2))))),IF(C904&lt;5,"-"))))))))))</f>
        <v/>
      </c>
      <c r="BF918" s="17" t="str">
        <f t="shared" si="301"/>
        <v/>
      </c>
      <c r="BH918" s="18" t="str">
        <f>IF(X918="","",IF(50&lt;=Y918,6,IF(AND(40&lt;=Y918,Y918&lt;50),5,IF(AND(30&lt;=Y918,Y918&lt;40),4,IF(AND(20&lt;=Y918,Y918&lt;30),3,IF(AND(10&lt;=Y918,Y918&lt;20),2,IF(AND(0&lt;=Y918,Y918&lt;10),1,IF(Y918&lt;0,0,""))))))))</f>
        <v/>
      </c>
      <c r="BI918" s="18" t="str">
        <f>IF(X918="","",IF(30&lt;=Y918,4,IF(AND(20&lt;=Y918,Y918&lt;30),3,IF(AND(10&lt;=Y918,Y918&lt;20),2,IF(AND(0&lt;=Y918,Y918&lt;10),1,IF(Y918&lt;0,0,""))))))</f>
        <v/>
      </c>
      <c r="BJ918" s="58" t="str">
        <f>IF(AND(OR(Q918="",Q918="□"),OR(R918="",R918="□"),OR(S918="",S918="□")),"",IF(AND(Q918="■",R918="■"),"",IF(AND(OR(Q918="■",R918="■"),S918="■"),"",IF(Q918="■",3,IF(R918="■",1,IF(Z918="■",BH918,BI918))))))</f>
        <v/>
      </c>
    </row>
    <row r="919" spans="1:62" ht="12" customHeight="1" x14ac:dyDescent="0.15">
      <c r="A919" s="66">
        <v>902</v>
      </c>
      <c r="B919" s="4"/>
      <c r="C919" s="2"/>
      <c r="D919" s="2"/>
      <c r="E919" s="8"/>
      <c r="F919" s="129" t="s">
        <v>38</v>
      </c>
      <c r="G919" s="130" t="s">
        <v>38</v>
      </c>
      <c r="H919" s="131" t="s">
        <v>38</v>
      </c>
      <c r="I919" s="122"/>
      <c r="J919" s="149"/>
      <c r="K919" s="124"/>
      <c r="L919" s="178"/>
      <c r="M919" s="133"/>
      <c r="N919" s="163" t="str">
        <f>IF($C$3="","",IF(P919="","",BF919))</f>
        <v/>
      </c>
      <c r="O919" s="163" t="str">
        <f>IF($C$3="","",IF(AND(OR(F919="",F919="□"),OR(G919="",G919="□"),OR(H919="",H919="□")),"",IF(AND(F919="■",G919="■"),"",IF(AND(OR(F919="■",G919="■"),H919="■"),"",IF(BF919="","",IF(OR(BF919=4,BF919&gt;4),"○","×"))))))</f>
        <v/>
      </c>
      <c r="P919" s="162" t="str">
        <f>IF($C$3="","",IF(AND(OR(F919="",F919="□"),OR(G919="",G919="□"),OR(H919="",H919="□")),"",IF(AND(F919="■",G919="■"),"",IF(AND(OR(F919="■",G919="■"),H919="■"),"",IF(BF919="","",IF(OR(BF919=5,BF919&gt;5),"○","×"))))))</f>
        <v/>
      </c>
      <c r="Q919" s="129" t="s">
        <v>38</v>
      </c>
      <c r="R919" s="130" t="s">
        <v>38</v>
      </c>
      <c r="S919" s="131" t="s">
        <v>38</v>
      </c>
      <c r="T919" s="1"/>
      <c r="U919" s="10"/>
      <c r="V919" s="11"/>
      <c r="W919" s="10"/>
      <c r="X919" s="223" t="str">
        <f t="shared" si="300"/>
        <v/>
      </c>
      <c r="Y919" s="164" t="str">
        <f t="shared" si="282"/>
        <v/>
      </c>
      <c r="Z919" s="131" t="s">
        <v>58</v>
      </c>
      <c r="AA919" s="135" t="s">
        <v>58</v>
      </c>
      <c r="AB919" s="165" t="str">
        <f t="shared" si="283"/>
        <v/>
      </c>
      <c r="AC919" s="280"/>
      <c r="AD919" s="281"/>
      <c r="AF919" s="60" t="str">
        <f>IF($C$3="","",IF(AND(F919="□",G919="□",H919="□"),"",IF(AND(F919="■",G919="■"),"",IF(AND(F919="■",H919="■"),"",IF(AND(G919="■",H919="■"),"",IF(F919="■",$BY$42,IF(G919="■",$BY$39,IF(I919="","",I919))))))))</f>
        <v/>
      </c>
      <c r="AG919" s="61" t="str">
        <f>IF($C$3="","",IF(AND(F919="□",G919="□",H919="□"),"",IF(AND(F919="■",G919="■"),"",IF(AND(F919="■",H919="■"),"",IF(AND(G919="■",H919="■"),"",IF(F919="■",$BY$44,IF(G919="■",$BY$41,IF(K919="","",K919))))))))</f>
        <v/>
      </c>
      <c r="AH919" s="63" t="str">
        <f t="shared" si="284"/>
        <v/>
      </c>
      <c r="AI919" s="63" t="str">
        <f t="shared" si="285"/>
        <v/>
      </c>
      <c r="AJ919" s="64" t="str">
        <f t="shared" si="286"/>
        <v/>
      </c>
      <c r="AK919" s="64" t="str">
        <f t="shared" si="287"/>
        <v/>
      </c>
      <c r="AL919" s="64" t="str">
        <f>IF($C$3="","",IF(AND(F919="□",G919="□",H919="□"),"",IF(AND(F919="■",G919="■"),"",IF(AND(F919="■",H919="■"),"",IF(AND(G919="■",H919="■"),"",IF(F919="■",$BY$23,IF(G919="■",$BY$21,IF(J919="","",J919))))))))</f>
        <v/>
      </c>
      <c r="AM919" s="65" t="str">
        <f t="shared" si="288"/>
        <v/>
      </c>
      <c r="AN919" s="64" t="str">
        <f>IF($C$3="","",IF(AND(F919="□",G919="□",H919="□"),"",IF(AND(F919="■",G919="■"),"",IF(AND(F919="■",H919="■"),"",IF(AND(G919="■",H919="■"),"",IF(F919="■",$BY$24,IF(G919="■",$BY$22,IF(L919="","",L919))))))))</f>
        <v/>
      </c>
      <c r="AO919" s="118"/>
      <c r="AP919" s="64" t="str">
        <f t="shared" si="289"/>
        <v/>
      </c>
      <c r="AQ919" s="64" t="str">
        <f t="shared" si="290"/>
        <v/>
      </c>
      <c r="AR919" s="64" t="str">
        <f t="shared" si="291"/>
        <v/>
      </c>
      <c r="AS919" s="64" t="str">
        <f t="shared" si="292"/>
        <v/>
      </c>
      <c r="AT919" s="64" t="str">
        <f t="shared" si="293"/>
        <v/>
      </c>
      <c r="AW919" s="17" t="str">
        <f t="shared" si="294"/>
        <v/>
      </c>
      <c r="AX919" s="17" t="str">
        <f t="shared" si="295"/>
        <v/>
      </c>
      <c r="AY919" s="17" t="str">
        <f t="shared" si="296"/>
        <v/>
      </c>
      <c r="AZ919" s="17" t="str">
        <f t="shared" si="297"/>
        <v/>
      </c>
      <c r="BA919" s="17" t="str">
        <f t="shared" si="298"/>
        <v/>
      </c>
      <c r="BB919" s="17" t="str">
        <f t="shared" si="299"/>
        <v/>
      </c>
      <c r="BD919" s="17" t="str">
        <f>IF(AND(OR(F919="",F919="□"),OR(G919="",G919="□"),OR(H919="",H919="□")),"",IF(AND(F919="■",G919="■"),"",IF(AND(OR(F919="■",G919="■"),H919="■"),"",IF(F919="■",5,IF(G919="■",4,IF(I919="","",IF($C$3="","",IF($C$3=8,"-",IF($C$3&lt;8,IF(I919&lt;=$BY$25,7,IF(I919&lt;=$BY$26,6,IF(I919&lt;=$BY$27,5,IF(I919&lt;=$BY$28,4,IF(I919&lt;=$BY$29,3,IF(I919&lt;=$BY$30,2,1)))))))))))))))</f>
        <v/>
      </c>
      <c r="BE919" s="17" t="str">
        <f>IF(AND(OR(F919="",F919="□"),OR(G919="",G919="□"),OR(H919="",H919="□")),"",IF(AND(F919="■",G919="■"),"",IF(AND(OR(F919="■",G919="■"),H919="■"),"",IF(F919="■",5,IF(G919="■",4,IF(K919="","",IF($C$3="","",IF($C$3=8,IF(K919&lt;=$BY$33,6,IF(K919&lt;=$BY$34,5,IF(K919&lt;=$BY$35,4,3))),IF(AND($C$3&lt;8,$C$3&gt;4),IF(K919&lt;=$BY$32,7,IF(K919&lt;=$BY$33,6,IF(K919&lt;=$BY$34,5,IF(K919&lt;=$BY$35,4,IF(K919&lt;=$BY$36,3,2))))),IF(C905&lt;5,"-"))))))))))</f>
        <v/>
      </c>
      <c r="BF919" s="17" t="str">
        <f t="shared" si="301"/>
        <v/>
      </c>
      <c r="BH919" s="18" t="str">
        <f>IF(X919="","",IF(50&lt;=Y919,6,IF(AND(40&lt;=Y919,Y919&lt;50),5,IF(AND(30&lt;=Y919,Y919&lt;40),4,IF(AND(20&lt;=Y919,Y919&lt;30),3,IF(AND(10&lt;=Y919,Y919&lt;20),2,IF(AND(0&lt;=Y919,Y919&lt;10),1,IF(Y919&lt;0,0,""))))))))</f>
        <v/>
      </c>
      <c r="BI919" s="18" t="str">
        <f>IF(X919="","",IF(30&lt;=Y919,4,IF(AND(20&lt;=Y919,Y919&lt;30),3,IF(AND(10&lt;=Y919,Y919&lt;20),2,IF(AND(0&lt;=Y919,Y919&lt;10),1,IF(Y919&lt;0,0,""))))))</f>
        <v/>
      </c>
      <c r="BJ919" s="58" t="str">
        <f>IF(AND(OR(Q919="",Q919="□"),OR(R919="",R919="□"),OR(S919="",S919="□")),"",IF(AND(Q919="■",R919="■"),"",IF(AND(OR(Q919="■",R919="■"),S919="■"),"",IF(Q919="■",3,IF(R919="■",1,IF(Z919="■",BH919,BI919))))))</f>
        <v/>
      </c>
    </row>
    <row r="920" spans="1:62" ht="12" customHeight="1" x14ac:dyDescent="0.15">
      <c r="A920" s="66">
        <v>903</v>
      </c>
      <c r="B920" s="4"/>
      <c r="C920" s="2"/>
      <c r="D920" s="2"/>
      <c r="E920" s="8"/>
      <c r="F920" s="129" t="s">
        <v>38</v>
      </c>
      <c r="G920" s="130" t="s">
        <v>38</v>
      </c>
      <c r="H920" s="131" t="s">
        <v>38</v>
      </c>
      <c r="I920" s="122"/>
      <c r="J920" s="149"/>
      <c r="K920" s="124"/>
      <c r="L920" s="178"/>
      <c r="M920" s="133"/>
      <c r="N920" s="163" t="str">
        <f>IF($C$3="","",IF(P920="","",BF920))</f>
        <v/>
      </c>
      <c r="O920" s="163" t="str">
        <f>IF($C$3="","",IF(AND(OR(F920="",F920="□"),OR(G920="",G920="□"),OR(H920="",H920="□")),"",IF(AND(F920="■",G920="■"),"",IF(AND(OR(F920="■",G920="■"),H920="■"),"",IF(BF920="","",IF(OR(BF920=4,BF920&gt;4),"○","×"))))))</f>
        <v/>
      </c>
      <c r="P920" s="162" t="str">
        <f>IF($C$3="","",IF(AND(OR(F920="",F920="□"),OR(G920="",G920="□"),OR(H920="",H920="□")),"",IF(AND(F920="■",G920="■"),"",IF(AND(OR(F920="■",G920="■"),H920="■"),"",IF(BF920="","",IF(OR(BF920=5,BF920&gt;5),"○","×"))))))</f>
        <v/>
      </c>
      <c r="Q920" s="129" t="s">
        <v>38</v>
      </c>
      <c r="R920" s="130" t="s">
        <v>38</v>
      </c>
      <c r="S920" s="131" t="s">
        <v>38</v>
      </c>
      <c r="T920" s="1"/>
      <c r="U920" s="10"/>
      <c r="V920" s="11"/>
      <c r="W920" s="10"/>
      <c r="X920" s="223" t="str">
        <f t="shared" si="300"/>
        <v/>
      </c>
      <c r="Y920" s="164" t="str">
        <f t="shared" si="282"/>
        <v/>
      </c>
      <c r="Z920" s="131" t="s">
        <v>58</v>
      </c>
      <c r="AA920" s="135" t="s">
        <v>58</v>
      </c>
      <c r="AB920" s="165" t="str">
        <f t="shared" si="283"/>
        <v/>
      </c>
      <c r="AC920" s="280"/>
      <c r="AD920" s="281"/>
      <c r="AF920" s="60" t="str">
        <f>IF($C$3="","",IF(AND(F920="□",G920="□",H920="□"),"",IF(AND(F920="■",G920="■"),"",IF(AND(F920="■",H920="■"),"",IF(AND(G920="■",H920="■"),"",IF(F920="■",$BY$42,IF(G920="■",$BY$39,IF(I920="","",I920))))))))</f>
        <v/>
      </c>
      <c r="AG920" s="61" t="str">
        <f>IF($C$3="","",IF(AND(F920="□",G920="□",H920="□"),"",IF(AND(F920="■",G920="■"),"",IF(AND(F920="■",H920="■"),"",IF(AND(G920="■",H920="■"),"",IF(F920="■",$BY$44,IF(G920="■",$BY$41,IF(K920="","",K920))))))))</f>
        <v/>
      </c>
      <c r="AH920" s="63" t="str">
        <f t="shared" si="284"/>
        <v/>
      </c>
      <c r="AI920" s="63" t="str">
        <f t="shared" si="285"/>
        <v/>
      </c>
      <c r="AJ920" s="64" t="str">
        <f t="shared" si="286"/>
        <v/>
      </c>
      <c r="AK920" s="64" t="str">
        <f t="shared" si="287"/>
        <v/>
      </c>
      <c r="AL920" s="64" t="str">
        <f>IF($C$3="","",IF(AND(F920="□",G920="□",H920="□"),"",IF(AND(F920="■",G920="■"),"",IF(AND(F920="■",H920="■"),"",IF(AND(G920="■",H920="■"),"",IF(F920="■",$BY$23,IF(G920="■",$BY$21,IF(J920="","",J920))))))))</f>
        <v/>
      </c>
      <c r="AM920" s="65" t="str">
        <f t="shared" si="288"/>
        <v/>
      </c>
      <c r="AN920" s="64" t="str">
        <f>IF($C$3="","",IF(AND(F920="□",G920="□",H920="□"),"",IF(AND(F920="■",G920="■"),"",IF(AND(F920="■",H920="■"),"",IF(AND(G920="■",H920="■"),"",IF(F920="■",$BY$24,IF(G920="■",$BY$22,IF(L920="","",L920))))))))</f>
        <v/>
      </c>
      <c r="AO920" s="118"/>
      <c r="AP920" s="64" t="str">
        <f t="shared" si="289"/>
        <v/>
      </c>
      <c r="AQ920" s="64" t="str">
        <f t="shared" si="290"/>
        <v/>
      </c>
      <c r="AR920" s="64" t="str">
        <f t="shared" si="291"/>
        <v/>
      </c>
      <c r="AS920" s="64" t="str">
        <f t="shared" si="292"/>
        <v/>
      </c>
      <c r="AT920" s="64" t="str">
        <f t="shared" si="293"/>
        <v/>
      </c>
      <c r="AW920" s="17" t="str">
        <f t="shared" si="294"/>
        <v/>
      </c>
      <c r="AX920" s="17" t="str">
        <f t="shared" si="295"/>
        <v/>
      </c>
      <c r="AY920" s="17" t="str">
        <f t="shared" si="296"/>
        <v/>
      </c>
      <c r="AZ920" s="17" t="str">
        <f t="shared" si="297"/>
        <v/>
      </c>
      <c r="BA920" s="17" t="str">
        <f t="shared" si="298"/>
        <v/>
      </c>
      <c r="BB920" s="17" t="str">
        <f t="shared" si="299"/>
        <v/>
      </c>
      <c r="BD920" s="17" t="str">
        <f>IF(AND(OR(F920="",F920="□"),OR(G920="",G920="□"),OR(H920="",H920="□")),"",IF(AND(F920="■",G920="■"),"",IF(AND(OR(F920="■",G920="■"),H920="■"),"",IF(F920="■",5,IF(G920="■",4,IF(I920="","",IF($C$3="","",IF($C$3=8,"-",IF($C$3&lt;8,IF(I920&lt;=$BY$25,7,IF(I920&lt;=$BY$26,6,IF(I920&lt;=$BY$27,5,IF(I920&lt;=$BY$28,4,IF(I920&lt;=$BY$29,3,IF(I920&lt;=$BY$30,2,1)))))))))))))))</f>
        <v/>
      </c>
      <c r="BE920" s="17" t="str">
        <f>IF(AND(OR(F920="",F920="□"),OR(G920="",G920="□"),OR(H920="",H920="□")),"",IF(AND(F920="■",G920="■"),"",IF(AND(OR(F920="■",G920="■"),H920="■"),"",IF(F920="■",5,IF(G920="■",4,IF(K920="","",IF($C$3="","",IF($C$3=8,IF(K920&lt;=$BY$33,6,IF(K920&lt;=$BY$34,5,IF(K920&lt;=$BY$35,4,3))),IF(AND($C$3&lt;8,$C$3&gt;4),IF(K920&lt;=$BY$32,7,IF(K920&lt;=$BY$33,6,IF(K920&lt;=$BY$34,5,IF(K920&lt;=$BY$35,4,IF(K920&lt;=$BY$36,3,2))))),IF(C906&lt;5,"-"))))))))))</f>
        <v/>
      </c>
      <c r="BF920" s="17" t="str">
        <f t="shared" si="301"/>
        <v/>
      </c>
      <c r="BH920" s="18" t="str">
        <f>IF(X920="","",IF(50&lt;=Y920,6,IF(AND(40&lt;=Y920,Y920&lt;50),5,IF(AND(30&lt;=Y920,Y920&lt;40),4,IF(AND(20&lt;=Y920,Y920&lt;30),3,IF(AND(10&lt;=Y920,Y920&lt;20),2,IF(AND(0&lt;=Y920,Y920&lt;10),1,IF(Y920&lt;0,0,""))))))))</f>
        <v/>
      </c>
      <c r="BI920" s="18" t="str">
        <f>IF(X920="","",IF(30&lt;=Y920,4,IF(AND(20&lt;=Y920,Y920&lt;30),3,IF(AND(10&lt;=Y920,Y920&lt;20),2,IF(AND(0&lt;=Y920,Y920&lt;10),1,IF(Y920&lt;0,0,""))))))</f>
        <v/>
      </c>
      <c r="BJ920" s="58" t="str">
        <f>IF(AND(OR(Q920="",Q920="□"),OR(R920="",R920="□"),OR(S920="",S920="□")),"",IF(AND(Q920="■",R920="■"),"",IF(AND(OR(Q920="■",R920="■"),S920="■"),"",IF(Q920="■",3,IF(R920="■",1,IF(Z920="■",BH920,BI920))))))</f>
        <v/>
      </c>
    </row>
    <row r="921" spans="1:62" ht="12" customHeight="1" x14ac:dyDescent="0.15">
      <c r="A921" s="66">
        <v>904</v>
      </c>
      <c r="B921" s="4"/>
      <c r="C921" s="2"/>
      <c r="D921" s="2"/>
      <c r="E921" s="8"/>
      <c r="F921" s="129" t="s">
        <v>38</v>
      </c>
      <c r="G921" s="130" t="s">
        <v>38</v>
      </c>
      <c r="H921" s="131" t="s">
        <v>38</v>
      </c>
      <c r="I921" s="122"/>
      <c r="J921" s="149"/>
      <c r="K921" s="124"/>
      <c r="L921" s="178"/>
      <c r="M921" s="133"/>
      <c r="N921" s="163" t="str">
        <f>IF($C$3="","",IF(P921="","",BF921))</f>
        <v/>
      </c>
      <c r="O921" s="163" t="str">
        <f>IF($C$3="","",IF(AND(OR(F921="",F921="□"),OR(G921="",G921="□"),OR(H921="",H921="□")),"",IF(AND(F921="■",G921="■"),"",IF(AND(OR(F921="■",G921="■"),H921="■"),"",IF(BF921="","",IF(OR(BF921=4,BF921&gt;4),"○","×"))))))</f>
        <v/>
      </c>
      <c r="P921" s="162" t="str">
        <f>IF($C$3="","",IF(AND(OR(F921="",F921="□"),OR(G921="",G921="□"),OR(H921="",H921="□")),"",IF(AND(F921="■",G921="■"),"",IF(AND(OR(F921="■",G921="■"),H921="■"),"",IF(BF921="","",IF(OR(BF921=5,BF921&gt;5),"○","×"))))))</f>
        <v/>
      </c>
      <c r="Q921" s="129" t="s">
        <v>38</v>
      </c>
      <c r="R921" s="130" t="s">
        <v>38</v>
      </c>
      <c r="S921" s="131" t="s">
        <v>38</v>
      </c>
      <c r="T921" s="1"/>
      <c r="U921" s="10"/>
      <c r="V921" s="11"/>
      <c r="W921" s="10"/>
      <c r="X921" s="223" t="str">
        <f t="shared" si="300"/>
        <v/>
      </c>
      <c r="Y921" s="164" t="str">
        <f t="shared" si="282"/>
        <v/>
      </c>
      <c r="Z921" s="131" t="s">
        <v>58</v>
      </c>
      <c r="AA921" s="135" t="s">
        <v>58</v>
      </c>
      <c r="AB921" s="165" t="str">
        <f t="shared" si="283"/>
        <v/>
      </c>
      <c r="AC921" s="280"/>
      <c r="AD921" s="281"/>
      <c r="AF921" s="60" t="str">
        <f>IF($C$3="","",IF(AND(F921="□",G921="□",H921="□"),"",IF(AND(F921="■",G921="■"),"",IF(AND(F921="■",H921="■"),"",IF(AND(G921="■",H921="■"),"",IF(F921="■",$BY$42,IF(G921="■",$BY$39,IF(I921="","",I921))))))))</f>
        <v/>
      </c>
      <c r="AG921" s="61" t="str">
        <f>IF($C$3="","",IF(AND(F921="□",G921="□",H921="□"),"",IF(AND(F921="■",G921="■"),"",IF(AND(F921="■",H921="■"),"",IF(AND(G921="■",H921="■"),"",IF(F921="■",$BY$44,IF(G921="■",$BY$41,IF(K921="","",K921))))))))</f>
        <v/>
      </c>
      <c r="AH921" s="63" t="str">
        <f t="shared" si="284"/>
        <v/>
      </c>
      <c r="AI921" s="63" t="str">
        <f t="shared" si="285"/>
        <v/>
      </c>
      <c r="AJ921" s="64" t="str">
        <f t="shared" si="286"/>
        <v/>
      </c>
      <c r="AK921" s="64" t="str">
        <f t="shared" si="287"/>
        <v/>
      </c>
      <c r="AL921" s="64" t="str">
        <f>IF($C$3="","",IF(AND(F921="□",G921="□",H921="□"),"",IF(AND(F921="■",G921="■"),"",IF(AND(F921="■",H921="■"),"",IF(AND(G921="■",H921="■"),"",IF(F921="■",$BY$23,IF(G921="■",$BY$21,IF(J921="","",J921))))))))</f>
        <v/>
      </c>
      <c r="AM921" s="65" t="str">
        <f t="shared" si="288"/>
        <v/>
      </c>
      <c r="AN921" s="64" t="str">
        <f>IF($C$3="","",IF(AND(F921="□",G921="□",H921="□"),"",IF(AND(F921="■",G921="■"),"",IF(AND(F921="■",H921="■"),"",IF(AND(G921="■",H921="■"),"",IF(F921="■",$BY$24,IF(G921="■",$BY$22,IF(L921="","",L921))))))))</f>
        <v/>
      </c>
      <c r="AO921" s="118"/>
      <c r="AP921" s="64" t="str">
        <f t="shared" si="289"/>
        <v/>
      </c>
      <c r="AQ921" s="64" t="str">
        <f t="shared" si="290"/>
        <v/>
      </c>
      <c r="AR921" s="64" t="str">
        <f t="shared" si="291"/>
        <v/>
      </c>
      <c r="AS921" s="64" t="str">
        <f t="shared" si="292"/>
        <v/>
      </c>
      <c r="AT921" s="64" t="str">
        <f t="shared" si="293"/>
        <v/>
      </c>
      <c r="AW921" s="17" t="str">
        <f t="shared" si="294"/>
        <v/>
      </c>
      <c r="AX921" s="17" t="str">
        <f t="shared" si="295"/>
        <v/>
      </c>
      <c r="AY921" s="17" t="str">
        <f t="shared" si="296"/>
        <v/>
      </c>
      <c r="AZ921" s="17" t="str">
        <f t="shared" si="297"/>
        <v/>
      </c>
      <c r="BA921" s="17" t="str">
        <f t="shared" si="298"/>
        <v/>
      </c>
      <c r="BB921" s="17" t="str">
        <f t="shared" si="299"/>
        <v/>
      </c>
      <c r="BD921" s="17" t="str">
        <f>IF(AND(OR(F921="",F921="□"),OR(G921="",G921="□"),OR(H921="",H921="□")),"",IF(AND(F921="■",G921="■"),"",IF(AND(OR(F921="■",G921="■"),H921="■"),"",IF(F921="■",5,IF(G921="■",4,IF(I921="","",IF($C$3="","",IF($C$3=8,"-",IF($C$3&lt;8,IF(I921&lt;=$BY$25,7,IF(I921&lt;=$BY$26,6,IF(I921&lt;=$BY$27,5,IF(I921&lt;=$BY$28,4,IF(I921&lt;=$BY$29,3,IF(I921&lt;=$BY$30,2,1)))))))))))))))</f>
        <v/>
      </c>
      <c r="BE921" s="17" t="str">
        <f>IF(AND(OR(F921="",F921="□"),OR(G921="",G921="□"),OR(H921="",H921="□")),"",IF(AND(F921="■",G921="■"),"",IF(AND(OR(F921="■",G921="■"),H921="■"),"",IF(F921="■",5,IF(G921="■",4,IF(K921="","",IF($C$3="","",IF($C$3=8,IF(K921&lt;=$BY$33,6,IF(K921&lt;=$BY$34,5,IF(K921&lt;=$BY$35,4,3))),IF(AND($C$3&lt;8,$C$3&gt;4),IF(K921&lt;=$BY$32,7,IF(K921&lt;=$BY$33,6,IF(K921&lt;=$BY$34,5,IF(K921&lt;=$BY$35,4,IF(K921&lt;=$BY$36,3,2))))),IF(C907&lt;5,"-"))))))))))</f>
        <v/>
      </c>
      <c r="BF921" s="17" t="str">
        <f t="shared" si="301"/>
        <v/>
      </c>
      <c r="BH921" s="18" t="str">
        <f>IF(X921="","",IF(50&lt;=Y921,6,IF(AND(40&lt;=Y921,Y921&lt;50),5,IF(AND(30&lt;=Y921,Y921&lt;40),4,IF(AND(20&lt;=Y921,Y921&lt;30),3,IF(AND(10&lt;=Y921,Y921&lt;20),2,IF(AND(0&lt;=Y921,Y921&lt;10),1,IF(Y921&lt;0,0,""))))))))</f>
        <v/>
      </c>
      <c r="BI921" s="18" t="str">
        <f>IF(X921="","",IF(30&lt;=Y921,4,IF(AND(20&lt;=Y921,Y921&lt;30),3,IF(AND(10&lt;=Y921,Y921&lt;20),2,IF(AND(0&lt;=Y921,Y921&lt;10),1,IF(Y921&lt;0,0,""))))))</f>
        <v/>
      </c>
      <c r="BJ921" s="58" t="str">
        <f>IF(AND(OR(Q921="",Q921="□"),OR(R921="",R921="□"),OR(S921="",S921="□")),"",IF(AND(Q921="■",R921="■"),"",IF(AND(OR(Q921="■",R921="■"),S921="■"),"",IF(Q921="■",3,IF(R921="■",1,IF(Z921="■",BH921,BI921))))))</f>
        <v/>
      </c>
    </row>
    <row r="922" spans="1:62" ht="12" customHeight="1" x14ac:dyDescent="0.15">
      <c r="A922" s="66">
        <v>905</v>
      </c>
      <c r="B922" s="4"/>
      <c r="C922" s="2"/>
      <c r="D922" s="2"/>
      <c r="E922" s="8"/>
      <c r="F922" s="129" t="s">
        <v>38</v>
      </c>
      <c r="G922" s="130" t="s">
        <v>38</v>
      </c>
      <c r="H922" s="131" t="s">
        <v>38</v>
      </c>
      <c r="I922" s="122"/>
      <c r="J922" s="149"/>
      <c r="K922" s="124"/>
      <c r="L922" s="178"/>
      <c r="M922" s="133"/>
      <c r="N922" s="163" t="str">
        <f>IF($C$3="","",IF(P922="","",BF922))</f>
        <v/>
      </c>
      <c r="O922" s="163" t="str">
        <f>IF($C$3="","",IF(AND(OR(F922="",F922="□"),OR(G922="",G922="□"),OR(H922="",H922="□")),"",IF(AND(F922="■",G922="■"),"",IF(AND(OR(F922="■",G922="■"),H922="■"),"",IF(BF922="","",IF(OR(BF922=4,BF922&gt;4),"○","×"))))))</f>
        <v/>
      </c>
      <c r="P922" s="162" t="str">
        <f>IF($C$3="","",IF(AND(OR(F922="",F922="□"),OR(G922="",G922="□"),OR(H922="",H922="□")),"",IF(AND(F922="■",G922="■"),"",IF(AND(OR(F922="■",G922="■"),H922="■"),"",IF(BF922="","",IF(OR(BF922=5,BF922&gt;5),"○","×"))))))</f>
        <v/>
      </c>
      <c r="Q922" s="129" t="s">
        <v>38</v>
      </c>
      <c r="R922" s="130" t="s">
        <v>38</v>
      </c>
      <c r="S922" s="131" t="s">
        <v>38</v>
      </c>
      <c r="T922" s="1"/>
      <c r="U922" s="10"/>
      <c r="V922" s="11"/>
      <c r="W922" s="10"/>
      <c r="X922" s="223" t="str">
        <f t="shared" si="300"/>
        <v/>
      </c>
      <c r="Y922" s="164" t="str">
        <f t="shared" si="282"/>
        <v/>
      </c>
      <c r="Z922" s="131" t="s">
        <v>58</v>
      </c>
      <c r="AA922" s="135" t="s">
        <v>58</v>
      </c>
      <c r="AB922" s="165" t="str">
        <f t="shared" si="283"/>
        <v/>
      </c>
      <c r="AC922" s="280"/>
      <c r="AD922" s="281"/>
      <c r="AF922" s="60" t="str">
        <f>IF($C$3="","",IF(AND(F922="□",G922="□",H922="□"),"",IF(AND(F922="■",G922="■"),"",IF(AND(F922="■",H922="■"),"",IF(AND(G922="■",H922="■"),"",IF(F922="■",$BY$42,IF(G922="■",$BY$39,IF(I922="","",I922))))))))</f>
        <v/>
      </c>
      <c r="AG922" s="61" t="str">
        <f>IF($C$3="","",IF(AND(F922="□",G922="□",H922="□"),"",IF(AND(F922="■",G922="■"),"",IF(AND(F922="■",H922="■"),"",IF(AND(G922="■",H922="■"),"",IF(F922="■",$BY$44,IF(G922="■",$BY$41,IF(K922="","",K922))))))))</f>
        <v/>
      </c>
      <c r="AH922" s="63" t="str">
        <f t="shared" si="284"/>
        <v/>
      </c>
      <c r="AI922" s="63" t="str">
        <f t="shared" si="285"/>
        <v/>
      </c>
      <c r="AJ922" s="64" t="str">
        <f t="shared" si="286"/>
        <v/>
      </c>
      <c r="AK922" s="64" t="str">
        <f t="shared" si="287"/>
        <v/>
      </c>
      <c r="AL922" s="64" t="str">
        <f>IF($C$3="","",IF(AND(F922="□",G922="□",H922="□"),"",IF(AND(F922="■",G922="■"),"",IF(AND(F922="■",H922="■"),"",IF(AND(G922="■",H922="■"),"",IF(F922="■",$BY$23,IF(G922="■",$BY$21,IF(J922="","",J922))))))))</f>
        <v/>
      </c>
      <c r="AM922" s="65" t="str">
        <f t="shared" si="288"/>
        <v/>
      </c>
      <c r="AN922" s="64" t="str">
        <f>IF($C$3="","",IF(AND(F922="□",G922="□",H922="□"),"",IF(AND(F922="■",G922="■"),"",IF(AND(F922="■",H922="■"),"",IF(AND(G922="■",H922="■"),"",IF(F922="■",$BY$24,IF(G922="■",$BY$22,IF(L922="","",L922))))))))</f>
        <v/>
      </c>
      <c r="AO922" s="118"/>
      <c r="AP922" s="64" t="str">
        <f t="shared" si="289"/>
        <v/>
      </c>
      <c r="AQ922" s="64" t="str">
        <f t="shared" si="290"/>
        <v/>
      </c>
      <c r="AR922" s="64" t="str">
        <f t="shared" si="291"/>
        <v/>
      </c>
      <c r="AS922" s="64" t="str">
        <f t="shared" si="292"/>
        <v/>
      </c>
      <c r="AT922" s="64" t="str">
        <f t="shared" si="293"/>
        <v/>
      </c>
      <c r="AW922" s="17" t="str">
        <f t="shared" si="294"/>
        <v/>
      </c>
      <c r="AX922" s="17" t="str">
        <f t="shared" si="295"/>
        <v/>
      </c>
      <c r="AY922" s="17" t="str">
        <f t="shared" si="296"/>
        <v/>
      </c>
      <c r="AZ922" s="17" t="str">
        <f t="shared" si="297"/>
        <v/>
      </c>
      <c r="BA922" s="17" t="str">
        <f t="shared" si="298"/>
        <v/>
      </c>
      <c r="BB922" s="17" t="str">
        <f t="shared" si="299"/>
        <v/>
      </c>
      <c r="BD922" s="17" t="str">
        <f>IF(AND(OR(F922="",F922="□"),OR(G922="",G922="□"),OR(H922="",H922="□")),"",IF(AND(F922="■",G922="■"),"",IF(AND(OR(F922="■",G922="■"),H922="■"),"",IF(F922="■",5,IF(G922="■",4,IF(I922="","",IF($C$3="","",IF($C$3=8,"-",IF($C$3&lt;8,IF(I922&lt;=$BY$25,7,IF(I922&lt;=$BY$26,6,IF(I922&lt;=$BY$27,5,IF(I922&lt;=$BY$28,4,IF(I922&lt;=$BY$29,3,IF(I922&lt;=$BY$30,2,1)))))))))))))))</f>
        <v/>
      </c>
      <c r="BE922" s="17" t="str">
        <f>IF(AND(OR(F922="",F922="□"),OR(G922="",G922="□"),OR(H922="",H922="□")),"",IF(AND(F922="■",G922="■"),"",IF(AND(OR(F922="■",G922="■"),H922="■"),"",IF(F922="■",5,IF(G922="■",4,IF(K922="","",IF($C$3="","",IF($C$3=8,IF(K922&lt;=$BY$33,6,IF(K922&lt;=$BY$34,5,IF(K922&lt;=$BY$35,4,3))),IF(AND($C$3&lt;8,$C$3&gt;4),IF(K922&lt;=$BY$32,7,IF(K922&lt;=$BY$33,6,IF(K922&lt;=$BY$34,5,IF(K922&lt;=$BY$35,4,IF(K922&lt;=$BY$36,3,2))))),IF(C908&lt;5,"-"))))))))))</f>
        <v/>
      </c>
      <c r="BF922" s="17" t="str">
        <f t="shared" si="301"/>
        <v/>
      </c>
      <c r="BH922" s="18" t="str">
        <f>IF(X922="","",IF(50&lt;=Y922,6,IF(AND(40&lt;=Y922,Y922&lt;50),5,IF(AND(30&lt;=Y922,Y922&lt;40),4,IF(AND(20&lt;=Y922,Y922&lt;30),3,IF(AND(10&lt;=Y922,Y922&lt;20),2,IF(AND(0&lt;=Y922,Y922&lt;10),1,IF(Y922&lt;0,0,""))))))))</f>
        <v/>
      </c>
      <c r="BI922" s="18" t="str">
        <f>IF(X922="","",IF(30&lt;=Y922,4,IF(AND(20&lt;=Y922,Y922&lt;30),3,IF(AND(10&lt;=Y922,Y922&lt;20),2,IF(AND(0&lt;=Y922,Y922&lt;10),1,IF(Y922&lt;0,0,""))))))</f>
        <v/>
      </c>
      <c r="BJ922" s="58" t="str">
        <f>IF(AND(OR(Q922="",Q922="□"),OR(R922="",R922="□"),OR(S922="",S922="□")),"",IF(AND(Q922="■",R922="■"),"",IF(AND(OR(Q922="■",R922="■"),S922="■"),"",IF(Q922="■",3,IF(R922="■",1,IF(Z922="■",BH922,BI922))))))</f>
        <v/>
      </c>
    </row>
    <row r="923" spans="1:62" ht="12" customHeight="1" x14ac:dyDescent="0.15">
      <c r="A923" s="66">
        <v>906</v>
      </c>
      <c r="B923" s="4"/>
      <c r="C923" s="2"/>
      <c r="D923" s="2"/>
      <c r="E923" s="8"/>
      <c r="F923" s="129" t="s">
        <v>38</v>
      </c>
      <c r="G923" s="130" t="s">
        <v>38</v>
      </c>
      <c r="H923" s="131" t="s">
        <v>38</v>
      </c>
      <c r="I923" s="122"/>
      <c r="J923" s="149"/>
      <c r="K923" s="124"/>
      <c r="L923" s="178"/>
      <c r="M923" s="133"/>
      <c r="N923" s="163" t="str">
        <f>IF($C$3="","",IF(P923="","",BF923))</f>
        <v/>
      </c>
      <c r="O923" s="163" t="str">
        <f>IF($C$3="","",IF(AND(OR(F923="",F923="□"),OR(G923="",G923="□"),OR(H923="",H923="□")),"",IF(AND(F923="■",G923="■"),"",IF(AND(OR(F923="■",G923="■"),H923="■"),"",IF(BF923="","",IF(OR(BF923=4,BF923&gt;4),"○","×"))))))</f>
        <v/>
      </c>
      <c r="P923" s="162" t="str">
        <f>IF($C$3="","",IF(AND(OR(F923="",F923="□"),OR(G923="",G923="□"),OR(H923="",H923="□")),"",IF(AND(F923="■",G923="■"),"",IF(AND(OR(F923="■",G923="■"),H923="■"),"",IF(BF923="","",IF(OR(BF923=5,BF923&gt;5),"○","×"))))))</f>
        <v/>
      </c>
      <c r="Q923" s="129" t="s">
        <v>38</v>
      </c>
      <c r="R923" s="130" t="s">
        <v>38</v>
      </c>
      <c r="S923" s="131" t="s">
        <v>38</v>
      </c>
      <c r="T923" s="1"/>
      <c r="U923" s="10"/>
      <c r="V923" s="11"/>
      <c r="W923" s="10"/>
      <c r="X923" s="223" t="str">
        <f t="shared" si="300"/>
        <v/>
      </c>
      <c r="Y923" s="164" t="str">
        <f t="shared" si="282"/>
        <v/>
      </c>
      <c r="Z923" s="131" t="s">
        <v>58</v>
      </c>
      <c r="AA923" s="135" t="s">
        <v>58</v>
      </c>
      <c r="AB923" s="165" t="str">
        <f t="shared" si="283"/>
        <v/>
      </c>
      <c r="AC923" s="280"/>
      <c r="AD923" s="281"/>
      <c r="AF923" s="60" t="str">
        <f>IF($C$3="","",IF(AND(F923="□",G923="□",H923="□"),"",IF(AND(F923="■",G923="■"),"",IF(AND(F923="■",H923="■"),"",IF(AND(G923="■",H923="■"),"",IF(F923="■",$BY$42,IF(G923="■",$BY$39,IF(I923="","",I923))))))))</f>
        <v/>
      </c>
      <c r="AG923" s="61" t="str">
        <f>IF($C$3="","",IF(AND(F923="□",G923="□",H923="□"),"",IF(AND(F923="■",G923="■"),"",IF(AND(F923="■",H923="■"),"",IF(AND(G923="■",H923="■"),"",IF(F923="■",$BY$44,IF(G923="■",$BY$41,IF(K923="","",K923))))))))</f>
        <v/>
      </c>
      <c r="AH923" s="63" t="str">
        <f t="shared" si="284"/>
        <v/>
      </c>
      <c r="AI923" s="63" t="str">
        <f t="shared" si="285"/>
        <v/>
      </c>
      <c r="AJ923" s="64" t="str">
        <f t="shared" si="286"/>
        <v/>
      </c>
      <c r="AK923" s="64" t="str">
        <f t="shared" si="287"/>
        <v/>
      </c>
      <c r="AL923" s="64" t="str">
        <f>IF($C$3="","",IF(AND(F923="□",G923="□",H923="□"),"",IF(AND(F923="■",G923="■"),"",IF(AND(F923="■",H923="■"),"",IF(AND(G923="■",H923="■"),"",IF(F923="■",$BY$23,IF(G923="■",$BY$21,IF(J923="","",J923))))))))</f>
        <v/>
      </c>
      <c r="AM923" s="65" t="str">
        <f t="shared" si="288"/>
        <v/>
      </c>
      <c r="AN923" s="64" t="str">
        <f>IF($C$3="","",IF(AND(F923="□",G923="□",H923="□"),"",IF(AND(F923="■",G923="■"),"",IF(AND(F923="■",H923="■"),"",IF(AND(G923="■",H923="■"),"",IF(F923="■",$BY$24,IF(G923="■",$BY$22,IF(L923="","",L923))))))))</f>
        <v/>
      </c>
      <c r="AO923" s="118"/>
      <c r="AP923" s="64" t="str">
        <f t="shared" si="289"/>
        <v/>
      </c>
      <c r="AQ923" s="64" t="str">
        <f t="shared" si="290"/>
        <v/>
      </c>
      <c r="AR923" s="64" t="str">
        <f t="shared" si="291"/>
        <v/>
      </c>
      <c r="AS923" s="64" t="str">
        <f t="shared" si="292"/>
        <v/>
      </c>
      <c r="AT923" s="64" t="str">
        <f t="shared" si="293"/>
        <v/>
      </c>
      <c r="AW923" s="17" t="str">
        <f t="shared" si="294"/>
        <v/>
      </c>
      <c r="AX923" s="17" t="str">
        <f t="shared" si="295"/>
        <v/>
      </c>
      <c r="AY923" s="17" t="str">
        <f t="shared" si="296"/>
        <v/>
      </c>
      <c r="AZ923" s="17" t="str">
        <f t="shared" si="297"/>
        <v/>
      </c>
      <c r="BA923" s="17" t="str">
        <f t="shared" si="298"/>
        <v/>
      </c>
      <c r="BB923" s="17" t="str">
        <f t="shared" si="299"/>
        <v/>
      </c>
      <c r="BD923" s="17" t="str">
        <f>IF(AND(OR(F923="",F923="□"),OR(G923="",G923="□"),OR(H923="",H923="□")),"",IF(AND(F923="■",G923="■"),"",IF(AND(OR(F923="■",G923="■"),H923="■"),"",IF(F923="■",5,IF(G923="■",4,IF(I923="","",IF($C$3="","",IF($C$3=8,"-",IF($C$3&lt;8,IF(I923&lt;=$BY$25,7,IF(I923&lt;=$BY$26,6,IF(I923&lt;=$BY$27,5,IF(I923&lt;=$BY$28,4,IF(I923&lt;=$BY$29,3,IF(I923&lt;=$BY$30,2,1)))))))))))))))</f>
        <v/>
      </c>
      <c r="BE923" s="17" t="str">
        <f>IF(AND(OR(F923="",F923="□"),OR(G923="",G923="□"),OR(H923="",H923="□")),"",IF(AND(F923="■",G923="■"),"",IF(AND(OR(F923="■",G923="■"),H923="■"),"",IF(F923="■",5,IF(G923="■",4,IF(K923="","",IF($C$3="","",IF($C$3=8,IF(K923&lt;=$BY$33,6,IF(K923&lt;=$BY$34,5,IF(K923&lt;=$BY$35,4,3))),IF(AND($C$3&lt;8,$C$3&gt;4),IF(K923&lt;=$BY$32,7,IF(K923&lt;=$BY$33,6,IF(K923&lt;=$BY$34,5,IF(K923&lt;=$BY$35,4,IF(K923&lt;=$BY$36,3,2))))),IF(C909&lt;5,"-"))))))))))</f>
        <v/>
      </c>
      <c r="BF923" s="17" t="str">
        <f t="shared" si="301"/>
        <v/>
      </c>
      <c r="BH923" s="18" t="str">
        <f>IF(X923="","",IF(50&lt;=Y923,6,IF(AND(40&lt;=Y923,Y923&lt;50),5,IF(AND(30&lt;=Y923,Y923&lt;40),4,IF(AND(20&lt;=Y923,Y923&lt;30),3,IF(AND(10&lt;=Y923,Y923&lt;20),2,IF(AND(0&lt;=Y923,Y923&lt;10),1,IF(Y923&lt;0,0,""))))))))</f>
        <v/>
      </c>
      <c r="BI923" s="18" t="str">
        <f>IF(X923="","",IF(30&lt;=Y923,4,IF(AND(20&lt;=Y923,Y923&lt;30),3,IF(AND(10&lt;=Y923,Y923&lt;20),2,IF(AND(0&lt;=Y923,Y923&lt;10),1,IF(Y923&lt;0,0,""))))))</f>
        <v/>
      </c>
      <c r="BJ923" s="58" t="str">
        <f>IF(AND(OR(Q923="",Q923="□"),OR(R923="",R923="□"),OR(S923="",S923="□")),"",IF(AND(Q923="■",R923="■"),"",IF(AND(OR(Q923="■",R923="■"),S923="■"),"",IF(Q923="■",3,IF(R923="■",1,IF(Z923="■",BH923,BI923))))))</f>
        <v/>
      </c>
    </row>
    <row r="924" spans="1:62" ht="12" customHeight="1" x14ac:dyDescent="0.15">
      <c r="A924" s="66">
        <v>907</v>
      </c>
      <c r="B924" s="4"/>
      <c r="C924" s="2"/>
      <c r="D924" s="2"/>
      <c r="E924" s="8"/>
      <c r="F924" s="129" t="s">
        <v>38</v>
      </c>
      <c r="G924" s="130" t="s">
        <v>38</v>
      </c>
      <c r="H924" s="131" t="s">
        <v>38</v>
      </c>
      <c r="I924" s="122"/>
      <c r="J924" s="149"/>
      <c r="K924" s="124"/>
      <c r="L924" s="178"/>
      <c r="M924" s="133"/>
      <c r="N924" s="163" t="str">
        <f>IF($C$3="","",IF(P924="","",BF924))</f>
        <v/>
      </c>
      <c r="O924" s="163" t="str">
        <f>IF($C$3="","",IF(AND(OR(F924="",F924="□"),OR(G924="",G924="□"),OR(H924="",H924="□")),"",IF(AND(F924="■",G924="■"),"",IF(AND(OR(F924="■",G924="■"),H924="■"),"",IF(BF924="","",IF(OR(BF924=4,BF924&gt;4),"○","×"))))))</f>
        <v/>
      </c>
      <c r="P924" s="162" t="str">
        <f>IF($C$3="","",IF(AND(OR(F924="",F924="□"),OR(G924="",G924="□"),OR(H924="",H924="□")),"",IF(AND(F924="■",G924="■"),"",IF(AND(OR(F924="■",G924="■"),H924="■"),"",IF(BF924="","",IF(OR(BF924=5,BF924&gt;5),"○","×"))))))</f>
        <v/>
      </c>
      <c r="Q924" s="129" t="s">
        <v>38</v>
      </c>
      <c r="R924" s="130" t="s">
        <v>38</v>
      </c>
      <c r="S924" s="131" t="s">
        <v>38</v>
      </c>
      <c r="T924" s="1"/>
      <c r="U924" s="10"/>
      <c r="V924" s="11"/>
      <c r="W924" s="10"/>
      <c r="X924" s="223" t="str">
        <f t="shared" si="300"/>
        <v/>
      </c>
      <c r="Y924" s="164" t="str">
        <f t="shared" si="282"/>
        <v/>
      </c>
      <c r="Z924" s="131" t="s">
        <v>58</v>
      </c>
      <c r="AA924" s="135" t="s">
        <v>58</v>
      </c>
      <c r="AB924" s="165" t="str">
        <f t="shared" si="283"/>
        <v/>
      </c>
      <c r="AC924" s="280"/>
      <c r="AD924" s="281"/>
      <c r="AF924" s="60" t="str">
        <f>IF($C$3="","",IF(AND(F924="□",G924="□",H924="□"),"",IF(AND(F924="■",G924="■"),"",IF(AND(F924="■",H924="■"),"",IF(AND(G924="■",H924="■"),"",IF(F924="■",$BY$42,IF(G924="■",$BY$39,IF(I924="","",I924))))))))</f>
        <v/>
      </c>
      <c r="AG924" s="61" t="str">
        <f>IF($C$3="","",IF(AND(F924="□",G924="□",H924="□"),"",IF(AND(F924="■",G924="■"),"",IF(AND(F924="■",H924="■"),"",IF(AND(G924="■",H924="■"),"",IF(F924="■",$BY$44,IF(G924="■",$BY$41,IF(K924="","",K924))))))))</f>
        <v/>
      </c>
      <c r="AH924" s="63" t="str">
        <f t="shared" si="284"/>
        <v/>
      </c>
      <c r="AI924" s="63" t="str">
        <f t="shared" si="285"/>
        <v/>
      </c>
      <c r="AJ924" s="64" t="str">
        <f t="shared" si="286"/>
        <v/>
      </c>
      <c r="AK924" s="64" t="str">
        <f t="shared" si="287"/>
        <v/>
      </c>
      <c r="AL924" s="64" t="str">
        <f>IF($C$3="","",IF(AND(F924="□",G924="□",H924="□"),"",IF(AND(F924="■",G924="■"),"",IF(AND(F924="■",H924="■"),"",IF(AND(G924="■",H924="■"),"",IF(F924="■",$BY$23,IF(G924="■",$BY$21,IF(J924="","",J924))))))))</f>
        <v/>
      </c>
      <c r="AM924" s="65" t="str">
        <f t="shared" si="288"/>
        <v/>
      </c>
      <c r="AN924" s="64" t="str">
        <f>IF($C$3="","",IF(AND(F924="□",G924="□",H924="□"),"",IF(AND(F924="■",G924="■"),"",IF(AND(F924="■",H924="■"),"",IF(AND(G924="■",H924="■"),"",IF(F924="■",$BY$24,IF(G924="■",$BY$22,IF(L924="","",L924))))))))</f>
        <v/>
      </c>
      <c r="AO924" s="118"/>
      <c r="AP924" s="64" t="str">
        <f t="shared" si="289"/>
        <v/>
      </c>
      <c r="AQ924" s="64" t="str">
        <f t="shared" si="290"/>
        <v/>
      </c>
      <c r="AR924" s="64" t="str">
        <f t="shared" si="291"/>
        <v/>
      </c>
      <c r="AS924" s="64" t="str">
        <f t="shared" si="292"/>
        <v/>
      </c>
      <c r="AT924" s="64" t="str">
        <f t="shared" si="293"/>
        <v/>
      </c>
      <c r="AW924" s="17" t="str">
        <f t="shared" si="294"/>
        <v/>
      </c>
      <c r="AX924" s="17" t="str">
        <f t="shared" si="295"/>
        <v/>
      </c>
      <c r="AY924" s="17" t="str">
        <f t="shared" si="296"/>
        <v/>
      </c>
      <c r="AZ924" s="17" t="str">
        <f t="shared" si="297"/>
        <v/>
      </c>
      <c r="BA924" s="17" t="str">
        <f t="shared" si="298"/>
        <v/>
      </c>
      <c r="BB924" s="17" t="str">
        <f t="shared" si="299"/>
        <v/>
      </c>
      <c r="BD924" s="17" t="str">
        <f>IF(AND(OR(F924="",F924="□"),OR(G924="",G924="□"),OR(H924="",H924="□")),"",IF(AND(F924="■",G924="■"),"",IF(AND(OR(F924="■",G924="■"),H924="■"),"",IF(F924="■",5,IF(G924="■",4,IF(I924="","",IF($C$3="","",IF($C$3=8,"-",IF($C$3&lt;8,IF(I924&lt;=$BY$25,7,IF(I924&lt;=$BY$26,6,IF(I924&lt;=$BY$27,5,IF(I924&lt;=$BY$28,4,IF(I924&lt;=$BY$29,3,IF(I924&lt;=$BY$30,2,1)))))))))))))))</f>
        <v/>
      </c>
      <c r="BE924" s="17" t="str">
        <f>IF(AND(OR(F924="",F924="□"),OR(G924="",G924="□"),OR(H924="",H924="□")),"",IF(AND(F924="■",G924="■"),"",IF(AND(OR(F924="■",G924="■"),H924="■"),"",IF(F924="■",5,IF(G924="■",4,IF(K924="","",IF($C$3="","",IF($C$3=8,IF(K924&lt;=$BY$33,6,IF(K924&lt;=$BY$34,5,IF(K924&lt;=$BY$35,4,3))),IF(AND($C$3&lt;8,$C$3&gt;4),IF(K924&lt;=$BY$32,7,IF(K924&lt;=$BY$33,6,IF(K924&lt;=$BY$34,5,IF(K924&lt;=$BY$35,4,IF(K924&lt;=$BY$36,3,2))))),IF(C910&lt;5,"-"))))))))))</f>
        <v/>
      </c>
      <c r="BF924" s="17" t="str">
        <f t="shared" si="301"/>
        <v/>
      </c>
      <c r="BH924" s="18" t="str">
        <f>IF(X924="","",IF(50&lt;=Y924,6,IF(AND(40&lt;=Y924,Y924&lt;50),5,IF(AND(30&lt;=Y924,Y924&lt;40),4,IF(AND(20&lt;=Y924,Y924&lt;30),3,IF(AND(10&lt;=Y924,Y924&lt;20),2,IF(AND(0&lt;=Y924,Y924&lt;10),1,IF(Y924&lt;0,0,""))))))))</f>
        <v/>
      </c>
      <c r="BI924" s="18" t="str">
        <f>IF(X924="","",IF(30&lt;=Y924,4,IF(AND(20&lt;=Y924,Y924&lt;30),3,IF(AND(10&lt;=Y924,Y924&lt;20),2,IF(AND(0&lt;=Y924,Y924&lt;10),1,IF(Y924&lt;0,0,""))))))</f>
        <v/>
      </c>
      <c r="BJ924" s="58" t="str">
        <f>IF(AND(OR(Q924="",Q924="□"),OR(R924="",R924="□"),OR(S924="",S924="□")),"",IF(AND(Q924="■",R924="■"),"",IF(AND(OR(Q924="■",R924="■"),S924="■"),"",IF(Q924="■",3,IF(R924="■",1,IF(Z924="■",BH924,BI924))))))</f>
        <v/>
      </c>
    </row>
    <row r="925" spans="1:62" ht="12" customHeight="1" x14ac:dyDescent="0.15">
      <c r="A925" s="66">
        <v>908</v>
      </c>
      <c r="B925" s="4"/>
      <c r="C925" s="2"/>
      <c r="D925" s="2"/>
      <c r="E925" s="8"/>
      <c r="F925" s="129" t="s">
        <v>38</v>
      </c>
      <c r="G925" s="130" t="s">
        <v>38</v>
      </c>
      <c r="H925" s="131" t="s">
        <v>38</v>
      </c>
      <c r="I925" s="122"/>
      <c r="J925" s="149"/>
      <c r="K925" s="124"/>
      <c r="L925" s="178"/>
      <c r="M925" s="133"/>
      <c r="N925" s="163" t="str">
        <f>IF($C$3="","",IF(P925="","",BF925))</f>
        <v/>
      </c>
      <c r="O925" s="163" t="str">
        <f>IF($C$3="","",IF(AND(OR(F925="",F925="□"),OR(G925="",G925="□"),OR(H925="",H925="□")),"",IF(AND(F925="■",G925="■"),"",IF(AND(OR(F925="■",G925="■"),H925="■"),"",IF(BF925="","",IF(OR(BF925=4,BF925&gt;4),"○","×"))))))</f>
        <v/>
      </c>
      <c r="P925" s="162" t="str">
        <f>IF($C$3="","",IF(AND(OR(F925="",F925="□"),OR(G925="",G925="□"),OR(H925="",H925="□")),"",IF(AND(F925="■",G925="■"),"",IF(AND(OR(F925="■",G925="■"),H925="■"),"",IF(BF925="","",IF(OR(BF925=5,BF925&gt;5),"○","×"))))))</f>
        <v/>
      </c>
      <c r="Q925" s="129" t="s">
        <v>38</v>
      </c>
      <c r="R925" s="130" t="s">
        <v>38</v>
      </c>
      <c r="S925" s="131" t="s">
        <v>38</v>
      </c>
      <c r="T925" s="1"/>
      <c r="U925" s="10"/>
      <c r="V925" s="11"/>
      <c r="W925" s="10"/>
      <c r="X925" s="223" t="str">
        <f t="shared" si="300"/>
        <v/>
      </c>
      <c r="Y925" s="164" t="str">
        <f t="shared" si="282"/>
        <v/>
      </c>
      <c r="Z925" s="131" t="s">
        <v>58</v>
      </c>
      <c r="AA925" s="135" t="s">
        <v>58</v>
      </c>
      <c r="AB925" s="165" t="str">
        <f t="shared" si="283"/>
        <v/>
      </c>
      <c r="AC925" s="280"/>
      <c r="AD925" s="281"/>
      <c r="AF925" s="60" t="str">
        <f>IF($C$3="","",IF(AND(F925="□",G925="□",H925="□"),"",IF(AND(F925="■",G925="■"),"",IF(AND(F925="■",H925="■"),"",IF(AND(G925="■",H925="■"),"",IF(F925="■",$BY$42,IF(G925="■",$BY$39,IF(I925="","",I925))))))))</f>
        <v/>
      </c>
      <c r="AG925" s="61" t="str">
        <f>IF($C$3="","",IF(AND(F925="□",G925="□",H925="□"),"",IF(AND(F925="■",G925="■"),"",IF(AND(F925="■",H925="■"),"",IF(AND(G925="■",H925="■"),"",IF(F925="■",$BY$44,IF(G925="■",$BY$41,IF(K925="","",K925))))))))</f>
        <v/>
      </c>
      <c r="AH925" s="63" t="str">
        <f t="shared" si="284"/>
        <v/>
      </c>
      <c r="AI925" s="63" t="str">
        <f t="shared" si="285"/>
        <v/>
      </c>
      <c r="AJ925" s="64" t="str">
        <f t="shared" si="286"/>
        <v/>
      </c>
      <c r="AK925" s="64" t="str">
        <f t="shared" si="287"/>
        <v/>
      </c>
      <c r="AL925" s="64" t="str">
        <f>IF($C$3="","",IF(AND(F925="□",G925="□",H925="□"),"",IF(AND(F925="■",G925="■"),"",IF(AND(F925="■",H925="■"),"",IF(AND(G925="■",H925="■"),"",IF(F925="■",$BY$23,IF(G925="■",$BY$21,IF(J925="","",J925))))))))</f>
        <v/>
      </c>
      <c r="AM925" s="65" t="str">
        <f t="shared" si="288"/>
        <v/>
      </c>
      <c r="AN925" s="64" t="str">
        <f>IF($C$3="","",IF(AND(F925="□",G925="□",H925="□"),"",IF(AND(F925="■",G925="■"),"",IF(AND(F925="■",H925="■"),"",IF(AND(G925="■",H925="■"),"",IF(F925="■",$BY$24,IF(G925="■",$BY$22,IF(L925="","",L925))))))))</f>
        <v/>
      </c>
      <c r="AO925" s="118"/>
      <c r="AP925" s="64" t="str">
        <f t="shared" si="289"/>
        <v/>
      </c>
      <c r="AQ925" s="64" t="str">
        <f t="shared" si="290"/>
        <v/>
      </c>
      <c r="AR925" s="64" t="str">
        <f t="shared" si="291"/>
        <v/>
      </c>
      <c r="AS925" s="64" t="str">
        <f t="shared" si="292"/>
        <v/>
      </c>
      <c r="AT925" s="64" t="str">
        <f t="shared" si="293"/>
        <v/>
      </c>
      <c r="AW925" s="17" t="str">
        <f t="shared" si="294"/>
        <v/>
      </c>
      <c r="AX925" s="17" t="str">
        <f t="shared" si="295"/>
        <v/>
      </c>
      <c r="AY925" s="17" t="str">
        <f t="shared" si="296"/>
        <v/>
      </c>
      <c r="AZ925" s="17" t="str">
        <f t="shared" si="297"/>
        <v/>
      </c>
      <c r="BA925" s="17" t="str">
        <f t="shared" si="298"/>
        <v/>
      </c>
      <c r="BB925" s="17" t="str">
        <f t="shared" si="299"/>
        <v/>
      </c>
      <c r="BD925" s="17" t="str">
        <f>IF(AND(OR(F925="",F925="□"),OR(G925="",G925="□"),OR(H925="",H925="□")),"",IF(AND(F925="■",G925="■"),"",IF(AND(OR(F925="■",G925="■"),H925="■"),"",IF(F925="■",5,IF(G925="■",4,IF(I925="","",IF($C$3="","",IF($C$3=8,"-",IF($C$3&lt;8,IF(I925&lt;=$BY$25,7,IF(I925&lt;=$BY$26,6,IF(I925&lt;=$BY$27,5,IF(I925&lt;=$BY$28,4,IF(I925&lt;=$BY$29,3,IF(I925&lt;=$BY$30,2,1)))))))))))))))</f>
        <v/>
      </c>
      <c r="BE925" s="17" t="str">
        <f>IF(AND(OR(F925="",F925="□"),OR(G925="",G925="□"),OR(H925="",H925="□")),"",IF(AND(F925="■",G925="■"),"",IF(AND(OR(F925="■",G925="■"),H925="■"),"",IF(F925="■",5,IF(G925="■",4,IF(K925="","",IF($C$3="","",IF($C$3=8,IF(K925&lt;=$BY$33,6,IF(K925&lt;=$BY$34,5,IF(K925&lt;=$BY$35,4,3))),IF(AND($C$3&lt;8,$C$3&gt;4),IF(K925&lt;=$BY$32,7,IF(K925&lt;=$BY$33,6,IF(K925&lt;=$BY$34,5,IF(K925&lt;=$BY$35,4,IF(K925&lt;=$BY$36,3,2))))),IF(C911&lt;5,"-"))))))))))</f>
        <v/>
      </c>
      <c r="BF925" s="17" t="str">
        <f t="shared" si="301"/>
        <v/>
      </c>
      <c r="BH925" s="18" t="str">
        <f>IF(X925="","",IF(50&lt;=Y925,6,IF(AND(40&lt;=Y925,Y925&lt;50),5,IF(AND(30&lt;=Y925,Y925&lt;40),4,IF(AND(20&lt;=Y925,Y925&lt;30),3,IF(AND(10&lt;=Y925,Y925&lt;20),2,IF(AND(0&lt;=Y925,Y925&lt;10),1,IF(Y925&lt;0,0,""))))))))</f>
        <v/>
      </c>
      <c r="BI925" s="18" t="str">
        <f>IF(X925="","",IF(30&lt;=Y925,4,IF(AND(20&lt;=Y925,Y925&lt;30),3,IF(AND(10&lt;=Y925,Y925&lt;20),2,IF(AND(0&lt;=Y925,Y925&lt;10),1,IF(Y925&lt;0,0,""))))))</f>
        <v/>
      </c>
      <c r="BJ925" s="58" t="str">
        <f>IF(AND(OR(Q925="",Q925="□"),OR(R925="",R925="□"),OR(S925="",S925="□")),"",IF(AND(Q925="■",R925="■"),"",IF(AND(OR(Q925="■",R925="■"),S925="■"),"",IF(Q925="■",3,IF(R925="■",1,IF(Z925="■",BH925,BI925))))))</f>
        <v/>
      </c>
    </row>
    <row r="926" spans="1:62" ht="12" customHeight="1" x14ac:dyDescent="0.15">
      <c r="A926" s="66">
        <v>909</v>
      </c>
      <c r="B926" s="4"/>
      <c r="C926" s="2"/>
      <c r="D926" s="2"/>
      <c r="E926" s="8"/>
      <c r="F926" s="129" t="s">
        <v>38</v>
      </c>
      <c r="G926" s="130" t="s">
        <v>38</v>
      </c>
      <c r="H926" s="131" t="s">
        <v>38</v>
      </c>
      <c r="I926" s="122"/>
      <c r="J926" s="149"/>
      <c r="K926" s="124"/>
      <c r="L926" s="178"/>
      <c r="M926" s="133"/>
      <c r="N926" s="163" t="str">
        <f>IF($C$3="","",IF(P926="","",BF926))</f>
        <v/>
      </c>
      <c r="O926" s="163" t="str">
        <f>IF($C$3="","",IF(AND(OR(F926="",F926="□"),OR(G926="",G926="□"),OR(H926="",H926="□")),"",IF(AND(F926="■",G926="■"),"",IF(AND(OR(F926="■",G926="■"),H926="■"),"",IF(BF926="","",IF(OR(BF926=4,BF926&gt;4),"○","×"))))))</f>
        <v/>
      </c>
      <c r="P926" s="162" t="str">
        <f>IF($C$3="","",IF(AND(OR(F926="",F926="□"),OR(G926="",G926="□"),OR(H926="",H926="□")),"",IF(AND(F926="■",G926="■"),"",IF(AND(OR(F926="■",G926="■"),H926="■"),"",IF(BF926="","",IF(OR(BF926=5,BF926&gt;5),"○","×"))))))</f>
        <v/>
      </c>
      <c r="Q926" s="129" t="s">
        <v>38</v>
      </c>
      <c r="R926" s="130" t="s">
        <v>38</v>
      </c>
      <c r="S926" s="131" t="s">
        <v>38</v>
      </c>
      <c r="T926" s="1"/>
      <c r="U926" s="10"/>
      <c r="V926" s="11"/>
      <c r="W926" s="10"/>
      <c r="X926" s="223" t="str">
        <f t="shared" si="300"/>
        <v/>
      </c>
      <c r="Y926" s="164" t="str">
        <f t="shared" si="282"/>
        <v/>
      </c>
      <c r="Z926" s="131" t="s">
        <v>58</v>
      </c>
      <c r="AA926" s="135" t="s">
        <v>58</v>
      </c>
      <c r="AB926" s="165" t="str">
        <f t="shared" si="283"/>
        <v/>
      </c>
      <c r="AC926" s="280"/>
      <c r="AD926" s="281"/>
      <c r="AF926" s="60" t="str">
        <f>IF($C$3="","",IF(AND(F926="□",G926="□",H926="□"),"",IF(AND(F926="■",G926="■"),"",IF(AND(F926="■",H926="■"),"",IF(AND(G926="■",H926="■"),"",IF(F926="■",$BY$42,IF(G926="■",$BY$39,IF(I926="","",I926))))))))</f>
        <v/>
      </c>
      <c r="AG926" s="61" t="str">
        <f>IF($C$3="","",IF(AND(F926="□",G926="□",H926="□"),"",IF(AND(F926="■",G926="■"),"",IF(AND(F926="■",H926="■"),"",IF(AND(G926="■",H926="■"),"",IF(F926="■",$BY$44,IF(G926="■",$BY$41,IF(K926="","",K926))))))))</f>
        <v/>
      </c>
      <c r="AH926" s="63" t="str">
        <f t="shared" si="284"/>
        <v/>
      </c>
      <c r="AI926" s="63" t="str">
        <f t="shared" si="285"/>
        <v/>
      </c>
      <c r="AJ926" s="64" t="str">
        <f t="shared" si="286"/>
        <v/>
      </c>
      <c r="AK926" s="64" t="str">
        <f t="shared" si="287"/>
        <v/>
      </c>
      <c r="AL926" s="64" t="str">
        <f>IF($C$3="","",IF(AND(F926="□",G926="□",H926="□"),"",IF(AND(F926="■",G926="■"),"",IF(AND(F926="■",H926="■"),"",IF(AND(G926="■",H926="■"),"",IF(F926="■",$BY$23,IF(G926="■",$BY$21,IF(J926="","",J926))))))))</f>
        <v/>
      </c>
      <c r="AM926" s="65" t="str">
        <f t="shared" si="288"/>
        <v/>
      </c>
      <c r="AN926" s="64" t="str">
        <f>IF($C$3="","",IF(AND(F926="□",G926="□",H926="□"),"",IF(AND(F926="■",G926="■"),"",IF(AND(F926="■",H926="■"),"",IF(AND(G926="■",H926="■"),"",IF(F926="■",$BY$24,IF(G926="■",$BY$22,IF(L926="","",L926))))))))</f>
        <v/>
      </c>
      <c r="AO926" s="118"/>
      <c r="AP926" s="64" t="str">
        <f t="shared" si="289"/>
        <v/>
      </c>
      <c r="AQ926" s="64" t="str">
        <f t="shared" si="290"/>
        <v/>
      </c>
      <c r="AR926" s="64" t="str">
        <f t="shared" si="291"/>
        <v/>
      </c>
      <c r="AS926" s="64" t="str">
        <f t="shared" si="292"/>
        <v/>
      </c>
      <c r="AT926" s="64" t="str">
        <f t="shared" si="293"/>
        <v/>
      </c>
      <c r="AW926" s="17" t="str">
        <f t="shared" si="294"/>
        <v/>
      </c>
      <c r="AX926" s="17" t="str">
        <f t="shared" si="295"/>
        <v/>
      </c>
      <c r="AY926" s="17" t="str">
        <f t="shared" si="296"/>
        <v/>
      </c>
      <c r="AZ926" s="17" t="str">
        <f t="shared" si="297"/>
        <v/>
      </c>
      <c r="BA926" s="17" t="str">
        <f t="shared" si="298"/>
        <v/>
      </c>
      <c r="BB926" s="17" t="str">
        <f t="shared" si="299"/>
        <v/>
      </c>
      <c r="BD926" s="17" t="str">
        <f>IF(AND(OR(F926="",F926="□"),OR(G926="",G926="□"),OR(H926="",H926="□")),"",IF(AND(F926="■",G926="■"),"",IF(AND(OR(F926="■",G926="■"),H926="■"),"",IF(F926="■",5,IF(G926="■",4,IF(I926="","",IF($C$3="","",IF($C$3=8,"-",IF($C$3&lt;8,IF(I926&lt;=$BY$25,7,IF(I926&lt;=$BY$26,6,IF(I926&lt;=$BY$27,5,IF(I926&lt;=$BY$28,4,IF(I926&lt;=$BY$29,3,IF(I926&lt;=$BY$30,2,1)))))))))))))))</f>
        <v/>
      </c>
      <c r="BE926" s="17" t="str">
        <f>IF(AND(OR(F926="",F926="□"),OR(G926="",G926="□"),OR(H926="",H926="□")),"",IF(AND(F926="■",G926="■"),"",IF(AND(OR(F926="■",G926="■"),H926="■"),"",IF(F926="■",5,IF(G926="■",4,IF(K926="","",IF($C$3="","",IF($C$3=8,IF(K926&lt;=$BY$33,6,IF(K926&lt;=$BY$34,5,IF(K926&lt;=$BY$35,4,3))),IF(AND($C$3&lt;8,$C$3&gt;4),IF(K926&lt;=$BY$32,7,IF(K926&lt;=$BY$33,6,IF(K926&lt;=$BY$34,5,IF(K926&lt;=$BY$35,4,IF(K926&lt;=$BY$36,3,2))))),IF(C912&lt;5,"-"))))))))))</f>
        <v/>
      </c>
      <c r="BF926" s="17" t="str">
        <f t="shared" si="301"/>
        <v/>
      </c>
      <c r="BH926" s="18" t="str">
        <f>IF(X926="","",IF(50&lt;=Y926,6,IF(AND(40&lt;=Y926,Y926&lt;50),5,IF(AND(30&lt;=Y926,Y926&lt;40),4,IF(AND(20&lt;=Y926,Y926&lt;30),3,IF(AND(10&lt;=Y926,Y926&lt;20),2,IF(AND(0&lt;=Y926,Y926&lt;10),1,IF(Y926&lt;0,0,""))))))))</f>
        <v/>
      </c>
      <c r="BI926" s="18" t="str">
        <f>IF(X926="","",IF(30&lt;=Y926,4,IF(AND(20&lt;=Y926,Y926&lt;30),3,IF(AND(10&lt;=Y926,Y926&lt;20),2,IF(AND(0&lt;=Y926,Y926&lt;10),1,IF(Y926&lt;0,0,""))))))</f>
        <v/>
      </c>
      <c r="BJ926" s="58" t="str">
        <f>IF(AND(OR(Q926="",Q926="□"),OR(R926="",R926="□"),OR(S926="",S926="□")),"",IF(AND(Q926="■",R926="■"),"",IF(AND(OR(Q926="■",R926="■"),S926="■"),"",IF(Q926="■",3,IF(R926="■",1,IF(Z926="■",BH926,BI926))))))</f>
        <v/>
      </c>
    </row>
    <row r="927" spans="1:62" ht="12" customHeight="1" x14ac:dyDescent="0.15">
      <c r="A927" s="66">
        <v>910</v>
      </c>
      <c r="B927" s="4"/>
      <c r="C927" s="2"/>
      <c r="D927" s="2"/>
      <c r="E927" s="8"/>
      <c r="F927" s="129" t="s">
        <v>38</v>
      </c>
      <c r="G927" s="130" t="s">
        <v>38</v>
      </c>
      <c r="H927" s="131" t="s">
        <v>38</v>
      </c>
      <c r="I927" s="122"/>
      <c r="J927" s="149"/>
      <c r="K927" s="124"/>
      <c r="L927" s="178"/>
      <c r="M927" s="133"/>
      <c r="N927" s="163" t="str">
        <f>IF($C$3="","",IF(P927="","",BF927))</f>
        <v/>
      </c>
      <c r="O927" s="163" t="str">
        <f>IF($C$3="","",IF(AND(OR(F927="",F927="□"),OR(G927="",G927="□"),OR(H927="",H927="□")),"",IF(AND(F927="■",G927="■"),"",IF(AND(OR(F927="■",G927="■"),H927="■"),"",IF(BF927="","",IF(OR(BF927=4,BF927&gt;4),"○","×"))))))</f>
        <v/>
      </c>
      <c r="P927" s="162" t="str">
        <f>IF($C$3="","",IF(AND(OR(F927="",F927="□"),OR(G927="",G927="□"),OR(H927="",H927="□")),"",IF(AND(F927="■",G927="■"),"",IF(AND(OR(F927="■",G927="■"),H927="■"),"",IF(BF927="","",IF(OR(BF927=5,BF927&gt;5),"○","×"))))))</f>
        <v/>
      </c>
      <c r="Q927" s="129" t="s">
        <v>38</v>
      </c>
      <c r="R927" s="130" t="s">
        <v>38</v>
      </c>
      <c r="S927" s="131" t="s">
        <v>38</v>
      </c>
      <c r="T927" s="1"/>
      <c r="U927" s="10"/>
      <c r="V927" s="11"/>
      <c r="W927" s="10"/>
      <c r="X927" s="223" t="str">
        <f t="shared" si="300"/>
        <v/>
      </c>
      <c r="Y927" s="164" t="str">
        <f t="shared" si="282"/>
        <v/>
      </c>
      <c r="Z927" s="131" t="s">
        <v>58</v>
      </c>
      <c r="AA927" s="135" t="s">
        <v>58</v>
      </c>
      <c r="AB927" s="165" t="str">
        <f t="shared" si="283"/>
        <v/>
      </c>
      <c r="AC927" s="280"/>
      <c r="AD927" s="281"/>
      <c r="AF927" s="60" t="str">
        <f>IF($C$3="","",IF(AND(F927="□",G927="□",H927="□"),"",IF(AND(F927="■",G927="■"),"",IF(AND(F927="■",H927="■"),"",IF(AND(G927="■",H927="■"),"",IF(F927="■",$BY$42,IF(G927="■",$BY$39,IF(I927="","",I927))))))))</f>
        <v/>
      </c>
      <c r="AG927" s="61" t="str">
        <f>IF($C$3="","",IF(AND(F927="□",G927="□",H927="□"),"",IF(AND(F927="■",G927="■"),"",IF(AND(F927="■",H927="■"),"",IF(AND(G927="■",H927="■"),"",IF(F927="■",$BY$44,IF(G927="■",$BY$41,IF(K927="","",K927))))))))</f>
        <v/>
      </c>
      <c r="AH927" s="63" t="str">
        <f t="shared" si="284"/>
        <v/>
      </c>
      <c r="AI927" s="63" t="str">
        <f t="shared" si="285"/>
        <v/>
      </c>
      <c r="AJ927" s="64" t="str">
        <f t="shared" si="286"/>
        <v/>
      </c>
      <c r="AK927" s="64" t="str">
        <f t="shared" si="287"/>
        <v/>
      </c>
      <c r="AL927" s="64" t="str">
        <f>IF($C$3="","",IF(AND(F927="□",G927="□",H927="□"),"",IF(AND(F927="■",G927="■"),"",IF(AND(F927="■",H927="■"),"",IF(AND(G927="■",H927="■"),"",IF(F927="■",$BY$23,IF(G927="■",$BY$21,IF(J927="","",J927))))))))</f>
        <v/>
      </c>
      <c r="AM927" s="65" t="str">
        <f t="shared" si="288"/>
        <v/>
      </c>
      <c r="AN927" s="64" t="str">
        <f>IF($C$3="","",IF(AND(F927="□",G927="□",H927="□"),"",IF(AND(F927="■",G927="■"),"",IF(AND(F927="■",H927="■"),"",IF(AND(G927="■",H927="■"),"",IF(F927="■",$BY$24,IF(G927="■",$BY$22,IF(L927="","",L927))))))))</f>
        <v/>
      </c>
      <c r="AO927" s="118"/>
      <c r="AP927" s="64" t="str">
        <f t="shared" si="289"/>
        <v/>
      </c>
      <c r="AQ927" s="64" t="str">
        <f t="shared" si="290"/>
        <v/>
      </c>
      <c r="AR927" s="64" t="str">
        <f t="shared" si="291"/>
        <v/>
      </c>
      <c r="AS927" s="64" t="str">
        <f t="shared" si="292"/>
        <v/>
      </c>
      <c r="AT927" s="64" t="str">
        <f t="shared" si="293"/>
        <v/>
      </c>
      <c r="AW927" s="17" t="str">
        <f t="shared" si="294"/>
        <v/>
      </c>
      <c r="AX927" s="17" t="str">
        <f t="shared" si="295"/>
        <v/>
      </c>
      <c r="AY927" s="17" t="str">
        <f t="shared" si="296"/>
        <v/>
      </c>
      <c r="AZ927" s="17" t="str">
        <f t="shared" si="297"/>
        <v/>
      </c>
      <c r="BA927" s="17" t="str">
        <f t="shared" si="298"/>
        <v/>
      </c>
      <c r="BB927" s="17" t="str">
        <f t="shared" si="299"/>
        <v/>
      </c>
      <c r="BD927" s="17" t="str">
        <f>IF(AND(OR(F927="",F927="□"),OR(G927="",G927="□"),OR(H927="",H927="□")),"",IF(AND(F927="■",G927="■"),"",IF(AND(OR(F927="■",G927="■"),H927="■"),"",IF(F927="■",5,IF(G927="■",4,IF(I927="","",IF($C$3="","",IF($C$3=8,"-",IF($C$3&lt;8,IF(I927&lt;=$BY$25,7,IF(I927&lt;=$BY$26,6,IF(I927&lt;=$BY$27,5,IF(I927&lt;=$BY$28,4,IF(I927&lt;=$BY$29,3,IF(I927&lt;=$BY$30,2,1)))))))))))))))</f>
        <v/>
      </c>
      <c r="BE927" s="17" t="str">
        <f>IF(AND(OR(F927="",F927="□"),OR(G927="",G927="□"),OR(H927="",H927="□")),"",IF(AND(F927="■",G927="■"),"",IF(AND(OR(F927="■",G927="■"),H927="■"),"",IF(F927="■",5,IF(G927="■",4,IF(K927="","",IF($C$3="","",IF($C$3=8,IF(K927&lt;=$BY$33,6,IF(K927&lt;=$BY$34,5,IF(K927&lt;=$BY$35,4,3))),IF(AND($C$3&lt;8,$C$3&gt;4),IF(K927&lt;=$BY$32,7,IF(K927&lt;=$BY$33,6,IF(K927&lt;=$BY$34,5,IF(K927&lt;=$BY$35,4,IF(K927&lt;=$BY$36,3,2))))),IF(C913&lt;5,"-"))))))))))</f>
        <v/>
      </c>
      <c r="BF927" s="17" t="str">
        <f t="shared" si="301"/>
        <v/>
      </c>
      <c r="BH927" s="18" t="str">
        <f>IF(X927="","",IF(50&lt;=Y927,6,IF(AND(40&lt;=Y927,Y927&lt;50),5,IF(AND(30&lt;=Y927,Y927&lt;40),4,IF(AND(20&lt;=Y927,Y927&lt;30),3,IF(AND(10&lt;=Y927,Y927&lt;20),2,IF(AND(0&lt;=Y927,Y927&lt;10),1,IF(Y927&lt;0,0,""))))))))</f>
        <v/>
      </c>
      <c r="BI927" s="18" t="str">
        <f>IF(X927="","",IF(30&lt;=Y927,4,IF(AND(20&lt;=Y927,Y927&lt;30),3,IF(AND(10&lt;=Y927,Y927&lt;20),2,IF(AND(0&lt;=Y927,Y927&lt;10),1,IF(Y927&lt;0,0,""))))))</f>
        <v/>
      </c>
      <c r="BJ927" s="58" t="str">
        <f>IF(AND(OR(Q927="",Q927="□"),OR(R927="",R927="□"),OR(S927="",S927="□")),"",IF(AND(Q927="■",R927="■"),"",IF(AND(OR(Q927="■",R927="■"),S927="■"),"",IF(Q927="■",3,IF(R927="■",1,IF(Z927="■",BH927,BI927))))))</f>
        <v/>
      </c>
    </row>
    <row r="928" spans="1:62" ht="12" customHeight="1" x14ac:dyDescent="0.15">
      <c r="A928" s="66">
        <v>911</v>
      </c>
      <c r="B928" s="4"/>
      <c r="C928" s="2"/>
      <c r="D928" s="2"/>
      <c r="E928" s="8"/>
      <c r="F928" s="129" t="s">
        <v>38</v>
      </c>
      <c r="G928" s="130" t="s">
        <v>38</v>
      </c>
      <c r="H928" s="131" t="s">
        <v>38</v>
      </c>
      <c r="I928" s="122"/>
      <c r="J928" s="149"/>
      <c r="K928" s="124"/>
      <c r="L928" s="178"/>
      <c r="M928" s="133"/>
      <c r="N928" s="163" t="str">
        <f>IF($C$3="","",IF(P928="","",BF928))</f>
        <v/>
      </c>
      <c r="O928" s="163" t="str">
        <f>IF($C$3="","",IF(AND(OR(F928="",F928="□"),OR(G928="",G928="□"),OR(H928="",H928="□")),"",IF(AND(F928="■",G928="■"),"",IF(AND(OR(F928="■",G928="■"),H928="■"),"",IF(BF928="","",IF(OR(BF928=4,BF928&gt;4),"○","×"))))))</f>
        <v/>
      </c>
      <c r="P928" s="162" t="str">
        <f>IF($C$3="","",IF(AND(OR(F928="",F928="□"),OR(G928="",G928="□"),OR(H928="",H928="□")),"",IF(AND(F928="■",G928="■"),"",IF(AND(OR(F928="■",G928="■"),H928="■"),"",IF(BF928="","",IF(OR(BF928=5,BF928&gt;5),"○","×"))))))</f>
        <v/>
      </c>
      <c r="Q928" s="129" t="s">
        <v>38</v>
      </c>
      <c r="R928" s="130" t="s">
        <v>38</v>
      </c>
      <c r="S928" s="131" t="s">
        <v>38</v>
      </c>
      <c r="T928" s="1"/>
      <c r="U928" s="10"/>
      <c r="V928" s="11"/>
      <c r="W928" s="10"/>
      <c r="X928" s="223" t="str">
        <f t="shared" si="300"/>
        <v/>
      </c>
      <c r="Y928" s="164" t="str">
        <f t="shared" si="282"/>
        <v/>
      </c>
      <c r="Z928" s="131" t="s">
        <v>58</v>
      </c>
      <c r="AA928" s="135" t="s">
        <v>58</v>
      </c>
      <c r="AB928" s="165" t="str">
        <f t="shared" si="283"/>
        <v/>
      </c>
      <c r="AC928" s="280"/>
      <c r="AD928" s="281"/>
      <c r="AF928" s="60" t="str">
        <f>IF($C$3="","",IF(AND(F928="□",G928="□",H928="□"),"",IF(AND(F928="■",G928="■"),"",IF(AND(F928="■",H928="■"),"",IF(AND(G928="■",H928="■"),"",IF(F928="■",$BY$42,IF(G928="■",$BY$39,IF(I928="","",I928))))))))</f>
        <v/>
      </c>
      <c r="AG928" s="61" t="str">
        <f>IF($C$3="","",IF(AND(F928="□",G928="□",H928="□"),"",IF(AND(F928="■",G928="■"),"",IF(AND(F928="■",H928="■"),"",IF(AND(G928="■",H928="■"),"",IF(F928="■",$BY$44,IF(G928="■",$BY$41,IF(K928="","",K928))))))))</f>
        <v/>
      </c>
      <c r="AH928" s="63" t="str">
        <f t="shared" si="284"/>
        <v/>
      </c>
      <c r="AI928" s="63" t="str">
        <f t="shared" si="285"/>
        <v/>
      </c>
      <c r="AJ928" s="64" t="str">
        <f t="shared" si="286"/>
        <v/>
      </c>
      <c r="AK928" s="64" t="str">
        <f t="shared" si="287"/>
        <v/>
      </c>
      <c r="AL928" s="64" t="str">
        <f>IF($C$3="","",IF(AND(F928="□",G928="□",H928="□"),"",IF(AND(F928="■",G928="■"),"",IF(AND(F928="■",H928="■"),"",IF(AND(G928="■",H928="■"),"",IF(F928="■",$BY$23,IF(G928="■",$BY$21,IF(J928="","",J928))))))))</f>
        <v/>
      </c>
      <c r="AM928" s="65" t="str">
        <f t="shared" si="288"/>
        <v/>
      </c>
      <c r="AN928" s="64" t="str">
        <f>IF($C$3="","",IF(AND(F928="□",G928="□",H928="□"),"",IF(AND(F928="■",G928="■"),"",IF(AND(F928="■",H928="■"),"",IF(AND(G928="■",H928="■"),"",IF(F928="■",$BY$24,IF(G928="■",$BY$22,IF(L928="","",L928))))))))</f>
        <v/>
      </c>
      <c r="AO928" s="118"/>
      <c r="AP928" s="64" t="str">
        <f t="shared" si="289"/>
        <v/>
      </c>
      <c r="AQ928" s="64" t="str">
        <f t="shared" si="290"/>
        <v/>
      </c>
      <c r="AR928" s="64" t="str">
        <f t="shared" si="291"/>
        <v/>
      </c>
      <c r="AS928" s="64" t="str">
        <f t="shared" si="292"/>
        <v/>
      </c>
      <c r="AT928" s="64" t="str">
        <f t="shared" si="293"/>
        <v/>
      </c>
      <c r="AW928" s="17" t="str">
        <f t="shared" si="294"/>
        <v/>
      </c>
      <c r="AX928" s="17" t="str">
        <f t="shared" si="295"/>
        <v/>
      </c>
      <c r="AY928" s="17" t="str">
        <f t="shared" si="296"/>
        <v/>
      </c>
      <c r="AZ928" s="17" t="str">
        <f t="shared" si="297"/>
        <v/>
      </c>
      <c r="BA928" s="17" t="str">
        <f t="shared" si="298"/>
        <v/>
      </c>
      <c r="BB928" s="17" t="str">
        <f t="shared" si="299"/>
        <v/>
      </c>
      <c r="BD928" s="17" t="str">
        <f>IF(AND(OR(F928="",F928="□"),OR(G928="",G928="□"),OR(H928="",H928="□")),"",IF(AND(F928="■",G928="■"),"",IF(AND(OR(F928="■",G928="■"),H928="■"),"",IF(F928="■",5,IF(G928="■",4,IF(I928="","",IF($C$3="","",IF($C$3=8,"-",IF($C$3&lt;8,IF(I928&lt;=$BY$25,7,IF(I928&lt;=$BY$26,6,IF(I928&lt;=$BY$27,5,IF(I928&lt;=$BY$28,4,IF(I928&lt;=$BY$29,3,IF(I928&lt;=$BY$30,2,1)))))))))))))))</f>
        <v/>
      </c>
      <c r="BE928" s="17" t="str">
        <f>IF(AND(OR(F928="",F928="□"),OR(G928="",G928="□"),OR(H928="",H928="□")),"",IF(AND(F928="■",G928="■"),"",IF(AND(OR(F928="■",G928="■"),H928="■"),"",IF(F928="■",5,IF(G928="■",4,IF(K928="","",IF($C$3="","",IF($C$3=8,IF(K928&lt;=$BY$33,6,IF(K928&lt;=$BY$34,5,IF(K928&lt;=$BY$35,4,3))),IF(AND($C$3&lt;8,$C$3&gt;4),IF(K928&lt;=$BY$32,7,IF(K928&lt;=$BY$33,6,IF(K928&lt;=$BY$34,5,IF(K928&lt;=$BY$35,4,IF(K928&lt;=$BY$36,3,2))))),IF(C914&lt;5,"-"))))))))))</f>
        <v/>
      </c>
      <c r="BF928" s="17" t="str">
        <f t="shared" si="301"/>
        <v/>
      </c>
      <c r="BH928" s="18" t="str">
        <f>IF(X928="","",IF(50&lt;=Y928,6,IF(AND(40&lt;=Y928,Y928&lt;50),5,IF(AND(30&lt;=Y928,Y928&lt;40),4,IF(AND(20&lt;=Y928,Y928&lt;30),3,IF(AND(10&lt;=Y928,Y928&lt;20),2,IF(AND(0&lt;=Y928,Y928&lt;10),1,IF(Y928&lt;0,0,""))))))))</f>
        <v/>
      </c>
      <c r="BI928" s="18" t="str">
        <f>IF(X928="","",IF(30&lt;=Y928,4,IF(AND(20&lt;=Y928,Y928&lt;30),3,IF(AND(10&lt;=Y928,Y928&lt;20),2,IF(AND(0&lt;=Y928,Y928&lt;10),1,IF(Y928&lt;0,0,""))))))</f>
        <v/>
      </c>
      <c r="BJ928" s="58" t="str">
        <f>IF(AND(OR(Q928="",Q928="□"),OR(R928="",R928="□"),OR(S928="",S928="□")),"",IF(AND(Q928="■",R928="■"),"",IF(AND(OR(Q928="■",R928="■"),S928="■"),"",IF(Q928="■",3,IF(R928="■",1,IF(Z928="■",BH928,BI928))))))</f>
        <v/>
      </c>
    </row>
    <row r="929" spans="1:62" ht="12" customHeight="1" x14ac:dyDescent="0.15">
      <c r="A929" s="66">
        <v>912</v>
      </c>
      <c r="B929" s="4"/>
      <c r="C929" s="2"/>
      <c r="D929" s="2"/>
      <c r="E929" s="8"/>
      <c r="F929" s="129" t="s">
        <v>38</v>
      </c>
      <c r="G929" s="130" t="s">
        <v>38</v>
      </c>
      <c r="H929" s="131" t="s">
        <v>38</v>
      </c>
      <c r="I929" s="122"/>
      <c r="J929" s="149"/>
      <c r="K929" s="124"/>
      <c r="L929" s="178"/>
      <c r="M929" s="133"/>
      <c r="N929" s="163" t="str">
        <f>IF($C$3="","",IF(P929="","",BF929))</f>
        <v/>
      </c>
      <c r="O929" s="163" t="str">
        <f>IF($C$3="","",IF(AND(OR(F929="",F929="□"),OR(G929="",G929="□"),OR(H929="",H929="□")),"",IF(AND(F929="■",G929="■"),"",IF(AND(OR(F929="■",G929="■"),H929="■"),"",IF(BF929="","",IF(OR(BF929=4,BF929&gt;4),"○","×"))))))</f>
        <v/>
      </c>
      <c r="P929" s="162" t="str">
        <f>IF($C$3="","",IF(AND(OR(F929="",F929="□"),OR(G929="",G929="□"),OR(H929="",H929="□")),"",IF(AND(F929="■",G929="■"),"",IF(AND(OR(F929="■",G929="■"),H929="■"),"",IF(BF929="","",IF(OR(BF929=5,BF929&gt;5),"○","×"))))))</f>
        <v/>
      </c>
      <c r="Q929" s="129" t="s">
        <v>38</v>
      </c>
      <c r="R929" s="130" t="s">
        <v>38</v>
      </c>
      <c r="S929" s="131" t="s">
        <v>38</v>
      </c>
      <c r="T929" s="1"/>
      <c r="U929" s="10"/>
      <c r="V929" s="11"/>
      <c r="W929" s="10"/>
      <c r="X929" s="223" t="str">
        <f t="shared" si="300"/>
        <v/>
      </c>
      <c r="Y929" s="164" t="str">
        <f t="shared" si="282"/>
        <v/>
      </c>
      <c r="Z929" s="131" t="s">
        <v>58</v>
      </c>
      <c r="AA929" s="135" t="s">
        <v>58</v>
      </c>
      <c r="AB929" s="165" t="str">
        <f t="shared" si="283"/>
        <v/>
      </c>
      <c r="AC929" s="280"/>
      <c r="AD929" s="281"/>
      <c r="AF929" s="60" t="str">
        <f>IF($C$3="","",IF(AND(F929="□",G929="□",H929="□"),"",IF(AND(F929="■",G929="■"),"",IF(AND(F929="■",H929="■"),"",IF(AND(G929="■",H929="■"),"",IF(F929="■",$BY$42,IF(G929="■",$BY$39,IF(I929="","",I929))))))))</f>
        <v/>
      </c>
      <c r="AG929" s="61" t="str">
        <f>IF($C$3="","",IF(AND(F929="□",G929="□",H929="□"),"",IF(AND(F929="■",G929="■"),"",IF(AND(F929="■",H929="■"),"",IF(AND(G929="■",H929="■"),"",IF(F929="■",$BY$44,IF(G929="■",$BY$41,IF(K929="","",K929))))))))</f>
        <v/>
      </c>
      <c r="AH929" s="63" t="str">
        <f t="shared" si="284"/>
        <v/>
      </c>
      <c r="AI929" s="63" t="str">
        <f t="shared" si="285"/>
        <v/>
      </c>
      <c r="AJ929" s="64" t="str">
        <f t="shared" si="286"/>
        <v/>
      </c>
      <c r="AK929" s="64" t="str">
        <f t="shared" si="287"/>
        <v/>
      </c>
      <c r="AL929" s="64" t="str">
        <f>IF($C$3="","",IF(AND(F929="□",G929="□",H929="□"),"",IF(AND(F929="■",G929="■"),"",IF(AND(F929="■",H929="■"),"",IF(AND(G929="■",H929="■"),"",IF(F929="■",$BY$23,IF(G929="■",$BY$21,IF(J929="","",J929))))))))</f>
        <v/>
      </c>
      <c r="AM929" s="65" t="str">
        <f t="shared" si="288"/>
        <v/>
      </c>
      <c r="AN929" s="64" t="str">
        <f>IF($C$3="","",IF(AND(F929="□",G929="□",H929="□"),"",IF(AND(F929="■",G929="■"),"",IF(AND(F929="■",H929="■"),"",IF(AND(G929="■",H929="■"),"",IF(F929="■",$BY$24,IF(G929="■",$BY$22,IF(L929="","",L929))))))))</f>
        <v/>
      </c>
      <c r="AO929" s="118"/>
      <c r="AP929" s="64" t="str">
        <f t="shared" si="289"/>
        <v/>
      </c>
      <c r="AQ929" s="64" t="str">
        <f t="shared" si="290"/>
        <v/>
      </c>
      <c r="AR929" s="64" t="str">
        <f t="shared" si="291"/>
        <v/>
      </c>
      <c r="AS929" s="64" t="str">
        <f t="shared" si="292"/>
        <v/>
      </c>
      <c r="AT929" s="64" t="str">
        <f t="shared" si="293"/>
        <v/>
      </c>
      <c r="AW929" s="17" t="str">
        <f t="shared" si="294"/>
        <v/>
      </c>
      <c r="AX929" s="17" t="str">
        <f t="shared" si="295"/>
        <v/>
      </c>
      <c r="AY929" s="17" t="str">
        <f t="shared" si="296"/>
        <v/>
      </c>
      <c r="AZ929" s="17" t="str">
        <f t="shared" si="297"/>
        <v/>
      </c>
      <c r="BA929" s="17" t="str">
        <f t="shared" si="298"/>
        <v/>
      </c>
      <c r="BB929" s="17" t="str">
        <f t="shared" si="299"/>
        <v/>
      </c>
      <c r="BD929" s="17" t="str">
        <f>IF(AND(OR(F929="",F929="□"),OR(G929="",G929="□"),OR(H929="",H929="□")),"",IF(AND(F929="■",G929="■"),"",IF(AND(OR(F929="■",G929="■"),H929="■"),"",IF(F929="■",5,IF(G929="■",4,IF(I929="","",IF($C$3="","",IF($C$3=8,"-",IF($C$3&lt;8,IF(I929&lt;=$BY$25,7,IF(I929&lt;=$BY$26,6,IF(I929&lt;=$BY$27,5,IF(I929&lt;=$BY$28,4,IF(I929&lt;=$BY$29,3,IF(I929&lt;=$BY$30,2,1)))))))))))))))</f>
        <v/>
      </c>
      <c r="BE929" s="17" t="str">
        <f>IF(AND(OR(F929="",F929="□"),OR(G929="",G929="□"),OR(H929="",H929="□")),"",IF(AND(F929="■",G929="■"),"",IF(AND(OR(F929="■",G929="■"),H929="■"),"",IF(F929="■",5,IF(G929="■",4,IF(K929="","",IF($C$3="","",IF($C$3=8,IF(K929&lt;=$BY$33,6,IF(K929&lt;=$BY$34,5,IF(K929&lt;=$BY$35,4,3))),IF(AND($C$3&lt;8,$C$3&gt;4),IF(K929&lt;=$BY$32,7,IF(K929&lt;=$BY$33,6,IF(K929&lt;=$BY$34,5,IF(K929&lt;=$BY$35,4,IF(K929&lt;=$BY$36,3,2))))),IF(C915&lt;5,"-"))))))))))</f>
        <v/>
      </c>
      <c r="BF929" s="17" t="str">
        <f t="shared" si="301"/>
        <v/>
      </c>
      <c r="BH929" s="18" t="str">
        <f>IF(X929="","",IF(50&lt;=Y929,6,IF(AND(40&lt;=Y929,Y929&lt;50),5,IF(AND(30&lt;=Y929,Y929&lt;40),4,IF(AND(20&lt;=Y929,Y929&lt;30),3,IF(AND(10&lt;=Y929,Y929&lt;20),2,IF(AND(0&lt;=Y929,Y929&lt;10),1,IF(Y929&lt;0,0,""))))))))</f>
        <v/>
      </c>
      <c r="BI929" s="18" t="str">
        <f>IF(X929="","",IF(30&lt;=Y929,4,IF(AND(20&lt;=Y929,Y929&lt;30),3,IF(AND(10&lt;=Y929,Y929&lt;20),2,IF(AND(0&lt;=Y929,Y929&lt;10),1,IF(Y929&lt;0,0,""))))))</f>
        <v/>
      </c>
      <c r="BJ929" s="58" t="str">
        <f>IF(AND(OR(Q929="",Q929="□"),OR(R929="",R929="□"),OR(S929="",S929="□")),"",IF(AND(Q929="■",R929="■"),"",IF(AND(OR(Q929="■",R929="■"),S929="■"),"",IF(Q929="■",3,IF(R929="■",1,IF(Z929="■",BH929,BI929))))))</f>
        <v/>
      </c>
    </row>
    <row r="930" spans="1:62" ht="12" customHeight="1" x14ac:dyDescent="0.15">
      <c r="A930" s="66">
        <v>913</v>
      </c>
      <c r="B930" s="4"/>
      <c r="C930" s="2"/>
      <c r="D930" s="2"/>
      <c r="E930" s="8"/>
      <c r="F930" s="129" t="s">
        <v>38</v>
      </c>
      <c r="G930" s="130" t="s">
        <v>38</v>
      </c>
      <c r="H930" s="131" t="s">
        <v>38</v>
      </c>
      <c r="I930" s="122"/>
      <c r="J930" s="149"/>
      <c r="K930" s="124"/>
      <c r="L930" s="178"/>
      <c r="M930" s="133"/>
      <c r="N930" s="163" t="str">
        <f>IF($C$3="","",IF(P930="","",BF930))</f>
        <v/>
      </c>
      <c r="O930" s="163" t="str">
        <f>IF($C$3="","",IF(AND(OR(F930="",F930="□"),OR(G930="",G930="□"),OR(H930="",H930="□")),"",IF(AND(F930="■",G930="■"),"",IF(AND(OR(F930="■",G930="■"),H930="■"),"",IF(BF930="","",IF(OR(BF930=4,BF930&gt;4),"○","×"))))))</f>
        <v/>
      </c>
      <c r="P930" s="162" t="str">
        <f>IF($C$3="","",IF(AND(OR(F930="",F930="□"),OR(G930="",G930="□"),OR(H930="",H930="□")),"",IF(AND(F930="■",G930="■"),"",IF(AND(OR(F930="■",G930="■"),H930="■"),"",IF(BF930="","",IF(OR(BF930=5,BF930&gt;5),"○","×"))))))</f>
        <v/>
      </c>
      <c r="Q930" s="129" t="s">
        <v>38</v>
      </c>
      <c r="R930" s="130" t="s">
        <v>38</v>
      </c>
      <c r="S930" s="131" t="s">
        <v>38</v>
      </c>
      <c r="T930" s="1"/>
      <c r="U930" s="10"/>
      <c r="V930" s="11"/>
      <c r="W930" s="10"/>
      <c r="X930" s="223" t="str">
        <f t="shared" si="300"/>
        <v/>
      </c>
      <c r="Y930" s="164" t="str">
        <f t="shared" si="282"/>
        <v/>
      </c>
      <c r="Z930" s="131" t="s">
        <v>58</v>
      </c>
      <c r="AA930" s="135" t="s">
        <v>58</v>
      </c>
      <c r="AB930" s="165" t="str">
        <f t="shared" si="283"/>
        <v/>
      </c>
      <c r="AC930" s="280"/>
      <c r="AD930" s="281"/>
      <c r="AF930" s="60" t="str">
        <f>IF($C$3="","",IF(AND(F930="□",G930="□",H930="□"),"",IF(AND(F930="■",G930="■"),"",IF(AND(F930="■",H930="■"),"",IF(AND(G930="■",H930="■"),"",IF(F930="■",$BY$42,IF(G930="■",$BY$39,IF(I930="","",I930))))))))</f>
        <v/>
      </c>
      <c r="AG930" s="61" t="str">
        <f>IF($C$3="","",IF(AND(F930="□",G930="□",H930="□"),"",IF(AND(F930="■",G930="■"),"",IF(AND(F930="■",H930="■"),"",IF(AND(G930="■",H930="■"),"",IF(F930="■",$BY$44,IF(G930="■",$BY$41,IF(K930="","",K930))))))))</f>
        <v/>
      </c>
      <c r="AH930" s="63" t="str">
        <f t="shared" si="284"/>
        <v/>
      </c>
      <c r="AI930" s="63" t="str">
        <f t="shared" si="285"/>
        <v/>
      </c>
      <c r="AJ930" s="64" t="str">
        <f t="shared" si="286"/>
        <v/>
      </c>
      <c r="AK930" s="64" t="str">
        <f t="shared" si="287"/>
        <v/>
      </c>
      <c r="AL930" s="64" t="str">
        <f>IF($C$3="","",IF(AND(F930="□",G930="□",H930="□"),"",IF(AND(F930="■",G930="■"),"",IF(AND(F930="■",H930="■"),"",IF(AND(G930="■",H930="■"),"",IF(F930="■",$BY$23,IF(G930="■",$BY$21,IF(J930="","",J930))))))))</f>
        <v/>
      </c>
      <c r="AM930" s="65" t="str">
        <f t="shared" si="288"/>
        <v/>
      </c>
      <c r="AN930" s="64" t="str">
        <f>IF($C$3="","",IF(AND(F930="□",G930="□",H930="□"),"",IF(AND(F930="■",G930="■"),"",IF(AND(F930="■",H930="■"),"",IF(AND(G930="■",H930="■"),"",IF(F930="■",$BY$24,IF(G930="■",$BY$22,IF(L930="","",L930))))))))</f>
        <v/>
      </c>
      <c r="AO930" s="118"/>
      <c r="AP930" s="64" t="str">
        <f t="shared" si="289"/>
        <v/>
      </c>
      <c r="AQ930" s="64" t="str">
        <f t="shared" si="290"/>
        <v/>
      </c>
      <c r="AR930" s="64" t="str">
        <f t="shared" si="291"/>
        <v/>
      </c>
      <c r="AS930" s="64" t="str">
        <f t="shared" si="292"/>
        <v/>
      </c>
      <c r="AT930" s="64" t="str">
        <f t="shared" si="293"/>
        <v/>
      </c>
      <c r="AW930" s="17" t="str">
        <f t="shared" si="294"/>
        <v/>
      </c>
      <c r="AX930" s="17" t="str">
        <f t="shared" si="295"/>
        <v/>
      </c>
      <c r="AY930" s="17" t="str">
        <f t="shared" si="296"/>
        <v/>
      </c>
      <c r="AZ930" s="17" t="str">
        <f t="shared" si="297"/>
        <v/>
      </c>
      <c r="BA930" s="17" t="str">
        <f t="shared" si="298"/>
        <v/>
      </c>
      <c r="BB930" s="17" t="str">
        <f t="shared" si="299"/>
        <v/>
      </c>
      <c r="BD930" s="17" t="str">
        <f>IF(AND(OR(F930="",F930="□"),OR(G930="",G930="□"),OR(H930="",H930="□")),"",IF(AND(F930="■",G930="■"),"",IF(AND(OR(F930="■",G930="■"),H930="■"),"",IF(F930="■",5,IF(G930="■",4,IF(I930="","",IF($C$3="","",IF($C$3=8,"-",IF($C$3&lt;8,IF(I930&lt;=$BY$25,7,IF(I930&lt;=$BY$26,6,IF(I930&lt;=$BY$27,5,IF(I930&lt;=$BY$28,4,IF(I930&lt;=$BY$29,3,IF(I930&lt;=$BY$30,2,1)))))))))))))))</f>
        <v/>
      </c>
      <c r="BE930" s="17" t="str">
        <f>IF(AND(OR(F930="",F930="□"),OR(G930="",G930="□"),OR(H930="",H930="□")),"",IF(AND(F930="■",G930="■"),"",IF(AND(OR(F930="■",G930="■"),H930="■"),"",IF(F930="■",5,IF(G930="■",4,IF(K930="","",IF($C$3="","",IF($C$3=8,IF(K930&lt;=$BY$33,6,IF(K930&lt;=$BY$34,5,IF(K930&lt;=$BY$35,4,3))),IF(AND($C$3&lt;8,$C$3&gt;4),IF(K930&lt;=$BY$32,7,IF(K930&lt;=$BY$33,6,IF(K930&lt;=$BY$34,5,IF(K930&lt;=$BY$35,4,IF(K930&lt;=$BY$36,3,2))))),IF(C916&lt;5,"-"))))))))))</f>
        <v/>
      </c>
      <c r="BF930" s="17" t="str">
        <f t="shared" si="301"/>
        <v/>
      </c>
      <c r="BH930" s="18" t="str">
        <f>IF(X930="","",IF(50&lt;=Y930,6,IF(AND(40&lt;=Y930,Y930&lt;50),5,IF(AND(30&lt;=Y930,Y930&lt;40),4,IF(AND(20&lt;=Y930,Y930&lt;30),3,IF(AND(10&lt;=Y930,Y930&lt;20),2,IF(AND(0&lt;=Y930,Y930&lt;10),1,IF(Y930&lt;0,0,""))))))))</f>
        <v/>
      </c>
      <c r="BI930" s="18" t="str">
        <f>IF(X930="","",IF(30&lt;=Y930,4,IF(AND(20&lt;=Y930,Y930&lt;30),3,IF(AND(10&lt;=Y930,Y930&lt;20),2,IF(AND(0&lt;=Y930,Y930&lt;10),1,IF(Y930&lt;0,0,""))))))</f>
        <v/>
      </c>
      <c r="BJ930" s="58" t="str">
        <f>IF(AND(OR(Q930="",Q930="□"),OR(R930="",R930="□"),OR(S930="",S930="□")),"",IF(AND(Q930="■",R930="■"),"",IF(AND(OR(Q930="■",R930="■"),S930="■"),"",IF(Q930="■",3,IF(R930="■",1,IF(Z930="■",BH930,BI930))))))</f>
        <v/>
      </c>
    </row>
    <row r="931" spans="1:62" ht="12" customHeight="1" x14ac:dyDescent="0.15">
      <c r="A931" s="66">
        <v>914</v>
      </c>
      <c r="B931" s="4"/>
      <c r="C931" s="2"/>
      <c r="D931" s="2"/>
      <c r="E931" s="8"/>
      <c r="F931" s="129" t="s">
        <v>38</v>
      </c>
      <c r="G931" s="130" t="s">
        <v>38</v>
      </c>
      <c r="H931" s="131" t="s">
        <v>38</v>
      </c>
      <c r="I931" s="122"/>
      <c r="J931" s="149"/>
      <c r="K931" s="124"/>
      <c r="L931" s="178"/>
      <c r="M931" s="133"/>
      <c r="N931" s="163" t="str">
        <f>IF($C$3="","",IF(P931="","",BF931))</f>
        <v/>
      </c>
      <c r="O931" s="163" t="str">
        <f>IF($C$3="","",IF(AND(OR(F931="",F931="□"),OR(G931="",G931="□"),OR(H931="",H931="□")),"",IF(AND(F931="■",G931="■"),"",IF(AND(OR(F931="■",G931="■"),H931="■"),"",IF(BF931="","",IF(OR(BF931=4,BF931&gt;4),"○","×"))))))</f>
        <v/>
      </c>
      <c r="P931" s="162" t="str">
        <f>IF($C$3="","",IF(AND(OR(F931="",F931="□"),OR(G931="",G931="□"),OR(H931="",H931="□")),"",IF(AND(F931="■",G931="■"),"",IF(AND(OR(F931="■",G931="■"),H931="■"),"",IF(BF931="","",IF(OR(BF931=5,BF931&gt;5),"○","×"))))))</f>
        <v/>
      </c>
      <c r="Q931" s="129" t="s">
        <v>38</v>
      </c>
      <c r="R931" s="130" t="s">
        <v>38</v>
      </c>
      <c r="S931" s="131" t="s">
        <v>38</v>
      </c>
      <c r="T931" s="1"/>
      <c r="U931" s="10"/>
      <c r="V931" s="11"/>
      <c r="W931" s="10"/>
      <c r="X931" s="223" t="str">
        <f t="shared" si="300"/>
        <v/>
      </c>
      <c r="Y931" s="164" t="str">
        <f t="shared" si="282"/>
        <v/>
      </c>
      <c r="Z931" s="131" t="s">
        <v>58</v>
      </c>
      <c r="AA931" s="135" t="s">
        <v>58</v>
      </c>
      <c r="AB931" s="165" t="str">
        <f t="shared" si="283"/>
        <v/>
      </c>
      <c r="AC931" s="280"/>
      <c r="AD931" s="281"/>
      <c r="AF931" s="60" t="str">
        <f>IF($C$3="","",IF(AND(F931="□",G931="□",H931="□"),"",IF(AND(F931="■",G931="■"),"",IF(AND(F931="■",H931="■"),"",IF(AND(G931="■",H931="■"),"",IF(F931="■",$BY$42,IF(G931="■",$BY$39,IF(I931="","",I931))))))))</f>
        <v/>
      </c>
      <c r="AG931" s="61" t="str">
        <f>IF($C$3="","",IF(AND(F931="□",G931="□",H931="□"),"",IF(AND(F931="■",G931="■"),"",IF(AND(F931="■",H931="■"),"",IF(AND(G931="■",H931="■"),"",IF(F931="■",$BY$44,IF(G931="■",$BY$41,IF(K931="","",K931))))))))</f>
        <v/>
      </c>
      <c r="AH931" s="63" t="str">
        <f t="shared" si="284"/>
        <v/>
      </c>
      <c r="AI931" s="63" t="str">
        <f t="shared" si="285"/>
        <v/>
      </c>
      <c r="AJ931" s="64" t="str">
        <f t="shared" si="286"/>
        <v/>
      </c>
      <c r="AK931" s="64" t="str">
        <f t="shared" si="287"/>
        <v/>
      </c>
      <c r="AL931" s="64" t="str">
        <f>IF($C$3="","",IF(AND(F931="□",G931="□",H931="□"),"",IF(AND(F931="■",G931="■"),"",IF(AND(F931="■",H931="■"),"",IF(AND(G931="■",H931="■"),"",IF(F931="■",$BY$23,IF(G931="■",$BY$21,IF(J931="","",J931))))))))</f>
        <v/>
      </c>
      <c r="AM931" s="65" t="str">
        <f t="shared" si="288"/>
        <v/>
      </c>
      <c r="AN931" s="64" t="str">
        <f>IF($C$3="","",IF(AND(F931="□",G931="□",H931="□"),"",IF(AND(F931="■",G931="■"),"",IF(AND(F931="■",H931="■"),"",IF(AND(G931="■",H931="■"),"",IF(F931="■",$BY$24,IF(G931="■",$BY$22,IF(L931="","",L931))))))))</f>
        <v/>
      </c>
      <c r="AO931" s="118"/>
      <c r="AP931" s="64" t="str">
        <f t="shared" si="289"/>
        <v/>
      </c>
      <c r="AQ931" s="64" t="str">
        <f t="shared" si="290"/>
        <v/>
      </c>
      <c r="AR931" s="64" t="str">
        <f t="shared" si="291"/>
        <v/>
      </c>
      <c r="AS931" s="64" t="str">
        <f t="shared" si="292"/>
        <v/>
      </c>
      <c r="AT931" s="64" t="str">
        <f t="shared" si="293"/>
        <v/>
      </c>
      <c r="AW931" s="17" t="str">
        <f t="shared" si="294"/>
        <v/>
      </c>
      <c r="AX931" s="17" t="str">
        <f t="shared" si="295"/>
        <v/>
      </c>
      <c r="AY931" s="17" t="str">
        <f t="shared" si="296"/>
        <v/>
      </c>
      <c r="AZ931" s="17" t="str">
        <f t="shared" si="297"/>
        <v/>
      </c>
      <c r="BA931" s="17" t="str">
        <f t="shared" si="298"/>
        <v/>
      </c>
      <c r="BB931" s="17" t="str">
        <f t="shared" si="299"/>
        <v/>
      </c>
      <c r="BD931" s="17" t="str">
        <f>IF(AND(OR(F931="",F931="□"),OR(G931="",G931="□"),OR(H931="",H931="□")),"",IF(AND(F931="■",G931="■"),"",IF(AND(OR(F931="■",G931="■"),H931="■"),"",IF(F931="■",5,IF(G931="■",4,IF(I931="","",IF($C$3="","",IF($C$3=8,"-",IF($C$3&lt;8,IF(I931&lt;=$BY$25,7,IF(I931&lt;=$BY$26,6,IF(I931&lt;=$BY$27,5,IF(I931&lt;=$BY$28,4,IF(I931&lt;=$BY$29,3,IF(I931&lt;=$BY$30,2,1)))))))))))))))</f>
        <v/>
      </c>
      <c r="BE931" s="17" t="str">
        <f>IF(AND(OR(F931="",F931="□"),OR(G931="",G931="□"),OR(H931="",H931="□")),"",IF(AND(F931="■",G931="■"),"",IF(AND(OR(F931="■",G931="■"),H931="■"),"",IF(F931="■",5,IF(G931="■",4,IF(K931="","",IF($C$3="","",IF($C$3=8,IF(K931&lt;=$BY$33,6,IF(K931&lt;=$BY$34,5,IF(K931&lt;=$BY$35,4,3))),IF(AND($C$3&lt;8,$C$3&gt;4),IF(K931&lt;=$BY$32,7,IF(K931&lt;=$BY$33,6,IF(K931&lt;=$BY$34,5,IF(K931&lt;=$BY$35,4,IF(K931&lt;=$BY$36,3,2))))),IF(C917&lt;5,"-"))))))))))</f>
        <v/>
      </c>
      <c r="BF931" s="17" t="str">
        <f t="shared" si="301"/>
        <v/>
      </c>
      <c r="BH931" s="18" t="str">
        <f>IF(X931="","",IF(50&lt;=Y931,6,IF(AND(40&lt;=Y931,Y931&lt;50),5,IF(AND(30&lt;=Y931,Y931&lt;40),4,IF(AND(20&lt;=Y931,Y931&lt;30),3,IF(AND(10&lt;=Y931,Y931&lt;20),2,IF(AND(0&lt;=Y931,Y931&lt;10),1,IF(Y931&lt;0,0,""))))))))</f>
        <v/>
      </c>
      <c r="BI931" s="18" t="str">
        <f>IF(X931="","",IF(30&lt;=Y931,4,IF(AND(20&lt;=Y931,Y931&lt;30),3,IF(AND(10&lt;=Y931,Y931&lt;20),2,IF(AND(0&lt;=Y931,Y931&lt;10),1,IF(Y931&lt;0,0,""))))))</f>
        <v/>
      </c>
      <c r="BJ931" s="58" t="str">
        <f>IF(AND(OR(Q931="",Q931="□"),OR(R931="",R931="□"),OR(S931="",S931="□")),"",IF(AND(Q931="■",R931="■"),"",IF(AND(OR(Q931="■",R931="■"),S931="■"),"",IF(Q931="■",3,IF(R931="■",1,IF(Z931="■",BH931,BI931))))))</f>
        <v/>
      </c>
    </row>
    <row r="932" spans="1:62" ht="12" customHeight="1" x14ac:dyDescent="0.15">
      <c r="A932" s="66">
        <v>915</v>
      </c>
      <c r="B932" s="4"/>
      <c r="C932" s="2"/>
      <c r="D932" s="2"/>
      <c r="E932" s="8"/>
      <c r="F932" s="129" t="s">
        <v>38</v>
      </c>
      <c r="G932" s="130" t="s">
        <v>38</v>
      </c>
      <c r="H932" s="131" t="s">
        <v>38</v>
      </c>
      <c r="I932" s="122"/>
      <c r="J932" s="149"/>
      <c r="K932" s="124"/>
      <c r="L932" s="178"/>
      <c r="M932" s="133"/>
      <c r="N932" s="163" t="str">
        <f>IF($C$3="","",IF(P932="","",BF932))</f>
        <v/>
      </c>
      <c r="O932" s="163" t="str">
        <f>IF($C$3="","",IF(AND(OR(F932="",F932="□"),OR(G932="",G932="□"),OR(H932="",H932="□")),"",IF(AND(F932="■",G932="■"),"",IF(AND(OR(F932="■",G932="■"),H932="■"),"",IF(BF932="","",IF(OR(BF932=4,BF932&gt;4),"○","×"))))))</f>
        <v/>
      </c>
      <c r="P932" s="162" t="str">
        <f>IF($C$3="","",IF(AND(OR(F932="",F932="□"),OR(G932="",G932="□"),OR(H932="",H932="□")),"",IF(AND(F932="■",G932="■"),"",IF(AND(OR(F932="■",G932="■"),H932="■"),"",IF(BF932="","",IF(OR(BF932=5,BF932&gt;5),"○","×"))))))</f>
        <v/>
      </c>
      <c r="Q932" s="129" t="s">
        <v>38</v>
      </c>
      <c r="R932" s="130" t="s">
        <v>38</v>
      </c>
      <c r="S932" s="131" t="s">
        <v>38</v>
      </c>
      <c r="T932" s="1"/>
      <c r="U932" s="10"/>
      <c r="V932" s="11"/>
      <c r="W932" s="10"/>
      <c r="X932" s="223" t="str">
        <f t="shared" si="300"/>
        <v/>
      </c>
      <c r="Y932" s="164" t="str">
        <f t="shared" si="282"/>
        <v/>
      </c>
      <c r="Z932" s="131" t="s">
        <v>58</v>
      </c>
      <c r="AA932" s="135" t="s">
        <v>58</v>
      </c>
      <c r="AB932" s="165" t="str">
        <f t="shared" si="283"/>
        <v/>
      </c>
      <c r="AC932" s="280"/>
      <c r="AD932" s="281"/>
      <c r="AF932" s="60" t="str">
        <f>IF($C$3="","",IF(AND(F932="□",G932="□",H932="□"),"",IF(AND(F932="■",G932="■"),"",IF(AND(F932="■",H932="■"),"",IF(AND(G932="■",H932="■"),"",IF(F932="■",$BY$42,IF(G932="■",$BY$39,IF(I932="","",I932))))))))</f>
        <v/>
      </c>
      <c r="AG932" s="61" t="str">
        <f>IF($C$3="","",IF(AND(F932="□",G932="□",H932="□"),"",IF(AND(F932="■",G932="■"),"",IF(AND(F932="■",H932="■"),"",IF(AND(G932="■",H932="■"),"",IF(F932="■",$BY$44,IF(G932="■",$BY$41,IF(K932="","",K932))))))))</f>
        <v/>
      </c>
      <c r="AH932" s="63" t="str">
        <f t="shared" si="284"/>
        <v/>
      </c>
      <c r="AI932" s="63" t="str">
        <f t="shared" si="285"/>
        <v/>
      </c>
      <c r="AJ932" s="64" t="str">
        <f t="shared" si="286"/>
        <v/>
      </c>
      <c r="AK932" s="64" t="str">
        <f t="shared" si="287"/>
        <v/>
      </c>
      <c r="AL932" s="64" t="str">
        <f>IF($C$3="","",IF(AND(F932="□",G932="□",H932="□"),"",IF(AND(F932="■",G932="■"),"",IF(AND(F932="■",H932="■"),"",IF(AND(G932="■",H932="■"),"",IF(F932="■",$BY$23,IF(G932="■",$BY$21,IF(J932="","",J932))))))))</f>
        <v/>
      </c>
      <c r="AM932" s="65" t="str">
        <f t="shared" si="288"/>
        <v/>
      </c>
      <c r="AN932" s="64" t="str">
        <f>IF($C$3="","",IF(AND(F932="□",G932="□",H932="□"),"",IF(AND(F932="■",G932="■"),"",IF(AND(F932="■",H932="■"),"",IF(AND(G932="■",H932="■"),"",IF(F932="■",$BY$24,IF(G932="■",$BY$22,IF(L932="","",L932))))))))</f>
        <v/>
      </c>
      <c r="AO932" s="118"/>
      <c r="AP932" s="64" t="str">
        <f t="shared" si="289"/>
        <v/>
      </c>
      <c r="AQ932" s="64" t="str">
        <f t="shared" si="290"/>
        <v/>
      </c>
      <c r="AR932" s="64" t="str">
        <f t="shared" si="291"/>
        <v/>
      </c>
      <c r="AS932" s="64" t="str">
        <f t="shared" si="292"/>
        <v/>
      </c>
      <c r="AT932" s="64" t="str">
        <f t="shared" si="293"/>
        <v/>
      </c>
      <c r="AW932" s="17" t="str">
        <f t="shared" si="294"/>
        <v/>
      </c>
      <c r="AX932" s="17" t="str">
        <f t="shared" si="295"/>
        <v/>
      </c>
      <c r="AY932" s="17" t="str">
        <f t="shared" si="296"/>
        <v/>
      </c>
      <c r="AZ932" s="17" t="str">
        <f t="shared" si="297"/>
        <v/>
      </c>
      <c r="BA932" s="17" t="str">
        <f t="shared" si="298"/>
        <v/>
      </c>
      <c r="BB932" s="17" t="str">
        <f t="shared" si="299"/>
        <v/>
      </c>
      <c r="BD932" s="17" t="str">
        <f>IF(AND(OR(F932="",F932="□"),OR(G932="",G932="□"),OR(H932="",H932="□")),"",IF(AND(F932="■",G932="■"),"",IF(AND(OR(F932="■",G932="■"),H932="■"),"",IF(F932="■",5,IF(G932="■",4,IF(I932="","",IF($C$3="","",IF($C$3=8,"-",IF($C$3&lt;8,IF(I932&lt;=$BY$25,7,IF(I932&lt;=$BY$26,6,IF(I932&lt;=$BY$27,5,IF(I932&lt;=$BY$28,4,IF(I932&lt;=$BY$29,3,IF(I932&lt;=$BY$30,2,1)))))))))))))))</f>
        <v/>
      </c>
      <c r="BE932" s="17" t="str">
        <f>IF(AND(OR(F932="",F932="□"),OR(G932="",G932="□"),OR(H932="",H932="□")),"",IF(AND(F932="■",G932="■"),"",IF(AND(OR(F932="■",G932="■"),H932="■"),"",IF(F932="■",5,IF(G932="■",4,IF(K932="","",IF($C$3="","",IF($C$3=8,IF(K932&lt;=$BY$33,6,IF(K932&lt;=$BY$34,5,IF(K932&lt;=$BY$35,4,3))),IF(AND($C$3&lt;8,$C$3&gt;4),IF(K932&lt;=$BY$32,7,IF(K932&lt;=$BY$33,6,IF(K932&lt;=$BY$34,5,IF(K932&lt;=$BY$35,4,IF(K932&lt;=$BY$36,3,2))))),IF(C918&lt;5,"-"))))))))))</f>
        <v/>
      </c>
      <c r="BF932" s="17" t="str">
        <f t="shared" si="301"/>
        <v/>
      </c>
      <c r="BH932" s="18" t="str">
        <f>IF(X932="","",IF(50&lt;=Y932,6,IF(AND(40&lt;=Y932,Y932&lt;50),5,IF(AND(30&lt;=Y932,Y932&lt;40),4,IF(AND(20&lt;=Y932,Y932&lt;30),3,IF(AND(10&lt;=Y932,Y932&lt;20),2,IF(AND(0&lt;=Y932,Y932&lt;10),1,IF(Y932&lt;0,0,""))))))))</f>
        <v/>
      </c>
      <c r="BI932" s="18" t="str">
        <f>IF(X932="","",IF(30&lt;=Y932,4,IF(AND(20&lt;=Y932,Y932&lt;30),3,IF(AND(10&lt;=Y932,Y932&lt;20),2,IF(AND(0&lt;=Y932,Y932&lt;10),1,IF(Y932&lt;0,0,""))))))</f>
        <v/>
      </c>
      <c r="BJ932" s="58" t="str">
        <f>IF(AND(OR(Q932="",Q932="□"),OR(R932="",R932="□"),OR(S932="",S932="□")),"",IF(AND(Q932="■",R932="■"),"",IF(AND(OR(Q932="■",R932="■"),S932="■"),"",IF(Q932="■",3,IF(R932="■",1,IF(Z932="■",BH932,BI932))))))</f>
        <v/>
      </c>
    </row>
    <row r="933" spans="1:62" ht="12" customHeight="1" x14ac:dyDescent="0.15">
      <c r="A933" s="66">
        <v>916</v>
      </c>
      <c r="B933" s="4"/>
      <c r="C933" s="2"/>
      <c r="D933" s="2"/>
      <c r="E933" s="8"/>
      <c r="F933" s="129" t="s">
        <v>38</v>
      </c>
      <c r="G933" s="130" t="s">
        <v>38</v>
      </c>
      <c r="H933" s="131" t="s">
        <v>38</v>
      </c>
      <c r="I933" s="122"/>
      <c r="J933" s="149"/>
      <c r="K933" s="124"/>
      <c r="L933" s="178"/>
      <c r="M933" s="133"/>
      <c r="N933" s="163" t="str">
        <f>IF($C$3="","",IF(P933="","",BF933))</f>
        <v/>
      </c>
      <c r="O933" s="163" t="str">
        <f>IF($C$3="","",IF(AND(OR(F933="",F933="□"),OR(G933="",G933="□"),OR(H933="",H933="□")),"",IF(AND(F933="■",G933="■"),"",IF(AND(OR(F933="■",G933="■"),H933="■"),"",IF(BF933="","",IF(OR(BF933=4,BF933&gt;4),"○","×"))))))</f>
        <v/>
      </c>
      <c r="P933" s="162" t="str">
        <f>IF($C$3="","",IF(AND(OR(F933="",F933="□"),OR(G933="",G933="□"),OR(H933="",H933="□")),"",IF(AND(F933="■",G933="■"),"",IF(AND(OR(F933="■",G933="■"),H933="■"),"",IF(BF933="","",IF(OR(BF933=5,BF933&gt;5),"○","×"))))))</f>
        <v/>
      </c>
      <c r="Q933" s="129" t="s">
        <v>38</v>
      </c>
      <c r="R933" s="130" t="s">
        <v>38</v>
      </c>
      <c r="S933" s="131" t="s">
        <v>38</v>
      </c>
      <c r="T933" s="1"/>
      <c r="U933" s="10"/>
      <c r="V933" s="11"/>
      <c r="W933" s="10"/>
      <c r="X933" s="223" t="str">
        <f t="shared" si="300"/>
        <v/>
      </c>
      <c r="Y933" s="164" t="str">
        <f t="shared" si="282"/>
        <v/>
      </c>
      <c r="Z933" s="131" t="s">
        <v>58</v>
      </c>
      <c r="AA933" s="135" t="s">
        <v>58</v>
      </c>
      <c r="AB933" s="165" t="str">
        <f t="shared" si="283"/>
        <v/>
      </c>
      <c r="AC933" s="280"/>
      <c r="AD933" s="281"/>
      <c r="AF933" s="60" t="str">
        <f>IF($C$3="","",IF(AND(F933="□",G933="□",H933="□"),"",IF(AND(F933="■",G933="■"),"",IF(AND(F933="■",H933="■"),"",IF(AND(G933="■",H933="■"),"",IF(F933="■",$BY$42,IF(G933="■",$BY$39,IF(I933="","",I933))))))))</f>
        <v/>
      </c>
      <c r="AG933" s="61" t="str">
        <f>IF($C$3="","",IF(AND(F933="□",G933="□",H933="□"),"",IF(AND(F933="■",G933="■"),"",IF(AND(F933="■",H933="■"),"",IF(AND(G933="■",H933="■"),"",IF(F933="■",$BY$44,IF(G933="■",$BY$41,IF(K933="","",K933))))))))</f>
        <v/>
      </c>
      <c r="AH933" s="63" t="str">
        <f t="shared" si="284"/>
        <v/>
      </c>
      <c r="AI933" s="63" t="str">
        <f t="shared" si="285"/>
        <v/>
      </c>
      <c r="AJ933" s="64" t="str">
        <f t="shared" si="286"/>
        <v/>
      </c>
      <c r="AK933" s="64" t="str">
        <f t="shared" si="287"/>
        <v/>
      </c>
      <c r="AL933" s="64" t="str">
        <f>IF($C$3="","",IF(AND(F933="□",G933="□",H933="□"),"",IF(AND(F933="■",G933="■"),"",IF(AND(F933="■",H933="■"),"",IF(AND(G933="■",H933="■"),"",IF(F933="■",$BY$23,IF(G933="■",$BY$21,IF(J933="","",J933))))))))</f>
        <v/>
      </c>
      <c r="AM933" s="65" t="str">
        <f t="shared" si="288"/>
        <v/>
      </c>
      <c r="AN933" s="64" t="str">
        <f>IF($C$3="","",IF(AND(F933="□",G933="□",H933="□"),"",IF(AND(F933="■",G933="■"),"",IF(AND(F933="■",H933="■"),"",IF(AND(G933="■",H933="■"),"",IF(F933="■",$BY$24,IF(G933="■",$BY$22,IF(L933="","",L933))))))))</f>
        <v/>
      </c>
      <c r="AO933" s="118"/>
      <c r="AP933" s="64" t="str">
        <f t="shared" si="289"/>
        <v/>
      </c>
      <c r="AQ933" s="64" t="str">
        <f t="shared" si="290"/>
        <v/>
      </c>
      <c r="AR933" s="64" t="str">
        <f t="shared" si="291"/>
        <v/>
      </c>
      <c r="AS933" s="64" t="str">
        <f t="shared" si="292"/>
        <v/>
      </c>
      <c r="AT933" s="64" t="str">
        <f t="shared" si="293"/>
        <v/>
      </c>
      <c r="AW933" s="17" t="str">
        <f t="shared" si="294"/>
        <v/>
      </c>
      <c r="AX933" s="17" t="str">
        <f t="shared" si="295"/>
        <v/>
      </c>
      <c r="AY933" s="17" t="str">
        <f t="shared" si="296"/>
        <v/>
      </c>
      <c r="AZ933" s="17" t="str">
        <f t="shared" si="297"/>
        <v/>
      </c>
      <c r="BA933" s="17" t="str">
        <f t="shared" si="298"/>
        <v/>
      </c>
      <c r="BB933" s="17" t="str">
        <f t="shared" si="299"/>
        <v/>
      </c>
      <c r="BD933" s="17" t="str">
        <f>IF(AND(OR(F933="",F933="□"),OR(G933="",G933="□"),OR(H933="",H933="□")),"",IF(AND(F933="■",G933="■"),"",IF(AND(OR(F933="■",G933="■"),H933="■"),"",IF(F933="■",5,IF(G933="■",4,IF(I933="","",IF($C$3="","",IF($C$3=8,"-",IF($C$3&lt;8,IF(I933&lt;=$BY$25,7,IF(I933&lt;=$BY$26,6,IF(I933&lt;=$BY$27,5,IF(I933&lt;=$BY$28,4,IF(I933&lt;=$BY$29,3,IF(I933&lt;=$BY$30,2,1)))))))))))))))</f>
        <v/>
      </c>
      <c r="BE933" s="17" t="str">
        <f>IF(AND(OR(F933="",F933="□"),OR(G933="",G933="□"),OR(H933="",H933="□")),"",IF(AND(F933="■",G933="■"),"",IF(AND(OR(F933="■",G933="■"),H933="■"),"",IF(F933="■",5,IF(G933="■",4,IF(K933="","",IF($C$3="","",IF($C$3=8,IF(K933&lt;=$BY$33,6,IF(K933&lt;=$BY$34,5,IF(K933&lt;=$BY$35,4,3))),IF(AND($C$3&lt;8,$C$3&gt;4),IF(K933&lt;=$BY$32,7,IF(K933&lt;=$BY$33,6,IF(K933&lt;=$BY$34,5,IF(K933&lt;=$BY$35,4,IF(K933&lt;=$BY$36,3,2))))),IF(C919&lt;5,"-"))))))))))</f>
        <v/>
      </c>
      <c r="BF933" s="17" t="str">
        <f t="shared" si="301"/>
        <v/>
      </c>
      <c r="BH933" s="18" t="str">
        <f>IF(X933="","",IF(50&lt;=Y933,6,IF(AND(40&lt;=Y933,Y933&lt;50),5,IF(AND(30&lt;=Y933,Y933&lt;40),4,IF(AND(20&lt;=Y933,Y933&lt;30),3,IF(AND(10&lt;=Y933,Y933&lt;20),2,IF(AND(0&lt;=Y933,Y933&lt;10),1,IF(Y933&lt;0,0,""))))))))</f>
        <v/>
      </c>
      <c r="BI933" s="18" t="str">
        <f>IF(X933="","",IF(30&lt;=Y933,4,IF(AND(20&lt;=Y933,Y933&lt;30),3,IF(AND(10&lt;=Y933,Y933&lt;20),2,IF(AND(0&lt;=Y933,Y933&lt;10),1,IF(Y933&lt;0,0,""))))))</f>
        <v/>
      </c>
      <c r="BJ933" s="58" t="str">
        <f>IF(AND(OR(Q933="",Q933="□"),OR(R933="",R933="□"),OR(S933="",S933="□")),"",IF(AND(Q933="■",R933="■"),"",IF(AND(OR(Q933="■",R933="■"),S933="■"),"",IF(Q933="■",3,IF(R933="■",1,IF(Z933="■",BH933,BI933))))))</f>
        <v/>
      </c>
    </row>
    <row r="934" spans="1:62" ht="12" customHeight="1" x14ac:dyDescent="0.15">
      <c r="A934" s="66">
        <v>917</v>
      </c>
      <c r="B934" s="4"/>
      <c r="C934" s="2"/>
      <c r="D934" s="2"/>
      <c r="E934" s="8"/>
      <c r="F934" s="129" t="s">
        <v>38</v>
      </c>
      <c r="G934" s="130" t="s">
        <v>38</v>
      </c>
      <c r="H934" s="131" t="s">
        <v>38</v>
      </c>
      <c r="I934" s="122"/>
      <c r="J934" s="149"/>
      <c r="K934" s="124"/>
      <c r="L934" s="178"/>
      <c r="M934" s="133"/>
      <c r="N934" s="163" t="str">
        <f>IF($C$3="","",IF(P934="","",BF934))</f>
        <v/>
      </c>
      <c r="O934" s="163" t="str">
        <f>IF($C$3="","",IF(AND(OR(F934="",F934="□"),OR(G934="",G934="□"),OR(H934="",H934="□")),"",IF(AND(F934="■",G934="■"),"",IF(AND(OR(F934="■",G934="■"),H934="■"),"",IF(BF934="","",IF(OR(BF934=4,BF934&gt;4),"○","×"))))))</f>
        <v/>
      </c>
      <c r="P934" s="162" t="str">
        <f>IF($C$3="","",IF(AND(OR(F934="",F934="□"),OR(G934="",G934="□"),OR(H934="",H934="□")),"",IF(AND(F934="■",G934="■"),"",IF(AND(OR(F934="■",G934="■"),H934="■"),"",IF(BF934="","",IF(OR(BF934=5,BF934&gt;5),"○","×"))))))</f>
        <v/>
      </c>
      <c r="Q934" s="129" t="s">
        <v>38</v>
      </c>
      <c r="R934" s="130" t="s">
        <v>38</v>
      </c>
      <c r="S934" s="131" t="s">
        <v>38</v>
      </c>
      <c r="T934" s="1"/>
      <c r="U934" s="10"/>
      <c r="V934" s="11"/>
      <c r="W934" s="10"/>
      <c r="X934" s="223" t="str">
        <f t="shared" si="300"/>
        <v/>
      </c>
      <c r="Y934" s="164" t="str">
        <f t="shared" si="282"/>
        <v/>
      </c>
      <c r="Z934" s="131" t="s">
        <v>58</v>
      </c>
      <c r="AA934" s="135" t="s">
        <v>58</v>
      </c>
      <c r="AB934" s="165" t="str">
        <f t="shared" si="283"/>
        <v/>
      </c>
      <c r="AC934" s="280"/>
      <c r="AD934" s="281"/>
      <c r="AF934" s="60" t="str">
        <f>IF($C$3="","",IF(AND(F934="□",G934="□",H934="□"),"",IF(AND(F934="■",G934="■"),"",IF(AND(F934="■",H934="■"),"",IF(AND(G934="■",H934="■"),"",IF(F934="■",$BY$42,IF(G934="■",$BY$39,IF(I934="","",I934))))))))</f>
        <v/>
      </c>
      <c r="AG934" s="61" t="str">
        <f>IF($C$3="","",IF(AND(F934="□",G934="□",H934="□"),"",IF(AND(F934="■",G934="■"),"",IF(AND(F934="■",H934="■"),"",IF(AND(G934="■",H934="■"),"",IF(F934="■",$BY$44,IF(G934="■",$BY$41,IF(K934="","",K934))))))))</f>
        <v/>
      </c>
      <c r="AH934" s="63" t="str">
        <f t="shared" si="284"/>
        <v/>
      </c>
      <c r="AI934" s="63" t="str">
        <f t="shared" si="285"/>
        <v/>
      </c>
      <c r="AJ934" s="64" t="str">
        <f t="shared" si="286"/>
        <v/>
      </c>
      <c r="AK934" s="64" t="str">
        <f t="shared" si="287"/>
        <v/>
      </c>
      <c r="AL934" s="64" t="str">
        <f>IF($C$3="","",IF(AND(F934="□",G934="□",H934="□"),"",IF(AND(F934="■",G934="■"),"",IF(AND(F934="■",H934="■"),"",IF(AND(G934="■",H934="■"),"",IF(F934="■",$BY$23,IF(G934="■",$BY$21,IF(J934="","",J934))))))))</f>
        <v/>
      </c>
      <c r="AM934" s="65" t="str">
        <f t="shared" si="288"/>
        <v/>
      </c>
      <c r="AN934" s="64" t="str">
        <f>IF($C$3="","",IF(AND(F934="□",G934="□",H934="□"),"",IF(AND(F934="■",G934="■"),"",IF(AND(F934="■",H934="■"),"",IF(AND(G934="■",H934="■"),"",IF(F934="■",$BY$24,IF(G934="■",$BY$22,IF(L934="","",L934))))))))</f>
        <v/>
      </c>
      <c r="AO934" s="118"/>
      <c r="AP934" s="64" t="str">
        <f t="shared" si="289"/>
        <v/>
      </c>
      <c r="AQ934" s="64" t="str">
        <f t="shared" si="290"/>
        <v/>
      </c>
      <c r="AR934" s="64" t="str">
        <f t="shared" si="291"/>
        <v/>
      </c>
      <c r="AS934" s="64" t="str">
        <f t="shared" si="292"/>
        <v/>
      </c>
      <c r="AT934" s="64" t="str">
        <f t="shared" si="293"/>
        <v/>
      </c>
      <c r="AW934" s="17" t="str">
        <f t="shared" si="294"/>
        <v/>
      </c>
      <c r="AX934" s="17" t="str">
        <f t="shared" si="295"/>
        <v/>
      </c>
      <c r="AY934" s="17" t="str">
        <f t="shared" si="296"/>
        <v/>
      </c>
      <c r="AZ934" s="17" t="str">
        <f t="shared" si="297"/>
        <v/>
      </c>
      <c r="BA934" s="17" t="str">
        <f t="shared" si="298"/>
        <v/>
      </c>
      <c r="BB934" s="17" t="str">
        <f t="shared" si="299"/>
        <v/>
      </c>
      <c r="BD934" s="17" t="str">
        <f>IF(AND(OR(F934="",F934="□"),OR(G934="",G934="□"),OR(H934="",H934="□")),"",IF(AND(F934="■",G934="■"),"",IF(AND(OR(F934="■",G934="■"),H934="■"),"",IF(F934="■",5,IF(G934="■",4,IF(I934="","",IF($C$3="","",IF($C$3=8,"-",IF($C$3&lt;8,IF(I934&lt;=$BY$25,7,IF(I934&lt;=$BY$26,6,IF(I934&lt;=$BY$27,5,IF(I934&lt;=$BY$28,4,IF(I934&lt;=$BY$29,3,IF(I934&lt;=$BY$30,2,1)))))))))))))))</f>
        <v/>
      </c>
      <c r="BE934" s="17" t="str">
        <f>IF(AND(OR(F934="",F934="□"),OR(G934="",G934="□"),OR(H934="",H934="□")),"",IF(AND(F934="■",G934="■"),"",IF(AND(OR(F934="■",G934="■"),H934="■"),"",IF(F934="■",5,IF(G934="■",4,IF(K934="","",IF($C$3="","",IF($C$3=8,IF(K934&lt;=$BY$33,6,IF(K934&lt;=$BY$34,5,IF(K934&lt;=$BY$35,4,3))),IF(AND($C$3&lt;8,$C$3&gt;4),IF(K934&lt;=$BY$32,7,IF(K934&lt;=$BY$33,6,IF(K934&lt;=$BY$34,5,IF(K934&lt;=$BY$35,4,IF(K934&lt;=$BY$36,3,2))))),IF(C920&lt;5,"-"))))))))))</f>
        <v/>
      </c>
      <c r="BF934" s="17" t="str">
        <f t="shared" si="301"/>
        <v/>
      </c>
      <c r="BH934" s="18" t="str">
        <f>IF(X934="","",IF(50&lt;=Y934,6,IF(AND(40&lt;=Y934,Y934&lt;50),5,IF(AND(30&lt;=Y934,Y934&lt;40),4,IF(AND(20&lt;=Y934,Y934&lt;30),3,IF(AND(10&lt;=Y934,Y934&lt;20),2,IF(AND(0&lt;=Y934,Y934&lt;10),1,IF(Y934&lt;0,0,""))))))))</f>
        <v/>
      </c>
      <c r="BI934" s="18" t="str">
        <f>IF(X934="","",IF(30&lt;=Y934,4,IF(AND(20&lt;=Y934,Y934&lt;30),3,IF(AND(10&lt;=Y934,Y934&lt;20),2,IF(AND(0&lt;=Y934,Y934&lt;10),1,IF(Y934&lt;0,0,""))))))</f>
        <v/>
      </c>
      <c r="BJ934" s="58" t="str">
        <f>IF(AND(OR(Q934="",Q934="□"),OR(R934="",R934="□"),OR(S934="",S934="□")),"",IF(AND(Q934="■",R934="■"),"",IF(AND(OR(Q934="■",R934="■"),S934="■"),"",IF(Q934="■",3,IF(R934="■",1,IF(Z934="■",BH934,BI934))))))</f>
        <v/>
      </c>
    </row>
    <row r="935" spans="1:62" ht="12" customHeight="1" x14ac:dyDescent="0.15">
      <c r="A935" s="66">
        <v>918</v>
      </c>
      <c r="B935" s="4"/>
      <c r="C935" s="2"/>
      <c r="D935" s="2"/>
      <c r="E935" s="8"/>
      <c r="F935" s="129" t="s">
        <v>38</v>
      </c>
      <c r="G935" s="130" t="s">
        <v>38</v>
      </c>
      <c r="H935" s="131" t="s">
        <v>38</v>
      </c>
      <c r="I935" s="122"/>
      <c r="J935" s="149"/>
      <c r="K935" s="124"/>
      <c r="L935" s="178"/>
      <c r="M935" s="133"/>
      <c r="N935" s="163" t="str">
        <f>IF($C$3="","",IF(P935="","",BF935))</f>
        <v/>
      </c>
      <c r="O935" s="163" t="str">
        <f>IF($C$3="","",IF(AND(OR(F935="",F935="□"),OR(G935="",G935="□"),OR(H935="",H935="□")),"",IF(AND(F935="■",G935="■"),"",IF(AND(OR(F935="■",G935="■"),H935="■"),"",IF(BF935="","",IF(OR(BF935=4,BF935&gt;4),"○","×"))))))</f>
        <v/>
      </c>
      <c r="P935" s="162" t="str">
        <f>IF($C$3="","",IF(AND(OR(F935="",F935="□"),OR(G935="",G935="□"),OR(H935="",H935="□")),"",IF(AND(F935="■",G935="■"),"",IF(AND(OR(F935="■",G935="■"),H935="■"),"",IF(BF935="","",IF(OR(BF935=5,BF935&gt;5),"○","×"))))))</f>
        <v/>
      </c>
      <c r="Q935" s="129" t="s">
        <v>38</v>
      </c>
      <c r="R935" s="130" t="s">
        <v>38</v>
      </c>
      <c r="S935" s="131" t="s">
        <v>38</v>
      </c>
      <c r="T935" s="1"/>
      <c r="U935" s="10"/>
      <c r="V935" s="11"/>
      <c r="W935" s="10"/>
      <c r="X935" s="223" t="str">
        <f t="shared" si="300"/>
        <v/>
      </c>
      <c r="Y935" s="164" t="str">
        <f t="shared" si="282"/>
        <v/>
      </c>
      <c r="Z935" s="131" t="s">
        <v>58</v>
      </c>
      <c r="AA935" s="135" t="s">
        <v>58</v>
      </c>
      <c r="AB935" s="165" t="str">
        <f t="shared" si="283"/>
        <v/>
      </c>
      <c r="AC935" s="280"/>
      <c r="AD935" s="281"/>
      <c r="AF935" s="60" t="str">
        <f>IF($C$3="","",IF(AND(F935="□",G935="□",H935="□"),"",IF(AND(F935="■",G935="■"),"",IF(AND(F935="■",H935="■"),"",IF(AND(G935="■",H935="■"),"",IF(F935="■",$BY$42,IF(G935="■",$BY$39,IF(I935="","",I935))))))))</f>
        <v/>
      </c>
      <c r="AG935" s="61" t="str">
        <f>IF($C$3="","",IF(AND(F935="□",G935="□",H935="□"),"",IF(AND(F935="■",G935="■"),"",IF(AND(F935="■",H935="■"),"",IF(AND(G935="■",H935="■"),"",IF(F935="■",$BY$44,IF(G935="■",$BY$41,IF(K935="","",K935))))))))</f>
        <v/>
      </c>
      <c r="AH935" s="63" t="str">
        <f t="shared" si="284"/>
        <v/>
      </c>
      <c r="AI935" s="63" t="str">
        <f t="shared" si="285"/>
        <v/>
      </c>
      <c r="AJ935" s="64" t="str">
        <f t="shared" si="286"/>
        <v/>
      </c>
      <c r="AK935" s="64" t="str">
        <f t="shared" si="287"/>
        <v/>
      </c>
      <c r="AL935" s="64" t="str">
        <f>IF($C$3="","",IF(AND(F935="□",G935="□",H935="□"),"",IF(AND(F935="■",G935="■"),"",IF(AND(F935="■",H935="■"),"",IF(AND(G935="■",H935="■"),"",IF(F935="■",$BY$23,IF(G935="■",$BY$21,IF(J935="","",J935))))))))</f>
        <v/>
      </c>
      <c r="AM935" s="65" t="str">
        <f t="shared" si="288"/>
        <v/>
      </c>
      <c r="AN935" s="64" t="str">
        <f>IF($C$3="","",IF(AND(F935="□",G935="□",H935="□"),"",IF(AND(F935="■",G935="■"),"",IF(AND(F935="■",H935="■"),"",IF(AND(G935="■",H935="■"),"",IF(F935="■",$BY$24,IF(G935="■",$BY$22,IF(L935="","",L935))))))))</f>
        <v/>
      </c>
      <c r="AO935" s="118"/>
      <c r="AP935" s="64" t="str">
        <f t="shared" si="289"/>
        <v/>
      </c>
      <c r="AQ935" s="64" t="str">
        <f t="shared" si="290"/>
        <v/>
      </c>
      <c r="AR935" s="64" t="str">
        <f t="shared" si="291"/>
        <v/>
      </c>
      <c r="AS935" s="64" t="str">
        <f t="shared" si="292"/>
        <v/>
      </c>
      <c r="AT935" s="64" t="str">
        <f t="shared" si="293"/>
        <v/>
      </c>
      <c r="AW935" s="17" t="str">
        <f t="shared" si="294"/>
        <v/>
      </c>
      <c r="AX935" s="17" t="str">
        <f t="shared" si="295"/>
        <v/>
      </c>
      <c r="AY935" s="17" t="str">
        <f t="shared" si="296"/>
        <v/>
      </c>
      <c r="AZ935" s="17" t="str">
        <f t="shared" si="297"/>
        <v/>
      </c>
      <c r="BA935" s="17" t="str">
        <f t="shared" si="298"/>
        <v/>
      </c>
      <c r="BB935" s="17" t="str">
        <f t="shared" si="299"/>
        <v/>
      </c>
      <c r="BD935" s="17" t="str">
        <f>IF(AND(OR(F935="",F935="□"),OR(G935="",G935="□"),OR(H935="",H935="□")),"",IF(AND(F935="■",G935="■"),"",IF(AND(OR(F935="■",G935="■"),H935="■"),"",IF(F935="■",5,IF(G935="■",4,IF(I935="","",IF($C$3="","",IF($C$3=8,"-",IF($C$3&lt;8,IF(I935&lt;=$BY$25,7,IF(I935&lt;=$BY$26,6,IF(I935&lt;=$BY$27,5,IF(I935&lt;=$BY$28,4,IF(I935&lt;=$BY$29,3,IF(I935&lt;=$BY$30,2,1)))))))))))))))</f>
        <v/>
      </c>
      <c r="BE935" s="17" t="str">
        <f>IF(AND(OR(F935="",F935="□"),OR(G935="",G935="□"),OR(H935="",H935="□")),"",IF(AND(F935="■",G935="■"),"",IF(AND(OR(F935="■",G935="■"),H935="■"),"",IF(F935="■",5,IF(G935="■",4,IF(K935="","",IF($C$3="","",IF($C$3=8,IF(K935&lt;=$BY$33,6,IF(K935&lt;=$BY$34,5,IF(K935&lt;=$BY$35,4,3))),IF(AND($C$3&lt;8,$C$3&gt;4),IF(K935&lt;=$BY$32,7,IF(K935&lt;=$BY$33,6,IF(K935&lt;=$BY$34,5,IF(K935&lt;=$BY$35,4,IF(K935&lt;=$BY$36,3,2))))),IF(C921&lt;5,"-"))))))))))</f>
        <v/>
      </c>
      <c r="BF935" s="17" t="str">
        <f t="shared" si="301"/>
        <v/>
      </c>
      <c r="BH935" s="18" t="str">
        <f>IF(X935="","",IF(50&lt;=Y935,6,IF(AND(40&lt;=Y935,Y935&lt;50),5,IF(AND(30&lt;=Y935,Y935&lt;40),4,IF(AND(20&lt;=Y935,Y935&lt;30),3,IF(AND(10&lt;=Y935,Y935&lt;20),2,IF(AND(0&lt;=Y935,Y935&lt;10),1,IF(Y935&lt;0,0,""))))))))</f>
        <v/>
      </c>
      <c r="BI935" s="18" t="str">
        <f>IF(X935="","",IF(30&lt;=Y935,4,IF(AND(20&lt;=Y935,Y935&lt;30),3,IF(AND(10&lt;=Y935,Y935&lt;20),2,IF(AND(0&lt;=Y935,Y935&lt;10),1,IF(Y935&lt;0,0,""))))))</f>
        <v/>
      </c>
      <c r="BJ935" s="58" t="str">
        <f>IF(AND(OR(Q935="",Q935="□"),OR(R935="",R935="□"),OR(S935="",S935="□")),"",IF(AND(Q935="■",R935="■"),"",IF(AND(OR(Q935="■",R935="■"),S935="■"),"",IF(Q935="■",3,IF(R935="■",1,IF(Z935="■",BH935,BI935))))))</f>
        <v/>
      </c>
    </row>
    <row r="936" spans="1:62" ht="12" customHeight="1" x14ac:dyDescent="0.15">
      <c r="A936" s="66">
        <v>919</v>
      </c>
      <c r="B936" s="4"/>
      <c r="C936" s="2"/>
      <c r="D936" s="2"/>
      <c r="E936" s="8"/>
      <c r="F936" s="129" t="s">
        <v>38</v>
      </c>
      <c r="G936" s="130" t="s">
        <v>38</v>
      </c>
      <c r="H936" s="131" t="s">
        <v>38</v>
      </c>
      <c r="I936" s="122"/>
      <c r="J936" s="149"/>
      <c r="K936" s="124"/>
      <c r="L936" s="178"/>
      <c r="M936" s="133"/>
      <c r="N936" s="163" t="str">
        <f>IF($C$3="","",IF(P936="","",BF936))</f>
        <v/>
      </c>
      <c r="O936" s="163" t="str">
        <f>IF($C$3="","",IF(AND(OR(F936="",F936="□"),OR(G936="",G936="□"),OR(H936="",H936="□")),"",IF(AND(F936="■",G936="■"),"",IF(AND(OR(F936="■",G936="■"),H936="■"),"",IF(BF936="","",IF(OR(BF936=4,BF936&gt;4),"○","×"))))))</f>
        <v/>
      </c>
      <c r="P936" s="162" t="str">
        <f>IF($C$3="","",IF(AND(OR(F936="",F936="□"),OR(G936="",G936="□"),OR(H936="",H936="□")),"",IF(AND(F936="■",G936="■"),"",IF(AND(OR(F936="■",G936="■"),H936="■"),"",IF(BF936="","",IF(OR(BF936=5,BF936&gt;5),"○","×"))))))</f>
        <v/>
      </c>
      <c r="Q936" s="129" t="s">
        <v>38</v>
      </c>
      <c r="R936" s="130" t="s">
        <v>38</v>
      </c>
      <c r="S936" s="131" t="s">
        <v>38</v>
      </c>
      <c r="T936" s="1"/>
      <c r="U936" s="10"/>
      <c r="V936" s="11"/>
      <c r="W936" s="10"/>
      <c r="X936" s="223" t="str">
        <f t="shared" si="300"/>
        <v/>
      </c>
      <c r="Y936" s="164" t="str">
        <f t="shared" si="282"/>
        <v/>
      </c>
      <c r="Z936" s="131" t="s">
        <v>58</v>
      </c>
      <c r="AA936" s="135" t="s">
        <v>58</v>
      </c>
      <c r="AB936" s="165" t="str">
        <f t="shared" si="283"/>
        <v/>
      </c>
      <c r="AC936" s="280"/>
      <c r="AD936" s="281"/>
      <c r="AF936" s="60" t="str">
        <f>IF($C$3="","",IF(AND(F936="□",G936="□",H936="□"),"",IF(AND(F936="■",G936="■"),"",IF(AND(F936="■",H936="■"),"",IF(AND(G936="■",H936="■"),"",IF(F936="■",$BY$42,IF(G936="■",$BY$39,IF(I936="","",I936))))))))</f>
        <v/>
      </c>
      <c r="AG936" s="61" t="str">
        <f>IF($C$3="","",IF(AND(F936="□",G936="□",H936="□"),"",IF(AND(F936="■",G936="■"),"",IF(AND(F936="■",H936="■"),"",IF(AND(G936="■",H936="■"),"",IF(F936="■",$BY$44,IF(G936="■",$BY$41,IF(K936="","",K936))))))))</f>
        <v/>
      </c>
      <c r="AH936" s="63" t="str">
        <f t="shared" si="284"/>
        <v/>
      </c>
      <c r="AI936" s="63" t="str">
        <f t="shared" si="285"/>
        <v/>
      </c>
      <c r="AJ936" s="64" t="str">
        <f t="shared" si="286"/>
        <v/>
      </c>
      <c r="AK936" s="64" t="str">
        <f t="shared" si="287"/>
        <v/>
      </c>
      <c r="AL936" s="64" t="str">
        <f>IF($C$3="","",IF(AND(F936="□",G936="□",H936="□"),"",IF(AND(F936="■",G936="■"),"",IF(AND(F936="■",H936="■"),"",IF(AND(G936="■",H936="■"),"",IF(F936="■",$BY$23,IF(G936="■",$BY$21,IF(J936="","",J936))))))))</f>
        <v/>
      </c>
      <c r="AM936" s="65" t="str">
        <f t="shared" si="288"/>
        <v/>
      </c>
      <c r="AN936" s="64" t="str">
        <f>IF($C$3="","",IF(AND(F936="□",G936="□",H936="□"),"",IF(AND(F936="■",G936="■"),"",IF(AND(F936="■",H936="■"),"",IF(AND(G936="■",H936="■"),"",IF(F936="■",$BY$24,IF(G936="■",$BY$22,IF(L936="","",L936))))))))</f>
        <v/>
      </c>
      <c r="AO936" s="118"/>
      <c r="AP936" s="64" t="str">
        <f t="shared" si="289"/>
        <v/>
      </c>
      <c r="AQ936" s="64" t="str">
        <f t="shared" si="290"/>
        <v/>
      </c>
      <c r="AR936" s="64" t="str">
        <f t="shared" si="291"/>
        <v/>
      </c>
      <c r="AS936" s="64" t="str">
        <f t="shared" si="292"/>
        <v/>
      </c>
      <c r="AT936" s="64" t="str">
        <f t="shared" si="293"/>
        <v/>
      </c>
      <c r="AW936" s="17" t="str">
        <f t="shared" si="294"/>
        <v/>
      </c>
      <c r="AX936" s="17" t="str">
        <f t="shared" si="295"/>
        <v/>
      </c>
      <c r="AY936" s="17" t="str">
        <f t="shared" si="296"/>
        <v/>
      </c>
      <c r="AZ936" s="17" t="str">
        <f t="shared" si="297"/>
        <v/>
      </c>
      <c r="BA936" s="17" t="str">
        <f t="shared" si="298"/>
        <v/>
      </c>
      <c r="BB936" s="17" t="str">
        <f t="shared" si="299"/>
        <v/>
      </c>
      <c r="BD936" s="17" t="str">
        <f>IF(AND(OR(F936="",F936="□"),OR(G936="",G936="□"),OR(H936="",H936="□")),"",IF(AND(F936="■",G936="■"),"",IF(AND(OR(F936="■",G936="■"),H936="■"),"",IF(F936="■",5,IF(G936="■",4,IF(I936="","",IF($C$3="","",IF($C$3=8,"-",IF($C$3&lt;8,IF(I936&lt;=$BY$25,7,IF(I936&lt;=$BY$26,6,IF(I936&lt;=$BY$27,5,IF(I936&lt;=$BY$28,4,IF(I936&lt;=$BY$29,3,IF(I936&lt;=$BY$30,2,1)))))))))))))))</f>
        <v/>
      </c>
      <c r="BE936" s="17" t="str">
        <f>IF(AND(OR(F936="",F936="□"),OR(G936="",G936="□"),OR(H936="",H936="□")),"",IF(AND(F936="■",G936="■"),"",IF(AND(OR(F936="■",G936="■"),H936="■"),"",IF(F936="■",5,IF(G936="■",4,IF(K936="","",IF($C$3="","",IF($C$3=8,IF(K936&lt;=$BY$33,6,IF(K936&lt;=$BY$34,5,IF(K936&lt;=$BY$35,4,3))),IF(AND($C$3&lt;8,$C$3&gt;4),IF(K936&lt;=$BY$32,7,IF(K936&lt;=$BY$33,6,IF(K936&lt;=$BY$34,5,IF(K936&lt;=$BY$35,4,IF(K936&lt;=$BY$36,3,2))))),IF(C922&lt;5,"-"))))))))))</f>
        <v/>
      </c>
      <c r="BF936" s="17" t="str">
        <f t="shared" si="301"/>
        <v/>
      </c>
      <c r="BH936" s="18" t="str">
        <f>IF(X936="","",IF(50&lt;=Y936,6,IF(AND(40&lt;=Y936,Y936&lt;50),5,IF(AND(30&lt;=Y936,Y936&lt;40),4,IF(AND(20&lt;=Y936,Y936&lt;30),3,IF(AND(10&lt;=Y936,Y936&lt;20),2,IF(AND(0&lt;=Y936,Y936&lt;10),1,IF(Y936&lt;0,0,""))))))))</f>
        <v/>
      </c>
      <c r="BI936" s="18" t="str">
        <f>IF(X936="","",IF(30&lt;=Y936,4,IF(AND(20&lt;=Y936,Y936&lt;30),3,IF(AND(10&lt;=Y936,Y936&lt;20),2,IF(AND(0&lt;=Y936,Y936&lt;10),1,IF(Y936&lt;0,0,""))))))</f>
        <v/>
      </c>
      <c r="BJ936" s="58" t="str">
        <f>IF(AND(OR(Q936="",Q936="□"),OR(R936="",R936="□"),OR(S936="",S936="□")),"",IF(AND(Q936="■",R936="■"),"",IF(AND(OR(Q936="■",R936="■"),S936="■"),"",IF(Q936="■",3,IF(R936="■",1,IF(Z936="■",BH936,BI936))))))</f>
        <v/>
      </c>
    </row>
    <row r="937" spans="1:62" ht="12" customHeight="1" x14ac:dyDescent="0.15">
      <c r="A937" s="66">
        <v>920</v>
      </c>
      <c r="B937" s="4"/>
      <c r="C937" s="2"/>
      <c r="D937" s="2"/>
      <c r="E937" s="8"/>
      <c r="F937" s="129" t="s">
        <v>38</v>
      </c>
      <c r="G937" s="130" t="s">
        <v>38</v>
      </c>
      <c r="H937" s="131" t="s">
        <v>38</v>
      </c>
      <c r="I937" s="122"/>
      <c r="J937" s="149"/>
      <c r="K937" s="124"/>
      <c r="L937" s="178"/>
      <c r="M937" s="133"/>
      <c r="N937" s="163" t="str">
        <f>IF($C$3="","",IF(P937="","",BF937))</f>
        <v/>
      </c>
      <c r="O937" s="163" t="str">
        <f>IF($C$3="","",IF(AND(OR(F937="",F937="□"),OR(G937="",G937="□"),OR(H937="",H937="□")),"",IF(AND(F937="■",G937="■"),"",IF(AND(OR(F937="■",G937="■"),H937="■"),"",IF(BF937="","",IF(OR(BF937=4,BF937&gt;4),"○","×"))))))</f>
        <v/>
      </c>
      <c r="P937" s="162" t="str">
        <f>IF($C$3="","",IF(AND(OR(F937="",F937="□"),OR(G937="",G937="□"),OR(H937="",H937="□")),"",IF(AND(F937="■",G937="■"),"",IF(AND(OR(F937="■",G937="■"),H937="■"),"",IF(BF937="","",IF(OR(BF937=5,BF937&gt;5),"○","×"))))))</f>
        <v/>
      </c>
      <c r="Q937" s="129" t="s">
        <v>38</v>
      </c>
      <c r="R937" s="130" t="s">
        <v>38</v>
      </c>
      <c r="S937" s="131" t="s">
        <v>38</v>
      </c>
      <c r="T937" s="1"/>
      <c r="U937" s="10"/>
      <c r="V937" s="11"/>
      <c r="W937" s="10"/>
      <c r="X937" s="223" t="str">
        <f t="shared" si="300"/>
        <v/>
      </c>
      <c r="Y937" s="164" t="str">
        <f t="shared" si="282"/>
        <v/>
      </c>
      <c r="Z937" s="131" t="s">
        <v>58</v>
      </c>
      <c r="AA937" s="135" t="s">
        <v>58</v>
      </c>
      <c r="AB937" s="165" t="str">
        <f t="shared" si="283"/>
        <v/>
      </c>
      <c r="AC937" s="280"/>
      <c r="AD937" s="281"/>
      <c r="AF937" s="60" t="str">
        <f>IF($C$3="","",IF(AND(F937="□",G937="□",H937="□"),"",IF(AND(F937="■",G937="■"),"",IF(AND(F937="■",H937="■"),"",IF(AND(G937="■",H937="■"),"",IF(F937="■",$BY$42,IF(G937="■",$BY$39,IF(I937="","",I937))))))))</f>
        <v/>
      </c>
      <c r="AG937" s="61" t="str">
        <f>IF($C$3="","",IF(AND(F937="□",G937="□",H937="□"),"",IF(AND(F937="■",G937="■"),"",IF(AND(F937="■",H937="■"),"",IF(AND(G937="■",H937="■"),"",IF(F937="■",$BY$44,IF(G937="■",$BY$41,IF(K937="","",K937))))))))</f>
        <v/>
      </c>
      <c r="AH937" s="63" t="str">
        <f t="shared" si="284"/>
        <v/>
      </c>
      <c r="AI937" s="63" t="str">
        <f t="shared" si="285"/>
        <v/>
      </c>
      <c r="AJ937" s="64" t="str">
        <f t="shared" si="286"/>
        <v/>
      </c>
      <c r="AK937" s="64" t="str">
        <f t="shared" si="287"/>
        <v/>
      </c>
      <c r="AL937" s="64" t="str">
        <f>IF($C$3="","",IF(AND(F937="□",G937="□",H937="□"),"",IF(AND(F937="■",G937="■"),"",IF(AND(F937="■",H937="■"),"",IF(AND(G937="■",H937="■"),"",IF(F937="■",$BY$23,IF(G937="■",$BY$21,IF(J937="","",J937))))))))</f>
        <v/>
      </c>
      <c r="AM937" s="65" t="str">
        <f t="shared" si="288"/>
        <v/>
      </c>
      <c r="AN937" s="64" t="str">
        <f>IF($C$3="","",IF(AND(F937="□",G937="□",H937="□"),"",IF(AND(F937="■",G937="■"),"",IF(AND(F937="■",H937="■"),"",IF(AND(G937="■",H937="■"),"",IF(F937="■",$BY$24,IF(G937="■",$BY$22,IF(L937="","",L937))))))))</f>
        <v/>
      </c>
      <c r="AO937" s="118"/>
      <c r="AP937" s="64" t="str">
        <f t="shared" si="289"/>
        <v/>
      </c>
      <c r="AQ937" s="64" t="str">
        <f t="shared" si="290"/>
        <v/>
      </c>
      <c r="AR937" s="64" t="str">
        <f t="shared" si="291"/>
        <v/>
      </c>
      <c r="AS937" s="64" t="str">
        <f t="shared" si="292"/>
        <v/>
      </c>
      <c r="AT937" s="64" t="str">
        <f t="shared" si="293"/>
        <v/>
      </c>
      <c r="AW937" s="17" t="str">
        <f t="shared" si="294"/>
        <v/>
      </c>
      <c r="AX937" s="17" t="str">
        <f t="shared" si="295"/>
        <v/>
      </c>
      <c r="AY937" s="17" t="str">
        <f t="shared" si="296"/>
        <v/>
      </c>
      <c r="AZ937" s="17" t="str">
        <f t="shared" si="297"/>
        <v/>
      </c>
      <c r="BA937" s="17" t="str">
        <f t="shared" si="298"/>
        <v/>
      </c>
      <c r="BB937" s="17" t="str">
        <f t="shared" si="299"/>
        <v/>
      </c>
      <c r="BD937" s="17" t="str">
        <f>IF(AND(OR(F937="",F937="□"),OR(G937="",G937="□"),OR(H937="",H937="□")),"",IF(AND(F937="■",G937="■"),"",IF(AND(OR(F937="■",G937="■"),H937="■"),"",IF(F937="■",5,IF(G937="■",4,IF(I937="","",IF($C$3="","",IF($C$3=8,"-",IF($C$3&lt;8,IF(I937&lt;=$BY$25,7,IF(I937&lt;=$BY$26,6,IF(I937&lt;=$BY$27,5,IF(I937&lt;=$BY$28,4,IF(I937&lt;=$BY$29,3,IF(I937&lt;=$BY$30,2,1)))))))))))))))</f>
        <v/>
      </c>
      <c r="BE937" s="17" t="str">
        <f>IF(AND(OR(F937="",F937="□"),OR(G937="",G937="□"),OR(H937="",H937="□")),"",IF(AND(F937="■",G937="■"),"",IF(AND(OR(F937="■",G937="■"),H937="■"),"",IF(F937="■",5,IF(G937="■",4,IF(K937="","",IF($C$3="","",IF($C$3=8,IF(K937&lt;=$BY$33,6,IF(K937&lt;=$BY$34,5,IF(K937&lt;=$BY$35,4,3))),IF(AND($C$3&lt;8,$C$3&gt;4),IF(K937&lt;=$BY$32,7,IF(K937&lt;=$BY$33,6,IF(K937&lt;=$BY$34,5,IF(K937&lt;=$BY$35,4,IF(K937&lt;=$BY$36,3,2))))),IF(C923&lt;5,"-"))))))))))</f>
        <v/>
      </c>
      <c r="BF937" s="17" t="str">
        <f t="shared" si="301"/>
        <v/>
      </c>
      <c r="BH937" s="18" t="str">
        <f>IF(X937="","",IF(50&lt;=Y937,6,IF(AND(40&lt;=Y937,Y937&lt;50),5,IF(AND(30&lt;=Y937,Y937&lt;40),4,IF(AND(20&lt;=Y937,Y937&lt;30),3,IF(AND(10&lt;=Y937,Y937&lt;20),2,IF(AND(0&lt;=Y937,Y937&lt;10),1,IF(Y937&lt;0,0,""))))))))</f>
        <v/>
      </c>
      <c r="BI937" s="18" t="str">
        <f>IF(X937="","",IF(30&lt;=Y937,4,IF(AND(20&lt;=Y937,Y937&lt;30),3,IF(AND(10&lt;=Y937,Y937&lt;20),2,IF(AND(0&lt;=Y937,Y937&lt;10),1,IF(Y937&lt;0,0,""))))))</f>
        <v/>
      </c>
      <c r="BJ937" s="58" t="str">
        <f>IF(AND(OR(Q937="",Q937="□"),OR(R937="",R937="□"),OR(S937="",S937="□")),"",IF(AND(Q937="■",R937="■"),"",IF(AND(OR(Q937="■",R937="■"),S937="■"),"",IF(Q937="■",3,IF(R937="■",1,IF(Z937="■",BH937,BI937))))))</f>
        <v/>
      </c>
    </row>
    <row r="938" spans="1:62" ht="12" customHeight="1" x14ac:dyDescent="0.15">
      <c r="A938" s="66">
        <v>921</v>
      </c>
      <c r="B938" s="4"/>
      <c r="C938" s="2"/>
      <c r="D938" s="2"/>
      <c r="E938" s="8"/>
      <c r="F938" s="129" t="s">
        <v>38</v>
      </c>
      <c r="G938" s="130" t="s">
        <v>38</v>
      </c>
      <c r="H938" s="131" t="s">
        <v>38</v>
      </c>
      <c r="I938" s="122"/>
      <c r="J938" s="149"/>
      <c r="K938" s="124"/>
      <c r="L938" s="178"/>
      <c r="M938" s="133"/>
      <c r="N938" s="163" t="str">
        <f>IF($C$3="","",IF(P938="","",BF938))</f>
        <v/>
      </c>
      <c r="O938" s="163" t="str">
        <f>IF($C$3="","",IF(AND(OR(F938="",F938="□"),OR(G938="",G938="□"),OR(H938="",H938="□")),"",IF(AND(F938="■",G938="■"),"",IF(AND(OR(F938="■",G938="■"),H938="■"),"",IF(BF938="","",IF(OR(BF938=4,BF938&gt;4),"○","×"))))))</f>
        <v/>
      </c>
      <c r="P938" s="162" t="str">
        <f>IF($C$3="","",IF(AND(OR(F938="",F938="□"),OR(G938="",G938="□"),OR(H938="",H938="□")),"",IF(AND(F938="■",G938="■"),"",IF(AND(OR(F938="■",G938="■"),H938="■"),"",IF(BF938="","",IF(OR(BF938=5,BF938&gt;5),"○","×"))))))</f>
        <v/>
      </c>
      <c r="Q938" s="129" t="s">
        <v>38</v>
      </c>
      <c r="R938" s="130" t="s">
        <v>38</v>
      </c>
      <c r="S938" s="131" t="s">
        <v>38</v>
      </c>
      <c r="T938" s="1"/>
      <c r="U938" s="10"/>
      <c r="V938" s="11"/>
      <c r="W938" s="10"/>
      <c r="X938" s="223" t="str">
        <f t="shared" si="300"/>
        <v/>
      </c>
      <c r="Y938" s="164" t="str">
        <f t="shared" si="282"/>
        <v/>
      </c>
      <c r="Z938" s="131" t="s">
        <v>58</v>
      </c>
      <c r="AA938" s="135" t="s">
        <v>58</v>
      </c>
      <c r="AB938" s="165" t="str">
        <f t="shared" si="283"/>
        <v/>
      </c>
      <c r="AC938" s="280"/>
      <c r="AD938" s="281"/>
      <c r="AF938" s="60" t="str">
        <f>IF($C$3="","",IF(AND(F938="□",G938="□",H938="□"),"",IF(AND(F938="■",G938="■"),"",IF(AND(F938="■",H938="■"),"",IF(AND(G938="■",H938="■"),"",IF(F938="■",$BY$42,IF(G938="■",$BY$39,IF(I938="","",I938))))))))</f>
        <v/>
      </c>
      <c r="AG938" s="61" t="str">
        <f>IF($C$3="","",IF(AND(F938="□",G938="□",H938="□"),"",IF(AND(F938="■",G938="■"),"",IF(AND(F938="■",H938="■"),"",IF(AND(G938="■",H938="■"),"",IF(F938="■",$BY$44,IF(G938="■",$BY$41,IF(K938="","",K938))))))))</f>
        <v/>
      </c>
      <c r="AH938" s="63" t="str">
        <f t="shared" si="284"/>
        <v/>
      </c>
      <c r="AI938" s="63" t="str">
        <f t="shared" si="285"/>
        <v/>
      </c>
      <c r="AJ938" s="64" t="str">
        <f t="shared" si="286"/>
        <v/>
      </c>
      <c r="AK938" s="64" t="str">
        <f t="shared" si="287"/>
        <v/>
      </c>
      <c r="AL938" s="64" t="str">
        <f>IF($C$3="","",IF(AND(F938="□",G938="□",H938="□"),"",IF(AND(F938="■",G938="■"),"",IF(AND(F938="■",H938="■"),"",IF(AND(G938="■",H938="■"),"",IF(F938="■",$BY$23,IF(G938="■",$BY$21,IF(J938="","",J938))))))))</f>
        <v/>
      </c>
      <c r="AM938" s="65" t="str">
        <f t="shared" si="288"/>
        <v/>
      </c>
      <c r="AN938" s="64" t="str">
        <f>IF($C$3="","",IF(AND(F938="□",G938="□",H938="□"),"",IF(AND(F938="■",G938="■"),"",IF(AND(F938="■",H938="■"),"",IF(AND(G938="■",H938="■"),"",IF(F938="■",$BY$24,IF(G938="■",$BY$22,IF(L938="","",L938))))))))</f>
        <v/>
      </c>
      <c r="AO938" s="118"/>
      <c r="AP938" s="64" t="str">
        <f t="shared" si="289"/>
        <v/>
      </c>
      <c r="AQ938" s="64" t="str">
        <f t="shared" si="290"/>
        <v/>
      </c>
      <c r="AR938" s="64" t="str">
        <f t="shared" si="291"/>
        <v/>
      </c>
      <c r="AS938" s="64" t="str">
        <f t="shared" si="292"/>
        <v/>
      </c>
      <c r="AT938" s="64" t="str">
        <f t="shared" si="293"/>
        <v/>
      </c>
      <c r="AW938" s="17" t="str">
        <f t="shared" si="294"/>
        <v/>
      </c>
      <c r="AX938" s="17" t="str">
        <f t="shared" si="295"/>
        <v/>
      </c>
      <c r="AY938" s="17" t="str">
        <f t="shared" si="296"/>
        <v/>
      </c>
      <c r="AZ938" s="17" t="str">
        <f t="shared" si="297"/>
        <v/>
      </c>
      <c r="BA938" s="17" t="str">
        <f t="shared" si="298"/>
        <v/>
      </c>
      <c r="BB938" s="17" t="str">
        <f t="shared" si="299"/>
        <v/>
      </c>
      <c r="BD938" s="17" t="str">
        <f>IF(AND(OR(F938="",F938="□"),OR(G938="",G938="□"),OR(H938="",H938="□")),"",IF(AND(F938="■",G938="■"),"",IF(AND(OR(F938="■",G938="■"),H938="■"),"",IF(F938="■",5,IF(G938="■",4,IF(I938="","",IF($C$3="","",IF($C$3=8,"-",IF($C$3&lt;8,IF(I938&lt;=$BY$25,7,IF(I938&lt;=$BY$26,6,IF(I938&lt;=$BY$27,5,IF(I938&lt;=$BY$28,4,IF(I938&lt;=$BY$29,3,IF(I938&lt;=$BY$30,2,1)))))))))))))))</f>
        <v/>
      </c>
      <c r="BE938" s="17" t="str">
        <f>IF(AND(OR(F938="",F938="□"),OR(G938="",G938="□"),OR(H938="",H938="□")),"",IF(AND(F938="■",G938="■"),"",IF(AND(OR(F938="■",G938="■"),H938="■"),"",IF(F938="■",5,IF(G938="■",4,IF(K938="","",IF($C$3="","",IF($C$3=8,IF(K938&lt;=$BY$33,6,IF(K938&lt;=$BY$34,5,IF(K938&lt;=$BY$35,4,3))),IF(AND($C$3&lt;8,$C$3&gt;4),IF(K938&lt;=$BY$32,7,IF(K938&lt;=$BY$33,6,IF(K938&lt;=$BY$34,5,IF(K938&lt;=$BY$35,4,IF(K938&lt;=$BY$36,3,2))))),IF(C924&lt;5,"-"))))))))))</f>
        <v/>
      </c>
      <c r="BF938" s="17" t="str">
        <f t="shared" si="301"/>
        <v/>
      </c>
      <c r="BH938" s="18" t="str">
        <f>IF(X938="","",IF(50&lt;=Y938,6,IF(AND(40&lt;=Y938,Y938&lt;50),5,IF(AND(30&lt;=Y938,Y938&lt;40),4,IF(AND(20&lt;=Y938,Y938&lt;30),3,IF(AND(10&lt;=Y938,Y938&lt;20),2,IF(AND(0&lt;=Y938,Y938&lt;10),1,IF(Y938&lt;0,0,""))))))))</f>
        <v/>
      </c>
      <c r="BI938" s="18" t="str">
        <f>IF(X938="","",IF(30&lt;=Y938,4,IF(AND(20&lt;=Y938,Y938&lt;30),3,IF(AND(10&lt;=Y938,Y938&lt;20),2,IF(AND(0&lt;=Y938,Y938&lt;10),1,IF(Y938&lt;0,0,""))))))</f>
        <v/>
      </c>
      <c r="BJ938" s="58" t="str">
        <f>IF(AND(OR(Q938="",Q938="□"),OR(R938="",R938="□"),OR(S938="",S938="□")),"",IF(AND(Q938="■",R938="■"),"",IF(AND(OR(Q938="■",R938="■"),S938="■"),"",IF(Q938="■",3,IF(R938="■",1,IF(Z938="■",BH938,BI938))))))</f>
        <v/>
      </c>
    </row>
    <row r="939" spans="1:62" ht="12" customHeight="1" x14ac:dyDescent="0.15">
      <c r="A939" s="66">
        <v>922</v>
      </c>
      <c r="B939" s="4"/>
      <c r="C939" s="2"/>
      <c r="D939" s="2"/>
      <c r="E939" s="8"/>
      <c r="F939" s="129" t="s">
        <v>38</v>
      </c>
      <c r="G939" s="130" t="s">
        <v>38</v>
      </c>
      <c r="H939" s="131" t="s">
        <v>38</v>
      </c>
      <c r="I939" s="122"/>
      <c r="J939" s="149"/>
      <c r="K939" s="124"/>
      <c r="L939" s="178"/>
      <c r="M939" s="133"/>
      <c r="N939" s="163" t="str">
        <f>IF($C$3="","",IF(P939="","",BF939))</f>
        <v/>
      </c>
      <c r="O939" s="163" t="str">
        <f>IF($C$3="","",IF(AND(OR(F939="",F939="□"),OR(G939="",G939="□"),OR(H939="",H939="□")),"",IF(AND(F939="■",G939="■"),"",IF(AND(OR(F939="■",G939="■"),H939="■"),"",IF(BF939="","",IF(OR(BF939=4,BF939&gt;4),"○","×"))))))</f>
        <v/>
      </c>
      <c r="P939" s="162" t="str">
        <f>IF($C$3="","",IF(AND(OR(F939="",F939="□"),OR(G939="",G939="□"),OR(H939="",H939="□")),"",IF(AND(F939="■",G939="■"),"",IF(AND(OR(F939="■",G939="■"),H939="■"),"",IF(BF939="","",IF(OR(BF939=5,BF939&gt;5),"○","×"))))))</f>
        <v/>
      </c>
      <c r="Q939" s="129" t="s">
        <v>38</v>
      </c>
      <c r="R939" s="130" t="s">
        <v>38</v>
      </c>
      <c r="S939" s="131" t="s">
        <v>38</v>
      </c>
      <c r="T939" s="1"/>
      <c r="U939" s="10"/>
      <c r="V939" s="11"/>
      <c r="W939" s="10"/>
      <c r="X939" s="223" t="str">
        <f t="shared" si="300"/>
        <v/>
      </c>
      <c r="Y939" s="164" t="str">
        <f t="shared" si="282"/>
        <v/>
      </c>
      <c r="Z939" s="131" t="s">
        <v>58</v>
      </c>
      <c r="AA939" s="135" t="s">
        <v>58</v>
      </c>
      <c r="AB939" s="165" t="str">
        <f t="shared" si="283"/>
        <v/>
      </c>
      <c r="AC939" s="280"/>
      <c r="AD939" s="281"/>
      <c r="AF939" s="60" t="str">
        <f>IF($C$3="","",IF(AND(F939="□",G939="□",H939="□"),"",IF(AND(F939="■",G939="■"),"",IF(AND(F939="■",H939="■"),"",IF(AND(G939="■",H939="■"),"",IF(F939="■",$BY$42,IF(G939="■",$BY$39,IF(I939="","",I939))))))))</f>
        <v/>
      </c>
      <c r="AG939" s="61" t="str">
        <f>IF($C$3="","",IF(AND(F939="□",G939="□",H939="□"),"",IF(AND(F939="■",G939="■"),"",IF(AND(F939="■",H939="■"),"",IF(AND(G939="■",H939="■"),"",IF(F939="■",$BY$44,IF(G939="■",$BY$41,IF(K939="","",K939))))))))</f>
        <v/>
      </c>
      <c r="AH939" s="63" t="str">
        <f t="shared" si="284"/>
        <v/>
      </c>
      <c r="AI939" s="63" t="str">
        <f t="shared" si="285"/>
        <v/>
      </c>
      <c r="AJ939" s="64" t="str">
        <f t="shared" si="286"/>
        <v/>
      </c>
      <c r="AK939" s="64" t="str">
        <f t="shared" si="287"/>
        <v/>
      </c>
      <c r="AL939" s="64" t="str">
        <f>IF($C$3="","",IF(AND(F939="□",G939="□",H939="□"),"",IF(AND(F939="■",G939="■"),"",IF(AND(F939="■",H939="■"),"",IF(AND(G939="■",H939="■"),"",IF(F939="■",$BY$23,IF(G939="■",$BY$21,IF(J939="","",J939))))))))</f>
        <v/>
      </c>
      <c r="AM939" s="65" t="str">
        <f t="shared" si="288"/>
        <v/>
      </c>
      <c r="AN939" s="64" t="str">
        <f>IF($C$3="","",IF(AND(F939="□",G939="□",H939="□"),"",IF(AND(F939="■",G939="■"),"",IF(AND(F939="■",H939="■"),"",IF(AND(G939="■",H939="■"),"",IF(F939="■",$BY$24,IF(G939="■",$BY$22,IF(L939="","",L939))))))))</f>
        <v/>
      </c>
      <c r="AO939" s="118"/>
      <c r="AP939" s="64" t="str">
        <f t="shared" si="289"/>
        <v/>
      </c>
      <c r="AQ939" s="64" t="str">
        <f t="shared" si="290"/>
        <v/>
      </c>
      <c r="AR939" s="64" t="str">
        <f t="shared" si="291"/>
        <v/>
      </c>
      <c r="AS939" s="64" t="str">
        <f t="shared" si="292"/>
        <v/>
      </c>
      <c r="AT939" s="64" t="str">
        <f t="shared" si="293"/>
        <v/>
      </c>
      <c r="AW939" s="17" t="str">
        <f t="shared" si="294"/>
        <v/>
      </c>
      <c r="AX939" s="17" t="str">
        <f t="shared" si="295"/>
        <v/>
      </c>
      <c r="AY939" s="17" t="str">
        <f t="shared" si="296"/>
        <v/>
      </c>
      <c r="AZ939" s="17" t="str">
        <f t="shared" si="297"/>
        <v/>
      </c>
      <c r="BA939" s="17" t="str">
        <f t="shared" si="298"/>
        <v/>
      </c>
      <c r="BB939" s="17" t="str">
        <f t="shared" si="299"/>
        <v/>
      </c>
      <c r="BD939" s="17" t="str">
        <f>IF(AND(OR(F939="",F939="□"),OR(G939="",G939="□"),OR(H939="",H939="□")),"",IF(AND(F939="■",G939="■"),"",IF(AND(OR(F939="■",G939="■"),H939="■"),"",IF(F939="■",5,IF(G939="■",4,IF(I939="","",IF($C$3="","",IF($C$3=8,"-",IF($C$3&lt;8,IF(I939&lt;=$BY$25,7,IF(I939&lt;=$BY$26,6,IF(I939&lt;=$BY$27,5,IF(I939&lt;=$BY$28,4,IF(I939&lt;=$BY$29,3,IF(I939&lt;=$BY$30,2,1)))))))))))))))</f>
        <v/>
      </c>
      <c r="BE939" s="17" t="str">
        <f>IF(AND(OR(F939="",F939="□"),OR(G939="",G939="□"),OR(H939="",H939="□")),"",IF(AND(F939="■",G939="■"),"",IF(AND(OR(F939="■",G939="■"),H939="■"),"",IF(F939="■",5,IF(G939="■",4,IF(K939="","",IF($C$3="","",IF($C$3=8,IF(K939&lt;=$BY$33,6,IF(K939&lt;=$BY$34,5,IF(K939&lt;=$BY$35,4,3))),IF(AND($C$3&lt;8,$C$3&gt;4),IF(K939&lt;=$BY$32,7,IF(K939&lt;=$BY$33,6,IF(K939&lt;=$BY$34,5,IF(K939&lt;=$BY$35,4,IF(K939&lt;=$BY$36,3,2))))),IF(C925&lt;5,"-"))))))))))</f>
        <v/>
      </c>
      <c r="BF939" s="17" t="str">
        <f t="shared" si="301"/>
        <v/>
      </c>
      <c r="BH939" s="18" t="str">
        <f>IF(X939="","",IF(50&lt;=Y939,6,IF(AND(40&lt;=Y939,Y939&lt;50),5,IF(AND(30&lt;=Y939,Y939&lt;40),4,IF(AND(20&lt;=Y939,Y939&lt;30),3,IF(AND(10&lt;=Y939,Y939&lt;20),2,IF(AND(0&lt;=Y939,Y939&lt;10),1,IF(Y939&lt;0,0,""))))))))</f>
        <v/>
      </c>
      <c r="BI939" s="18" t="str">
        <f>IF(X939="","",IF(30&lt;=Y939,4,IF(AND(20&lt;=Y939,Y939&lt;30),3,IF(AND(10&lt;=Y939,Y939&lt;20),2,IF(AND(0&lt;=Y939,Y939&lt;10),1,IF(Y939&lt;0,0,""))))))</f>
        <v/>
      </c>
      <c r="BJ939" s="58" t="str">
        <f>IF(AND(OR(Q939="",Q939="□"),OR(R939="",R939="□"),OR(S939="",S939="□")),"",IF(AND(Q939="■",R939="■"),"",IF(AND(OR(Q939="■",R939="■"),S939="■"),"",IF(Q939="■",3,IF(R939="■",1,IF(Z939="■",BH939,BI939))))))</f>
        <v/>
      </c>
    </row>
    <row r="940" spans="1:62" ht="12" customHeight="1" x14ac:dyDescent="0.15">
      <c r="A940" s="66">
        <v>923</v>
      </c>
      <c r="B940" s="4"/>
      <c r="C940" s="2"/>
      <c r="D940" s="2"/>
      <c r="E940" s="8"/>
      <c r="F940" s="129" t="s">
        <v>38</v>
      </c>
      <c r="G940" s="130" t="s">
        <v>38</v>
      </c>
      <c r="H940" s="131" t="s">
        <v>38</v>
      </c>
      <c r="I940" s="122"/>
      <c r="J940" s="149"/>
      <c r="K940" s="124"/>
      <c r="L940" s="178"/>
      <c r="M940" s="133"/>
      <c r="N940" s="163" t="str">
        <f>IF($C$3="","",IF(P940="","",BF940))</f>
        <v/>
      </c>
      <c r="O940" s="163" t="str">
        <f>IF($C$3="","",IF(AND(OR(F940="",F940="□"),OR(G940="",G940="□"),OR(H940="",H940="□")),"",IF(AND(F940="■",G940="■"),"",IF(AND(OR(F940="■",G940="■"),H940="■"),"",IF(BF940="","",IF(OR(BF940=4,BF940&gt;4),"○","×"))))))</f>
        <v/>
      </c>
      <c r="P940" s="162" t="str">
        <f>IF($C$3="","",IF(AND(OR(F940="",F940="□"),OR(G940="",G940="□"),OR(H940="",H940="□")),"",IF(AND(F940="■",G940="■"),"",IF(AND(OR(F940="■",G940="■"),H940="■"),"",IF(BF940="","",IF(OR(BF940=5,BF940&gt;5),"○","×"))))))</f>
        <v/>
      </c>
      <c r="Q940" s="129" t="s">
        <v>38</v>
      </c>
      <c r="R940" s="130" t="s">
        <v>38</v>
      </c>
      <c r="S940" s="131" t="s">
        <v>38</v>
      </c>
      <c r="T940" s="1"/>
      <c r="U940" s="10"/>
      <c r="V940" s="11"/>
      <c r="W940" s="10"/>
      <c r="X940" s="223" t="str">
        <f t="shared" si="300"/>
        <v/>
      </c>
      <c r="Y940" s="164" t="str">
        <f t="shared" si="282"/>
        <v/>
      </c>
      <c r="Z940" s="131" t="s">
        <v>58</v>
      </c>
      <c r="AA940" s="135" t="s">
        <v>58</v>
      </c>
      <c r="AB940" s="165" t="str">
        <f t="shared" si="283"/>
        <v/>
      </c>
      <c r="AC940" s="280"/>
      <c r="AD940" s="281"/>
      <c r="AF940" s="60" t="str">
        <f>IF($C$3="","",IF(AND(F940="□",G940="□",H940="□"),"",IF(AND(F940="■",G940="■"),"",IF(AND(F940="■",H940="■"),"",IF(AND(G940="■",H940="■"),"",IF(F940="■",$BY$42,IF(G940="■",$BY$39,IF(I940="","",I940))))))))</f>
        <v/>
      </c>
      <c r="AG940" s="61" t="str">
        <f>IF($C$3="","",IF(AND(F940="□",G940="□",H940="□"),"",IF(AND(F940="■",G940="■"),"",IF(AND(F940="■",H940="■"),"",IF(AND(G940="■",H940="■"),"",IF(F940="■",$BY$44,IF(G940="■",$BY$41,IF(K940="","",K940))))))))</f>
        <v/>
      </c>
      <c r="AH940" s="63" t="str">
        <f t="shared" si="284"/>
        <v/>
      </c>
      <c r="AI940" s="63" t="str">
        <f t="shared" si="285"/>
        <v/>
      </c>
      <c r="AJ940" s="64" t="str">
        <f t="shared" si="286"/>
        <v/>
      </c>
      <c r="AK940" s="64" t="str">
        <f t="shared" si="287"/>
        <v/>
      </c>
      <c r="AL940" s="64" t="str">
        <f>IF($C$3="","",IF(AND(F940="□",G940="□",H940="□"),"",IF(AND(F940="■",G940="■"),"",IF(AND(F940="■",H940="■"),"",IF(AND(G940="■",H940="■"),"",IF(F940="■",$BY$23,IF(G940="■",$BY$21,IF(J940="","",J940))))))))</f>
        <v/>
      </c>
      <c r="AM940" s="65" t="str">
        <f t="shared" si="288"/>
        <v/>
      </c>
      <c r="AN940" s="64" t="str">
        <f>IF($C$3="","",IF(AND(F940="□",G940="□",H940="□"),"",IF(AND(F940="■",G940="■"),"",IF(AND(F940="■",H940="■"),"",IF(AND(G940="■",H940="■"),"",IF(F940="■",$BY$24,IF(G940="■",$BY$22,IF(L940="","",L940))))))))</f>
        <v/>
      </c>
      <c r="AO940" s="118"/>
      <c r="AP940" s="64" t="str">
        <f t="shared" si="289"/>
        <v/>
      </c>
      <c r="AQ940" s="64" t="str">
        <f t="shared" si="290"/>
        <v/>
      </c>
      <c r="AR940" s="64" t="str">
        <f t="shared" si="291"/>
        <v/>
      </c>
      <c r="AS940" s="64" t="str">
        <f t="shared" si="292"/>
        <v/>
      </c>
      <c r="AT940" s="64" t="str">
        <f t="shared" si="293"/>
        <v/>
      </c>
      <c r="AW940" s="17" t="str">
        <f t="shared" si="294"/>
        <v/>
      </c>
      <c r="AX940" s="17" t="str">
        <f t="shared" si="295"/>
        <v/>
      </c>
      <c r="AY940" s="17" t="str">
        <f t="shared" si="296"/>
        <v/>
      </c>
      <c r="AZ940" s="17" t="str">
        <f t="shared" si="297"/>
        <v/>
      </c>
      <c r="BA940" s="17" t="str">
        <f t="shared" si="298"/>
        <v/>
      </c>
      <c r="BB940" s="17" t="str">
        <f t="shared" si="299"/>
        <v/>
      </c>
      <c r="BD940" s="17" t="str">
        <f>IF(AND(OR(F940="",F940="□"),OR(G940="",G940="□"),OR(H940="",H940="□")),"",IF(AND(F940="■",G940="■"),"",IF(AND(OR(F940="■",G940="■"),H940="■"),"",IF(F940="■",5,IF(G940="■",4,IF(I940="","",IF($C$3="","",IF($C$3=8,"-",IF($C$3&lt;8,IF(I940&lt;=$BY$25,7,IF(I940&lt;=$BY$26,6,IF(I940&lt;=$BY$27,5,IF(I940&lt;=$BY$28,4,IF(I940&lt;=$BY$29,3,IF(I940&lt;=$BY$30,2,1)))))))))))))))</f>
        <v/>
      </c>
      <c r="BE940" s="17" t="str">
        <f>IF(AND(OR(F940="",F940="□"),OR(G940="",G940="□"),OR(H940="",H940="□")),"",IF(AND(F940="■",G940="■"),"",IF(AND(OR(F940="■",G940="■"),H940="■"),"",IF(F940="■",5,IF(G940="■",4,IF(K940="","",IF($C$3="","",IF($C$3=8,IF(K940&lt;=$BY$33,6,IF(K940&lt;=$BY$34,5,IF(K940&lt;=$BY$35,4,3))),IF(AND($C$3&lt;8,$C$3&gt;4),IF(K940&lt;=$BY$32,7,IF(K940&lt;=$BY$33,6,IF(K940&lt;=$BY$34,5,IF(K940&lt;=$BY$35,4,IF(K940&lt;=$BY$36,3,2))))),IF(C926&lt;5,"-"))))))))))</f>
        <v/>
      </c>
      <c r="BF940" s="17" t="str">
        <f t="shared" si="301"/>
        <v/>
      </c>
      <c r="BH940" s="18" t="str">
        <f>IF(X940="","",IF(50&lt;=Y940,6,IF(AND(40&lt;=Y940,Y940&lt;50),5,IF(AND(30&lt;=Y940,Y940&lt;40),4,IF(AND(20&lt;=Y940,Y940&lt;30),3,IF(AND(10&lt;=Y940,Y940&lt;20),2,IF(AND(0&lt;=Y940,Y940&lt;10),1,IF(Y940&lt;0,0,""))))))))</f>
        <v/>
      </c>
      <c r="BI940" s="18" t="str">
        <f>IF(X940="","",IF(30&lt;=Y940,4,IF(AND(20&lt;=Y940,Y940&lt;30),3,IF(AND(10&lt;=Y940,Y940&lt;20),2,IF(AND(0&lt;=Y940,Y940&lt;10),1,IF(Y940&lt;0,0,""))))))</f>
        <v/>
      </c>
      <c r="BJ940" s="58" t="str">
        <f>IF(AND(OR(Q940="",Q940="□"),OR(R940="",R940="□"),OR(S940="",S940="□")),"",IF(AND(Q940="■",R940="■"),"",IF(AND(OR(Q940="■",R940="■"),S940="■"),"",IF(Q940="■",3,IF(R940="■",1,IF(Z940="■",BH940,BI940))))))</f>
        <v/>
      </c>
    </row>
    <row r="941" spans="1:62" ht="12" customHeight="1" x14ac:dyDescent="0.15">
      <c r="A941" s="66">
        <v>924</v>
      </c>
      <c r="B941" s="4"/>
      <c r="C941" s="2"/>
      <c r="D941" s="2"/>
      <c r="E941" s="8"/>
      <c r="F941" s="129" t="s">
        <v>38</v>
      </c>
      <c r="G941" s="130" t="s">
        <v>38</v>
      </c>
      <c r="H941" s="131" t="s">
        <v>38</v>
      </c>
      <c r="I941" s="122"/>
      <c r="J941" s="149"/>
      <c r="K941" s="124"/>
      <c r="L941" s="178"/>
      <c r="M941" s="133"/>
      <c r="N941" s="163" t="str">
        <f>IF($C$3="","",IF(P941="","",BF941))</f>
        <v/>
      </c>
      <c r="O941" s="163" t="str">
        <f>IF($C$3="","",IF(AND(OR(F941="",F941="□"),OR(G941="",G941="□"),OR(H941="",H941="□")),"",IF(AND(F941="■",G941="■"),"",IF(AND(OR(F941="■",G941="■"),H941="■"),"",IF(BF941="","",IF(OR(BF941=4,BF941&gt;4),"○","×"))))))</f>
        <v/>
      </c>
      <c r="P941" s="162" t="str">
        <f>IF($C$3="","",IF(AND(OR(F941="",F941="□"),OR(G941="",G941="□"),OR(H941="",H941="□")),"",IF(AND(F941="■",G941="■"),"",IF(AND(OR(F941="■",G941="■"),H941="■"),"",IF(BF941="","",IF(OR(BF941=5,BF941&gt;5),"○","×"))))))</f>
        <v/>
      </c>
      <c r="Q941" s="129" t="s">
        <v>38</v>
      </c>
      <c r="R941" s="130" t="s">
        <v>38</v>
      </c>
      <c r="S941" s="131" t="s">
        <v>38</v>
      </c>
      <c r="T941" s="1"/>
      <c r="U941" s="10"/>
      <c r="V941" s="11"/>
      <c r="W941" s="10"/>
      <c r="X941" s="223" t="str">
        <f t="shared" si="300"/>
        <v/>
      </c>
      <c r="Y941" s="164" t="str">
        <f t="shared" si="282"/>
        <v/>
      </c>
      <c r="Z941" s="131" t="s">
        <v>58</v>
      </c>
      <c r="AA941" s="135" t="s">
        <v>58</v>
      </c>
      <c r="AB941" s="165" t="str">
        <f t="shared" si="283"/>
        <v/>
      </c>
      <c r="AC941" s="280"/>
      <c r="AD941" s="281"/>
      <c r="AF941" s="60" t="str">
        <f>IF($C$3="","",IF(AND(F941="□",G941="□",H941="□"),"",IF(AND(F941="■",G941="■"),"",IF(AND(F941="■",H941="■"),"",IF(AND(G941="■",H941="■"),"",IF(F941="■",$BY$42,IF(G941="■",$BY$39,IF(I941="","",I941))))))))</f>
        <v/>
      </c>
      <c r="AG941" s="61" t="str">
        <f>IF($C$3="","",IF(AND(F941="□",G941="□",H941="□"),"",IF(AND(F941="■",G941="■"),"",IF(AND(F941="■",H941="■"),"",IF(AND(G941="■",H941="■"),"",IF(F941="■",$BY$44,IF(G941="■",$BY$41,IF(K941="","",K941))))))))</f>
        <v/>
      </c>
      <c r="AH941" s="63" t="str">
        <f t="shared" si="284"/>
        <v/>
      </c>
      <c r="AI941" s="63" t="str">
        <f t="shared" si="285"/>
        <v/>
      </c>
      <c r="AJ941" s="64" t="str">
        <f t="shared" si="286"/>
        <v/>
      </c>
      <c r="AK941" s="64" t="str">
        <f t="shared" si="287"/>
        <v/>
      </c>
      <c r="AL941" s="64" t="str">
        <f>IF($C$3="","",IF(AND(F941="□",G941="□",H941="□"),"",IF(AND(F941="■",G941="■"),"",IF(AND(F941="■",H941="■"),"",IF(AND(G941="■",H941="■"),"",IF(F941="■",$BY$23,IF(G941="■",$BY$21,IF(J941="","",J941))))))))</f>
        <v/>
      </c>
      <c r="AM941" s="65" t="str">
        <f t="shared" si="288"/>
        <v/>
      </c>
      <c r="AN941" s="64" t="str">
        <f>IF($C$3="","",IF(AND(F941="□",G941="□",H941="□"),"",IF(AND(F941="■",G941="■"),"",IF(AND(F941="■",H941="■"),"",IF(AND(G941="■",H941="■"),"",IF(F941="■",$BY$24,IF(G941="■",$BY$22,IF(L941="","",L941))))))))</f>
        <v/>
      </c>
      <c r="AO941" s="118"/>
      <c r="AP941" s="64" t="str">
        <f t="shared" si="289"/>
        <v/>
      </c>
      <c r="AQ941" s="64" t="str">
        <f t="shared" si="290"/>
        <v/>
      </c>
      <c r="AR941" s="64" t="str">
        <f t="shared" si="291"/>
        <v/>
      </c>
      <c r="AS941" s="64" t="str">
        <f t="shared" si="292"/>
        <v/>
      </c>
      <c r="AT941" s="64" t="str">
        <f t="shared" si="293"/>
        <v/>
      </c>
      <c r="AW941" s="17" t="str">
        <f t="shared" si="294"/>
        <v/>
      </c>
      <c r="AX941" s="17" t="str">
        <f t="shared" si="295"/>
        <v/>
      </c>
      <c r="AY941" s="17" t="str">
        <f t="shared" si="296"/>
        <v/>
      </c>
      <c r="AZ941" s="17" t="str">
        <f t="shared" si="297"/>
        <v/>
      </c>
      <c r="BA941" s="17" t="str">
        <f t="shared" si="298"/>
        <v/>
      </c>
      <c r="BB941" s="17" t="str">
        <f t="shared" si="299"/>
        <v/>
      </c>
      <c r="BD941" s="17" t="str">
        <f>IF(AND(OR(F941="",F941="□"),OR(G941="",G941="□"),OR(H941="",H941="□")),"",IF(AND(F941="■",G941="■"),"",IF(AND(OR(F941="■",G941="■"),H941="■"),"",IF(F941="■",5,IF(G941="■",4,IF(I941="","",IF($C$3="","",IF($C$3=8,"-",IF($C$3&lt;8,IF(I941&lt;=$BY$25,7,IF(I941&lt;=$BY$26,6,IF(I941&lt;=$BY$27,5,IF(I941&lt;=$BY$28,4,IF(I941&lt;=$BY$29,3,IF(I941&lt;=$BY$30,2,1)))))))))))))))</f>
        <v/>
      </c>
      <c r="BE941" s="17" t="str">
        <f>IF(AND(OR(F941="",F941="□"),OR(G941="",G941="□"),OR(H941="",H941="□")),"",IF(AND(F941="■",G941="■"),"",IF(AND(OR(F941="■",G941="■"),H941="■"),"",IF(F941="■",5,IF(G941="■",4,IF(K941="","",IF($C$3="","",IF($C$3=8,IF(K941&lt;=$BY$33,6,IF(K941&lt;=$BY$34,5,IF(K941&lt;=$BY$35,4,3))),IF(AND($C$3&lt;8,$C$3&gt;4),IF(K941&lt;=$BY$32,7,IF(K941&lt;=$BY$33,6,IF(K941&lt;=$BY$34,5,IF(K941&lt;=$BY$35,4,IF(K941&lt;=$BY$36,3,2))))),IF(C927&lt;5,"-"))))))))))</f>
        <v/>
      </c>
      <c r="BF941" s="17" t="str">
        <f t="shared" si="301"/>
        <v/>
      </c>
      <c r="BH941" s="18" t="str">
        <f>IF(X941="","",IF(50&lt;=Y941,6,IF(AND(40&lt;=Y941,Y941&lt;50),5,IF(AND(30&lt;=Y941,Y941&lt;40),4,IF(AND(20&lt;=Y941,Y941&lt;30),3,IF(AND(10&lt;=Y941,Y941&lt;20),2,IF(AND(0&lt;=Y941,Y941&lt;10),1,IF(Y941&lt;0,0,""))))))))</f>
        <v/>
      </c>
      <c r="BI941" s="18" t="str">
        <f>IF(X941="","",IF(30&lt;=Y941,4,IF(AND(20&lt;=Y941,Y941&lt;30),3,IF(AND(10&lt;=Y941,Y941&lt;20),2,IF(AND(0&lt;=Y941,Y941&lt;10),1,IF(Y941&lt;0,0,""))))))</f>
        <v/>
      </c>
      <c r="BJ941" s="58" t="str">
        <f>IF(AND(OR(Q941="",Q941="□"),OR(R941="",R941="□"),OR(S941="",S941="□")),"",IF(AND(Q941="■",R941="■"),"",IF(AND(OR(Q941="■",R941="■"),S941="■"),"",IF(Q941="■",3,IF(R941="■",1,IF(Z941="■",BH941,BI941))))))</f>
        <v/>
      </c>
    </row>
    <row r="942" spans="1:62" ht="12" customHeight="1" x14ac:dyDescent="0.15">
      <c r="A942" s="66">
        <v>925</v>
      </c>
      <c r="B942" s="4"/>
      <c r="C942" s="2"/>
      <c r="D942" s="2"/>
      <c r="E942" s="8"/>
      <c r="F942" s="129" t="s">
        <v>38</v>
      </c>
      <c r="G942" s="130" t="s">
        <v>38</v>
      </c>
      <c r="H942" s="131" t="s">
        <v>38</v>
      </c>
      <c r="I942" s="122"/>
      <c r="J942" s="149"/>
      <c r="K942" s="124"/>
      <c r="L942" s="178"/>
      <c r="M942" s="133"/>
      <c r="N942" s="163" t="str">
        <f>IF($C$3="","",IF(P942="","",BF942))</f>
        <v/>
      </c>
      <c r="O942" s="163" t="str">
        <f>IF($C$3="","",IF(AND(OR(F942="",F942="□"),OR(G942="",G942="□"),OR(H942="",H942="□")),"",IF(AND(F942="■",G942="■"),"",IF(AND(OR(F942="■",G942="■"),H942="■"),"",IF(BF942="","",IF(OR(BF942=4,BF942&gt;4),"○","×"))))))</f>
        <v/>
      </c>
      <c r="P942" s="162" t="str">
        <f>IF($C$3="","",IF(AND(OR(F942="",F942="□"),OR(G942="",G942="□"),OR(H942="",H942="□")),"",IF(AND(F942="■",G942="■"),"",IF(AND(OR(F942="■",G942="■"),H942="■"),"",IF(BF942="","",IF(OR(BF942=5,BF942&gt;5),"○","×"))))))</f>
        <v/>
      </c>
      <c r="Q942" s="129" t="s">
        <v>38</v>
      </c>
      <c r="R942" s="130" t="s">
        <v>38</v>
      </c>
      <c r="S942" s="131" t="s">
        <v>38</v>
      </c>
      <c r="T942" s="1"/>
      <c r="U942" s="10"/>
      <c r="V942" s="11"/>
      <c r="W942" s="10"/>
      <c r="X942" s="223" t="str">
        <f t="shared" si="300"/>
        <v/>
      </c>
      <c r="Y942" s="164" t="str">
        <f t="shared" si="282"/>
        <v/>
      </c>
      <c r="Z942" s="131" t="s">
        <v>58</v>
      </c>
      <c r="AA942" s="135" t="s">
        <v>58</v>
      </c>
      <c r="AB942" s="165" t="str">
        <f t="shared" si="283"/>
        <v/>
      </c>
      <c r="AC942" s="280"/>
      <c r="AD942" s="281"/>
      <c r="AF942" s="60" t="str">
        <f>IF($C$3="","",IF(AND(F942="□",G942="□",H942="□"),"",IF(AND(F942="■",G942="■"),"",IF(AND(F942="■",H942="■"),"",IF(AND(G942="■",H942="■"),"",IF(F942="■",$BY$42,IF(G942="■",$BY$39,IF(I942="","",I942))))))))</f>
        <v/>
      </c>
      <c r="AG942" s="61" t="str">
        <f>IF($C$3="","",IF(AND(F942="□",G942="□",H942="□"),"",IF(AND(F942="■",G942="■"),"",IF(AND(F942="■",H942="■"),"",IF(AND(G942="■",H942="■"),"",IF(F942="■",$BY$44,IF(G942="■",$BY$41,IF(K942="","",K942))))))))</f>
        <v/>
      </c>
      <c r="AH942" s="63" t="str">
        <f t="shared" si="284"/>
        <v/>
      </c>
      <c r="AI942" s="63" t="str">
        <f t="shared" si="285"/>
        <v/>
      </c>
      <c r="AJ942" s="64" t="str">
        <f t="shared" si="286"/>
        <v/>
      </c>
      <c r="AK942" s="64" t="str">
        <f t="shared" si="287"/>
        <v/>
      </c>
      <c r="AL942" s="64" t="str">
        <f>IF($C$3="","",IF(AND(F942="□",G942="□",H942="□"),"",IF(AND(F942="■",G942="■"),"",IF(AND(F942="■",H942="■"),"",IF(AND(G942="■",H942="■"),"",IF(F942="■",$BY$23,IF(G942="■",$BY$21,IF(J942="","",J942))))))))</f>
        <v/>
      </c>
      <c r="AM942" s="65" t="str">
        <f t="shared" si="288"/>
        <v/>
      </c>
      <c r="AN942" s="64" t="str">
        <f>IF($C$3="","",IF(AND(F942="□",G942="□",H942="□"),"",IF(AND(F942="■",G942="■"),"",IF(AND(F942="■",H942="■"),"",IF(AND(G942="■",H942="■"),"",IF(F942="■",$BY$24,IF(G942="■",$BY$22,IF(L942="","",L942))))))))</f>
        <v/>
      </c>
      <c r="AO942" s="118"/>
      <c r="AP942" s="64" t="str">
        <f t="shared" si="289"/>
        <v/>
      </c>
      <c r="AQ942" s="64" t="str">
        <f t="shared" si="290"/>
        <v/>
      </c>
      <c r="AR942" s="64" t="str">
        <f t="shared" si="291"/>
        <v/>
      </c>
      <c r="AS942" s="64" t="str">
        <f t="shared" si="292"/>
        <v/>
      </c>
      <c r="AT942" s="64" t="str">
        <f t="shared" si="293"/>
        <v/>
      </c>
      <c r="AW942" s="17" t="str">
        <f t="shared" si="294"/>
        <v/>
      </c>
      <c r="AX942" s="17" t="str">
        <f t="shared" si="295"/>
        <v/>
      </c>
      <c r="AY942" s="17" t="str">
        <f t="shared" si="296"/>
        <v/>
      </c>
      <c r="AZ942" s="17" t="str">
        <f t="shared" si="297"/>
        <v/>
      </c>
      <c r="BA942" s="17" t="str">
        <f t="shared" si="298"/>
        <v/>
      </c>
      <c r="BB942" s="17" t="str">
        <f t="shared" si="299"/>
        <v/>
      </c>
      <c r="BD942" s="17" t="str">
        <f>IF(AND(OR(F942="",F942="□"),OR(G942="",G942="□"),OR(H942="",H942="□")),"",IF(AND(F942="■",G942="■"),"",IF(AND(OR(F942="■",G942="■"),H942="■"),"",IF(F942="■",5,IF(G942="■",4,IF(I942="","",IF($C$3="","",IF($C$3=8,"-",IF($C$3&lt;8,IF(I942&lt;=$BY$25,7,IF(I942&lt;=$BY$26,6,IF(I942&lt;=$BY$27,5,IF(I942&lt;=$BY$28,4,IF(I942&lt;=$BY$29,3,IF(I942&lt;=$BY$30,2,1)))))))))))))))</f>
        <v/>
      </c>
      <c r="BE942" s="17" t="str">
        <f>IF(AND(OR(F942="",F942="□"),OR(G942="",G942="□"),OR(H942="",H942="□")),"",IF(AND(F942="■",G942="■"),"",IF(AND(OR(F942="■",G942="■"),H942="■"),"",IF(F942="■",5,IF(G942="■",4,IF(K942="","",IF($C$3="","",IF($C$3=8,IF(K942&lt;=$BY$33,6,IF(K942&lt;=$BY$34,5,IF(K942&lt;=$BY$35,4,3))),IF(AND($C$3&lt;8,$C$3&gt;4),IF(K942&lt;=$BY$32,7,IF(K942&lt;=$BY$33,6,IF(K942&lt;=$BY$34,5,IF(K942&lt;=$BY$35,4,IF(K942&lt;=$BY$36,3,2))))),IF(C928&lt;5,"-"))))))))))</f>
        <v/>
      </c>
      <c r="BF942" s="17" t="str">
        <f t="shared" si="301"/>
        <v/>
      </c>
      <c r="BH942" s="18" t="str">
        <f>IF(X942="","",IF(50&lt;=Y942,6,IF(AND(40&lt;=Y942,Y942&lt;50),5,IF(AND(30&lt;=Y942,Y942&lt;40),4,IF(AND(20&lt;=Y942,Y942&lt;30),3,IF(AND(10&lt;=Y942,Y942&lt;20),2,IF(AND(0&lt;=Y942,Y942&lt;10),1,IF(Y942&lt;0,0,""))))))))</f>
        <v/>
      </c>
      <c r="BI942" s="18" t="str">
        <f>IF(X942="","",IF(30&lt;=Y942,4,IF(AND(20&lt;=Y942,Y942&lt;30),3,IF(AND(10&lt;=Y942,Y942&lt;20),2,IF(AND(0&lt;=Y942,Y942&lt;10),1,IF(Y942&lt;0,0,""))))))</f>
        <v/>
      </c>
      <c r="BJ942" s="58" t="str">
        <f>IF(AND(OR(Q942="",Q942="□"),OR(R942="",R942="□"),OR(S942="",S942="□")),"",IF(AND(Q942="■",R942="■"),"",IF(AND(OR(Q942="■",R942="■"),S942="■"),"",IF(Q942="■",3,IF(R942="■",1,IF(Z942="■",BH942,BI942))))))</f>
        <v/>
      </c>
    </row>
    <row r="943" spans="1:62" ht="12" customHeight="1" x14ac:dyDescent="0.15">
      <c r="A943" s="66">
        <v>926</v>
      </c>
      <c r="B943" s="4"/>
      <c r="C943" s="2"/>
      <c r="D943" s="2"/>
      <c r="E943" s="8"/>
      <c r="F943" s="129" t="s">
        <v>38</v>
      </c>
      <c r="G943" s="130" t="s">
        <v>38</v>
      </c>
      <c r="H943" s="131" t="s">
        <v>38</v>
      </c>
      <c r="I943" s="122"/>
      <c r="J943" s="149"/>
      <c r="K943" s="124"/>
      <c r="L943" s="178"/>
      <c r="M943" s="133"/>
      <c r="N943" s="163" t="str">
        <f>IF($C$3="","",IF(P943="","",BF943))</f>
        <v/>
      </c>
      <c r="O943" s="163" t="str">
        <f>IF($C$3="","",IF(AND(OR(F943="",F943="□"),OR(G943="",G943="□"),OR(H943="",H943="□")),"",IF(AND(F943="■",G943="■"),"",IF(AND(OR(F943="■",G943="■"),H943="■"),"",IF(BF943="","",IF(OR(BF943=4,BF943&gt;4),"○","×"))))))</f>
        <v/>
      </c>
      <c r="P943" s="162" t="str">
        <f>IF($C$3="","",IF(AND(OR(F943="",F943="□"),OR(G943="",G943="□"),OR(H943="",H943="□")),"",IF(AND(F943="■",G943="■"),"",IF(AND(OR(F943="■",G943="■"),H943="■"),"",IF(BF943="","",IF(OR(BF943=5,BF943&gt;5),"○","×"))))))</f>
        <v/>
      </c>
      <c r="Q943" s="129" t="s">
        <v>38</v>
      </c>
      <c r="R943" s="130" t="s">
        <v>38</v>
      </c>
      <c r="S943" s="131" t="s">
        <v>38</v>
      </c>
      <c r="T943" s="1"/>
      <c r="U943" s="10"/>
      <c r="V943" s="11"/>
      <c r="W943" s="10"/>
      <c r="X943" s="223" t="str">
        <f t="shared" si="300"/>
        <v/>
      </c>
      <c r="Y943" s="164" t="str">
        <f t="shared" si="282"/>
        <v/>
      </c>
      <c r="Z943" s="131" t="s">
        <v>58</v>
      </c>
      <c r="AA943" s="135" t="s">
        <v>58</v>
      </c>
      <c r="AB943" s="165" t="str">
        <f t="shared" si="283"/>
        <v/>
      </c>
      <c r="AC943" s="280"/>
      <c r="AD943" s="281"/>
      <c r="AF943" s="60" t="str">
        <f>IF($C$3="","",IF(AND(F943="□",G943="□",H943="□"),"",IF(AND(F943="■",G943="■"),"",IF(AND(F943="■",H943="■"),"",IF(AND(G943="■",H943="■"),"",IF(F943="■",$BY$42,IF(G943="■",$BY$39,IF(I943="","",I943))))))))</f>
        <v/>
      </c>
      <c r="AG943" s="61" t="str">
        <f>IF($C$3="","",IF(AND(F943="□",G943="□",H943="□"),"",IF(AND(F943="■",G943="■"),"",IF(AND(F943="■",H943="■"),"",IF(AND(G943="■",H943="■"),"",IF(F943="■",$BY$44,IF(G943="■",$BY$41,IF(K943="","",K943))))))))</f>
        <v/>
      </c>
      <c r="AH943" s="63" t="str">
        <f t="shared" si="284"/>
        <v/>
      </c>
      <c r="AI943" s="63" t="str">
        <f t="shared" si="285"/>
        <v/>
      </c>
      <c r="AJ943" s="64" t="str">
        <f t="shared" si="286"/>
        <v/>
      </c>
      <c r="AK943" s="64" t="str">
        <f t="shared" si="287"/>
        <v/>
      </c>
      <c r="AL943" s="64" t="str">
        <f>IF($C$3="","",IF(AND(F943="□",G943="□",H943="□"),"",IF(AND(F943="■",G943="■"),"",IF(AND(F943="■",H943="■"),"",IF(AND(G943="■",H943="■"),"",IF(F943="■",$BY$23,IF(G943="■",$BY$21,IF(J943="","",J943))))))))</f>
        <v/>
      </c>
      <c r="AM943" s="65" t="str">
        <f t="shared" si="288"/>
        <v/>
      </c>
      <c r="AN943" s="64" t="str">
        <f>IF($C$3="","",IF(AND(F943="□",G943="□",H943="□"),"",IF(AND(F943="■",G943="■"),"",IF(AND(F943="■",H943="■"),"",IF(AND(G943="■",H943="■"),"",IF(F943="■",$BY$24,IF(G943="■",$BY$22,IF(L943="","",L943))))))))</f>
        <v/>
      </c>
      <c r="AO943" s="118"/>
      <c r="AP943" s="64" t="str">
        <f t="shared" si="289"/>
        <v/>
      </c>
      <c r="AQ943" s="64" t="str">
        <f t="shared" si="290"/>
        <v/>
      </c>
      <c r="AR943" s="64" t="str">
        <f t="shared" si="291"/>
        <v/>
      </c>
      <c r="AS943" s="64" t="str">
        <f t="shared" si="292"/>
        <v/>
      </c>
      <c r="AT943" s="64" t="str">
        <f t="shared" si="293"/>
        <v/>
      </c>
      <c r="AW943" s="17" t="str">
        <f t="shared" si="294"/>
        <v/>
      </c>
      <c r="AX943" s="17" t="str">
        <f t="shared" si="295"/>
        <v/>
      </c>
      <c r="AY943" s="17" t="str">
        <f t="shared" si="296"/>
        <v/>
      </c>
      <c r="AZ943" s="17" t="str">
        <f t="shared" si="297"/>
        <v/>
      </c>
      <c r="BA943" s="17" t="str">
        <f t="shared" si="298"/>
        <v/>
      </c>
      <c r="BB943" s="17" t="str">
        <f t="shared" si="299"/>
        <v/>
      </c>
      <c r="BD943" s="17" t="str">
        <f>IF(AND(OR(F943="",F943="□"),OR(G943="",G943="□"),OR(H943="",H943="□")),"",IF(AND(F943="■",G943="■"),"",IF(AND(OR(F943="■",G943="■"),H943="■"),"",IF(F943="■",5,IF(G943="■",4,IF(I943="","",IF($C$3="","",IF($C$3=8,"-",IF($C$3&lt;8,IF(I943&lt;=$BY$25,7,IF(I943&lt;=$BY$26,6,IF(I943&lt;=$BY$27,5,IF(I943&lt;=$BY$28,4,IF(I943&lt;=$BY$29,3,IF(I943&lt;=$BY$30,2,1)))))))))))))))</f>
        <v/>
      </c>
      <c r="BE943" s="17" t="str">
        <f>IF(AND(OR(F943="",F943="□"),OR(G943="",G943="□"),OR(H943="",H943="□")),"",IF(AND(F943="■",G943="■"),"",IF(AND(OR(F943="■",G943="■"),H943="■"),"",IF(F943="■",5,IF(G943="■",4,IF(K943="","",IF($C$3="","",IF($C$3=8,IF(K943&lt;=$BY$33,6,IF(K943&lt;=$BY$34,5,IF(K943&lt;=$BY$35,4,3))),IF(AND($C$3&lt;8,$C$3&gt;4),IF(K943&lt;=$BY$32,7,IF(K943&lt;=$BY$33,6,IF(K943&lt;=$BY$34,5,IF(K943&lt;=$BY$35,4,IF(K943&lt;=$BY$36,3,2))))),IF(C929&lt;5,"-"))))))))))</f>
        <v/>
      </c>
      <c r="BF943" s="17" t="str">
        <f t="shared" si="301"/>
        <v/>
      </c>
      <c r="BH943" s="18" t="str">
        <f>IF(X943="","",IF(50&lt;=Y943,6,IF(AND(40&lt;=Y943,Y943&lt;50),5,IF(AND(30&lt;=Y943,Y943&lt;40),4,IF(AND(20&lt;=Y943,Y943&lt;30),3,IF(AND(10&lt;=Y943,Y943&lt;20),2,IF(AND(0&lt;=Y943,Y943&lt;10),1,IF(Y943&lt;0,0,""))))))))</f>
        <v/>
      </c>
      <c r="BI943" s="18" t="str">
        <f>IF(X943="","",IF(30&lt;=Y943,4,IF(AND(20&lt;=Y943,Y943&lt;30),3,IF(AND(10&lt;=Y943,Y943&lt;20),2,IF(AND(0&lt;=Y943,Y943&lt;10),1,IF(Y943&lt;0,0,""))))))</f>
        <v/>
      </c>
      <c r="BJ943" s="58" t="str">
        <f>IF(AND(OR(Q943="",Q943="□"),OR(R943="",R943="□"),OR(S943="",S943="□")),"",IF(AND(Q943="■",R943="■"),"",IF(AND(OR(Q943="■",R943="■"),S943="■"),"",IF(Q943="■",3,IF(R943="■",1,IF(Z943="■",BH943,BI943))))))</f>
        <v/>
      </c>
    </row>
    <row r="944" spans="1:62" ht="12" customHeight="1" x14ac:dyDescent="0.15">
      <c r="A944" s="66">
        <v>927</v>
      </c>
      <c r="B944" s="4"/>
      <c r="C944" s="2"/>
      <c r="D944" s="2"/>
      <c r="E944" s="8"/>
      <c r="F944" s="129" t="s">
        <v>38</v>
      </c>
      <c r="G944" s="130" t="s">
        <v>38</v>
      </c>
      <c r="H944" s="131" t="s">
        <v>38</v>
      </c>
      <c r="I944" s="122"/>
      <c r="J944" s="149"/>
      <c r="K944" s="124"/>
      <c r="L944" s="178"/>
      <c r="M944" s="133"/>
      <c r="N944" s="163" t="str">
        <f>IF($C$3="","",IF(P944="","",BF944))</f>
        <v/>
      </c>
      <c r="O944" s="163" t="str">
        <f>IF($C$3="","",IF(AND(OR(F944="",F944="□"),OR(G944="",G944="□"),OR(H944="",H944="□")),"",IF(AND(F944="■",G944="■"),"",IF(AND(OR(F944="■",G944="■"),H944="■"),"",IF(BF944="","",IF(OR(BF944=4,BF944&gt;4),"○","×"))))))</f>
        <v/>
      </c>
      <c r="P944" s="162" t="str">
        <f>IF($C$3="","",IF(AND(OR(F944="",F944="□"),OR(G944="",G944="□"),OR(H944="",H944="□")),"",IF(AND(F944="■",G944="■"),"",IF(AND(OR(F944="■",G944="■"),H944="■"),"",IF(BF944="","",IF(OR(BF944=5,BF944&gt;5),"○","×"))))))</f>
        <v/>
      </c>
      <c r="Q944" s="129" t="s">
        <v>38</v>
      </c>
      <c r="R944" s="130" t="s">
        <v>38</v>
      </c>
      <c r="S944" s="131" t="s">
        <v>38</v>
      </c>
      <c r="T944" s="1"/>
      <c r="U944" s="10"/>
      <c r="V944" s="11"/>
      <c r="W944" s="10"/>
      <c r="X944" s="223" t="str">
        <f t="shared" si="300"/>
        <v/>
      </c>
      <c r="Y944" s="164" t="str">
        <f t="shared" si="282"/>
        <v/>
      </c>
      <c r="Z944" s="131" t="s">
        <v>58</v>
      </c>
      <c r="AA944" s="135" t="s">
        <v>58</v>
      </c>
      <c r="AB944" s="165" t="str">
        <f t="shared" si="283"/>
        <v/>
      </c>
      <c r="AC944" s="280"/>
      <c r="AD944" s="281"/>
      <c r="AF944" s="60" t="str">
        <f>IF($C$3="","",IF(AND(F944="□",G944="□",H944="□"),"",IF(AND(F944="■",G944="■"),"",IF(AND(F944="■",H944="■"),"",IF(AND(G944="■",H944="■"),"",IF(F944="■",$BY$42,IF(G944="■",$BY$39,IF(I944="","",I944))))))))</f>
        <v/>
      </c>
      <c r="AG944" s="61" t="str">
        <f>IF($C$3="","",IF(AND(F944="□",G944="□",H944="□"),"",IF(AND(F944="■",G944="■"),"",IF(AND(F944="■",H944="■"),"",IF(AND(G944="■",H944="■"),"",IF(F944="■",$BY$44,IF(G944="■",$BY$41,IF(K944="","",K944))))))))</f>
        <v/>
      </c>
      <c r="AH944" s="63" t="str">
        <f t="shared" si="284"/>
        <v/>
      </c>
      <c r="AI944" s="63" t="str">
        <f t="shared" si="285"/>
        <v/>
      </c>
      <c r="AJ944" s="64" t="str">
        <f t="shared" si="286"/>
        <v/>
      </c>
      <c r="AK944" s="64" t="str">
        <f t="shared" si="287"/>
        <v/>
      </c>
      <c r="AL944" s="64" t="str">
        <f>IF($C$3="","",IF(AND(F944="□",G944="□",H944="□"),"",IF(AND(F944="■",G944="■"),"",IF(AND(F944="■",H944="■"),"",IF(AND(G944="■",H944="■"),"",IF(F944="■",$BY$23,IF(G944="■",$BY$21,IF(J944="","",J944))))))))</f>
        <v/>
      </c>
      <c r="AM944" s="65" t="str">
        <f t="shared" si="288"/>
        <v/>
      </c>
      <c r="AN944" s="64" t="str">
        <f>IF($C$3="","",IF(AND(F944="□",G944="□",H944="□"),"",IF(AND(F944="■",G944="■"),"",IF(AND(F944="■",H944="■"),"",IF(AND(G944="■",H944="■"),"",IF(F944="■",$BY$24,IF(G944="■",$BY$22,IF(L944="","",L944))))))))</f>
        <v/>
      </c>
      <c r="AO944" s="118"/>
      <c r="AP944" s="64" t="str">
        <f t="shared" si="289"/>
        <v/>
      </c>
      <c r="AQ944" s="64" t="str">
        <f t="shared" si="290"/>
        <v/>
      </c>
      <c r="AR944" s="64" t="str">
        <f t="shared" si="291"/>
        <v/>
      </c>
      <c r="AS944" s="64" t="str">
        <f t="shared" si="292"/>
        <v/>
      </c>
      <c r="AT944" s="64" t="str">
        <f t="shared" si="293"/>
        <v/>
      </c>
      <c r="AW944" s="17" t="str">
        <f t="shared" si="294"/>
        <v/>
      </c>
      <c r="AX944" s="17" t="str">
        <f t="shared" si="295"/>
        <v/>
      </c>
      <c r="AY944" s="17" t="str">
        <f t="shared" si="296"/>
        <v/>
      </c>
      <c r="AZ944" s="17" t="str">
        <f t="shared" si="297"/>
        <v/>
      </c>
      <c r="BA944" s="17" t="str">
        <f t="shared" si="298"/>
        <v/>
      </c>
      <c r="BB944" s="17" t="str">
        <f t="shared" si="299"/>
        <v/>
      </c>
      <c r="BD944" s="17" t="str">
        <f>IF(AND(OR(F944="",F944="□"),OR(G944="",G944="□"),OR(H944="",H944="□")),"",IF(AND(F944="■",G944="■"),"",IF(AND(OR(F944="■",G944="■"),H944="■"),"",IF(F944="■",5,IF(G944="■",4,IF(I944="","",IF($C$3="","",IF($C$3=8,"-",IF($C$3&lt;8,IF(I944&lt;=$BY$25,7,IF(I944&lt;=$BY$26,6,IF(I944&lt;=$BY$27,5,IF(I944&lt;=$BY$28,4,IF(I944&lt;=$BY$29,3,IF(I944&lt;=$BY$30,2,1)))))))))))))))</f>
        <v/>
      </c>
      <c r="BE944" s="17" t="str">
        <f>IF(AND(OR(F944="",F944="□"),OR(G944="",G944="□"),OR(H944="",H944="□")),"",IF(AND(F944="■",G944="■"),"",IF(AND(OR(F944="■",G944="■"),H944="■"),"",IF(F944="■",5,IF(G944="■",4,IF(K944="","",IF($C$3="","",IF($C$3=8,IF(K944&lt;=$BY$33,6,IF(K944&lt;=$BY$34,5,IF(K944&lt;=$BY$35,4,3))),IF(AND($C$3&lt;8,$C$3&gt;4),IF(K944&lt;=$BY$32,7,IF(K944&lt;=$BY$33,6,IF(K944&lt;=$BY$34,5,IF(K944&lt;=$BY$35,4,IF(K944&lt;=$BY$36,3,2))))),IF(C930&lt;5,"-"))))))))))</f>
        <v/>
      </c>
      <c r="BF944" s="17" t="str">
        <f t="shared" si="301"/>
        <v/>
      </c>
      <c r="BH944" s="18" t="str">
        <f>IF(X944="","",IF(50&lt;=Y944,6,IF(AND(40&lt;=Y944,Y944&lt;50),5,IF(AND(30&lt;=Y944,Y944&lt;40),4,IF(AND(20&lt;=Y944,Y944&lt;30),3,IF(AND(10&lt;=Y944,Y944&lt;20),2,IF(AND(0&lt;=Y944,Y944&lt;10),1,IF(Y944&lt;0,0,""))))))))</f>
        <v/>
      </c>
      <c r="BI944" s="18" t="str">
        <f>IF(X944="","",IF(30&lt;=Y944,4,IF(AND(20&lt;=Y944,Y944&lt;30),3,IF(AND(10&lt;=Y944,Y944&lt;20),2,IF(AND(0&lt;=Y944,Y944&lt;10),1,IF(Y944&lt;0,0,""))))))</f>
        <v/>
      </c>
      <c r="BJ944" s="58" t="str">
        <f>IF(AND(OR(Q944="",Q944="□"),OR(R944="",R944="□"),OR(S944="",S944="□")),"",IF(AND(Q944="■",R944="■"),"",IF(AND(OR(Q944="■",R944="■"),S944="■"),"",IF(Q944="■",3,IF(R944="■",1,IF(Z944="■",BH944,BI944))))))</f>
        <v/>
      </c>
    </row>
    <row r="945" spans="1:62" ht="12" customHeight="1" x14ac:dyDescent="0.15">
      <c r="A945" s="66">
        <v>928</v>
      </c>
      <c r="B945" s="4"/>
      <c r="C945" s="2"/>
      <c r="D945" s="2"/>
      <c r="E945" s="8"/>
      <c r="F945" s="129" t="s">
        <v>38</v>
      </c>
      <c r="G945" s="130" t="s">
        <v>38</v>
      </c>
      <c r="H945" s="131" t="s">
        <v>38</v>
      </c>
      <c r="I945" s="122"/>
      <c r="J945" s="149"/>
      <c r="K945" s="124"/>
      <c r="L945" s="178"/>
      <c r="M945" s="133"/>
      <c r="N945" s="163" t="str">
        <f>IF($C$3="","",IF(P945="","",BF945))</f>
        <v/>
      </c>
      <c r="O945" s="163" t="str">
        <f>IF($C$3="","",IF(AND(OR(F945="",F945="□"),OR(G945="",G945="□"),OR(H945="",H945="□")),"",IF(AND(F945="■",G945="■"),"",IF(AND(OR(F945="■",G945="■"),H945="■"),"",IF(BF945="","",IF(OR(BF945=4,BF945&gt;4),"○","×"))))))</f>
        <v/>
      </c>
      <c r="P945" s="162" t="str">
        <f>IF($C$3="","",IF(AND(OR(F945="",F945="□"),OR(G945="",G945="□"),OR(H945="",H945="□")),"",IF(AND(F945="■",G945="■"),"",IF(AND(OR(F945="■",G945="■"),H945="■"),"",IF(BF945="","",IF(OR(BF945=5,BF945&gt;5),"○","×"))))))</f>
        <v/>
      </c>
      <c r="Q945" s="129" t="s">
        <v>38</v>
      </c>
      <c r="R945" s="130" t="s">
        <v>38</v>
      </c>
      <c r="S945" s="131" t="s">
        <v>38</v>
      </c>
      <c r="T945" s="1"/>
      <c r="U945" s="10"/>
      <c r="V945" s="11"/>
      <c r="W945" s="10"/>
      <c r="X945" s="223" t="str">
        <f t="shared" si="300"/>
        <v/>
      </c>
      <c r="Y945" s="164" t="str">
        <f t="shared" si="282"/>
        <v/>
      </c>
      <c r="Z945" s="131" t="s">
        <v>58</v>
      </c>
      <c r="AA945" s="135" t="s">
        <v>58</v>
      </c>
      <c r="AB945" s="165" t="str">
        <f t="shared" si="283"/>
        <v/>
      </c>
      <c r="AC945" s="280"/>
      <c r="AD945" s="281"/>
      <c r="AF945" s="60" t="str">
        <f>IF($C$3="","",IF(AND(F945="□",G945="□",H945="□"),"",IF(AND(F945="■",G945="■"),"",IF(AND(F945="■",H945="■"),"",IF(AND(G945="■",H945="■"),"",IF(F945="■",$BY$42,IF(G945="■",$BY$39,IF(I945="","",I945))))))))</f>
        <v/>
      </c>
      <c r="AG945" s="61" t="str">
        <f>IF($C$3="","",IF(AND(F945="□",G945="□",H945="□"),"",IF(AND(F945="■",G945="■"),"",IF(AND(F945="■",H945="■"),"",IF(AND(G945="■",H945="■"),"",IF(F945="■",$BY$44,IF(G945="■",$BY$41,IF(K945="","",K945))))))))</f>
        <v/>
      </c>
      <c r="AH945" s="63" t="str">
        <f t="shared" si="284"/>
        <v/>
      </c>
      <c r="AI945" s="63" t="str">
        <f t="shared" si="285"/>
        <v/>
      </c>
      <c r="AJ945" s="64" t="str">
        <f t="shared" si="286"/>
        <v/>
      </c>
      <c r="AK945" s="64" t="str">
        <f t="shared" si="287"/>
        <v/>
      </c>
      <c r="AL945" s="64" t="str">
        <f>IF($C$3="","",IF(AND(F945="□",G945="□",H945="□"),"",IF(AND(F945="■",G945="■"),"",IF(AND(F945="■",H945="■"),"",IF(AND(G945="■",H945="■"),"",IF(F945="■",$BY$23,IF(G945="■",$BY$21,IF(J945="","",J945))))))))</f>
        <v/>
      </c>
      <c r="AM945" s="65" t="str">
        <f t="shared" si="288"/>
        <v/>
      </c>
      <c r="AN945" s="64" t="str">
        <f>IF($C$3="","",IF(AND(F945="□",G945="□",H945="□"),"",IF(AND(F945="■",G945="■"),"",IF(AND(F945="■",H945="■"),"",IF(AND(G945="■",H945="■"),"",IF(F945="■",$BY$24,IF(G945="■",$BY$22,IF(L945="","",L945))))))))</f>
        <v/>
      </c>
      <c r="AO945" s="118"/>
      <c r="AP945" s="64" t="str">
        <f t="shared" si="289"/>
        <v/>
      </c>
      <c r="AQ945" s="64" t="str">
        <f t="shared" si="290"/>
        <v/>
      </c>
      <c r="AR945" s="64" t="str">
        <f t="shared" si="291"/>
        <v/>
      </c>
      <c r="AS945" s="64" t="str">
        <f t="shared" si="292"/>
        <v/>
      </c>
      <c r="AT945" s="64" t="str">
        <f t="shared" si="293"/>
        <v/>
      </c>
      <c r="AW945" s="17" t="str">
        <f t="shared" si="294"/>
        <v/>
      </c>
      <c r="AX945" s="17" t="str">
        <f t="shared" si="295"/>
        <v/>
      </c>
      <c r="AY945" s="17" t="str">
        <f t="shared" si="296"/>
        <v/>
      </c>
      <c r="AZ945" s="17" t="str">
        <f t="shared" si="297"/>
        <v/>
      </c>
      <c r="BA945" s="17" t="str">
        <f t="shared" si="298"/>
        <v/>
      </c>
      <c r="BB945" s="17" t="str">
        <f t="shared" si="299"/>
        <v/>
      </c>
      <c r="BD945" s="17" t="str">
        <f>IF(AND(OR(F945="",F945="□"),OR(G945="",G945="□"),OR(H945="",H945="□")),"",IF(AND(F945="■",G945="■"),"",IF(AND(OR(F945="■",G945="■"),H945="■"),"",IF(F945="■",5,IF(G945="■",4,IF(I945="","",IF($C$3="","",IF($C$3=8,"-",IF($C$3&lt;8,IF(I945&lt;=$BY$25,7,IF(I945&lt;=$BY$26,6,IF(I945&lt;=$BY$27,5,IF(I945&lt;=$BY$28,4,IF(I945&lt;=$BY$29,3,IF(I945&lt;=$BY$30,2,1)))))))))))))))</f>
        <v/>
      </c>
      <c r="BE945" s="17" t="str">
        <f>IF(AND(OR(F945="",F945="□"),OR(G945="",G945="□"),OR(H945="",H945="□")),"",IF(AND(F945="■",G945="■"),"",IF(AND(OR(F945="■",G945="■"),H945="■"),"",IF(F945="■",5,IF(G945="■",4,IF(K945="","",IF($C$3="","",IF($C$3=8,IF(K945&lt;=$BY$33,6,IF(K945&lt;=$BY$34,5,IF(K945&lt;=$BY$35,4,3))),IF(AND($C$3&lt;8,$C$3&gt;4),IF(K945&lt;=$BY$32,7,IF(K945&lt;=$BY$33,6,IF(K945&lt;=$BY$34,5,IF(K945&lt;=$BY$35,4,IF(K945&lt;=$BY$36,3,2))))),IF(C931&lt;5,"-"))))))))))</f>
        <v/>
      </c>
      <c r="BF945" s="17" t="str">
        <f t="shared" si="301"/>
        <v/>
      </c>
      <c r="BH945" s="18" t="str">
        <f>IF(X945="","",IF(50&lt;=Y945,6,IF(AND(40&lt;=Y945,Y945&lt;50),5,IF(AND(30&lt;=Y945,Y945&lt;40),4,IF(AND(20&lt;=Y945,Y945&lt;30),3,IF(AND(10&lt;=Y945,Y945&lt;20),2,IF(AND(0&lt;=Y945,Y945&lt;10),1,IF(Y945&lt;0,0,""))))))))</f>
        <v/>
      </c>
      <c r="BI945" s="18" t="str">
        <f>IF(X945="","",IF(30&lt;=Y945,4,IF(AND(20&lt;=Y945,Y945&lt;30),3,IF(AND(10&lt;=Y945,Y945&lt;20),2,IF(AND(0&lt;=Y945,Y945&lt;10),1,IF(Y945&lt;0,0,""))))))</f>
        <v/>
      </c>
      <c r="BJ945" s="58" t="str">
        <f>IF(AND(OR(Q945="",Q945="□"),OR(R945="",R945="□"),OR(S945="",S945="□")),"",IF(AND(Q945="■",R945="■"),"",IF(AND(OR(Q945="■",R945="■"),S945="■"),"",IF(Q945="■",3,IF(R945="■",1,IF(Z945="■",BH945,BI945))))))</f>
        <v/>
      </c>
    </row>
    <row r="946" spans="1:62" ht="12" customHeight="1" x14ac:dyDescent="0.15">
      <c r="A946" s="66">
        <v>929</v>
      </c>
      <c r="B946" s="4"/>
      <c r="C946" s="2"/>
      <c r="D946" s="2"/>
      <c r="E946" s="8"/>
      <c r="F946" s="129" t="s">
        <v>38</v>
      </c>
      <c r="G946" s="130" t="s">
        <v>38</v>
      </c>
      <c r="H946" s="131" t="s">
        <v>38</v>
      </c>
      <c r="I946" s="122"/>
      <c r="J946" s="149"/>
      <c r="K946" s="124"/>
      <c r="L946" s="178"/>
      <c r="M946" s="133"/>
      <c r="N946" s="163" t="str">
        <f>IF($C$3="","",IF(P946="","",BF946))</f>
        <v/>
      </c>
      <c r="O946" s="163" t="str">
        <f>IF($C$3="","",IF(AND(OR(F946="",F946="□"),OR(G946="",G946="□"),OR(H946="",H946="□")),"",IF(AND(F946="■",G946="■"),"",IF(AND(OR(F946="■",G946="■"),H946="■"),"",IF(BF946="","",IF(OR(BF946=4,BF946&gt;4),"○","×"))))))</f>
        <v/>
      </c>
      <c r="P946" s="162" t="str">
        <f>IF($C$3="","",IF(AND(OR(F946="",F946="□"),OR(G946="",G946="□"),OR(H946="",H946="□")),"",IF(AND(F946="■",G946="■"),"",IF(AND(OR(F946="■",G946="■"),H946="■"),"",IF(BF946="","",IF(OR(BF946=5,BF946&gt;5),"○","×"))))))</f>
        <v/>
      </c>
      <c r="Q946" s="129" t="s">
        <v>38</v>
      </c>
      <c r="R946" s="130" t="s">
        <v>38</v>
      </c>
      <c r="S946" s="131" t="s">
        <v>38</v>
      </c>
      <c r="T946" s="1"/>
      <c r="U946" s="10"/>
      <c r="V946" s="11"/>
      <c r="W946" s="10"/>
      <c r="X946" s="223" t="str">
        <f t="shared" si="300"/>
        <v/>
      </c>
      <c r="Y946" s="164" t="str">
        <f t="shared" si="282"/>
        <v/>
      </c>
      <c r="Z946" s="131" t="s">
        <v>58</v>
      </c>
      <c r="AA946" s="135" t="s">
        <v>58</v>
      </c>
      <c r="AB946" s="165" t="str">
        <f t="shared" si="283"/>
        <v/>
      </c>
      <c r="AC946" s="280"/>
      <c r="AD946" s="281"/>
      <c r="AF946" s="60" t="str">
        <f>IF($C$3="","",IF(AND(F946="□",G946="□",H946="□"),"",IF(AND(F946="■",G946="■"),"",IF(AND(F946="■",H946="■"),"",IF(AND(G946="■",H946="■"),"",IF(F946="■",$BY$42,IF(G946="■",$BY$39,IF(I946="","",I946))))))))</f>
        <v/>
      </c>
      <c r="AG946" s="61" t="str">
        <f>IF($C$3="","",IF(AND(F946="□",G946="□",H946="□"),"",IF(AND(F946="■",G946="■"),"",IF(AND(F946="■",H946="■"),"",IF(AND(G946="■",H946="■"),"",IF(F946="■",$BY$44,IF(G946="■",$BY$41,IF(K946="","",K946))))))))</f>
        <v/>
      </c>
      <c r="AH946" s="63" t="str">
        <f t="shared" si="284"/>
        <v/>
      </c>
      <c r="AI946" s="63" t="str">
        <f t="shared" si="285"/>
        <v/>
      </c>
      <c r="AJ946" s="64" t="str">
        <f t="shared" si="286"/>
        <v/>
      </c>
      <c r="AK946" s="64" t="str">
        <f t="shared" si="287"/>
        <v/>
      </c>
      <c r="AL946" s="64" t="str">
        <f>IF($C$3="","",IF(AND(F946="□",G946="□",H946="□"),"",IF(AND(F946="■",G946="■"),"",IF(AND(F946="■",H946="■"),"",IF(AND(G946="■",H946="■"),"",IF(F946="■",$BY$23,IF(G946="■",$BY$21,IF(J946="","",J946))))))))</f>
        <v/>
      </c>
      <c r="AM946" s="65" t="str">
        <f t="shared" si="288"/>
        <v/>
      </c>
      <c r="AN946" s="64" t="str">
        <f>IF($C$3="","",IF(AND(F946="□",G946="□",H946="□"),"",IF(AND(F946="■",G946="■"),"",IF(AND(F946="■",H946="■"),"",IF(AND(G946="■",H946="■"),"",IF(F946="■",$BY$24,IF(G946="■",$BY$22,IF(L946="","",L946))))))))</f>
        <v/>
      </c>
      <c r="AO946" s="118"/>
      <c r="AP946" s="64" t="str">
        <f t="shared" si="289"/>
        <v/>
      </c>
      <c r="AQ946" s="64" t="str">
        <f t="shared" si="290"/>
        <v/>
      </c>
      <c r="AR946" s="64" t="str">
        <f t="shared" si="291"/>
        <v/>
      </c>
      <c r="AS946" s="64" t="str">
        <f t="shared" si="292"/>
        <v/>
      </c>
      <c r="AT946" s="64" t="str">
        <f t="shared" si="293"/>
        <v/>
      </c>
      <c r="AW946" s="17" t="str">
        <f t="shared" si="294"/>
        <v/>
      </c>
      <c r="AX946" s="17" t="str">
        <f t="shared" si="295"/>
        <v/>
      </c>
      <c r="AY946" s="17" t="str">
        <f t="shared" si="296"/>
        <v/>
      </c>
      <c r="AZ946" s="17" t="str">
        <f t="shared" si="297"/>
        <v/>
      </c>
      <c r="BA946" s="17" t="str">
        <f t="shared" si="298"/>
        <v/>
      </c>
      <c r="BB946" s="17" t="str">
        <f t="shared" si="299"/>
        <v/>
      </c>
      <c r="BD946" s="17" t="str">
        <f>IF(AND(OR(F946="",F946="□"),OR(G946="",G946="□"),OR(H946="",H946="□")),"",IF(AND(F946="■",G946="■"),"",IF(AND(OR(F946="■",G946="■"),H946="■"),"",IF(F946="■",5,IF(G946="■",4,IF(I946="","",IF($C$3="","",IF($C$3=8,"-",IF($C$3&lt;8,IF(I946&lt;=$BY$25,7,IF(I946&lt;=$BY$26,6,IF(I946&lt;=$BY$27,5,IF(I946&lt;=$BY$28,4,IF(I946&lt;=$BY$29,3,IF(I946&lt;=$BY$30,2,1)))))))))))))))</f>
        <v/>
      </c>
      <c r="BE946" s="17" t="str">
        <f>IF(AND(OR(F946="",F946="□"),OR(G946="",G946="□"),OR(H946="",H946="□")),"",IF(AND(F946="■",G946="■"),"",IF(AND(OR(F946="■",G946="■"),H946="■"),"",IF(F946="■",5,IF(G946="■",4,IF(K946="","",IF($C$3="","",IF($C$3=8,IF(K946&lt;=$BY$33,6,IF(K946&lt;=$BY$34,5,IF(K946&lt;=$BY$35,4,3))),IF(AND($C$3&lt;8,$C$3&gt;4),IF(K946&lt;=$BY$32,7,IF(K946&lt;=$BY$33,6,IF(K946&lt;=$BY$34,5,IF(K946&lt;=$BY$35,4,IF(K946&lt;=$BY$36,3,2))))),IF(C932&lt;5,"-"))))))))))</f>
        <v/>
      </c>
      <c r="BF946" s="17" t="str">
        <f t="shared" si="301"/>
        <v/>
      </c>
      <c r="BH946" s="18" t="str">
        <f>IF(X946="","",IF(50&lt;=Y946,6,IF(AND(40&lt;=Y946,Y946&lt;50),5,IF(AND(30&lt;=Y946,Y946&lt;40),4,IF(AND(20&lt;=Y946,Y946&lt;30),3,IF(AND(10&lt;=Y946,Y946&lt;20),2,IF(AND(0&lt;=Y946,Y946&lt;10),1,IF(Y946&lt;0,0,""))))))))</f>
        <v/>
      </c>
      <c r="BI946" s="18" t="str">
        <f>IF(X946="","",IF(30&lt;=Y946,4,IF(AND(20&lt;=Y946,Y946&lt;30),3,IF(AND(10&lt;=Y946,Y946&lt;20),2,IF(AND(0&lt;=Y946,Y946&lt;10),1,IF(Y946&lt;0,0,""))))))</f>
        <v/>
      </c>
      <c r="BJ946" s="58" t="str">
        <f>IF(AND(OR(Q946="",Q946="□"),OR(R946="",R946="□"),OR(S946="",S946="□")),"",IF(AND(Q946="■",R946="■"),"",IF(AND(OR(Q946="■",R946="■"),S946="■"),"",IF(Q946="■",3,IF(R946="■",1,IF(Z946="■",BH946,BI946))))))</f>
        <v/>
      </c>
    </row>
    <row r="947" spans="1:62" ht="12" customHeight="1" x14ac:dyDescent="0.15">
      <c r="A947" s="66">
        <v>930</v>
      </c>
      <c r="B947" s="4"/>
      <c r="C947" s="2"/>
      <c r="D947" s="2"/>
      <c r="E947" s="8"/>
      <c r="F947" s="129" t="s">
        <v>38</v>
      </c>
      <c r="G947" s="130" t="s">
        <v>38</v>
      </c>
      <c r="H947" s="131" t="s">
        <v>38</v>
      </c>
      <c r="I947" s="122"/>
      <c r="J947" s="149"/>
      <c r="K947" s="124"/>
      <c r="L947" s="178"/>
      <c r="M947" s="133"/>
      <c r="N947" s="163" t="str">
        <f>IF($C$3="","",IF(P947="","",BF947))</f>
        <v/>
      </c>
      <c r="O947" s="163" t="str">
        <f>IF($C$3="","",IF(AND(OR(F947="",F947="□"),OR(G947="",G947="□"),OR(H947="",H947="□")),"",IF(AND(F947="■",G947="■"),"",IF(AND(OR(F947="■",G947="■"),H947="■"),"",IF(BF947="","",IF(OR(BF947=4,BF947&gt;4),"○","×"))))))</f>
        <v/>
      </c>
      <c r="P947" s="162" t="str">
        <f>IF($C$3="","",IF(AND(OR(F947="",F947="□"),OR(G947="",G947="□"),OR(H947="",H947="□")),"",IF(AND(F947="■",G947="■"),"",IF(AND(OR(F947="■",G947="■"),H947="■"),"",IF(BF947="","",IF(OR(BF947=5,BF947&gt;5),"○","×"))))))</f>
        <v/>
      </c>
      <c r="Q947" s="129" t="s">
        <v>38</v>
      </c>
      <c r="R947" s="130" t="s">
        <v>38</v>
      </c>
      <c r="S947" s="131" t="s">
        <v>38</v>
      </c>
      <c r="T947" s="1"/>
      <c r="U947" s="10"/>
      <c r="V947" s="11"/>
      <c r="W947" s="10"/>
      <c r="X947" s="223" t="str">
        <f t="shared" si="300"/>
        <v/>
      </c>
      <c r="Y947" s="164" t="str">
        <f t="shared" si="282"/>
        <v/>
      </c>
      <c r="Z947" s="131" t="s">
        <v>58</v>
      </c>
      <c r="AA947" s="135" t="s">
        <v>58</v>
      </c>
      <c r="AB947" s="165" t="str">
        <f t="shared" si="283"/>
        <v/>
      </c>
      <c r="AC947" s="280"/>
      <c r="AD947" s="281"/>
      <c r="AF947" s="60" t="str">
        <f>IF($C$3="","",IF(AND(F947="□",G947="□",H947="□"),"",IF(AND(F947="■",G947="■"),"",IF(AND(F947="■",H947="■"),"",IF(AND(G947="■",H947="■"),"",IF(F947="■",$BY$42,IF(G947="■",$BY$39,IF(I947="","",I947))))))))</f>
        <v/>
      </c>
      <c r="AG947" s="61" t="str">
        <f>IF($C$3="","",IF(AND(F947="□",G947="□",H947="□"),"",IF(AND(F947="■",G947="■"),"",IF(AND(F947="■",H947="■"),"",IF(AND(G947="■",H947="■"),"",IF(F947="■",$BY$44,IF(G947="■",$BY$41,IF(K947="","",K947))))))))</f>
        <v/>
      </c>
      <c r="AH947" s="63" t="str">
        <f t="shared" si="284"/>
        <v/>
      </c>
      <c r="AI947" s="63" t="str">
        <f t="shared" si="285"/>
        <v/>
      </c>
      <c r="AJ947" s="64" t="str">
        <f t="shared" si="286"/>
        <v/>
      </c>
      <c r="AK947" s="64" t="str">
        <f t="shared" si="287"/>
        <v/>
      </c>
      <c r="AL947" s="64" t="str">
        <f>IF($C$3="","",IF(AND(F947="□",G947="□",H947="□"),"",IF(AND(F947="■",G947="■"),"",IF(AND(F947="■",H947="■"),"",IF(AND(G947="■",H947="■"),"",IF(F947="■",$BY$23,IF(G947="■",$BY$21,IF(J947="","",J947))))))))</f>
        <v/>
      </c>
      <c r="AM947" s="65" t="str">
        <f t="shared" si="288"/>
        <v/>
      </c>
      <c r="AN947" s="64" t="str">
        <f>IF($C$3="","",IF(AND(F947="□",G947="□",H947="□"),"",IF(AND(F947="■",G947="■"),"",IF(AND(F947="■",H947="■"),"",IF(AND(G947="■",H947="■"),"",IF(F947="■",$BY$24,IF(G947="■",$BY$22,IF(L947="","",L947))))))))</f>
        <v/>
      </c>
      <c r="AO947" s="118"/>
      <c r="AP947" s="64" t="str">
        <f t="shared" si="289"/>
        <v/>
      </c>
      <c r="AQ947" s="64" t="str">
        <f t="shared" si="290"/>
        <v/>
      </c>
      <c r="AR947" s="64" t="str">
        <f t="shared" si="291"/>
        <v/>
      </c>
      <c r="AS947" s="64" t="str">
        <f t="shared" si="292"/>
        <v/>
      </c>
      <c r="AT947" s="64" t="str">
        <f t="shared" si="293"/>
        <v/>
      </c>
      <c r="AW947" s="17" t="str">
        <f t="shared" si="294"/>
        <v/>
      </c>
      <c r="AX947" s="17" t="str">
        <f t="shared" si="295"/>
        <v/>
      </c>
      <c r="AY947" s="17" t="str">
        <f t="shared" si="296"/>
        <v/>
      </c>
      <c r="AZ947" s="17" t="str">
        <f t="shared" si="297"/>
        <v/>
      </c>
      <c r="BA947" s="17" t="str">
        <f t="shared" si="298"/>
        <v/>
      </c>
      <c r="BB947" s="17" t="str">
        <f t="shared" si="299"/>
        <v/>
      </c>
      <c r="BD947" s="17" t="str">
        <f>IF(AND(OR(F947="",F947="□"),OR(G947="",G947="□"),OR(H947="",H947="□")),"",IF(AND(F947="■",G947="■"),"",IF(AND(OR(F947="■",G947="■"),H947="■"),"",IF(F947="■",5,IF(G947="■",4,IF(I947="","",IF($C$3="","",IF($C$3=8,"-",IF($C$3&lt;8,IF(I947&lt;=$BY$25,7,IF(I947&lt;=$BY$26,6,IF(I947&lt;=$BY$27,5,IF(I947&lt;=$BY$28,4,IF(I947&lt;=$BY$29,3,IF(I947&lt;=$BY$30,2,1)))))))))))))))</f>
        <v/>
      </c>
      <c r="BE947" s="17" t="str">
        <f>IF(AND(OR(F947="",F947="□"),OR(G947="",G947="□"),OR(H947="",H947="□")),"",IF(AND(F947="■",G947="■"),"",IF(AND(OR(F947="■",G947="■"),H947="■"),"",IF(F947="■",5,IF(G947="■",4,IF(K947="","",IF($C$3="","",IF($C$3=8,IF(K947&lt;=$BY$33,6,IF(K947&lt;=$BY$34,5,IF(K947&lt;=$BY$35,4,3))),IF(AND($C$3&lt;8,$C$3&gt;4),IF(K947&lt;=$BY$32,7,IF(K947&lt;=$BY$33,6,IF(K947&lt;=$BY$34,5,IF(K947&lt;=$BY$35,4,IF(K947&lt;=$BY$36,3,2))))),IF(C933&lt;5,"-"))))))))))</f>
        <v/>
      </c>
      <c r="BF947" s="17" t="str">
        <f t="shared" si="301"/>
        <v/>
      </c>
      <c r="BH947" s="18" t="str">
        <f>IF(X947="","",IF(50&lt;=Y947,6,IF(AND(40&lt;=Y947,Y947&lt;50),5,IF(AND(30&lt;=Y947,Y947&lt;40),4,IF(AND(20&lt;=Y947,Y947&lt;30),3,IF(AND(10&lt;=Y947,Y947&lt;20),2,IF(AND(0&lt;=Y947,Y947&lt;10),1,IF(Y947&lt;0,0,""))))))))</f>
        <v/>
      </c>
      <c r="BI947" s="18" t="str">
        <f>IF(X947="","",IF(30&lt;=Y947,4,IF(AND(20&lt;=Y947,Y947&lt;30),3,IF(AND(10&lt;=Y947,Y947&lt;20),2,IF(AND(0&lt;=Y947,Y947&lt;10),1,IF(Y947&lt;0,0,""))))))</f>
        <v/>
      </c>
      <c r="BJ947" s="58" t="str">
        <f>IF(AND(OR(Q947="",Q947="□"),OR(R947="",R947="□"),OR(S947="",S947="□")),"",IF(AND(Q947="■",R947="■"),"",IF(AND(OR(Q947="■",R947="■"),S947="■"),"",IF(Q947="■",3,IF(R947="■",1,IF(Z947="■",BH947,BI947))))))</f>
        <v/>
      </c>
    </row>
    <row r="948" spans="1:62" ht="12" customHeight="1" x14ac:dyDescent="0.15">
      <c r="A948" s="66">
        <v>931</v>
      </c>
      <c r="B948" s="4"/>
      <c r="C948" s="2"/>
      <c r="D948" s="2"/>
      <c r="E948" s="8"/>
      <c r="F948" s="129" t="s">
        <v>38</v>
      </c>
      <c r="G948" s="130" t="s">
        <v>38</v>
      </c>
      <c r="H948" s="131" t="s">
        <v>38</v>
      </c>
      <c r="I948" s="122"/>
      <c r="J948" s="149"/>
      <c r="K948" s="124"/>
      <c r="L948" s="178"/>
      <c r="M948" s="133"/>
      <c r="N948" s="163" t="str">
        <f>IF($C$3="","",IF(P948="","",BF948))</f>
        <v/>
      </c>
      <c r="O948" s="163" t="str">
        <f>IF($C$3="","",IF(AND(OR(F948="",F948="□"),OR(G948="",G948="□"),OR(H948="",H948="□")),"",IF(AND(F948="■",G948="■"),"",IF(AND(OR(F948="■",G948="■"),H948="■"),"",IF(BF948="","",IF(OR(BF948=4,BF948&gt;4),"○","×"))))))</f>
        <v/>
      </c>
      <c r="P948" s="162" t="str">
        <f>IF($C$3="","",IF(AND(OR(F948="",F948="□"),OR(G948="",G948="□"),OR(H948="",H948="□")),"",IF(AND(F948="■",G948="■"),"",IF(AND(OR(F948="■",G948="■"),H948="■"),"",IF(BF948="","",IF(OR(BF948=5,BF948&gt;5),"○","×"))))))</f>
        <v/>
      </c>
      <c r="Q948" s="129" t="s">
        <v>38</v>
      </c>
      <c r="R948" s="130" t="s">
        <v>38</v>
      </c>
      <c r="S948" s="131" t="s">
        <v>38</v>
      </c>
      <c r="T948" s="1"/>
      <c r="U948" s="10"/>
      <c r="V948" s="11"/>
      <c r="W948" s="10"/>
      <c r="X948" s="223" t="str">
        <f t="shared" si="300"/>
        <v/>
      </c>
      <c r="Y948" s="164" t="str">
        <f t="shared" si="282"/>
        <v/>
      </c>
      <c r="Z948" s="131" t="s">
        <v>58</v>
      </c>
      <c r="AA948" s="135" t="s">
        <v>58</v>
      </c>
      <c r="AB948" s="165" t="str">
        <f t="shared" si="283"/>
        <v/>
      </c>
      <c r="AC948" s="280"/>
      <c r="AD948" s="281"/>
      <c r="AF948" s="60" t="str">
        <f>IF($C$3="","",IF(AND(F948="□",G948="□",H948="□"),"",IF(AND(F948="■",G948="■"),"",IF(AND(F948="■",H948="■"),"",IF(AND(G948="■",H948="■"),"",IF(F948="■",$BY$42,IF(G948="■",$BY$39,IF(I948="","",I948))))))))</f>
        <v/>
      </c>
      <c r="AG948" s="61" t="str">
        <f>IF($C$3="","",IF(AND(F948="□",G948="□",H948="□"),"",IF(AND(F948="■",G948="■"),"",IF(AND(F948="■",H948="■"),"",IF(AND(G948="■",H948="■"),"",IF(F948="■",$BY$44,IF(G948="■",$BY$41,IF(K948="","",K948))))))))</f>
        <v/>
      </c>
      <c r="AH948" s="63" t="str">
        <f t="shared" si="284"/>
        <v/>
      </c>
      <c r="AI948" s="63" t="str">
        <f t="shared" si="285"/>
        <v/>
      </c>
      <c r="AJ948" s="64" t="str">
        <f t="shared" si="286"/>
        <v/>
      </c>
      <c r="AK948" s="64" t="str">
        <f t="shared" si="287"/>
        <v/>
      </c>
      <c r="AL948" s="64" t="str">
        <f>IF($C$3="","",IF(AND(F948="□",G948="□",H948="□"),"",IF(AND(F948="■",G948="■"),"",IF(AND(F948="■",H948="■"),"",IF(AND(G948="■",H948="■"),"",IF(F948="■",$BY$23,IF(G948="■",$BY$21,IF(J948="","",J948))))))))</f>
        <v/>
      </c>
      <c r="AM948" s="65" t="str">
        <f t="shared" si="288"/>
        <v/>
      </c>
      <c r="AN948" s="64" t="str">
        <f>IF($C$3="","",IF(AND(F948="□",G948="□",H948="□"),"",IF(AND(F948="■",G948="■"),"",IF(AND(F948="■",H948="■"),"",IF(AND(G948="■",H948="■"),"",IF(F948="■",$BY$24,IF(G948="■",$BY$22,IF(L948="","",L948))))))))</f>
        <v/>
      </c>
      <c r="AO948" s="118"/>
      <c r="AP948" s="64" t="str">
        <f t="shared" si="289"/>
        <v/>
      </c>
      <c r="AQ948" s="64" t="str">
        <f t="shared" si="290"/>
        <v/>
      </c>
      <c r="AR948" s="64" t="str">
        <f t="shared" si="291"/>
        <v/>
      </c>
      <c r="AS948" s="64" t="str">
        <f t="shared" si="292"/>
        <v/>
      </c>
      <c r="AT948" s="64" t="str">
        <f t="shared" si="293"/>
        <v/>
      </c>
      <c r="AW948" s="17" t="str">
        <f t="shared" si="294"/>
        <v/>
      </c>
      <c r="AX948" s="17" t="str">
        <f t="shared" si="295"/>
        <v/>
      </c>
      <c r="AY948" s="17" t="str">
        <f t="shared" si="296"/>
        <v/>
      </c>
      <c r="AZ948" s="17" t="str">
        <f t="shared" si="297"/>
        <v/>
      </c>
      <c r="BA948" s="17" t="str">
        <f t="shared" si="298"/>
        <v/>
      </c>
      <c r="BB948" s="17" t="str">
        <f t="shared" si="299"/>
        <v/>
      </c>
      <c r="BD948" s="17" t="str">
        <f>IF(AND(OR(F948="",F948="□"),OR(G948="",G948="□"),OR(H948="",H948="□")),"",IF(AND(F948="■",G948="■"),"",IF(AND(OR(F948="■",G948="■"),H948="■"),"",IF(F948="■",5,IF(G948="■",4,IF(I948="","",IF($C$3="","",IF($C$3=8,"-",IF($C$3&lt;8,IF(I948&lt;=$BY$25,7,IF(I948&lt;=$BY$26,6,IF(I948&lt;=$BY$27,5,IF(I948&lt;=$BY$28,4,IF(I948&lt;=$BY$29,3,IF(I948&lt;=$BY$30,2,1)))))))))))))))</f>
        <v/>
      </c>
      <c r="BE948" s="17" t="str">
        <f>IF(AND(OR(F948="",F948="□"),OR(G948="",G948="□"),OR(H948="",H948="□")),"",IF(AND(F948="■",G948="■"),"",IF(AND(OR(F948="■",G948="■"),H948="■"),"",IF(F948="■",5,IF(G948="■",4,IF(K948="","",IF($C$3="","",IF($C$3=8,IF(K948&lt;=$BY$33,6,IF(K948&lt;=$BY$34,5,IF(K948&lt;=$BY$35,4,3))),IF(AND($C$3&lt;8,$C$3&gt;4),IF(K948&lt;=$BY$32,7,IF(K948&lt;=$BY$33,6,IF(K948&lt;=$BY$34,5,IF(K948&lt;=$BY$35,4,IF(K948&lt;=$BY$36,3,2))))),IF(C934&lt;5,"-"))))))))))</f>
        <v/>
      </c>
      <c r="BF948" s="17" t="str">
        <f t="shared" si="301"/>
        <v/>
      </c>
      <c r="BH948" s="18" t="str">
        <f>IF(X948="","",IF(50&lt;=Y948,6,IF(AND(40&lt;=Y948,Y948&lt;50),5,IF(AND(30&lt;=Y948,Y948&lt;40),4,IF(AND(20&lt;=Y948,Y948&lt;30),3,IF(AND(10&lt;=Y948,Y948&lt;20),2,IF(AND(0&lt;=Y948,Y948&lt;10),1,IF(Y948&lt;0,0,""))))))))</f>
        <v/>
      </c>
      <c r="BI948" s="18" t="str">
        <f>IF(X948="","",IF(30&lt;=Y948,4,IF(AND(20&lt;=Y948,Y948&lt;30),3,IF(AND(10&lt;=Y948,Y948&lt;20),2,IF(AND(0&lt;=Y948,Y948&lt;10),1,IF(Y948&lt;0,0,""))))))</f>
        <v/>
      </c>
      <c r="BJ948" s="58" t="str">
        <f>IF(AND(OR(Q948="",Q948="□"),OR(R948="",R948="□"),OR(S948="",S948="□")),"",IF(AND(Q948="■",R948="■"),"",IF(AND(OR(Q948="■",R948="■"),S948="■"),"",IF(Q948="■",3,IF(R948="■",1,IF(Z948="■",BH948,BI948))))))</f>
        <v/>
      </c>
    </row>
    <row r="949" spans="1:62" ht="12" customHeight="1" x14ac:dyDescent="0.15">
      <c r="A949" s="66">
        <v>932</v>
      </c>
      <c r="B949" s="4"/>
      <c r="C949" s="2"/>
      <c r="D949" s="2"/>
      <c r="E949" s="8"/>
      <c r="F949" s="129" t="s">
        <v>38</v>
      </c>
      <c r="G949" s="130" t="s">
        <v>38</v>
      </c>
      <c r="H949" s="131" t="s">
        <v>38</v>
      </c>
      <c r="I949" s="122"/>
      <c r="J949" s="149"/>
      <c r="K949" s="124"/>
      <c r="L949" s="178"/>
      <c r="M949" s="133"/>
      <c r="N949" s="163" t="str">
        <f>IF($C$3="","",IF(P949="","",BF949))</f>
        <v/>
      </c>
      <c r="O949" s="163" t="str">
        <f>IF($C$3="","",IF(AND(OR(F949="",F949="□"),OR(G949="",G949="□"),OR(H949="",H949="□")),"",IF(AND(F949="■",G949="■"),"",IF(AND(OR(F949="■",G949="■"),H949="■"),"",IF(BF949="","",IF(OR(BF949=4,BF949&gt;4),"○","×"))))))</f>
        <v/>
      </c>
      <c r="P949" s="162" t="str">
        <f>IF($C$3="","",IF(AND(OR(F949="",F949="□"),OR(G949="",G949="□"),OR(H949="",H949="□")),"",IF(AND(F949="■",G949="■"),"",IF(AND(OR(F949="■",G949="■"),H949="■"),"",IF(BF949="","",IF(OR(BF949=5,BF949&gt;5),"○","×"))))))</f>
        <v/>
      </c>
      <c r="Q949" s="129" t="s">
        <v>38</v>
      </c>
      <c r="R949" s="130" t="s">
        <v>38</v>
      </c>
      <c r="S949" s="131" t="s">
        <v>38</v>
      </c>
      <c r="T949" s="1"/>
      <c r="U949" s="10"/>
      <c r="V949" s="11"/>
      <c r="W949" s="10"/>
      <c r="X949" s="223" t="str">
        <f t="shared" si="300"/>
        <v/>
      </c>
      <c r="Y949" s="164" t="str">
        <f t="shared" si="282"/>
        <v/>
      </c>
      <c r="Z949" s="131" t="s">
        <v>58</v>
      </c>
      <c r="AA949" s="135" t="s">
        <v>58</v>
      </c>
      <c r="AB949" s="165" t="str">
        <f t="shared" si="283"/>
        <v/>
      </c>
      <c r="AC949" s="280"/>
      <c r="AD949" s="281"/>
      <c r="AF949" s="60" t="str">
        <f>IF($C$3="","",IF(AND(F949="□",G949="□",H949="□"),"",IF(AND(F949="■",G949="■"),"",IF(AND(F949="■",H949="■"),"",IF(AND(G949="■",H949="■"),"",IF(F949="■",$BY$42,IF(G949="■",$BY$39,IF(I949="","",I949))))))))</f>
        <v/>
      </c>
      <c r="AG949" s="61" t="str">
        <f>IF($C$3="","",IF(AND(F949="□",G949="□",H949="□"),"",IF(AND(F949="■",G949="■"),"",IF(AND(F949="■",H949="■"),"",IF(AND(G949="■",H949="■"),"",IF(F949="■",$BY$44,IF(G949="■",$BY$41,IF(K949="","",K949))))))))</f>
        <v/>
      </c>
      <c r="AH949" s="63" t="str">
        <f t="shared" si="284"/>
        <v/>
      </c>
      <c r="AI949" s="63" t="str">
        <f t="shared" si="285"/>
        <v/>
      </c>
      <c r="AJ949" s="64" t="str">
        <f t="shared" si="286"/>
        <v/>
      </c>
      <c r="AK949" s="64" t="str">
        <f t="shared" si="287"/>
        <v/>
      </c>
      <c r="AL949" s="64" t="str">
        <f>IF($C$3="","",IF(AND(F949="□",G949="□",H949="□"),"",IF(AND(F949="■",G949="■"),"",IF(AND(F949="■",H949="■"),"",IF(AND(G949="■",H949="■"),"",IF(F949="■",$BY$23,IF(G949="■",$BY$21,IF(J949="","",J949))))))))</f>
        <v/>
      </c>
      <c r="AM949" s="65" t="str">
        <f t="shared" si="288"/>
        <v/>
      </c>
      <c r="AN949" s="64" t="str">
        <f>IF($C$3="","",IF(AND(F949="□",G949="□",H949="□"),"",IF(AND(F949="■",G949="■"),"",IF(AND(F949="■",H949="■"),"",IF(AND(G949="■",H949="■"),"",IF(F949="■",$BY$24,IF(G949="■",$BY$22,IF(L949="","",L949))))))))</f>
        <v/>
      </c>
      <c r="AO949" s="118"/>
      <c r="AP949" s="64" t="str">
        <f t="shared" si="289"/>
        <v/>
      </c>
      <c r="AQ949" s="64" t="str">
        <f t="shared" si="290"/>
        <v/>
      </c>
      <c r="AR949" s="64" t="str">
        <f t="shared" si="291"/>
        <v/>
      </c>
      <c r="AS949" s="64" t="str">
        <f t="shared" si="292"/>
        <v/>
      </c>
      <c r="AT949" s="64" t="str">
        <f t="shared" si="293"/>
        <v/>
      </c>
      <c r="AW949" s="17" t="str">
        <f t="shared" si="294"/>
        <v/>
      </c>
      <c r="AX949" s="17" t="str">
        <f t="shared" si="295"/>
        <v/>
      </c>
      <c r="AY949" s="17" t="str">
        <f t="shared" si="296"/>
        <v/>
      </c>
      <c r="AZ949" s="17" t="str">
        <f t="shared" si="297"/>
        <v/>
      </c>
      <c r="BA949" s="17" t="str">
        <f t="shared" si="298"/>
        <v/>
      </c>
      <c r="BB949" s="17" t="str">
        <f t="shared" si="299"/>
        <v/>
      </c>
      <c r="BD949" s="17" t="str">
        <f>IF(AND(OR(F949="",F949="□"),OR(G949="",G949="□"),OR(H949="",H949="□")),"",IF(AND(F949="■",G949="■"),"",IF(AND(OR(F949="■",G949="■"),H949="■"),"",IF(F949="■",5,IF(G949="■",4,IF(I949="","",IF($C$3="","",IF($C$3=8,"-",IF($C$3&lt;8,IF(I949&lt;=$BY$25,7,IF(I949&lt;=$BY$26,6,IF(I949&lt;=$BY$27,5,IF(I949&lt;=$BY$28,4,IF(I949&lt;=$BY$29,3,IF(I949&lt;=$BY$30,2,1)))))))))))))))</f>
        <v/>
      </c>
      <c r="BE949" s="17" t="str">
        <f>IF(AND(OR(F949="",F949="□"),OR(G949="",G949="□"),OR(H949="",H949="□")),"",IF(AND(F949="■",G949="■"),"",IF(AND(OR(F949="■",G949="■"),H949="■"),"",IF(F949="■",5,IF(G949="■",4,IF(K949="","",IF($C$3="","",IF($C$3=8,IF(K949&lt;=$BY$33,6,IF(K949&lt;=$BY$34,5,IF(K949&lt;=$BY$35,4,3))),IF(AND($C$3&lt;8,$C$3&gt;4),IF(K949&lt;=$BY$32,7,IF(K949&lt;=$BY$33,6,IF(K949&lt;=$BY$34,5,IF(K949&lt;=$BY$35,4,IF(K949&lt;=$BY$36,3,2))))),IF(C935&lt;5,"-"))))))))))</f>
        <v/>
      </c>
      <c r="BF949" s="17" t="str">
        <f t="shared" si="301"/>
        <v/>
      </c>
      <c r="BH949" s="18" t="str">
        <f>IF(X949="","",IF(50&lt;=Y949,6,IF(AND(40&lt;=Y949,Y949&lt;50),5,IF(AND(30&lt;=Y949,Y949&lt;40),4,IF(AND(20&lt;=Y949,Y949&lt;30),3,IF(AND(10&lt;=Y949,Y949&lt;20),2,IF(AND(0&lt;=Y949,Y949&lt;10),1,IF(Y949&lt;0,0,""))))))))</f>
        <v/>
      </c>
      <c r="BI949" s="18" t="str">
        <f>IF(X949="","",IF(30&lt;=Y949,4,IF(AND(20&lt;=Y949,Y949&lt;30),3,IF(AND(10&lt;=Y949,Y949&lt;20),2,IF(AND(0&lt;=Y949,Y949&lt;10),1,IF(Y949&lt;0,0,""))))))</f>
        <v/>
      </c>
      <c r="BJ949" s="58" t="str">
        <f>IF(AND(OR(Q949="",Q949="□"),OR(R949="",R949="□"),OR(S949="",S949="□")),"",IF(AND(Q949="■",R949="■"),"",IF(AND(OR(Q949="■",R949="■"),S949="■"),"",IF(Q949="■",3,IF(R949="■",1,IF(Z949="■",BH949,BI949))))))</f>
        <v/>
      </c>
    </row>
    <row r="950" spans="1:62" ht="12" customHeight="1" x14ac:dyDescent="0.15">
      <c r="A950" s="66">
        <v>933</v>
      </c>
      <c r="B950" s="4"/>
      <c r="C950" s="2"/>
      <c r="D950" s="2"/>
      <c r="E950" s="8"/>
      <c r="F950" s="129" t="s">
        <v>38</v>
      </c>
      <c r="G950" s="130" t="s">
        <v>38</v>
      </c>
      <c r="H950" s="131" t="s">
        <v>38</v>
      </c>
      <c r="I950" s="122"/>
      <c r="J950" s="149"/>
      <c r="K950" s="124"/>
      <c r="L950" s="178"/>
      <c r="M950" s="133"/>
      <c r="N950" s="163" t="str">
        <f>IF($C$3="","",IF(P950="","",BF950))</f>
        <v/>
      </c>
      <c r="O950" s="163" t="str">
        <f>IF($C$3="","",IF(AND(OR(F950="",F950="□"),OR(G950="",G950="□"),OR(H950="",H950="□")),"",IF(AND(F950="■",G950="■"),"",IF(AND(OR(F950="■",G950="■"),H950="■"),"",IF(BF950="","",IF(OR(BF950=4,BF950&gt;4),"○","×"))))))</f>
        <v/>
      </c>
      <c r="P950" s="162" t="str">
        <f>IF($C$3="","",IF(AND(OR(F950="",F950="□"),OR(G950="",G950="□"),OR(H950="",H950="□")),"",IF(AND(F950="■",G950="■"),"",IF(AND(OR(F950="■",G950="■"),H950="■"),"",IF(BF950="","",IF(OR(BF950=5,BF950&gt;5),"○","×"))))))</f>
        <v/>
      </c>
      <c r="Q950" s="129" t="s">
        <v>38</v>
      </c>
      <c r="R950" s="130" t="s">
        <v>38</v>
      </c>
      <c r="S950" s="131" t="s">
        <v>38</v>
      </c>
      <c r="T950" s="1"/>
      <c r="U950" s="10"/>
      <c r="V950" s="11"/>
      <c r="W950" s="10"/>
      <c r="X950" s="223" t="str">
        <f t="shared" si="300"/>
        <v/>
      </c>
      <c r="Y950" s="164" t="str">
        <f t="shared" si="282"/>
        <v/>
      </c>
      <c r="Z950" s="131" t="s">
        <v>58</v>
      </c>
      <c r="AA950" s="135" t="s">
        <v>58</v>
      </c>
      <c r="AB950" s="165" t="str">
        <f t="shared" si="283"/>
        <v/>
      </c>
      <c r="AC950" s="280"/>
      <c r="AD950" s="281"/>
      <c r="AF950" s="60" t="str">
        <f>IF($C$3="","",IF(AND(F950="□",G950="□",H950="□"),"",IF(AND(F950="■",G950="■"),"",IF(AND(F950="■",H950="■"),"",IF(AND(G950="■",H950="■"),"",IF(F950="■",$BY$42,IF(G950="■",$BY$39,IF(I950="","",I950))))))))</f>
        <v/>
      </c>
      <c r="AG950" s="61" t="str">
        <f>IF($C$3="","",IF(AND(F950="□",G950="□",H950="□"),"",IF(AND(F950="■",G950="■"),"",IF(AND(F950="■",H950="■"),"",IF(AND(G950="■",H950="■"),"",IF(F950="■",$BY$44,IF(G950="■",$BY$41,IF(K950="","",K950))))))))</f>
        <v/>
      </c>
      <c r="AH950" s="63" t="str">
        <f t="shared" si="284"/>
        <v/>
      </c>
      <c r="AI950" s="63" t="str">
        <f t="shared" si="285"/>
        <v/>
      </c>
      <c r="AJ950" s="64" t="str">
        <f t="shared" si="286"/>
        <v/>
      </c>
      <c r="AK950" s="64" t="str">
        <f t="shared" si="287"/>
        <v/>
      </c>
      <c r="AL950" s="64" t="str">
        <f>IF($C$3="","",IF(AND(F950="□",G950="□",H950="□"),"",IF(AND(F950="■",G950="■"),"",IF(AND(F950="■",H950="■"),"",IF(AND(G950="■",H950="■"),"",IF(F950="■",$BY$23,IF(G950="■",$BY$21,IF(J950="","",J950))))))))</f>
        <v/>
      </c>
      <c r="AM950" s="65" t="str">
        <f t="shared" si="288"/>
        <v/>
      </c>
      <c r="AN950" s="64" t="str">
        <f>IF($C$3="","",IF(AND(F950="□",G950="□",H950="□"),"",IF(AND(F950="■",G950="■"),"",IF(AND(F950="■",H950="■"),"",IF(AND(G950="■",H950="■"),"",IF(F950="■",$BY$24,IF(G950="■",$BY$22,IF(L950="","",L950))))))))</f>
        <v/>
      </c>
      <c r="AO950" s="118"/>
      <c r="AP950" s="64" t="str">
        <f t="shared" si="289"/>
        <v/>
      </c>
      <c r="AQ950" s="64" t="str">
        <f t="shared" si="290"/>
        <v/>
      </c>
      <c r="AR950" s="64" t="str">
        <f t="shared" si="291"/>
        <v/>
      </c>
      <c r="AS950" s="64" t="str">
        <f t="shared" si="292"/>
        <v/>
      </c>
      <c r="AT950" s="64" t="str">
        <f t="shared" si="293"/>
        <v/>
      </c>
      <c r="AW950" s="17" t="str">
        <f t="shared" si="294"/>
        <v/>
      </c>
      <c r="AX950" s="17" t="str">
        <f t="shared" si="295"/>
        <v/>
      </c>
      <c r="AY950" s="17" t="str">
        <f t="shared" si="296"/>
        <v/>
      </c>
      <c r="AZ950" s="17" t="str">
        <f t="shared" si="297"/>
        <v/>
      </c>
      <c r="BA950" s="17" t="str">
        <f t="shared" si="298"/>
        <v/>
      </c>
      <c r="BB950" s="17" t="str">
        <f t="shared" si="299"/>
        <v/>
      </c>
      <c r="BD950" s="17" t="str">
        <f>IF(AND(OR(F950="",F950="□"),OR(G950="",G950="□"),OR(H950="",H950="□")),"",IF(AND(F950="■",G950="■"),"",IF(AND(OR(F950="■",G950="■"),H950="■"),"",IF(F950="■",5,IF(G950="■",4,IF(I950="","",IF($C$3="","",IF($C$3=8,"-",IF($C$3&lt;8,IF(I950&lt;=$BY$25,7,IF(I950&lt;=$BY$26,6,IF(I950&lt;=$BY$27,5,IF(I950&lt;=$BY$28,4,IF(I950&lt;=$BY$29,3,IF(I950&lt;=$BY$30,2,1)))))))))))))))</f>
        <v/>
      </c>
      <c r="BE950" s="17" t="str">
        <f>IF(AND(OR(F950="",F950="□"),OR(G950="",G950="□"),OR(H950="",H950="□")),"",IF(AND(F950="■",G950="■"),"",IF(AND(OR(F950="■",G950="■"),H950="■"),"",IF(F950="■",5,IF(G950="■",4,IF(K950="","",IF($C$3="","",IF($C$3=8,IF(K950&lt;=$BY$33,6,IF(K950&lt;=$BY$34,5,IF(K950&lt;=$BY$35,4,3))),IF(AND($C$3&lt;8,$C$3&gt;4),IF(K950&lt;=$BY$32,7,IF(K950&lt;=$BY$33,6,IF(K950&lt;=$BY$34,5,IF(K950&lt;=$BY$35,4,IF(K950&lt;=$BY$36,3,2))))),IF(C936&lt;5,"-"))))))))))</f>
        <v/>
      </c>
      <c r="BF950" s="17" t="str">
        <f t="shared" si="301"/>
        <v/>
      </c>
      <c r="BH950" s="18" t="str">
        <f>IF(X950="","",IF(50&lt;=Y950,6,IF(AND(40&lt;=Y950,Y950&lt;50),5,IF(AND(30&lt;=Y950,Y950&lt;40),4,IF(AND(20&lt;=Y950,Y950&lt;30),3,IF(AND(10&lt;=Y950,Y950&lt;20),2,IF(AND(0&lt;=Y950,Y950&lt;10),1,IF(Y950&lt;0,0,""))))))))</f>
        <v/>
      </c>
      <c r="BI950" s="18" t="str">
        <f>IF(X950="","",IF(30&lt;=Y950,4,IF(AND(20&lt;=Y950,Y950&lt;30),3,IF(AND(10&lt;=Y950,Y950&lt;20),2,IF(AND(0&lt;=Y950,Y950&lt;10),1,IF(Y950&lt;0,0,""))))))</f>
        <v/>
      </c>
      <c r="BJ950" s="58" t="str">
        <f>IF(AND(OR(Q950="",Q950="□"),OR(R950="",R950="□"),OR(S950="",S950="□")),"",IF(AND(Q950="■",R950="■"),"",IF(AND(OR(Q950="■",R950="■"),S950="■"),"",IF(Q950="■",3,IF(R950="■",1,IF(Z950="■",BH950,BI950))))))</f>
        <v/>
      </c>
    </row>
    <row r="951" spans="1:62" ht="12" customHeight="1" x14ac:dyDescent="0.15">
      <c r="A951" s="66">
        <v>934</v>
      </c>
      <c r="B951" s="4"/>
      <c r="C951" s="2"/>
      <c r="D951" s="2"/>
      <c r="E951" s="8"/>
      <c r="F951" s="129" t="s">
        <v>38</v>
      </c>
      <c r="G951" s="130" t="s">
        <v>38</v>
      </c>
      <c r="H951" s="131" t="s">
        <v>38</v>
      </c>
      <c r="I951" s="122"/>
      <c r="J951" s="149"/>
      <c r="K951" s="124"/>
      <c r="L951" s="178"/>
      <c r="M951" s="133"/>
      <c r="N951" s="163" t="str">
        <f>IF($C$3="","",IF(P951="","",BF951))</f>
        <v/>
      </c>
      <c r="O951" s="163" t="str">
        <f>IF($C$3="","",IF(AND(OR(F951="",F951="□"),OR(G951="",G951="□"),OR(H951="",H951="□")),"",IF(AND(F951="■",G951="■"),"",IF(AND(OR(F951="■",G951="■"),H951="■"),"",IF(BF951="","",IF(OR(BF951=4,BF951&gt;4),"○","×"))))))</f>
        <v/>
      </c>
      <c r="P951" s="162" t="str">
        <f>IF($C$3="","",IF(AND(OR(F951="",F951="□"),OR(G951="",G951="□"),OR(H951="",H951="□")),"",IF(AND(F951="■",G951="■"),"",IF(AND(OR(F951="■",G951="■"),H951="■"),"",IF(BF951="","",IF(OR(BF951=5,BF951&gt;5),"○","×"))))))</f>
        <v/>
      </c>
      <c r="Q951" s="129" t="s">
        <v>38</v>
      </c>
      <c r="R951" s="130" t="s">
        <v>38</v>
      </c>
      <c r="S951" s="131" t="s">
        <v>38</v>
      </c>
      <c r="T951" s="1"/>
      <c r="U951" s="10"/>
      <c r="V951" s="11"/>
      <c r="W951" s="10"/>
      <c r="X951" s="223" t="str">
        <f t="shared" si="300"/>
        <v/>
      </c>
      <c r="Y951" s="164" t="str">
        <f t="shared" si="282"/>
        <v/>
      </c>
      <c r="Z951" s="131" t="s">
        <v>58</v>
      </c>
      <c r="AA951" s="135" t="s">
        <v>58</v>
      </c>
      <c r="AB951" s="165" t="str">
        <f t="shared" si="283"/>
        <v/>
      </c>
      <c r="AC951" s="280"/>
      <c r="AD951" s="281"/>
      <c r="AF951" s="60" t="str">
        <f>IF($C$3="","",IF(AND(F951="□",G951="□",H951="□"),"",IF(AND(F951="■",G951="■"),"",IF(AND(F951="■",H951="■"),"",IF(AND(G951="■",H951="■"),"",IF(F951="■",$BY$42,IF(G951="■",$BY$39,IF(I951="","",I951))))))))</f>
        <v/>
      </c>
      <c r="AG951" s="61" t="str">
        <f>IF($C$3="","",IF(AND(F951="□",G951="□",H951="□"),"",IF(AND(F951="■",G951="■"),"",IF(AND(F951="■",H951="■"),"",IF(AND(G951="■",H951="■"),"",IF(F951="■",$BY$44,IF(G951="■",$BY$41,IF(K951="","",K951))))))))</f>
        <v/>
      </c>
      <c r="AH951" s="63" t="str">
        <f t="shared" si="284"/>
        <v/>
      </c>
      <c r="AI951" s="63" t="str">
        <f t="shared" si="285"/>
        <v/>
      </c>
      <c r="AJ951" s="64" t="str">
        <f t="shared" si="286"/>
        <v/>
      </c>
      <c r="AK951" s="64" t="str">
        <f t="shared" si="287"/>
        <v/>
      </c>
      <c r="AL951" s="64" t="str">
        <f>IF($C$3="","",IF(AND(F951="□",G951="□",H951="□"),"",IF(AND(F951="■",G951="■"),"",IF(AND(F951="■",H951="■"),"",IF(AND(G951="■",H951="■"),"",IF(F951="■",$BY$23,IF(G951="■",$BY$21,IF(J951="","",J951))))))))</f>
        <v/>
      </c>
      <c r="AM951" s="65" t="str">
        <f t="shared" si="288"/>
        <v/>
      </c>
      <c r="AN951" s="64" t="str">
        <f>IF($C$3="","",IF(AND(F951="□",G951="□",H951="□"),"",IF(AND(F951="■",G951="■"),"",IF(AND(F951="■",H951="■"),"",IF(AND(G951="■",H951="■"),"",IF(F951="■",$BY$24,IF(G951="■",$BY$22,IF(L951="","",L951))))))))</f>
        <v/>
      </c>
      <c r="AO951" s="118"/>
      <c r="AP951" s="64" t="str">
        <f t="shared" si="289"/>
        <v/>
      </c>
      <c r="AQ951" s="64" t="str">
        <f t="shared" si="290"/>
        <v/>
      </c>
      <c r="AR951" s="64" t="str">
        <f t="shared" si="291"/>
        <v/>
      </c>
      <c r="AS951" s="64" t="str">
        <f t="shared" si="292"/>
        <v/>
      </c>
      <c r="AT951" s="64" t="str">
        <f t="shared" si="293"/>
        <v/>
      </c>
      <c r="AW951" s="17" t="str">
        <f t="shared" si="294"/>
        <v/>
      </c>
      <c r="AX951" s="17" t="str">
        <f t="shared" si="295"/>
        <v/>
      </c>
      <c r="AY951" s="17" t="str">
        <f t="shared" si="296"/>
        <v/>
      </c>
      <c r="AZ951" s="17" t="str">
        <f t="shared" si="297"/>
        <v/>
      </c>
      <c r="BA951" s="17" t="str">
        <f t="shared" si="298"/>
        <v/>
      </c>
      <c r="BB951" s="17" t="str">
        <f t="shared" si="299"/>
        <v/>
      </c>
      <c r="BD951" s="17" t="str">
        <f>IF(AND(OR(F951="",F951="□"),OR(G951="",G951="□"),OR(H951="",H951="□")),"",IF(AND(F951="■",G951="■"),"",IF(AND(OR(F951="■",G951="■"),H951="■"),"",IF(F951="■",5,IF(G951="■",4,IF(I951="","",IF($C$3="","",IF($C$3=8,"-",IF($C$3&lt;8,IF(I951&lt;=$BY$25,7,IF(I951&lt;=$BY$26,6,IF(I951&lt;=$BY$27,5,IF(I951&lt;=$BY$28,4,IF(I951&lt;=$BY$29,3,IF(I951&lt;=$BY$30,2,1)))))))))))))))</f>
        <v/>
      </c>
      <c r="BE951" s="17" t="str">
        <f>IF(AND(OR(F951="",F951="□"),OR(G951="",G951="□"),OR(H951="",H951="□")),"",IF(AND(F951="■",G951="■"),"",IF(AND(OR(F951="■",G951="■"),H951="■"),"",IF(F951="■",5,IF(G951="■",4,IF(K951="","",IF($C$3="","",IF($C$3=8,IF(K951&lt;=$BY$33,6,IF(K951&lt;=$BY$34,5,IF(K951&lt;=$BY$35,4,3))),IF(AND($C$3&lt;8,$C$3&gt;4),IF(K951&lt;=$BY$32,7,IF(K951&lt;=$BY$33,6,IF(K951&lt;=$BY$34,5,IF(K951&lt;=$BY$35,4,IF(K951&lt;=$BY$36,3,2))))),IF(C937&lt;5,"-"))))))))))</f>
        <v/>
      </c>
      <c r="BF951" s="17" t="str">
        <f t="shared" si="301"/>
        <v/>
      </c>
      <c r="BH951" s="18" t="str">
        <f>IF(X951="","",IF(50&lt;=Y951,6,IF(AND(40&lt;=Y951,Y951&lt;50),5,IF(AND(30&lt;=Y951,Y951&lt;40),4,IF(AND(20&lt;=Y951,Y951&lt;30),3,IF(AND(10&lt;=Y951,Y951&lt;20),2,IF(AND(0&lt;=Y951,Y951&lt;10),1,IF(Y951&lt;0,0,""))))))))</f>
        <v/>
      </c>
      <c r="BI951" s="18" t="str">
        <f>IF(X951="","",IF(30&lt;=Y951,4,IF(AND(20&lt;=Y951,Y951&lt;30),3,IF(AND(10&lt;=Y951,Y951&lt;20),2,IF(AND(0&lt;=Y951,Y951&lt;10),1,IF(Y951&lt;0,0,""))))))</f>
        <v/>
      </c>
      <c r="BJ951" s="58" t="str">
        <f>IF(AND(OR(Q951="",Q951="□"),OR(R951="",R951="□"),OR(S951="",S951="□")),"",IF(AND(Q951="■",R951="■"),"",IF(AND(OR(Q951="■",R951="■"),S951="■"),"",IF(Q951="■",3,IF(R951="■",1,IF(Z951="■",BH951,BI951))))))</f>
        <v/>
      </c>
    </row>
    <row r="952" spans="1:62" ht="12" customHeight="1" x14ac:dyDescent="0.15">
      <c r="A952" s="66">
        <v>935</v>
      </c>
      <c r="B952" s="4"/>
      <c r="C952" s="2"/>
      <c r="D952" s="2"/>
      <c r="E952" s="8"/>
      <c r="F952" s="129" t="s">
        <v>38</v>
      </c>
      <c r="G952" s="130" t="s">
        <v>38</v>
      </c>
      <c r="H952" s="131" t="s">
        <v>38</v>
      </c>
      <c r="I952" s="122"/>
      <c r="J952" s="149"/>
      <c r="K952" s="124"/>
      <c r="L952" s="178"/>
      <c r="M952" s="133"/>
      <c r="N952" s="163" t="str">
        <f>IF($C$3="","",IF(P952="","",BF952))</f>
        <v/>
      </c>
      <c r="O952" s="163" t="str">
        <f>IF($C$3="","",IF(AND(OR(F952="",F952="□"),OR(G952="",G952="□"),OR(H952="",H952="□")),"",IF(AND(F952="■",G952="■"),"",IF(AND(OR(F952="■",G952="■"),H952="■"),"",IF(BF952="","",IF(OR(BF952=4,BF952&gt;4),"○","×"))))))</f>
        <v/>
      </c>
      <c r="P952" s="162" t="str">
        <f>IF($C$3="","",IF(AND(OR(F952="",F952="□"),OR(G952="",G952="□"),OR(H952="",H952="□")),"",IF(AND(F952="■",G952="■"),"",IF(AND(OR(F952="■",G952="■"),H952="■"),"",IF(BF952="","",IF(OR(BF952=5,BF952&gt;5),"○","×"))))))</f>
        <v/>
      </c>
      <c r="Q952" s="129" t="s">
        <v>38</v>
      </c>
      <c r="R952" s="130" t="s">
        <v>38</v>
      </c>
      <c r="S952" s="131" t="s">
        <v>38</v>
      </c>
      <c r="T952" s="1"/>
      <c r="U952" s="10"/>
      <c r="V952" s="11"/>
      <c r="W952" s="10"/>
      <c r="X952" s="223" t="str">
        <f t="shared" si="300"/>
        <v/>
      </c>
      <c r="Y952" s="164" t="str">
        <f t="shared" si="282"/>
        <v/>
      </c>
      <c r="Z952" s="131" t="s">
        <v>58</v>
      </c>
      <c r="AA952" s="135" t="s">
        <v>58</v>
      </c>
      <c r="AB952" s="165" t="str">
        <f t="shared" si="283"/>
        <v/>
      </c>
      <c r="AC952" s="280"/>
      <c r="AD952" s="281"/>
      <c r="AF952" s="60" t="str">
        <f>IF($C$3="","",IF(AND(F952="□",G952="□",H952="□"),"",IF(AND(F952="■",G952="■"),"",IF(AND(F952="■",H952="■"),"",IF(AND(G952="■",H952="■"),"",IF(F952="■",$BY$42,IF(G952="■",$BY$39,IF(I952="","",I952))))))))</f>
        <v/>
      </c>
      <c r="AG952" s="61" t="str">
        <f>IF($C$3="","",IF(AND(F952="□",G952="□",H952="□"),"",IF(AND(F952="■",G952="■"),"",IF(AND(F952="■",H952="■"),"",IF(AND(G952="■",H952="■"),"",IF(F952="■",$BY$44,IF(G952="■",$BY$41,IF(K952="","",K952))))))))</f>
        <v/>
      </c>
      <c r="AH952" s="63" t="str">
        <f t="shared" si="284"/>
        <v/>
      </c>
      <c r="AI952" s="63" t="str">
        <f t="shared" si="285"/>
        <v/>
      </c>
      <c r="AJ952" s="64" t="str">
        <f t="shared" si="286"/>
        <v/>
      </c>
      <c r="AK952" s="64" t="str">
        <f t="shared" si="287"/>
        <v/>
      </c>
      <c r="AL952" s="64" t="str">
        <f>IF($C$3="","",IF(AND(F952="□",G952="□",H952="□"),"",IF(AND(F952="■",G952="■"),"",IF(AND(F952="■",H952="■"),"",IF(AND(G952="■",H952="■"),"",IF(F952="■",$BY$23,IF(G952="■",$BY$21,IF(J952="","",J952))))))))</f>
        <v/>
      </c>
      <c r="AM952" s="65" t="str">
        <f t="shared" si="288"/>
        <v/>
      </c>
      <c r="AN952" s="64" t="str">
        <f>IF($C$3="","",IF(AND(F952="□",G952="□",H952="□"),"",IF(AND(F952="■",G952="■"),"",IF(AND(F952="■",H952="■"),"",IF(AND(G952="■",H952="■"),"",IF(F952="■",$BY$24,IF(G952="■",$BY$22,IF(L952="","",L952))))))))</f>
        <v/>
      </c>
      <c r="AO952" s="118"/>
      <c r="AP952" s="64" t="str">
        <f t="shared" si="289"/>
        <v/>
      </c>
      <c r="AQ952" s="64" t="str">
        <f t="shared" si="290"/>
        <v/>
      </c>
      <c r="AR952" s="64" t="str">
        <f t="shared" si="291"/>
        <v/>
      </c>
      <c r="AS952" s="64" t="str">
        <f t="shared" si="292"/>
        <v/>
      </c>
      <c r="AT952" s="64" t="str">
        <f t="shared" si="293"/>
        <v/>
      </c>
      <c r="AW952" s="17" t="str">
        <f t="shared" si="294"/>
        <v/>
      </c>
      <c r="AX952" s="17" t="str">
        <f t="shared" si="295"/>
        <v/>
      </c>
      <c r="AY952" s="17" t="str">
        <f t="shared" si="296"/>
        <v/>
      </c>
      <c r="AZ952" s="17" t="str">
        <f t="shared" si="297"/>
        <v/>
      </c>
      <c r="BA952" s="17" t="str">
        <f t="shared" si="298"/>
        <v/>
      </c>
      <c r="BB952" s="17" t="str">
        <f t="shared" si="299"/>
        <v/>
      </c>
      <c r="BD952" s="17" t="str">
        <f>IF(AND(OR(F952="",F952="□"),OR(G952="",G952="□"),OR(H952="",H952="□")),"",IF(AND(F952="■",G952="■"),"",IF(AND(OR(F952="■",G952="■"),H952="■"),"",IF(F952="■",5,IF(G952="■",4,IF(I952="","",IF($C$3="","",IF($C$3=8,"-",IF($C$3&lt;8,IF(I952&lt;=$BY$25,7,IF(I952&lt;=$BY$26,6,IF(I952&lt;=$BY$27,5,IF(I952&lt;=$BY$28,4,IF(I952&lt;=$BY$29,3,IF(I952&lt;=$BY$30,2,1)))))))))))))))</f>
        <v/>
      </c>
      <c r="BE952" s="17" t="str">
        <f>IF(AND(OR(F952="",F952="□"),OR(G952="",G952="□"),OR(H952="",H952="□")),"",IF(AND(F952="■",G952="■"),"",IF(AND(OR(F952="■",G952="■"),H952="■"),"",IF(F952="■",5,IF(G952="■",4,IF(K952="","",IF($C$3="","",IF($C$3=8,IF(K952&lt;=$BY$33,6,IF(K952&lt;=$BY$34,5,IF(K952&lt;=$BY$35,4,3))),IF(AND($C$3&lt;8,$C$3&gt;4),IF(K952&lt;=$BY$32,7,IF(K952&lt;=$BY$33,6,IF(K952&lt;=$BY$34,5,IF(K952&lt;=$BY$35,4,IF(K952&lt;=$BY$36,3,2))))),IF(C938&lt;5,"-"))))))))))</f>
        <v/>
      </c>
      <c r="BF952" s="17" t="str">
        <f t="shared" si="301"/>
        <v/>
      </c>
      <c r="BH952" s="18" t="str">
        <f>IF(X952="","",IF(50&lt;=Y952,6,IF(AND(40&lt;=Y952,Y952&lt;50),5,IF(AND(30&lt;=Y952,Y952&lt;40),4,IF(AND(20&lt;=Y952,Y952&lt;30),3,IF(AND(10&lt;=Y952,Y952&lt;20),2,IF(AND(0&lt;=Y952,Y952&lt;10),1,IF(Y952&lt;0,0,""))))))))</f>
        <v/>
      </c>
      <c r="BI952" s="18" t="str">
        <f>IF(X952="","",IF(30&lt;=Y952,4,IF(AND(20&lt;=Y952,Y952&lt;30),3,IF(AND(10&lt;=Y952,Y952&lt;20),2,IF(AND(0&lt;=Y952,Y952&lt;10),1,IF(Y952&lt;0,0,""))))))</f>
        <v/>
      </c>
      <c r="BJ952" s="58" t="str">
        <f>IF(AND(OR(Q952="",Q952="□"),OR(R952="",R952="□"),OR(S952="",S952="□")),"",IF(AND(Q952="■",R952="■"),"",IF(AND(OR(Q952="■",R952="■"),S952="■"),"",IF(Q952="■",3,IF(R952="■",1,IF(Z952="■",BH952,BI952))))))</f>
        <v/>
      </c>
    </row>
    <row r="953" spans="1:62" ht="12" customHeight="1" x14ac:dyDescent="0.15">
      <c r="A953" s="66">
        <v>936</v>
      </c>
      <c r="B953" s="4"/>
      <c r="C953" s="2"/>
      <c r="D953" s="2"/>
      <c r="E953" s="8"/>
      <c r="F953" s="129" t="s">
        <v>38</v>
      </c>
      <c r="G953" s="130" t="s">
        <v>38</v>
      </c>
      <c r="H953" s="131" t="s">
        <v>38</v>
      </c>
      <c r="I953" s="122"/>
      <c r="J953" s="149"/>
      <c r="K953" s="124"/>
      <c r="L953" s="178"/>
      <c r="M953" s="133"/>
      <c r="N953" s="163" t="str">
        <f>IF($C$3="","",IF(P953="","",BF953))</f>
        <v/>
      </c>
      <c r="O953" s="163" t="str">
        <f>IF($C$3="","",IF(AND(OR(F953="",F953="□"),OR(G953="",G953="□"),OR(H953="",H953="□")),"",IF(AND(F953="■",G953="■"),"",IF(AND(OR(F953="■",G953="■"),H953="■"),"",IF(BF953="","",IF(OR(BF953=4,BF953&gt;4),"○","×"))))))</f>
        <v/>
      </c>
      <c r="P953" s="162" t="str">
        <f>IF($C$3="","",IF(AND(OR(F953="",F953="□"),OR(G953="",G953="□"),OR(H953="",H953="□")),"",IF(AND(F953="■",G953="■"),"",IF(AND(OR(F953="■",G953="■"),H953="■"),"",IF(BF953="","",IF(OR(BF953=5,BF953&gt;5),"○","×"))))))</f>
        <v/>
      </c>
      <c r="Q953" s="129" t="s">
        <v>38</v>
      </c>
      <c r="R953" s="130" t="s">
        <v>38</v>
      </c>
      <c r="S953" s="131" t="s">
        <v>38</v>
      </c>
      <c r="T953" s="1"/>
      <c r="U953" s="10"/>
      <c r="V953" s="11"/>
      <c r="W953" s="10"/>
      <c r="X953" s="223" t="str">
        <f t="shared" si="300"/>
        <v/>
      </c>
      <c r="Y953" s="164" t="str">
        <f t="shared" si="282"/>
        <v/>
      </c>
      <c r="Z953" s="131" t="s">
        <v>58</v>
      </c>
      <c r="AA953" s="135" t="s">
        <v>58</v>
      </c>
      <c r="AB953" s="165" t="str">
        <f t="shared" si="283"/>
        <v/>
      </c>
      <c r="AC953" s="280"/>
      <c r="AD953" s="281"/>
      <c r="AF953" s="60" t="str">
        <f>IF($C$3="","",IF(AND(F953="□",G953="□",H953="□"),"",IF(AND(F953="■",G953="■"),"",IF(AND(F953="■",H953="■"),"",IF(AND(G953="■",H953="■"),"",IF(F953="■",$BY$42,IF(G953="■",$BY$39,IF(I953="","",I953))))))))</f>
        <v/>
      </c>
      <c r="AG953" s="61" t="str">
        <f>IF($C$3="","",IF(AND(F953="□",G953="□",H953="□"),"",IF(AND(F953="■",G953="■"),"",IF(AND(F953="■",H953="■"),"",IF(AND(G953="■",H953="■"),"",IF(F953="■",$BY$44,IF(G953="■",$BY$41,IF(K953="","",K953))))))))</f>
        <v/>
      </c>
      <c r="AH953" s="63" t="str">
        <f t="shared" si="284"/>
        <v/>
      </c>
      <c r="AI953" s="63" t="str">
        <f t="shared" si="285"/>
        <v/>
      </c>
      <c r="AJ953" s="64" t="str">
        <f t="shared" si="286"/>
        <v/>
      </c>
      <c r="AK953" s="64" t="str">
        <f t="shared" si="287"/>
        <v/>
      </c>
      <c r="AL953" s="64" t="str">
        <f>IF($C$3="","",IF(AND(F953="□",G953="□",H953="□"),"",IF(AND(F953="■",G953="■"),"",IF(AND(F953="■",H953="■"),"",IF(AND(G953="■",H953="■"),"",IF(F953="■",$BY$23,IF(G953="■",$BY$21,IF(J953="","",J953))))))))</f>
        <v/>
      </c>
      <c r="AM953" s="65" t="str">
        <f t="shared" si="288"/>
        <v/>
      </c>
      <c r="AN953" s="64" t="str">
        <f>IF($C$3="","",IF(AND(F953="□",G953="□",H953="□"),"",IF(AND(F953="■",G953="■"),"",IF(AND(F953="■",H953="■"),"",IF(AND(G953="■",H953="■"),"",IF(F953="■",$BY$24,IF(G953="■",$BY$22,IF(L953="","",L953))))))))</f>
        <v/>
      </c>
      <c r="AO953" s="118"/>
      <c r="AP953" s="64" t="str">
        <f t="shared" si="289"/>
        <v/>
      </c>
      <c r="AQ953" s="64" t="str">
        <f t="shared" si="290"/>
        <v/>
      </c>
      <c r="AR953" s="64" t="str">
        <f t="shared" si="291"/>
        <v/>
      </c>
      <c r="AS953" s="64" t="str">
        <f t="shared" si="292"/>
        <v/>
      </c>
      <c r="AT953" s="64" t="str">
        <f t="shared" si="293"/>
        <v/>
      </c>
      <c r="AW953" s="17" t="str">
        <f t="shared" si="294"/>
        <v/>
      </c>
      <c r="AX953" s="17" t="str">
        <f t="shared" si="295"/>
        <v/>
      </c>
      <c r="AY953" s="17" t="str">
        <f t="shared" si="296"/>
        <v/>
      </c>
      <c r="AZ953" s="17" t="str">
        <f t="shared" si="297"/>
        <v/>
      </c>
      <c r="BA953" s="17" t="str">
        <f t="shared" si="298"/>
        <v/>
      </c>
      <c r="BB953" s="17" t="str">
        <f t="shared" si="299"/>
        <v/>
      </c>
      <c r="BD953" s="17" t="str">
        <f>IF(AND(OR(F953="",F953="□"),OR(G953="",G953="□"),OR(H953="",H953="□")),"",IF(AND(F953="■",G953="■"),"",IF(AND(OR(F953="■",G953="■"),H953="■"),"",IF(F953="■",5,IF(G953="■",4,IF(I953="","",IF($C$3="","",IF($C$3=8,"-",IF($C$3&lt;8,IF(I953&lt;=$BY$25,7,IF(I953&lt;=$BY$26,6,IF(I953&lt;=$BY$27,5,IF(I953&lt;=$BY$28,4,IF(I953&lt;=$BY$29,3,IF(I953&lt;=$BY$30,2,1)))))))))))))))</f>
        <v/>
      </c>
      <c r="BE953" s="17" t="str">
        <f>IF(AND(OR(F953="",F953="□"),OR(G953="",G953="□"),OR(H953="",H953="□")),"",IF(AND(F953="■",G953="■"),"",IF(AND(OR(F953="■",G953="■"),H953="■"),"",IF(F953="■",5,IF(G953="■",4,IF(K953="","",IF($C$3="","",IF($C$3=8,IF(K953&lt;=$BY$33,6,IF(K953&lt;=$BY$34,5,IF(K953&lt;=$BY$35,4,3))),IF(AND($C$3&lt;8,$C$3&gt;4),IF(K953&lt;=$BY$32,7,IF(K953&lt;=$BY$33,6,IF(K953&lt;=$BY$34,5,IF(K953&lt;=$BY$35,4,IF(K953&lt;=$BY$36,3,2))))),IF(C939&lt;5,"-"))))))))))</f>
        <v/>
      </c>
      <c r="BF953" s="17" t="str">
        <f t="shared" si="301"/>
        <v/>
      </c>
      <c r="BH953" s="18" t="str">
        <f>IF(X953="","",IF(50&lt;=Y953,6,IF(AND(40&lt;=Y953,Y953&lt;50),5,IF(AND(30&lt;=Y953,Y953&lt;40),4,IF(AND(20&lt;=Y953,Y953&lt;30),3,IF(AND(10&lt;=Y953,Y953&lt;20),2,IF(AND(0&lt;=Y953,Y953&lt;10),1,IF(Y953&lt;0,0,""))))))))</f>
        <v/>
      </c>
      <c r="BI953" s="18" t="str">
        <f>IF(X953="","",IF(30&lt;=Y953,4,IF(AND(20&lt;=Y953,Y953&lt;30),3,IF(AND(10&lt;=Y953,Y953&lt;20),2,IF(AND(0&lt;=Y953,Y953&lt;10),1,IF(Y953&lt;0,0,""))))))</f>
        <v/>
      </c>
      <c r="BJ953" s="58" t="str">
        <f>IF(AND(OR(Q953="",Q953="□"),OR(R953="",R953="□"),OR(S953="",S953="□")),"",IF(AND(Q953="■",R953="■"),"",IF(AND(OR(Q953="■",R953="■"),S953="■"),"",IF(Q953="■",3,IF(R953="■",1,IF(Z953="■",BH953,BI953))))))</f>
        <v/>
      </c>
    </row>
    <row r="954" spans="1:62" ht="12" customHeight="1" x14ac:dyDescent="0.15">
      <c r="A954" s="66">
        <v>937</v>
      </c>
      <c r="B954" s="4"/>
      <c r="C954" s="2"/>
      <c r="D954" s="2"/>
      <c r="E954" s="8"/>
      <c r="F954" s="129" t="s">
        <v>38</v>
      </c>
      <c r="G954" s="130" t="s">
        <v>38</v>
      </c>
      <c r="H954" s="131" t="s">
        <v>38</v>
      </c>
      <c r="I954" s="122"/>
      <c r="J954" s="149"/>
      <c r="K954" s="124"/>
      <c r="L954" s="178"/>
      <c r="M954" s="133"/>
      <c r="N954" s="163" t="str">
        <f>IF($C$3="","",IF(P954="","",BF954))</f>
        <v/>
      </c>
      <c r="O954" s="163" t="str">
        <f>IF($C$3="","",IF(AND(OR(F954="",F954="□"),OR(G954="",G954="□"),OR(H954="",H954="□")),"",IF(AND(F954="■",G954="■"),"",IF(AND(OR(F954="■",G954="■"),H954="■"),"",IF(BF954="","",IF(OR(BF954=4,BF954&gt;4),"○","×"))))))</f>
        <v/>
      </c>
      <c r="P954" s="162" t="str">
        <f>IF($C$3="","",IF(AND(OR(F954="",F954="□"),OR(G954="",G954="□"),OR(H954="",H954="□")),"",IF(AND(F954="■",G954="■"),"",IF(AND(OR(F954="■",G954="■"),H954="■"),"",IF(BF954="","",IF(OR(BF954=5,BF954&gt;5),"○","×"))))))</f>
        <v/>
      </c>
      <c r="Q954" s="129" t="s">
        <v>38</v>
      </c>
      <c r="R954" s="130" t="s">
        <v>38</v>
      </c>
      <c r="S954" s="131" t="s">
        <v>38</v>
      </c>
      <c r="T954" s="1"/>
      <c r="U954" s="10"/>
      <c r="V954" s="11"/>
      <c r="W954" s="10"/>
      <c r="X954" s="223" t="str">
        <f t="shared" si="300"/>
        <v/>
      </c>
      <c r="Y954" s="164" t="str">
        <f t="shared" si="282"/>
        <v/>
      </c>
      <c r="Z954" s="131" t="s">
        <v>58</v>
      </c>
      <c r="AA954" s="135" t="s">
        <v>58</v>
      </c>
      <c r="AB954" s="165" t="str">
        <f t="shared" si="283"/>
        <v/>
      </c>
      <c r="AC954" s="280"/>
      <c r="AD954" s="281"/>
      <c r="AF954" s="60" t="str">
        <f>IF($C$3="","",IF(AND(F954="□",G954="□",H954="□"),"",IF(AND(F954="■",G954="■"),"",IF(AND(F954="■",H954="■"),"",IF(AND(G954="■",H954="■"),"",IF(F954="■",$BY$42,IF(G954="■",$BY$39,IF(I954="","",I954))))))))</f>
        <v/>
      </c>
      <c r="AG954" s="61" t="str">
        <f>IF($C$3="","",IF(AND(F954="□",G954="□",H954="□"),"",IF(AND(F954="■",G954="■"),"",IF(AND(F954="■",H954="■"),"",IF(AND(G954="■",H954="■"),"",IF(F954="■",$BY$44,IF(G954="■",$BY$41,IF(K954="","",K954))))))))</f>
        <v/>
      </c>
      <c r="AH954" s="63" t="str">
        <f t="shared" si="284"/>
        <v/>
      </c>
      <c r="AI954" s="63" t="str">
        <f t="shared" si="285"/>
        <v/>
      </c>
      <c r="AJ954" s="64" t="str">
        <f t="shared" si="286"/>
        <v/>
      </c>
      <c r="AK954" s="64" t="str">
        <f t="shared" si="287"/>
        <v/>
      </c>
      <c r="AL954" s="64" t="str">
        <f>IF($C$3="","",IF(AND(F954="□",G954="□",H954="□"),"",IF(AND(F954="■",G954="■"),"",IF(AND(F954="■",H954="■"),"",IF(AND(G954="■",H954="■"),"",IF(F954="■",$BY$23,IF(G954="■",$BY$21,IF(J954="","",J954))))))))</f>
        <v/>
      </c>
      <c r="AM954" s="65" t="str">
        <f t="shared" si="288"/>
        <v/>
      </c>
      <c r="AN954" s="64" t="str">
        <f>IF($C$3="","",IF(AND(F954="□",G954="□",H954="□"),"",IF(AND(F954="■",G954="■"),"",IF(AND(F954="■",H954="■"),"",IF(AND(G954="■",H954="■"),"",IF(F954="■",$BY$24,IF(G954="■",$BY$22,IF(L954="","",L954))))))))</f>
        <v/>
      </c>
      <c r="AO954" s="118"/>
      <c r="AP954" s="64" t="str">
        <f t="shared" si="289"/>
        <v/>
      </c>
      <c r="AQ954" s="64" t="str">
        <f t="shared" si="290"/>
        <v/>
      </c>
      <c r="AR954" s="64" t="str">
        <f t="shared" si="291"/>
        <v/>
      </c>
      <c r="AS954" s="64" t="str">
        <f t="shared" si="292"/>
        <v/>
      </c>
      <c r="AT954" s="64" t="str">
        <f t="shared" si="293"/>
        <v/>
      </c>
      <c r="AW954" s="17" t="str">
        <f t="shared" si="294"/>
        <v/>
      </c>
      <c r="AX954" s="17" t="str">
        <f t="shared" si="295"/>
        <v/>
      </c>
      <c r="AY954" s="17" t="str">
        <f t="shared" si="296"/>
        <v/>
      </c>
      <c r="AZ954" s="17" t="str">
        <f t="shared" si="297"/>
        <v/>
      </c>
      <c r="BA954" s="17" t="str">
        <f t="shared" si="298"/>
        <v/>
      </c>
      <c r="BB954" s="17" t="str">
        <f t="shared" si="299"/>
        <v/>
      </c>
      <c r="BD954" s="17" t="str">
        <f>IF(AND(OR(F954="",F954="□"),OR(G954="",G954="□"),OR(H954="",H954="□")),"",IF(AND(F954="■",G954="■"),"",IF(AND(OR(F954="■",G954="■"),H954="■"),"",IF(F954="■",5,IF(G954="■",4,IF(I954="","",IF($C$3="","",IF($C$3=8,"-",IF($C$3&lt;8,IF(I954&lt;=$BY$25,7,IF(I954&lt;=$BY$26,6,IF(I954&lt;=$BY$27,5,IF(I954&lt;=$BY$28,4,IF(I954&lt;=$BY$29,3,IF(I954&lt;=$BY$30,2,1)))))))))))))))</f>
        <v/>
      </c>
      <c r="BE954" s="17" t="str">
        <f>IF(AND(OR(F954="",F954="□"),OR(G954="",G954="□"),OR(H954="",H954="□")),"",IF(AND(F954="■",G954="■"),"",IF(AND(OR(F954="■",G954="■"),H954="■"),"",IF(F954="■",5,IF(G954="■",4,IF(K954="","",IF($C$3="","",IF($C$3=8,IF(K954&lt;=$BY$33,6,IF(K954&lt;=$BY$34,5,IF(K954&lt;=$BY$35,4,3))),IF(AND($C$3&lt;8,$C$3&gt;4),IF(K954&lt;=$BY$32,7,IF(K954&lt;=$BY$33,6,IF(K954&lt;=$BY$34,5,IF(K954&lt;=$BY$35,4,IF(K954&lt;=$BY$36,3,2))))),IF(C940&lt;5,"-"))))))))))</f>
        <v/>
      </c>
      <c r="BF954" s="17" t="str">
        <f t="shared" si="301"/>
        <v/>
      </c>
      <c r="BH954" s="18" t="str">
        <f>IF(X954="","",IF(50&lt;=Y954,6,IF(AND(40&lt;=Y954,Y954&lt;50),5,IF(AND(30&lt;=Y954,Y954&lt;40),4,IF(AND(20&lt;=Y954,Y954&lt;30),3,IF(AND(10&lt;=Y954,Y954&lt;20),2,IF(AND(0&lt;=Y954,Y954&lt;10),1,IF(Y954&lt;0,0,""))))))))</f>
        <v/>
      </c>
      <c r="BI954" s="18" t="str">
        <f>IF(X954="","",IF(30&lt;=Y954,4,IF(AND(20&lt;=Y954,Y954&lt;30),3,IF(AND(10&lt;=Y954,Y954&lt;20),2,IF(AND(0&lt;=Y954,Y954&lt;10),1,IF(Y954&lt;0,0,""))))))</f>
        <v/>
      </c>
      <c r="BJ954" s="58" t="str">
        <f>IF(AND(OR(Q954="",Q954="□"),OR(R954="",R954="□"),OR(S954="",S954="□")),"",IF(AND(Q954="■",R954="■"),"",IF(AND(OR(Q954="■",R954="■"),S954="■"),"",IF(Q954="■",3,IF(R954="■",1,IF(Z954="■",BH954,BI954))))))</f>
        <v/>
      </c>
    </row>
    <row r="955" spans="1:62" ht="12" customHeight="1" x14ac:dyDescent="0.15">
      <c r="A955" s="66">
        <v>938</v>
      </c>
      <c r="B955" s="4"/>
      <c r="C955" s="2"/>
      <c r="D955" s="2"/>
      <c r="E955" s="8"/>
      <c r="F955" s="129" t="s">
        <v>38</v>
      </c>
      <c r="G955" s="130" t="s">
        <v>38</v>
      </c>
      <c r="H955" s="131" t="s">
        <v>38</v>
      </c>
      <c r="I955" s="122"/>
      <c r="J955" s="149"/>
      <c r="K955" s="124"/>
      <c r="L955" s="178"/>
      <c r="M955" s="133"/>
      <c r="N955" s="163" t="str">
        <f>IF($C$3="","",IF(P955="","",BF955))</f>
        <v/>
      </c>
      <c r="O955" s="163" t="str">
        <f>IF($C$3="","",IF(AND(OR(F955="",F955="□"),OR(G955="",G955="□"),OR(H955="",H955="□")),"",IF(AND(F955="■",G955="■"),"",IF(AND(OR(F955="■",G955="■"),H955="■"),"",IF(BF955="","",IF(OR(BF955=4,BF955&gt;4),"○","×"))))))</f>
        <v/>
      </c>
      <c r="P955" s="162" t="str">
        <f>IF($C$3="","",IF(AND(OR(F955="",F955="□"),OR(G955="",G955="□"),OR(H955="",H955="□")),"",IF(AND(F955="■",G955="■"),"",IF(AND(OR(F955="■",G955="■"),H955="■"),"",IF(BF955="","",IF(OR(BF955=5,BF955&gt;5),"○","×"))))))</f>
        <v/>
      </c>
      <c r="Q955" s="129" t="s">
        <v>38</v>
      </c>
      <c r="R955" s="130" t="s">
        <v>38</v>
      </c>
      <c r="S955" s="131" t="s">
        <v>38</v>
      </c>
      <c r="T955" s="1"/>
      <c r="U955" s="10"/>
      <c r="V955" s="11"/>
      <c r="W955" s="10"/>
      <c r="X955" s="223" t="str">
        <f t="shared" si="300"/>
        <v/>
      </c>
      <c r="Y955" s="164" t="str">
        <f t="shared" si="282"/>
        <v/>
      </c>
      <c r="Z955" s="131" t="s">
        <v>58</v>
      </c>
      <c r="AA955" s="135" t="s">
        <v>58</v>
      </c>
      <c r="AB955" s="165" t="str">
        <f t="shared" si="283"/>
        <v/>
      </c>
      <c r="AC955" s="280"/>
      <c r="AD955" s="281"/>
      <c r="AF955" s="60" t="str">
        <f>IF($C$3="","",IF(AND(F955="□",G955="□",H955="□"),"",IF(AND(F955="■",G955="■"),"",IF(AND(F955="■",H955="■"),"",IF(AND(G955="■",H955="■"),"",IF(F955="■",$BY$42,IF(G955="■",$BY$39,IF(I955="","",I955))))))))</f>
        <v/>
      </c>
      <c r="AG955" s="61" t="str">
        <f>IF($C$3="","",IF(AND(F955="□",G955="□",H955="□"),"",IF(AND(F955="■",G955="■"),"",IF(AND(F955="■",H955="■"),"",IF(AND(G955="■",H955="■"),"",IF(F955="■",$BY$44,IF(G955="■",$BY$41,IF(K955="","",K955))))))))</f>
        <v/>
      </c>
      <c r="AH955" s="63" t="str">
        <f t="shared" si="284"/>
        <v/>
      </c>
      <c r="AI955" s="63" t="str">
        <f t="shared" si="285"/>
        <v/>
      </c>
      <c r="AJ955" s="64" t="str">
        <f t="shared" si="286"/>
        <v/>
      </c>
      <c r="AK955" s="64" t="str">
        <f t="shared" si="287"/>
        <v/>
      </c>
      <c r="AL955" s="64" t="str">
        <f>IF($C$3="","",IF(AND(F955="□",G955="□",H955="□"),"",IF(AND(F955="■",G955="■"),"",IF(AND(F955="■",H955="■"),"",IF(AND(G955="■",H955="■"),"",IF(F955="■",$BY$23,IF(G955="■",$BY$21,IF(J955="","",J955))))))))</f>
        <v/>
      </c>
      <c r="AM955" s="65" t="str">
        <f t="shared" si="288"/>
        <v/>
      </c>
      <c r="AN955" s="64" t="str">
        <f>IF($C$3="","",IF(AND(F955="□",G955="□",H955="□"),"",IF(AND(F955="■",G955="■"),"",IF(AND(F955="■",H955="■"),"",IF(AND(G955="■",H955="■"),"",IF(F955="■",$BY$24,IF(G955="■",$BY$22,IF(L955="","",L955))))))))</f>
        <v/>
      </c>
      <c r="AO955" s="118"/>
      <c r="AP955" s="64" t="str">
        <f t="shared" si="289"/>
        <v/>
      </c>
      <c r="AQ955" s="64" t="str">
        <f t="shared" si="290"/>
        <v/>
      </c>
      <c r="AR955" s="64" t="str">
        <f t="shared" si="291"/>
        <v/>
      </c>
      <c r="AS955" s="64" t="str">
        <f t="shared" si="292"/>
        <v/>
      </c>
      <c r="AT955" s="64" t="str">
        <f t="shared" si="293"/>
        <v/>
      </c>
      <c r="AW955" s="17" t="str">
        <f t="shared" si="294"/>
        <v/>
      </c>
      <c r="AX955" s="17" t="str">
        <f t="shared" si="295"/>
        <v/>
      </c>
      <c r="AY955" s="17" t="str">
        <f t="shared" si="296"/>
        <v/>
      </c>
      <c r="AZ955" s="17" t="str">
        <f t="shared" si="297"/>
        <v/>
      </c>
      <c r="BA955" s="17" t="str">
        <f t="shared" si="298"/>
        <v/>
      </c>
      <c r="BB955" s="17" t="str">
        <f t="shared" si="299"/>
        <v/>
      </c>
      <c r="BD955" s="17" t="str">
        <f>IF(AND(OR(F955="",F955="□"),OR(G955="",G955="□"),OR(H955="",H955="□")),"",IF(AND(F955="■",G955="■"),"",IF(AND(OR(F955="■",G955="■"),H955="■"),"",IF(F955="■",5,IF(G955="■",4,IF(I955="","",IF($C$3="","",IF($C$3=8,"-",IF($C$3&lt;8,IF(I955&lt;=$BY$25,7,IF(I955&lt;=$BY$26,6,IF(I955&lt;=$BY$27,5,IF(I955&lt;=$BY$28,4,IF(I955&lt;=$BY$29,3,IF(I955&lt;=$BY$30,2,1)))))))))))))))</f>
        <v/>
      </c>
      <c r="BE955" s="17" t="str">
        <f>IF(AND(OR(F955="",F955="□"),OR(G955="",G955="□"),OR(H955="",H955="□")),"",IF(AND(F955="■",G955="■"),"",IF(AND(OR(F955="■",G955="■"),H955="■"),"",IF(F955="■",5,IF(G955="■",4,IF(K955="","",IF($C$3="","",IF($C$3=8,IF(K955&lt;=$BY$33,6,IF(K955&lt;=$BY$34,5,IF(K955&lt;=$BY$35,4,3))),IF(AND($C$3&lt;8,$C$3&gt;4),IF(K955&lt;=$BY$32,7,IF(K955&lt;=$BY$33,6,IF(K955&lt;=$BY$34,5,IF(K955&lt;=$BY$35,4,IF(K955&lt;=$BY$36,3,2))))),IF(C941&lt;5,"-"))))))))))</f>
        <v/>
      </c>
      <c r="BF955" s="17" t="str">
        <f t="shared" si="301"/>
        <v/>
      </c>
      <c r="BH955" s="18" t="str">
        <f>IF(X955="","",IF(50&lt;=Y955,6,IF(AND(40&lt;=Y955,Y955&lt;50),5,IF(AND(30&lt;=Y955,Y955&lt;40),4,IF(AND(20&lt;=Y955,Y955&lt;30),3,IF(AND(10&lt;=Y955,Y955&lt;20),2,IF(AND(0&lt;=Y955,Y955&lt;10),1,IF(Y955&lt;0,0,""))))))))</f>
        <v/>
      </c>
      <c r="BI955" s="18" t="str">
        <f>IF(X955="","",IF(30&lt;=Y955,4,IF(AND(20&lt;=Y955,Y955&lt;30),3,IF(AND(10&lt;=Y955,Y955&lt;20),2,IF(AND(0&lt;=Y955,Y955&lt;10),1,IF(Y955&lt;0,0,""))))))</f>
        <v/>
      </c>
      <c r="BJ955" s="58" t="str">
        <f>IF(AND(OR(Q955="",Q955="□"),OR(R955="",R955="□"),OR(S955="",S955="□")),"",IF(AND(Q955="■",R955="■"),"",IF(AND(OR(Q955="■",R955="■"),S955="■"),"",IF(Q955="■",3,IF(R955="■",1,IF(Z955="■",BH955,BI955))))))</f>
        <v/>
      </c>
    </row>
    <row r="956" spans="1:62" ht="12" customHeight="1" x14ac:dyDescent="0.15">
      <c r="A956" s="66">
        <v>939</v>
      </c>
      <c r="B956" s="4"/>
      <c r="C956" s="2"/>
      <c r="D956" s="2"/>
      <c r="E956" s="8"/>
      <c r="F956" s="129" t="s">
        <v>38</v>
      </c>
      <c r="G956" s="130" t="s">
        <v>38</v>
      </c>
      <c r="H956" s="131" t="s">
        <v>38</v>
      </c>
      <c r="I956" s="122"/>
      <c r="J956" s="149"/>
      <c r="K956" s="124"/>
      <c r="L956" s="178"/>
      <c r="M956" s="133"/>
      <c r="N956" s="163" t="str">
        <f>IF($C$3="","",IF(P956="","",BF956))</f>
        <v/>
      </c>
      <c r="O956" s="163" t="str">
        <f>IF($C$3="","",IF(AND(OR(F956="",F956="□"),OR(G956="",G956="□"),OR(H956="",H956="□")),"",IF(AND(F956="■",G956="■"),"",IF(AND(OR(F956="■",G956="■"),H956="■"),"",IF(BF956="","",IF(OR(BF956=4,BF956&gt;4),"○","×"))))))</f>
        <v/>
      </c>
      <c r="P956" s="162" t="str">
        <f>IF($C$3="","",IF(AND(OR(F956="",F956="□"),OR(G956="",G956="□"),OR(H956="",H956="□")),"",IF(AND(F956="■",G956="■"),"",IF(AND(OR(F956="■",G956="■"),H956="■"),"",IF(BF956="","",IF(OR(BF956=5,BF956&gt;5),"○","×"))))))</f>
        <v/>
      </c>
      <c r="Q956" s="129" t="s">
        <v>38</v>
      </c>
      <c r="R956" s="130" t="s">
        <v>38</v>
      </c>
      <c r="S956" s="131" t="s">
        <v>38</v>
      </c>
      <c r="T956" s="1"/>
      <c r="U956" s="10"/>
      <c r="V956" s="11"/>
      <c r="W956" s="10"/>
      <c r="X956" s="223" t="str">
        <f t="shared" si="300"/>
        <v/>
      </c>
      <c r="Y956" s="164" t="str">
        <f t="shared" si="282"/>
        <v/>
      </c>
      <c r="Z956" s="131" t="s">
        <v>58</v>
      </c>
      <c r="AA956" s="135" t="s">
        <v>58</v>
      </c>
      <c r="AB956" s="165" t="str">
        <f t="shared" si="283"/>
        <v/>
      </c>
      <c r="AC956" s="280"/>
      <c r="AD956" s="281"/>
      <c r="AF956" s="60" t="str">
        <f>IF($C$3="","",IF(AND(F956="□",G956="□",H956="□"),"",IF(AND(F956="■",G956="■"),"",IF(AND(F956="■",H956="■"),"",IF(AND(G956="■",H956="■"),"",IF(F956="■",$BY$42,IF(G956="■",$BY$39,IF(I956="","",I956))))))))</f>
        <v/>
      </c>
      <c r="AG956" s="61" t="str">
        <f>IF($C$3="","",IF(AND(F956="□",G956="□",H956="□"),"",IF(AND(F956="■",G956="■"),"",IF(AND(F956="■",H956="■"),"",IF(AND(G956="■",H956="■"),"",IF(F956="■",$BY$44,IF(G956="■",$BY$41,IF(K956="","",K956))))))))</f>
        <v/>
      </c>
      <c r="AH956" s="63" t="str">
        <f t="shared" si="284"/>
        <v/>
      </c>
      <c r="AI956" s="63" t="str">
        <f t="shared" si="285"/>
        <v/>
      </c>
      <c r="AJ956" s="64" t="str">
        <f t="shared" si="286"/>
        <v/>
      </c>
      <c r="AK956" s="64" t="str">
        <f t="shared" si="287"/>
        <v/>
      </c>
      <c r="AL956" s="64" t="str">
        <f>IF($C$3="","",IF(AND(F956="□",G956="□",H956="□"),"",IF(AND(F956="■",G956="■"),"",IF(AND(F956="■",H956="■"),"",IF(AND(G956="■",H956="■"),"",IF(F956="■",$BY$23,IF(G956="■",$BY$21,IF(J956="","",J956))))))))</f>
        <v/>
      </c>
      <c r="AM956" s="65" t="str">
        <f t="shared" si="288"/>
        <v/>
      </c>
      <c r="AN956" s="64" t="str">
        <f>IF($C$3="","",IF(AND(F956="□",G956="□",H956="□"),"",IF(AND(F956="■",G956="■"),"",IF(AND(F956="■",H956="■"),"",IF(AND(G956="■",H956="■"),"",IF(F956="■",$BY$24,IF(G956="■",$BY$22,IF(L956="","",L956))))))))</f>
        <v/>
      </c>
      <c r="AO956" s="118"/>
      <c r="AP956" s="64" t="str">
        <f t="shared" si="289"/>
        <v/>
      </c>
      <c r="AQ956" s="64" t="str">
        <f t="shared" si="290"/>
        <v/>
      </c>
      <c r="AR956" s="64" t="str">
        <f t="shared" si="291"/>
        <v/>
      </c>
      <c r="AS956" s="64" t="str">
        <f t="shared" si="292"/>
        <v/>
      </c>
      <c r="AT956" s="64" t="str">
        <f t="shared" si="293"/>
        <v/>
      </c>
      <c r="AW956" s="17" t="str">
        <f t="shared" si="294"/>
        <v/>
      </c>
      <c r="AX956" s="17" t="str">
        <f t="shared" si="295"/>
        <v/>
      </c>
      <c r="AY956" s="17" t="str">
        <f t="shared" si="296"/>
        <v/>
      </c>
      <c r="AZ956" s="17" t="str">
        <f t="shared" si="297"/>
        <v/>
      </c>
      <c r="BA956" s="17" t="str">
        <f t="shared" si="298"/>
        <v/>
      </c>
      <c r="BB956" s="17" t="str">
        <f t="shared" si="299"/>
        <v/>
      </c>
      <c r="BD956" s="17" t="str">
        <f>IF(AND(OR(F956="",F956="□"),OR(G956="",G956="□"),OR(H956="",H956="□")),"",IF(AND(F956="■",G956="■"),"",IF(AND(OR(F956="■",G956="■"),H956="■"),"",IF(F956="■",5,IF(G956="■",4,IF(I956="","",IF($C$3="","",IF($C$3=8,"-",IF($C$3&lt;8,IF(I956&lt;=$BY$25,7,IF(I956&lt;=$BY$26,6,IF(I956&lt;=$BY$27,5,IF(I956&lt;=$BY$28,4,IF(I956&lt;=$BY$29,3,IF(I956&lt;=$BY$30,2,1)))))))))))))))</f>
        <v/>
      </c>
      <c r="BE956" s="17" t="str">
        <f>IF(AND(OR(F956="",F956="□"),OR(G956="",G956="□"),OR(H956="",H956="□")),"",IF(AND(F956="■",G956="■"),"",IF(AND(OR(F956="■",G956="■"),H956="■"),"",IF(F956="■",5,IF(G956="■",4,IF(K956="","",IF($C$3="","",IF($C$3=8,IF(K956&lt;=$BY$33,6,IF(K956&lt;=$BY$34,5,IF(K956&lt;=$BY$35,4,3))),IF(AND($C$3&lt;8,$C$3&gt;4),IF(K956&lt;=$BY$32,7,IF(K956&lt;=$BY$33,6,IF(K956&lt;=$BY$34,5,IF(K956&lt;=$BY$35,4,IF(K956&lt;=$BY$36,3,2))))),IF(C942&lt;5,"-"))))))))))</f>
        <v/>
      </c>
      <c r="BF956" s="17" t="str">
        <f t="shared" si="301"/>
        <v/>
      </c>
      <c r="BH956" s="18" t="str">
        <f>IF(X956="","",IF(50&lt;=Y956,6,IF(AND(40&lt;=Y956,Y956&lt;50),5,IF(AND(30&lt;=Y956,Y956&lt;40),4,IF(AND(20&lt;=Y956,Y956&lt;30),3,IF(AND(10&lt;=Y956,Y956&lt;20),2,IF(AND(0&lt;=Y956,Y956&lt;10),1,IF(Y956&lt;0,0,""))))))))</f>
        <v/>
      </c>
      <c r="BI956" s="18" t="str">
        <f>IF(X956="","",IF(30&lt;=Y956,4,IF(AND(20&lt;=Y956,Y956&lt;30),3,IF(AND(10&lt;=Y956,Y956&lt;20),2,IF(AND(0&lt;=Y956,Y956&lt;10),1,IF(Y956&lt;0,0,""))))))</f>
        <v/>
      </c>
      <c r="BJ956" s="58" t="str">
        <f>IF(AND(OR(Q956="",Q956="□"),OR(R956="",R956="□"),OR(S956="",S956="□")),"",IF(AND(Q956="■",R956="■"),"",IF(AND(OR(Q956="■",R956="■"),S956="■"),"",IF(Q956="■",3,IF(R956="■",1,IF(Z956="■",BH956,BI956))))))</f>
        <v/>
      </c>
    </row>
    <row r="957" spans="1:62" ht="12" customHeight="1" x14ac:dyDescent="0.15">
      <c r="A957" s="66">
        <v>940</v>
      </c>
      <c r="B957" s="4"/>
      <c r="C957" s="2"/>
      <c r="D957" s="2"/>
      <c r="E957" s="8"/>
      <c r="F957" s="129" t="s">
        <v>38</v>
      </c>
      <c r="G957" s="130" t="s">
        <v>38</v>
      </c>
      <c r="H957" s="131" t="s">
        <v>38</v>
      </c>
      <c r="I957" s="122"/>
      <c r="J957" s="149"/>
      <c r="K957" s="124"/>
      <c r="L957" s="178"/>
      <c r="M957" s="133"/>
      <c r="N957" s="163" t="str">
        <f>IF($C$3="","",IF(P957="","",BF957))</f>
        <v/>
      </c>
      <c r="O957" s="163" t="str">
        <f>IF($C$3="","",IF(AND(OR(F957="",F957="□"),OR(G957="",G957="□"),OR(H957="",H957="□")),"",IF(AND(F957="■",G957="■"),"",IF(AND(OR(F957="■",G957="■"),H957="■"),"",IF(BF957="","",IF(OR(BF957=4,BF957&gt;4),"○","×"))))))</f>
        <v/>
      </c>
      <c r="P957" s="162" t="str">
        <f>IF($C$3="","",IF(AND(OR(F957="",F957="□"),OR(G957="",G957="□"),OR(H957="",H957="□")),"",IF(AND(F957="■",G957="■"),"",IF(AND(OR(F957="■",G957="■"),H957="■"),"",IF(BF957="","",IF(OR(BF957=5,BF957&gt;5),"○","×"))))))</f>
        <v/>
      </c>
      <c r="Q957" s="129" t="s">
        <v>38</v>
      </c>
      <c r="R957" s="130" t="s">
        <v>38</v>
      </c>
      <c r="S957" s="131" t="s">
        <v>38</v>
      </c>
      <c r="T957" s="1"/>
      <c r="U957" s="10"/>
      <c r="V957" s="11"/>
      <c r="W957" s="10"/>
      <c r="X957" s="223" t="str">
        <f t="shared" si="300"/>
        <v/>
      </c>
      <c r="Y957" s="164" t="str">
        <f t="shared" si="282"/>
        <v/>
      </c>
      <c r="Z957" s="131" t="s">
        <v>58</v>
      </c>
      <c r="AA957" s="135" t="s">
        <v>58</v>
      </c>
      <c r="AB957" s="165" t="str">
        <f t="shared" si="283"/>
        <v/>
      </c>
      <c r="AC957" s="280"/>
      <c r="AD957" s="281"/>
      <c r="AF957" s="60" t="str">
        <f>IF($C$3="","",IF(AND(F957="□",G957="□",H957="□"),"",IF(AND(F957="■",G957="■"),"",IF(AND(F957="■",H957="■"),"",IF(AND(G957="■",H957="■"),"",IF(F957="■",$BY$42,IF(G957="■",$BY$39,IF(I957="","",I957))))))))</f>
        <v/>
      </c>
      <c r="AG957" s="61" t="str">
        <f>IF($C$3="","",IF(AND(F957="□",G957="□",H957="□"),"",IF(AND(F957="■",G957="■"),"",IF(AND(F957="■",H957="■"),"",IF(AND(G957="■",H957="■"),"",IF(F957="■",$BY$44,IF(G957="■",$BY$41,IF(K957="","",K957))))))))</f>
        <v/>
      </c>
      <c r="AH957" s="63" t="str">
        <f t="shared" si="284"/>
        <v/>
      </c>
      <c r="AI957" s="63" t="str">
        <f t="shared" si="285"/>
        <v/>
      </c>
      <c r="AJ957" s="64" t="str">
        <f t="shared" si="286"/>
        <v/>
      </c>
      <c r="AK957" s="64" t="str">
        <f t="shared" si="287"/>
        <v/>
      </c>
      <c r="AL957" s="64" t="str">
        <f>IF($C$3="","",IF(AND(F957="□",G957="□",H957="□"),"",IF(AND(F957="■",G957="■"),"",IF(AND(F957="■",H957="■"),"",IF(AND(G957="■",H957="■"),"",IF(F957="■",$BY$23,IF(G957="■",$BY$21,IF(J957="","",J957))))))))</f>
        <v/>
      </c>
      <c r="AM957" s="65" t="str">
        <f t="shared" si="288"/>
        <v/>
      </c>
      <c r="AN957" s="64" t="str">
        <f>IF($C$3="","",IF(AND(F957="□",G957="□",H957="□"),"",IF(AND(F957="■",G957="■"),"",IF(AND(F957="■",H957="■"),"",IF(AND(G957="■",H957="■"),"",IF(F957="■",$BY$24,IF(G957="■",$BY$22,IF(L957="","",L957))))))))</f>
        <v/>
      </c>
      <c r="AO957" s="118"/>
      <c r="AP957" s="64" t="str">
        <f t="shared" si="289"/>
        <v/>
      </c>
      <c r="AQ957" s="64" t="str">
        <f t="shared" si="290"/>
        <v/>
      </c>
      <c r="AR957" s="64" t="str">
        <f t="shared" si="291"/>
        <v/>
      </c>
      <c r="AS957" s="64" t="str">
        <f t="shared" si="292"/>
        <v/>
      </c>
      <c r="AT957" s="64" t="str">
        <f t="shared" si="293"/>
        <v/>
      </c>
      <c r="AW957" s="17" t="str">
        <f t="shared" si="294"/>
        <v/>
      </c>
      <c r="AX957" s="17" t="str">
        <f t="shared" si="295"/>
        <v/>
      </c>
      <c r="AY957" s="17" t="str">
        <f t="shared" si="296"/>
        <v/>
      </c>
      <c r="AZ957" s="17" t="str">
        <f t="shared" si="297"/>
        <v/>
      </c>
      <c r="BA957" s="17" t="str">
        <f t="shared" si="298"/>
        <v/>
      </c>
      <c r="BB957" s="17" t="str">
        <f t="shared" si="299"/>
        <v/>
      </c>
      <c r="BD957" s="17" t="str">
        <f>IF(AND(OR(F957="",F957="□"),OR(G957="",G957="□"),OR(H957="",H957="□")),"",IF(AND(F957="■",G957="■"),"",IF(AND(OR(F957="■",G957="■"),H957="■"),"",IF(F957="■",5,IF(G957="■",4,IF(I957="","",IF($C$3="","",IF($C$3=8,"-",IF($C$3&lt;8,IF(I957&lt;=$BY$25,7,IF(I957&lt;=$BY$26,6,IF(I957&lt;=$BY$27,5,IF(I957&lt;=$BY$28,4,IF(I957&lt;=$BY$29,3,IF(I957&lt;=$BY$30,2,1)))))))))))))))</f>
        <v/>
      </c>
      <c r="BE957" s="17" t="str">
        <f>IF(AND(OR(F957="",F957="□"),OR(G957="",G957="□"),OR(H957="",H957="□")),"",IF(AND(F957="■",G957="■"),"",IF(AND(OR(F957="■",G957="■"),H957="■"),"",IF(F957="■",5,IF(G957="■",4,IF(K957="","",IF($C$3="","",IF($C$3=8,IF(K957&lt;=$BY$33,6,IF(K957&lt;=$BY$34,5,IF(K957&lt;=$BY$35,4,3))),IF(AND($C$3&lt;8,$C$3&gt;4),IF(K957&lt;=$BY$32,7,IF(K957&lt;=$BY$33,6,IF(K957&lt;=$BY$34,5,IF(K957&lt;=$BY$35,4,IF(K957&lt;=$BY$36,3,2))))),IF(C943&lt;5,"-"))))))))))</f>
        <v/>
      </c>
      <c r="BF957" s="17" t="str">
        <f t="shared" si="301"/>
        <v/>
      </c>
      <c r="BH957" s="18" t="str">
        <f>IF(X957="","",IF(50&lt;=Y957,6,IF(AND(40&lt;=Y957,Y957&lt;50),5,IF(AND(30&lt;=Y957,Y957&lt;40),4,IF(AND(20&lt;=Y957,Y957&lt;30),3,IF(AND(10&lt;=Y957,Y957&lt;20),2,IF(AND(0&lt;=Y957,Y957&lt;10),1,IF(Y957&lt;0,0,""))))))))</f>
        <v/>
      </c>
      <c r="BI957" s="18" t="str">
        <f>IF(X957="","",IF(30&lt;=Y957,4,IF(AND(20&lt;=Y957,Y957&lt;30),3,IF(AND(10&lt;=Y957,Y957&lt;20),2,IF(AND(0&lt;=Y957,Y957&lt;10),1,IF(Y957&lt;0,0,""))))))</f>
        <v/>
      </c>
      <c r="BJ957" s="58" t="str">
        <f>IF(AND(OR(Q957="",Q957="□"),OR(R957="",R957="□"),OR(S957="",S957="□")),"",IF(AND(Q957="■",R957="■"),"",IF(AND(OR(Q957="■",R957="■"),S957="■"),"",IF(Q957="■",3,IF(R957="■",1,IF(Z957="■",BH957,BI957))))))</f>
        <v/>
      </c>
    </row>
    <row r="958" spans="1:62" ht="12" customHeight="1" x14ac:dyDescent="0.15">
      <c r="A958" s="66">
        <v>941</v>
      </c>
      <c r="B958" s="4"/>
      <c r="C958" s="2"/>
      <c r="D958" s="2"/>
      <c r="E958" s="8"/>
      <c r="F958" s="129" t="s">
        <v>38</v>
      </c>
      <c r="G958" s="130" t="s">
        <v>38</v>
      </c>
      <c r="H958" s="131" t="s">
        <v>38</v>
      </c>
      <c r="I958" s="122"/>
      <c r="J958" s="149"/>
      <c r="K958" s="124"/>
      <c r="L958" s="178"/>
      <c r="M958" s="133"/>
      <c r="N958" s="163" t="str">
        <f>IF($C$3="","",IF(P958="","",BF958))</f>
        <v/>
      </c>
      <c r="O958" s="163" t="str">
        <f>IF($C$3="","",IF(AND(OR(F958="",F958="□"),OR(G958="",G958="□"),OR(H958="",H958="□")),"",IF(AND(F958="■",G958="■"),"",IF(AND(OR(F958="■",G958="■"),H958="■"),"",IF(BF958="","",IF(OR(BF958=4,BF958&gt;4),"○","×"))))))</f>
        <v/>
      </c>
      <c r="P958" s="162" t="str">
        <f>IF($C$3="","",IF(AND(OR(F958="",F958="□"),OR(G958="",G958="□"),OR(H958="",H958="□")),"",IF(AND(F958="■",G958="■"),"",IF(AND(OR(F958="■",G958="■"),H958="■"),"",IF(BF958="","",IF(OR(BF958=5,BF958&gt;5),"○","×"))))))</f>
        <v/>
      </c>
      <c r="Q958" s="129" t="s">
        <v>38</v>
      </c>
      <c r="R958" s="130" t="s">
        <v>38</v>
      </c>
      <c r="S958" s="131" t="s">
        <v>38</v>
      </c>
      <c r="T958" s="1"/>
      <c r="U958" s="10"/>
      <c r="V958" s="11"/>
      <c r="W958" s="10"/>
      <c r="X958" s="223" t="str">
        <f t="shared" si="300"/>
        <v/>
      </c>
      <c r="Y958" s="164" t="str">
        <f t="shared" si="282"/>
        <v/>
      </c>
      <c r="Z958" s="131" t="s">
        <v>58</v>
      </c>
      <c r="AA958" s="135" t="s">
        <v>58</v>
      </c>
      <c r="AB958" s="165" t="str">
        <f t="shared" si="283"/>
        <v/>
      </c>
      <c r="AC958" s="280"/>
      <c r="AD958" s="281"/>
      <c r="AF958" s="60" t="str">
        <f>IF($C$3="","",IF(AND(F958="□",G958="□",H958="□"),"",IF(AND(F958="■",G958="■"),"",IF(AND(F958="■",H958="■"),"",IF(AND(G958="■",H958="■"),"",IF(F958="■",$BY$42,IF(G958="■",$BY$39,IF(I958="","",I958))))))))</f>
        <v/>
      </c>
      <c r="AG958" s="61" t="str">
        <f>IF($C$3="","",IF(AND(F958="□",G958="□",H958="□"),"",IF(AND(F958="■",G958="■"),"",IF(AND(F958="■",H958="■"),"",IF(AND(G958="■",H958="■"),"",IF(F958="■",$BY$44,IF(G958="■",$BY$41,IF(K958="","",K958))))))))</f>
        <v/>
      </c>
      <c r="AH958" s="63" t="str">
        <f t="shared" si="284"/>
        <v/>
      </c>
      <c r="AI958" s="63" t="str">
        <f t="shared" si="285"/>
        <v/>
      </c>
      <c r="AJ958" s="64" t="str">
        <f t="shared" si="286"/>
        <v/>
      </c>
      <c r="AK958" s="64" t="str">
        <f t="shared" si="287"/>
        <v/>
      </c>
      <c r="AL958" s="64" t="str">
        <f>IF($C$3="","",IF(AND(F958="□",G958="□",H958="□"),"",IF(AND(F958="■",G958="■"),"",IF(AND(F958="■",H958="■"),"",IF(AND(G958="■",H958="■"),"",IF(F958="■",$BY$23,IF(G958="■",$BY$21,IF(J958="","",J958))))))))</f>
        <v/>
      </c>
      <c r="AM958" s="65" t="str">
        <f t="shared" si="288"/>
        <v/>
      </c>
      <c r="AN958" s="64" t="str">
        <f>IF($C$3="","",IF(AND(F958="□",G958="□",H958="□"),"",IF(AND(F958="■",G958="■"),"",IF(AND(F958="■",H958="■"),"",IF(AND(G958="■",H958="■"),"",IF(F958="■",$BY$24,IF(G958="■",$BY$22,IF(L958="","",L958))))))))</f>
        <v/>
      </c>
      <c r="AO958" s="118"/>
      <c r="AP958" s="64" t="str">
        <f t="shared" si="289"/>
        <v/>
      </c>
      <c r="AQ958" s="64" t="str">
        <f t="shared" si="290"/>
        <v/>
      </c>
      <c r="AR958" s="64" t="str">
        <f t="shared" si="291"/>
        <v/>
      </c>
      <c r="AS958" s="64" t="str">
        <f t="shared" si="292"/>
        <v/>
      </c>
      <c r="AT958" s="64" t="str">
        <f t="shared" si="293"/>
        <v/>
      </c>
      <c r="AW958" s="17" t="str">
        <f t="shared" si="294"/>
        <v/>
      </c>
      <c r="AX958" s="17" t="str">
        <f t="shared" si="295"/>
        <v/>
      </c>
      <c r="AY958" s="17" t="str">
        <f t="shared" si="296"/>
        <v/>
      </c>
      <c r="AZ958" s="17" t="str">
        <f t="shared" si="297"/>
        <v/>
      </c>
      <c r="BA958" s="17" t="str">
        <f t="shared" si="298"/>
        <v/>
      </c>
      <c r="BB958" s="17" t="str">
        <f t="shared" si="299"/>
        <v/>
      </c>
      <c r="BD958" s="17" t="str">
        <f>IF(AND(OR(F958="",F958="□"),OR(G958="",G958="□"),OR(H958="",H958="□")),"",IF(AND(F958="■",G958="■"),"",IF(AND(OR(F958="■",G958="■"),H958="■"),"",IF(F958="■",5,IF(G958="■",4,IF(I958="","",IF($C$3="","",IF($C$3=8,"-",IF($C$3&lt;8,IF(I958&lt;=$BY$25,7,IF(I958&lt;=$BY$26,6,IF(I958&lt;=$BY$27,5,IF(I958&lt;=$BY$28,4,IF(I958&lt;=$BY$29,3,IF(I958&lt;=$BY$30,2,1)))))))))))))))</f>
        <v/>
      </c>
      <c r="BE958" s="17" t="str">
        <f>IF(AND(OR(F958="",F958="□"),OR(G958="",G958="□"),OR(H958="",H958="□")),"",IF(AND(F958="■",G958="■"),"",IF(AND(OR(F958="■",G958="■"),H958="■"),"",IF(F958="■",5,IF(G958="■",4,IF(K958="","",IF($C$3="","",IF($C$3=8,IF(K958&lt;=$BY$33,6,IF(K958&lt;=$BY$34,5,IF(K958&lt;=$BY$35,4,3))),IF(AND($C$3&lt;8,$C$3&gt;4),IF(K958&lt;=$BY$32,7,IF(K958&lt;=$BY$33,6,IF(K958&lt;=$BY$34,5,IF(K958&lt;=$BY$35,4,IF(K958&lt;=$BY$36,3,2))))),IF(C944&lt;5,"-"))))))))))</f>
        <v/>
      </c>
      <c r="BF958" s="17" t="str">
        <f t="shared" si="301"/>
        <v/>
      </c>
      <c r="BH958" s="18" t="str">
        <f>IF(X958="","",IF(50&lt;=Y958,6,IF(AND(40&lt;=Y958,Y958&lt;50),5,IF(AND(30&lt;=Y958,Y958&lt;40),4,IF(AND(20&lt;=Y958,Y958&lt;30),3,IF(AND(10&lt;=Y958,Y958&lt;20),2,IF(AND(0&lt;=Y958,Y958&lt;10),1,IF(Y958&lt;0,0,""))))))))</f>
        <v/>
      </c>
      <c r="BI958" s="18" t="str">
        <f>IF(X958="","",IF(30&lt;=Y958,4,IF(AND(20&lt;=Y958,Y958&lt;30),3,IF(AND(10&lt;=Y958,Y958&lt;20),2,IF(AND(0&lt;=Y958,Y958&lt;10),1,IF(Y958&lt;0,0,""))))))</f>
        <v/>
      </c>
      <c r="BJ958" s="58" t="str">
        <f>IF(AND(OR(Q958="",Q958="□"),OR(R958="",R958="□"),OR(S958="",S958="□")),"",IF(AND(Q958="■",R958="■"),"",IF(AND(OR(Q958="■",R958="■"),S958="■"),"",IF(Q958="■",3,IF(R958="■",1,IF(Z958="■",BH958,BI958))))))</f>
        <v/>
      </c>
    </row>
    <row r="959" spans="1:62" ht="12" customHeight="1" x14ac:dyDescent="0.15">
      <c r="A959" s="66">
        <v>942</v>
      </c>
      <c r="B959" s="4"/>
      <c r="C959" s="2"/>
      <c r="D959" s="2"/>
      <c r="E959" s="8"/>
      <c r="F959" s="129" t="s">
        <v>38</v>
      </c>
      <c r="G959" s="130" t="s">
        <v>38</v>
      </c>
      <c r="H959" s="131" t="s">
        <v>38</v>
      </c>
      <c r="I959" s="122"/>
      <c r="J959" s="149"/>
      <c r="K959" s="124"/>
      <c r="L959" s="178"/>
      <c r="M959" s="133"/>
      <c r="N959" s="163" t="str">
        <f>IF($C$3="","",IF(P959="","",BF959))</f>
        <v/>
      </c>
      <c r="O959" s="163" t="str">
        <f>IF($C$3="","",IF(AND(OR(F959="",F959="□"),OR(G959="",G959="□"),OR(H959="",H959="□")),"",IF(AND(F959="■",G959="■"),"",IF(AND(OR(F959="■",G959="■"),H959="■"),"",IF(BF959="","",IF(OR(BF959=4,BF959&gt;4),"○","×"))))))</f>
        <v/>
      </c>
      <c r="P959" s="162" t="str">
        <f>IF($C$3="","",IF(AND(OR(F959="",F959="□"),OR(G959="",G959="□"),OR(H959="",H959="□")),"",IF(AND(F959="■",G959="■"),"",IF(AND(OR(F959="■",G959="■"),H959="■"),"",IF(BF959="","",IF(OR(BF959=5,BF959&gt;5),"○","×"))))))</f>
        <v/>
      </c>
      <c r="Q959" s="129" t="s">
        <v>38</v>
      </c>
      <c r="R959" s="130" t="s">
        <v>38</v>
      </c>
      <c r="S959" s="131" t="s">
        <v>38</v>
      </c>
      <c r="T959" s="1"/>
      <c r="U959" s="10"/>
      <c r="V959" s="11"/>
      <c r="W959" s="10"/>
      <c r="X959" s="223" t="str">
        <f t="shared" si="300"/>
        <v/>
      </c>
      <c r="Y959" s="164" t="str">
        <f t="shared" si="282"/>
        <v/>
      </c>
      <c r="Z959" s="131" t="s">
        <v>58</v>
      </c>
      <c r="AA959" s="135" t="s">
        <v>58</v>
      </c>
      <c r="AB959" s="165" t="str">
        <f t="shared" si="283"/>
        <v/>
      </c>
      <c r="AC959" s="280"/>
      <c r="AD959" s="281"/>
      <c r="AF959" s="60" t="str">
        <f>IF($C$3="","",IF(AND(F959="□",G959="□",H959="□"),"",IF(AND(F959="■",G959="■"),"",IF(AND(F959="■",H959="■"),"",IF(AND(G959="■",H959="■"),"",IF(F959="■",$BY$42,IF(G959="■",$BY$39,IF(I959="","",I959))))))))</f>
        <v/>
      </c>
      <c r="AG959" s="61" t="str">
        <f>IF($C$3="","",IF(AND(F959="□",G959="□",H959="□"),"",IF(AND(F959="■",G959="■"),"",IF(AND(F959="■",H959="■"),"",IF(AND(G959="■",H959="■"),"",IF(F959="■",$BY$44,IF(G959="■",$BY$41,IF(K959="","",K959))))))))</f>
        <v/>
      </c>
      <c r="AH959" s="63" t="str">
        <f t="shared" si="284"/>
        <v/>
      </c>
      <c r="AI959" s="63" t="str">
        <f t="shared" si="285"/>
        <v/>
      </c>
      <c r="AJ959" s="64" t="str">
        <f t="shared" si="286"/>
        <v/>
      </c>
      <c r="AK959" s="64" t="str">
        <f t="shared" si="287"/>
        <v/>
      </c>
      <c r="AL959" s="64" t="str">
        <f>IF($C$3="","",IF(AND(F959="□",G959="□",H959="□"),"",IF(AND(F959="■",G959="■"),"",IF(AND(F959="■",H959="■"),"",IF(AND(G959="■",H959="■"),"",IF(F959="■",$BY$23,IF(G959="■",$BY$21,IF(J959="","",J959))))))))</f>
        <v/>
      </c>
      <c r="AM959" s="65" t="str">
        <f t="shared" si="288"/>
        <v/>
      </c>
      <c r="AN959" s="64" t="str">
        <f>IF($C$3="","",IF(AND(F959="□",G959="□",H959="□"),"",IF(AND(F959="■",G959="■"),"",IF(AND(F959="■",H959="■"),"",IF(AND(G959="■",H959="■"),"",IF(F959="■",$BY$24,IF(G959="■",$BY$22,IF(L959="","",L959))))))))</f>
        <v/>
      </c>
      <c r="AO959" s="118"/>
      <c r="AP959" s="64" t="str">
        <f t="shared" si="289"/>
        <v/>
      </c>
      <c r="AQ959" s="64" t="str">
        <f t="shared" si="290"/>
        <v/>
      </c>
      <c r="AR959" s="64" t="str">
        <f t="shared" si="291"/>
        <v/>
      </c>
      <c r="AS959" s="64" t="str">
        <f t="shared" si="292"/>
        <v/>
      </c>
      <c r="AT959" s="64" t="str">
        <f t="shared" si="293"/>
        <v/>
      </c>
      <c r="AW959" s="17" t="str">
        <f t="shared" si="294"/>
        <v/>
      </c>
      <c r="AX959" s="17" t="str">
        <f t="shared" si="295"/>
        <v/>
      </c>
      <c r="AY959" s="17" t="str">
        <f t="shared" si="296"/>
        <v/>
      </c>
      <c r="AZ959" s="17" t="str">
        <f t="shared" si="297"/>
        <v/>
      </c>
      <c r="BA959" s="17" t="str">
        <f t="shared" si="298"/>
        <v/>
      </c>
      <c r="BB959" s="17" t="str">
        <f t="shared" si="299"/>
        <v/>
      </c>
      <c r="BD959" s="17" t="str">
        <f>IF(AND(OR(F959="",F959="□"),OR(G959="",G959="□"),OR(H959="",H959="□")),"",IF(AND(F959="■",G959="■"),"",IF(AND(OR(F959="■",G959="■"),H959="■"),"",IF(F959="■",5,IF(G959="■",4,IF(I959="","",IF($C$3="","",IF($C$3=8,"-",IF($C$3&lt;8,IF(I959&lt;=$BY$25,7,IF(I959&lt;=$BY$26,6,IF(I959&lt;=$BY$27,5,IF(I959&lt;=$BY$28,4,IF(I959&lt;=$BY$29,3,IF(I959&lt;=$BY$30,2,1)))))))))))))))</f>
        <v/>
      </c>
      <c r="BE959" s="17" t="str">
        <f>IF(AND(OR(F959="",F959="□"),OR(G959="",G959="□"),OR(H959="",H959="□")),"",IF(AND(F959="■",G959="■"),"",IF(AND(OR(F959="■",G959="■"),H959="■"),"",IF(F959="■",5,IF(G959="■",4,IF(K959="","",IF($C$3="","",IF($C$3=8,IF(K959&lt;=$BY$33,6,IF(K959&lt;=$BY$34,5,IF(K959&lt;=$BY$35,4,3))),IF(AND($C$3&lt;8,$C$3&gt;4),IF(K959&lt;=$BY$32,7,IF(K959&lt;=$BY$33,6,IF(K959&lt;=$BY$34,5,IF(K959&lt;=$BY$35,4,IF(K959&lt;=$BY$36,3,2))))),IF(C945&lt;5,"-"))))))))))</f>
        <v/>
      </c>
      <c r="BF959" s="17" t="str">
        <f t="shared" si="301"/>
        <v/>
      </c>
      <c r="BH959" s="18" t="str">
        <f>IF(X959="","",IF(50&lt;=Y959,6,IF(AND(40&lt;=Y959,Y959&lt;50),5,IF(AND(30&lt;=Y959,Y959&lt;40),4,IF(AND(20&lt;=Y959,Y959&lt;30),3,IF(AND(10&lt;=Y959,Y959&lt;20),2,IF(AND(0&lt;=Y959,Y959&lt;10),1,IF(Y959&lt;0,0,""))))))))</f>
        <v/>
      </c>
      <c r="BI959" s="18" t="str">
        <f>IF(X959="","",IF(30&lt;=Y959,4,IF(AND(20&lt;=Y959,Y959&lt;30),3,IF(AND(10&lt;=Y959,Y959&lt;20),2,IF(AND(0&lt;=Y959,Y959&lt;10),1,IF(Y959&lt;0,0,""))))))</f>
        <v/>
      </c>
      <c r="BJ959" s="58" t="str">
        <f>IF(AND(OR(Q959="",Q959="□"),OR(R959="",R959="□"),OR(S959="",S959="□")),"",IF(AND(Q959="■",R959="■"),"",IF(AND(OR(Q959="■",R959="■"),S959="■"),"",IF(Q959="■",3,IF(R959="■",1,IF(Z959="■",BH959,BI959))))))</f>
        <v/>
      </c>
    </row>
    <row r="960" spans="1:62" ht="12" customHeight="1" x14ac:dyDescent="0.15">
      <c r="A960" s="66">
        <v>943</v>
      </c>
      <c r="B960" s="4"/>
      <c r="C960" s="2"/>
      <c r="D960" s="2"/>
      <c r="E960" s="8"/>
      <c r="F960" s="129" t="s">
        <v>38</v>
      </c>
      <c r="G960" s="130" t="s">
        <v>38</v>
      </c>
      <c r="H960" s="131" t="s">
        <v>38</v>
      </c>
      <c r="I960" s="122"/>
      <c r="J960" s="149"/>
      <c r="K960" s="124"/>
      <c r="L960" s="178"/>
      <c r="M960" s="133"/>
      <c r="N960" s="163" t="str">
        <f>IF($C$3="","",IF(P960="","",BF960))</f>
        <v/>
      </c>
      <c r="O960" s="163" t="str">
        <f>IF($C$3="","",IF(AND(OR(F960="",F960="□"),OR(G960="",G960="□"),OR(H960="",H960="□")),"",IF(AND(F960="■",G960="■"),"",IF(AND(OR(F960="■",G960="■"),H960="■"),"",IF(BF960="","",IF(OR(BF960=4,BF960&gt;4),"○","×"))))))</f>
        <v/>
      </c>
      <c r="P960" s="162" t="str">
        <f>IF($C$3="","",IF(AND(OR(F960="",F960="□"),OR(G960="",G960="□"),OR(H960="",H960="□")),"",IF(AND(F960="■",G960="■"),"",IF(AND(OR(F960="■",G960="■"),H960="■"),"",IF(BF960="","",IF(OR(BF960=5,BF960&gt;5),"○","×"))))))</f>
        <v/>
      </c>
      <c r="Q960" s="129" t="s">
        <v>38</v>
      </c>
      <c r="R960" s="130" t="s">
        <v>38</v>
      </c>
      <c r="S960" s="131" t="s">
        <v>38</v>
      </c>
      <c r="T960" s="1"/>
      <c r="U960" s="10"/>
      <c r="V960" s="11"/>
      <c r="W960" s="10"/>
      <c r="X960" s="223" t="str">
        <f t="shared" si="300"/>
        <v/>
      </c>
      <c r="Y960" s="164" t="str">
        <f t="shared" si="282"/>
        <v/>
      </c>
      <c r="Z960" s="131" t="s">
        <v>58</v>
      </c>
      <c r="AA960" s="135" t="s">
        <v>58</v>
      </c>
      <c r="AB960" s="165" t="str">
        <f t="shared" si="283"/>
        <v/>
      </c>
      <c r="AC960" s="280"/>
      <c r="AD960" s="281"/>
      <c r="AF960" s="60" t="str">
        <f>IF($C$3="","",IF(AND(F960="□",G960="□",H960="□"),"",IF(AND(F960="■",G960="■"),"",IF(AND(F960="■",H960="■"),"",IF(AND(G960="■",H960="■"),"",IF(F960="■",$BY$42,IF(G960="■",$BY$39,IF(I960="","",I960))))))))</f>
        <v/>
      </c>
      <c r="AG960" s="61" t="str">
        <f>IF($C$3="","",IF(AND(F960="□",G960="□",H960="□"),"",IF(AND(F960="■",G960="■"),"",IF(AND(F960="■",H960="■"),"",IF(AND(G960="■",H960="■"),"",IF(F960="■",$BY$44,IF(G960="■",$BY$41,IF(K960="","",K960))))))))</f>
        <v/>
      </c>
      <c r="AH960" s="63" t="str">
        <f t="shared" si="284"/>
        <v/>
      </c>
      <c r="AI960" s="63" t="str">
        <f t="shared" si="285"/>
        <v/>
      </c>
      <c r="AJ960" s="64" t="str">
        <f t="shared" si="286"/>
        <v/>
      </c>
      <c r="AK960" s="64" t="str">
        <f t="shared" si="287"/>
        <v/>
      </c>
      <c r="AL960" s="64" t="str">
        <f>IF($C$3="","",IF(AND(F960="□",G960="□",H960="□"),"",IF(AND(F960="■",G960="■"),"",IF(AND(F960="■",H960="■"),"",IF(AND(G960="■",H960="■"),"",IF(F960="■",$BY$23,IF(G960="■",$BY$21,IF(J960="","",J960))))))))</f>
        <v/>
      </c>
      <c r="AM960" s="65" t="str">
        <f t="shared" si="288"/>
        <v/>
      </c>
      <c r="AN960" s="64" t="str">
        <f>IF($C$3="","",IF(AND(F960="□",G960="□",H960="□"),"",IF(AND(F960="■",G960="■"),"",IF(AND(F960="■",H960="■"),"",IF(AND(G960="■",H960="■"),"",IF(F960="■",$BY$24,IF(G960="■",$BY$22,IF(L960="","",L960))))))))</f>
        <v/>
      </c>
      <c r="AO960" s="118"/>
      <c r="AP960" s="64" t="str">
        <f t="shared" si="289"/>
        <v/>
      </c>
      <c r="AQ960" s="64" t="str">
        <f t="shared" si="290"/>
        <v/>
      </c>
      <c r="AR960" s="64" t="str">
        <f t="shared" si="291"/>
        <v/>
      </c>
      <c r="AS960" s="64" t="str">
        <f t="shared" si="292"/>
        <v/>
      </c>
      <c r="AT960" s="64" t="str">
        <f t="shared" si="293"/>
        <v/>
      </c>
      <c r="AW960" s="17" t="str">
        <f t="shared" si="294"/>
        <v/>
      </c>
      <c r="AX960" s="17" t="str">
        <f t="shared" si="295"/>
        <v/>
      </c>
      <c r="AY960" s="17" t="str">
        <f t="shared" si="296"/>
        <v/>
      </c>
      <c r="AZ960" s="17" t="str">
        <f t="shared" si="297"/>
        <v/>
      </c>
      <c r="BA960" s="17" t="str">
        <f t="shared" si="298"/>
        <v/>
      </c>
      <c r="BB960" s="17" t="str">
        <f t="shared" si="299"/>
        <v/>
      </c>
      <c r="BD960" s="17" t="str">
        <f>IF(AND(OR(F960="",F960="□"),OR(G960="",G960="□"),OR(H960="",H960="□")),"",IF(AND(F960="■",G960="■"),"",IF(AND(OR(F960="■",G960="■"),H960="■"),"",IF(F960="■",5,IF(G960="■",4,IF(I960="","",IF($C$3="","",IF($C$3=8,"-",IF($C$3&lt;8,IF(I960&lt;=$BY$25,7,IF(I960&lt;=$BY$26,6,IF(I960&lt;=$BY$27,5,IF(I960&lt;=$BY$28,4,IF(I960&lt;=$BY$29,3,IF(I960&lt;=$BY$30,2,1)))))))))))))))</f>
        <v/>
      </c>
      <c r="BE960" s="17" t="str">
        <f>IF(AND(OR(F960="",F960="□"),OR(G960="",G960="□"),OR(H960="",H960="□")),"",IF(AND(F960="■",G960="■"),"",IF(AND(OR(F960="■",G960="■"),H960="■"),"",IF(F960="■",5,IF(G960="■",4,IF(K960="","",IF($C$3="","",IF($C$3=8,IF(K960&lt;=$BY$33,6,IF(K960&lt;=$BY$34,5,IF(K960&lt;=$BY$35,4,3))),IF(AND($C$3&lt;8,$C$3&gt;4),IF(K960&lt;=$BY$32,7,IF(K960&lt;=$BY$33,6,IF(K960&lt;=$BY$34,5,IF(K960&lt;=$BY$35,4,IF(K960&lt;=$BY$36,3,2))))),IF(C946&lt;5,"-"))))))))))</f>
        <v/>
      </c>
      <c r="BF960" s="17" t="str">
        <f t="shared" si="301"/>
        <v/>
      </c>
      <c r="BH960" s="18" t="str">
        <f>IF(X960="","",IF(50&lt;=Y960,6,IF(AND(40&lt;=Y960,Y960&lt;50),5,IF(AND(30&lt;=Y960,Y960&lt;40),4,IF(AND(20&lt;=Y960,Y960&lt;30),3,IF(AND(10&lt;=Y960,Y960&lt;20),2,IF(AND(0&lt;=Y960,Y960&lt;10),1,IF(Y960&lt;0,0,""))))))))</f>
        <v/>
      </c>
      <c r="BI960" s="18" t="str">
        <f>IF(X960="","",IF(30&lt;=Y960,4,IF(AND(20&lt;=Y960,Y960&lt;30),3,IF(AND(10&lt;=Y960,Y960&lt;20),2,IF(AND(0&lt;=Y960,Y960&lt;10),1,IF(Y960&lt;0,0,""))))))</f>
        <v/>
      </c>
      <c r="BJ960" s="58" t="str">
        <f>IF(AND(OR(Q960="",Q960="□"),OR(R960="",R960="□"),OR(S960="",S960="□")),"",IF(AND(Q960="■",R960="■"),"",IF(AND(OR(Q960="■",R960="■"),S960="■"),"",IF(Q960="■",3,IF(R960="■",1,IF(Z960="■",BH960,BI960))))))</f>
        <v/>
      </c>
    </row>
    <row r="961" spans="1:62" ht="12" customHeight="1" x14ac:dyDescent="0.15">
      <c r="A961" s="66">
        <v>944</v>
      </c>
      <c r="B961" s="4"/>
      <c r="C961" s="2"/>
      <c r="D961" s="2"/>
      <c r="E961" s="8"/>
      <c r="F961" s="129" t="s">
        <v>38</v>
      </c>
      <c r="G961" s="130" t="s">
        <v>38</v>
      </c>
      <c r="H961" s="131" t="s">
        <v>38</v>
      </c>
      <c r="I961" s="122"/>
      <c r="J961" s="149"/>
      <c r="K961" s="124"/>
      <c r="L961" s="178"/>
      <c r="M961" s="133"/>
      <c r="N961" s="163" t="str">
        <f>IF($C$3="","",IF(P961="","",BF961))</f>
        <v/>
      </c>
      <c r="O961" s="163" t="str">
        <f>IF($C$3="","",IF(AND(OR(F961="",F961="□"),OR(G961="",G961="□"),OR(H961="",H961="□")),"",IF(AND(F961="■",G961="■"),"",IF(AND(OR(F961="■",G961="■"),H961="■"),"",IF(BF961="","",IF(OR(BF961=4,BF961&gt;4),"○","×"))))))</f>
        <v/>
      </c>
      <c r="P961" s="162" t="str">
        <f>IF($C$3="","",IF(AND(OR(F961="",F961="□"),OR(G961="",G961="□"),OR(H961="",H961="□")),"",IF(AND(F961="■",G961="■"),"",IF(AND(OR(F961="■",G961="■"),H961="■"),"",IF(BF961="","",IF(OR(BF961=5,BF961&gt;5),"○","×"))))))</f>
        <v/>
      </c>
      <c r="Q961" s="129" t="s">
        <v>38</v>
      </c>
      <c r="R961" s="130" t="s">
        <v>38</v>
      </c>
      <c r="S961" s="131" t="s">
        <v>38</v>
      </c>
      <c r="T961" s="1"/>
      <c r="U961" s="10"/>
      <c r="V961" s="11"/>
      <c r="W961" s="10"/>
      <c r="X961" s="223" t="str">
        <f t="shared" si="300"/>
        <v/>
      </c>
      <c r="Y961" s="164" t="str">
        <f t="shared" si="282"/>
        <v/>
      </c>
      <c r="Z961" s="131" t="s">
        <v>58</v>
      </c>
      <c r="AA961" s="135" t="s">
        <v>58</v>
      </c>
      <c r="AB961" s="165" t="str">
        <f t="shared" si="283"/>
        <v/>
      </c>
      <c r="AC961" s="280"/>
      <c r="AD961" s="281"/>
      <c r="AF961" s="60" t="str">
        <f>IF($C$3="","",IF(AND(F961="□",G961="□",H961="□"),"",IF(AND(F961="■",G961="■"),"",IF(AND(F961="■",H961="■"),"",IF(AND(G961="■",H961="■"),"",IF(F961="■",$BY$42,IF(G961="■",$BY$39,IF(I961="","",I961))))))))</f>
        <v/>
      </c>
      <c r="AG961" s="61" t="str">
        <f>IF($C$3="","",IF(AND(F961="□",G961="□",H961="□"),"",IF(AND(F961="■",G961="■"),"",IF(AND(F961="■",H961="■"),"",IF(AND(G961="■",H961="■"),"",IF(F961="■",$BY$44,IF(G961="■",$BY$41,IF(K961="","",K961))))))))</f>
        <v/>
      </c>
      <c r="AH961" s="63" t="str">
        <f t="shared" si="284"/>
        <v/>
      </c>
      <c r="AI961" s="63" t="str">
        <f t="shared" si="285"/>
        <v/>
      </c>
      <c r="AJ961" s="64" t="str">
        <f t="shared" si="286"/>
        <v/>
      </c>
      <c r="AK961" s="64" t="str">
        <f t="shared" si="287"/>
        <v/>
      </c>
      <c r="AL961" s="64" t="str">
        <f>IF($C$3="","",IF(AND(F961="□",G961="□",H961="□"),"",IF(AND(F961="■",G961="■"),"",IF(AND(F961="■",H961="■"),"",IF(AND(G961="■",H961="■"),"",IF(F961="■",$BY$23,IF(G961="■",$BY$21,IF(J961="","",J961))))))))</f>
        <v/>
      </c>
      <c r="AM961" s="65" t="str">
        <f t="shared" si="288"/>
        <v/>
      </c>
      <c r="AN961" s="64" t="str">
        <f>IF($C$3="","",IF(AND(F961="□",G961="□",H961="□"),"",IF(AND(F961="■",G961="■"),"",IF(AND(F961="■",H961="■"),"",IF(AND(G961="■",H961="■"),"",IF(F961="■",$BY$24,IF(G961="■",$BY$22,IF(L961="","",L961))))))))</f>
        <v/>
      </c>
      <c r="AO961" s="118"/>
      <c r="AP961" s="64" t="str">
        <f t="shared" si="289"/>
        <v/>
      </c>
      <c r="AQ961" s="64" t="str">
        <f t="shared" si="290"/>
        <v/>
      </c>
      <c r="AR961" s="64" t="str">
        <f t="shared" si="291"/>
        <v/>
      </c>
      <c r="AS961" s="64" t="str">
        <f t="shared" si="292"/>
        <v/>
      </c>
      <c r="AT961" s="64" t="str">
        <f t="shared" si="293"/>
        <v/>
      </c>
      <c r="AW961" s="17" t="str">
        <f t="shared" si="294"/>
        <v/>
      </c>
      <c r="AX961" s="17" t="str">
        <f t="shared" si="295"/>
        <v/>
      </c>
      <c r="AY961" s="17" t="str">
        <f t="shared" si="296"/>
        <v/>
      </c>
      <c r="AZ961" s="17" t="str">
        <f t="shared" si="297"/>
        <v/>
      </c>
      <c r="BA961" s="17" t="str">
        <f t="shared" si="298"/>
        <v/>
      </c>
      <c r="BB961" s="17" t="str">
        <f t="shared" si="299"/>
        <v/>
      </c>
      <c r="BD961" s="17" t="str">
        <f>IF(AND(OR(F961="",F961="□"),OR(G961="",G961="□"),OR(H961="",H961="□")),"",IF(AND(F961="■",G961="■"),"",IF(AND(OR(F961="■",G961="■"),H961="■"),"",IF(F961="■",5,IF(G961="■",4,IF(I961="","",IF($C$3="","",IF($C$3=8,"-",IF($C$3&lt;8,IF(I961&lt;=$BY$25,7,IF(I961&lt;=$BY$26,6,IF(I961&lt;=$BY$27,5,IF(I961&lt;=$BY$28,4,IF(I961&lt;=$BY$29,3,IF(I961&lt;=$BY$30,2,1)))))))))))))))</f>
        <v/>
      </c>
      <c r="BE961" s="17" t="str">
        <f>IF(AND(OR(F961="",F961="□"),OR(G961="",G961="□"),OR(H961="",H961="□")),"",IF(AND(F961="■",G961="■"),"",IF(AND(OR(F961="■",G961="■"),H961="■"),"",IF(F961="■",5,IF(G961="■",4,IF(K961="","",IF($C$3="","",IF($C$3=8,IF(K961&lt;=$BY$33,6,IF(K961&lt;=$BY$34,5,IF(K961&lt;=$BY$35,4,3))),IF(AND($C$3&lt;8,$C$3&gt;4),IF(K961&lt;=$BY$32,7,IF(K961&lt;=$BY$33,6,IF(K961&lt;=$BY$34,5,IF(K961&lt;=$BY$35,4,IF(K961&lt;=$BY$36,3,2))))),IF(C947&lt;5,"-"))))))))))</f>
        <v/>
      </c>
      <c r="BF961" s="17" t="str">
        <f t="shared" si="301"/>
        <v/>
      </c>
      <c r="BH961" s="18" t="str">
        <f>IF(X961="","",IF(50&lt;=Y961,6,IF(AND(40&lt;=Y961,Y961&lt;50),5,IF(AND(30&lt;=Y961,Y961&lt;40),4,IF(AND(20&lt;=Y961,Y961&lt;30),3,IF(AND(10&lt;=Y961,Y961&lt;20),2,IF(AND(0&lt;=Y961,Y961&lt;10),1,IF(Y961&lt;0,0,""))))))))</f>
        <v/>
      </c>
      <c r="BI961" s="18" t="str">
        <f>IF(X961="","",IF(30&lt;=Y961,4,IF(AND(20&lt;=Y961,Y961&lt;30),3,IF(AND(10&lt;=Y961,Y961&lt;20),2,IF(AND(0&lt;=Y961,Y961&lt;10),1,IF(Y961&lt;0,0,""))))))</f>
        <v/>
      </c>
      <c r="BJ961" s="58" t="str">
        <f>IF(AND(OR(Q961="",Q961="□"),OR(R961="",R961="□"),OR(S961="",S961="□")),"",IF(AND(Q961="■",R961="■"),"",IF(AND(OR(Q961="■",R961="■"),S961="■"),"",IF(Q961="■",3,IF(R961="■",1,IF(Z961="■",BH961,BI961))))))</f>
        <v/>
      </c>
    </row>
    <row r="962" spans="1:62" ht="12" customHeight="1" x14ac:dyDescent="0.15">
      <c r="A962" s="66">
        <v>945</v>
      </c>
      <c r="B962" s="4"/>
      <c r="C962" s="2"/>
      <c r="D962" s="2"/>
      <c r="E962" s="8"/>
      <c r="F962" s="129" t="s">
        <v>38</v>
      </c>
      <c r="G962" s="130" t="s">
        <v>38</v>
      </c>
      <c r="H962" s="131" t="s">
        <v>38</v>
      </c>
      <c r="I962" s="122"/>
      <c r="J962" s="149"/>
      <c r="K962" s="124"/>
      <c r="L962" s="178"/>
      <c r="M962" s="133"/>
      <c r="N962" s="163" t="str">
        <f>IF($C$3="","",IF(P962="","",BF962))</f>
        <v/>
      </c>
      <c r="O962" s="163" t="str">
        <f>IF($C$3="","",IF(AND(OR(F962="",F962="□"),OR(G962="",G962="□"),OR(H962="",H962="□")),"",IF(AND(F962="■",G962="■"),"",IF(AND(OR(F962="■",G962="■"),H962="■"),"",IF(BF962="","",IF(OR(BF962=4,BF962&gt;4),"○","×"))))))</f>
        <v/>
      </c>
      <c r="P962" s="162" t="str">
        <f>IF($C$3="","",IF(AND(OR(F962="",F962="□"),OR(G962="",G962="□"),OR(H962="",H962="□")),"",IF(AND(F962="■",G962="■"),"",IF(AND(OR(F962="■",G962="■"),H962="■"),"",IF(BF962="","",IF(OR(BF962=5,BF962&gt;5),"○","×"))))))</f>
        <v/>
      </c>
      <c r="Q962" s="129" t="s">
        <v>38</v>
      </c>
      <c r="R962" s="130" t="s">
        <v>38</v>
      </c>
      <c r="S962" s="131" t="s">
        <v>38</v>
      </c>
      <c r="T962" s="1"/>
      <c r="U962" s="10"/>
      <c r="V962" s="11"/>
      <c r="W962" s="10"/>
      <c r="X962" s="223" t="str">
        <f t="shared" si="300"/>
        <v/>
      </c>
      <c r="Y962" s="164" t="str">
        <f t="shared" si="282"/>
        <v/>
      </c>
      <c r="Z962" s="131" t="s">
        <v>58</v>
      </c>
      <c r="AA962" s="135" t="s">
        <v>58</v>
      </c>
      <c r="AB962" s="165" t="str">
        <f t="shared" si="283"/>
        <v/>
      </c>
      <c r="AC962" s="280"/>
      <c r="AD962" s="281"/>
      <c r="AF962" s="60" t="str">
        <f>IF($C$3="","",IF(AND(F962="□",G962="□",H962="□"),"",IF(AND(F962="■",G962="■"),"",IF(AND(F962="■",H962="■"),"",IF(AND(G962="■",H962="■"),"",IF(F962="■",$BY$42,IF(G962="■",$BY$39,IF(I962="","",I962))))))))</f>
        <v/>
      </c>
      <c r="AG962" s="61" t="str">
        <f>IF($C$3="","",IF(AND(F962="□",G962="□",H962="□"),"",IF(AND(F962="■",G962="■"),"",IF(AND(F962="■",H962="■"),"",IF(AND(G962="■",H962="■"),"",IF(F962="■",$BY$44,IF(G962="■",$BY$41,IF(K962="","",K962))))))))</f>
        <v/>
      </c>
      <c r="AH962" s="63" t="str">
        <f t="shared" si="284"/>
        <v/>
      </c>
      <c r="AI962" s="63" t="str">
        <f t="shared" si="285"/>
        <v/>
      </c>
      <c r="AJ962" s="64" t="str">
        <f t="shared" si="286"/>
        <v/>
      </c>
      <c r="AK962" s="64" t="str">
        <f t="shared" si="287"/>
        <v/>
      </c>
      <c r="AL962" s="64" t="str">
        <f>IF($C$3="","",IF(AND(F962="□",G962="□",H962="□"),"",IF(AND(F962="■",G962="■"),"",IF(AND(F962="■",H962="■"),"",IF(AND(G962="■",H962="■"),"",IF(F962="■",$BY$23,IF(G962="■",$BY$21,IF(J962="","",J962))))))))</f>
        <v/>
      </c>
      <c r="AM962" s="65" t="str">
        <f t="shared" si="288"/>
        <v/>
      </c>
      <c r="AN962" s="64" t="str">
        <f>IF($C$3="","",IF(AND(F962="□",G962="□",H962="□"),"",IF(AND(F962="■",G962="■"),"",IF(AND(F962="■",H962="■"),"",IF(AND(G962="■",H962="■"),"",IF(F962="■",$BY$24,IF(G962="■",$BY$22,IF(L962="","",L962))))))))</f>
        <v/>
      </c>
      <c r="AO962" s="118"/>
      <c r="AP962" s="64" t="str">
        <f t="shared" si="289"/>
        <v/>
      </c>
      <c r="AQ962" s="64" t="str">
        <f t="shared" si="290"/>
        <v/>
      </c>
      <c r="AR962" s="64" t="str">
        <f t="shared" si="291"/>
        <v/>
      </c>
      <c r="AS962" s="64" t="str">
        <f t="shared" si="292"/>
        <v/>
      </c>
      <c r="AT962" s="64" t="str">
        <f t="shared" si="293"/>
        <v/>
      </c>
      <c r="AW962" s="17" t="str">
        <f t="shared" si="294"/>
        <v/>
      </c>
      <c r="AX962" s="17" t="str">
        <f t="shared" si="295"/>
        <v/>
      </c>
      <c r="AY962" s="17" t="str">
        <f t="shared" si="296"/>
        <v/>
      </c>
      <c r="AZ962" s="17" t="str">
        <f t="shared" si="297"/>
        <v/>
      </c>
      <c r="BA962" s="17" t="str">
        <f t="shared" si="298"/>
        <v/>
      </c>
      <c r="BB962" s="17" t="str">
        <f t="shared" si="299"/>
        <v/>
      </c>
      <c r="BD962" s="17" t="str">
        <f>IF(AND(OR(F962="",F962="□"),OR(G962="",G962="□"),OR(H962="",H962="□")),"",IF(AND(F962="■",G962="■"),"",IF(AND(OR(F962="■",G962="■"),H962="■"),"",IF(F962="■",5,IF(G962="■",4,IF(I962="","",IF($C$3="","",IF($C$3=8,"-",IF($C$3&lt;8,IF(I962&lt;=$BY$25,7,IF(I962&lt;=$BY$26,6,IF(I962&lt;=$BY$27,5,IF(I962&lt;=$BY$28,4,IF(I962&lt;=$BY$29,3,IF(I962&lt;=$BY$30,2,1)))))))))))))))</f>
        <v/>
      </c>
      <c r="BE962" s="17" t="str">
        <f>IF(AND(OR(F962="",F962="□"),OR(G962="",G962="□"),OR(H962="",H962="□")),"",IF(AND(F962="■",G962="■"),"",IF(AND(OR(F962="■",G962="■"),H962="■"),"",IF(F962="■",5,IF(G962="■",4,IF(K962="","",IF($C$3="","",IF($C$3=8,IF(K962&lt;=$BY$33,6,IF(K962&lt;=$BY$34,5,IF(K962&lt;=$BY$35,4,3))),IF(AND($C$3&lt;8,$C$3&gt;4),IF(K962&lt;=$BY$32,7,IF(K962&lt;=$BY$33,6,IF(K962&lt;=$BY$34,5,IF(K962&lt;=$BY$35,4,IF(K962&lt;=$BY$36,3,2))))),IF(C948&lt;5,"-"))))))))))</f>
        <v/>
      </c>
      <c r="BF962" s="17" t="str">
        <f t="shared" si="301"/>
        <v/>
      </c>
      <c r="BH962" s="18" t="str">
        <f>IF(X962="","",IF(50&lt;=Y962,6,IF(AND(40&lt;=Y962,Y962&lt;50),5,IF(AND(30&lt;=Y962,Y962&lt;40),4,IF(AND(20&lt;=Y962,Y962&lt;30),3,IF(AND(10&lt;=Y962,Y962&lt;20),2,IF(AND(0&lt;=Y962,Y962&lt;10),1,IF(Y962&lt;0,0,""))))))))</f>
        <v/>
      </c>
      <c r="BI962" s="18" t="str">
        <f>IF(X962="","",IF(30&lt;=Y962,4,IF(AND(20&lt;=Y962,Y962&lt;30),3,IF(AND(10&lt;=Y962,Y962&lt;20),2,IF(AND(0&lt;=Y962,Y962&lt;10),1,IF(Y962&lt;0,0,""))))))</f>
        <v/>
      </c>
      <c r="BJ962" s="58" t="str">
        <f>IF(AND(OR(Q962="",Q962="□"),OR(R962="",R962="□"),OR(S962="",S962="□")),"",IF(AND(Q962="■",R962="■"),"",IF(AND(OR(Q962="■",R962="■"),S962="■"),"",IF(Q962="■",3,IF(R962="■",1,IF(Z962="■",BH962,BI962))))))</f>
        <v/>
      </c>
    </row>
    <row r="963" spans="1:62" ht="12" customHeight="1" x14ac:dyDescent="0.15">
      <c r="A963" s="66">
        <v>946</v>
      </c>
      <c r="B963" s="4"/>
      <c r="C963" s="2"/>
      <c r="D963" s="2"/>
      <c r="E963" s="8"/>
      <c r="F963" s="129" t="s">
        <v>38</v>
      </c>
      <c r="G963" s="130" t="s">
        <v>38</v>
      </c>
      <c r="H963" s="131" t="s">
        <v>38</v>
      </c>
      <c r="I963" s="122"/>
      <c r="J963" s="149"/>
      <c r="K963" s="124"/>
      <c r="L963" s="178"/>
      <c r="M963" s="133"/>
      <c r="N963" s="163" t="str">
        <f>IF($C$3="","",IF(P963="","",BF963))</f>
        <v/>
      </c>
      <c r="O963" s="163" t="str">
        <f>IF($C$3="","",IF(AND(OR(F963="",F963="□"),OR(G963="",G963="□"),OR(H963="",H963="□")),"",IF(AND(F963="■",G963="■"),"",IF(AND(OR(F963="■",G963="■"),H963="■"),"",IF(BF963="","",IF(OR(BF963=4,BF963&gt;4),"○","×"))))))</f>
        <v/>
      </c>
      <c r="P963" s="162" t="str">
        <f>IF($C$3="","",IF(AND(OR(F963="",F963="□"),OR(G963="",G963="□"),OR(H963="",H963="□")),"",IF(AND(F963="■",G963="■"),"",IF(AND(OR(F963="■",G963="■"),H963="■"),"",IF(BF963="","",IF(OR(BF963=5,BF963&gt;5),"○","×"))))))</f>
        <v/>
      </c>
      <c r="Q963" s="129" t="s">
        <v>38</v>
      </c>
      <c r="R963" s="130" t="s">
        <v>38</v>
      </c>
      <c r="S963" s="131" t="s">
        <v>38</v>
      </c>
      <c r="T963" s="1"/>
      <c r="U963" s="10"/>
      <c r="V963" s="11"/>
      <c r="W963" s="10"/>
      <c r="X963" s="223" t="str">
        <f t="shared" si="300"/>
        <v/>
      </c>
      <c r="Y963" s="164" t="str">
        <f t="shared" si="282"/>
        <v/>
      </c>
      <c r="Z963" s="131" t="s">
        <v>58</v>
      </c>
      <c r="AA963" s="135" t="s">
        <v>58</v>
      </c>
      <c r="AB963" s="165" t="str">
        <f t="shared" si="283"/>
        <v/>
      </c>
      <c r="AC963" s="280"/>
      <c r="AD963" s="281"/>
      <c r="AF963" s="60" t="str">
        <f>IF($C$3="","",IF(AND(F963="□",G963="□",H963="□"),"",IF(AND(F963="■",G963="■"),"",IF(AND(F963="■",H963="■"),"",IF(AND(G963="■",H963="■"),"",IF(F963="■",$BY$42,IF(G963="■",$BY$39,IF(I963="","",I963))))))))</f>
        <v/>
      </c>
      <c r="AG963" s="61" t="str">
        <f>IF($C$3="","",IF(AND(F963="□",G963="□",H963="□"),"",IF(AND(F963="■",G963="■"),"",IF(AND(F963="■",H963="■"),"",IF(AND(G963="■",H963="■"),"",IF(F963="■",$BY$44,IF(G963="■",$BY$41,IF(K963="","",K963))))))))</f>
        <v/>
      </c>
      <c r="AH963" s="63" t="str">
        <f t="shared" si="284"/>
        <v/>
      </c>
      <c r="AI963" s="63" t="str">
        <f t="shared" si="285"/>
        <v/>
      </c>
      <c r="AJ963" s="64" t="str">
        <f t="shared" si="286"/>
        <v/>
      </c>
      <c r="AK963" s="64" t="str">
        <f t="shared" si="287"/>
        <v/>
      </c>
      <c r="AL963" s="64" t="str">
        <f>IF($C$3="","",IF(AND(F963="□",G963="□",H963="□"),"",IF(AND(F963="■",G963="■"),"",IF(AND(F963="■",H963="■"),"",IF(AND(G963="■",H963="■"),"",IF(F963="■",$BY$23,IF(G963="■",$BY$21,IF(J963="","",J963))))))))</f>
        <v/>
      </c>
      <c r="AM963" s="65" t="str">
        <f t="shared" si="288"/>
        <v/>
      </c>
      <c r="AN963" s="64" t="str">
        <f>IF($C$3="","",IF(AND(F963="□",G963="□",H963="□"),"",IF(AND(F963="■",G963="■"),"",IF(AND(F963="■",H963="■"),"",IF(AND(G963="■",H963="■"),"",IF(F963="■",$BY$24,IF(G963="■",$BY$22,IF(L963="","",L963))))))))</f>
        <v/>
      </c>
      <c r="AO963" s="118"/>
      <c r="AP963" s="64" t="str">
        <f t="shared" si="289"/>
        <v/>
      </c>
      <c r="AQ963" s="64" t="str">
        <f t="shared" si="290"/>
        <v/>
      </c>
      <c r="AR963" s="64" t="str">
        <f t="shared" si="291"/>
        <v/>
      </c>
      <c r="AS963" s="64" t="str">
        <f t="shared" si="292"/>
        <v/>
      </c>
      <c r="AT963" s="64" t="str">
        <f t="shared" si="293"/>
        <v/>
      </c>
      <c r="AW963" s="17" t="str">
        <f t="shared" si="294"/>
        <v/>
      </c>
      <c r="AX963" s="17" t="str">
        <f t="shared" si="295"/>
        <v/>
      </c>
      <c r="AY963" s="17" t="str">
        <f t="shared" si="296"/>
        <v/>
      </c>
      <c r="AZ963" s="17" t="str">
        <f t="shared" si="297"/>
        <v/>
      </c>
      <c r="BA963" s="17" t="str">
        <f t="shared" si="298"/>
        <v/>
      </c>
      <c r="BB963" s="17" t="str">
        <f t="shared" si="299"/>
        <v/>
      </c>
      <c r="BD963" s="17" t="str">
        <f>IF(AND(OR(F963="",F963="□"),OR(G963="",G963="□"),OR(H963="",H963="□")),"",IF(AND(F963="■",G963="■"),"",IF(AND(OR(F963="■",G963="■"),H963="■"),"",IF(F963="■",5,IF(G963="■",4,IF(I963="","",IF($C$3="","",IF($C$3=8,"-",IF($C$3&lt;8,IF(I963&lt;=$BY$25,7,IF(I963&lt;=$BY$26,6,IF(I963&lt;=$BY$27,5,IF(I963&lt;=$BY$28,4,IF(I963&lt;=$BY$29,3,IF(I963&lt;=$BY$30,2,1)))))))))))))))</f>
        <v/>
      </c>
      <c r="BE963" s="17" t="str">
        <f>IF(AND(OR(F963="",F963="□"),OR(G963="",G963="□"),OR(H963="",H963="□")),"",IF(AND(F963="■",G963="■"),"",IF(AND(OR(F963="■",G963="■"),H963="■"),"",IF(F963="■",5,IF(G963="■",4,IF(K963="","",IF($C$3="","",IF($C$3=8,IF(K963&lt;=$BY$33,6,IF(K963&lt;=$BY$34,5,IF(K963&lt;=$BY$35,4,3))),IF(AND($C$3&lt;8,$C$3&gt;4),IF(K963&lt;=$BY$32,7,IF(K963&lt;=$BY$33,6,IF(K963&lt;=$BY$34,5,IF(K963&lt;=$BY$35,4,IF(K963&lt;=$BY$36,3,2))))),IF(C949&lt;5,"-"))))))))))</f>
        <v/>
      </c>
      <c r="BF963" s="17" t="str">
        <f t="shared" si="301"/>
        <v/>
      </c>
      <c r="BH963" s="18" t="str">
        <f>IF(X963="","",IF(50&lt;=Y963,6,IF(AND(40&lt;=Y963,Y963&lt;50),5,IF(AND(30&lt;=Y963,Y963&lt;40),4,IF(AND(20&lt;=Y963,Y963&lt;30),3,IF(AND(10&lt;=Y963,Y963&lt;20),2,IF(AND(0&lt;=Y963,Y963&lt;10),1,IF(Y963&lt;0,0,""))))))))</f>
        <v/>
      </c>
      <c r="BI963" s="18" t="str">
        <f>IF(X963="","",IF(30&lt;=Y963,4,IF(AND(20&lt;=Y963,Y963&lt;30),3,IF(AND(10&lt;=Y963,Y963&lt;20),2,IF(AND(0&lt;=Y963,Y963&lt;10),1,IF(Y963&lt;0,0,""))))))</f>
        <v/>
      </c>
      <c r="BJ963" s="58" t="str">
        <f>IF(AND(OR(Q963="",Q963="□"),OR(R963="",R963="□"),OR(S963="",S963="□")),"",IF(AND(Q963="■",R963="■"),"",IF(AND(OR(Q963="■",R963="■"),S963="■"),"",IF(Q963="■",3,IF(R963="■",1,IF(Z963="■",BH963,BI963))))))</f>
        <v/>
      </c>
    </row>
    <row r="964" spans="1:62" ht="12" customHeight="1" x14ac:dyDescent="0.15">
      <c r="A964" s="66">
        <v>947</v>
      </c>
      <c r="B964" s="4"/>
      <c r="C964" s="2"/>
      <c r="D964" s="2"/>
      <c r="E964" s="8"/>
      <c r="F964" s="129" t="s">
        <v>38</v>
      </c>
      <c r="G964" s="130" t="s">
        <v>38</v>
      </c>
      <c r="H964" s="131" t="s">
        <v>38</v>
      </c>
      <c r="I964" s="122"/>
      <c r="J964" s="149"/>
      <c r="K964" s="124"/>
      <c r="L964" s="178"/>
      <c r="M964" s="133"/>
      <c r="N964" s="163" t="str">
        <f>IF($C$3="","",IF(P964="","",BF964))</f>
        <v/>
      </c>
      <c r="O964" s="163" t="str">
        <f>IF($C$3="","",IF(AND(OR(F964="",F964="□"),OR(G964="",G964="□"),OR(H964="",H964="□")),"",IF(AND(F964="■",G964="■"),"",IF(AND(OR(F964="■",G964="■"),H964="■"),"",IF(BF964="","",IF(OR(BF964=4,BF964&gt;4),"○","×"))))))</f>
        <v/>
      </c>
      <c r="P964" s="162" t="str">
        <f>IF($C$3="","",IF(AND(OR(F964="",F964="□"),OR(G964="",G964="□"),OR(H964="",H964="□")),"",IF(AND(F964="■",G964="■"),"",IF(AND(OR(F964="■",G964="■"),H964="■"),"",IF(BF964="","",IF(OR(BF964=5,BF964&gt;5),"○","×"))))))</f>
        <v/>
      </c>
      <c r="Q964" s="129" t="s">
        <v>38</v>
      </c>
      <c r="R964" s="130" t="s">
        <v>38</v>
      </c>
      <c r="S964" s="131" t="s">
        <v>38</v>
      </c>
      <c r="T964" s="1"/>
      <c r="U964" s="10"/>
      <c r="V964" s="11"/>
      <c r="W964" s="10"/>
      <c r="X964" s="223" t="str">
        <f t="shared" si="300"/>
        <v/>
      </c>
      <c r="Y964" s="164" t="str">
        <f t="shared" si="282"/>
        <v/>
      </c>
      <c r="Z964" s="131" t="s">
        <v>58</v>
      </c>
      <c r="AA964" s="135" t="s">
        <v>58</v>
      </c>
      <c r="AB964" s="165" t="str">
        <f t="shared" si="283"/>
        <v/>
      </c>
      <c r="AC964" s="280"/>
      <c r="AD964" s="281"/>
      <c r="AF964" s="60" t="str">
        <f>IF($C$3="","",IF(AND(F964="□",G964="□",H964="□"),"",IF(AND(F964="■",G964="■"),"",IF(AND(F964="■",H964="■"),"",IF(AND(G964="■",H964="■"),"",IF(F964="■",$BY$42,IF(G964="■",$BY$39,IF(I964="","",I964))))))))</f>
        <v/>
      </c>
      <c r="AG964" s="61" t="str">
        <f>IF($C$3="","",IF(AND(F964="□",G964="□",H964="□"),"",IF(AND(F964="■",G964="■"),"",IF(AND(F964="■",H964="■"),"",IF(AND(G964="■",H964="■"),"",IF(F964="■",$BY$44,IF(G964="■",$BY$41,IF(K964="","",K964))))))))</f>
        <v/>
      </c>
      <c r="AH964" s="63" t="str">
        <f t="shared" si="284"/>
        <v/>
      </c>
      <c r="AI964" s="63" t="str">
        <f t="shared" si="285"/>
        <v/>
      </c>
      <c r="AJ964" s="64" t="str">
        <f t="shared" si="286"/>
        <v/>
      </c>
      <c r="AK964" s="64" t="str">
        <f t="shared" si="287"/>
        <v/>
      </c>
      <c r="AL964" s="64" t="str">
        <f>IF($C$3="","",IF(AND(F964="□",G964="□",H964="□"),"",IF(AND(F964="■",G964="■"),"",IF(AND(F964="■",H964="■"),"",IF(AND(G964="■",H964="■"),"",IF(F964="■",$BY$23,IF(G964="■",$BY$21,IF(J964="","",J964))))))))</f>
        <v/>
      </c>
      <c r="AM964" s="65" t="str">
        <f t="shared" si="288"/>
        <v/>
      </c>
      <c r="AN964" s="64" t="str">
        <f>IF($C$3="","",IF(AND(F964="□",G964="□",H964="□"),"",IF(AND(F964="■",G964="■"),"",IF(AND(F964="■",H964="■"),"",IF(AND(G964="■",H964="■"),"",IF(F964="■",$BY$24,IF(G964="■",$BY$22,IF(L964="","",L964))))))))</f>
        <v/>
      </c>
      <c r="AO964" s="118"/>
      <c r="AP964" s="64" t="str">
        <f t="shared" si="289"/>
        <v/>
      </c>
      <c r="AQ964" s="64" t="str">
        <f t="shared" si="290"/>
        <v/>
      </c>
      <c r="AR964" s="64" t="str">
        <f t="shared" si="291"/>
        <v/>
      </c>
      <c r="AS964" s="64" t="str">
        <f t="shared" si="292"/>
        <v/>
      </c>
      <c r="AT964" s="64" t="str">
        <f t="shared" si="293"/>
        <v/>
      </c>
      <c r="AW964" s="17" t="str">
        <f t="shared" si="294"/>
        <v/>
      </c>
      <c r="AX964" s="17" t="str">
        <f t="shared" si="295"/>
        <v/>
      </c>
      <c r="AY964" s="17" t="str">
        <f t="shared" si="296"/>
        <v/>
      </c>
      <c r="AZ964" s="17" t="str">
        <f t="shared" si="297"/>
        <v/>
      </c>
      <c r="BA964" s="17" t="str">
        <f t="shared" si="298"/>
        <v/>
      </c>
      <c r="BB964" s="17" t="str">
        <f t="shared" si="299"/>
        <v/>
      </c>
      <c r="BD964" s="17" t="str">
        <f>IF(AND(OR(F964="",F964="□"),OR(G964="",G964="□"),OR(H964="",H964="□")),"",IF(AND(F964="■",G964="■"),"",IF(AND(OR(F964="■",G964="■"),H964="■"),"",IF(F964="■",5,IF(G964="■",4,IF(I964="","",IF($C$3="","",IF($C$3=8,"-",IF($C$3&lt;8,IF(I964&lt;=$BY$25,7,IF(I964&lt;=$BY$26,6,IF(I964&lt;=$BY$27,5,IF(I964&lt;=$BY$28,4,IF(I964&lt;=$BY$29,3,IF(I964&lt;=$BY$30,2,1)))))))))))))))</f>
        <v/>
      </c>
      <c r="BE964" s="17" t="str">
        <f>IF(AND(OR(F964="",F964="□"),OR(G964="",G964="□"),OR(H964="",H964="□")),"",IF(AND(F964="■",G964="■"),"",IF(AND(OR(F964="■",G964="■"),H964="■"),"",IF(F964="■",5,IF(G964="■",4,IF(K964="","",IF($C$3="","",IF($C$3=8,IF(K964&lt;=$BY$33,6,IF(K964&lt;=$BY$34,5,IF(K964&lt;=$BY$35,4,3))),IF(AND($C$3&lt;8,$C$3&gt;4),IF(K964&lt;=$BY$32,7,IF(K964&lt;=$BY$33,6,IF(K964&lt;=$BY$34,5,IF(K964&lt;=$BY$35,4,IF(K964&lt;=$BY$36,3,2))))),IF(C950&lt;5,"-"))))))))))</f>
        <v/>
      </c>
      <c r="BF964" s="17" t="str">
        <f t="shared" si="301"/>
        <v/>
      </c>
      <c r="BH964" s="18" t="str">
        <f>IF(X964="","",IF(50&lt;=Y964,6,IF(AND(40&lt;=Y964,Y964&lt;50),5,IF(AND(30&lt;=Y964,Y964&lt;40),4,IF(AND(20&lt;=Y964,Y964&lt;30),3,IF(AND(10&lt;=Y964,Y964&lt;20),2,IF(AND(0&lt;=Y964,Y964&lt;10),1,IF(Y964&lt;0,0,""))))))))</f>
        <v/>
      </c>
      <c r="BI964" s="18" t="str">
        <f>IF(X964="","",IF(30&lt;=Y964,4,IF(AND(20&lt;=Y964,Y964&lt;30),3,IF(AND(10&lt;=Y964,Y964&lt;20),2,IF(AND(0&lt;=Y964,Y964&lt;10),1,IF(Y964&lt;0,0,""))))))</f>
        <v/>
      </c>
      <c r="BJ964" s="58" t="str">
        <f>IF(AND(OR(Q964="",Q964="□"),OR(R964="",R964="□"),OR(S964="",S964="□")),"",IF(AND(Q964="■",R964="■"),"",IF(AND(OR(Q964="■",R964="■"),S964="■"),"",IF(Q964="■",3,IF(R964="■",1,IF(Z964="■",BH964,BI964))))))</f>
        <v/>
      </c>
    </row>
    <row r="965" spans="1:62" ht="12" customHeight="1" x14ac:dyDescent="0.15">
      <c r="A965" s="66">
        <v>948</v>
      </c>
      <c r="B965" s="4"/>
      <c r="C965" s="2"/>
      <c r="D965" s="2"/>
      <c r="E965" s="8"/>
      <c r="F965" s="129" t="s">
        <v>38</v>
      </c>
      <c r="G965" s="130" t="s">
        <v>38</v>
      </c>
      <c r="H965" s="131" t="s">
        <v>38</v>
      </c>
      <c r="I965" s="122"/>
      <c r="J965" s="149"/>
      <c r="K965" s="124"/>
      <c r="L965" s="178"/>
      <c r="M965" s="133"/>
      <c r="N965" s="163" t="str">
        <f>IF($C$3="","",IF(P965="","",BF965))</f>
        <v/>
      </c>
      <c r="O965" s="163" t="str">
        <f>IF($C$3="","",IF(AND(OR(F965="",F965="□"),OR(G965="",G965="□"),OR(H965="",H965="□")),"",IF(AND(F965="■",G965="■"),"",IF(AND(OR(F965="■",G965="■"),H965="■"),"",IF(BF965="","",IF(OR(BF965=4,BF965&gt;4),"○","×"))))))</f>
        <v/>
      </c>
      <c r="P965" s="162" t="str">
        <f>IF($C$3="","",IF(AND(OR(F965="",F965="□"),OR(G965="",G965="□"),OR(H965="",H965="□")),"",IF(AND(F965="■",G965="■"),"",IF(AND(OR(F965="■",G965="■"),H965="■"),"",IF(BF965="","",IF(OR(BF965=5,BF965&gt;5),"○","×"))))))</f>
        <v/>
      </c>
      <c r="Q965" s="129" t="s">
        <v>38</v>
      </c>
      <c r="R965" s="130" t="s">
        <v>38</v>
      </c>
      <c r="S965" s="131" t="s">
        <v>38</v>
      </c>
      <c r="T965" s="1"/>
      <c r="U965" s="10"/>
      <c r="V965" s="11"/>
      <c r="W965" s="10"/>
      <c r="X965" s="223" t="str">
        <f t="shared" si="300"/>
        <v/>
      </c>
      <c r="Y965" s="164" t="str">
        <f t="shared" si="282"/>
        <v/>
      </c>
      <c r="Z965" s="131" t="s">
        <v>58</v>
      </c>
      <c r="AA965" s="135" t="s">
        <v>58</v>
      </c>
      <c r="AB965" s="165" t="str">
        <f t="shared" si="283"/>
        <v/>
      </c>
      <c r="AC965" s="280"/>
      <c r="AD965" s="281"/>
      <c r="AF965" s="60" t="str">
        <f>IF($C$3="","",IF(AND(F965="□",G965="□",H965="□"),"",IF(AND(F965="■",G965="■"),"",IF(AND(F965="■",H965="■"),"",IF(AND(G965="■",H965="■"),"",IF(F965="■",$BY$42,IF(G965="■",$BY$39,IF(I965="","",I965))))))))</f>
        <v/>
      </c>
      <c r="AG965" s="61" t="str">
        <f>IF($C$3="","",IF(AND(F965="□",G965="□",H965="□"),"",IF(AND(F965="■",G965="■"),"",IF(AND(F965="■",H965="■"),"",IF(AND(G965="■",H965="■"),"",IF(F965="■",$BY$44,IF(G965="■",$BY$41,IF(K965="","",K965))))))))</f>
        <v/>
      </c>
      <c r="AH965" s="63" t="str">
        <f t="shared" si="284"/>
        <v/>
      </c>
      <c r="AI965" s="63" t="str">
        <f t="shared" si="285"/>
        <v/>
      </c>
      <c r="AJ965" s="64" t="str">
        <f t="shared" si="286"/>
        <v/>
      </c>
      <c r="AK965" s="64" t="str">
        <f t="shared" si="287"/>
        <v/>
      </c>
      <c r="AL965" s="64" t="str">
        <f>IF($C$3="","",IF(AND(F965="□",G965="□",H965="□"),"",IF(AND(F965="■",G965="■"),"",IF(AND(F965="■",H965="■"),"",IF(AND(G965="■",H965="■"),"",IF(F965="■",$BY$23,IF(G965="■",$BY$21,IF(J965="","",J965))))))))</f>
        <v/>
      </c>
      <c r="AM965" s="65" t="str">
        <f t="shared" si="288"/>
        <v/>
      </c>
      <c r="AN965" s="64" t="str">
        <f>IF($C$3="","",IF(AND(F965="□",G965="□",H965="□"),"",IF(AND(F965="■",G965="■"),"",IF(AND(F965="■",H965="■"),"",IF(AND(G965="■",H965="■"),"",IF(F965="■",$BY$24,IF(G965="■",$BY$22,IF(L965="","",L965))))))))</f>
        <v/>
      </c>
      <c r="AO965" s="118"/>
      <c r="AP965" s="64" t="str">
        <f t="shared" si="289"/>
        <v/>
      </c>
      <c r="AQ965" s="64" t="str">
        <f t="shared" si="290"/>
        <v/>
      </c>
      <c r="AR965" s="64" t="str">
        <f t="shared" si="291"/>
        <v/>
      </c>
      <c r="AS965" s="64" t="str">
        <f t="shared" si="292"/>
        <v/>
      </c>
      <c r="AT965" s="64" t="str">
        <f t="shared" si="293"/>
        <v/>
      </c>
      <c r="AW965" s="17" t="str">
        <f t="shared" si="294"/>
        <v/>
      </c>
      <c r="AX965" s="17" t="str">
        <f t="shared" si="295"/>
        <v/>
      </c>
      <c r="AY965" s="17" t="str">
        <f t="shared" si="296"/>
        <v/>
      </c>
      <c r="AZ965" s="17" t="str">
        <f t="shared" si="297"/>
        <v/>
      </c>
      <c r="BA965" s="17" t="str">
        <f t="shared" si="298"/>
        <v/>
      </c>
      <c r="BB965" s="17" t="str">
        <f t="shared" si="299"/>
        <v/>
      </c>
      <c r="BD965" s="17" t="str">
        <f>IF(AND(OR(F965="",F965="□"),OR(G965="",G965="□"),OR(H965="",H965="□")),"",IF(AND(F965="■",G965="■"),"",IF(AND(OR(F965="■",G965="■"),H965="■"),"",IF(F965="■",5,IF(G965="■",4,IF(I965="","",IF($C$3="","",IF($C$3=8,"-",IF($C$3&lt;8,IF(I965&lt;=$BY$25,7,IF(I965&lt;=$BY$26,6,IF(I965&lt;=$BY$27,5,IF(I965&lt;=$BY$28,4,IF(I965&lt;=$BY$29,3,IF(I965&lt;=$BY$30,2,1)))))))))))))))</f>
        <v/>
      </c>
      <c r="BE965" s="17" t="str">
        <f>IF(AND(OR(F965="",F965="□"),OR(G965="",G965="□"),OR(H965="",H965="□")),"",IF(AND(F965="■",G965="■"),"",IF(AND(OR(F965="■",G965="■"),H965="■"),"",IF(F965="■",5,IF(G965="■",4,IF(K965="","",IF($C$3="","",IF($C$3=8,IF(K965&lt;=$BY$33,6,IF(K965&lt;=$BY$34,5,IF(K965&lt;=$BY$35,4,3))),IF(AND($C$3&lt;8,$C$3&gt;4),IF(K965&lt;=$BY$32,7,IF(K965&lt;=$BY$33,6,IF(K965&lt;=$BY$34,5,IF(K965&lt;=$BY$35,4,IF(K965&lt;=$BY$36,3,2))))),IF(C951&lt;5,"-"))))))))))</f>
        <v/>
      </c>
      <c r="BF965" s="17" t="str">
        <f t="shared" si="301"/>
        <v/>
      </c>
      <c r="BH965" s="18" t="str">
        <f>IF(X965="","",IF(50&lt;=Y965,6,IF(AND(40&lt;=Y965,Y965&lt;50),5,IF(AND(30&lt;=Y965,Y965&lt;40),4,IF(AND(20&lt;=Y965,Y965&lt;30),3,IF(AND(10&lt;=Y965,Y965&lt;20),2,IF(AND(0&lt;=Y965,Y965&lt;10),1,IF(Y965&lt;0,0,""))))))))</f>
        <v/>
      </c>
      <c r="BI965" s="18" t="str">
        <f>IF(X965="","",IF(30&lt;=Y965,4,IF(AND(20&lt;=Y965,Y965&lt;30),3,IF(AND(10&lt;=Y965,Y965&lt;20),2,IF(AND(0&lt;=Y965,Y965&lt;10),1,IF(Y965&lt;0,0,""))))))</f>
        <v/>
      </c>
      <c r="BJ965" s="58" t="str">
        <f>IF(AND(OR(Q965="",Q965="□"),OR(R965="",R965="□"),OR(S965="",S965="□")),"",IF(AND(Q965="■",R965="■"),"",IF(AND(OR(Q965="■",R965="■"),S965="■"),"",IF(Q965="■",3,IF(R965="■",1,IF(Z965="■",BH965,BI965))))))</f>
        <v/>
      </c>
    </row>
    <row r="966" spans="1:62" ht="12" customHeight="1" x14ac:dyDescent="0.15">
      <c r="A966" s="66">
        <v>949</v>
      </c>
      <c r="B966" s="4"/>
      <c r="C966" s="2"/>
      <c r="D966" s="2"/>
      <c r="E966" s="8"/>
      <c r="F966" s="129" t="s">
        <v>38</v>
      </c>
      <c r="G966" s="130" t="s">
        <v>38</v>
      </c>
      <c r="H966" s="131" t="s">
        <v>38</v>
      </c>
      <c r="I966" s="122"/>
      <c r="J966" s="149"/>
      <c r="K966" s="124"/>
      <c r="L966" s="178"/>
      <c r="M966" s="133"/>
      <c r="N966" s="163" t="str">
        <f>IF($C$3="","",IF(P966="","",BF966))</f>
        <v/>
      </c>
      <c r="O966" s="163" t="str">
        <f>IF($C$3="","",IF(AND(OR(F966="",F966="□"),OR(G966="",G966="□"),OR(H966="",H966="□")),"",IF(AND(F966="■",G966="■"),"",IF(AND(OR(F966="■",G966="■"),H966="■"),"",IF(BF966="","",IF(OR(BF966=4,BF966&gt;4),"○","×"))))))</f>
        <v/>
      </c>
      <c r="P966" s="162" t="str">
        <f>IF($C$3="","",IF(AND(OR(F966="",F966="□"),OR(G966="",G966="□"),OR(H966="",H966="□")),"",IF(AND(F966="■",G966="■"),"",IF(AND(OR(F966="■",G966="■"),H966="■"),"",IF(BF966="","",IF(OR(BF966=5,BF966&gt;5),"○","×"))))))</f>
        <v/>
      </c>
      <c r="Q966" s="129" t="s">
        <v>38</v>
      </c>
      <c r="R966" s="130" t="s">
        <v>38</v>
      </c>
      <c r="S966" s="131" t="s">
        <v>38</v>
      </c>
      <c r="T966" s="1"/>
      <c r="U966" s="10"/>
      <c r="V966" s="11"/>
      <c r="W966" s="10"/>
      <c r="X966" s="223" t="str">
        <f t="shared" si="300"/>
        <v/>
      </c>
      <c r="Y966" s="164" t="str">
        <f t="shared" si="282"/>
        <v/>
      </c>
      <c r="Z966" s="131" t="s">
        <v>58</v>
      </c>
      <c r="AA966" s="135" t="s">
        <v>58</v>
      </c>
      <c r="AB966" s="165" t="str">
        <f t="shared" si="283"/>
        <v/>
      </c>
      <c r="AC966" s="280"/>
      <c r="AD966" s="281"/>
      <c r="AF966" s="60" t="str">
        <f>IF($C$3="","",IF(AND(F966="□",G966="□",H966="□"),"",IF(AND(F966="■",G966="■"),"",IF(AND(F966="■",H966="■"),"",IF(AND(G966="■",H966="■"),"",IF(F966="■",$BY$42,IF(G966="■",$BY$39,IF(I966="","",I966))))))))</f>
        <v/>
      </c>
      <c r="AG966" s="61" t="str">
        <f>IF($C$3="","",IF(AND(F966="□",G966="□",H966="□"),"",IF(AND(F966="■",G966="■"),"",IF(AND(F966="■",H966="■"),"",IF(AND(G966="■",H966="■"),"",IF(F966="■",$BY$44,IF(G966="■",$BY$41,IF(K966="","",K966))))))))</f>
        <v/>
      </c>
      <c r="AH966" s="63" t="str">
        <f t="shared" si="284"/>
        <v/>
      </c>
      <c r="AI966" s="63" t="str">
        <f t="shared" si="285"/>
        <v/>
      </c>
      <c r="AJ966" s="64" t="str">
        <f t="shared" si="286"/>
        <v/>
      </c>
      <c r="AK966" s="64" t="str">
        <f t="shared" si="287"/>
        <v/>
      </c>
      <c r="AL966" s="64" t="str">
        <f>IF($C$3="","",IF(AND(F966="□",G966="□",H966="□"),"",IF(AND(F966="■",G966="■"),"",IF(AND(F966="■",H966="■"),"",IF(AND(G966="■",H966="■"),"",IF(F966="■",$BY$23,IF(G966="■",$BY$21,IF(J966="","",J966))))))))</f>
        <v/>
      </c>
      <c r="AM966" s="65" t="str">
        <f t="shared" si="288"/>
        <v/>
      </c>
      <c r="AN966" s="64" t="str">
        <f>IF($C$3="","",IF(AND(F966="□",G966="□",H966="□"),"",IF(AND(F966="■",G966="■"),"",IF(AND(F966="■",H966="■"),"",IF(AND(G966="■",H966="■"),"",IF(F966="■",$BY$24,IF(G966="■",$BY$22,IF(L966="","",L966))))))))</f>
        <v/>
      </c>
      <c r="AO966" s="118"/>
      <c r="AP966" s="64" t="str">
        <f t="shared" si="289"/>
        <v/>
      </c>
      <c r="AQ966" s="64" t="str">
        <f t="shared" si="290"/>
        <v/>
      </c>
      <c r="AR966" s="64" t="str">
        <f t="shared" si="291"/>
        <v/>
      </c>
      <c r="AS966" s="64" t="str">
        <f t="shared" si="292"/>
        <v/>
      </c>
      <c r="AT966" s="64" t="str">
        <f t="shared" si="293"/>
        <v/>
      </c>
      <c r="AW966" s="17" t="str">
        <f t="shared" si="294"/>
        <v/>
      </c>
      <c r="AX966" s="17" t="str">
        <f t="shared" si="295"/>
        <v/>
      </c>
      <c r="AY966" s="17" t="str">
        <f t="shared" si="296"/>
        <v/>
      </c>
      <c r="AZ966" s="17" t="str">
        <f t="shared" si="297"/>
        <v/>
      </c>
      <c r="BA966" s="17" t="str">
        <f t="shared" si="298"/>
        <v/>
      </c>
      <c r="BB966" s="17" t="str">
        <f t="shared" si="299"/>
        <v/>
      </c>
      <c r="BD966" s="17" t="str">
        <f>IF(AND(OR(F966="",F966="□"),OR(G966="",G966="□"),OR(H966="",H966="□")),"",IF(AND(F966="■",G966="■"),"",IF(AND(OR(F966="■",G966="■"),H966="■"),"",IF(F966="■",5,IF(G966="■",4,IF(I966="","",IF($C$3="","",IF($C$3=8,"-",IF($C$3&lt;8,IF(I966&lt;=$BY$25,7,IF(I966&lt;=$BY$26,6,IF(I966&lt;=$BY$27,5,IF(I966&lt;=$BY$28,4,IF(I966&lt;=$BY$29,3,IF(I966&lt;=$BY$30,2,1)))))))))))))))</f>
        <v/>
      </c>
      <c r="BE966" s="17" t="str">
        <f>IF(AND(OR(F966="",F966="□"),OR(G966="",G966="□"),OR(H966="",H966="□")),"",IF(AND(F966="■",G966="■"),"",IF(AND(OR(F966="■",G966="■"),H966="■"),"",IF(F966="■",5,IF(G966="■",4,IF(K966="","",IF($C$3="","",IF($C$3=8,IF(K966&lt;=$BY$33,6,IF(K966&lt;=$BY$34,5,IF(K966&lt;=$BY$35,4,3))),IF(AND($C$3&lt;8,$C$3&gt;4),IF(K966&lt;=$BY$32,7,IF(K966&lt;=$BY$33,6,IF(K966&lt;=$BY$34,5,IF(K966&lt;=$BY$35,4,IF(K966&lt;=$BY$36,3,2))))),IF(C952&lt;5,"-"))))))))))</f>
        <v/>
      </c>
      <c r="BF966" s="17" t="str">
        <f t="shared" si="301"/>
        <v/>
      </c>
      <c r="BH966" s="18" t="str">
        <f>IF(X966="","",IF(50&lt;=Y966,6,IF(AND(40&lt;=Y966,Y966&lt;50),5,IF(AND(30&lt;=Y966,Y966&lt;40),4,IF(AND(20&lt;=Y966,Y966&lt;30),3,IF(AND(10&lt;=Y966,Y966&lt;20),2,IF(AND(0&lt;=Y966,Y966&lt;10),1,IF(Y966&lt;0,0,""))))))))</f>
        <v/>
      </c>
      <c r="BI966" s="18" t="str">
        <f>IF(X966="","",IF(30&lt;=Y966,4,IF(AND(20&lt;=Y966,Y966&lt;30),3,IF(AND(10&lt;=Y966,Y966&lt;20),2,IF(AND(0&lt;=Y966,Y966&lt;10),1,IF(Y966&lt;0,0,""))))))</f>
        <v/>
      </c>
      <c r="BJ966" s="58" t="str">
        <f>IF(AND(OR(Q966="",Q966="□"),OR(R966="",R966="□"),OR(S966="",S966="□")),"",IF(AND(Q966="■",R966="■"),"",IF(AND(OR(Q966="■",R966="■"),S966="■"),"",IF(Q966="■",3,IF(R966="■",1,IF(Z966="■",BH966,BI966))))))</f>
        <v/>
      </c>
    </row>
    <row r="967" spans="1:62" ht="12" customHeight="1" x14ac:dyDescent="0.15">
      <c r="A967" s="66">
        <v>950</v>
      </c>
      <c r="B967" s="4"/>
      <c r="C967" s="2"/>
      <c r="D967" s="2"/>
      <c r="E967" s="8"/>
      <c r="F967" s="129" t="s">
        <v>38</v>
      </c>
      <c r="G967" s="130" t="s">
        <v>38</v>
      </c>
      <c r="H967" s="131" t="s">
        <v>38</v>
      </c>
      <c r="I967" s="122"/>
      <c r="J967" s="149"/>
      <c r="K967" s="124"/>
      <c r="L967" s="178"/>
      <c r="M967" s="133"/>
      <c r="N967" s="163" t="str">
        <f>IF($C$3="","",IF(P967="","",BF967))</f>
        <v/>
      </c>
      <c r="O967" s="163" t="str">
        <f>IF($C$3="","",IF(AND(OR(F967="",F967="□"),OR(G967="",G967="□"),OR(H967="",H967="□")),"",IF(AND(F967="■",G967="■"),"",IF(AND(OR(F967="■",G967="■"),H967="■"),"",IF(BF967="","",IF(OR(BF967=4,BF967&gt;4),"○","×"))))))</f>
        <v/>
      </c>
      <c r="P967" s="162" t="str">
        <f>IF($C$3="","",IF(AND(OR(F967="",F967="□"),OR(G967="",G967="□"),OR(H967="",H967="□")),"",IF(AND(F967="■",G967="■"),"",IF(AND(OR(F967="■",G967="■"),H967="■"),"",IF(BF967="","",IF(OR(BF967=5,BF967&gt;5),"○","×"))))))</f>
        <v/>
      </c>
      <c r="Q967" s="129" t="s">
        <v>38</v>
      </c>
      <c r="R967" s="130" t="s">
        <v>38</v>
      </c>
      <c r="S967" s="131" t="s">
        <v>38</v>
      </c>
      <c r="T967" s="1"/>
      <c r="U967" s="10"/>
      <c r="V967" s="11"/>
      <c r="W967" s="10"/>
      <c r="X967" s="223" t="str">
        <f t="shared" si="300"/>
        <v/>
      </c>
      <c r="Y967" s="164" t="str">
        <f t="shared" si="282"/>
        <v/>
      </c>
      <c r="Z967" s="131" t="s">
        <v>58</v>
      </c>
      <c r="AA967" s="135" t="s">
        <v>58</v>
      </c>
      <c r="AB967" s="165" t="str">
        <f t="shared" si="283"/>
        <v/>
      </c>
      <c r="AC967" s="280"/>
      <c r="AD967" s="281"/>
      <c r="AF967" s="60" t="str">
        <f>IF($C$3="","",IF(AND(F967="□",G967="□",H967="□"),"",IF(AND(F967="■",G967="■"),"",IF(AND(F967="■",H967="■"),"",IF(AND(G967="■",H967="■"),"",IF(F967="■",$BY$42,IF(G967="■",$BY$39,IF(I967="","",I967))))))))</f>
        <v/>
      </c>
      <c r="AG967" s="61" t="str">
        <f>IF($C$3="","",IF(AND(F967="□",G967="□",H967="□"),"",IF(AND(F967="■",G967="■"),"",IF(AND(F967="■",H967="■"),"",IF(AND(G967="■",H967="■"),"",IF(F967="■",$BY$44,IF(G967="■",$BY$41,IF(K967="","",K967))))))))</f>
        <v/>
      </c>
      <c r="AH967" s="63" t="str">
        <f t="shared" si="284"/>
        <v/>
      </c>
      <c r="AI967" s="63" t="str">
        <f t="shared" si="285"/>
        <v/>
      </c>
      <c r="AJ967" s="64" t="str">
        <f t="shared" si="286"/>
        <v/>
      </c>
      <c r="AK967" s="64" t="str">
        <f t="shared" si="287"/>
        <v/>
      </c>
      <c r="AL967" s="64" t="str">
        <f>IF($C$3="","",IF(AND(F967="□",G967="□",H967="□"),"",IF(AND(F967="■",G967="■"),"",IF(AND(F967="■",H967="■"),"",IF(AND(G967="■",H967="■"),"",IF(F967="■",$BY$23,IF(G967="■",$BY$21,IF(J967="","",J967))))))))</f>
        <v/>
      </c>
      <c r="AM967" s="65" t="str">
        <f t="shared" si="288"/>
        <v/>
      </c>
      <c r="AN967" s="64" t="str">
        <f>IF($C$3="","",IF(AND(F967="□",G967="□",H967="□"),"",IF(AND(F967="■",G967="■"),"",IF(AND(F967="■",H967="■"),"",IF(AND(G967="■",H967="■"),"",IF(F967="■",$BY$24,IF(G967="■",$BY$22,IF(L967="","",L967))))))))</f>
        <v/>
      </c>
      <c r="AO967" s="118"/>
      <c r="AP967" s="64" t="str">
        <f t="shared" si="289"/>
        <v/>
      </c>
      <c r="AQ967" s="64" t="str">
        <f t="shared" si="290"/>
        <v/>
      </c>
      <c r="AR967" s="64" t="str">
        <f t="shared" si="291"/>
        <v/>
      </c>
      <c r="AS967" s="64" t="str">
        <f t="shared" si="292"/>
        <v/>
      </c>
      <c r="AT967" s="64" t="str">
        <f t="shared" si="293"/>
        <v/>
      </c>
      <c r="AW967" s="17" t="str">
        <f t="shared" si="294"/>
        <v/>
      </c>
      <c r="AX967" s="17" t="str">
        <f t="shared" si="295"/>
        <v/>
      </c>
      <c r="AY967" s="17" t="str">
        <f t="shared" si="296"/>
        <v/>
      </c>
      <c r="AZ967" s="17" t="str">
        <f t="shared" si="297"/>
        <v/>
      </c>
      <c r="BA967" s="17" t="str">
        <f t="shared" si="298"/>
        <v/>
      </c>
      <c r="BB967" s="17" t="str">
        <f t="shared" si="299"/>
        <v/>
      </c>
      <c r="BD967" s="17" t="str">
        <f>IF(AND(OR(F967="",F967="□"),OR(G967="",G967="□"),OR(H967="",H967="□")),"",IF(AND(F967="■",G967="■"),"",IF(AND(OR(F967="■",G967="■"),H967="■"),"",IF(F967="■",5,IF(G967="■",4,IF(I967="","",IF($C$3="","",IF($C$3=8,"-",IF($C$3&lt;8,IF(I967&lt;=$BY$25,7,IF(I967&lt;=$BY$26,6,IF(I967&lt;=$BY$27,5,IF(I967&lt;=$BY$28,4,IF(I967&lt;=$BY$29,3,IF(I967&lt;=$BY$30,2,1)))))))))))))))</f>
        <v/>
      </c>
      <c r="BE967" s="17" t="str">
        <f>IF(AND(OR(F967="",F967="□"),OR(G967="",G967="□"),OR(H967="",H967="□")),"",IF(AND(F967="■",G967="■"),"",IF(AND(OR(F967="■",G967="■"),H967="■"),"",IF(F967="■",5,IF(G967="■",4,IF(K967="","",IF($C$3="","",IF($C$3=8,IF(K967&lt;=$BY$33,6,IF(K967&lt;=$BY$34,5,IF(K967&lt;=$BY$35,4,3))),IF(AND($C$3&lt;8,$C$3&gt;4),IF(K967&lt;=$BY$32,7,IF(K967&lt;=$BY$33,6,IF(K967&lt;=$BY$34,5,IF(K967&lt;=$BY$35,4,IF(K967&lt;=$BY$36,3,2))))),IF(C953&lt;5,"-"))))))))))</f>
        <v/>
      </c>
      <c r="BF967" s="17" t="str">
        <f t="shared" si="301"/>
        <v/>
      </c>
      <c r="BH967" s="18" t="str">
        <f>IF(X967="","",IF(50&lt;=Y967,6,IF(AND(40&lt;=Y967,Y967&lt;50),5,IF(AND(30&lt;=Y967,Y967&lt;40),4,IF(AND(20&lt;=Y967,Y967&lt;30),3,IF(AND(10&lt;=Y967,Y967&lt;20),2,IF(AND(0&lt;=Y967,Y967&lt;10),1,IF(Y967&lt;0,0,""))))))))</f>
        <v/>
      </c>
      <c r="BI967" s="18" t="str">
        <f>IF(X967="","",IF(30&lt;=Y967,4,IF(AND(20&lt;=Y967,Y967&lt;30),3,IF(AND(10&lt;=Y967,Y967&lt;20),2,IF(AND(0&lt;=Y967,Y967&lt;10),1,IF(Y967&lt;0,0,""))))))</f>
        <v/>
      </c>
      <c r="BJ967" s="58" t="str">
        <f>IF(AND(OR(Q967="",Q967="□"),OR(R967="",R967="□"),OR(S967="",S967="□")),"",IF(AND(Q967="■",R967="■"),"",IF(AND(OR(Q967="■",R967="■"),S967="■"),"",IF(Q967="■",3,IF(R967="■",1,IF(Z967="■",BH967,BI967))))))</f>
        <v/>
      </c>
    </row>
    <row r="968" spans="1:62" ht="12" customHeight="1" x14ac:dyDescent="0.15">
      <c r="A968" s="66">
        <v>951</v>
      </c>
      <c r="B968" s="4"/>
      <c r="C968" s="2"/>
      <c r="D968" s="2"/>
      <c r="E968" s="8"/>
      <c r="F968" s="129" t="s">
        <v>38</v>
      </c>
      <c r="G968" s="130" t="s">
        <v>38</v>
      </c>
      <c r="H968" s="131" t="s">
        <v>38</v>
      </c>
      <c r="I968" s="122"/>
      <c r="J968" s="149"/>
      <c r="K968" s="124"/>
      <c r="L968" s="178"/>
      <c r="M968" s="133"/>
      <c r="N968" s="163" t="str">
        <f>IF($C$3="","",IF(P968="","",BF968))</f>
        <v/>
      </c>
      <c r="O968" s="163" t="str">
        <f>IF($C$3="","",IF(AND(OR(F968="",F968="□"),OR(G968="",G968="□"),OR(H968="",H968="□")),"",IF(AND(F968="■",G968="■"),"",IF(AND(OR(F968="■",G968="■"),H968="■"),"",IF(BF968="","",IF(OR(BF968=4,BF968&gt;4),"○","×"))))))</f>
        <v/>
      </c>
      <c r="P968" s="162" t="str">
        <f>IF($C$3="","",IF(AND(OR(F968="",F968="□"),OR(G968="",G968="□"),OR(H968="",H968="□")),"",IF(AND(F968="■",G968="■"),"",IF(AND(OR(F968="■",G968="■"),H968="■"),"",IF(BF968="","",IF(OR(BF968=5,BF968&gt;5),"○","×"))))))</f>
        <v/>
      </c>
      <c r="Q968" s="129" t="s">
        <v>38</v>
      </c>
      <c r="R968" s="130" t="s">
        <v>38</v>
      </c>
      <c r="S968" s="131" t="s">
        <v>38</v>
      </c>
      <c r="T968" s="1"/>
      <c r="U968" s="10"/>
      <c r="V968" s="11"/>
      <c r="W968" s="10"/>
      <c r="X968" s="223" t="str">
        <f t="shared" si="300"/>
        <v/>
      </c>
      <c r="Y968" s="164" t="str">
        <f t="shared" si="282"/>
        <v/>
      </c>
      <c r="Z968" s="131" t="s">
        <v>58</v>
      </c>
      <c r="AA968" s="135" t="s">
        <v>58</v>
      </c>
      <c r="AB968" s="165" t="str">
        <f t="shared" si="283"/>
        <v/>
      </c>
      <c r="AC968" s="280"/>
      <c r="AD968" s="281"/>
      <c r="AF968" s="60" t="str">
        <f>IF($C$3="","",IF(AND(F968="□",G968="□",H968="□"),"",IF(AND(F968="■",G968="■"),"",IF(AND(F968="■",H968="■"),"",IF(AND(G968="■",H968="■"),"",IF(F968="■",$BY$42,IF(G968="■",$BY$39,IF(I968="","",I968))))))))</f>
        <v/>
      </c>
      <c r="AG968" s="61" t="str">
        <f>IF($C$3="","",IF(AND(F968="□",G968="□",H968="□"),"",IF(AND(F968="■",G968="■"),"",IF(AND(F968="■",H968="■"),"",IF(AND(G968="■",H968="■"),"",IF(F968="■",$BY$44,IF(G968="■",$BY$41,IF(K968="","",K968))))))))</f>
        <v/>
      </c>
      <c r="AH968" s="63" t="str">
        <f t="shared" si="284"/>
        <v/>
      </c>
      <c r="AI968" s="63" t="str">
        <f t="shared" si="285"/>
        <v/>
      </c>
      <c r="AJ968" s="64" t="str">
        <f t="shared" si="286"/>
        <v/>
      </c>
      <c r="AK968" s="64" t="str">
        <f t="shared" si="287"/>
        <v/>
      </c>
      <c r="AL968" s="64" t="str">
        <f>IF($C$3="","",IF(AND(F968="□",G968="□",H968="□"),"",IF(AND(F968="■",G968="■"),"",IF(AND(F968="■",H968="■"),"",IF(AND(G968="■",H968="■"),"",IF(F968="■",$BY$23,IF(G968="■",$BY$21,IF(J968="","",J968))))))))</f>
        <v/>
      </c>
      <c r="AM968" s="65" t="str">
        <f t="shared" si="288"/>
        <v/>
      </c>
      <c r="AN968" s="64" t="str">
        <f>IF($C$3="","",IF(AND(F968="□",G968="□",H968="□"),"",IF(AND(F968="■",G968="■"),"",IF(AND(F968="■",H968="■"),"",IF(AND(G968="■",H968="■"),"",IF(F968="■",$BY$24,IF(G968="■",$BY$22,IF(L968="","",L968))))))))</f>
        <v/>
      </c>
      <c r="AO968" s="118"/>
      <c r="AP968" s="64" t="str">
        <f t="shared" si="289"/>
        <v/>
      </c>
      <c r="AQ968" s="64" t="str">
        <f t="shared" si="290"/>
        <v/>
      </c>
      <c r="AR968" s="64" t="str">
        <f t="shared" si="291"/>
        <v/>
      </c>
      <c r="AS968" s="64" t="str">
        <f t="shared" si="292"/>
        <v/>
      </c>
      <c r="AT968" s="64" t="str">
        <f t="shared" si="293"/>
        <v/>
      </c>
      <c r="AW968" s="17" t="str">
        <f t="shared" si="294"/>
        <v/>
      </c>
      <c r="AX968" s="17" t="str">
        <f t="shared" si="295"/>
        <v/>
      </c>
      <c r="AY968" s="17" t="str">
        <f t="shared" si="296"/>
        <v/>
      </c>
      <c r="AZ968" s="17" t="str">
        <f t="shared" si="297"/>
        <v/>
      </c>
      <c r="BA968" s="17" t="str">
        <f t="shared" si="298"/>
        <v/>
      </c>
      <c r="BB968" s="17" t="str">
        <f t="shared" si="299"/>
        <v/>
      </c>
      <c r="BD968" s="17" t="str">
        <f>IF(AND(OR(F968="",F968="□"),OR(G968="",G968="□"),OR(H968="",H968="□")),"",IF(AND(F968="■",G968="■"),"",IF(AND(OR(F968="■",G968="■"),H968="■"),"",IF(F968="■",5,IF(G968="■",4,IF(I968="","",IF($C$3="","",IF($C$3=8,"-",IF($C$3&lt;8,IF(I968&lt;=$BY$25,7,IF(I968&lt;=$BY$26,6,IF(I968&lt;=$BY$27,5,IF(I968&lt;=$BY$28,4,IF(I968&lt;=$BY$29,3,IF(I968&lt;=$BY$30,2,1)))))))))))))))</f>
        <v/>
      </c>
      <c r="BE968" s="17" t="str">
        <f>IF(AND(OR(F968="",F968="□"),OR(G968="",G968="□"),OR(H968="",H968="□")),"",IF(AND(F968="■",G968="■"),"",IF(AND(OR(F968="■",G968="■"),H968="■"),"",IF(F968="■",5,IF(G968="■",4,IF(K968="","",IF($C$3="","",IF($C$3=8,IF(K968&lt;=$BY$33,6,IF(K968&lt;=$BY$34,5,IF(K968&lt;=$BY$35,4,3))),IF(AND($C$3&lt;8,$C$3&gt;4),IF(K968&lt;=$BY$32,7,IF(K968&lt;=$BY$33,6,IF(K968&lt;=$BY$34,5,IF(K968&lt;=$BY$35,4,IF(K968&lt;=$BY$36,3,2))))),IF(C954&lt;5,"-"))))))))))</f>
        <v/>
      </c>
      <c r="BF968" s="17" t="str">
        <f t="shared" si="301"/>
        <v/>
      </c>
      <c r="BH968" s="18" t="str">
        <f>IF(X968="","",IF(50&lt;=Y968,6,IF(AND(40&lt;=Y968,Y968&lt;50),5,IF(AND(30&lt;=Y968,Y968&lt;40),4,IF(AND(20&lt;=Y968,Y968&lt;30),3,IF(AND(10&lt;=Y968,Y968&lt;20),2,IF(AND(0&lt;=Y968,Y968&lt;10),1,IF(Y968&lt;0,0,""))))))))</f>
        <v/>
      </c>
      <c r="BI968" s="18" t="str">
        <f>IF(X968="","",IF(30&lt;=Y968,4,IF(AND(20&lt;=Y968,Y968&lt;30),3,IF(AND(10&lt;=Y968,Y968&lt;20),2,IF(AND(0&lt;=Y968,Y968&lt;10),1,IF(Y968&lt;0,0,""))))))</f>
        <v/>
      </c>
      <c r="BJ968" s="58" t="str">
        <f>IF(AND(OR(Q968="",Q968="□"),OR(R968="",R968="□"),OR(S968="",S968="□")),"",IF(AND(Q968="■",R968="■"),"",IF(AND(OR(Q968="■",R968="■"),S968="■"),"",IF(Q968="■",3,IF(R968="■",1,IF(Z968="■",BH968,BI968))))))</f>
        <v/>
      </c>
    </row>
    <row r="969" spans="1:62" ht="12" customHeight="1" x14ac:dyDescent="0.15">
      <c r="A969" s="66">
        <v>952</v>
      </c>
      <c r="B969" s="4"/>
      <c r="C969" s="2"/>
      <c r="D969" s="2"/>
      <c r="E969" s="8"/>
      <c r="F969" s="129" t="s">
        <v>38</v>
      </c>
      <c r="G969" s="130" t="s">
        <v>38</v>
      </c>
      <c r="H969" s="131" t="s">
        <v>38</v>
      </c>
      <c r="I969" s="122"/>
      <c r="J969" s="149"/>
      <c r="K969" s="124"/>
      <c r="L969" s="178"/>
      <c r="M969" s="133"/>
      <c r="N969" s="163" t="str">
        <f>IF($C$3="","",IF(P969="","",BF969))</f>
        <v/>
      </c>
      <c r="O969" s="163" t="str">
        <f>IF($C$3="","",IF(AND(OR(F969="",F969="□"),OR(G969="",G969="□"),OR(H969="",H969="□")),"",IF(AND(F969="■",G969="■"),"",IF(AND(OR(F969="■",G969="■"),H969="■"),"",IF(BF969="","",IF(OR(BF969=4,BF969&gt;4),"○","×"))))))</f>
        <v/>
      </c>
      <c r="P969" s="162" t="str">
        <f>IF($C$3="","",IF(AND(OR(F969="",F969="□"),OR(G969="",G969="□"),OR(H969="",H969="□")),"",IF(AND(F969="■",G969="■"),"",IF(AND(OR(F969="■",G969="■"),H969="■"),"",IF(BF969="","",IF(OR(BF969=5,BF969&gt;5),"○","×"))))))</f>
        <v/>
      </c>
      <c r="Q969" s="129" t="s">
        <v>38</v>
      </c>
      <c r="R969" s="130" t="s">
        <v>38</v>
      </c>
      <c r="S969" s="131" t="s">
        <v>38</v>
      </c>
      <c r="T969" s="1"/>
      <c r="U969" s="10"/>
      <c r="V969" s="11"/>
      <c r="W969" s="10"/>
      <c r="X969" s="223" t="str">
        <f t="shared" si="300"/>
        <v/>
      </c>
      <c r="Y969" s="164" t="str">
        <f t="shared" si="282"/>
        <v/>
      </c>
      <c r="Z969" s="131" t="s">
        <v>58</v>
      </c>
      <c r="AA969" s="135" t="s">
        <v>58</v>
      </c>
      <c r="AB969" s="165" t="str">
        <f t="shared" si="283"/>
        <v/>
      </c>
      <c r="AC969" s="280"/>
      <c r="AD969" s="281"/>
      <c r="AF969" s="60" t="str">
        <f>IF($C$3="","",IF(AND(F969="□",G969="□",H969="□"),"",IF(AND(F969="■",G969="■"),"",IF(AND(F969="■",H969="■"),"",IF(AND(G969="■",H969="■"),"",IF(F969="■",$BY$42,IF(G969="■",$BY$39,IF(I969="","",I969))))))))</f>
        <v/>
      </c>
      <c r="AG969" s="61" t="str">
        <f>IF($C$3="","",IF(AND(F969="□",G969="□",H969="□"),"",IF(AND(F969="■",G969="■"),"",IF(AND(F969="■",H969="■"),"",IF(AND(G969="■",H969="■"),"",IF(F969="■",$BY$44,IF(G969="■",$BY$41,IF(K969="","",K969))))))))</f>
        <v/>
      </c>
      <c r="AH969" s="63" t="str">
        <f t="shared" si="284"/>
        <v/>
      </c>
      <c r="AI969" s="63" t="str">
        <f t="shared" si="285"/>
        <v/>
      </c>
      <c r="AJ969" s="64" t="str">
        <f t="shared" si="286"/>
        <v/>
      </c>
      <c r="AK969" s="64" t="str">
        <f t="shared" si="287"/>
        <v/>
      </c>
      <c r="AL969" s="64" t="str">
        <f>IF($C$3="","",IF(AND(F969="□",G969="□",H969="□"),"",IF(AND(F969="■",G969="■"),"",IF(AND(F969="■",H969="■"),"",IF(AND(G969="■",H969="■"),"",IF(F969="■",$BY$23,IF(G969="■",$BY$21,IF(J969="","",J969))))))))</f>
        <v/>
      </c>
      <c r="AM969" s="65" t="str">
        <f t="shared" si="288"/>
        <v/>
      </c>
      <c r="AN969" s="64" t="str">
        <f>IF($C$3="","",IF(AND(F969="□",G969="□",H969="□"),"",IF(AND(F969="■",G969="■"),"",IF(AND(F969="■",H969="■"),"",IF(AND(G969="■",H969="■"),"",IF(F969="■",$BY$24,IF(G969="■",$BY$22,IF(L969="","",L969))))))))</f>
        <v/>
      </c>
      <c r="AO969" s="118"/>
      <c r="AP969" s="64" t="str">
        <f t="shared" si="289"/>
        <v/>
      </c>
      <c r="AQ969" s="64" t="str">
        <f t="shared" si="290"/>
        <v/>
      </c>
      <c r="AR969" s="64" t="str">
        <f t="shared" si="291"/>
        <v/>
      </c>
      <c r="AS969" s="64" t="str">
        <f t="shared" si="292"/>
        <v/>
      </c>
      <c r="AT969" s="64" t="str">
        <f t="shared" si="293"/>
        <v/>
      </c>
      <c r="AW969" s="17" t="str">
        <f t="shared" si="294"/>
        <v/>
      </c>
      <c r="AX969" s="17" t="str">
        <f t="shared" si="295"/>
        <v/>
      </c>
      <c r="AY969" s="17" t="str">
        <f t="shared" si="296"/>
        <v/>
      </c>
      <c r="AZ969" s="17" t="str">
        <f t="shared" si="297"/>
        <v/>
      </c>
      <c r="BA969" s="17" t="str">
        <f t="shared" si="298"/>
        <v/>
      </c>
      <c r="BB969" s="17" t="str">
        <f t="shared" si="299"/>
        <v/>
      </c>
      <c r="BD969" s="17" t="str">
        <f>IF(AND(OR(F969="",F969="□"),OR(G969="",G969="□"),OR(H969="",H969="□")),"",IF(AND(F969="■",G969="■"),"",IF(AND(OR(F969="■",G969="■"),H969="■"),"",IF(F969="■",5,IF(G969="■",4,IF(I969="","",IF($C$3="","",IF($C$3=8,"-",IF($C$3&lt;8,IF(I969&lt;=$BY$25,7,IF(I969&lt;=$BY$26,6,IF(I969&lt;=$BY$27,5,IF(I969&lt;=$BY$28,4,IF(I969&lt;=$BY$29,3,IF(I969&lt;=$BY$30,2,1)))))))))))))))</f>
        <v/>
      </c>
      <c r="BE969" s="17" t="str">
        <f>IF(AND(OR(F969="",F969="□"),OR(G969="",G969="□"),OR(H969="",H969="□")),"",IF(AND(F969="■",G969="■"),"",IF(AND(OR(F969="■",G969="■"),H969="■"),"",IF(F969="■",5,IF(G969="■",4,IF(K969="","",IF($C$3="","",IF($C$3=8,IF(K969&lt;=$BY$33,6,IF(K969&lt;=$BY$34,5,IF(K969&lt;=$BY$35,4,3))),IF(AND($C$3&lt;8,$C$3&gt;4),IF(K969&lt;=$BY$32,7,IF(K969&lt;=$BY$33,6,IF(K969&lt;=$BY$34,5,IF(K969&lt;=$BY$35,4,IF(K969&lt;=$BY$36,3,2))))),IF(C955&lt;5,"-"))))))))))</f>
        <v/>
      </c>
      <c r="BF969" s="17" t="str">
        <f t="shared" si="301"/>
        <v/>
      </c>
      <c r="BH969" s="18" t="str">
        <f>IF(X969="","",IF(50&lt;=Y969,6,IF(AND(40&lt;=Y969,Y969&lt;50),5,IF(AND(30&lt;=Y969,Y969&lt;40),4,IF(AND(20&lt;=Y969,Y969&lt;30),3,IF(AND(10&lt;=Y969,Y969&lt;20),2,IF(AND(0&lt;=Y969,Y969&lt;10),1,IF(Y969&lt;0,0,""))))))))</f>
        <v/>
      </c>
      <c r="BI969" s="18" t="str">
        <f>IF(X969="","",IF(30&lt;=Y969,4,IF(AND(20&lt;=Y969,Y969&lt;30),3,IF(AND(10&lt;=Y969,Y969&lt;20),2,IF(AND(0&lt;=Y969,Y969&lt;10),1,IF(Y969&lt;0,0,""))))))</f>
        <v/>
      </c>
      <c r="BJ969" s="58" t="str">
        <f>IF(AND(OR(Q969="",Q969="□"),OR(R969="",R969="□"),OR(S969="",S969="□")),"",IF(AND(Q969="■",R969="■"),"",IF(AND(OR(Q969="■",R969="■"),S969="■"),"",IF(Q969="■",3,IF(R969="■",1,IF(Z969="■",BH969,BI969))))))</f>
        <v/>
      </c>
    </row>
    <row r="970" spans="1:62" ht="12" customHeight="1" x14ac:dyDescent="0.15">
      <c r="A970" s="66">
        <v>953</v>
      </c>
      <c r="B970" s="4"/>
      <c r="C970" s="2"/>
      <c r="D970" s="2"/>
      <c r="E970" s="8"/>
      <c r="F970" s="129" t="s">
        <v>38</v>
      </c>
      <c r="G970" s="130" t="s">
        <v>38</v>
      </c>
      <c r="H970" s="131" t="s">
        <v>38</v>
      </c>
      <c r="I970" s="122"/>
      <c r="J970" s="149"/>
      <c r="K970" s="124"/>
      <c r="L970" s="178"/>
      <c r="M970" s="133"/>
      <c r="N970" s="163" t="str">
        <f>IF($C$3="","",IF(P970="","",BF970))</f>
        <v/>
      </c>
      <c r="O970" s="163" t="str">
        <f>IF($C$3="","",IF(AND(OR(F970="",F970="□"),OR(G970="",G970="□"),OR(H970="",H970="□")),"",IF(AND(F970="■",G970="■"),"",IF(AND(OR(F970="■",G970="■"),H970="■"),"",IF(BF970="","",IF(OR(BF970=4,BF970&gt;4),"○","×"))))))</f>
        <v/>
      </c>
      <c r="P970" s="162" t="str">
        <f>IF($C$3="","",IF(AND(OR(F970="",F970="□"),OR(G970="",G970="□"),OR(H970="",H970="□")),"",IF(AND(F970="■",G970="■"),"",IF(AND(OR(F970="■",G970="■"),H970="■"),"",IF(BF970="","",IF(OR(BF970=5,BF970&gt;5),"○","×"))))))</f>
        <v/>
      </c>
      <c r="Q970" s="129" t="s">
        <v>38</v>
      </c>
      <c r="R970" s="130" t="s">
        <v>38</v>
      </c>
      <c r="S970" s="131" t="s">
        <v>38</v>
      </c>
      <c r="T970" s="1"/>
      <c r="U970" s="10"/>
      <c r="V970" s="11"/>
      <c r="W970" s="10"/>
      <c r="X970" s="223" t="str">
        <f t="shared" si="300"/>
        <v/>
      </c>
      <c r="Y970" s="164" t="str">
        <f t="shared" si="282"/>
        <v/>
      </c>
      <c r="Z970" s="131" t="s">
        <v>58</v>
      </c>
      <c r="AA970" s="135" t="s">
        <v>58</v>
      </c>
      <c r="AB970" s="165" t="str">
        <f t="shared" si="283"/>
        <v/>
      </c>
      <c r="AC970" s="280"/>
      <c r="AD970" s="281"/>
      <c r="AF970" s="60" t="str">
        <f>IF($C$3="","",IF(AND(F970="□",G970="□",H970="□"),"",IF(AND(F970="■",G970="■"),"",IF(AND(F970="■",H970="■"),"",IF(AND(G970="■",H970="■"),"",IF(F970="■",$BY$42,IF(G970="■",$BY$39,IF(I970="","",I970))))))))</f>
        <v/>
      </c>
      <c r="AG970" s="61" t="str">
        <f>IF($C$3="","",IF(AND(F970="□",G970="□",H970="□"),"",IF(AND(F970="■",G970="■"),"",IF(AND(F970="■",H970="■"),"",IF(AND(G970="■",H970="■"),"",IF(F970="■",$BY$44,IF(G970="■",$BY$41,IF(K970="","",K970))))))))</f>
        <v/>
      </c>
      <c r="AH970" s="63" t="str">
        <f t="shared" si="284"/>
        <v/>
      </c>
      <c r="AI970" s="63" t="str">
        <f t="shared" si="285"/>
        <v/>
      </c>
      <c r="AJ970" s="64" t="str">
        <f t="shared" si="286"/>
        <v/>
      </c>
      <c r="AK970" s="64" t="str">
        <f t="shared" si="287"/>
        <v/>
      </c>
      <c r="AL970" s="64" t="str">
        <f>IF($C$3="","",IF(AND(F970="□",G970="□",H970="□"),"",IF(AND(F970="■",G970="■"),"",IF(AND(F970="■",H970="■"),"",IF(AND(G970="■",H970="■"),"",IF(F970="■",$BY$23,IF(G970="■",$BY$21,IF(J970="","",J970))))))))</f>
        <v/>
      </c>
      <c r="AM970" s="65" t="str">
        <f t="shared" si="288"/>
        <v/>
      </c>
      <c r="AN970" s="64" t="str">
        <f>IF($C$3="","",IF(AND(F970="□",G970="□",H970="□"),"",IF(AND(F970="■",G970="■"),"",IF(AND(F970="■",H970="■"),"",IF(AND(G970="■",H970="■"),"",IF(F970="■",$BY$24,IF(G970="■",$BY$22,IF(L970="","",L970))))))))</f>
        <v/>
      </c>
      <c r="AO970" s="118"/>
      <c r="AP970" s="64" t="str">
        <f t="shared" si="289"/>
        <v/>
      </c>
      <c r="AQ970" s="64" t="str">
        <f t="shared" si="290"/>
        <v/>
      </c>
      <c r="AR970" s="64" t="str">
        <f t="shared" si="291"/>
        <v/>
      </c>
      <c r="AS970" s="64" t="str">
        <f t="shared" si="292"/>
        <v/>
      </c>
      <c r="AT970" s="64" t="str">
        <f t="shared" si="293"/>
        <v/>
      </c>
      <c r="AW970" s="17" t="str">
        <f t="shared" si="294"/>
        <v/>
      </c>
      <c r="AX970" s="17" t="str">
        <f t="shared" si="295"/>
        <v/>
      </c>
      <c r="AY970" s="17" t="str">
        <f t="shared" si="296"/>
        <v/>
      </c>
      <c r="AZ970" s="17" t="str">
        <f t="shared" si="297"/>
        <v/>
      </c>
      <c r="BA970" s="17" t="str">
        <f t="shared" si="298"/>
        <v/>
      </c>
      <c r="BB970" s="17" t="str">
        <f t="shared" si="299"/>
        <v/>
      </c>
      <c r="BD970" s="17" t="str">
        <f>IF(AND(OR(F970="",F970="□"),OR(G970="",G970="□"),OR(H970="",H970="□")),"",IF(AND(F970="■",G970="■"),"",IF(AND(OR(F970="■",G970="■"),H970="■"),"",IF(F970="■",5,IF(G970="■",4,IF(I970="","",IF($C$3="","",IF($C$3=8,"-",IF($C$3&lt;8,IF(I970&lt;=$BY$25,7,IF(I970&lt;=$BY$26,6,IF(I970&lt;=$BY$27,5,IF(I970&lt;=$BY$28,4,IF(I970&lt;=$BY$29,3,IF(I970&lt;=$BY$30,2,1)))))))))))))))</f>
        <v/>
      </c>
      <c r="BE970" s="17" t="str">
        <f>IF(AND(OR(F970="",F970="□"),OR(G970="",G970="□"),OR(H970="",H970="□")),"",IF(AND(F970="■",G970="■"),"",IF(AND(OR(F970="■",G970="■"),H970="■"),"",IF(F970="■",5,IF(G970="■",4,IF(K970="","",IF($C$3="","",IF($C$3=8,IF(K970&lt;=$BY$33,6,IF(K970&lt;=$BY$34,5,IF(K970&lt;=$BY$35,4,3))),IF(AND($C$3&lt;8,$C$3&gt;4),IF(K970&lt;=$BY$32,7,IF(K970&lt;=$BY$33,6,IF(K970&lt;=$BY$34,5,IF(K970&lt;=$BY$35,4,IF(K970&lt;=$BY$36,3,2))))),IF(C956&lt;5,"-"))))))))))</f>
        <v/>
      </c>
      <c r="BF970" s="17" t="str">
        <f t="shared" si="301"/>
        <v/>
      </c>
      <c r="BH970" s="18" t="str">
        <f>IF(X970="","",IF(50&lt;=Y970,6,IF(AND(40&lt;=Y970,Y970&lt;50),5,IF(AND(30&lt;=Y970,Y970&lt;40),4,IF(AND(20&lt;=Y970,Y970&lt;30),3,IF(AND(10&lt;=Y970,Y970&lt;20),2,IF(AND(0&lt;=Y970,Y970&lt;10),1,IF(Y970&lt;0,0,""))))))))</f>
        <v/>
      </c>
      <c r="BI970" s="18" t="str">
        <f>IF(X970="","",IF(30&lt;=Y970,4,IF(AND(20&lt;=Y970,Y970&lt;30),3,IF(AND(10&lt;=Y970,Y970&lt;20),2,IF(AND(0&lt;=Y970,Y970&lt;10),1,IF(Y970&lt;0,0,""))))))</f>
        <v/>
      </c>
      <c r="BJ970" s="58" t="str">
        <f>IF(AND(OR(Q970="",Q970="□"),OR(R970="",R970="□"),OR(S970="",S970="□")),"",IF(AND(Q970="■",R970="■"),"",IF(AND(OR(Q970="■",R970="■"),S970="■"),"",IF(Q970="■",3,IF(R970="■",1,IF(Z970="■",BH970,BI970))))))</f>
        <v/>
      </c>
    </row>
    <row r="971" spans="1:62" ht="12" customHeight="1" x14ac:dyDescent="0.15">
      <c r="A971" s="66">
        <v>954</v>
      </c>
      <c r="B971" s="4"/>
      <c r="C971" s="2"/>
      <c r="D971" s="2"/>
      <c r="E971" s="8"/>
      <c r="F971" s="129" t="s">
        <v>38</v>
      </c>
      <c r="G971" s="130" t="s">
        <v>38</v>
      </c>
      <c r="H971" s="131" t="s">
        <v>38</v>
      </c>
      <c r="I971" s="122"/>
      <c r="J971" s="149"/>
      <c r="K971" s="124"/>
      <c r="L971" s="178"/>
      <c r="M971" s="133"/>
      <c r="N971" s="163" t="str">
        <f>IF($C$3="","",IF(P971="","",BF971))</f>
        <v/>
      </c>
      <c r="O971" s="163" t="str">
        <f>IF($C$3="","",IF(AND(OR(F971="",F971="□"),OR(G971="",G971="□"),OR(H971="",H971="□")),"",IF(AND(F971="■",G971="■"),"",IF(AND(OR(F971="■",G971="■"),H971="■"),"",IF(BF971="","",IF(OR(BF971=4,BF971&gt;4),"○","×"))))))</f>
        <v/>
      </c>
      <c r="P971" s="162" t="str">
        <f>IF($C$3="","",IF(AND(OR(F971="",F971="□"),OR(G971="",G971="□"),OR(H971="",H971="□")),"",IF(AND(F971="■",G971="■"),"",IF(AND(OR(F971="■",G971="■"),H971="■"),"",IF(BF971="","",IF(OR(BF971=5,BF971&gt;5),"○","×"))))))</f>
        <v/>
      </c>
      <c r="Q971" s="129" t="s">
        <v>38</v>
      </c>
      <c r="R971" s="130" t="s">
        <v>38</v>
      </c>
      <c r="S971" s="131" t="s">
        <v>38</v>
      </c>
      <c r="T971" s="1"/>
      <c r="U971" s="10"/>
      <c r="V971" s="11"/>
      <c r="W971" s="10"/>
      <c r="X971" s="223" t="str">
        <f t="shared" si="300"/>
        <v/>
      </c>
      <c r="Y971" s="164" t="str">
        <f t="shared" si="282"/>
        <v/>
      </c>
      <c r="Z971" s="131" t="s">
        <v>58</v>
      </c>
      <c r="AA971" s="135" t="s">
        <v>58</v>
      </c>
      <c r="AB971" s="165" t="str">
        <f t="shared" si="283"/>
        <v/>
      </c>
      <c r="AC971" s="280"/>
      <c r="AD971" s="281"/>
      <c r="AF971" s="60" t="str">
        <f>IF($C$3="","",IF(AND(F971="□",G971="□",H971="□"),"",IF(AND(F971="■",G971="■"),"",IF(AND(F971="■",H971="■"),"",IF(AND(G971="■",H971="■"),"",IF(F971="■",$BY$42,IF(G971="■",$BY$39,IF(I971="","",I971))))))))</f>
        <v/>
      </c>
      <c r="AG971" s="61" t="str">
        <f>IF($C$3="","",IF(AND(F971="□",G971="□",H971="□"),"",IF(AND(F971="■",G971="■"),"",IF(AND(F971="■",H971="■"),"",IF(AND(G971="■",H971="■"),"",IF(F971="■",$BY$44,IF(G971="■",$BY$41,IF(K971="","",K971))))))))</f>
        <v/>
      </c>
      <c r="AH971" s="63" t="str">
        <f t="shared" si="284"/>
        <v/>
      </c>
      <c r="AI971" s="63" t="str">
        <f t="shared" si="285"/>
        <v/>
      </c>
      <c r="AJ971" s="64" t="str">
        <f t="shared" si="286"/>
        <v/>
      </c>
      <c r="AK971" s="64" t="str">
        <f t="shared" si="287"/>
        <v/>
      </c>
      <c r="AL971" s="64" t="str">
        <f>IF($C$3="","",IF(AND(F971="□",G971="□",H971="□"),"",IF(AND(F971="■",G971="■"),"",IF(AND(F971="■",H971="■"),"",IF(AND(G971="■",H971="■"),"",IF(F971="■",$BY$23,IF(G971="■",$BY$21,IF(J971="","",J971))))))))</f>
        <v/>
      </c>
      <c r="AM971" s="65" t="str">
        <f t="shared" si="288"/>
        <v/>
      </c>
      <c r="AN971" s="64" t="str">
        <f>IF($C$3="","",IF(AND(F971="□",G971="□",H971="□"),"",IF(AND(F971="■",G971="■"),"",IF(AND(F971="■",H971="■"),"",IF(AND(G971="■",H971="■"),"",IF(F971="■",$BY$24,IF(G971="■",$BY$22,IF(L971="","",L971))))))))</f>
        <v/>
      </c>
      <c r="AO971" s="118"/>
      <c r="AP971" s="64" t="str">
        <f t="shared" si="289"/>
        <v/>
      </c>
      <c r="AQ971" s="64" t="str">
        <f t="shared" si="290"/>
        <v/>
      </c>
      <c r="AR971" s="64" t="str">
        <f t="shared" si="291"/>
        <v/>
      </c>
      <c r="AS971" s="64" t="str">
        <f t="shared" si="292"/>
        <v/>
      </c>
      <c r="AT971" s="64" t="str">
        <f t="shared" si="293"/>
        <v/>
      </c>
      <c r="AW971" s="17" t="str">
        <f t="shared" si="294"/>
        <v/>
      </c>
      <c r="AX971" s="17" t="str">
        <f t="shared" si="295"/>
        <v/>
      </c>
      <c r="AY971" s="17" t="str">
        <f t="shared" si="296"/>
        <v/>
      </c>
      <c r="AZ971" s="17" t="str">
        <f t="shared" si="297"/>
        <v/>
      </c>
      <c r="BA971" s="17" t="str">
        <f t="shared" si="298"/>
        <v/>
      </c>
      <c r="BB971" s="17" t="str">
        <f t="shared" si="299"/>
        <v/>
      </c>
      <c r="BD971" s="17" t="str">
        <f>IF(AND(OR(F971="",F971="□"),OR(G971="",G971="□"),OR(H971="",H971="□")),"",IF(AND(F971="■",G971="■"),"",IF(AND(OR(F971="■",G971="■"),H971="■"),"",IF(F971="■",5,IF(G971="■",4,IF(I971="","",IF($C$3="","",IF($C$3=8,"-",IF($C$3&lt;8,IF(I971&lt;=$BY$25,7,IF(I971&lt;=$BY$26,6,IF(I971&lt;=$BY$27,5,IF(I971&lt;=$BY$28,4,IF(I971&lt;=$BY$29,3,IF(I971&lt;=$BY$30,2,1)))))))))))))))</f>
        <v/>
      </c>
      <c r="BE971" s="17" t="str">
        <f>IF(AND(OR(F971="",F971="□"),OR(G971="",G971="□"),OR(H971="",H971="□")),"",IF(AND(F971="■",G971="■"),"",IF(AND(OR(F971="■",G971="■"),H971="■"),"",IF(F971="■",5,IF(G971="■",4,IF(K971="","",IF($C$3="","",IF($C$3=8,IF(K971&lt;=$BY$33,6,IF(K971&lt;=$BY$34,5,IF(K971&lt;=$BY$35,4,3))),IF(AND($C$3&lt;8,$C$3&gt;4),IF(K971&lt;=$BY$32,7,IF(K971&lt;=$BY$33,6,IF(K971&lt;=$BY$34,5,IF(K971&lt;=$BY$35,4,IF(K971&lt;=$BY$36,3,2))))),IF(C957&lt;5,"-"))))))))))</f>
        <v/>
      </c>
      <c r="BF971" s="17" t="str">
        <f t="shared" si="301"/>
        <v/>
      </c>
      <c r="BH971" s="18" t="str">
        <f>IF(X971="","",IF(50&lt;=Y971,6,IF(AND(40&lt;=Y971,Y971&lt;50),5,IF(AND(30&lt;=Y971,Y971&lt;40),4,IF(AND(20&lt;=Y971,Y971&lt;30),3,IF(AND(10&lt;=Y971,Y971&lt;20),2,IF(AND(0&lt;=Y971,Y971&lt;10),1,IF(Y971&lt;0,0,""))))))))</f>
        <v/>
      </c>
      <c r="BI971" s="18" t="str">
        <f>IF(X971="","",IF(30&lt;=Y971,4,IF(AND(20&lt;=Y971,Y971&lt;30),3,IF(AND(10&lt;=Y971,Y971&lt;20),2,IF(AND(0&lt;=Y971,Y971&lt;10),1,IF(Y971&lt;0,0,""))))))</f>
        <v/>
      </c>
      <c r="BJ971" s="58" t="str">
        <f>IF(AND(OR(Q971="",Q971="□"),OR(R971="",R971="□"),OR(S971="",S971="□")),"",IF(AND(Q971="■",R971="■"),"",IF(AND(OR(Q971="■",R971="■"),S971="■"),"",IF(Q971="■",3,IF(R971="■",1,IF(Z971="■",BH971,BI971))))))</f>
        <v/>
      </c>
    </row>
    <row r="972" spans="1:62" ht="12" customHeight="1" x14ac:dyDescent="0.15">
      <c r="A972" s="66">
        <v>955</v>
      </c>
      <c r="B972" s="4"/>
      <c r="C972" s="2"/>
      <c r="D972" s="2"/>
      <c r="E972" s="8"/>
      <c r="F972" s="129" t="s">
        <v>38</v>
      </c>
      <c r="G972" s="130" t="s">
        <v>38</v>
      </c>
      <c r="H972" s="131" t="s">
        <v>38</v>
      </c>
      <c r="I972" s="122"/>
      <c r="J972" s="149"/>
      <c r="K972" s="124"/>
      <c r="L972" s="178"/>
      <c r="M972" s="133"/>
      <c r="N972" s="163" t="str">
        <f>IF($C$3="","",IF(P972="","",BF972))</f>
        <v/>
      </c>
      <c r="O972" s="163" t="str">
        <f>IF($C$3="","",IF(AND(OR(F972="",F972="□"),OR(G972="",G972="□"),OR(H972="",H972="□")),"",IF(AND(F972="■",G972="■"),"",IF(AND(OR(F972="■",G972="■"),H972="■"),"",IF(BF972="","",IF(OR(BF972=4,BF972&gt;4),"○","×"))))))</f>
        <v/>
      </c>
      <c r="P972" s="162" t="str">
        <f>IF($C$3="","",IF(AND(OR(F972="",F972="□"),OR(G972="",G972="□"),OR(H972="",H972="□")),"",IF(AND(F972="■",G972="■"),"",IF(AND(OR(F972="■",G972="■"),H972="■"),"",IF(BF972="","",IF(OR(BF972=5,BF972&gt;5),"○","×"))))))</f>
        <v/>
      </c>
      <c r="Q972" s="129" t="s">
        <v>38</v>
      </c>
      <c r="R972" s="130" t="s">
        <v>38</v>
      </c>
      <c r="S972" s="131" t="s">
        <v>38</v>
      </c>
      <c r="T972" s="1"/>
      <c r="U972" s="10"/>
      <c r="V972" s="11"/>
      <c r="W972" s="10"/>
      <c r="X972" s="223" t="str">
        <f t="shared" si="300"/>
        <v/>
      </c>
      <c r="Y972" s="164" t="str">
        <f t="shared" si="282"/>
        <v/>
      </c>
      <c r="Z972" s="131" t="s">
        <v>58</v>
      </c>
      <c r="AA972" s="135" t="s">
        <v>58</v>
      </c>
      <c r="AB972" s="165" t="str">
        <f t="shared" si="283"/>
        <v/>
      </c>
      <c r="AC972" s="280"/>
      <c r="AD972" s="281"/>
      <c r="AF972" s="60" t="str">
        <f>IF($C$3="","",IF(AND(F972="□",G972="□",H972="□"),"",IF(AND(F972="■",G972="■"),"",IF(AND(F972="■",H972="■"),"",IF(AND(G972="■",H972="■"),"",IF(F972="■",$BY$42,IF(G972="■",$BY$39,IF(I972="","",I972))))))))</f>
        <v/>
      </c>
      <c r="AG972" s="61" t="str">
        <f>IF($C$3="","",IF(AND(F972="□",G972="□",H972="□"),"",IF(AND(F972="■",G972="■"),"",IF(AND(F972="■",H972="■"),"",IF(AND(G972="■",H972="■"),"",IF(F972="■",$BY$44,IF(G972="■",$BY$41,IF(K972="","",K972))))))))</f>
        <v/>
      </c>
      <c r="AH972" s="63" t="str">
        <f t="shared" si="284"/>
        <v/>
      </c>
      <c r="AI972" s="63" t="str">
        <f t="shared" si="285"/>
        <v/>
      </c>
      <c r="AJ972" s="64" t="str">
        <f t="shared" si="286"/>
        <v/>
      </c>
      <c r="AK972" s="64" t="str">
        <f t="shared" si="287"/>
        <v/>
      </c>
      <c r="AL972" s="64" t="str">
        <f>IF($C$3="","",IF(AND(F972="□",G972="□",H972="□"),"",IF(AND(F972="■",G972="■"),"",IF(AND(F972="■",H972="■"),"",IF(AND(G972="■",H972="■"),"",IF(F972="■",$BY$23,IF(G972="■",$BY$21,IF(J972="","",J972))))))))</f>
        <v/>
      </c>
      <c r="AM972" s="65" t="str">
        <f t="shared" si="288"/>
        <v/>
      </c>
      <c r="AN972" s="64" t="str">
        <f>IF($C$3="","",IF(AND(F972="□",G972="□",H972="□"),"",IF(AND(F972="■",G972="■"),"",IF(AND(F972="■",H972="■"),"",IF(AND(G972="■",H972="■"),"",IF(F972="■",$BY$24,IF(G972="■",$BY$22,IF(L972="","",L972))))))))</f>
        <v/>
      </c>
      <c r="AO972" s="118"/>
      <c r="AP972" s="64" t="str">
        <f t="shared" si="289"/>
        <v/>
      </c>
      <c r="AQ972" s="64" t="str">
        <f t="shared" si="290"/>
        <v/>
      </c>
      <c r="AR972" s="64" t="str">
        <f t="shared" si="291"/>
        <v/>
      </c>
      <c r="AS972" s="64" t="str">
        <f t="shared" si="292"/>
        <v/>
      </c>
      <c r="AT972" s="64" t="str">
        <f t="shared" si="293"/>
        <v/>
      </c>
      <c r="AW972" s="17" t="str">
        <f t="shared" si="294"/>
        <v/>
      </c>
      <c r="AX972" s="17" t="str">
        <f t="shared" si="295"/>
        <v/>
      </c>
      <c r="AY972" s="17" t="str">
        <f t="shared" si="296"/>
        <v/>
      </c>
      <c r="AZ972" s="17" t="str">
        <f t="shared" si="297"/>
        <v/>
      </c>
      <c r="BA972" s="17" t="str">
        <f t="shared" si="298"/>
        <v/>
      </c>
      <c r="BB972" s="17" t="str">
        <f t="shared" si="299"/>
        <v/>
      </c>
      <c r="BD972" s="17" t="str">
        <f>IF(AND(OR(F972="",F972="□"),OR(G972="",G972="□"),OR(H972="",H972="□")),"",IF(AND(F972="■",G972="■"),"",IF(AND(OR(F972="■",G972="■"),H972="■"),"",IF(F972="■",5,IF(G972="■",4,IF(I972="","",IF($C$3="","",IF($C$3=8,"-",IF($C$3&lt;8,IF(I972&lt;=$BY$25,7,IF(I972&lt;=$BY$26,6,IF(I972&lt;=$BY$27,5,IF(I972&lt;=$BY$28,4,IF(I972&lt;=$BY$29,3,IF(I972&lt;=$BY$30,2,1)))))))))))))))</f>
        <v/>
      </c>
      <c r="BE972" s="17" t="str">
        <f>IF(AND(OR(F972="",F972="□"),OR(G972="",G972="□"),OR(H972="",H972="□")),"",IF(AND(F972="■",G972="■"),"",IF(AND(OR(F972="■",G972="■"),H972="■"),"",IF(F972="■",5,IF(G972="■",4,IF(K972="","",IF($C$3="","",IF($C$3=8,IF(K972&lt;=$BY$33,6,IF(K972&lt;=$BY$34,5,IF(K972&lt;=$BY$35,4,3))),IF(AND($C$3&lt;8,$C$3&gt;4),IF(K972&lt;=$BY$32,7,IF(K972&lt;=$BY$33,6,IF(K972&lt;=$BY$34,5,IF(K972&lt;=$BY$35,4,IF(K972&lt;=$BY$36,3,2))))),IF(C958&lt;5,"-"))))))))))</f>
        <v/>
      </c>
      <c r="BF972" s="17" t="str">
        <f t="shared" si="301"/>
        <v/>
      </c>
      <c r="BH972" s="18" t="str">
        <f>IF(X972="","",IF(50&lt;=Y972,6,IF(AND(40&lt;=Y972,Y972&lt;50),5,IF(AND(30&lt;=Y972,Y972&lt;40),4,IF(AND(20&lt;=Y972,Y972&lt;30),3,IF(AND(10&lt;=Y972,Y972&lt;20),2,IF(AND(0&lt;=Y972,Y972&lt;10),1,IF(Y972&lt;0,0,""))))))))</f>
        <v/>
      </c>
      <c r="BI972" s="18" t="str">
        <f>IF(X972="","",IF(30&lt;=Y972,4,IF(AND(20&lt;=Y972,Y972&lt;30),3,IF(AND(10&lt;=Y972,Y972&lt;20),2,IF(AND(0&lt;=Y972,Y972&lt;10),1,IF(Y972&lt;0,0,""))))))</f>
        <v/>
      </c>
      <c r="BJ972" s="58" t="str">
        <f>IF(AND(OR(Q972="",Q972="□"),OR(R972="",R972="□"),OR(S972="",S972="□")),"",IF(AND(Q972="■",R972="■"),"",IF(AND(OR(Q972="■",R972="■"),S972="■"),"",IF(Q972="■",3,IF(R972="■",1,IF(Z972="■",BH972,BI972))))))</f>
        <v/>
      </c>
    </row>
    <row r="973" spans="1:62" ht="12" customHeight="1" x14ac:dyDescent="0.15">
      <c r="A973" s="66">
        <v>956</v>
      </c>
      <c r="B973" s="4"/>
      <c r="C973" s="2"/>
      <c r="D973" s="2"/>
      <c r="E973" s="8"/>
      <c r="F973" s="129" t="s">
        <v>38</v>
      </c>
      <c r="G973" s="130" t="s">
        <v>38</v>
      </c>
      <c r="H973" s="131" t="s">
        <v>38</v>
      </c>
      <c r="I973" s="122"/>
      <c r="J973" s="149"/>
      <c r="K973" s="124"/>
      <c r="L973" s="178"/>
      <c r="M973" s="133"/>
      <c r="N973" s="163" t="str">
        <f>IF($C$3="","",IF(P973="","",BF973))</f>
        <v/>
      </c>
      <c r="O973" s="163" t="str">
        <f>IF($C$3="","",IF(AND(OR(F973="",F973="□"),OR(G973="",G973="□"),OR(H973="",H973="□")),"",IF(AND(F973="■",G973="■"),"",IF(AND(OR(F973="■",G973="■"),H973="■"),"",IF(BF973="","",IF(OR(BF973=4,BF973&gt;4),"○","×"))))))</f>
        <v/>
      </c>
      <c r="P973" s="162" t="str">
        <f>IF($C$3="","",IF(AND(OR(F973="",F973="□"),OR(G973="",G973="□"),OR(H973="",H973="□")),"",IF(AND(F973="■",G973="■"),"",IF(AND(OR(F973="■",G973="■"),H973="■"),"",IF(BF973="","",IF(OR(BF973=5,BF973&gt;5),"○","×"))))))</f>
        <v/>
      </c>
      <c r="Q973" s="129" t="s">
        <v>38</v>
      </c>
      <c r="R973" s="130" t="s">
        <v>38</v>
      </c>
      <c r="S973" s="131" t="s">
        <v>38</v>
      </c>
      <c r="T973" s="1"/>
      <c r="U973" s="10"/>
      <c r="V973" s="11"/>
      <c r="W973" s="10"/>
      <c r="X973" s="223" t="str">
        <f t="shared" si="300"/>
        <v/>
      </c>
      <c r="Y973" s="164" t="str">
        <f t="shared" si="282"/>
        <v/>
      </c>
      <c r="Z973" s="131" t="s">
        <v>58</v>
      </c>
      <c r="AA973" s="135" t="s">
        <v>58</v>
      </c>
      <c r="AB973" s="165" t="str">
        <f t="shared" si="283"/>
        <v/>
      </c>
      <c r="AC973" s="280"/>
      <c r="AD973" s="281"/>
      <c r="AF973" s="60" t="str">
        <f>IF($C$3="","",IF(AND(F973="□",G973="□",H973="□"),"",IF(AND(F973="■",G973="■"),"",IF(AND(F973="■",H973="■"),"",IF(AND(G973="■",H973="■"),"",IF(F973="■",$BY$42,IF(G973="■",$BY$39,IF(I973="","",I973))))))))</f>
        <v/>
      </c>
      <c r="AG973" s="61" t="str">
        <f>IF($C$3="","",IF(AND(F973="□",G973="□",H973="□"),"",IF(AND(F973="■",G973="■"),"",IF(AND(F973="■",H973="■"),"",IF(AND(G973="■",H973="■"),"",IF(F973="■",$BY$44,IF(G973="■",$BY$41,IF(K973="","",K973))))))))</f>
        <v/>
      </c>
      <c r="AH973" s="63" t="str">
        <f t="shared" si="284"/>
        <v/>
      </c>
      <c r="AI973" s="63" t="str">
        <f t="shared" si="285"/>
        <v/>
      </c>
      <c r="AJ973" s="64" t="str">
        <f t="shared" si="286"/>
        <v/>
      </c>
      <c r="AK973" s="64" t="str">
        <f t="shared" si="287"/>
        <v/>
      </c>
      <c r="AL973" s="64" t="str">
        <f>IF($C$3="","",IF(AND(F973="□",G973="□",H973="□"),"",IF(AND(F973="■",G973="■"),"",IF(AND(F973="■",H973="■"),"",IF(AND(G973="■",H973="■"),"",IF(F973="■",$BY$23,IF(G973="■",$BY$21,IF(J973="","",J973))))))))</f>
        <v/>
      </c>
      <c r="AM973" s="65" t="str">
        <f t="shared" si="288"/>
        <v/>
      </c>
      <c r="AN973" s="64" t="str">
        <f>IF($C$3="","",IF(AND(F973="□",G973="□",H973="□"),"",IF(AND(F973="■",G973="■"),"",IF(AND(F973="■",H973="■"),"",IF(AND(G973="■",H973="■"),"",IF(F973="■",$BY$24,IF(G973="■",$BY$22,IF(L973="","",L973))))))))</f>
        <v/>
      </c>
      <c r="AO973" s="118"/>
      <c r="AP973" s="64" t="str">
        <f t="shared" si="289"/>
        <v/>
      </c>
      <c r="AQ973" s="64" t="str">
        <f t="shared" si="290"/>
        <v/>
      </c>
      <c r="AR973" s="64" t="str">
        <f t="shared" si="291"/>
        <v/>
      </c>
      <c r="AS973" s="64" t="str">
        <f t="shared" si="292"/>
        <v/>
      </c>
      <c r="AT973" s="64" t="str">
        <f t="shared" si="293"/>
        <v/>
      </c>
      <c r="AW973" s="17" t="str">
        <f t="shared" si="294"/>
        <v/>
      </c>
      <c r="AX973" s="17" t="str">
        <f t="shared" si="295"/>
        <v/>
      </c>
      <c r="AY973" s="17" t="str">
        <f t="shared" si="296"/>
        <v/>
      </c>
      <c r="AZ973" s="17" t="str">
        <f t="shared" si="297"/>
        <v/>
      </c>
      <c r="BA973" s="17" t="str">
        <f t="shared" si="298"/>
        <v/>
      </c>
      <c r="BB973" s="17" t="str">
        <f t="shared" si="299"/>
        <v/>
      </c>
      <c r="BD973" s="17" t="str">
        <f>IF(AND(OR(F973="",F973="□"),OR(G973="",G973="□"),OR(H973="",H973="□")),"",IF(AND(F973="■",G973="■"),"",IF(AND(OR(F973="■",G973="■"),H973="■"),"",IF(F973="■",5,IF(G973="■",4,IF(I973="","",IF($C$3="","",IF($C$3=8,"-",IF($C$3&lt;8,IF(I973&lt;=$BY$25,7,IF(I973&lt;=$BY$26,6,IF(I973&lt;=$BY$27,5,IF(I973&lt;=$BY$28,4,IF(I973&lt;=$BY$29,3,IF(I973&lt;=$BY$30,2,1)))))))))))))))</f>
        <v/>
      </c>
      <c r="BE973" s="17" t="str">
        <f>IF(AND(OR(F973="",F973="□"),OR(G973="",G973="□"),OR(H973="",H973="□")),"",IF(AND(F973="■",G973="■"),"",IF(AND(OR(F973="■",G973="■"),H973="■"),"",IF(F973="■",5,IF(G973="■",4,IF(K973="","",IF($C$3="","",IF($C$3=8,IF(K973&lt;=$BY$33,6,IF(K973&lt;=$BY$34,5,IF(K973&lt;=$BY$35,4,3))),IF(AND($C$3&lt;8,$C$3&gt;4),IF(K973&lt;=$BY$32,7,IF(K973&lt;=$BY$33,6,IF(K973&lt;=$BY$34,5,IF(K973&lt;=$BY$35,4,IF(K973&lt;=$BY$36,3,2))))),IF(C959&lt;5,"-"))))))))))</f>
        <v/>
      </c>
      <c r="BF973" s="17" t="str">
        <f t="shared" si="301"/>
        <v/>
      </c>
      <c r="BH973" s="18" t="str">
        <f>IF(X973="","",IF(50&lt;=Y973,6,IF(AND(40&lt;=Y973,Y973&lt;50),5,IF(AND(30&lt;=Y973,Y973&lt;40),4,IF(AND(20&lt;=Y973,Y973&lt;30),3,IF(AND(10&lt;=Y973,Y973&lt;20),2,IF(AND(0&lt;=Y973,Y973&lt;10),1,IF(Y973&lt;0,0,""))))))))</f>
        <v/>
      </c>
      <c r="BI973" s="18" t="str">
        <f>IF(X973="","",IF(30&lt;=Y973,4,IF(AND(20&lt;=Y973,Y973&lt;30),3,IF(AND(10&lt;=Y973,Y973&lt;20),2,IF(AND(0&lt;=Y973,Y973&lt;10),1,IF(Y973&lt;0,0,""))))))</f>
        <v/>
      </c>
      <c r="BJ973" s="58" t="str">
        <f>IF(AND(OR(Q973="",Q973="□"),OR(R973="",R973="□"),OR(S973="",S973="□")),"",IF(AND(Q973="■",R973="■"),"",IF(AND(OR(Q973="■",R973="■"),S973="■"),"",IF(Q973="■",3,IF(R973="■",1,IF(Z973="■",BH973,BI973))))))</f>
        <v/>
      </c>
    </row>
    <row r="974" spans="1:62" ht="12" customHeight="1" x14ac:dyDescent="0.15">
      <c r="A974" s="66">
        <v>957</v>
      </c>
      <c r="B974" s="4"/>
      <c r="C974" s="2"/>
      <c r="D974" s="2"/>
      <c r="E974" s="8"/>
      <c r="F974" s="129" t="s">
        <v>38</v>
      </c>
      <c r="G974" s="130" t="s">
        <v>38</v>
      </c>
      <c r="H974" s="131" t="s">
        <v>38</v>
      </c>
      <c r="I974" s="122"/>
      <c r="J974" s="149"/>
      <c r="K974" s="124"/>
      <c r="L974" s="178"/>
      <c r="M974" s="133"/>
      <c r="N974" s="163" t="str">
        <f>IF($C$3="","",IF(P974="","",BF974))</f>
        <v/>
      </c>
      <c r="O974" s="163" t="str">
        <f>IF($C$3="","",IF(AND(OR(F974="",F974="□"),OR(G974="",G974="□"),OR(H974="",H974="□")),"",IF(AND(F974="■",G974="■"),"",IF(AND(OR(F974="■",G974="■"),H974="■"),"",IF(BF974="","",IF(OR(BF974=4,BF974&gt;4),"○","×"))))))</f>
        <v/>
      </c>
      <c r="P974" s="162" t="str">
        <f>IF($C$3="","",IF(AND(OR(F974="",F974="□"),OR(G974="",G974="□"),OR(H974="",H974="□")),"",IF(AND(F974="■",G974="■"),"",IF(AND(OR(F974="■",G974="■"),H974="■"),"",IF(BF974="","",IF(OR(BF974=5,BF974&gt;5),"○","×"))))))</f>
        <v/>
      </c>
      <c r="Q974" s="129" t="s">
        <v>38</v>
      </c>
      <c r="R974" s="130" t="s">
        <v>38</v>
      </c>
      <c r="S974" s="131" t="s">
        <v>38</v>
      </c>
      <c r="T974" s="1"/>
      <c r="U974" s="10"/>
      <c r="V974" s="11"/>
      <c r="W974" s="10"/>
      <c r="X974" s="223" t="str">
        <f t="shared" si="300"/>
        <v/>
      </c>
      <c r="Y974" s="164" t="str">
        <f t="shared" si="282"/>
        <v/>
      </c>
      <c r="Z974" s="131" t="s">
        <v>58</v>
      </c>
      <c r="AA974" s="135" t="s">
        <v>58</v>
      </c>
      <c r="AB974" s="165" t="str">
        <f t="shared" si="283"/>
        <v/>
      </c>
      <c r="AC974" s="280"/>
      <c r="AD974" s="281"/>
      <c r="AF974" s="60" t="str">
        <f>IF($C$3="","",IF(AND(F974="□",G974="□",H974="□"),"",IF(AND(F974="■",G974="■"),"",IF(AND(F974="■",H974="■"),"",IF(AND(G974="■",H974="■"),"",IF(F974="■",$BY$42,IF(G974="■",$BY$39,IF(I974="","",I974))))))))</f>
        <v/>
      </c>
      <c r="AG974" s="61" t="str">
        <f>IF($C$3="","",IF(AND(F974="□",G974="□",H974="□"),"",IF(AND(F974="■",G974="■"),"",IF(AND(F974="■",H974="■"),"",IF(AND(G974="■",H974="■"),"",IF(F974="■",$BY$44,IF(G974="■",$BY$41,IF(K974="","",K974))))))))</f>
        <v/>
      </c>
      <c r="AH974" s="63" t="str">
        <f t="shared" si="284"/>
        <v/>
      </c>
      <c r="AI974" s="63" t="str">
        <f t="shared" si="285"/>
        <v/>
      </c>
      <c r="AJ974" s="64" t="str">
        <f t="shared" si="286"/>
        <v/>
      </c>
      <c r="AK974" s="64" t="str">
        <f t="shared" si="287"/>
        <v/>
      </c>
      <c r="AL974" s="64" t="str">
        <f>IF($C$3="","",IF(AND(F974="□",G974="□",H974="□"),"",IF(AND(F974="■",G974="■"),"",IF(AND(F974="■",H974="■"),"",IF(AND(G974="■",H974="■"),"",IF(F974="■",$BY$23,IF(G974="■",$BY$21,IF(J974="","",J974))))))))</f>
        <v/>
      </c>
      <c r="AM974" s="65" t="str">
        <f t="shared" si="288"/>
        <v/>
      </c>
      <c r="AN974" s="64" t="str">
        <f>IF($C$3="","",IF(AND(F974="□",G974="□",H974="□"),"",IF(AND(F974="■",G974="■"),"",IF(AND(F974="■",H974="■"),"",IF(AND(G974="■",H974="■"),"",IF(F974="■",$BY$24,IF(G974="■",$BY$22,IF(L974="","",L974))))))))</f>
        <v/>
      </c>
      <c r="AO974" s="118"/>
      <c r="AP974" s="64" t="str">
        <f t="shared" si="289"/>
        <v/>
      </c>
      <c r="AQ974" s="64" t="str">
        <f t="shared" si="290"/>
        <v/>
      </c>
      <c r="AR974" s="64" t="str">
        <f t="shared" si="291"/>
        <v/>
      </c>
      <c r="AS974" s="64" t="str">
        <f t="shared" si="292"/>
        <v/>
      </c>
      <c r="AT974" s="64" t="str">
        <f t="shared" si="293"/>
        <v/>
      </c>
      <c r="AW974" s="17" t="str">
        <f t="shared" si="294"/>
        <v/>
      </c>
      <c r="AX974" s="17" t="str">
        <f t="shared" si="295"/>
        <v/>
      </c>
      <c r="AY974" s="17" t="str">
        <f t="shared" si="296"/>
        <v/>
      </c>
      <c r="AZ974" s="17" t="str">
        <f t="shared" si="297"/>
        <v/>
      </c>
      <c r="BA974" s="17" t="str">
        <f t="shared" si="298"/>
        <v/>
      </c>
      <c r="BB974" s="17" t="str">
        <f t="shared" si="299"/>
        <v/>
      </c>
      <c r="BD974" s="17" t="str">
        <f>IF(AND(OR(F974="",F974="□"),OR(G974="",G974="□"),OR(H974="",H974="□")),"",IF(AND(F974="■",G974="■"),"",IF(AND(OR(F974="■",G974="■"),H974="■"),"",IF(F974="■",5,IF(G974="■",4,IF(I974="","",IF($C$3="","",IF($C$3=8,"-",IF($C$3&lt;8,IF(I974&lt;=$BY$25,7,IF(I974&lt;=$BY$26,6,IF(I974&lt;=$BY$27,5,IF(I974&lt;=$BY$28,4,IF(I974&lt;=$BY$29,3,IF(I974&lt;=$BY$30,2,1)))))))))))))))</f>
        <v/>
      </c>
      <c r="BE974" s="17" t="str">
        <f>IF(AND(OR(F974="",F974="□"),OR(G974="",G974="□"),OR(H974="",H974="□")),"",IF(AND(F974="■",G974="■"),"",IF(AND(OR(F974="■",G974="■"),H974="■"),"",IF(F974="■",5,IF(G974="■",4,IF(K974="","",IF($C$3="","",IF($C$3=8,IF(K974&lt;=$BY$33,6,IF(K974&lt;=$BY$34,5,IF(K974&lt;=$BY$35,4,3))),IF(AND($C$3&lt;8,$C$3&gt;4),IF(K974&lt;=$BY$32,7,IF(K974&lt;=$BY$33,6,IF(K974&lt;=$BY$34,5,IF(K974&lt;=$BY$35,4,IF(K974&lt;=$BY$36,3,2))))),IF(C960&lt;5,"-"))))))))))</f>
        <v/>
      </c>
      <c r="BF974" s="17" t="str">
        <f t="shared" si="301"/>
        <v/>
      </c>
      <c r="BH974" s="18" t="str">
        <f>IF(X974="","",IF(50&lt;=Y974,6,IF(AND(40&lt;=Y974,Y974&lt;50),5,IF(AND(30&lt;=Y974,Y974&lt;40),4,IF(AND(20&lt;=Y974,Y974&lt;30),3,IF(AND(10&lt;=Y974,Y974&lt;20),2,IF(AND(0&lt;=Y974,Y974&lt;10),1,IF(Y974&lt;0,0,""))))))))</f>
        <v/>
      </c>
      <c r="BI974" s="18" t="str">
        <f>IF(X974="","",IF(30&lt;=Y974,4,IF(AND(20&lt;=Y974,Y974&lt;30),3,IF(AND(10&lt;=Y974,Y974&lt;20),2,IF(AND(0&lt;=Y974,Y974&lt;10),1,IF(Y974&lt;0,0,""))))))</f>
        <v/>
      </c>
      <c r="BJ974" s="58" t="str">
        <f>IF(AND(OR(Q974="",Q974="□"),OR(R974="",R974="□"),OR(S974="",S974="□")),"",IF(AND(Q974="■",R974="■"),"",IF(AND(OR(Q974="■",R974="■"),S974="■"),"",IF(Q974="■",3,IF(R974="■",1,IF(Z974="■",BH974,BI974))))))</f>
        <v/>
      </c>
    </row>
    <row r="975" spans="1:62" ht="12" customHeight="1" x14ac:dyDescent="0.15">
      <c r="A975" s="66">
        <v>958</v>
      </c>
      <c r="B975" s="4"/>
      <c r="C975" s="2"/>
      <c r="D975" s="2"/>
      <c r="E975" s="8"/>
      <c r="F975" s="129" t="s">
        <v>38</v>
      </c>
      <c r="G975" s="130" t="s">
        <v>38</v>
      </c>
      <c r="H975" s="131" t="s">
        <v>38</v>
      </c>
      <c r="I975" s="122"/>
      <c r="J975" s="149"/>
      <c r="K975" s="124"/>
      <c r="L975" s="178"/>
      <c r="M975" s="133"/>
      <c r="N975" s="163" t="str">
        <f>IF($C$3="","",IF(P975="","",BF975))</f>
        <v/>
      </c>
      <c r="O975" s="163" t="str">
        <f>IF($C$3="","",IF(AND(OR(F975="",F975="□"),OR(G975="",G975="□"),OR(H975="",H975="□")),"",IF(AND(F975="■",G975="■"),"",IF(AND(OR(F975="■",G975="■"),H975="■"),"",IF(BF975="","",IF(OR(BF975=4,BF975&gt;4),"○","×"))))))</f>
        <v/>
      </c>
      <c r="P975" s="162" t="str">
        <f>IF($C$3="","",IF(AND(OR(F975="",F975="□"),OR(G975="",G975="□"),OR(H975="",H975="□")),"",IF(AND(F975="■",G975="■"),"",IF(AND(OR(F975="■",G975="■"),H975="■"),"",IF(BF975="","",IF(OR(BF975=5,BF975&gt;5),"○","×"))))))</f>
        <v/>
      </c>
      <c r="Q975" s="129" t="s">
        <v>38</v>
      </c>
      <c r="R975" s="130" t="s">
        <v>38</v>
      </c>
      <c r="S975" s="131" t="s">
        <v>38</v>
      </c>
      <c r="T975" s="1"/>
      <c r="U975" s="10"/>
      <c r="V975" s="11"/>
      <c r="W975" s="10"/>
      <c r="X975" s="223" t="str">
        <f t="shared" si="300"/>
        <v/>
      </c>
      <c r="Y975" s="164" t="str">
        <f t="shared" si="282"/>
        <v/>
      </c>
      <c r="Z975" s="131" t="s">
        <v>58</v>
      </c>
      <c r="AA975" s="135" t="s">
        <v>58</v>
      </c>
      <c r="AB975" s="165" t="str">
        <f t="shared" si="283"/>
        <v/>
      </c>
      <c r="AC975" s="280"/>
      <c r="AD975" s="281"/>
      <c r="AF975" s="60" t="str">
        <f>IF($C$3="","",IF(AND(F975="□",G975="□",H975="□"),"",IF(AND(F975="■",G975="■"),"",IF(AND(F975="■",H975="■"),"",IF(AND(G975="■",H975="■"),"",IF(F975="■",$BY$42,IF(G975="■",$BY$39,IF(I975="","",I975))))))))</f>
        <v/>
      </c>
      <c r="AG975" s="61" t="str">
        <f>IF($C$3="","",IF(AND(F975="□",G975="□",H975="□"),"",IF(AND(F975="■",G975="■"),"",IF(AND(F975="■",H975="■"),"",IF(AND(G975="■",H975="■"),"",IF(F975="■",$BY$44,IF(G975="■",$BY$41,IF(K975="","",K975))))))))</f>
        <v/>
      </c>
      <c r="AH975" s="63" t="str">
        <f t="shared" si="284"/>
        <v/>
      </c>
      <c r="AI975" s="63" t="str">
        <f t="shared" si="285"/>
        <v/>
      </c>
      <c r="AJ975" s="64" t="str">
        <f t="shared" si="286"/>
        <v/>
      </c>
      <c r="AK975" s="64" t="str">
        <f t="shared" si="287"/>
        <v/>
      </c>
      <c r="AL975" s="64" t="str">
        <f>IF($C$3="","",IF(AND(F975="□",G975="□",H975="□"),"",IF(AND(F975="■",G975="■"),"",IF(AND(F975="■",H975="■"),"",IF(AND(G975="■",H975="■"),"",IF(F975="■",$BY$23,IF(G975="■",$BY$21,IF(J975="","",J975))))))))</f>
        <v/>
      </c>
      <c r="AM975" s="65" t="str">
        <f t="shared" si="288"/>
        <v/>
      </c>
      <c r="AN975" s="64" t="str">
        <f>IF($C$3="","",IF(AND(F975="□",G975="□",H975="□"),"",IF(AND(F975="■",G975="■"),"",IF(AND(F975="■",H975="■"),"",IF(AND(G975="■",H975="■"),"",IF(F975="■",$BY$24,IF(G975="■",$BY$22,IF(L975="","",L975))))))))</f>
        <v/>
      </c>
      <c r="AO975" s="118"/>
      <c r="AP975" s="64" t="str">
        <f t="shared" si="289"/>
        <v/>
      </c>
      <c r="AQ975" s="64" t="str">
        <f t="shared" si="290"/>
        <v/>
      </c>
      <c r="AR975" s="64" t="str">
        <f t="shared" si="291"/>
        <v/>
      </c>
      <c r="AS975" s="64" t="str">
        <f t="shared" si="292"/>
        <v/>
      </c>
      <c r="AT975" s="64" t="str">
        <f t="shared" si="293"/>
        <v/>
      </c>
      <c r="AW975" s="17" t="str">
        <f t="shared" si="294"/>
        <v/>
      </c>
      <c r="AX975" s="17" t="str">
        <f t="shared" si="295"/>
        <v/>
      </c>
      <c r="AY975" s="17" t="str">
        <f t="shared" si="296"/>
        <v/>
      </c>
      <c r="AZ975" s="17" t="str">
        <f t="shared" si="297"/>
        <v/>
      </c>
      <c r="BA975" s="17" t="str">
        <f t="shared" si="298"/>
        <v/>
      </c>
      <c r="BB975" s="17" t="str">
        <f t="shared" si="299"/>
        <v/>
      </c>
      <c r="BD975" s="17" t="str">
        <f>IF(AND(OR(F975="",F975="□"),OR(G975="",G975="□"),OR(H975="",H975="□")),"",IF(AND(F975="■",G975="■"),"",IF(AND(OR(F975="■",G975="■"),H975="■"),"",IF(F975="■",5,IF(G975="■",4,IF(I975="","",IF($C$3="","",IF($C$3=8,"-",IF($C$3&lt;8,IF(I975&lt;=$BY$25,7,IF(I975&lt;=$BY$26,6,IF(I975&lt;=$BY$27,5,IF(I975&lt;=$BY$28,4,IF(I975&lt;=$BY$29,3,IF(I975&lt;=$BY$30,2,1)))))))))))))))</f>
        <v/>
      </c>
      <c r="BE975" s="17" t="str">
        <f>IF(AND(OR(F975="",F975="□"),OR(G975="",G975="□"),OR(H975="",H975="□")),"",IF(AND(F975="■",G975="■"),"",IF(AND(OR(F975="■",G975="■"),H975="■"),"",IF(F975="■",5,IF(G975="■",4,IF(K975="","",IF($C$3="","",IF($C$3=8,IF(K975&lt;=$BY$33,6,IF(K975&lt;=$BY$34,5,IF(K975&lt;=$BY$35,4,3))),IF(AND($C$3&lt;8,$C$3&gt;4),IF(K975&lt;=$BY$32,7,IF(K975&lt;=$BY$33,6,IF(K975&lt;=$BY$34,5,IF(K975&lt;=$BY$35,4,IF(K975&lt;=$BY$36,3,2))))),IF(C961&lt;5,"-"))))))))))</f>
        <v/>
      </c>
      <c r="BF975" s="17" t="str">
        <f t="shared" si="301"/>
        <v/>
      </c>
      <c r="BH975" s="18" t="str">
        <f>IF(X975="","",IF(50&lt;=Y975,6,IF(AND(40&lt;=Y975,Y975&lt;50),5,IF(AND(30&lt;=Y975,Y975&lt;40),4,IF(AND(20&lt;=Y975,Y975&lt;30),3,IF(AND(10&lt;=Y975,Y975&lt;20),2,IF(AND(0&lt;=Y975,Y975&lt;10),1,IF(Y975&lt;0,0,""))))))))</f>
        <v/>
      </c>
      <c r="BI975" s="18" t="str">
        <f>IF(X975="","",IF(30&lt;=Y975,4,IF(AND(20&lt;=Y975,Y975&lt;30),3,IF(AND(10&lt;=Y975,Y975&lt;20),2,IF(AND(0&lt;=Y975,Y975&lt;10),1,IF(Y975&lt;0,0,""))))))</f>
        <v/>
      </c>
      <c r="BJ975" s="58" t="str">
        <f>IF(AND(OR(Q975="",Q975="□"),OR(R975="",R975="□"),OR(S975="",S975="□")),"",IF(AND(Q975="■",R975="■"),"",IF(AND(OR(Q975="■",R975="■"),S975="■"),"",IF(Q975="■",3,IF(R975="■",1,IF(Z975="■",BH975,BI975))))))</f>
        <v/>
      </c>
    </row>
    <row r="976" spans="1:62" ht="12" customHeight="1" x14ac:dyDescent="0.15">
      <c r="A976" s="66">
        <v>959</v>
      </c>
      <c r="B976" s="4"/>
      <c r="C976" s="2"/>
      <c r="D976" s="2"/>
      <c r="E976" s="8"/>
      <c r="F976" s="129" t="s">
        <v>38</v>
      </c>
      <c r="G976" s="130" t="s">
        <v>38</v>
      </c>
      <c r="H976" s="131" t="s">
        <v>38</v>
      </c>
      <c r="I976" s="122"/>
      <c r="J976" s="149"/>
      <c r="K976" s="124"/>
      <c r="L976" s="178"/>
      <c r="M976" s="133"/>
      <c r="N976" s="163" t="str">
        <f>IF($C$3="","",IF(P976="","",BF976))</f>
        <v/>
      </c>
      <c r="O976" s="163" t="str">
        <f>IF($C$3="","",IF(AND(OR(F976="",F976="□"),OR(G976="",G976="□"),OR(H976="",H976="□")),"",IF(AND(F976="■",G976="■"),"",IF(AND(OR(F976="■",G976="■"),H976="■"),"",IF(BF976="","",IF(OR(BF976=4,BF976&gt;4),"○","×"))))))</f>
        <v/>
      </c>
      <c r="P976" s="162" t="str">
        <f>IF($C$3="","",IF(AND(OR(F976="",F976="□"),OR(G976="",G976="□"),OR(H976="",H976="□")),"",IF(AND(F976="■",G976="■"),"",IF(AND(OR(F976="■",G976="■"),H976="■"),"",IF(BF976="","",IF(OR(BF976=5,BF976&gt;5),"○","×"))))))</f>
        <v/>
      </c>
      <c r="Q976" s="129" t="s">
        <v>38</v>
      </c>
      <c r="R976" s="130" t="s">
        <v>38</v>
      </c>
      <c r="S976" s="131" t="s">
        <v>38</v>
      </c>
      <c r="T976" s="1"/>
      <c r="U976" s="10"/>
      <c r="V976" s="11"/>
      <c r="W976" s="10"/>
      <c r="X976" s="223" t="str">
        <f t="shared" si="300"/>
        <v/>
      </c>
      <c r="Y976" s="164" t="str">
        <f t="shared" si="282"/>
        <v/>
      </c>
      <c r="Z976" s="131" t="s">
        <v>58</v>
      </c>
      <c r="AA976" s="135" t="s">
        <v>58</v>
      </c>
      <c r="AB976" s="165" t="str">
        <f t="shared" si="283"/>
        <v/>
      </c>
      <c r="AC976" s="280"/>
      <c r="AD976" s="281"/>
      <c r="AF976" s="60" t="str">
        <f>IF($C$3="","",IF(AND(F976="□",G976="□",H976="□"),"",IF(AND(F976="■",G976="■"),"",IF(AND(F976="■",H976="■"),"",IF(AND(G976="■",H976="■"),"",IF(F976="■",$BY$42,IF(G976="■",$BY$39,IF(I976="","",I976))))))))</f>
        <v/>
      </c>
      <c r="AG976" s="61" t="str">
        <f>IF($C$3="","",IF(AND(F976="□",G976="□",H976="□"),"",IF(AND(F976="■",G976="■"),"",IF(AND(F976="■",H976="■"),"",IF(AND(G976="■",H976="■"),"",IF(F976="■",$BY$44,IF(G976="■",$BY$41,IF(K976="","",K976))))))))</f>
        <v/>
      </c>
      <c r="AH976" s="63" t="str">
        <f t="shared" si="284"/>
        <v/>
      </c>
      <c r="AI976" s="63" t="str">
        <f t="shared" si="285"/>
        <v/>
      </c>
      <c r="AJ976" s="64" t="str">
        <f t="shared" si="286"/>
        <v/>
      </c>
      <c r="AK976" s="64" t="str">
        <f t="shared" si="287"/>
        <v/>
      </c>
      <c r="AL976" s="64" t="str">
        <f>IF($C$3="","",IF(AND(F976="□",G976="□",H976="□"),"",IF(AND(F976="■",G976="■"),"",IF(AND(F976="■",H976="■"),"",IF(AND(G976="■",H976="■"),"",IF(F976="■",$BY$23,IF(G976="■",$BY$21,IF(J976="","",J976))))))))</f>
        <v/>
      </c>
      <c r="AM976" s="65" t="str">
        <f t="shared" si="288"/>
        <v/>
      </c>
      <c r="AN976" s="64" t="str">
        <f>IF($C$3="","",IF(AND(F976="□",G976="□",H976="□"),"",IF(AND(F976="■",G976="■"),"",IF(AND(F976="■",H976="■"),"",IF(AND(G976="■",H976="■"),"",IF(F976="■",$BY$24,IF(G976="■",$BY$22,IF(L976="","",L976))))))))</f>
        <v/>
      </c>
      <c r="AO976" s="118"/>
      <c r="AP976" s="64" t="str">
        <f t="shared" si="289"/>
        <v/>
      </c>
      <c r="AQ976" s="64" t="str">
        <f t="shared" si="290"/>
        <v/>
      </c>
      <c r="AR976" s="64" t="str">
        <f t="shared" si="291"/>
        <v/>
      </c>
      <c r="AS976" s="64" t="str">
        <f t="shared" si="292"/>
        <v/>
      </c>
      <c r="AT976" s="64" t="str">
        <f t="shared" si="293"/>
        <v/>
      </c>
      <c r="AW976" s="17" t="str">
        <f t="shared" si="294"/>
        <v/>
      </c>
      <c r="AX976" s="17" t="str">
        <f t="shared" si="295"/>
        <v/>
      </c>
      <c r="AY976" s="17" t="str">
        <f t="shared" si="296"/>
        <v/>
      </c>
      <c r="AZ976" s="17" t="str">
        <f t="shared" si="297"/>
        <v/>
      </c>
      <c r="BA976" s="17" t="str">
        <f t="shared" si="298"/>
        <v/>
      </c>
      <c r="BB976" s="17" t="str">
        <f t="shared" si="299"/>
        <v/>
      </c>
      <c r="BD976" s="17" t="str">
        <f>IF(AND(OR(F976="",F976="□"),OR(G976="",G976="□"),OR(H976="",H976="□")),"",IF(AND(F976="■",G976="■"),"",IF(AND(OR(F976="■",G976="■"),H976="■"),"",IF(F976="■",5,IF(G976="■",4,IF(I976="","",IF($C$3="","",IF($C$3=8,"-",IF($C$3&lt;8,IF(I976&lt;=$BY$25,7,IF(I976&lt;=$BY$26,6,IF(I976&lt;=$BY$27,5,IF(I976&lt;=$BY$28,4,IF(I976&lt;=$BY$29,3,IF(I976&lt;=$BY$30,2,1)))))))))))))))</f>
        <v/>
      </c>
      <c r="BE976" s="17" t="str">
        <f>IF(AND(OR(F976="",F976="□"),OR(G976="",G976="□"),OR(H976="",H976="□")),"",IF(AND(F976="■",G976="■"),"",IF(AND(OR(F976="■",G976="■"),H976="■"),"",IF(F976="■",5,IF(G976="■",4,IF(K976="","",IF($C$3="","",IF($C$3=8,IF(K976&lt;=$BY$33,6,IF(K976&lt;=$BY$34,5,IF(K976&lt;=$BY$35,4,3))),IF(AND($C$3&lt;8,$C$3&gt;4),IF(K976&lt;=$BY$32,7,IF(K976&lt;=$BY$33,6,IF(K976&lt;=$BY$34,5,IF(K976&lt;=$BY$35,4,IF(K976&lt;=$BY$36,3,2))))),IF(C962&lt;5,"-"))))))))))</f>
        <v/>
      </c>
      <c r="BF976" s="17" t="str">
        <f t="shared" si="301"/>
        <v/>
      </c>
      <c r="BH976" s="18" t="str">
        <f>IF(X976="","",IF(50&lt;=Y976,6,IF(AND(40&lt;=Y976,Y976&lt;50),5,IF(AND(30&lt;=Y976,Y976&lt;40),4,IF(AND(20&lt;=Y976,Y976&lt;30),3,IF(AND(10&lt;=Y976,Y976&lt;20),2,IF(AND(0&lt;=Y976,Y976&lt;10),1,IF(Y976&lt;0,0,""))))))))</f>
        <v/>
      </c>
      <c r="BI976" s="18" t="str">
        <f>IF(X976="","",IF(30&lt;=Y976,4,IF(AND(20&lt;=Y976,Y976&lt;30),3,IF(AND(10&lt;=Y976,Y976&lt;20),2,IF(AND(0&lt;=Y976,Y976&lt;10),1,IF(Y976&lt;0,0,""))))))</f>
        <v/>
      </c>
      <c r="BJ976" s="58" t="str">
        <f>IF(AND(OR(Q976="",Q976="□"),OR(R976="",R976="□"),OR(S976="",S976="□")),"",IF(AND(Q976="■",R976="■"),"",IF(AND(OR(Q976="■",R976="■"),S976="■"),"",IF(Q976="■",3,IF(R976="■",1,IF(Z976="■",BH976,BI976))))))</f>
        <v/>
      </c>
    </row>
    <row r="977" spans="1:62" ht="12" customHeight="1" x14ac:dyDescent="0.15">
      <c r="A977" s="66">
        <v>960</v>
      </c>
      <c r="B977" s="4"/>
      <c r="C977" s="2"/>
      <c r="D977" s="2"/>
      <c r="E977" s="8"/>
      <c r="F977" s="129" t="s">
        <v>38</v>
      </c>
      <c r="G977" s="130" t="s">
        <v>38</v>
      </c>
      <c r="H977" s="131" t="s">
        <v>38</v>
      </c>
      <c r="I977" s="122"/>
      <c r="J977" s="149"/>
      <c r="K977" s="124"/>
      <c r="L977" s="178"/>
      <c r="M977" s="133"/>
      <c r="N977" s="163" t="str">
        <f>IF($C$3="","",IF(P977="","",BF977))</f>
        <v/>
      </c>
      <c r="O977" s="163" t="str">
        <f>IF($C$3="","",IF(AND(OR(F977="",F977="□"),OR(G977="",G977="□"),OR(H977="",H977="□")),"",IF(AND(F977="■",G977="■"),"",IF(AND(OR(F977="■",G977="■"),H977="■"),"",IF(BF977="","",IF(OR(BF977=4,BF977&gt;4),"○","×"))))))</f>
        <v/>
      </c>
      <c r="P977" s="162" t="str">
        <f>IF($C$3="","",IF(AND(OR(F977="",F977="□"),OR(G977="",G977="□"),OR(H977="",H977="□")),"",IF(AND(F977="■",G977="■"),"",IF(AND(OR(F977="■",G977="■"),H977="■"),"",IF(BF977="","",IF(OR(BF977=5,BF977&gt;5),"○","×"))))))</f>
        <v/>
      </c>
      <c r="Q977" s="129" t="s">
        <v>38</v>
      </c>
      <c r="R977" s="130" t="s">
        <v>38</v>
      </c>
      <c r="S977" s="131" t="s">
        <v>38</v>
      </c>
      <c r="T977" s="1"/>
      <c r="U977" s="10"/>
      <c r="V977" s="11"/>
      <c r="W977" s="10"/>
      <c r="X977" s="223" t="str">
        <f t="shared" si="300"/>
        <v/>
      </c>
      <c r="Y977" s="164" t="str">
        <f t="shared" si="282"/>
        <v/>
      </c>
      <c r="Z977" s="131" t="s">
        <v>58</v>
      </c>
      <c r="AA977" s="135" t="s">
        <v>58</v>
      </c>
      <c r="AB977" s="165" t="str">
        <f t="shared" si="283"/>
        <v/>
      </c>
      <c r="AC977" s="280"/>
      <c r="AD977" s="281"/>
      <c r="AF977" s="60" t="str">
        <f>IF($C$3="","",IF(AND(F977="□",G977="□",H977="□"),"",IF(AND(F977="■",G977="■"),"",IF(AND(F977="■",H977="■"),"",IF(AND(G977="■",H977="■"),"",IF(F977="■",$BY$42,IF(G977="■",$BY$39,IF(I977="","",I977))))))))</f>
        <v/>
      </c>
      <c r="AG977" s="61" t="str">
        <f>IF($C$3="","",IF(AND(F977="□",G977="□",H977="□"),"",IF(AND(F977="■",G977="■"),"",IF(AND(F977="■",H977="■"),"",IF(AND(G977="■",H977="■"),"",IF(F977="■",$BY$44,IF(G977="■",$BY$41,IF(K977="","",K977))))))))</f>
        <v/>
      </c>
      <c r="AH977" s="63" t="str">
        <f t="shared" si="284"/>
        <v/>
      </c>
      <c r="AI977" s="63" t="str">
        <f t="shared" si="285"/>
        <v/>
      </c>
      <c r="AJ977" s="64" t="str">
        <f t="shared" si="286"/>
        <v/>
      </c>
      <c r="AK977" s="64" t="str">
        <f t="shared" si="287"/>
        <v/>
      </c>
      <c r="AL977" s="64" t="str">
        <f>IF($C$3="","",IF(AND(F977="□",G977="□",H977="□"),"",IF(AND(F977="■",G977="■"),"",IF(AND(F977="■",H977="■"),"",IF(AND(G977="■",H977="■"),"",IF(F977="■",$BY$23,IF(G977="■",$BY$21,IF(J977="","",J977))))))))</f>
        <v/>
      </c>
      <c r="AM977" s="65" t="str">
        <f t="shared" si="288"/>
        <v/>
      </c>
      <c r="AN977" s="64" t="str">
        <f>IF($C$3="","",IF(AND(F977="□",G977="□",H977="□"),"",IF(AND(F977="■",G977="■"),"",IF(AND(F977="■",H977="■"),"",IF(AND(G977="■",H977="■"),"",IF(F977="■",$BY$24,IF(G977="■",$BY$22,IF(L977="","",L977))))))))</f>
        <v/>
      </c>
      <c r="AO977" s="118"/>
      <c r="AP977" s="64" t="str">
        <f t="shared" si="289"/>
        <v/>
      </c>
      <c r="AQ977" s="64" t="str">
        <f t="shared" si="290"/>
        <v/>
      </c>
      <c r="AR977" s="64" t="str">
        <f t="shared" si="291"/>
        <v/>
      </c>
      <c r="AS977" s="64" t="str">
        <f t="shared" si="292"/>
        <v/>
      </c>
      <c r="AT977" s="64" t="str">
        <f t="shared" si="293"/>
        <v/>
      </c>
      <c r="AW977" s="17" t="str">
        <f t="shared" si="294"/>
        <v/>
      </c>
      <c r="AX977" s="17" t="str">
        <f t="shared" si="295"/>
        <v/>
      </c>
      <c r="AY977" s="17" t="str">
        <f t="shared" si="296"/>
        <v/>
      </c>
      <c r="AZ977" s="17" t="str">
        <f t="shared" si="297"/>
        <v/>
      </c>
      <c r="BA977" s="17" t="str">
        <f t="shared" si="298"/>
        <v/>
      </c>
      <c r="BB977" s="17" t="str">
        <f t="shared" si="299"/>
        <v/>
      </c>
      <c r="BD977" s="17" t="str">
        <f>IF(AND(OR(F977="",F977="□"),OR(G977="",G977="□"),OR(H977="",H977="□")),"",IF(AND(F977="■",G977="■"),"",IF(AND(OR(F977="■",G977="■"),H977="■"),"",IF(F977="■",5,IF(G977="■",4,IF(I977="","",IF($C$3="","",IF($C$3=8,"-",IF($C$3&lt;8,IF(I977&lt;=$BY$25,7,IF(I977&lt;=$BY$26,6,IF(I977&lt;=$BY$27,5,IF(I977&lt;=$BY$28,4,IF(I977&lt;=$BY$29,3,IF(I977&lt;=$BY$30,2,1)))))))))))))))</f>
        <v/>
      </c>
      <c r="BE977" s="17" t="str">
        <f>IF(AND(OR(F977="",F977="□"),OR(G977="",G977="□"),OR(H977="",H977="□")),"",IF(AND(F977="■",G977="■"),"",IF(AND(OR(F977="■",G977="■"),H977="■"),"",IF(F977="■",5,IF(G977="■",4,IF(K977="","",IF($C$3="","",IF($C$3=8,IF(K977&lt;=$BY$33,6,IF(K977&lt;=$BY$34,5,IF(K977&lt;=$BY$35,4,3))),IF(AND($C$3&lt;8,$C$3&gt;4),IF(K977&lt;=$BY$32,7,IF(K977&lt;=$BY$33,6,IF(K977&lt;=$BY$34,5,IF(K977&lt;=$BY$35,4,IF(K977&lt;=$BY$36,3,2))))),IF(C963&lt;5,"-"))))))))))</f>
        <v/>
      </c>
      <c r="BF977" s="17" t="str">
        <f t="shared" si="301"/>
        <v/>
      </c>
      <c r="BH977" s="18" t="str">
        <f>IF(X977="","",IF(50&lt;=Y977,6,IF(AND(40&lt;=Y977,Y977&lt;50),5,IF(AND(30&lt;=Y977,Y977&lt;40),4,IF(AND(20&lt;=Y977,Y977&lt;30),3,IF(AND(10&lt;=Y977,Y977&lt;20),2,IF(AND(0&lt;=Y977,Y977&lt;10),1,IF(Y977&lt;0,0,""))))))))</f>
        <v/>
      </c>
      <c r="BI977" s="18" t="str">
        <f>IF(X977="","",IF(30&lt;=Y977,4,IF(AND(20&lt;=Y977,Y977&lt;30),3,IF(AND(10&lt;=Y977,Y977&lt;20),2,IF(AND(0&lt;=Y977,Y977&lt;10),1,IF(Y977&lt;0,0,""))))))</f>
        <v/>
      </c>
      <c r="BJ977" s="58" t="str">
        <f>IF(AND(OR(Q977="",Q977="□"),OR(R977="",R977="□"),OR(S977="",S977="□")),"",IF(AND(Q977="■",R977="■"),"",IF(AND(OR(Q977="■",R977="■"),S977="■"),"",IF(Q977="■",3,IF(R977="■",1,IF(Z977="■",BH977,BI977))))))</f>
        <v/>
      </c>
    </row>
    <row r="978" spans="1:62" ht="12" customHeight="1" x14ac:dyDescent="0.15">
      <c r="A978" s="66">
        <v>961</v>
      </c>
      <c r="B978" s="4"/>
      <c r="C978" s="2"/>
      <c r="D978" s="2"/>
      <c r="E978" s="8"/>
      <c r="F978" s="129" t="s">
        <v>38</v>
      </c>
      <c r="G978" s="130" t="s">
        <v>38</v>
      </c>
      <c r="H978" s="131" t="s">
        <v>38</v>
      </c>
      <c r="I978" s="122"/>
      <c r="J978" s="149"/>
      <c r="K978" s="124"/>
      <c r="L978" s="178"/>
      <c r="M978" s="133"/>
      <c r="N978" s="163" t="str">
        <f>IF($C$3="","",IF(P978="","",BF978))</f>
        <v/>
      </c>
      <c r="O978" s="163" t="str">
        <f>IF($C$3="","",IF(AND(OR(F978="",F978="□"),OR(G978="",G978="□"),OR(H978="",H978="□")),"",IF(AND(F978="■",G978="■"),"",IF(AND(OR(F978="■",G978="■"),H978="■"),"",IF(BF978="","",IF(OR(BF978=4,BF978&gt;4),"○","×"))))))</f>
        <v/>
      </c>
      <c r="P978" s="162" t="str">
        <f>IF($C$3="","",IF(AND(OR(F978="",F978="□"),OR(G978="",G978="□"),OR(H978="",H978="□")),"",IF(AND(F978="■",G978="■"),"",IF(AND(OR(F978="■",G978="■"),H978="■"),"",IF(BF978="","",IF(OR(BF978=5,BF978&gt;5),"○","×"))))))</f>
        <v/>
      </c>
      <c r="Q978" s="129" t="s">
        <v>38</v>
      </c>
      <c r="R978" s="130" t="s">
        <v>38</v>
      </c>
      <c r="S978" s="131" t="s">
        <v>38</v>
      </c>
      <c r="T978" s="1"/>
      <c r="U978" s="10"/>
      <c r="V978" s="11"/>
      <c r="W978" s="10"/>
      <c r="X978" s="223" t="str">
        <f t="shared" si="300"/>
        <v/>
      </c>
      <c r="Y978" s="164" t="str">
        <f t="shared" ref="Y978:Y1041" si="302">IFERROR((1-X978)*100,"")</f>
        <v/>
      </c>
      <c r="Z978" s="131" t="s">
        <v>58</v>
      </c>
      <c r="AA978" s="135" t="s">
        <v>58</v>
      </c>
      <c r="AB978" s="165" t="str">
        <f t="shared" ref="AB978:AB1041" si="303">BJ978</f>
        <v/>
      </c>
      <c r="AC978" s="280"/>
      <c r="AD978" s="281"/>
      <c r="AF978" s="60" t="str">
        <f>IF($C$3="","",IF(AND(F978="□",G978="□",H978="□"),"",IF(AND(F978="■",G978="■"),"",IF(AND(F978="■",H978="■"),"",IF(AND(G978="■",H978="■"),"",IF(F978="■",$BY$42,IF(G978="■",$BY$39,IF(I978="","",I978))))))))</f>
        <v/>
      </c>
      <c r="AG978" s="61" t="str">
        <f>IF($C$3="","",IF(AND(F978="□",G978="□",H978="□"),"",IF(AND(F978="■",G978="■"),"",IF(AND(F978="■",H978="■"),"",IF(AND(G978="■",H978="■"),"",IF(F978="■",$BY$44,IF(G978="■",$BY$41,IF(K978="","",K978))))))))</f>
        <v/>
      </c>
      <c r="AH978" s="63" t="str">
        <f t="shared" ref="AH978:AH1041" si="304">IF(C978="","",C978)</f>
        <v/>
      </c>
      <c r="AI978" s="63" t="str">
        <f t="shared" ref="AI978:AI1041" si="305">IF(D978="","",D978)</f>
        <v/>
      </c>
      <c r="AJ978" s="64" t="str">
        <f t="shared" ref="AJ978:AJ1041" si="306">IF(E978="","",E978)</f>
        <v/>
      </c>
      <c r="AK978" s="64" t="str">
        <f t="shared" ref="AK978:AK1041" si="307">AF978</f>
        <v/>
      </c>
      <c r="AL978" s="64" t="str">
        <f>IF($C$3="","",IF(AND(F978="□",G978="□",H978="□"),"",IF(AND(F978="■",G978="■"),"",IF(AND(F978="■",H978="■"),"",IF(AND(G978="■",H978="■"),"",IF(F978="■",$BY$23,IF(G978="■",$BY$21,IF(J978="","",J978))))))))</f>
        <v/>
      </c>
      <c r="AM978" s="65" t="str">
        <f t="shared" ref="AM978:AM1041" si="308">AG978</f>
        <v/>
      </c>
      <c r="AN978" s="64" t="str">
        <f>IF($C$3="","",IF(AND(F978="□",G978="□",H978="□"),"",IF(AND(F978="■",G978="■"),"",IF(AND(F978="■",H978="■"),"",IF(AND(G978="■",H978="■"),"",IF(F978="■",$BY$24,IF(G978="■",$BY$22,IF(L978="","",L978))))))))</f>
        <v/>
      </c>
      <c r="AO978" s="118"/>
      <c r="AP978" s="64" t="str">
        <f t="shared" ref="AP978:AP1041" si="309">IF(AND(AZ978="",BA978="",BB978=""),"",IF(AZ978="●","",IF(BA978="●","",IF(BB978="●",T978,""))))</f>
        <v/>
      </c>
      <c r="AQ978" s="64" t="str">
        <f t="shared" ref="AQ978:AQ1041" si="310">IF(AND(AZ978="",BA978="",BB978=""),"",IF(AZ978="●","",IF(BA978="●","",IF(BB978="●",U978,""))))</f>
        <v/>
      </c>
      <c r="AR978" s="64" t="str">
        <f t="shared" ref="AR978:AR1041" si="311">IF(AND(AZ978="",BA978="",BB978=""),"",IF(AZ978="●","",IF(BA978="●","",IF(BB978="●",V978,""))))</f>
        <v/>
      </c>
      <c r="AS978" s="64" t="str">
        <f t="shared" ref="AS978:AS1041" si="312">IF(AND(AZ978="",BA978="",BB978=""),"",IF(AZ978="●","",IF(BA978="●","",IF(BB978="●",W978,""))))</f>
        <v/>
      </c>
      <c r="AT978" s="64" t="str">
        <f t="shared" ref="AT978:AT1041" si="313">IF(AND(AZ978="",BA978="",BB978=""),"",IF(AZ978="●",0.8,IF(BA978="●",1,IF(BB978="●",IF(OR(V978="",W978=""),"",ROUNDUP(V978/W978,2)),""))))</f>
        <v/>
      </c>
      <c r="AW978" s="17" t="str">
        <f t="shared" ref="AW978:AW1041" si="314">IF(AND(F978="□",G978="□",H978="□"),"",IF(AND(F978="■",G978="■"),"",IF(AND(F978="■",H978="■"),"",IF(AND(G978="■",H978="■"),"",IF(F978="■","●","")))))</f>
        <v/>
      </c>
      <c r="AX978" s="17" t="str">
        <f t="shared" ref="AX978:AX1041" si="315">IF(AND(F978="□",G978="□",H978="□"),"",IF(AND(F978="■",G978="■"),"",IF(AND(F978="■",H978="■"),"",IF(AND(G978="■",H978="■"),"",IF(G978="■","●","")))))</f>
        <v/>
      </c>
      <c r="AY978" s="17" t="str">
        <f t="shared" ref="AY978:AY1041" si="316">IF(AND(F978="□",G978="□",H978="□"),"",IF(AND(F978="■",G978="■"),"",IF(AND(F978="■",H978="■"),"",IF(AND(G978="■",H978="■"),"",IF(H978="■","●","")))))</f>
        <v/>
      </c>
      <c r="AZ978" s="17" t="str">
        <f t="shared" ref="AZ978:AZ1041" si="317">IF(AND(Q978="□",R978="□",S978="□"),"",IF(AND(Q978="■",R978="■"),"",IF(AND(Q978="■",S978="■"),"",IF(AND(R978="■",S978="■"),"",IF(Q978="■","●","")))))</f>
        <v/>
      </c>
      <c r="BA978" s="17" t="str">
        <f t="shared" ref="BA978:BA1041" si="318">IF(AND(Q978="□",R978="□",S978="□"),"",IF(AND(Q978="■",R978="■"),"",IF(AND(Q978="■",S978="■"),"",IF(AND(R978="■",S978="■"),"",IF(R978="■","●","")))))</f>
        <v/>
      </c>
      <c r="BB978" s="17" t="str">
        <f t="shared" ref="BB978:BB1041" si="319">IF(AND(Q978="□",R978="□",S978="□"),"",IF(AND(Q978="■",R978="■"),"",IF(AND(Q978="■",S978="■"),"",IF(AND(R978="■",S978="■"),"",IF(S978="■","●","")))))</f>
        <v/>
      </c>
      <c r="BD978" s="17" t="str">
        <f>IF(AND(OR(F978="",F978="□"),OR(G978="",G978="□"),OR(H978="",H978="□")),"",IF(AND(F978="■",G978="■"),"",IF(AND(OR(F978="■",G978="■"),H978="■"),"",IF(F978="■",5,IF(G978="■",4,IF(I978="","",IF($C$3="","",IF($C$3=8,"-",IF($C$3&lt;8,IF(I978&lt;=$BY$25,7,IF(I978&lt;=$BY$26,6,IF(I978&lt;=$BY$27,5,IF(I978&lt;=$BY$28,4,IF(I978&lt;=$BY$29,3,IF(I978&lt;=$BY$30,2,1)))))))))))))))</f>
        <v/>
      </c>
      <c r="BE978" s="17" t="str">
        <f>IF(AND(OR(F978="",F978="□"),OR(G978="",G978="□"),OR(H978="",H978="□")),"",IF(AND(F978="■",G978="■"),"",IF(AND(OR(F978="■",G978="■"),H978="■"),"",IF(F978="■",5,IF(G978="■",4,IF(K978="","",IF($C$3="","",IF($C$3=8,IF(K978&lt;=$BY$33,6,IF(K978&lt;=$BY$34,5,IF(K978&lt;=$BY$35,4,3))),IF(AND($C$3&lt;8,$C$3&gt;4),IF(K978&lt;=$BY$32,7,IF(K978&lt;=$BY$33,6,IF(K978&lt;=$BY$34,5,IF(K978&lt;=$BY$35,4,IF(K978&lt;=$BY$36,3,2))))),IF(C964&lt;5,"-"))))))))))</f>
        <v/>
      </c>
      <c r="BF978" s="17" t="str">
        <f t="shared" si="301"/>
        <v/>
      </c>
      <c r="BH978" s="18" t="str">
        <f>IF(X978="","",IF(50&lt;=Y978,6,IF(AND(40&lt;=Y978,Y978&lt;50),5,IF(AND(30&lt;=Y978,Y978&lt;40),4,IF(AND(20&lt;=Y978,Y978&lt;30),3,IF(AND(10&lt;=Y978,Y978&lt;20),2,IF(AND(0&lt;=Y978,Y978&lt;10),1,IF(Y978&lt;0,0,""))))))))</f>
        <v/>
      </c>
      <c r="BI978" s="18" t="str">
        <f>IF(X978="","",IF(30&lt;=Y978,4,IF(AND(20&lt;=Y978,Y978&lt;30),3,IF(AND(10&lt;=Y978,Y978&lt;20),2,IF(AND(0&lt;=Y978,Y978&lt;10),1,IF(Y978&lt;0,0,""))))))</f>
        <v/>
      </c>
      <c r="BJ978" s="58" t="str">
        <f>IF(AND(OR(Q978="",Q978="□"),OR(R978="",R978="□"),OR(S978="",S978="□")),"",IF(AND(Q978="■",R978="■"),"",IF(AND(OR(Q978="■",R978="■"),S978="■"),"",IF(Q978="■",3,IF(R978="■",1,IF(Z978="■",BH978,BI978))))))</f>
        <v/>
      </c>
    </row>
    <row r="979" spans="1:62" ht="12" customHeight="1" x14ac:dyDescent="0.15">
      <c r="A979" s="66">
        <v>962</v>
      </c>
      <c r="B979" s="4"/>
      <c r="C979" s="2"/>
      <c r="D979" s="2"/>
      <c r="E979" s="8"/>
      <c r="F979" s="129" t="s">
        <v>38</v>
      </c>
      <c r="G979" s="130" t="s">
        <v>38</v>
      </c>
      <c r="H979" s="131" t="s">
        <v>38</v>
      </c>
      <c r="I979" s="122"/>
      <c r="J979" s="149"/>
      <c r="K979" s="124"/>
      <c r="L979" s="178"/>
      <c r="M979" s="133"/>
      <c r="N979" s="163" t="str">
        <f>IF($C$3="","",IF(P979="","",BF979))</f>
        <v/>
      </c>
      <c r="O979" s="163" t="str">
        <f>IF($C$3="","",IF(AND(OR(F979="",F979="□"),OR(G979="",G979="□"),OR(H979="",H979="□")),"",IF(AND(F979="■",G979="■"),"",IF(AND(OR(F979="■",G979="■"),H979="■"),"",IF(BF979="","",IF(OR(BF979=4,BF979&gt;4),"○","×"))))))</f>
        <v/>
      </c>
      <c r="P979" s="162" t="str">
        <f>IF($C$3="","",IF(AND(OR(F979="",F979="□"),OR(G979="",G979="□"),OR(H979="",H979="□")),"",IF(AND(F979="■",G979="■"),"",IF(AND(OR(F979="■",G979="■"),H979="■"),"",IF(BF979="","",IF(OR(BF979=5,BF979&gt;5),"○","×"))))))</f>
        <v/>
      </c>
      <c r="Q979" s="129" t="s">
        <v>38</v>
      </c>
      <c r="R979" s="130" t="s">
        <v>38</v>
      </c>
      <c r="S979" s="131" t="s">
        <v>38</v>
      </c>
      <c r="T979" s="1"/>
      <c r="U979" s="10"/>
      <c r="V979" s="11"/>
      <c r="W979" s="10"/>
      <c r="X979" s="223" t="str">
        <f t="shared" ref="X979:X1042" si="320">AT979</f>
        <v/>
      </c>
      <c r="Y979" s="164" t="str">
        <f t="shared" si="302"/>
        <v/>
      </c>
      <c r="Z979" s="131" t="s">
        <v>58</v>
      </c>
      <c r="AA979" s="135" t="s">
        <v>58</v>
      </c>
      <c r="AB979" s="165" t="str">
        <f t="shared" si="303"/>
        <v/>
      </c>
      <c r="AC979" s="280"/>
      <c r="AD979" s="281"/>
      <c r="AF979" s="60" t="str">
        <f>IF($C$3="","",IF(AND(F979="□",G979="□",H979="□"),"",IF(AND(F979="■",G979="■"),"",IF(AND(F979="■",H979="■"),"",IF(AND(G979="■",H979="■"),"",IF(F979="■",$BY$42,IF(G979="■",$BY$39,IF(I979="","",I979))))))))</f>
        <v/>
      </c>
      <c r="AG979" s="61" t="str">
        <f>IF($C$3="","",IF(AND(F979="□",G979="□",H979="□"),"",IF(AND(F979="■",G979="■"),"",IF(AND(F979="■",H979="■"),"",IF(AND(G979="■",H979="■"),"",IF(F979="■",$BY$44,IF(G979="■",$BY$41,IF(K979="","",K979))))))))</f>
        <v/>
      </c>
      <c r="AH979" s="63" t="str">
        <f t="shared" si="304"/>
        <v/>
      </c>
      <c r="AI979" s="63" t="str">
        <f t="shared" si="305"/>
        <v/>
      </c>
      <c r="AJ979" s="64" t="str">
        <f t="shared" si="306"/>
        <v/>
      </c>
      <c r="AK979" s="64" t="str">
        <f t="shared" si="307"/>
        <v/>
      </c>
      <c r="AL979" s="64" t="str">
        <f>IF($C$3="","",IF(AND(F979="□",G979="□",H979="□"),"",IF(AND(F979="■",G979="■"),"",IF(AND(F979="■",H979="■"),"",IF(AND(G979="■",H979="■"),"",IF(F979="■",$BY$23,IF(G979="■",$BY$21,IF(J979="","",J979))))))))</f>
        <v/>
      </c>
      <c r="AM979" s="65" t="str">
        <f t="shared" si="308"/>
        <v/>
      </c>
      <c r="AN979" s="64" t="str">
        <f>IF($C$3="","",IF(AND(F979="□",G979="□",H979="□"),"",IF(AND(F979="■",G979="■"),"",IF(AND(F979="■",H979="■"),"",IF(AND(G979="■",H979="■"),"",IF(F979="■",$BY$24,IF(G979="■",$BY$22,IF(L979="","",L979))))))))</f>
        <v/>
      </c>
      <c r="AO979" s="118"/>
      <c r="AP979" s="64" t="str">
        <f t="shared" si="309"/>
        <v/>
      </c>
      <c r="AQ979" s="64" t="str">
        <f t="shared" si="310"/>
        <v/>
      </c>
      <c r="AR979" s="64" t="str">
        <f t="shared" si="311"/>
        <v/>
      </c>
      <c r="AS979" s="64" t="str">
        <f t="shared" si="312"/>
        <v/>
      </c>
      <c r="AT979" s="64" t="str">
        <f t="shared" si="313"/>
        <v/>
      </c>
      <c r="AW979" s="17" t="str">
        <f t="shared" si="314"/>
        <v/>
      </c>
      <c r="AX979" s="17" t="str">
        <f t="shared" si="315"/>
        <v/>
      </c>
      <c r="AY979" s="17" t="str">
        <f t="shared" si="316"/>
        <v/>
      </c>
      <c r="AZ979" s="17" t="str">
        <f t="shared" si="317"/>
        <v/>
      </c>
      <c r="BA979" s="17" t="str">
        <f t="shared" si="318"/>
        <v/>
      </c>
      <c r="BB979" s="17" t="str">
        <f t="shared" si="319"/>
        <v/>
      </c>
      <c r="BD979" s="17" t="str">
        <f>IF(AND(OR(F979="",F979="□"),OR(G979="",G979="□"),OR(H979="",H979="□")),"",IF(AND(F979="■",G979="■"),"",IF(AND(OR(F979="■",G979="■"),H979="■"),"",IF(F979="■",5,IF(G979="■",4,IF(I979="","",IF($C$3="","",IF($C$3=8,"-",IF($C$3&lt;8,IF(I979&lt;=$BY$25,7,IF(I979&lt;=$BY$26,6,IF(I979&lt;=$BY$27,5,IF(I979&lt;=$BY$28,4,IF(I979&lt;=$BY$29,3,IF(I979&lt;=$BY$30,2,1)))))))))))))))</f>
        <v/>
      </c>
      <c r="BE979" s="17" t="str">
        <f>IF(AND(OR(F979="",F979="□"),OR(G979="",G979="□"),OR(H979="",H979="□")),"",IF(AND(F979="■",G979="■"),"",IF(AND(OR(F979="■",G979="■"),H979="■"),"",IF(F979="■",5,IF(G979="■",4,IF(K979="","",IF($C$3="","",IF($C$3=8,IF(K979&lt;=$BY$33,6,IF(K979&lt;=$BY$34,5,IF(K979&lt;=$BY$35,4,3))),IF(AND($C$3&lt;8,$C$3&gt;4),IF(K979&lt;=$BY$32,7,IF(K979&lt;=$BY$33,6,IF(K979&lt;=$BY$34,5,IF(K979&lt;=$BY$35,4,IF(K979&lt;=$BY$36,3,2))))),IF(C965&lt;5,"-"))))))))))</f>
        <v/>
      </c>
      <c r="BF979" s="17" t="str">
        <f t="shared" ref="BF979:BF1042" si="321">IF(OR(BD979="",BE979=""),"",MIN(BD979:BE979))</f>
        <v/>
      </c>
      <c r="BH979" s="18" t="str">
        <f>IF(X979="","",IF(50&lt;=Y979,6,IF(AND(40&lt;=Y979,Y979&lt;50),5,IF(AND(30&lt;=Y979,Y979&lt;40),4,IF(AND(20&lt;=Y979,Y979&lt;30),3,IF(AND(10&lt;=Y979,Y979&lt;20),2,IF(AND(0&lt;=Y979,Y979&lt;10),1,IF(Y979&lt;0,0,""))))))))</f>
        <v/>
      </c>
      <c r="BI979" s="18" t="str">
        <f>IF(X979="","",IF(30&lt;=Y979,4,IF(AND(20&lt;=Y979,Y979&lt;30),3,IF(AND(10&lt;=Y979,Y979&lt;20),2,IF(AND(0&lt;=Y979,Y979&lt;10),1,IF(Y979&lt;0,0,""))))))</f>
        <v/>
      </c>
      <c r="BJ979" s="58" t="str">
        <f>IF(AND(OR(Q979="",Q979="□"),OR(R979="",R979="□"),OR(S979="",S979="□")),"",IF(AND(Q979="■",R979="■"),"",IF(AND(OR(Q979="■",R979="■"),S979="■"),"",IF(Q979="■",3,IF(R979="■",1,IF(Z979="■",BH979,BI979))))))</f>
        <v/>
      </c>
    </row>
    <row r="980" spans="1:62" ht="12" customHeight="1" x14ac:dyDescent="0.15">
      <c r="A980" s="66">
        <v>963</v>
      </c>
      <c r="B980" s="4"/>
      <c r="C980" s="2"/>
      <c r="D980" s="2"/>
      <c r="E980" s="8"/>
      <c r="F980" s="129" t="s">
        <v>38</v>
      </c>
      <c r="G980" s="130" t="s">
        <v>38</v>
      </c>
      <c r="H980" s="131" t="s">
        <v>38</v>
      </c>
      <c r="I980" s="122"/>
      <c r="J980" s="149"/>
      <c r="K980" s="124"/>
      <c r="L980" s="178"/>
      <c r="M980" s="133"/>
      <c r="N980" s="163" t="str">
        <f>IF($C$3="","",IF(P980="","",BF980))</f>
        <v/>
      </c>
      <c r="O980" s="163" t="str">
        <f>IF($C$3="","",IF(AND(OR(F980="",F980="□"),OR(G980="",G980="□"),OR(H980="",H980="□")),"",IF(AND(F980="■",G980="■"),"",IF(AND(OR(F980="■",G980="■"),H980="■"),"",IF(BF980="","",IF(OR(BF980=4,BF980&gt;4),"○","×"))))))</f>
        <v/>
      </c>
      <c r="P980" s="162" t="str">
        <f>IF($C$3="","",IF(AND(OR(F980="",F980="□"),OR(G980="",G980="□"),OR(H980="",H980="□")),"",IF(AND(F980="■",G980="■"),"",IF(AND(OR(F980="■",G980="■"),H980="■"),"",IF(BF980="","",IF(OR(BF980=5,BF980&gt;5),"○","×"))))))</f>
        <v/>
      </c>
      <c r="Q980" s="129" t="s">
        <v>38</v>
      </c>
      <c r="R980" s="130" t="s">
        <v>38</v>
      </c>
      <c r="S980" s="131" t="s">
        <v>38</v>
      </c>
      <c r="T980" s="1"/>
      <c r="U980" s="10"/>
      <c r="V980" s="11"/>
      <c r="W980" s="10"/>
      <c r="X980" s="223" t="str">
        <f t="shared" si="320"/>
        <v/>
      </c>
      <c r="Y980" s="164" t="str">
        <f t="shared" si="302"/>
        <v/>
      </c>
      <c r="Z980" s="131" t="s">
        <v>58</v>
      </c>
      <c r="AA980" s="135" t="s">
        <v>58</v>
      </c>
      <c r="AB980" s="165" t="str">
        <f t="shared" si="303"/>
        <v/>
      </c>
      <c r="AC980" s="280"/>
      <c r="AD980" s="281"/>
      <c r="AF980" s="60" t="str">
        <f>IF($C$3="","",IF(AND(F980="□",G980="□",H980="□"),"",IF(AND(F980="■",G980="■"),"",IF(AND(F980="■",H980="■"),"",IF(AND(G980="■",H980="■"),"",IF(F980="■",$BY$42,IF(G980="■",$BY$39,IF(I980="","",I980))))))))</f>
        <v/>
      </c>
      <c r="AG980" s="61" t="str">
        <f>IF($C$3="","",IF(AND(F980="□",G980="□",H980="□"),"",IF(AND(F980="■",G980="■"),"",IF(AND(F980="■",H980="■"),"",IF(AND(G980="■",H980="■"),"",IF(F980="■",$BY$44,IF(G980="■",$BY$41,IF(K980="","",K980))))))))</f>
        <v/>
      </c>
      <c r="AH980" s="63" t="str">
        <f t="shared" si="304"/>
        <v/>
      </c>
      <c r="AI980" s="63" t="str">
        <f t="shared" si="305"/>
        <v/>
      </c>
      <c r="AJ980" s="64" t="str">
        <f t="shared" si="306"/>
        <v/>
      </c>
      <c r="AK980" s="64" t="str">
        <f t="shared" si="307"/>
        <v/>
      </c>
      <c r="AL980" s="64" t="str">
        <f>IF($C$3="","",IF(AND(F980="□",G980="□",H980="□"),"",IF(AND(F980="■",G980="■"),"",IF(AND(F980="■",H980="■"),"",IF(AND(G980="■",H980="■"),"",IF(F980="■",$BY$23,IF(G980="■",$BY$21,IF(J980="","",J980))))))))</f>
        <v/>
      </c>
      <c r="AM980" s="65" t="str">
        <f t="shared" si="308"/>
        <v/>
      </c>
      <c r="AN980" s="64" t="str">
        <f>IF($C$3="","",IF(AND(F980="□",G980="□",H980="□"),"",IF(AND(F980="■",G980="■"),"",IF(AND(F980="■",H980="■"),"",IF(AND(G980="■",H980="■"),"",IF(F980="■",$BY$24,IF(G980="■",$BY$22,IF(L980="","",L980))))))))</f>
        <v/>
      </c>
      <c r="AO980" s="118"/>
      <c r="AP980" s="64" t="str">
        <f t="shared" si="309"/>
        <v/>
      </c>
      <c r="AQ980" s="64" t="str">
        <f t="shared" si="310"/>
        <v/>
      </c>
      <c r="AR980" s="64" t="str">
        <f t="shared" si="311"/>
        <v/>
      </c>
      <c r="AS980" s="64" t="str">
        <f t="shared" si="312"/>
        <v/>
      </c>
      <c r="AT980" s="64" t="str">
        <f t="shared" si="313"/>
        <v/>
      </c>
      <c r="AW980" s="17" t="str">
        <f t="shared" si="314"/>
        <v/>
      </c>
      <c r="AX980" s="17" t="str">
        <f t="shared" si="315"/>
        <v/>
      </c>
      <c r="AY980" s="17" t="str">
        <f t="shared" si="316"/>
        <v/>
      </c>
      <c r="AZ980" s="17" t="str">
        <f t="shared" si="317"/>
        <v/>
      </c>
      <c r="BA980" s="17" t="str">
        <f t="shared" si="318"/>
        <v/>
      </c>
      <c r="BB980" s="17" t="str">
        <f t="shared" si="319"/>
        <v/>
      </c>
      <c r="BD980" s="17" t="str">
        <f>IF(AND(OR(F980="",F980="□"),OR(G980="",G980="□"),OR(H980="",H980="□")),"",IF(AND(F980="■",G980="■"),"",IF(AND(OR(F980="■",G980="■"),H980="■"),"",IF(F980="■",5,IF(G980="■",4,IF(I980="","",IF($C$3="","",IF($C$3=8,"-",IF($C$3&lt;8,IF(I980&lt;=$BY$25,7,IF(I980&lt;=$BY$26,6,IF(I980&lt;=$BY$27,5,IF(I980&lt;=$BY$28,4,IF(I980&lt;=$BY$29,3,IF(I980&lt;=$BY$30,2,1)))))))))))))))</f>
        <v/>
      </c>
      <c r="BE980" s="17" t="str">
        <f>IF(AND(OR(F980="",F980="□"),OR(G980="",G980="□"),OR(H980="",H980="□")),"",IF(AND(F980="■",G980="■"),"",IF(AND(OR(F980="■",G980="■"),H980="■"),"",IF(F980="■",5,IF(G980="■",4,IF(K980="","",IF($C$3="","",IF($C$3=8,IF(K980&lt;=$BY$33,6,IF(K980&lt;=$BY$34,5,IF(K980&lt;=$BY$35,4,3))),IF(AND($C$3&lt;8,$C$3&gt;4),IF(K980&lt;=$BY$32,7,IF(K980&lt;=$BY$33,6,IF(K980&lt;=$BY$34,5,IF(K980&lt;=$BY$35,4,IF(K980&lt;=$BY$36,3,2))))),IF(C966&lt;5,"-"))))))))))</f>
        <v/>
      </c>
      <c r="BF980" s="17" t="str">
        <f t="shared" si="321"/>
        <v/>
      </c>
      <c r="BH980" s="18" t="str">
        <f>IF(X980="","",IF(50&lt;=Y980,6,IF(AND(40&lt;=Y980,Y980&lt;50),5,IF(AND(30&lt;=Y980,Y980&lt;40),4,IF(AND(20&lt;=Y980,Y980&lt;30),3,IF(AND(10&lt;=Y980,Y980&lt;20),2,IF(AND(0&lt;=Y980,Y980&lt;10),1,IF(Y980&lt;0,0,""))))))))</f>
        <v/>
      </c>
      <c r="BI980" s="18" t="str">
        <f>IF(X980="","",IF(30&lt;=Y980,4,IF(AND(20&lt;=Y980,Y980&lt;30),3,IF(AND(10&lt;=Y980,Y980&lt;20),2,IF(AND(0&lt;=Y980,Y980&lt;10),1,IF(Y980&lt;0,0,""))))))</f>
        <v/>
      </c>
      <c r="BJ980" s="58" t="str">
        <f>IF(AND(OR(Q980="",Q980="□"),OR(R980="",R980="□"),OR(S980="",S980="□")),"",IF(AND(Q980="■",R980="■"),"",IF(AND(OR(Q980="■",R980="■"),S980="■"),"",IF(Q980="■",3,IF(R980="■",1,IF(Z980="■",BH980,BI980))))))</f>
        <v/>
      </c>
    </row>
    <row r="981" spans="1:62" ht="12" customHeight="1" x14ac:dyDescent="0.15">
      <c r="A981" s="66">
        <v>964</v>
      </c>
      <c r="B981" s="4"/>
      <c r="C981" s="2"/>
      <c r="D981" s="2"/>
      <c r="E981" s="8"/>
      <c r="F981" s="129" t="s">
        <v>38</v>
      </c>
      <c r="G981" s="130" t="s">
        <v>38</v>
      </c>
      <c r="H981" s="131" t="s">
        <v>38</v>
      </c>
      <c r="I981" s="122"/>
      <c r="J981" s="149"/>
      <c r="K981" s="124"/>
      <c r="L981" s="178"/>
      <c r="M981" s="133"/>
      <c r="N981" s="163" t="str">
        <f>IF($C$3="","",IF(P981="","",BF981))</f>
        <v/>
      </c>
      <c r="O981" s="163" t="str">
        <f>IF($C$3="","",IF(AND(OR(F981="",F981="□"),OR(G981="",G981="□"),OR(H981="",H981="□")),"",IF(AND(F981="■",G981="■"),"",IF(AND(OR(F981="■",G981="■"),H981="■"),"",IF(BF981="","",IF(OR(BF981=4,BF981&gt;4),"○","×"))))))</f>
        <v/>
      </c>
      <c r="P981" s="162" t="str">
        <f>IF($C$3="","",IF(AND(OR(F981="",F981="□"),OR(G981="",G981="□"),OR(H981="",H981="□")),"",IF(AND(F981="■",G981="■"),"",IF(AND(OR(F981="■",G981="■"),H981="■"),"",IF(BF981="","",IF(OR(BF981=5,BF981&gt;5),"○","×"))))))</f>
        <v/>
      </c>
      <c r="Q981" s="129" t="s">
        <v>38</v>
      </c>
      <c r="R981" s="130" t="s">
        <v>38</v>
      </c>
      <c r="S981" s="131" t="s">
        <v>38</v>
      </c>
      <c r="T981" s="1"/>
      <c r="U981" s="10"/>
      <c r="V981" s="11"/>
      <c r="W981" s="10"/>
      <c r="X981" s="223" t="str">
        <f t="shared" si="320"/>
        <v/>
      </c>
      <c r="Y981" s="164" t="str">
        <f t="shared" si="302"/>
        <v/>
      </c>
      <c r="Z981" s="131" t="s">
        <v>58</v>
      </c>
      <c r="AA981" s="135" t="s">
        <v>58</v>
      </c>
      <c r="AB981" s="165" t="str">
        <f t="shared" si="303"/>
        <v/>
      </c>
      <c r="AC981" s="280"/>
      <c r="AD981" s="281"/>
      <c r="AF981" s="60" t="str">
        <f>IF($C$3="","",IF(AND(F981="□",G981="□",H981="□"),"",IF(AND(F981="■",G981="■"),"",IF(AND(F981="■",H981="■"),"",IF(AND(G981="■",H981="■"),"",IF(F981="■",$BY$42,IF(G981="■",$BY$39,IF(I981="","",I981))))))))</f>
        <v/>
      </c>
      <c r="AG981" s="61" t="str">
        <f>IF($C$3="","",IF(AND(F981="□",G981="□",H981="□"),"",IF(AND(F981="■",G981="■"),"",IF(AND(F981="■",H981="■"),"",IF(AND(G981="■",H981="■"),"",IF(F981="■",$BY$44,IF(G981="■",$BY$41,IF(K981="","",K981))))))))</f>
        <v/>
      </c>
      <c r="AH981" s="63" t="str">
        <f t="shared" si="304"/>
        <v/>
      </c>
      <c r="AI981" s="63" t="str">
        <f t="shared" si="305"/>
        <v/>
      </c>
      <c r="AJ981" s="64" t="str">
        <f t="shared" si="306"/>
        <v/>
      </c>
      <c r="AK981" s="64" t="str">
        <f t="shared" si="307"/>
        <v/>
      </c>
      <c r="AL981" s="64" t="str">
        <f>IF($C$3="","",IF(AND(F981="□",G981="□",H981="□"),"",IF(AND(F981="■",G981="■"),"",IF(AND(F981="■",H981="■"),"",IF(AND(G981="■",H981="■"),"",IF(F981="■",$BY$23,IF(G981="■",$BY$21,IF(J981="","",J981))))))))</f>
        <v/>
      </c>
      <c r="AM981" s="65" t="str">
        <f t="shared" si="308"/>
        <v/>
      </c>
      <c r="AN981" s="64" t="str">
        <f>IF($C$3="","",IF(AND(F981="□",G981="□",H981="□"),"",IF(AND(F981="■",G981="■"),"",IF(AND(F981="■",H981="■"),"",IF(AND(G981="■",H981="■"),"",IF(F981="■",$BY$24,IF(G981="■",$BY$22,IF(L981="","",L981))))))))</f>
        <v/>
      </c>
      <c r="AO981" s="118"/>
      <c r="AP981" s="64" t="str">
        <f t="shared" si="309"/>
        <v/>
      </c>
      <c r="AQ981" s="64" t="str">
        <f t="shared" si="310"/>
        <v/>
      </c>
      <c r="AR981" s="64" t="str">
        <f t="shared" si="311"/>
        <v/>
      </c>
      <c r="AS981" s="64" t="str">
        <f t="shared" si="312"/>
        <v/>
      </c>
      <c r="AT981" s="64" t="str">
        <f t="shared" si="313"/>
        <v/>
      </c>
      <c r="AW981" s="17" t="str">
        <f t="shared" si="314"/>
        <v/>
      </c>
      <c r="AX981" s="17" t="str">
        <f t="shared" si="315"/>
        <v/>
      </c>
      <c r="AY981" s="17" t="str">
        <f t="shared" si="316"/>
        <v/>
      </c>
      <c r="AZ981" s="17" t="str">
        <f t="shared" si="317"/>
        <v/>
      </c>
      <c r="BA981" s="17" t="str">
        <f t="shared" si="318"/>
        <v/>
      </c>
      <c r="BB981" s="17" t="str">
        <f t="shared" si="319"/>
        <v/>
      </c>
      <c r="BD981" s="17" t="str">
        <f>IF(AND(OR(F981="",F981="□"),OR(G981="",G981="□"),OR(H981="",H981="□")),"",IF(AND(F981="■",G981="■"),"",IF(AND(OR(F981="■",G981="■"),H981="■"),"",IF(F981="■",5,IF(G981="■",4,IF(I981="","",IF($C$3="","",IF($C$3=8,"-",IF($C$3&lt;8,IF(I981&lt;=$BY$25,7,IF(I981&lt;=$BY$26,6,IF(I981&lt;=$BY$27,5,IF(I981&lt;=$BY$28,4,IF(I981&lt;=$BY$29,3,IF(I981&lt;=$BY$30,2,1)))))))))))))))</f>
        <v/>
      </c>
      <c r="BE981" s="17" t="str">
        <f>IF(AND(OR(F981="",F981="□"),OR(G981="",G981="□"),OR(H981="",H981="□")),"",IF(AND(F981="■",G981="■"),"",IF(AND(OR(F981="■",G981="■"),H981="■"),"",IF(F981="■",5,IF(G981="■",4,IF(K981="","",IF($C$3="","",IF($C$3=8,IF(K981&lt;=$BY$33,6,IF(K981&lt;=$BY$34,5,IF(K981&lt;=$BY$35,4,3))),IF(AND($C$3&lt;8,$C$3&gt;4),IF(K981&lt;=$BY$32,7,IF(K981&lt;=$BY$33,6,IF(K981&lt;=$BY$34,5,IF(K981&lt;=$BY$35,4,IF(K981&lt;=$BY$36,3,2))))),IF(C967&lt;5,"-"))))))))))</f>
        <v/>
      </c>
      <c r="BF981" s="17" t="str">
        <f t="shared" si="321"/>
        <v/>
      </c>
      <c r="BH981" s="18" t="str">
        <f>IF(X981="","",IF(50&lt;=Y981,6,IF(AND(40&lt;=Y981,Y981&lt;50),5,IF(AND(30&lt;=Y981,Y981&lt;40),4,IF(AND(20&lt;=Y981,Y981&lt;30),3,IF(AND(10&lt;=Y981,Y981&lt;20),2,IF(AND(0&lt;=Y981,Y981&lt;10),1,IF(Y981&lt;0,0,""))))))))</f>
        <v/>
      </c>
      <c r="BI981" s="18" t="str">
        <f>IF(X981="","",IF(30&lt;=Y981,4,IF(AND(20&lt;=Y981,Y981&lt;30),3,IF(AND(10&lt;=Y981,Y981&lt;20),2,IF(AND(0&lt;=Y981,Y981&lt;10),1,IF(Y981&lt;0,0,""))))))</f>
        <v/>
      </c>
      <c r="BJ981" s="58" t="str">
        <f>IF(AND(OR(Q981="",Q981="□"),OR(R981="",R981="□"),OR(S981="",S981="□")),"",IF(AND(Q981="■",R981="■"),"",IF(AND(OR(Q981="■",R981="■"),S981="■"),"",IF(Q981="■",3,IF(R981="■",1,IF(Z981="■",BH981,BI981))))))</f>
        <v/>
      </c>
    </row>
    <row r="982" spans="1:62" ht="12" customHeight="1" x14ac:dyDescent="0.15">
      <c r="A982" s="66">
        <v>965</v>
      </c>
      <c r="B982" s="4"/>
      <c r="C982" s="2"/>
      <c r="D982" s="2"/>
      <c r="E982" s="8"/>
      <c r="F982" s="129" t="s">
        <v>38</v>
      </c>
      <c r="G982" s="130" t="s">
        <v>38</v>
      </c>
      <c r="H982" s="131" t="s">
        <v>38</v>
      </c>
      <c r="I982" s="122"/>
      <c r="J982" s="149"/>
      <c r="K982" s="124"/>
      <c r="L982" s="178"/>
      <c r="M982" s="133"/>
      <c r="N982" s="163" t="str">
        <f>IF($C$3="","",IF(P982="","",BF982))</f>
        <v/>
      </c>
      <c r="O982" s="163" t="str">
        <f>IF($C$3="","",IF(AND(OR(F982="",F982="□"),OR(G982="",G982="□"),OR(H982="",H982="□")),"",IF(AND(F982="■",G982="■"),"",IF(AND(OR(F982="■",G982="■"),H982="■"),"",IF(BF982="","",IF(OR(BF982=4,BF982&gt;4),"○","×"))))))</f>
        <v/>
      </c>
      <c r="P982" s="162" t="str">
        <f>IF($C$3="","",IF(AND(OR(F982="",F982="□"),OR(G982="",G982="□"),OR(H982="",H982="□")),"",IF(AND(F982="■",G982="■"),"",IF(AND(OR(F982="■",G982="■"),H982="■"),"",IF(BF982="","",IF(OR(BF982=5,BF982&gt;5),"○","×"))))))</f>
        <v/>
      </c>
      <c r="Q982" s="129" t="s">
        <v>38</v>
      </c>
      <c r="R982" s="130" t="s">
        <v>38</v>
      </c>
      <c r="S982" s="131" t="s">
        <v>38</v>
      </c>
      <c r="T982" s="1"/>
      <c r="U982" s="10"/>
      <c r="V982" s="11"/>
      <c r="W982" s="10"/>
      <c r="X982" s="223" t="str">
        <f t="shared" si="320"/>
        <v/>
      </c>
      <c r="Y982" s="164" t="str">
        <f t="shared" si="302"/>
        <v/>
      </c>
      <c r="Z982" s="131" t="s">
        <v>58</v>
      </c>
      <c r="AA982" s="135" t="s">
        <v>58</v>
      </c>
      <c r="AB982" s="165" t="str">
        <f t="shared" si="303"/>
        <v/>
      </c>
      <c r="AC982" s="280"/>
      <c r="AD982" s="281"/>
      <c r="AF982" s="60" t="str">
        <f>IF($C$3="","",IF(AND(F982="□",G982="□",H982="□"),"",IF(AND(F982="■",G982="■"),"",IF(AND(F982="■",H982="■"),"",IF(AND(G982="■",H982="■"),"",IF(F982="■",$BY$42,IF(G982="■",$BY$39,IF(I982="","",I982))))))))</f>
        <v/>
      </c>
      <c r="AG982" s="61" t="str">
        <f>IF($C$3="","",IF(AND(F982="□",G982="□",H982="□"),"",IF(AND(F982="■",G982="■"),"",IF(AND(F982="■",H982="■"),"",IF(AND(G982="■",H982="■"),"",IF(F982="■",$BY$44,IF(G982="■",$BY$41,IF(K982="","",K982))))))))</f>
        <v/>
      </c>
      <c r="AH982" s="63" t="str">
        <f t="shared" si="304"/>
        <v/>
      </c>
      <c r="AI982" s="63" t="str">
        <f t="shared" si="305"/>
        <v/>
      </c>
      <c r="AJ982" s="64" t="str">
        <f t="shared" si="306"/>
        <v/>
      </c>
      <c r="AK982" s="64" t="str">
        <f t="shared" si="307"/>
        <v/>
      </c>
      <c r="AL982" s="64" t="str">
        <f>IF($C$3="","",IF(AND(F982="□",G982="□",H982="□"),"",IF(AND(F982="■",G982="■"),"",IF(AND(F982="■",H982="■"),"",IF(AND(G982="■",H982="■"),"",IF(F982="■",$BY$23,IF(G982="■",$BY$21,IF(J982="","",J982))))))))</f>
        <v/>
      </c>
      <c r="AM982" s="65" t="str">
        <f t="shared" si="308"/>
        <v/>
      </c>
      <c r="AN982" s="64" t="str">
        <f>IF($C$3="","",IF(AND(F982="□",G982="□",H982="□"),"",IF(AND(F982="■",G982="■"),"",IF(AND(F982="■",H982="■"),"",IF(AND(G982="■",H982="■"),"",IF(F982="■",$BY$24,IF(G982="■",$BY$22,IF(L982="","",L982))))))))</f>
        <v/>
      </c>
      <c r="AO982" s="118"/>
      <c r="AP982" s="64" t="str">
        <f t="shared" si="309"/>
        <v/>
      </c>
      <c r="AQ982" s="64" t="str">
        <f t="shared" si="310"/>
        <v/>
      </c>
      <c r="AR982" s="64" t="str">
        <f t="shared" si="311"/>
        <v/>
      </c>
      <c r="AS982" s="64" t="str">
        <f t="shared" si="312"/>
        <v/>
      </c>
      <c r="AT982" s="64" t="str">
        <f t="shared" si="313"/>
        <v/>
      </c>
      <c r="AW982" s="17" t="str">
        <f t="shared" si="314"/>
        <v/>
      </c>
      <c r="AX982" s="17" t="str">
        <f t="shared" si="315"/>
        <v/>
      </c>
      <c r="AY982" s="17" t="str">
        <f t="shared" si="316"/>
        <v/>
      </c>
      <c r="AZ982" s="17" t="str">
        <f t="shared" si="317"/>
        <v/>
      </c>
      <c r="BA982" s="17" t="str">
        <f t="shared" si="318"/>
        <v/>
      </c>
      <c r="BB982" s="17" t="str">
        <f t="shared" si="319"/>
        <v/>
      </c>
      <c r="BD982" s="17" t="str">
        <f>IF(AND(OR(F982="",F982="□"),OR(G982="",G982="□"),OR(H982="",H982="□")),"",IF(AND(F982="■",G982="■"),"",IF(AND(OR(F982="■",G982="■"),H982="■"),"",IF(F982="■",5,IF(G982="■",4,IF(I982="","",IF($C$3="","",IF($C$3=8,"-",IF($C$3&lt;8,IF(I982&lt;=$BY$25,7,IF(I982&lt;=$BY$26,6,IF(I982&lt;=$BY$27,5,IF(I982&lt;=$BY$28,4,IF(I982&lt;=$BY$29,3,IF(I982&lt;=$BY$30,2,1)))))))))))))))</f>
        <v/>
      </c>
      <c r="BE982" s="17" t="str">
        <f>IF(AND(OR(F982="",F982="□"),OR(G982="",G982="□"),OR(H982="",H982="□")),"",IF(AND(F982="■",G982="■"),"",IF(AND(OR(F982="■",G982="■"),H982="■"),"",IF(F982="■",5,IF(G982="■",4,IF(K982="","",IF($C$3="","",IF($C$3=8,IF(K982&lt;=$BY$33,6,IF(K982&lt;=$BY$34,5,IF(K982&lt;=$BY$35,4,3))),IF(AND($C$3&lt;8,$C$3&gt;4),IF(K982&lt;=$BY$32,7,IF(K982&lt;=$BY$33,6,IF(K982&lt;=$BY$34,5,IF(K982&lt;=$BY$35,4,IF(K982&lt;=$BY$36,3,2))))),IF(C968&lt;5,"-"))))))))))</f>
        <v/>
      </c>
      <c r="BF982" s="17" t="str">
        <f t="shared" si="321"/>
        <v/>
      </c>
      <c r="BH982" s="18" t="str">
        <f>IF(X982="","",IF(50&lt;=Y982,6,IF(AND(40&lt;=Y982,Y982&lt;50),5,IF(AND(30&lt;=Y982,Y982&lt;40),4,IF(AND(20&lt;=Y982,Y982&lt;30),3,IF(AND(10&lt;=Y982,Y982&lt;20),2,IF(AND(0&lt;=Y982,Y982&lt;10),1,IF(Y982&lt;0,0,""))))))))</f>
        <v/>
      </c>
      <c r="BI982" s="18" t="str">
        <f>IF(X982="","",IF(30&lt;=Y982,4,IF(AND(20&lt;=Y982,Y982&lt;30),3,IF(AND(10&lt;=Y982,Y982&lt;20),2,IF(AND(0&lt;=Y982,Y982&lt;10),1,IF(Y982&lt;0,0,""))))))</f>
        <v/>
      </c>
      <c r="BJ982" s="58" t="str">
        <f>IF(AND(OR(Q982="",Q982="□"),OR(R982="",R982="□"),OR(S982="",S982="□")),"",IF(AND(Q982="■",R982="■"),"",IF(AND(OR(Q982="■",R982="■"),S982="■"),"",IF(Q982="■",3,IF(R982="■",1,IF(Z982="■",BH982,BI982))))))</f>
        <v/>
      </c>
    </row>
    <row r="983" spans="1:62" ht="12" customHeight="1" x14ac:dyDescent="0.15">
      <c r="A983" s="66">
        <v>966</v>
      </c>
      <c r="B983" s="4"/>
      <c r="C983" s="2"/>
      <c r="D983" s="2"/>
      <c r="E983" s="8"/>
      <c r="F983" s="129" t="s">
        <v>38</v>
      </c>
      <c r="G983" s="130" t="s">
        <v>38</v>
      </c>
      <c r="H983" s="131" t="s">
        <v>38</v>
      </c>
      <c r="I983" s="122"/>
      <c r="J983" s="149"/>
      <c r="K983" s="124"/>
      <c r="L983" s="178"/>
      <c r="M983" s="133"/>
      <c r="N983" s="163" t="str">
        <f>IF($C$3="","",IF(P983="","",BF983))</f>
        <v/>
      </c>
      <c r="O983" s="163" t="str">
        <f>IF($C$3="","",IF(AND(OR(F983="",F983="□"),OR(G983="",G983="□"),OR(H983="",H983="□")),"",IF(AND(F983="■",G983="■"),"",IF(AND(OR(F983="■",G983="■"),H983="■"),"",IF(BF983="","",IF(OR(BF983=4,BF983&gt;4),"○","×"))))))</f>
        <v/>
      </c>
      <c r="P983" s="162" t="str">
        <f>IF($C$3="","",IF(AND(OR(F983="",F983="□"),OR(G983="",G983="□"),OR(H983="",H983="□")),"",IF(AND(F983="■",G983="■"),"",IF(AND(OR(F983="■",G983="■"),H983="■"),"",IF(BF983="","",IF(OR(BF983=5,BF983&gt;5),"○","×"))))))</f>
        <v/>
      </c>
      <c r="Q983" s="129" t="s">
        <v>38</v>
      </c>
      <c r="R983" s="130" t="s">
        <v>38</v>
      </c>
      <c r="S983" s="131" t="s">
        <v>38</v>
      </c>
      <c r="T983" s="1"/>
      <c r="U983" s="10"/>
      <c r="V983" s="11"/>
      <c r="W983" s="10"/>
      <c r="X983" s="223" t="str">
        <f t="shared" si="320"/>
        <v/>
      </c>
      <c r="Y983" s="164" t="str">
        <f t="shared" si="302"/>
        <v/>
      </c>
      <c r="Z983" s="131" t="s">
        <v>58</v>
      </c>
      <c r="AA983" s="135" t="s">
        <v>58</v>
      </c>
      <c r="AB983" s="165" t="str">
        <f t="shared" si="303"/>
        <v/>
      </c>
      <c r="AC983" s="280"/>
      <c r="AD983" s="281"/>
      <c r="AF983" s="60" t="str">
        <f>IF($C$3="","",IF(AND(F983="□",G983="□",H983="□"),"",IF(AND(F983="■",G983="■"),"",IF(AND(F983="■",H983="■"),"",IF(AND(G983="■",H983="■"),"",IF(F983="■",$BY$42,IF(G983="■",$BY$39,IF(I983="","",I983))))))))</f>
        <v/>
      </c>
      <c r="AG983" s="61" t="str">
        <f>IF($C$3="","",IF(AND(F983="□",G983="□",H983="□"),"",IF(AND(F983="■",G983="■"),"",IF(AND(F983="■",H983="■"),"",IF(AND(G983="■",H983="■"),"",IF(F983="■",$BY$44,IF(G983="■",$BY$41,IF(K983="","",K983))))))))</f>
        <v/>
      </c>
      <c r="AH983" s="63" t="str">
        <f t="shared" si="304"/>
        <v/>
      </c>
      <c r="AI983" s="63" t="str">
        <f t="shared" si="305"/>
        <v/>
      </c>
      <c r="AJ983" s="64" t="str">
        <f t="shared" si="306"/>
        <v/>
      </c>
      <c r="AK983" s="64" t="str">
        <f t="shared" si="307"/>
        <v/>
      </c>
      <c r="AL983" s="64" t="str">
        <f>IF($C$3="","",IF(AND(F983="□",G983="□",H983="□"),"",IF(AND(F983="■",G983="■"),"",IF(AND(F983="■",H983="■"),"",IF(AND(G983="■",H983="■"),"",IF(F983="■",$BY$23,IF(G983="■",$BY$21,IF(J983="","",J983))))))))</f>
        <v/>
      </c>
      <c r="AM983" s="65" t="str">
        <f t="shared" si="308"/>
        <v/>
      </c>
      <c r="AN983" s="64" t="str">
        <f>IF($C$3="","",IF(AND(F983="□",G983="□",H983="□"),"",IF(AND(F983="■",G983="■"),"",IF(AND(F983="■",H983="■"),"",IF(AND(G983="■",H983="■"),"",IF(F983="■",$BY$24,IF(G983="■",$BY$22,IF(L983="","",L983))))))))</f>
        <v/>
      </c>
      <c r="AO983" s="118"/>
      <c r="AP983" s="64" t="str">
        <f t="shared" si="309"/>
        <v/>
      </c>
      <c r="AQ983" s="64" t="str">
        <f t="shared" si="310"/>
        <v/>
      </c>
      <c r="AR983" s="64" t="str">
        <f t="shared" si="311"/>
        <v/>
      </c>
      <c r="AS983" s="64" t="str">
        <f t="shared" si="312"/>
        <v/>
      </c>
      <c r="AT983" s="64" t="str">
        <f t="shared" si="313"/>
        <v/>
      </c>
      <c r="AW983" s="17" t="str">
        <f t="shared" si="314"/>
        <v/>
      </c>
      <c r="AX983" s="17" t="str">
        <f t="shared" si="315"/>
        <v/>
      </c>
      <c r="AY983" s="17" t="str">
        <f t="shared" si="316"/>
        <v/>
      </c>
      <c r="AZ983" s="17" t="str">
        <f t="shared" si="317"/>
        <v/>
      </c>
      <c r="BA983" s="17" t="str">
        <f t="shared" si="318"/>
        <v/>
      </c>
      <c r="BB983" s="17" t="str">
        <f t="shared" si="319"/>
        <v/>
      </c>
      <c r="BD983" s="17" t="str">
        <f>IF(AND(OR(F983="",F983="□"),OR(G983="",G983="□"),OR(H983="",H983="□")),"",IF(AND(F983="■",G983="■"),"",IF(AND(OR(F983="■",G983="■"),H983="■"),"",IF(F983="■",5,IF(G983="■",4,IF(I983="","",IF($C$3="","",IF($C$3=8,"-",IF($C$3&lt;8,IF(I983&lt;=$BY$25,7,IF(I983&lt;=$BY$26,6,IF(I983&lt;=$BY$27,5,IF(I983&lt;=$BY$28,4,IF(I983&lt;=$BY$29,3,IF(I983&lt;=$BY$30,2,1)))))))))))))))</f>
        <v/>
      </c>
      <c r="BE983" s="17" t="str">
        <f>IF(AND(OR(F983="",F983="□"),OR(G983="",G983="□"),OR(H983="",H983="□")),"",IF(AND(F983="■",G983="■"),"",IF(AND(OR(F983="■",G983="■"),H983="■"),"",IF(F983="■",5,IF(G983="■",4,IF(K983="","",IF($C$3="","",IF($C$3=8,IF(K983&lt;=$BY$33,6,IF(K983&lt;=$BY$34,5,IF(K983&lt;=$BY$35,4,3))),IF(AND($C$3&lt;8,$C$3&gt;4),IF(K983&lt;=$BY$32,7,IF(K983&lt;=$BY$33,6,IF(K983&lt;=$BY$34,5,IF(K983&lt;=$BY$35,4,IF(K983&lt;=$BY$36,3,2))))),IF(C969&lt;5,"-"))))))))))</f>
        <v/>
      </c>
      <c r="BF983" s="17" t="str">
        <f t="shared" si="321"/>
        <v/>
      </c>
      <c r="BH983" s="18" t="str">
        <f>IF(X983="","",IF(50&lt;=Y983,6,IF(AND(40&lt;=Y983,Y983&lt;50),5,IF(AND(30&lt;=Y983,Y983&lt;40),4,IF(AND(20&lt;=Y983,Y983&lt;30),3,IF(AND(10&lt;=Y983,Y983&lt;20),2,IF(AND(0&lt;=Y983,Y983&lt;10),1,IF(Y983&lt;0,0,""))))))))</f>
        <v/>
      </c>
      <c r="BI983" s="18" t="str">
        <f>IF(X983="","",IF(30&lt;=Y983,4,IF(AND(20&lt;=Y983,Y983&lt;30),3,IF(AND(10&lt;=Y983,Y983&lt;20),2,IF(AND(0&lt;=Y983,Y983&lt;10),1,IF(Y983&lt;0,0,""))))))</f>
        <v/>
      </c>
      <c r="BJ983" s="58" t="str">
        <f>IF(AND(OR(Q983="",Q983="□"),OR(R983="",R983="□"),OR(S983="",S983="□")),"",IF(AND(Q983="■",R983="■"),"",IF(AND(OR(Q983="■",R983="■"),S983="■"),"",IF(Q983="■",3,IF(R983="■",1,IF(Z983="■",BH983,BI983))))))</f>
        <v/>
      </c>
    </row>
    <row r="984" spans="1:62" ht="12" customHeight="1" x14ac:dyDescent="0.15">
      <c r="A984" s="66">
        <v>967</v>
      </c>
      <c r="B984" s="4"/>
      <c r="C984" s="2"/>
      <c r="D984" s="2"/>
      <c r="E984" s="8"/>
      <c r="F984" s="129" t="s">
        <v>38</v>
      </c>
      <c r="G984" s="130" t="s">
        <v>38</v>
      </c>
      <c r="H984" s="131" t="s">
        <v>38</v>
      </c>
      <c r="I984" s="122"/>
      <c r="J984" s="149"/>
      <c r="K984" s="124"/>
      <c r="L984" s="178"/>
      <c r="M984" s="133"/>
      <c r="N984" s="163" t="str">
        <f>IF($C$3="","",IF(P984="","",BF984))</f>
        <v/>
      </c>
      <c r="O984" s="163" t="str">
        <f>IF($C$3="","",IF(AND(OR(F984="",F984="□"),OR(G984="",G984="□"),OR(H984="",H984="□")),"",IF(AND(F984="■",G984="■"),"",IF(AND(OR(F984="■",G984="■"),H984="■"),"",IF(BF984="","",IF(OR(BF984=4,BF984&gt;4),"○","×"))))))</f>
        <v/>
      </c>
      <c r="P984" s="162" t="str">
        <f>IF($C$3="","",IF(AND(OR(F984="",F984="□"),OR(G984="",G984="□"),OR(H984="",H984="□")),"",IF(AND(F984="■",G984="■"),"",IF(AND(OR(F984="■",G984="■"),H984="■"),"",IF(BF984="","",IF(OR(BF984=5,BF984&gt;5),"○","×"))))))</f>
        <v/>
      </c>
      <c r="Q984" s="129" t="s">
        <v>38</v>
      </c>
      <c r="R984" s="130" t="s">
        <v>38</v>
      </c>
      <c r="S984" s="131" t="s">
        <v>38</v>
      </c>
      <c r="T984" s="1"/>
      <c r="U984" s="10"/>
      <c r="V984" s="11"/>
      <c r="W984" s="10"/>
      <c r="X984" s="223" t="str">
        <f t="shared" si="320"/>
        <v/>
      </c>
      <c r="Y984" s="164" t="str">
        <f t="shared" si="302"/>
        <v/>
      </c>
      <c r="Z984" s="131" t="s">
        <v>58</v>
      </c>
      <c r="AA984" s="135" t="s">
        <v>58</v>
      </c>
      <c r="AB984" s="165" t="str">
        <f t="shared" si="303"/>
        <v/>
      </c>
      <c r="AC984" s="280"/>
      <c r="AD984" s="281"/>
      <c r="AF984" s="60" t="str">
        <f>IF($C$3="","",IF(AND(F984="□",G984="□",H984="□"),"",IF(AND(F984="■",G984="■"),"",IF(AND(F984="■",H984="■"),"",IF(AND(G984="■",H984="■"),"",IF(F984="■",$BY$42,IF(G984="■",$BY$39,IF(I984="","",I984))))))))</f>
        <v/>
      </c>
      <c r="AG984" s="61" t="str">
        <f>IF($C$3="","",IF(AND(F984="□",G984="□",H984="□"),"",IF(AND(F984="■",G984="■"),"",IF(AND(F984="■",H984="■"),"",IF(AND(G984="■",H984="■"),"",IF(F984="■",$BY$44,IF(G984="■",$BY$41,IF(K984="","",K984))))))))</f>
        <v/>
      </c>
      <c r="AH984" s="63" t="str">
        <f t="shared" si="304"/>
        <v/>
      </c>
      <c r="AI984" s="63" t="str">
        <f t="shared" si="305"/>
        <v/>
      </c>
      <c r="AJ984" s="64" t="str">
        <f t="shared" si="306"/>
        <v/>
      </c>
      <c r="AK984" s="64" t="str">
        <f t="shared" si="307"/>
        <v/>
      </c>
      <c r="AL984" s="64" t="str">
        <f>IF($C$3="","",IF(AND(F984="□",G984="□",H984="□"),"",IF(AND(F984="■",G984="■"),"",IF(AND(F984="■",H984="■"),"",IF(AND(G984="■",H984="■"),"",IF(F984="■",$BY$23,IF(G984="■",$BY$21,IF(J984="","",J984))))))))</f>
        <v/>
      </c>
      <c r="AM984" s="65" t="str">
        <f t="shared" si="308"/>
        <v/>
      </c>
      <c r="AN984" s="64" t="str">
        <f>IF($C$3="","",IF(AND(F984="□",G984="□",H984="□"),"",IF(AND(F984="■",G984="■"),"",IF(AND(F984="■",H984="■"),"",IF(AND(G984="■",H984="■"),"",IF(F984="■",$BY$24,IF(G984="■",$BY$22,IF(L984="","",L984))))))))</f>
        <v/>
      </c>
      <c r="AO984" s="118"/>
      <c r="AP984" s="64" t="str">
        <f t="shared" si="309"/>
        <v/>
      </c>
      <c r="AQ984" s="64" t="str">
        <f t="shared" si="310"/>
        <v/>
      </c>
      <c r="AR984" s="64" t="str">
        <f t="shared" si="311"/>
        <v/>
      </c>
      <c r="AS984" s="64" t="str">
        <f t="shared" si="312"/>
        <v/>
      </c>
      <c r="AT984" s="64" t="str">
        <f t="shared" si="313"/>
        <v/>
      </c>
      <c r="AW984" s="17" t="str">
        <f t="shared" si="314"/>
        <v/>
      </c>
      <c r="AX984" s="17" t="str">
        <f t="shared" si="315"/>
        <v/>
      </c>
      <c r="AY984" s="17" t="str">
        <f t="shared" si="316"/>
        <v/>
      </c>
      <c r="AZ984" s="17" t="str">
        <f t="shared" si="317"/>
        <v/>
      </c>
      <c r="BA984" s="17" t="str">
        <f t="shared" si="318"/>
        <v/>
      </c>
      <c r="BB984" s="17" t="str">
        <f t="shared" si="319"/>
        <v/>
      </c>
      <c r="BD984" s="17" t="str">
        <f>IF(AND(OR(F984="",F984="□"),OR(G984="",G984="□"),OR(H984="",H984="□")),"",IF(AND(F984="■",G984="■"),"",IF(AND(OR(F984="■",G984="■"),H984="■"),"",IF(F984="■",5,IF(G984="■",4,IF(I984="","",IF($C$3="","",IF($C$3=8,"-",IF($C$3&lt;8,IF(I984&lt;=$BY$25,7,IF(I984&lt;=$BY$26,6,IF(I984&lt;=$BY$27,5,IF(I984&lt;=$BY$28,4,IF(I984&lt;=$BY$29,3,IF(I984&lt;=$BY$30,2,1)))))))))))))))</f>
        <v/>
      </c>
      <c r="BE984" s="17" t="str">
        <f>IF(AND(OR(F984="",F984="□"),OR(G984="",G984="□"),OR(H984="",H984="□")),"",IF(AND(F984="■",G984="■"),"",IF(AND(OR(F984="■",G984="■"),H984="■"),"",IF(F984="■",5,IF(G984="■",4,IF(K984="","",IF($C$3="","",IF($C$3=8,IF(K984&lt;=$BY$33,6,IF(K984&lt;=$BY$34,5,IF(K984&lt;=$BY$35,4,3))),IF(AND($C$3&lt;8,$C$3&gt;4),IF(K984&lt;=$BY$32,7,IF(K984&lt;=$BY$33,6,IF(K984&lt;=$BY$34,5,IF(K984&lt;=$BY$35,4,IF(K984&lt;=$BY$36,3,2))))),IF(C970&lt;5,"-"))))))))))</f>
        <v/>
      </c>
      <c r="BF984" s="17" t="str">
        <f t="shared" si="321"/>
        <v/>
      </c>
      <c r="BH984" s="18" t="str">
        <f>IF(X984="","",IF(50&lt;=Y984,6,IF(AND(40&lt;=Y984,Y984&lt;50),5,IF(AND(30&lt;=Y984,Y984&lt;40),4,IF(AND(20&lt;=Y984,Y984&lt;30),3,IF(AND(10&lt;=Y984,Y984&lt;20),2,IF(AND(0&lt;=Y984,Y984&lt;10),1,IF(Y984&lt;0,0,""))))))))</f>
        <v/>
      </c>
      <c r="BI984" s="18" t="str">
        <f>IF(X984="","",IF(30&lt;=Y984,4,IF(AND(20&lt;=Y984,Y984&lt;30),3,IF(AND(10&lt;=Y984,Y984&lt;20),2,IF(AND(0&lt;=Y984,Y984&lt;10),1,IF(Y984&lt;0,0,""))))))</f>
        <v/>
      </c>
      <c r="BJ984" s="58" t="str">
        <f>IF(AND(OR(Q984="",Q984="□"),OR(R984="",R984="□"),OR(S984="",S984="□")),"",IF(AND(Q984="■",R984="■"),"",IF(AND(OR(Q984="■",R984="■"),S984="■"),"",IF(Q984="■",3,IF(R984="■",1,IF(Z984="■",BH984,BI984))))))</f>
        <v/>
      </c>
    </row>
    <row r="985" spans="1:62" ht="12" customHeight="1" x14ac:dyDescent="0.15">
      <c r="A985" s="66">
        <v>968</v>
      </c>
      <c r="B985" s="4"/>
      <c r="C985" s="2"/>
      <c r="D985" s="2"/>
      <c r="E985" s="8"/>
      <c r="F985" s="129" t="s">
        <v>38</v>
      </c>
      <c r="G985" s="130" t="s">
        <v>38</v>
      </c>
      <c r="H985" s="131" t="s">
        <v>38</v>
      </c>
      <c r="I985" s="122"/>
      <c r="J985" s="149"/>
      <c r="K985" s="124"/>
      <c r="L985" s="178"/>
      <c r="M985" s="133"/>
      <c r="N985" s="163" t="str">
        <f>IF($C$3="","",IF(P985="","",BF985))</f>
        <v/>
      </c>
      <c r="O985" s="163" t="str">
        <f>IF($C$3="","",IF(AND(OR(F985="",F985="□"),OR(G985="",G985="□"),OR(H985="",H985="□")),"",IF(AND(F985="■",G985="■"),"",IF(AND(OR(F985="■",G985="■"),H985="■"),"",IF(BF985="","",IF(OR(BF985=4,BF985&gt;4),"○","×"))))))</f>
        <v/>
      </c>
      <c r="P985" s="162" t="str">
        <f>IF($C$3="","",IF(AND(OR(F985="",F985="□"),OR(G985="",G985="□"),OR(H985="",H985="□")),"",IF(AND(F985="■",G985="■"),"",IF(AND(OR(F985="■",G985="■"),H985="■"),"",IF(BF985="","",IF(OR(BF985=5,BF985&gt;5),"○","×"))))))</f>
        <v/>
      </c>
      <c r="Q985" s="129" t="s">
        <v>38</v>
      </c>
      <c r="R985" s="130" t="s">
        <v>38</v>
      </c>
      <c r="S985" s="131" t="s">
        <v>38</v>
      </c>
      <c r="T985" s="1"/>
      <c r="U985" s="10"/>
      <c r="V985" s="11"/>
      <c r="W985" s="10"/>
      <c r="X985" s="223" t="str">
        <f t="shared" si="320"/>
        <v/>
      </c>
      <c r="Y985" s="164" t="str">
        <f t="shared" si="302"/>
        <v/>
      </c>
      <c r="Z985" s="131" t="s">
        <v>58</v>
      </c>
      <c r="AA985" s="135" t="s">
        <v>58</v>
      </c>
      <c r="AB985" s="165" t="str">
        <f t="shared" si="303"/>
        <v/>
      </c>
      <c r="AC985" s="280"/>
      <c r="AD985" s="281"/>
      <c r="AF985" s="60" t="str">
        <f>IF($C$3="","",IF(AND(F985="□",G985="□",H985="□"),"",IF(AND(F985="■",G985="■"),"",IF(AND(F985="■",H985="■"),"",IF(AND(G985="■",H985="■"),"",IF(F985="■",$BY$42,IF(G985="■",$BY$39,IF(I985="","",I985))))))))</f>
        <v/>
      </c>
      <c r="AG985" s="61" t="str">
        <f>IF($C$3="","",IF(AND(F985="□",G985="□",H985="□"),"",IF(AND(F985="■",G985="■"),"",IF(AND(F985="■",H985="■"),"",IF(AND(G985="■",H985="■"),"",IF(F985="■",$BY$44,IF(G985="■",$BY$41,IF(K985="","",K985))))))))</f>
        <v/>
      </c>
      <c r="AH985" s="63" t="str">
        <f t="shared" si="304"/>
        <v/>
      </c>
      <c r="AI985" s="63" t="str">
        <f t="shared" si="305"/>
        <v/>
      </c>
      <c r="AJ985" s="64" t="str">
        <f t="shared" si="306"/>
        <v/>
      </c>
      <c r="AK985" s="64" t="str">
        <f t="shared" si="307"/>
        <v/>
      </c>
      <c r="AL985" s="64" t="str">
        <f>IF($C$3="","",IF(AND(F985="□",G985="□",H985="□"),"",IF(AND(F985="■",G985="■"),"",IF(AND(F985="■",H985="■"),"",IF(AND(G985="■",H985="■"),"",IF(F985="■",$BY$23,IF(G985="■",$BY$21,IF(J985="","",J985))))))))</f>
        <v/>
      </c>
      <c r="AM985" s="65" t="str">
        <f t="shared" si="308"/>
        <v/>
      </c>
      <c r="AN985" s="64" t="str">
        <f>IF($C$3="","",IF(AND(F985="□",G985="□",H985="□"),"",IF(AND(F985="■",G985="■"),"",IF(AND(F985="■",H985="■"),"",IF(AND(G985="■",H985="■"),"",IF(F985="■",$BY$24,IF(G985="■",$BY$22,IF(L985="","",L985))))))))</f>
        <v/>
      </c>
      <c r="AO985" s="118"/>
      <c r="AP985" s="64" t="str">
        <f t="shared" si="309"/>
        <v/>
      </c>
      <c r="AQ985" s="64" t="str">
        <f t="shared" si="310"/>
        <v/>
      </c>
      <c r="AR985" s="64" t="str">
        <f t="shared" si="311"/>
        <v/>
      </c>
      <c r="AS985" s="64" t="str">
        <f t="shared" si="312"/>
        <v/>
      </c>
      <c r="AT985" s="64" t="str">
        <f t="shared" si="313"/>
        <v/>
      </c>
      <c r="AW985" s="17" t="str">
        <f t="shared" si="314"/>
        <v/>
      </c>
      <c r="AX985" s="17" t="str">
        <f t="shared" si="315"/>
        <v/>
      </c>
      <c r="AY985" s="17" t="str">
        <f t="shared" si="316"/>
        <v/>
      </c>
      <c r="AZ985" s="17" t="str">
        <f t="shared" si="317"/>
        <v/>
      </c>
      <c r="BA985" s="17" t="str">
        <f t="shared" si="318"/>
        <v/>
      </c>
      <c r="BB985" s="17" t="str">
        <f t="shared" si="319"/>
        <v/>
      </c>
      <c r="BD985" s="17" t="str">
        <f>IF(AND(OR(F985="",F985="□"),OR(G985="",G985="□"),OR(H985="",H985="□")),"",IF(AND(F985="■",G985="■"),"",IF(AND(OR(F985="■",G985="■"),H985="■"),"",IF(F985="■",5,IF(G985="■",4,IF(I985="","",IF($C$3="","",IF($C$3=8,"-",IF($C$3&lt;8,IF(I985&lt;=$BY$25,7,IF(I985&lt;=$BY$26,6,IF(I985&lt;=$BY$27,5,IF(I985&lt;=$BY$28,4,IF(I985&lt;=$BY$29,3,IF(I985&lt;=$BY$30,2,1)))))))))))))))</f>
        <v/>
      </c>
      <c r="BE985" s="17" t="str">
        <f>IF(AND(OR(F985="",F985="□"),OR(G985="",G985="□"),OR(H985="",H985="□")),"",IF(AND(F985="■",G985="■"),"",IF(AND(OR(F985="■",G985="■"),H985="■"),"",IF(F985="■",5,IF(G985="■",4,IF(K985="","",IF($C$3="","",IF($C$3=8,IF(K985&lt;=$BY$33,6,IF(K985&lt;=$BY$34,5,IF(K985&lt;=$BY$35,4,3))),IF(AND($C$3&lt;8,$C$3&gt;4),IF(K985&lt;=$BY$32,7,IF(K985&lt;=$BY$33,6,IF(K985&lt;=$BY$34,5,IF(K985&lt;=$BY$35,4,IF(K985&lt;=$BY$36,3,2))))),IF(C971&lt;5,"-"))))))))))</f>
        <v/>
      </c>
      <c r="BF985" s="17" t="str">
        <f t="shared" si="321"/>
        <v/>
      </c>
      <c r="BH985" s="18" t="str">
        <f>IF(X985="","",IF(50&lt;=Y985,6,IF(AND(40&lt;=Y985,Y985&lt;50),5,IF(AND(30&lt;=Y985,Y985&lt;40),4,IF(AND(20&lt;=Y985,Y985&lt;30),3,IF(AND(10&lt;=Y985,Y985&lt;20),2,IF(AND(0&lt;=Y985,Y985&lt;10),1,IF(Y985&lt;0,0,""))))))))</f>
        <v/>
      </c>
      <c r="BI985" s="18" t="str">
        <f>IF(X985="","",IF(30&lt;=Y985,4,IF(AND(20&lt;=Y985,Y985&lt;30),3,IF(AND(10&lt;=Y985,Y985&lt;20),2,IF(AND(0&lt;=Y985,Y985&lt;10),1,IF(Y985&lt;0,0,""))))))</f>
        <v/>
      </c>
      <c r="BJ985" s="58" t="str">
        <f>IF(AND(OR(Q985="",Q985="□"),OR(R985="",R985="□"),OR(S985="",S985="□")),"",IF(AND(Q985="■",R985="■"),"",IF(AND(OR(Q985="■",R985="■"),S985="■"),"",IF(Q985="■",3,IF(R985="■",1,IF(Z985="■",BH985,BI985))))))</f>
        <v/>
      </c>
    </row>
    <row r="986" spans="1:62" ht="12" customHeight="1" x14ac:dyDescent="0.15">
      <c r="A986" s="66">
        <v>969</v>
      </c>
      <c r="B986" s="4"/>
      <c r="C986" s="2"/>
      <c r="D986" s="2"/>
      <c r="E986" s="8"/>
      <c r="F986" s="129" t="s">
        <v>38</v>
      </c>
      <c r="G986" s="130" t="s">
        <v>38</v>
      </c>
      <c r="H986" s="131" t="s">
        <v>38</v>
      </c>
      <c r="I986" s="122"/>
      <c r="J986" s="149"/>
      <c r="K986" s="124"/>
      <c r="L986" s="178"/>
      <c r="M986" s="133"/>
      <c r="N986" s="163" t="str">
        <f>IF($C$3="","",IF(P986="","",BF986))</f>
        <v/>
      </c>
      <c r="O986" s="163" t="str">
        <f>IF($C$3="","",IF(AND(OR(F986="",F986="□"),OR(G986="",G986="□"),OR(H986="",H986="□")),"",IF(AND(F986="■",G986="■"),"",IF(AND(OR(F986="■",G986="■"),H986="■"),"",IF(BF986="","",IF(OR(BF986=4,BF986&gt;4),"○","×"))))))</f>
        <v/>
      </c>
      <c r="P986" s="162" t="str">
        <f>IF($C$3="","",IF(AND(OR(F986="",F986="□"),OR(G986="",G986="□"),OR(H986="",H986="□")),"",IF(AND(F986="■",G986="■"),"",IF(AND(OR(F986="■",G986="■"),H986="■"),"",IF(BF986="","",IF(OR(BF986=5,BF986&gt;5),"○","×"))))))</f>
        <v/>
      </c>
      <c r="Q986" s="129" t="s">
        <v>38</v>
      </c>
      <c r="R986" s="130" t="s">
        <v>38</v>
      </c>
      <c r="S986" s="131" t="s">
        <v>38</v>
      </c>
      <c r="T986" s="1"/>
      <c r="U986" s="10"/>
      <c r="V986" s="11"/>
      <c r="W986" s="10"/>
      <c r="X986" s="223" t="str">
        <f t="shared" si="320"/>
        <v/>
      </c>
      <c r="Y986" s="164" t="str">
        <f t="shared" si="302"/>
        <v/>
      </c>
      <c r="Z986" s="131" t="s">
        <v>58</v>
      </c>
      <c r="AA986" s="135" t="s">
        <v>58</v>
      </c>
      <c r="AB986" s="165" t="str">
        <f t="shared" si="303"/>
        <v/>
      </c>
      <c r="AC986" s="280"/>
      <c r="AD986" s="281"/>
      <c r="AF986" s="60" t="str">
        <f>IF($C$3="","",IF(AND(F986="□",G986="□",H986="□"),"",IF(AND(F986="■",G986="■"),"",IF(AND(F986="■",H986="■"),"",IF(AND(G986="■",H986="■"),"",IF(F986="■",$BY$42,IF(G986="■",$BY$39,IF(I986="","",I986))))))))</f>
        <v/>
      </c>
      <c r="AG986" s="61" t="str">
        <f>IF($C$3="","",IF(AND(F986="□",G986="□",H986="□"),"",IF(AND(F986="■",G986="■"),"",IF(AND(F986="■",H986="■"),"",IF(AND(G986="■",H986="■"),"",IF(F986="■",$BY$44,IF(G986="■",$BY$41,IF(K986="","",K986))))))))</f>
        <v/>
      </c>
      <c r="AH986" s="63" t="str">
        <f t="shared" si="304"/>
        <v/>
      </c>
      <c r="AI986" s="63" t="str">
        <f t="shared" si="305"/>
        <v/>
      </c>
      <c r="AJ986" s="64" t="str">
        <f t="shared" si="306"/>
        <v/>
      </c>
      <c r="AK986" s="64" t="str">
        <f t="shared" si="307"/>
        <v/>
      </c>
      <c r="AL986" s="64" t="str">
        <f>IF($C$3="","",IF(AND(F986="□",G986="□",H986="□"),"",IF(AND(F986="■",G986="■"),"",IF(AND(F986="■",H986="■"),"",IF(AND(G986="■",H986="■"),"",IF(F986="■",$BY$23,IF(G986="■",$BY$21,IF(J986="","",J986))))))))</f>
        <v/>
      </c>
      <c r="AM986" s="65" t="str">
        <f t="shared" si="308"/>
        <v/>
      </c>
      <c r="AN986" s="64" t="str">
        <f>IF($C$3="","",IF(AND(F986="□",G986="□",H986="□"),"",IF(AND(F986="■",G986="■"),"",IF(AND(F986="■",H986="■"),"",IF(AND(G986="■",H986="■"),"",IF(F986="■",$BY$24,IF(G986="■",$BY$22,IF(L986="","",L986))))))))</f>
        <v/>
      </c>
      <c r="AO986" s="118"/>
      <c r="AP986" s="64" t="str">
        <f t="shared" si="309"/>
        <v/>
      </c>
      <c r="AQ986" s="64" t="str">
        <f t="shared" si="310"/>
        <v/>
      </c>
      <c r="AR986" s="64" t="str">
        <f t="shared" si="311"/>
        <v/>
      </c>
      <c r="AS986" s="64" t="str">
        <f t="shared" si="312"/>
        <v/>
      </c>
      <c r="AT986" s="64" t="str">
        <f t="shared" si="313"/>
        <v/>
      </c>
      <c r="AW986" s="17" t="str">
        <f t="shared" si="314"/>
        <v/>
      </c>
      <c r="AX986" s="17" t="str">
        <f t="shared" si="315"/>
        <v/>
      </c>
      <c r="AY986" s="17" t="str">
        <f t="shared" si="316"/>
        <v/>
      </c>
      <c r="AZ986" s="17" t="str">
        <f t="shared" si="317"/>
        <v/>
      </c>
      <c r="BA986" s="17" t="str">
        <f t="shared" si="318"/>
        <v/>
      </c>
      <c r="BB986" s="17" t="str">
        <f t="shared" si="319"/>
        <v/>
      </c>
      <c r="BD986" s="17" t="str">
        <f>IF(AND(OR(F986="",F986="□"),OR(G986="",G986="□"),OR(H986="",H986="□")),"",IF(AND(F986="■",G986="■"),"",IF(AND(OR(F986="■",G986="■"),H986="■"),"",IF(F986="■",5,IF(G986="■",4,IF(I986="","",IF($C$3="","",IF($C$3=8,"-",IF($C$3&lt;8,IF(I986&lt;=$BY$25,7,IF(I986&lt;=$BY$26,6,IF(I986&lt;=$BY$27,5,IF(I986&lt;=$BY$28,4,IF(I986&lt;=$BY$29,3,IF(I986&lt;=$BY$30,2,1)))))))))))))))</f>
        <v/>
      </c>
      <c r="BE986" s="17" t="str">
        <f>IF(AND(OR(F986="",F986="□"),OR(G986="",G986="□"),OR(H986="",H986="□")),"",IF(AND(F986="■",G986="■"),"",IF(AND(OR(F986="■",G986="■"),H986="■"),"",IF(F986="■",5,IF(G986="■",4,IF(K986="","",IF($C$3="","",IF($C$3=8,IF(K986&lt;=$BY$33,6,IF(K986&lt;=$BY$34,5,IF(K986&lt;=$BY$35,4,3))),IF(AND($C$3&lt;8,$C$3&gt;4),IF(K986&lt;=$BY$32,7,IF(K986&lt;=$BY$33,6,IF(K986&lt;=$BY$34,5,IF(K986&lt;=$BY$35,4,IF(K986&lt;=$BY$36,3,2))))),IF(C972&lt;5,"-"))))))))))</f>
        <v/>
      </c>
      <c r="BF986" s="17" t="str">
        <f t="shared" si="321"/>
        <v/>
      </c>
      <c r="BH986" s="18" t="str">
        <f>IF(X986="","",IF(50&lt;=Y986,6,IF(AND(40&lt;=Y986,Y986&lt;50),5,IF(AND(30&lt;=Y986,Y986&lt;40),4,IF(AND(20&lt;=Y986,Y986&lt;30),3,IF(AND(10&lt;=Y986,Y986&lt;20),2,IF(AND(0&lt;=Y986,Y986&lt;10),1,IF(Y986&lt;0,0,""))))))))</f>
        <v/>
      </c>
      <c r="BI986" s="18" t="str">
        <f>IF(X986="","",IF(30&lt;=Y986,4,IF(AND(20&lt;=Y986,Y986&lt;30),3,IF(AND(10&lt;=Y986,Y986&lt;20),2,IF(AND(0&lt;=Y986,Y986&lt;10),1,IF(Y986&lt;0,0,""))))))</f>
        <v/>
      </c>
      <c r="BJ986" s="58" t="str">
        <f>IF(AND(OR(Q986="",Q986="□"),OR(R986="",R986="□"),OR(S986="",S986="□")),"",IF(AND(Q986="■",R986="■"),"",IF(AND(OR(Q986="■",R986="■"),S986="■"),"",IF(Q986="■",3,IF(R986="■",1,IF(Z986="■",BH986,BI986))))))</f>
        <v/>
      </c>
    </row>
    <row r="987" spans="1:62" ht="12" customHeight="1" x14ac:dyDescent="0.15">
      <c r="A987" s="66">
        <v>970</v>
      </c>
      <c r="B987" s="4"/>
      <c r="C987" s="2"/>
      <c r="D987" s="2"/>
      <c r="E987" s="8"/>
      <c r="F987" s="129" t="s">
        <v>38</v>
      </c>
      <c r="G987" s="130" t="s">
        <v>38</v>
      </c>
      <c r="H987" s="131" t="s">
        <v>38</v>
      </c>
      <c r="I987" s="122"/>
      <c r="J987" s="149"/>
      <c r="K987" s="124"/>
      <c r="L987" s="178"/>
      <c r="M987" s="133"/>
      <c r="N987" s="163" t="str">
        <f>IF($C$3="","",IF(P987="","",BF987))</f>
        <v/>
      </c>
      <c r="O987" s="163" t="str">
        <f>IF($C$3="","",IF(AND(OR(F987="",F987="□"),OR(G987="",G987="□"),OR(H987="",H987="□")),"",IF(AND(F987="■",G987="■"),"",IF(AND(OR(F987="■",G987="■"),H987="■"),"",IF(BF987="","",IF(OR(BF987=4,BF987&gt;4),"○","×"))))))</f>
        <v/>
      </c>
      <c r="P987" s="162" t="str">
        <f>IF($C$3="","",IF(AND(OR(F987="",F987="□"),OR(G987="",G987="□"),OR(H987="",H987="□")),"",IF(AND(F987="■",G987="■"),"",IF(AND(OR(F987="■",G987="■"),H987="■"),"",IF(BF987="","",IF(OR(BF987=5,BF987&gt;5),"○","×"))))))</f>
        <v/>
      </c>
      <c r="Q987" s="129" t="s">
        <v>38</v>
      </c>
      <c r="R987" s="130" t="s">
        <v>38</v>
      </c>
      <c r="S987" s="131" t="s">
        <v>38</v>
      </c>
      <c r="T987" s="1"/>
      <c r="U987" s="10"/>
      <c r="V987" s="11"/>
      <c r="W987" s="10"/>
      <c r="X987" s="223" t="str">
        <f t="shared" si="320"/>
        <v/>
      </c>
      <c r="Y987" s="164" t="str">
        <f t="shared" si="302"/>
        <v/>
      </c>
      <c r="Z987" s="131" t="s">
        <v>58</v>
      </c>
      <c r="AA987" s="135" t="s">
        <v>58</v>
      </c>
      <c r="AB987" s="165" t="str">
        <f t="shared" si="303"/>
        <v/>
      </c>
      <c r="AC987" s="280"/>
      <c r="AD987" s="281"/>
      <c r="AF987" s="60" t="str">
        <f>IF($C$3="","",IF(AND(F987="□",G987="□",H987="□"),"",IF(AND(F987="■",G987="■"),"",IF(AND(F987="■",H987="■"),"",IF(AND(G987="■",H987="■"),"",IF(F987="■",$BY$42,IF(G987="■",$BY$39,IF(I987="","",I987))))))))</f>
        <v/>
      </c>
      <c r="AG987" s="61" t="str">
        <f>IF($C$3="","",IF(AND(F987="□",G987="□",H987="□"),"",IF(AND(F987="■",G987="■"),"",IF(AND(F987="■",H987="■"),"",IF(AND(G987="■",H987="■"),"",IF(F987="■",$BY$44,IF(G987="■",$BY$41,IF(K987="","",K987))))))))</f>
        <v/>
      </c>
      <c r="AH987" s="63" t="str">
        <f t="shared" si="304"/>
        <v/>
      </c>
      <c r="AI987" s="63" t="str">
        <f t="shared" si="305"/>
        <v/>
      </c>
      <c r="AJ987" s="64" t="str">
        <f t="shared" si="306"/>
        <v/>
      </c>
      <c r="AK987" s="64" t="str">
        <f t="shared" si="307"/>
        <v/>
      </c>
      <c r="AL987" s="64" t="str">
        <f>IF($C$3="","",IF(AND(F987="□",G987="□",H987="□"),"",IF(AND(F987="■",G987="■"),"",IF(AND(F987="■",H987="■"),"",IF(AND(G987="■",H987="■"),"",IF(F987="■",$BY$23,IF(G987="■",$BY$21,IF(J987="","",J987))))))))</f>
        <v/>
      </c>
      <c r="AM987" s="65" t="str">
        <f t="shared" si="308"/>
        <v/>
      </c>
      <c r="AN987" s="64" t="str">
        <f>IF($C$3="","",IF(AND(F987="□",G987="□",H987="□"),"",IF(AND(F987="■",G987="■"),"",IF(AND(F987="■",H987="■"),"",IF(AND(G987="■",H987="■"),"",IF(F987="■",$BY$24,IF(G987="■",$BY$22,IF(L987="","",L987))))))))</f>
        <v/>
      </c>
      <c r="AO987" s="118"/>
      <c r="AP987" s="64" t="str">
        <f t="shared" si="309"/>
        <v/>
      </c>
      <c r="AQ987" s="64" t="str">
        <f t="shared" si="310"/>
        <v/>
      </c>
      <c r="AR987" s="64" t="str">
        <f t="shared" si="311"/>
        <v/>
      </c>
      <c r="AS987" s="64" t="str">
        <f t="shared" si="312"/>
        <v/>
      </c>
      <c r="AT987" s="64" t="str">
        <f t="shared" si="313"/>
        <v/>
      </c>
      <c r="AW987" s="17" t="str">
        <f t="shared" si="314"/>
        <v/>
      </c>
      <c r="AX987" s="17" t="str">
        <f t="shared" si="315"/>
        <v/>
      </c>
      <c r="AY987" s="17" t="str">
        <f t="shared" si="316"/>
        <v/>
      </c>
      <c r="AZ987" s="17" t="str">
        <f t="shared" si="317"/>
        <v/>
      </c>
      <c r="BA987" s="17" t="str">
        <f t="shared" si="318"/>
        <v/>
      </c>
      <c r="BB987" s="17" t="str">
        <f t="shared" si="319"/>
        <v/>
      </c>
      <c r="BD987" s="17" t="str">
        <f>IF(AND(OR(F987="",F987="□"),OR(G987="",G987="□"),OR(H987="",H987="□")),"",IF(AND(F987="■",G987="■"),"",IF(AND(OR(F987="■",G987="■"),H987="■"),"",IF(F987="■",5,IF(G987="■",4,IF(I987="","",IF($C$3="","",IF($C$3=8,"-",IF($C$3&lt;8,IF(I987&lt;=$BY$25,7,IF(I987&lt;=$BY$26,6,IF(I987&lt;=$BY$27,5,IF(I987&lt;=$BY$28,4,IF(I987&lt;=$BY$29,3,IF(I987&lt;=$BY$30,2,1)))))))))))))))</f>
        <v/>
      </c>
      <c r="BE987" s="17" t="str">
        <f>IF(AND(OR(F987="",F987="□"),OR(G987="",G987="□"),OR(H987="",H987="□")),"",IF(AND(F987="■",G987="■"),"",IF(AND(OR(F987="■",G987="■"),H987="■"),"",IF(F987="■",5,IF(G987="■",4,IF(K987="","",IF($C$3="","",IF($C$3=8,IF(K987&lt;=$BY$33,6,IF(K987&lt;=$BY$34,5,IF(K987&lt;=$BY$35,4,3))),IF(AND($C$3&lt;8,$C$3&gt;4),IF(K987&lt;=$BY$32,7,IF(K987&lt;=$BY$33,6,IF(K987&lt;=$BY$34,5,IF(K987&lt;=$BY$35,4,IF(K987&lt;=$BY$36,3,2))))),IF(C973&lt;5,"-"))))))))))</f>
        <v/>
      </c>
      <c r="BF987" s="17" t="str">
        <f t="shared" si="321"/>
        <v/>
      </c>
      <c r="BH987" s="18" t="str">
        <f>IF(X987="","",IF(50&lt;=Y987,6,IF(AND(40&lt;=Y987,Y987&lt;50),5,IF(AND(30&lt;=Y987,Y987&lt;40),4,IF(AND(20&lt;=Y987,Y987&lt;30),3,IF(AND(10&lt;=Y987,Y987&lt;20),2,IF(AND(0&lt;=Y987,Y987&lt;10),1,IF(Y987&lt;0,0,""))))))))</f>
        <v/>
      </c>
      <c r="BI987" s="18" t="str">
        <f>IF(X987="","",IF(30&lt;=Y987,4,IF(AND(20&lt;=Y987,Y987&lt;30),3,IF(AND(10&lt;=Y987,Y987&lt;20),2,IF(AND(0&lt;=Y987,Y987&lt;10),1,IF(Y987&lt;0,0,""))))))</f>
        <v/>
      </c>
      <c r="BJ987" s="58" t="str">
        <f>IF(AND(OR(Q987="",Q987="□"),OR(R987="",R987="□"),OR(S987="",S987="□")),"",IF(AND(Q987="■",R987="■"),"",IF(AND(OR(Q987="■",R987="■"),S987="■"),"",IF(Q987="■",3,IF(R987="■",1,IF(Z987="■",BH987,BI987))))))</f>
        <v/>
      </c>
    </row>
    <row r="988" spans="1:62" ht="12" customHeight="1" x14ac:dyDescent="0.15">
      <c r="A988" s="66">
        <v>971</v>
      </c>
      <c r="B988" s="4"/>
      <c r="C988" s="2"/>
      <c r="D988" s="2"/>
      <c r="E988" s="8"/>
      <c r="F988" s="129" t="s">
        <v>38</v>
      </c>
      <c r="G988" s="130" t="s">
        <v>38</v>
      </c>
      <c r="H988" s="131" t="s">
        <v>38</v>
      </c>
      <c r="I988" s="122"/>
      <c r="J988" s="149"/>
      <c r="K988" s="124"/>
      <c r="L988" s="178"/>
      <c r="M988" s="133"/>
      <c r="N988" s="163" t="str">
        <f>IF($C$3="","",IF(P988="","",BF988))</f>
        <v/>
      </c>
      <c r="O988" s="163" t="str">
        <f>IF($C$3="","",IF(AND(OR(F988="",F988="□"),OR(G988="",G988="□"),OR(H988="",H988="□")),"",IF(AND(F988="■",G988="■"),"",IF(AND(OR(F988="■",G988="■"),H988="■"),"",IF(BF988="","",IF(OR(BF988=4,BF988&gt;4),"○","×"))))))</f>
        <v/>
      </c>
      <c r="P988" s="162" t="str">
        <f>IF($C$3="","",IF(AND(OR(F988="",F988="□"),OR(G988="",G988="□"),OR(H988="",H988="□")),"",IF(AND(F988="■",G988="■"),"",IF(AND(OR(F988="■",G988="■"),H988="■"),"",IF(BF988="","",IF(OR(BF988=5,BF988&gt;5),"○","×"))))))</f>
        <v/>
      </c>
      <c r="Q988" s="129" t="s">
        <v>38</v>
      </c>
      <c r="R988" s="130" t="s">
        <v>38</v>
      </c>
      <c r="S988" s="131" t="s">
        <v>38</v>
      </c>
      <c r="T988" s="1"/>
      <c r="U988" s="10"/>
      <c r="V988" s="11"/>
      <c r="W988" s="10"/>
      <c r="X988" s="223" t="str">
        <f t="shared" si="320"/>
        <v/>
      </c>
      <c r="Y988" s="164" t="str">
        <f t="shared" si="302"/>
        <v/>
      </c>
      <c r="Z988" s="131" t="s">
        <v>58</v>
      </c>
      <c r="AA988" s="135" t="s">
        <v>58</v>
      </c>
      <c r="AB988" s="165" t="str">
        <f t="shared" si="303"/>
        <v/>
      </c>
      <c r="AC988" s="280"/>
      <c r="AD988" s="281"/>
      <c r="AF988" s="60" t="str">
        <f>IF($C$3="","",IF(AND(F988="□",G988="□",H988="□"),"",IF(AND(F988="■",G988="■"),"",IF(AND(F988="■",H988="■"),"",IF(AND(G988="■",H988="■"),"",IF(F988="■",$BY$42,IF(G988="■",$BY$39,IF(I988="","",I988))))))))</f>
        <v/>
      </c>
      <c r="AG988" s="61" t="str">
        <f>IF($C$3="","",IF(AND(F988="□",G988="□",H988="□"),"",IF(AND(F988="■",G988="■"),"",IF(AND(F988="■",H988="■"),"",IF(AND(G988="■",H988="■"),"",IF(F988="■",$BY$44,IF(G988="■",$BY$41,IF(K988="","",K988))))))))</f>
        <v/>
      </c>
      <c r="AH988" s="63" t="str">
        <f t="shared" si="304"/>
        <v/>
      </c>
      <c r="AI988" s="63" t="str">
        <f t="shared" si="305"/>
        <v/>
      </c>
      <c r="AJ988" s="64" t="str">
        <f t="shared" si="306"/>
        <v/>
      </c>
      <c r="AK988" s="64" t="str">
        <f t="shared" si="307"/>
        <v/>
      </c>
      <c r="AL988" s="64" t="str">
        <f>IF($C$3="","",IF(AND(F988="□",G988="□",H988="□"),"",IF(AND(F988="■",G988="■"),"",IF(AND(F988="■",H988="■"),"",IF(AND(G988="■",H988="■"),"",IF(F988="■",$BY$23,IF(G988="■",$BY$21,IF(J988="","",J988))))))))</f>
        <v/>
      </c>
      <c r="AM988" s="65" t="str">
        <f t="shared" si="308"/>
        <v/>
      </c>
      <c r="AN988" s="64" t="str">
        <f>IF($C$3="","",IF(AND(F988="□",G988="□",H988="□"),"",IF(AND(F988="■",G988="■"),"",IF(AND(F988="■",H988="■"),"",IF(AND(G988="■",H988="■"),"",IF(F988="■",$BY$24,IF(G988="■",$BY$22,IF(L988="","",L988))))))))</f>
        <v/>
      </c>
      <c r="AO988" s="118"/>
      <c r="AP988" s="64" t="str">
        <f t="shared" si="309"/>
        <v/>
      </c>
      <c r="AQ988" s="64" t="str">
        <f t="shared" si="310"/>
        <v/>
      </c>
      <c r="AR988" s="64" t="str">
        <f t="shared" si="311"/>
        <v/>
      </c>
      <c r="AS988" s="64" t="str">
        <f t="shared" si="312"/>
        <v/>
      </c>
      <c r="AT988" s="64" t="str">
        <f t="shared" si="313"/>
        <v/>
      </c>
      <c r="AW988" s="17" t="str">
        <f t="shared" si="314"/>
        <v/>
      </c>
      <c r="AX988" s="17" t="str">
        <f t="shared" si="315"/>
        <v/>
      </c>
      <c r="AY988" s="17" t="str">
        <f t="shared" si="316"/>
        <v/>
      </c>
      <c r="AZ988" s="17" t="str">
        <f t="shared" si="317"/>
        <v/>
      </c>
      <c r="BA988" s="17" t="str">
        <f t="shared" si="318"/>
        <v/>
      </c>
      <c r="BB988" s="17" t="str">
        <f t="shared" si="319"/>
        <v/>
      </c>
      <c r="BD988" s="17" t="str">
        <f>IF(AND(OR(F988="",F988="□"),OR(G988="",G988="□"),OR(H988="",H988="□")),"",IF(AND(F988="■",G988="■"),"",IF(AND(OR(F988="■",G988="■"),H988="■"),"",IF(F988="■",5,IF(G988="■",4,IF(I988="","",IF($C$3="","",IF($C$3=8,"-",IF($C$3&lt;8,IF(I988&lt;=$BY$25,7,IF(I988&lt;=$BY$26,6,IF(I988&lt;=$BY$27,5,IF(I988&lt;=$BY$28,4,IF(I988&lt;=$BY$29,3,IF(I988&lt;=$BY$30,2,1)))))))))))))))</f>
        <v/>
      </c>
      <c r="BE988" s="17" t="str">
        <f>IF(AND(OR(F988="",F988="□"),OR(G988="",G988="□"),OR(H988="",H988="□")),"",IF(AND(F988="■",G988="■"),"",IF(AND(OR(F988="■",G988="■"),H988="■"),"",IF(F988="■",5,IF(G988="■",4,IF(K988="","",IF($C$3="","",IF($C$3=8,IF(K988&lt;=$BY$33,6,IF(K988&lt;=$BY$34,5,IF(K988&lt;=$BY$35,4,3))),IF(AND($C$3&lt;8,$C$3&gt;4),IF(K988&lt;=$BY$32,7,IF(K988&lt;=$BY$33,6,IF(K988&lt;=$BY$34,5,IF(K988&lt;=$BY$35,4,IF(K988&lt;=$BY$36,3,2))))),IF(C974&lt;5,"-"))))))))))</f>
        <v/>
      </c>
      <c r="BF988" s="17" t="str">
        <f t="shared" si="321"/>
        <v/>
      </c>
      <c r="BH988" s="18" t="str">
        <f>IF(X988="","",IF(50&lt;=Y988,6,IF(AND(40&lt;=Y988,Y988&lt;50),5,IF(AND(30&lt;=Y988,Y988&lt;40),4,IF(AND(20&lt;=Y988,Y988&lt;30),3,IF(AND(10&lt;=Y988,Y988&lt;20),2,IF(AND(0&lt;=Y988,Y988&lt;10),1,IF(Y988&lt;0,0,""))))))))</f>
        <v/>
      </c>
      <c r="BI988" s="18" t="str">
        <f>IF(X988="","",IF(30&lt;=Y988,4,IF(AND(20&lt;=Y988,Y988&lt;30),3,IF(AND(10&lt;=Y988,Y988&lt;20),2,IF(AND(0&lt;=Y988,Y988&lt;10),1,IF(Y988&lt;0,0,""))))))</f>
        <v/>
      </c>
      <c r="BJ988" s="58" t="str">
        <f>IF(AND(OR(Q988="",Q988="□"),OR(R988="",R988="□"),OR(S988="",S988="□")),"",IF(AND(Q988="■",R988="■"),"",IF(AND(OR(Q988="■",R988="■"),S988="■"),"",IF(Q988="■",3,IF(R988="■",1,IF(Z988="■",BH988,BI988))))))</f>
        <v/>
      </c>
    </row>
    <row r="989" spans="1:62" ht="12" customHeight="1" x14ac:dyDescent="0.15">
      <c r="A989" s="66">
        <v>972</v>
      </c>
      <c r="B989" s="4"/>
      <c r="C989" s="2"/>
      <c r="D989" s="2"/>
      <c r="E989" s="8"/>
      <c r="F989" s="129" t="s">
        <v>38</v>
      </c>
      <c r="G989" s="130" t="s">
        <v>38</v>
      </c>
      <c r="H989" s="131" t="s">
        <v>38</v>
      </c>
      <c r="I989" s="122"/>
      <c r="J989" s="149"/>
      <c r="K989" s="124"/>
      <c r="L989" s="178"/>
      <c r="M989" s="133"/>
      <c r="N989" s="163" t="str">
        <f>IF($C$3="","",IF(P989="","",BF989))</f>
        <v/>
      </c>
      <c r="O989" s="163" t="str">
        <f>IF($C$3="","",IF(AND(OR(F989="",F989="□"),OR(G989="",G989="□"),OR(H989="",H989="□")),"",IF(AND(F989="■",G989="■"),"",IF(AND(OR(F989="■",G989="■"),H989="■"),"",IF(BF989="","",IF(OR(BF989=4,BF989&gt;4),"○","×"))))))</f>
        <v/>
      </c>
      <c r="P989" s="162" t="str">
        <f>IF($C$3="","",IF(AND(OR(F989="",F989="□"),OR(G989="",G989="□"),OR(H989="",H989="□")),"",IF(AND(F989="■",G989="■"),"",IF(AND(OR(F989="■",G989="■"),H989="■"),"",IF(BF989="","",IF(OR(BF989=5,BF989&gt;5),"○","×"))))))</f>
        <v/>
      </c>
      <c r="Q989" s="129" t="s">
        <v>38</v>
      </c>
      <c r="R989" s="130" t="s">
        <v>38</v>
      </c>
      <c r="S989" s="131" t="s">
        <v>38</v>
      </c>
      <c r="T989" s="1"/>
      <c r="U989" s="10"/>
      <c r="V989" s="11"/>
      <c r="W989" s="10"/>
      <c r="X989" s="223" t="str">
        <f t="shared" si="320"/>
        <v/>
      </c>
      <c r="Y989" s="164" t="str">
        <f t="shared" si="302"/>
        <v/>
      </c>
      <c r="Z989" s="131" t="s">
        <v>58</v>
      </c>
      <c r="AA989" s="135" t="s">
        <v>58</v>
      </c>
      <c r="AB989" s="165" t="str">
        <f t="shared" si="303"/>
        <v/>
      </c>
      <c r="AC989" s="280"/>
      <c r="AD989" s="281"/>
      <c r="AF989" s="60" t="str">
        <f>IF($C$3="","",IF(AND(F989="□",G989="□",H989="□"),"",IF(AND(F989="■",G989="■"),"",IF(AND(F989="■",H989="■"),"",IF(AND(G989="■",H989="■"),"",IF(F989="■",$BY$42,IF(G989="■",$BY$39,IF(I989="","",I989))))))))</f>
        <v/>
      </c>
      <c r="AG989" s="61" t="str">
        <f>IF($C$3="","",IF(AND(F989="□",G989="□",H989="□"),"",IF(AND(F989="■",G989="■"),"",IF(AND(F989="■",H989="■"),"",IF(AND(G989="■",H989="■"),"",IF(F989="■",$BY$44,IF(G989="■",$BY$41,IF(K989="","",K989))))))))</f>
        <v/>
      </c>
      <c r="AH989" s="63" t="str">
        <f t="shared" si="304"/>
        <v/>
      </c>
      <c r="AI989" s="63" t="str">
        <f t="shared" si="305"/>
        <v/>
      </c>
      <c r="AJ989" s="64" t="str">
        <f t="shared" si="306"/>
        <v/>
      </c>
      <c r="AK989" s="64" t="str">
        <f t="shared" si="307"/>
        <v/>
      </c>
      <c r="AL989" s="64" t="str">
        <f>IF($C$3="","",IF(AND(F989="□",G989="□",H989="□"),"",IF(AND(F989="■",G989="■"),"",IF(AND(F989="■",H989="■"),"",IF(AND(G989="■",H989="■"),"",IF(F989="■",$BY$23,IF(G989="■",$BY$21,IF(J989="","",J989))))))))</f>
        <v/>
      </c>
      <c r="AM989" s="65" t="str">
        <f t="shared" si="308"/>
        <v/>
      </c>
      <c r="AN989" s="64" t="str">
        <f>IF($C$3="","",IF(AND(F989="□",G989="□",H989="□"),"",IF(AND(F989="■",G989="■"),"",IF(AND(F989="■",H989="■"),"",IF(AND(G989="■",H989="■"),"",IF(F989="■",$BY$24,IF(G989="■",$BY$22,IF(L989="","",L989))))))))</f>
        <v/>
      </c>
      <c r="AO989" s="118"/>
      <c r="AP989" s="64" t="str">
        <f t="shared" si="309"/>
        <v/>
      </c>
      <c r="AQ989" s="64" t="str">
        <f t="shared" si="310"/>
        <v/>
      </c>
      <c r="AR989" s="64" t="str">
        <f t="shared" si="311"/>
        <v/>
      </c>
      <c r="AS989" s="64" t="str">
        <f t="shared" si="312"/>
        <v/>
      </c>
      <c r="AT989" s="64" t="str">
        <f t="shared" si="313"/>
        <v/>
      </c>
      <c r="AW989" s="17" t="str">
        <f t="shared" si="314"/>
        <v/>
      </c>
      <c r="AX989" s="17" t="str">
        <f t="shared" si="315"/>
        <v/>
      </c>
      <c r="AY989" s="17" t="str">
        <f t="shared" si="316"/>
        <v/>
      </c>
      <c r="AZ989" s="17" t="str">
        <f t="shared" si="317"/>
        <v/>
      </c>
      <c r="BA989" s="17" t="str">
        <f t="shared" si="318"/>
        <v/>
      </c>
      <c r="BB989" s="17" t="str">
        <f t="shared" si="319"/>
        <v/>
      </c>
      <c r="BD989" s="17" t="str">
        <f>IF(AND(OR(F989="",F989="□"),OR(G989="",G989="□"),OR(H989="",H989="□")),"",IF(AND(F989="■",G989="■"),"",IF(AND(OR(F989="■",G989="■"),H989="■"),"",IF(F989="■",5,IF(G989="■",4,IF(I989="","",IF($C$3="","",IF($C$3=8,"-",IF($C$3&lt;8,IF(I989&lt;=$BY$25,7,IF(I989&lt;=$BY$26,6,IF(I989&lt;=$BY$27,5,IF(I989&lt;=$BY$28,4,IF(I989&lt;=$BY$29,3,IF(I989&lt;=$BY$30,2,1)))))))))))))))</f>
        <v/>
      </c>
      <c r="BE989" s="17" t="str">
        <f>IF(AND(OR(F989="",F989="□"),OR(G989="",G989="□"),OR(H989="",H989="□")),"",IF(AND(F989="■",G989="■"),"",IF(AND(OR(F989="■",G989="■"),H989="■"),"",IF(F989="■",5,IF(G989="■",4,IF(K989="","",IF($C$3="","",IF($C$3=8,IF(K989&lt;=$BY$33,6,IF(K989&lt;=$BY$34,5,IF(K989&lt;=$BY$35,4,3))),IF(AND($C$3&lt;8,$C$3&gt;4),IF(K989&lt;=$BY$32,7,IF(K989&lt;=$BY$33,6,IF(K989&lt;=$BY$34,5,IF(K989&lt;=$BY$35,4,IF(K989&lt;=$BY$36,3,2))))),IF(C975&lt;5,"-"))))))))))</f>
        <v/>
      </c>
      <c r="BF989" s="17" t="str">
        <f t="shared" si="321"/>
        <v/>
      </c>
      <c r="BH989" s="18" t="str">
        <f>IF(X989="","",IF(50&lt;=Y989,6,IF(AND(40&lt;=Y989,Y989&lt;50),5,IF(AND(30&lt;=Y989,Y989&lt;40),4,IF(AND(20&lt;=Y989,Y989&lt;30),3,IF(AND(10&lt;=Y989,Y989&lt;20),2,IF(AND(0&lt;=Y989,Y989&lt;10),1,IF(Y989&lt;0,0,""))))))))</f>
        <v/>
      </c>
      <c r="BI989" s="18" t="str">
        <f>IF(X989="","",IF(30&lt;=Y989,4,IF(AND(20&lt;=Y989,Y989&lt;30),3,IF(AND(10&lt;=Y989,Y989&lt;20),2,IF(AND(0&lt;=Y989,Y989&lt;10),1,IF(Y989&lt;0,0,""))))))</f>
        <v/>
      </c>
      <c r="BJ989" s="58" t="str">
        <f>IF(AND(OR(Q989="",Q989="□"),OR(R989="",R989="□"),OR(S989="",S989="□")),"",IF(AND(Q989="■",R989="■"),"",IF(AND(OR(Q989="■",R989="■"),S989="■"),"",IF(Q989="■",3,IF(R989="■",1,IF(Z989="■",BH989,BI989))))))</f>
        <v/>
      </c>
    </row>
    <row r="990" spans="1:62" ht="12" customHeight="1" x14ac:dyDescent="0.15">
      <c r="A990" s="66">
        <v>973</v>
      </c>
      <c r="B990" s="4"/>
      <c r="C990" s="2"/>
      <c r="D990" s="2"/>
      <c r="E990" s="8"/>
      <c r="F990" s="129" t="s">
        <v>38</v>
      </c>
      <c r="G990" s="130" t="s">
        <v>38</v>
      </c>
      <c r="H990" s="131" t="s">
        <v>38</v>
      </c>
      <c r="I990" s="122"/>
      <c r="J990" s="149"/>
      <c r="K990" s="124"/>
      <c r="L990" s="178"/>
      <c r="M990" s="133"/>
      <c r="N990" s="163" t="str">
        <f>IF($C$3="","",IF(P990="","",BF990))</f>
        <v/>
      </c>
      <c r="O990" s="163" t="str">
        <f>IF($C$3="","",IF(AND(OR(F990="",F990="□"),OR(G990="",G990="□"),OR(H990="",H990="□")),"",IF(AND(F990="■",G990="■"),"",IF(AND(OR(F990="■",G990="■"),H990="■"),"",IF(BF990="","",IF(OR(BF990=4,BF990&gt;4),"○","×"))))))</f>
        <v/>
      </c>
      <c r="P990" s="162" t="str">
        <f>IF($C$3="","",IF(AND(OR(F990="",F990="□"),OR(G990="",G990="□"),OR(H990="",H990="□")),"",IF(AND(F990="■",G990="■"),"",IF(AND(OR(F990="■",G990="■"),H990="■"),"",IF(BF990="","",IF(OR(BF990=5,BF990&gt;5),"○","×"))))))</f>
        <v/>
      </c>
      <c r="Q990" s="129" t="s">
        <v>38</v>
      </c>
      <c r="R990" s="130" t="s">
        <v>38</v>
      </c>
      <c r="S990" s="131" t="s">
        <v>38</v>
      </c>
      <c r="T990" s="1"/>
      <c r="U990" s="10"/>
      <c r="V990" s="11"/>
      <c r="W990" s="10"/>
      <c r="X990" s="223" t="str">
        <f t="shared" si="320"/>
        <v/>
      </c>
      <c r="Y990" s="164" t="str">
        <f t="shared" si="302"/>
        <v/>
      </c>
      <c r="Z990" s="131" t="s">
        <v>58</v>
      </c>
      <c r="AA990" s="135" t="s">
        <v>58</v>
      </c>
      <c r="AB990" s="165" t="str">
        <f t="shared" si="303"/>
        <v/>
      </c>
      <c r="AC990" s="280"/>
      <c r="AD990" s="281"/>
      <c r="AF990" s="60" t="str">
        <f>IF($C$3="","",IF(AND(F990="□",G990="□",H990="□"),"",IF(AND(F990="■",G990="■"),"",IF(AND(F990="■",H990="■"),"",IF(AND(G990="■",H990="■"),"",IF(F990="■",$BY$42,IF(G990="■",$BY$39,IF(I990="","",I990))))))))</f>
        <v/>
      </c>
      <c r="AG990" s="61" t="str">
        <f>IF($C$3="","",IF(AND(F990="□",G990="□",H990="□"),"",IF(AND(F990="■",G990="■"),"",IF(AND(F990="■",H990="■"),"",IF(AND(G990="■",H990="■"),"",IF(F990="■",$BY$44,IF(G990="■",$BY$41,IF(K990="","",K990))))))))</f>
        <v/>
      </c>
      <c r="AH990" s="63" t="str">
        <f t="shared" si="304"/>
        <v/>
      </c>
      <c r="AI990" s="63" t="str">
        <f t="shared" si="305"/>
        <v/>
      </c>
      <c r="AJ990" s="64" t="str">
        <f t="shared" si="306"/>
        <v/>
      </c>
      <c r="AK990" s="64" t="str">
        <f t="shared" si="307"/>
        <v/>
      </c>
      <c r="AL990" s="64" t="str">
        <f>IF($C$3="","",IF(AND(F990="□",G990="□",H990="□"),"",IF(AND(F990="■",G990="■"),"",IF(AND(F990="■",H990="■"),"",IF(AND(G990="■",H990="■"),"",IF(F990="■",$BY$23,IF(G990="■",$BY$21,IF(J990="","",J990))))))))</f>
        <v/>
      </c>
      <c r="AM990" s="65" t="str">
        <f t="shared" si="308"/>
        <v/>
      </c>
      <c r="AN990" s="64" t="str">
        <f>IF($C$3="","",IF(AND(F990="□",G990="□",H990="□"),"",IF(AND(F990="■",G990="■"),"",IF(AND(F990="■",H990="■"),"",IF(AND(G990="■",H990="■"),"",IF(F990="■",$BY$24,IF(G990="■",$BY$22,IF(L990="","",L990))))))))</f>
        <v/>
      </c>
      <c r="AO990" s="118"/>
      <c r="AP990" s="64" t="str">
        <f t="shared" si="309"/>
        <v/>
      </c>
      <c r="AQ990" s="64" t="str">
        <f t="shared" si="310"/>
        <v/>
      </c>
      <c r="AR990" s="64" t="str">
        <f t="shared" si="311"/>
        <v/>
      </c>
      <c r="AS990" s="64" t="str">
        <f t="shared" si="312"/>
        <v/>
      </c>
      <c r="AT990" s="64" t="str">
        <f t="shared" si="313"/>
        <v/>
      </c>
      <c r="AW990" s="17" t="str">
        <f t="shared" si="314"/>
        <v/>
      </c>
      <c r="AX990" s="17" t="str">
        <f t="shared" si="315"/>
        <v/>
      </c>
      <c r="AY990" s="17" t="str">
        <f t="shared" si="316"/>
        <v/>
      </c>
      <c r="AZ990" s="17" t="str">
        <f t="shared" si="317"/>
        <v/>
      </c>
      <c r="BA990" s="17" t="str">
        <f t="shared" si="318"/>
        <v/>
      </c>
      <c r="BB990" s="17" t="str">
        <f t="shared" si="319"/>
        <v/>
      </c>
      <c r="BD990" s="17" t="str">
        <f>IF(AND(OR(F990="",F990="□"),OR(G990="",G990="□"),OR(H990="",H990="□")),"",IF(AND(F990="■",G990="■"),"",IF(AND(OR(F990="■",G990="■"),H990="■"),"",IF(F990="■",5,IF(G990="■",4,IF(I990="","",IF($C$3="","",IF($C$3=8,"-",IF($C$3&lt;8,IF(I990&lt;=$BY$25,7,IF(I990&lt;=$BY$26,6,IF(I990&lt;=$BY$27,5,IF(I990&lt;=$BY$28,4,IF(I990&lt;=$BY$29,3,IF(I990&lt;=$BY$30,2,1)))))))))))))))</f>
        <v/>
      </c>
      <c r="BE990" s="17" t="str">
        <f>IF(AND(OR(F990="",F990="□"),OR(G990="",G990="□"),OR(H990="",H990="□")),"",IF(AND(F990="■",G990="■"),"",IF(AND(OR(F990="■",G990="■"),H990="■"),"",IF(F990="■",5,IF(G990="■",4,IF(K990="","",IF($C$3="","",IF($C$3=8,IF(K990&lt;=$BY$33,6,IF(K990&lt;=$BY$34,5,IF(K990&lt;=$BY$35,4,3))),IF(AND($C$3&lt;8,$C$3&gt;4),IF(K990&lt;=$BY$32,7,IF(K990&lt;=$BY$33,6,IF(K990&lt;=$BY$34,5,IF(K990&lt;=$BY$35,4,IF(K990&lt;=$BY$36,3,2))))),IF(C976&lt;5,"-"))))))))))</f>
        <v/>
      </c>
      <c r="BF990" s="17" t="str">
        <f t="shared" si="321"/>
        <v/>
      </c>
      <c r="BH990" s="18" t="str">
        <f>IF(X990="","",IF(50&lt;=Y990,6,IF(AND(40&lt;=Y990,Y990&lt;50),5,IF(AND(30&lt;=Y990,Y990&lt;40),4,IF(AND(20&lt;=Y990,Y990&lt;30),3,IF(AND(10&lt;=Y990,Y990&lt;20),2,IF(AND(0&lt;=Y990,Y990&lt;10),1,IF(Y990&lt;0,0,""))))))))</f>
        <v/>
      </c>
      <c r="BI990" s="18" t="str">
        <f>IF(X990="","",IF(30&lt;=Y990,4,IF(AND(20&lt;=Y990,Y990&lt;30),3,IF(AND(10&lt;=Y990,Y990&lt;20),2,IF(AND(0&lt;=Y990,Y990&lt;10),1,IF(Y990&lt;0,0,""))))))</f>
        <v/>
      </c>
      <c r="BJ990" s="58" t="str">
        <f>IF(AND(OR(Q990="",Q990="□"),OR(R990="",R990="□"),OR(S990="",S990="□")),"",IF(AND(Q990="■",R990="■"),"",IF(AND(OR(Q990="■",R990="■"),S990="■"),"",IF(Q990="■",3,IF(R990="■",1,IF(Z990="■",BH990,BI990))))))</f>
        <v/>
      </c>
    </row>
    <row r="991" spans="1:62" ht="12" customHeight="1" x14ac:dyDescent="0.15">
      <c r="A991" s="66">
        <v>974</v>
      </c>
      <c r="B991" s="4"/>
      <c r="C991" s="2"/>
      <c r="D991" s="2"/>
      <c r="E991" s="8"/>
      <c r="F991" s="129" t="s">
        <v>38</v>
      </c>
      <c r="G991" s="130" t="s">
        <v>38</v>
      </c>
      <c r="H991" s="131" t="s">
        <v>38</v>
      </c>
      <c r="I991" s="122"/>
      <c r="J991" s="149"/>
      <c r="K991" s="124"/>
      <c r="L991" s="178"/>
      <c r="M991" s="133"/>
      <c r="N991" s="163" t="str">
        <f>IF($C$3="","",IF(P991="","",BF991))</f>
        <v/>
      </c>
      <c r="O991" s="163" t="str">
        <f>IF($C$3="","",IF(AND(OR(F991="",F991="□"),OR(G991="",G991="□"),OR(H991="",H991="□")),"",IF(AND(F991="■",G991="■"),"",IF(AND(OR(F991="■",G991="■"),H991="■"),"",IF(BF991="","",IF(OR(BF991=4,BF991&gt;4),"○","×"))))))</f>
        <v/>
      </c>
      <c r="P991" s="162" t="str">
        <f>IF($C$3="","",IF(AND(OR(F991="",F991="□"),OR(G991="",G991="□"),OR(H991="",H991="□")),"",IF(AND(F991="■",G991="■"),"",IF(AND(OR(F991="■",G991="■"),H991="■"),"",IF(BF991="","",IF(OR(BF991=5,BF991&gt;5),"○","×"))))))</f>
        <v/>
      </c>
      <c r="Q991" s="129" t="s">
        <v>38</v>
      </c>
      <c r="R991" s="130" t="s">
        <v>38</v>
      </c>
      <c r="S991" s="131" t="s">
        <v>38</v>
      </c>
      <c r="T991" s="1"/>
      <c r="U991" s="10"/>
      <c r="V991" s="11"/>
      <c r="W991" s="10"/>
      <c r="X991" s="223" t="str">
        <f t="shared" si="320"/>
        <v/>
      </c>
      <c r="Y991" s="164" t="str">
        <f t="shared" si="302"/>
        <v/>
      </c>
      <c r="Z991" s="131" t="s">
        <v>58</v>
      </c>
      <c r="AA991" s="135" t="s">
        <v>58</v>
      </c>
      <c r="AB991" s="165" t="str">
        <f t="shared" si="303"/>
        <v/>
      </c>
      <c r="AC991" s="280"/>
      <c r="AD991" s="281"/>
      <c r="AF991" s="60" t="str">
        <f>IF($C$3="","",IF(AND(F991="□",G991="□",H991="□"),"",IF(AND(F991="■",G991="■"),"",IF(AND(F991="■",H991="■"),"",IF(AND(G991="■",H991="■"),"",IF(F991="■",$BY$42,IF(G991="■",$BY$39,IF(I991="","",I991))))))))</f>
        <v/>
      </c>
      <c r="AG991" s="61" t="str">
        <f>IF($C$3="","",IF(AND(F991="□",G991="□",H991="□"),"",IF(AND(F991="■",G991="■"),"",IF(AND(F991="■",H991="■"),"",IF(AND(G991="■",H991="■"),"",IF(F991="■",$BY$44,IF(G991="■",$BY$41,IF(K991="","",K991))))))))</f>
        <v/>
      </c>
      <c r="AH991" s="63" t="str">
        <f t="shared" si="304"/>
        <v/>
      </c>
      <c r="AI991" s="63" t="str">
        <f t="shared" si="305"/>
        <v/>
      </c>
      <c r="AJ991" s="64" t="str">
        <f t="shared" si="306"/>
        <v/>
      </c>
      <c r="AK991" s="64" t="str">
        <f t="shared" si="307"/>
        <v/>
      </c>
      <c r="AL991" s="64" t="str">
        <f>IF($C$3="","",IF(AND(F991="□",G991="□",H991="□"),"",IF(AND(F991="■",G991="■"),"",IF(AND(F991="■",H991="■"),"",IF(AND(G991="■",H991="■"),"",IF(F991="■",$BY$23,IF(G991="■",$BY$21,IF(J991="","",J991))))))))</f>
        <v/>
      </c>
      <c r="AM991" s="65" t="str">
        <f t="shared" si="308"/>
        <v/>
      </c>
      <c r="AN991" s="64" t="str">
        <f>IF($C$3="","",IF(AND(F991="□",G991="□",H991="□"),"",IF(AND(F991="■",G991="■"),"",IF(AND(F991="■",H991="■"),"",IF(AND(G991="■",H991="■"),"",IF(F991="■",$BY$24,IF(G991="■",$BY$22,IF(L991="","",L991))))))))</f>
        <v/>
      </c>
      <c r="AO991" s="118"/>
      <c r="AP991" s="64" t="str">
        <f t="shared" si="309"/>
        <v/>
      </c>
      <c r="AQ991" s="64" t="str">
        <f t="shared" si="310"/>
        <v/>
      </c>
      <c r="AR991" s="64" t="str">
        <f t="shared" si="311"/>
        <v/>
      </c>
      <c r="AS991" s="64" t="str">
        <f t="shared" si="312"/>
        <v/>
      </c>
      <c r="AT991" s="64" t="str">
        <f t="shared" si="313"/>
        <v/>
      </c>
      <c r="AW991" s="17" t="str">
        <f t="shared" si="314"/>
        <v/>
      </c>
      <c r="AX991" s="17" t="str">
        <f t="shared" si="315"/>
        <v/>
      </c>
      <c r="AY991" s="17" t="str">
        <f t="shared" si="316"/>
        <v/>
      </c>
      <c r="AZ991" s="17" t="str">
        <f t="shared" si="317"/>
        <v/>
      </c>
      <c r="BA991" s="17" t="str">
        <f t="shared" si="318"/>
        <v/>
      </c>
      <c r="BB991" s="17" t="str">
        <f t="shared" si="319"/>
        <v/>
      </c>
      <c r="BD991" s="17" t="str">
        <f>IF(AND(OR(F991="",F991="□"),OR(G991="",G991="□"),OR(H991="",H991="□")),"",IF(AND(F991="■",G991="■"),"",IF(AND(OR(F991="■",G991="■"),H991="■"),"",IF(F991="■",5,IF(G991="■",4,IF(I991="","",IF($C$3="","",IF($C$3=8,"-",IF($C$3&lt;8,IF(I991&lt;=$BY$25,7,IF(I991&lt;=$BY$26,6,IF(I991&lt;=$BY$27,5,IF(I991&lt;=$BY$28,4,IF(I991&lt;=$BY$29,3,IF(I991&lt;=$BY$30,2,1)))))))))))))))</f>
        <v/>
      </c>
      <c r="BE991" s="17" t="str">
        <f>IF(AND(OR(F991="",F991="□"),OR(G991="",G991="□"),OR(H991="",H991="□")),"",IF(AND(F991="■",G991="■"),"",IF(AND(OR(F991="■",G991="■"),H991="■"),"",IF(F991="■",5,IF(G991="■",4,IF(K991="","",IF($C$3="","",IF($C$3=8,IF(K991&lt;=$BY$33,6,IF(K991&lt;=$BY$34,5,IF(K991&lt;=$BY$35,4,3))),IF(AND($C$3&lt;8,$C$3&gt;4),IF(K991&lt;=$BY$32,7,IF(K991&lt;=$BY$33,6,IF(K991&lt;=$BY$34,5,IF(K991&lt;=$BY$35,4,IF(K991&lt;=$BY$36,3,2))))),IF(C977&lt;5,"-"))))))))))</f>
        <v/>
      </c>
      <c r="BF991" s="17" t="str">
        <f t="shared" si="321"/>
        <v/>
      </c>
      <c r="BH991" s="18" t="str">
        <f>IF(X991="","",IF(50&lt;=Y991,6,IF(AND(40&lt;=Y991,Y991&lt;50),5,IF(AND(30&lt;=Y991,Y991&lt;40),4,IF(AND(20&lt;=Y991,Y991&lt;30),3,IF(AND(10&lt;=Y991,Y991&lt;20),2,IF(AND(0&lt;=Y991,Y991&lt;10),1,IF(Y991&lt;0,0,""))))))))</f>
        <v/>
      </c>
      <c r="BI991" s="18" t="str">
        <f>IF(X991="","",IF(30&lt;=Y991,4,IF(AND(20&lt;=Y991,Y991&lt;30),3,IF(AND(10&lt;=Y991,Y991&lt;20),2,IF(AND(0&lt;=Y991,Y991&lt;10),1,IF(Y991&lt;0,0,""))))))</f>
        <v/>
      </c>
      <c r="BJ991" s="58" t="str">
        <f>IF(AND(OR(Q991="",Q991="□"),OR(R991="",R991="□"),OR(S991="",S991="□")),"",IF(AND(Q991="■",R991="■"),"",IF(AND(OR(Q991="■",R991="■"),S991="■"),"",IF(Q991="■",3,IF(R991="■",1,IF(Z991="■",BH991,BI991))))))</f>
        <v/>
      </c>
    </row>
    <row r="992" spans="1:62" ht="12" customHeight="1" x14ac:dyDescent="0.15">
      <c r="A992" s="66">
        <v>975</v>
      </c>
      <c r="B992" s="4"/>
      <c r="C992" s="2"/>
      <c r="D992" s="2"/>
      <c r="E992" s="8"/>
      <c r="F992" s="129" t="s">
        <v>38</v>
      </c>
      <c r="G992" s="130" t="s">
        <v>38</v>
      </c>
      <c r="H992" s="131" t="s">
        <v>38</v>
      </c>
      <c r="I992" s="122"/>
      <c r="J992" s="149"/>
      <c r="K992" s="124"/>
      <c r="L992" s="178"/>
      <c r="M992" s="133"/>
      <c r="N992" s="163" t="str">
        <f>IF($C$3="","",IF(P992="","",BF992))</f>
        <v/>
      </c>
      <c r="O992" s="163" t="str">
        <f>IF($C$3="","",IF(AND(OR(F992="",F992="□"),OR(G992="",G992="□"),OR(H992="",H992="□")),"",IF(AND(F992="■",G992="■"),"",IF(AND(OR(F992="■",G992="■"),H992="■"),"",IF(BF992="","",IF(OR(BF992=4,BF992&gt;4),"○","×"))))))</f>
        <v/>
      </c>
      <c r="P992" s="162" t="str">
        <f>IF($C$3="","",IF(AND(OR(F992="",F992="□"),OR(G992="",G992="□"),OR(H992="",H992="□")),"",IF(AND(F992="■",G992="■"),"",IF(AND(OR(F992="■",G992="■"),H992="■"),"",IF(BF992="","",IF(OR(BF992=5,BF992&gt;5),"○","×"))))))</f>
        <v/>
      </c>
      <c r="Q992" s="129" t="s">
        <v>38</v>
      </c>
      <c r="R992" s="130" t="s">
        <v>38</v>
      </c>
      <c r="S992" s="131" t="s">
        <v>38</v>
      </c>
      <c r="T992" s="1"/>
      <c r="U992" s="10"/>
      <c r="V992" s="11"/>
      <c r="W992" s="10"/>
      <c r="X992" s="223" t="str">
        <f t="shared" si="320"/>
        <v/>
      </c>
      <c r="Y992" s="164" t="str">
        <f t="shared" si="302"/>
        <v/>
      </c>
      <c r="Z992" s="131" t="s">
        <v>58</v>
      </c>
      <c r="AA992" s="135" t="s">
        <v>58</v>
      </c>
      <c r="AB992" s="165" t="str">
        <f t="shared" si="303"/>
        <v/>
      </c>
      <c r="AC992" s="280"/>
      <c r="AD992" s="281"/>
      <c r="AF992" s="60" t="str">
        <f>IF($C$3="","",IF(AND(F992="□",G992="□",H992="□"),"",IF(AND(F992="■",G992="■"),"",IF(AND(F992="■",H992="■"),"",IF(AND(G992="■",H992="■"),"",IF(F992="■",$BY$42,IF(G992="■",$BY$39,IF(I992="","",I992))))))))</f>
        <v/>
      </c>
      <c r="AG992" s="61" t="str">
        <f>IF($C$3="","",IF(AND(F992="□",G992="□",H992="□"),"",IF(AND(F992="■",G992="■"),"",IF(AND(F992="■",H992="■"),"",IF(AND(G992="■",H992="■"),"",IF(F992="■",$BY$44,IF(G992="■",$BY$41,IF(K992="","",K992))))))))</f>
        <v/>
      </c>
      <c r="AH992" s="63" t="str">
        <f t="shared" si="304"/>
        <v/>
      </c>
      <c r="AI992" s="63" t="str">
        <f t="shared" si="305"/>
        <v/>
      </c>
      <c r="AJ992" s="64" t="str">
        <f t="shared" si="306"/>
        <v/>
      </c>
      <c r="AK992" s="64" t="str">
        <f t="shared" si="307"/>
        <v/>
      </c>
      <c r="AL992" s="64" t="str">
        <f>IF($C$3="","",IF(AND(F992="□",G992="□",H992="□"),"",IF(AND(F992="■",G992="■"),"",IF(AND(F992="■",H992="■"),"",IF(AND(G992="■",H992="■"),"",IF(F992="■",$BY$23,IF(G992="■",$BY$21,IF(J992="","",J992))))))))</f>
        <v/>
      </c>
      <c r="AM992" s="65" t="str">
        <f t="shared" si="308"/>
        <v/>
      </c>
      <c r="AN992" s="64" t="str">
        <f>IF($C$3="","",IF(AND(F992="□",G992="□",H992="□"),"",IF(AND(F992="■",G992="■"),"",IF(AND(F992="■",H992="■"),"",IF(AND(G992="■",H992="■"),"",IF(F992="■",$BY$24,IF(G992="■",$BY$22,IF(L992="","",L992))))))))</f>
        <v/>
      </c>
      <c r="AO992" s="118"/>
      <c r="AP992" s="64" t="str">
        <f t="shared" si="309"/>
        <v/>
      </c>
      <c r="AQ992" s="64" t="str">
        <f t="shared" si="310"/>
        <v/>
      </c>
      <c r="AR992" s="64" t="str">
        <f t="shared" si="311"/>
        <v/>
      </c>
      <c r="AS992" s="64" t="str">
        <f t="shared" si="312"/>
        <v/>
      </c>
      <c r="AT992" s="64" t="str">
        <f t="shared" si="313"/>
        <v/>
      </c>
      <c r="AW992" s="17" t="str">
        <f t="shared" si="314"/>
        <v/>
      </c>
      <c r="AX992" s="17" t="str">
        <f t="shared" si="315"/>
        <v/>
      </c>
      <c r="AY992" s="17" t="str">
        <f t="shared" si="316"/>
        <v/>
      </c>
      <c r="AZ992" s="17" t="str">
        <f t="shared" si="317"/>
        <v/>
      </c>
      <c r="BA992" s="17" t="str">
        <f t="shared" si="318"/>
        <v/>
      </c>
      <c r="BB992" s="17" t="str">
        <f t="shared" si="319"/>
        <v/>
      </c>
      <c r="BD992" s="17" t="str">
        <f>IF(AND(OR(F992="",F992="□"),OR(G992="",G992="□"),OR(H992="",H992="□")),"",IF(AND(F992="■",G992="■"),"",IF(AND(OR(F992="■",G992="■"),H992="■"),"",IF(F992="■",5,IF(G992="■",4,IF(I992="","",IF($C$3="","",IF($C$3=8,"-",IF($C$3&lt;8,IF(I992&lt;=$BY$25,7,IF(I992&lt;=$BY$26,6,IF(I992&lt;=$BY$27,5,IF(I992&lt;=$BY$28,4,IF(I992&lt;=$BY$29,3,IF(I992&lt;=$BY$30,2,1)))))))))))))))</f>
        <v/>
      </c>
      <c r="BE992" s="17" t="str">
        <f>IF(AND(OR(F992="",F992="□"),OR(G992="",G992="□"),OR(H992="",H992="□")),"",IF(AND(F992="■",G992="■"),"",IF(AND(OR(F992="■",G992="■"),H992="■"),"",IF(F992="■",5,IF(G992="■",4,IF(K992="","",IF($C$3="","",IF($C$3=8,IF(K992&lt;=$BY$33,6,IF(K992&lt;=$BY$34,5,IF(K992&lt;=$BY$35,4,3))),IF(AND($C$3&lt;8,$C$3&gt;4),IF(K992&lt;=$BY$32,7,IF(K992&lt;=$BY$33,6,IF(K992&lt;=$BY$34,5,IF(K992&lt;=$BY$35,4,IF(K992&lt;=$BY$36,3,2))))),IF(C978&lt;5,"-"))))))))))</f>
        <v/>
      </c>
      <c r="BF992" s="17" t="str">
        <f t="shared" si="321"/>
        <v/>
      </c>
      <c r="BH992" s="18" t="str">
        <f>IF(X992="","",IF(50&lt;=Y992,6,IF(AND(40&lt;=Y992,Y992&lt;50),5,IF(AND(30&lt;=Y992,Y992&lt;40),4,IF(AND(20&lt;=Y992,Y992&lt;30),3,IF(AND(10&lt;=Y992,Y992&lt;20),2,IF(AND(0&lt;=Y992,Y992&lt;10),1,IF(Y992&lt;0,0,""))))))))</f>
        <v/>
      </c>
      <c r="BI992" s="18" t="str">
        <f>IF(X992="","",IF(30&lt;=Y992,4,IF(AND(20&lt;=Y992,Y992&lt;30),3,IF(AND(10&lt;=Y992,Y992&lt;20),2,IF(AND(0&lt;=Y992,Y992&lt;10),1,IF(Y992&lt;0,0,""))))))</f>
        <v/>
      </c>
      <c r="BJ992" s="58" t="str">
        <f>IF(AND(OR(Q992="",Q992="□"),OR(R992="",R992="□"),OR(S992="",S992="□")),"",IF(AND(Q992="■",R992="■"),"",IF(AND(OR(Q992="■",R992="■"),S992="■"),"",IF(Q992="■",3,IF(R992="■",1,IF(Z992="■",BH992,BI992))))))</f>
        <v/>
      </c>
    </row>
    <row r="993" spans="1:62" ht="12" customHeight="1" x14ac:dyDescent="0.15">
      <c r="A993" s="66">
        <v>976</v>
      </c>
      <c r="B993" s="4"/>
      <c r="C993" s="2"/>
      <c r="D993" s="2"/>
      <c r="E993" s="8"/>
      <c r="F993" s="129" t="s">
        <v>38</v>
      </c>
      <c r="G993" s="130" t="s">
        <v>38</v>
      </c>
      <c r="H993" s="131" t="s">
        <v>38</v>
      </c>
      <c r="I993" s="122"/>
      <c r="J993" s="149"/>
      <c r="K993" s="124"/>
      <c r="L993" s="178"/>
      <c r="M993" s="133"/>
      <c r="N993" s="163" t="str">
        <f>IF($C$3="","",IF(P993="","",BF993))</f>
        <v/>
      </c>
      <c r="O993" s="163" t="str">
        <f>IF($C$3="","",IF(AND(OR(F993="",F993="□"),OR(G993="",G993="□"),OR(H993="",H993="□")),"",IF(AND(F993="■",G993="■"),"",IF(AND(OR(F993="■",G993="■"),H993="■"),"",IF(BF993="","",IF(OR(BF993=4,BF993&gt;4),"○","×"))))))</f>
        <v/>
      </c>
      <c r="P993" s="162" t="str">
        <f>IF($C$3="","",IF(AND(OR(F993="",F993="□"),OR(G993="",G993="□"),OR(H993="",H993="□")),"",IF(AND(F993="■",G993="■"),"",IF(AND(OR(F993="■",G993="■"),H993="■"),"",IF(BF993="","",IF(OR(BF993=5,BF993&gt;5),"○","×"))))))</f>
        <v/>
      </c>
      <c r="Q993" s="129" t="s">
        <v>38</v>
      </c>
      <c r="R993" s="130" t="s">
        <v>38</v>
      </c>
      <c r="S993" s="131" t="s">
        <v>38</v>
      </c>
      <c r="T993" s="1"/>
      <c r="U993" s="10"/>
      <c r="V993" s="11"/>
      <c r="W993" s="10"/>
      <c r="X993" s="223" t="str">
        <f t="shared" si="320"/>
        <v/>
      </c>
      <c r="Y993" s="164" t="str">
        <f t="shared" si="302"/>
        <v/>
      </c>
      <c r="Z993" s="131" t="s">
        <v>58</v>
      </c>
      <c r="AA993" s="135" t="s">
        <v>58</v>
      </c>
      <c r="AB993" s="165" t="str">
        <f t="shared" si="303"/>
        <v/>
      </c>
      <c r="AC993" s="280"/>
      <c r="AD993" s="281"/>
      <c r="AF993" s="60" t="str">
        <f>IF($C$3="","",IF(AND(F993="□",G993="□",H993="□"),"",IF(AND(F993="■",G993="■"),"",IF(AND(F993="■",H993="■"),"",IF(AND(G993="■",H993="■"),"",IF(F993="■",$BY$42,IF(G993="■",$BY$39,IF(I993="","",I993))))))))</f>
        <v/>
      </c>
      <c r="AG993" s="61" t="str">
        <f>IF($C$3="","",IF(AND(F993="□",G993="□",H993="□"),"",IF(AND(F993="■",G993="■"),"",IF(AND(F993="■",H993="■"),"",IF(AND(G993="■",H993="■"),"",IF(F993="■",$BY$44,IF(G993="■",$BY$41,IF(K993="","",K993))))))))</f>
        <v/>
      </c>
      <c r="AH993" s="63" t="str">
        <f t="shared" si="304"/>
        <v/>
      </c>
      <c r="AI993" s="63" t="str">
        <f t="shared" si="305"/>
        <v/>
      </c>
      <c r="AJ993" s="64" t="str">
        <f t="shared" si="306"/>
        <v/>
      </c>
      <c r="AK993" s="64" t="str">
        <f t="shared" si="307"/>
        <v/>
      </c>
      <c r="AL993" s="64" t="str">
        <f>IF($C$3="","",IF(AND(F993="□",G993="□",H993="□"),"",IF(AND(F993="■",G993="■"),"",IF(AND(F993="■",H993="■"),"",IF(AND(G993="■",H993="■"),"",IF(F993="■",$BY$23,IF(G993="■",$BY$21,IF(J993="","",J993))))))))</f>
        <v/>
      </c>
      <c r="AM993" s="65" t="str">
        <f t="shared" si="308"/>
        <v/>
      </c>
      <c r="AN993" s="64" t="str">
        <f>IF($C$3="","",IF(AND(F993="□",G993="□",H993="□"),"",IF(AND(F993="■",G993="■"),"",IF(AND(F993="■",H993="■"),"",IF(AND(G993="■",H993="■"),"",IF(F993="■",$BY$24,IF(G993="■",$BY$22,IF(L993="","",L993))))))))</f>
        <v/>
      </c>
      <c r="AO993" s="118"/>
      <c r="AP993" s="64" t="str">
        <f t="shared" si="309"/>
        <v/>
      </c>
      <c r="AQ993" s="64" t="str">
        <f t="shared" si="310"/>
        <v/>
      </c>
      <c r="AR993" s="64" t="str">
        <f t="shared" si="311"/>
        <v/>
      </c>
      <c r="AS993" s="64" t="str">
        <f t="shared" si="312"/>
        <v/>
      </c>
      <c r="AT993" s="64" t="str">
        <f t="shared" si="313"/>
        <v/>
      </c>
      <c r="AW993" s="17" t="str">
        <f t="shared" si="314"/>
        <v/>
      </c>
      <c r="AX993" s="17" t="str">
        <f t="shared" si="315"/>
        <v/>
      </c>
      <c r="AY993" s="17" t="str">
        <f t="shared" si="316"/>
        <v/>
      </c>
      <c r="AZ993" s="17" t="str">
        <f t="shared" si="317"/>
        <v/>
      </c>
      <c r="BA993" s="17" t="str">
        <f t="shared" si="318"/>
        <v/>
      </c>
      <c r="BB993" s="17" t="str">
        <f t="shared" si="319"/>
        <v/>
      </c>
      <c r="BD993" s="17" t="str">
        <f>IF(AND(OR(F993="",F993="□"),OR(G993="",G993="□"),OR(H993="",H993="□")),"",IF(AND(F993="■",G993="■"),"",IF(AND(OR(F993="■",G993="■"),H993="■"),"",IF(F993="■",5,IF(G993="■",4,IF(I993="","",IF($C$3="","",IF($C$3=8,"-",IF($C$3&lt;8,IF(I993&lt;=$BY$25,7,IF(I993&lt;=$BY$26,6,IF(I993&lt;=$BY$27,5,IF(I993&lt;=$BY$28,4,IF(I993&lt;=$BY$29,3,IF(I993&lt;=$BY$30,2,1)))))))))))))))</f>
        <v/>
      </c>
      <c r="BE993" s="17" t="str">
        <f>IF(AND(OR(F993="",F993="□"),OR(G993="",G993="□"),OR(H993="",H993="□")),"",IF(AND(F993="■",G993="■"),"",IF(AND(OR(F993="■",G993="■"),H993="■"),"",IF(F993="■",5,IF(G993="■",4,IF(K993="","",IF($C$3="","",IF($C$3=8,IF(K993&lt;=$BY$33,6,IF(K993&lt;=$BY$34,5,IF(K993&lt;=$BY$35,4,3))),IF(AND($C$3&lt;8,$C$3&gt;4),IF(K993&lt;=$BY$32,7,IF(K993&lt;=$BY$33,6,IF(K993&lt;=$BY$34,5,IF(K993&lt;=$BY$35,4,IF(K993&lt;=$BY$36,3,2))))),IF(C979&lt;5,"-"))))))))))</f>
        <v/>
      </c>
      <c r="BF993" s="17" t="str">
        <f t="shared" si="321"/>
        <v/>
      </c>
      <c r="BH993" s="18" t="str">
        <f>IF(X993="","",IF(50&lt;=Y993,6,IF(AND(40&lt;=Y993,Y993&lt;50),5,IF(AND(30&lt;=Y993,Y993&lt;40),4,IF(AND(20&lt;=Y993,Y993&lt;30),3,IF(AND(10&lt;=Y993,Y993&lt;20),2,IF(AND(0&lt;=Y993,Y993&lt;10),1,IF(Y993&lt;0,0,""))))))))</f>
        <v/>
      </c>
      <c r="BI993" s="18" t="str">
        <f>IF(X993="","",IF(30&lt;=Y993,4,IF(AND(20&lt;=Y993,Y993&lt;30),3,IF(AND(10&lt;=Y993,Y993&lt;20),2,IF(AND(0&lt;=Y993,Y993&lt;10),1,IF(Y993&lt;0,0,""))))))</f>
        <v/>
      </c>
      <c r="BJ993" s="58" t="str">
        <f>IF(AND(OR(Q993="",Q993="□"),OR(R993="",R993="□"),OR(S993="",S993="□")),"",IF(AND(Q993="■",R993="■"),"",IF(AND(OR(Q993="■",R993="■"),S993="■"),"",IF(Q993="■",3,IF(R993="■",1,IF(Z993="■",BH993,BI993))))))</f>
        <v/>
      </c>
    </row>
    <row r="994" spans="1:62" ht="12" customHeight="1" x14ac:dyDescent="0.15">
      <c r="A994" s="66">
        <v>977</v>
      </c>
      <c r="B994" s="4"/>
      <c r="C994" s="2"/>
      <c r="D994" s="2"/>
      <c r="E994" s="8"/>
      <c r="F994" s="129" t="s">
        <v>38</v>
      </c>
      <c r="G994" s="130" t="s">
        <v>38</v>
      </c>
      <c r="H994" s="131" t="s">
        <v>38</v>
      </c>
      <c r="I994" s="122"/>
      <c r="J994" s="149"/>
      <c r="K994" s="124"/>
      <c r="L994" s="178"/>
      <c r="M994" s="133"/>
      <c r="N994" s="163" t="str">
        <f>IF($C$3="","",IF(P994="","",BF994))</f>
        <v/>
      </c>
      <c r="O994" s="163" t="str">
        <f>IF($C$3="","",IF(AND(OR(F994="",F994="□"),OR(G994="",G994="□"),OR(H994="",H994="□")),"",IF(AND(F994="■",G994="■"),"",IF(AND(OR(F994="■",G994="■"),H994="■"),"",IF(BF994="","",IF(OR(BF994=4,BF994&gt;4),"○","×"))))))</f>
        <v/>
      </c>
      <c r="P994" s="162" t="str">
        <f>IF($C$3="","",IF(AND(OR(F994="",F994="□"),OR(G994="",G994="□"),OR(H994="",H994="□")),"",IF(AND(F994="■",G994="■"),"",IF(AND(OR(F994="■",G994="■"),H994="■"),"",IF(BF994="","",IF(OR(BF994=5,BF994&gt;5),"○","×"))))))</f>
        <v/>
      </c>
      <c r="Q994" s="129" t="s">
        <v>38</v>
      </c>
      <c r="R994" s="130" t="s">
        <v>38</v>
      </c>
      <c r="S994" s="131" t="s">
        <v>38</v>
      </c>
      <c r="T994" s="1"/>
      <c r="U994" s="10"/>
      <c r="V994" s="11"/>
      <c r="W994" s="10"/>
      <c r="X994" s="223" t="str">
        <f t="shared" si="320"/>
        <v/>
      </c>
      <c r="Y994" s="164" t="str">
        <f t="shared" si="302"/>
        <v/>
      </c>
      <c r="Z994" s="131" t="s">
        <v>58</v>
      </c>
      <c r="AA994" s="135" t="s">
        <v>58</v>
      </c>
      <c r="AB994" s="165" t="str">
        <f t="shared" si="303"/>
        <v/>
      </c>
      <c r="AC994" s="280"/>
      <c r="AD994" s="281"/>
      <c r="AF994" s="60" t="str">
        <f>IF($C$3="","",IF(AND(F994="□",G994="□",H994="□"),"",IF(AND(F994="■",G994="■"),"",IF(AND(F994="■",H994="■"),"",IF(AND(G994="■",H994="■"),"",IF(F994="■",$BY$42,IF(G994="■",$BY$39,IF(I994="","",I994))))))))</f>
        <v/>
      </c>
      <c r="AG994" s="61" t="str">
        <f>IF($C$3="","",IF(AND(F994="□",G994="□",H994="□"),"",IF(AND(F994="■",G994="■"),"",IF(AND(F994="■",H994="■"),"",IF(AND(G994="■",H994="■"),"",IF(F994="■",$BY$44,IF(G994="■",$BY$41,IF(K994="","",K994))))))))</f>
        <v/>
      </c>
      <c r="AH994" s="63" t="str">
        <f t="shared" si="304"/>
        <v/>
      </c>
      <c r="AI994" s="63" t="str">
        <f t="shared" si="305"/>
        <v/>
      </c>
      <c r="AJ994" s="64" t="str">
        <f t="shared" si="306"/>
        <v/>
      </c>
      <c r="AK994" s="64" t="str">
        <f t="shared" si="307"/>
        <v/>
      </c>
      <c r="AL994" s="64" t="str">
        <f>IF($C$3="","",IF(AND(F994="□",G994="□",H994="□"),"",IF(AND(F994="■",G994="■"),"",IF(AND(F994="■",H994="■"),"",IF(AND(G994="■",H994="■"),"",IF(F994="■",$BY$23,IF(G994="■",$BY$21,IF(J994="","",J994))))))))</f>
        <v/>
      </c>
      <c r="AM994" s="65" t="str">
        <f t="shared" si="308"/>
        <v/>
      </c>
      <c r="AN994" s="64" t="str">
        <f>IF($C$3="","",IF(AND(F994="□",G994="□",H994="□"),"",IF(AND(F994="■",G994="■"),"",IF(AND(F994="■",H994="■"),"",IF(AND(G994="■",H994="■"),"",IF(F994="■",$BY$24,IF(G994="■",$BY$22,IF(L994="","",L994))))))))</f>
        <v/>
      </c>
      <c r="AO994" s="118"/>
      <c r="AP994" s="64" t="str">
        <f t="shared" si="309"/>
        <v/>
      </c>
      <c r="AQ994" s="64" t="str">
        <f t="shared" si="310"/>
        <v/>
      </c>
      <c r="AR994" s="64" t="str">
        <f t="shared" si="311"/>
        <v/>
      </c>
      <c r="AS994" s="64" t="str">
        <f t="shared" si="312"/>
        <v/>
      </c>
      <c r="AT994" s="64" t="str">
        <f t="shared" si="313"/>
        <v/>
      </c>
      <c r="AW994" s="17" t="str">
        <f t="shared" si="314"/>
        <v/>
      </c>
      <c r="AX994" s="17" t="str">
        <f t="shared" si="315"/>
        <v/>
      </c>
      <c r="AY994" s="17" t="str">
        <f t="shared" si="316"/>
        <v/>
      </c>
      <c r="AZ994" s="17" t="str">
        <f t="shared" si="317"/>
        <v/>
      </c>
      <c r="BA994" s="17" t="str">
        <f t="shared" si="318"/>
        <v/>
      </c>
      <c r="BB994" s="17" t="str">
        <f t="shared" si="319"/>
        <v/>
      </c>
      <c r="BD994" s="17" t="str">
        <f>IF(AND(OR(F994="",F994="□"),OR(G994="",G994="□"),OR(H994="",H994="□")),"",IF(AND(F994="■",G994="■"),"",IF(AND(OR(F994="■",G994="■"),H994="■"),"",IF(F994="■",5,IF(G994="■",4,IF(I994="","",IF($C$3="","",IF($C$3=8,"-",IF($C$3&lt;8,IF(I994&lt;=$BY$25,7,IF(I994&lt;=$BY$26,6,IF(I994&lt;=$BY$27,5,IF(I994&lt;=$BY$28,4,IF(I994&lt;=$BY$29,3,IF(I994&lt;=$BY$30,2,1)))))))))))))))</f>
        <v/>
      </c>
      <c r="BE994" s="17" t="str">
        <f>IF(AND(OR(F994="",F994="□"),OR(G994="",G994="□"),OR(H994="",H994="□")),"",IF(AND(F994="■",G994="■"),"",IF(AND(OR(F994="■",G994="■"),H994="■"),"",IF(F994="■",5,IF(G994="■",4,IF(K994="","",IF($C$3="","",IF($C$3=8,IF(K994&lt;=$BY$33,6,IF(K994&lt;=$BY$34,5,IF(K994&lt;=$BY$35,4,3))),IF(AND($C$3&lt;8,$C$3&gt;4),IF(K994&lt;=$BY$32,7,IF(K994&lt;=$BY$33,6,IF(K994&lt;=$BY$34,5,IF(K994&lt;=$BY$35,4,IF(K994&lt;=$BY$36,3,2))))),IF(C980&lt;5,"-"))))))))))</f>
        <v/>
      </c>
      <c r="BF994" s="17" t="str">
        <f t="shared" si="321"/>
        <v/>
      </c>
      <c r="BH994" s="18" t="str">
        <f>IF(X994="","",IF(50&lt;=Y994,6,IF(AND(40&lt;=Y994,Y994&lt;50),5,IF(AND(30&lt;=Y994,Y994&lt;40),4,IF(AND(20&lt;=Y994,Y994&lt;30),3,IF(AND(10&lt;=Y994,Y994&lt;20),2,IF(AND(0&lt;=Y994,Y994&lt;10),1,IF(Y994&lt;0,0,""))))))))</f>
        <v/>
      </c>
      <c r="BI994" s="18" t="str">
        <f>IF(X994="","",IF(30&lt;=Y994,4,IF(AND(20&lt;=Y994,Y994&lt;30),3,IF(AND(10&lt;=Y994,Y994&lt;20),2,IF(AND(0&lt;=Y994,Y994&lt;10),1,IF(Y994&lt;0,0,""))))))</f>
        <v/>
      </c>
      <c r="BJ994" s="58" t="str">
        <f>IF(AND(OR(Q994="",Q994="□"),OR(R994="",R994="□"),OR(S994="",S994="□")),"",IF(AND(Q994="■",R994="■"),"",IF(AND(OR(Q994="■",R994="■"),S994="■"),"",IF(Q994="■",3,IF(R994="■",1,IF(Z994="■",BH994,BI994))))))</f>
        <v/>
      </c>
    </row>
    <row r="995" spans="1:62" ht="12" customHeight="1" x14ac:dyDescent="0.15">
      <c r="A995" s="66">
        <v>978</v>
      </c>
      <c r="B995" s="4"/>
      <c r="C995" s="2"/>
      <c r="D995" s="2"/>
      <c r="E995" s="8"/>
      <c r="F995" s="129" t="s">
        <v>38</v>
      </c>
      <c r="G995" s="130" t="s">
        <v>38</v>
      </c>
      <c r="H995" s="131" t="s">
        <v>38</v>
      </c>
      <c r="I995" s="122"/>
      <c r="J995" s="149"/>
      <c r="K995" s="124"/>
      <c r="L995" s="178"/>
      <c r="M995" s="133"/>
      <c r="N995" s="163" t="str">
        <f>IF($C$3="","",IF(P995="","",BF995))</f>
        <v/>
      </c>
      <c r="O995" s="163" t="str">
        <f>IF($C$3="","",IF(AND(OR(F995="",F995="□"),OR(G995="",G995="□"),OR(H995="",H995="□")),"",IF(AND(F995="■",G995="■"),"",IF(AND(OR(F995="■",G995="■"),H995="■"),"",IF(BF995="","",IF(OR(BF995=4,BF995&gt;4),"○","×"))))))</f>
        <v/>
      </c>
      <c r="P995" s="162" t="str">
        <f>IF($C$3="","",IF(AND(OR(F995="",F995="□"),OR(G995="",G995="□"),OR(H995="",H995="□")),"",IF(AND(F995="■",G995="■"),"",IF(AND(OR(F995="■",G995="■"),H995="■"),"",IF(BF995="","",IF(OR(BF995=5,BF995&gt;5),"○","×"))))))</f>
        <v/>
      </c>
      <c r="Q995" s="129" t="s">
        <v>38</v>
      </c>
      <c r="R995" s="130" t="s">
        <v>38</v>
      </c>
      <c r="S995" s="131" t="s">
        <v>38</v>
      </c>
      <c r="T995" s="1"/>
      <c r="U995" s="10"/>
      <c r="V995" s="11"/>
      <c r="W995" s="10"/>
      <c r="X995" s="223" t="str">
        <f t="shared" si="320"/>
        <v/>
      </c>
      <c r="Y995" s="164" t="str">
        <f t="shared" si="302"/>
        <v/>
      </c>
      <c r="Z995" s="131" t="s">
        <v>58</v>
      </c>
      <c r="AA995" s="135" t="s">
        <v>58</v>
      </c>
      <c r="AB995" s="165" t="str">
        <f t="shared" si="303"/>
        <v/>
      </c>
      <c r="AC995" s="280"/>
      <c r="AD995" s="281"/>
      <c r="AF995" s="60" t="str">
        <f>IF($C$3="","",IF(AND(F995="□",G995="□",H995="□"),"",IF(AND(F995="■",G995="■"),"",IF(AND(F995="■",H995="■"),"",IF(AND(G995="■",H995="■"),"",IF(F995="■",$BY$42,IF(G995="■",$BY$39,IF(I995="","",I995))))))))</f>
        <v/>
      </c>
      <c r="AG995" s="61" t="str">
        <f>IF($C$3="","",IF(AND(F995="□",G995="□",H995="□"),"",IF(AND(F995="■",G995="■"),"",IF(AND(F995="■",H995="■"),"",IF(AND(G995="■",H995="■"),"",IF(F995="■",$BY$44,IF(G995="■",$BY$41,IF(K995="","",K995))))))))</f>
        <v/>
      </c>
      <c r="AH995" s="63" t="str">
        <f t="shared" si="304"/>
        <v/>
      </c>
      <c r="AI995" s="63" t="str">
        <f t="shared" si="305"/>
        <v/>
      </c>
      <c r="AJ995" s="64" t="str">
        <f t="shared" si="306"/>
        <v/>
      </c>
      <c r="AK995" s="64" t="str">
        <f t="shared" si="307"/>
        <v/>
      </c>
      <c r="AL995" s="64" t="str">
        <f>IF($C$3="","",IF(AND(F995="□",G995="□",H995="□"),"",IF(AND(F995="■",G995="■"),"",IF(AND(F995="■",H995="■"),"",IF(AND(G995="■",H995="■"),"",IF(F995="■",$BY$23,IF(G995="■",$BY$21,IF(J995="","",J995))))))))</f>
        <v/>
      </c>
      <c r="AM995" s="65" t="str">
        <f t="shared" si="308"/>
        <v/>
      </c>
      <c r="AN995" s="64" t="str">
        <f>IF($C$3="","",IF(AND(F995="□",G995="□",H995="□"),"",IF(AND(F995="■",G995="■"),"",IF(AND(F995="■",H995="■"),"",IF(AND(G995="■",H995="■"),"",IF(F995="■",$BY$24,IF(G995="■",$BY$22,IF(L995="","",L995))))))))</f>
        <v/>
      </c>
      <c r="AO995" s="118"/>
      <c r="AP995" s="64" t="str">
        <f t="shared" si="309"/>
        <v/>
      </c>
      <c r="AQ995" s="64" t="str">
        <f t="shared" si="310"/>
        <v/>
      </c>
      <c r="AR995" s="64" t="str">
        <f t="shared" si="311"/>
        <v/>
      </c>
      <c r="AS995" s="64" t="str">
        <f t="shared" si="312"/>
        <v/>
      </c>
      <c r="AT995" s="64" t="str">
        <f t="shared" si="313"/>
        <v/>
      </c>
      <c r="AW995" s="17" t="str">
        <f t="shared" si="314"/>
        <v/>
      </c>
      <c r="AX995" s="17" t="str">
        <f t="shared" si="315"/>
        <v/>
      </c>
      <c r="AY995" s="17" t="str">
        <f t="shared" si="316"/>
        <v/>
      </c>
      <c r="AZ995" s="17" t="str">
        <f t="shared" si="317"/>
        <v/>
      </c>
      <c r="BA995" s="17" t="str">
        <f t="shared" si="318"/>
        <v/>
      </c>
      <c r="BB995" s="17" t="str">
        <f t="shared" si="319"/>
        <v/>
      </c>
      <c r="BD995" s="17" t="str">
        <f>IF(AND(OR(F995="",F995="□"),OR(G995="",G995="□"),OR(H995="",H995="□")),"",IF(AND(F995="■",G995="■"),"",IF(AND(OR(F995="■",G995="■"),H995="■"),"",IF(F995="■",5,IF(G995="■",4,IF(I995="","",IF($C$3="","",IF($C$3=8,"-",IF($C$3&lt;8,IF(I995&lt;=$BY$25,7,IF(I995&lt;=$BY$26,6,IF(I995&lt;=$BY$27,5,IF(I995&lt;=$BY$28,4,IF(I995&lt;=$BY$29,3,IF(I995&lt;=$BY$30,2,1)))))))))))))))</f>
        <v/>
      </c>
      <c r="BE995" s="17" t="str">
        <f>IF(AND(OR(F995="",F995="□"),OR(G995="",G995="□"),OR(H995="",H995="□")),"",IF(AND(F995="■",G995="■"),"",IF(AND(OR(F995="■",G995="■"),H995="■"),"",IF(F995="■",5,IF(G995="■",4,IF(K995="","",IF($C$3="","",IF($C$3=8,IF(K995&lt;=$BY$33,6,IF(K995&lt;=$BY$34,5,IF(K995&lt;=$BY$35,4,3))),IF(AND($C$3&lt;8,$C$3&gt;4),IF(K995&lt;=$BY$32,7,IF(K995&lt;=$BY$33,6,IF(K995&lt;=$BY$34,5,IF(K995&lt;=$BY$35,4,IF(K995&lt;=$BY$36,3,2))))),IF(C981&lt;5,"-"))))))))))</f>
        <v/>
      </c>
      <c r="BF995" s="17" t="str">
        <f t="shared" si="321"/>
        <v/>
      </c>
      <c r="BH995" s="18" t="str">
        <f>IF(X995="","",IF(50&lt;=Y995,6,IF(AND(40&lt;=Y995,Y995&lt;50),5,IF(AND(30&lt;=Y995,Y995&lt;40),4,IF(AND(20&lt;=Y995,Y995&lt;30),3,IF(AND(10&lt;=Y995,Y995&lt;20),2,IF(AND(0&lt;=Y995,Y995&lt;10),1,IF(Y995&lt;0,0,""))))))))</f>
        <v/>
      </c>
      <c r="BI995" s="18" t="str">
        <f>IF(X995="","",IF(30&lt;=Y995,4,IF(AND(20&lt;=Y995,Y995&lt;30),3,IF(AND(10&lt;=Y995,Y995&lt;20),2,IF(AND(0&lt;=Y995,Y995&lt;10),1,IF(Y995&lt;0,0,""))))))</f>
        <v/>
      </c>
      <c r="BJ995" s="58" t="str">
        <f>IF(AND(OR(Q995="",Q995="□"),OR(R995="",R995="□"),OR(S995="",S995="□")),"",IF(AND(Q995="■",R995="■"),"",IF(AND(OR(Q995="■",R995="■"),S995="■"),"",IF(Q995="■",3,IF(R995="■",1,IF(Z995="■",BH995,BI995))))))</f>
        <v/>
      </c>
    </row>
    <row r="996" spans="1:62" ht="12" customHeight="1" x14ac:dyDescent="0.15">
      <c r="A996" s="66">
        <v>979</v>
      </c>
      <c r="B996" s="4"/>
      <c r="C996" s="2"/>
      <c r="D996" s="2"/>
      <c r="E996" s="8"/>
      <c r="F996" s="129" t="s">
        <v>38</v>
      </c>
      <c r="G996" s="130" t="s">
        <v>38</v>
      </c>
      <c r="H996" s="131" t="s">
        <v>38</v>
      </c>
      <c r="I996" s="122"/>
      <c r="J996" s="149"/>
      <c r="K996" s="124"/>
      <c r="L996" s="178"/>
      <c r="M996" s="133"/>
      <c r="N996" s="163" t="str">
        <f>IF($C$3="","",IF(P996="","",BF996))</f>
        <v/>
      </c>
      <c r="O996" s="163" t="str">
        <f>IF($C$3="","",IF(AND(OR(F996="",F996="□"),OR(G996="",G996="□"),OR(H996="",H996="□")),"",IF(AND(F996="■",G996="■"),"",IF(AND(OR(F996="■",G996="■"),H996="■"),"",IF(BF996="","",IF(OR(BF996=4,BF996&gt;4),"○","×"))))))</f>
        <v/>
      </c>
      <c r="P996" s="162" t="str">
        <f>IF($C$3="","",IF(AND(OR(F996="",F996="□"),OR(G996="",G996="□"),OR(H996="",H996="□")),"",IF(AND(F996="■",G996="■"),"",IF(AND(OR(F996="■",G996="■"),H996="■"),"",IF(BF996="","",IF(OR(BF996=5,BF996&gt;5),"○","×"))))))</f>
        <v/>
      </c>
      <c r="Q996" s="129" t="s">
        <v>38</v>
      </c>
      <c r="R996" s="130" t="s">
        <v>38</v>
      </c>
      <c r="S996" s="131" t="s">
        <v>38</v>
      </c>
      <c r="T996" s="1"/>
      <c r="U996" s="10"/>
      <c r="V996" s="11"/>
      <c r="W996" s="10"/>
      <c r="X996" s="223" t="str">
        <f t="shared" si="320"/>
        <v/>
      </c>
      <c r="Y996" s="164" t="str">
        <f t="shared" si="302"/>
        <v/>
      </c>
      <c r="Z996" s="131" t="s">
        <v>58</v>
      </c>
      <c r="AA996" s="135" t="s">
        <v>58</v>
      </c>
      <c r="AB996" s="165" t="str">
        <f t="shared" si="303"/>
        <v/>
      </c>
      <c r="AC996" s="280"/>
      <c r="AD996" s="281"/>
      <c r="AF996" s="60" t="str">
        <f>IF($C$3="","",IF(AND(F996="□",G996="□",H996="□"),"",IF(AND(F996="■",G996="■"),"",IF(AND(F996="■",H996="■"),"",IF(AND(G996="■",H996="■"),"",IF(F996="■",$BY$42,IF(G996="■",$BY$39,IF(I996="","",I996))))))))</f>
        <v/>
      </c>
      <c r="AG996" s="61" t="str">
        <f>IF($C$3="","",IF(AND(F996="□",G996="□",H996="□"),"",IF(AND(F996="■",G996="■"),"",IF(AND(F996="■",H996="■"),"",IF(AND(G996="■",H996="■"),"",IF(F996="■",$BY$44,IF(G996="■",$BY$41,IF(K996="","",K996))))))))</f>
        <v/>
      </c>
      <c r="AH996" s="63" t="str">
        <f t="shared" si="304"/>
        <v/>
      </c>
      <c r="AI996" s="63" t="str">
        <f t="shared" si="305"/>
        <v/>
      </c>
      <c r="AJ996" s="64" t="str">
        <f t="shared" si="306"/>
        <v/>
      </c>
      <c r="AK996" s="64" t="str">
        <f t="shared" si="307"/>
        <v/>
      </c>
      <c r="AL996" s="64" t="str">
        <f>IF($C$3="","",IF(AND(F996="□",G996="□",H996="□"),"",IF(AND(F996="■",G996="■"),"",IF(AND(F996="■",H996="■"),"",IF(AND(G996="■",H996="■"),"",IF(F996="■",$BY$23,IF(G996="■",$BY$21,IF(J996="","",J996))))))))</f>
        <v/>
      </c>
      <c r="AM996" s="65" t="str">
        <f t="shared" si="308"/>
        <v/>
      </c>
      <c r="AN996" s="64" t="str">
        <f>IF($C$3="","",IF(AND(F996="□",G996="□",H996="□"),"",IF(AND(F996="■",G996="■"),"",IF(AND(F996="■",H996="■"),"",IF(AND(G996="■",H996="■"),"",IF(F996="■",$BY$24,IF(G996="■",$BY$22,IF(L996="","",L996))))))))</f>
        <v/>
      </c>
      <c r="AO996" s="118"/>
      <c r="AP996" s="64" t="str">
        <f t="shared" si="309"/>
        <v/>
      </c>
      <c r="AQ996" s="64" t="str">
        <f t="shared" si="310"/>
        <v/>
      </c>
      <c r="AR996" s="64" t="str">
        <f t="shared" si="311"/>
        <v/>
      </c>
      <c r="AS996" s="64" t="str">
        <f t="shared" si="312"/>
        <v/>
      </c>
      <c r="AT996" s="64" t="str">
        <f t="shared" si="313"/>
        <v/>
      </c>
      <c r="AW996" s="17" t="str">
        <f t="shared" si="314"/>
        <v/>
      </c>
      <c r="AX996" s="17" t="str">
        <f t="shared" si="315"/>
        <v/>
      </c>
      <c r="AY996" s="17" t="str">
        <f t="shared" si="316"/>
        <v/>
      </c>
      <c r="AZ996" s="17" t="str">
        <f t="shared" si="317"/>
        <v/>
      </c>
      <c r="BA996" s="17" t="str">
        <f t="shared" si="318"/>
        <v/>
      </c>
      <c r="BB996" s="17" t="str">
        <f t="shared" si="319"/>
        <v/>
      </c>
      <c r="BD996" s="17" t="str">
        <f>IF(AND(OR(F996="",F996="□"),OR(G996="",G996="□"),OR(H996="",H996="□")),"",IF(AND(F996="■",G996="■"),"",IF(AND(OR(F996="■",G996="■"),H996="■"),"",IF(F996="■",5,IF(G996="■",4,IF(I996="","",IF($C$3="","",IF($C$3=8,"-",IF($C$3&lt;8,IF(I996&lt;=$BY$25,7,IF(I996&lt;=$BY$26,6,IF(I996&lt;=$BY$27,5,IF(I996&lt;=$BY$28,4,IF(I996&lt;=$BY$29,3,IF(I996&lt;=$BY$30,2,1)))))))))))))))</f>
        <v/>
      </c>
      <c r="BE996" s="17" t="str">
        <f>IF(AND(OR(F996="",F996="□"),OR(G996="",G996="□"),OR(H996="",H996="□")),"",IF(AND(F996="■",G996="■"),"",IF(AND(OR(F996="■",G996="■"),H996="■"),"",IF(F996="■",5,IF(G996="■",4,IF(K996="","",IF($C$3="","",IF($C$3=8,IF(K996&lt;=$BY$33,6,IF(K996&lt;=$BY$34,5,IF(K996&lt;=$BY$35,4,3))),IF(AND($C$3&lt;8,$C$3&gt;4),IF(K996&lt;=$BY$32,7,IF(K996&lt;=$BY$33,6,IF(K996&lt;=$BY$34,5,IF(K996&lt;=$BY$35,4,IF(K996&lt;=$BY$36,3,2))))),IF(C982&lt;5,"-"))))))))))</f>
        <v/>
      </c>
      <c r="BF996" s="17" t="str">
        <f t="shared" si="321"/>
        <v/>
      </c>
      <c r="BH996" s="18" t="str">
        <f>IF(X996="","",IF(50&lt;=Y996,6,IF(AND(40&lt;=Y996,Y996&lt;50),5,IF(AND(30&lt;=Y996,Y996&lt;40),4,IF(AND(20&lt;=Y996,Y996&lt;30),3,IF(AND(10&lt;=Y996,Y996&lt;20),2,IF(AND(0&lt;=Y996,Y996&lt;10),1,IF(Y996&lt;0,0,""))))))))</f>
        <v/>
      </c>
      <c r="BI996" s="18" t="str">
        <f>IF(X996="","",IF(30&lt;=Y996,4,IF(AND(20&lt;=Y996,Y996&lt;30),3,IF(AND(10&lt;=Y996,Y996&lt;20),2,IF(AND(0&lt;=Y996,Y996&lt;10),1,IF(Y996&lt;0,0,""))))))</f>
        <v/>
      </c>
      <c r="BJ996" s="58" t="str">
        <f>IF(AND(OR(Q996="",Q996="□"),OR(R996="",R996="□"),OR(S996="",S996="□")),"",IF(AND(Q996="■",R996="■"),"",IF(AND(OR(Q996="■",R996="■"),S996="■"),"",IF(Q996="■",3,IF(R996="■",1,IF(Z996="■",BH996,BI996))))))</f>
        <v/>
      </c>
    </row>
    <row r="997" spans="1:62" ht="12" customHeight="1" x14ac:dyDescent="0.15">
      <c r="A997" s="66">
        <v>980</v>
      </c>
      <c r="B997" s="4"/>
      <c r="C997" s="2"/>
      <c r="D997" s="2"/>
      <c r="E997" s="8"/>
      <c r="F997" s="129" t="s">
        <v>38</v>
      </c>
      <c r="G997" s="130" t="s">
        <v>38</v>
      </c>
      <c r="H997" s="131" t="s">
        <v>38</v>
      </c>
      <c r="I997" s="122"/>
      <c r="J997" s="149"/>
      <c r="K997" s="124"/>
      <c r="L997" s="178"/>
      <c r="M997" s="133"/>
      <c r="N997" s="163" t="str">
        <f>IF($C$3="","",IF(P997="","",BF997))</f>
        <v/>
      </c>
      <c r="O997" s="163" t="str">
        <f>IF($C$3="","",IF(AND(OR(F997="",F997="□"),OR(G997="",G997="□"),OR(H997="",H997="□")),"",IF(AND(F997="■",G997="■"),"",IF(AND(OR(F997="■",G997="■"),H997="■"),"",IF(BF997="","",IF(OR(BF997=4,BF997&gt;4),"○","×"))))))</f>
        <v/>
      </c>
      <c r="P997" s="162" t="str">
        <f>IF($C$3="","",IF(AND(OR(F997="",F997="□"),OR(G997="",G997="□"),OR(H997="",H997="□")),"",IF(AND(F997="■",G997="■"),"",IF(AND(OR(F997="■",G997="■"),H997="■"),"",IF(BF997="","",IF(OR(BF997=5,BF997&gt;5),"○","×"))))))</f>
        <v/>
      </c>
      <c r="Q997" s="129" t="s">
        <v>38</v>
      </c>
      <c r="R997" s="130" t="s">
        <v>38</v>
      </c>
      <c r="S997" s="131" t="s">
        <v>38</v>
      </c>
      <c r="T997" s="1"/>
      <c r="U997" s="10"/>
      <c r="V997" s="11"/>
      <c r="W997" s="10"/>
      <c r="X997" s="223" t="str">
        <f t="shared" si="320"/>
        <v/>
      </c>
      <c r="Y997" s="164" t="str">
        <f t="shared" si="302"/>
        <v/>
      </c>
      <c r="Z997" s="131" t="s">
        <v>58</v>
      </c>
      <c r="AA997" s="135" t="s">
        <v>58</v>
      </c>
      <c r="AB997" s="165" t="str">
        <f t="shared" si="303"/>
        <v/>
      </c>
      <c r="AC997" s="280"/>
      <c r="AD997" s="281"/>
      <c r="AF997" s="60" t="str">
        <f>IF($C$3="","",IF(AND(F997="□",G997="□",H997="□"),"",IF(AND(F997="■",G997="■"),"",IF(AND(F997="■",H997="■"),"",IF(AND(G997="■",H997="■"),"",IF(F997="■",$BY$42,IF(G997="■",$BY$39,IF(I997="","",I997))))))))</f>
        <v/>
      </c>
      <c r="AG997" s="61" t="str">
        <f>IF($C$3="","",IF(AND(F997="□",G997="□",H997="□"),"",IF(AND(F997="■",G997="■"),"",IF(AND(F997="■",H997="■"),"",IF(AND(G997="■",H997="■"),"",IF(F997="■",$BY$44,IF(G997="■",$BY$41,IF(K997="","",K997))))))))</f>
        <v/>
      </c>
      <c r="AH997" s="63" t="str">
        <f t="shared" si="304"/>
        <v/>
      </c>
      <c r="AI997" s="63" t="str">
        <f t="shared" si="305"/>
        <v/>
      </c>
      <c r="AJ997" s="64" t="str">
        <f t="shared" si="306"/>
        <v/>
      </c>
      <c r="AK997" s="64" t="str">
        <f t="shared" si="307"/>
        <v/>
      </c>
      <c r="AL997" s="64" t="str">
        <f>IF($C$3="","",IF(AND(F997="□",G997="□",H997="□"),"",IF(AND(F997="■",G997="■"),"",IF(AND(F997="■",H997="■"),"",IF(AND(G997="■",H997="■"),"",IF(F997="■",$BY$23,IF(G997="■",$BY$21,IF(J997="","",J997))))))))</f>
        <v/>
      </c>
      <c r="AM997" s="65" t="str">
        <f t="shared" si="308"/>
        <v/>
      </c>
      <c r="AN997" s="64" t="str">
        <f>IF($C$3="","",IF(AND(F997="□",G997="□",H997="□"),"",IF(AND(F997="■",G997="■"),"",IF(AND(F997="■",H997="■"),"",IF(AND(G997="■",H997="■"),"",IF(F997="■",$BY$24,IF(G997="■",$BY$22,IF(L997="","",L997))))))))</f>
        <v/>
      </c>
      <c r="AO997" s="118"/>
      <c r="AP997" s="64" t="str">
        <f t="shared" si="309"/>
        <v/>
      </c>
      <c r="AQ997" s="64" t="str">
        <f t="shared" si="310"/>
        <v/>
      </c>
      <c r="AR997" s="64" t="str">
        <f t="shared" si="311"/>
        <v/>
      </c>
      <c r="AS997" s="64" t="str">
        <f t="shared" si="312"/>
        <v/>
      </c>
      <c r="AT997" s="64" t="str">
        <f t="shared" si="313"/>
        <v/>
      </c>
      <c r="AW997" s="17" t="str">
        <f t="shared" si="314"/>
        <v/>
      </c>
      <c r="AX997" s="17" t="str">
        <f t="shared" si="315"/>
        <v/>
      </c>
      <c r="AY997" s="17" t="str">
        <f t="shared" si="316"/>
        <v/>
      </c>
      <c r="AZ997" s="17" t="str">
        <f t="shared" si="317"/>
        <v/>
      </c>
      <c r="BA997" s="17" t="str">
        <f t="shared" si="318"/>
        <v/>
      </c>
      <c r="BB997" s="17" t="str">
        <f t="shared" si="319"/>
        <v/>
      </c>
      <c r="BD997" s="17" t="str">
        <f>IF(AND(OR(F997="",F997="□"),OR(G997="",G997="□"),OR(H997="",H997="□")),"",IF(AND(F997="■",G997="■"),"",IF(AND(OR(F997="■",G997="■"),H997="■"),"",IF(F997="■",5,IF(G997="■",4,IF(I997="","",IF($C$3="","",IF($C$3=8,"-",IF($C$3&lt;8,IF(I997&lt;=$BY$25,7,IF(I997&lt;=$BY$26,6,IF(I997&lt;=$BY$27,5,IF(I997&lt;=$BY$28,4,IF(I997&lt;=$BY$29,3,IF(I997&lt;=$BY$30,2,1)))))))))))))))</f>
        <v/>
      </c>
      <c r="BE997" s="17" t="str">
        <f>IF(AND(OR(F997="",F997="□"),OR(G997="",G997="□"),OR(H997="",H997="□")),"",IF(AND(F997="■",G997="■"),"",IF(AND(OR(F997="■",G997="■"),H997="■"),"",IF(F997="■",5,IF(G997="■",4,IF(K997="","",IF($C$3="","",IF($C$3=8,IF(K997&lt;=$BY$33,6,IF(K997&lt;=$BY$34,5,IF(K997&lt;=$BY$35,4,3))),IF(AND($C$3&lt;8,$C$3&gt;4),IF(K997&lt;=$BY$32,7,IF(K997&lt;=$BY$33,6,IF(K997&lt;=$BY$34,5,IF(K997&lt;=$BY$35,4,IF(K997&lt;=$BY$36,3,2))))),IF(C983&lt;5,"-"))))))))))</f>
        <v/>
      </c>
      <c r="BF997" s="17" t="str">
        <f t="shared" si="321"/>
        <v/>
      </c>
      <c r="BH997" s="18" t="str">
        <f>IF(X997="","",IF(50&lt;=Y997,6,IF(AND(40&lt;=Y997,Y997&lt;50),5,IF(AND(30&lt;=Y997,Y997&lt;40),4,IF(AND(20&lt;=Y997,Y997&lt;30),3,IF(AND(10&lt;=Y997,Y997&lt;20),2,IF(AND(0&lt;=Y997,Y997&lt;10),1,IF(Y997&lt;0,0,""))))))))</f>
        <v/>
      </c>
      <c r="BI997" s="18" t="str">
        <f>IF(X997="","",IF(30&lt;=Y997,4,IF(AND(20&lt;=Y997,Y997&lt;30),3,IF(AND(10&lt;=Y997,Y997&lt;20),2,IF(AND(0&lt;=Y997,Y997&lt;10),1,IF(Y997&lt;0,0,""))))))</f>
        <v/>
      </c>
      <c r="BJ997" s="58" t="str">
        <f>IF(AND(OR(Q997="",Q997="□"),OR(R997="",R997="□"),OR(S997="",S997="□")),"",IF(AND(Q997="■",R997="■"),"",IF(AND(OR(Q997="■",R997="■"),S997="■"),"",IF(Q997="■",3,IF(R997="■",1,IF(Z997="■",BH997,BI997))))))</f>
        <v/>
      </c>
    </row>
    <row r="998" spans="1:62" ht="12" customHeight="1" x14ac:dyDescent="0.15">
      <c r="A998" s="66">
        <v>981</v>
      </c>
      <c r="B998" s="4"/>
      <c r="C998" s="2"/>
      <c r="D998" s="2"/>
      <c r="E998" s="8"/>
      <c r="F998" s="129" t="s">
        <v>38</v>
      </c>
      <c r="G998" s="130" t="s">
        <v>38</v>
      </c>
      <c r="H998" s="131" t="s">
        <v>38</v>
      </c>
      <c r="I998" s="122"/>
      <c r="J998" s="149"/>
      <c r="K998" s="124"/>
      <c r="L998" s="178"/>
      <c r="M998" s="133"/>
      <c r="N998" s="163" t="str">
        <f>IF($C$3="","",IF(P998="","",BF998))</f>
        <v/>
      </c>
      <c r="O998" s="163" t="str">
        <f>IF($C$3="","",IF(AND(OR(F998="",F998="□"),OR(G998="",G998="□"),OR(H998="",H998="□")),"",IF(AND(F998="■",G998="■"),"",IF(AND(OR(F998="■",G998="■"),H998="■"),"",IF(BF998="","",IF(OR(BF998=4,BF998&gt;4),"○","×"))))))</f>
        <v/>
      </c>
      <c r="P998" s="162" t="str">
        <f>IF($C$3="","",IF(AND(OR(F998="",F998="□"),OR(G998="",G998="□"),OR(H998="",H998="□")),"",IF(AND(F998="■",G998="■"),"",IF(AND(OR(F998="■",G998="■"),H998="■"),"",IF(BF998="","",IF(OR(BF998=5,BF998&gt;5),"○","×"))))))</f>
        <v/>
      </c>
      <c r="Q998" s="129" t="s">
        <v>38</v>
      </c>
      <c r="R998" s="130" t="s">
        <v>38</v>
      </c>
      <c r="S998" s="131" t="s">
        <v>38</v>
      </c>
      <c r="T998" s="1"/>
      <c r="U998" s="10"/>
      <c r="V998" s="11"/>
      <c r="W998" s="10"/>
      <c r="X998" s="223" t="str">
        <f t="shared" si="320"/>
        <v/>
      </c>
      <c r="Y998" s="164" t="str">
        <f t="shared" si="302"/>
        <v/>
      </c>
      <c r="Z998" s="131" t="s">
        <v>58</v>
      </c>
      <c r="AA998" s="135" t="s">
        <v>58</v>
      </c>
      <c r="AB998" s="165" t="str">
        <f t="shared" si="303"/>
        <v/>
      </c>
      <c r="AC998" s="280"/>
      <c r="AD998" s="281"/>
      <c r="AF998" s="60" t="str">
        <f>IF($C$3="","",IF(AND(F998="□",G998="□",H998="□"),"",IF(AND(F998="■",G998="■"),"",IF(AND(F998="■",H998="■"),"",IF(AND(G998="■",H998="■"),"",IF(F998="■",$BY$42,IF(G998="■",$BY$39,IF(I998="","",I998))))))))</f>
        <v/>
      </c>
      <c r="AG998" s="61" t="str">
        <f>IF($C$3="","",IF(AND(F998="□",G998="□",H998="□"),"",IF(AND(F998="■",G998="■"),"",IF(AND(F998="■",H998="■"),"",IF(AND(G998="■",H998="■"),"",IF(F998="■",$BY$44,IF(G998="■",$BY$41,IF(K998="","",K998))))))))</f>
        <v/>
      </c>
      <c r="AH998" s="63" t="str">
        <f t="shared" si="304"/>
        <v/>
      </c>
      <c r="AI998" s="63" t="str">
        <f t="shared" si="305"/>
        <v/>
      </c>
      <c r="AJ998" s="64" t="str">
        <f t="shared" si="306"/>
        <v/>
      </c>
      <c r="AK998" s="64" t="str">
        <f t="shared" si="307"/>
        <v/>
      </c>
      <c r="AL998" s="64" t="str">
        <f>IF($C$3="","",IF(AND(F998="□",G998="□",H998="□"),"",IF(AND(F998="■",G998="■"),"",IF(AND(F998="■",H998="■"),"",IF(AND(G998="■",H998="■"),"",IF(F998="■",$BY$23,IF(G998="■",$BY$21,IF(J998="","",J998))))))))</f>
        <v/>
      </c>
      <c r="AM998" s="65" t="str">
        <f t="shared" si="308"/>
        <v/>
      </c>
      <c r="AN998" s="64" t="str">
        <f>IF($C$3="","",IF(AND(F998="□",G998="□",H998="□"),"",IF(AND(F998="■",G998="■"),"",IF(AND(F998="■",H998="■"),"",IF(AND(G998="■",H998="■"),"",IF(F998="■",$BY$24,IF(G998="■",$BY$22,IF(L998="","",L998))))))))</f>
        <v/>
      </c>
      <c r="AO998" s="118"/>
      <c r="AP998" s="64" t="str">
        <f t="shared" si="309"/>
        <v/>
      </c>
      <c r="AQ998" s="64" t="str">
        <f t="shared" si="310"/>
        <v/>
      </c>
      <c r="AR998" s="64" t="str">
        <f t="shared" si="311"/>
        <v/>
      </c>
      <c r="AS998" s="64" t="str">
        <f t="shared" si="312"/>
        <v/>
      </c>
      <c r="AT998" s="64" t="str">
        <f t="shared" si="313"/>
        <v/>
      </c>
      <c r="AW998" s="17" t="str">
        <f t="shared" si="314"/>
        <v/>
      </c>
      <c r="AX998" s="17" t="str">
        <f t="shared" si="315"/>
        <v/>
      </c>
      <c r="AY998" s="17" t="str">
        <f t="shared" si="316"/>
        <v/>
      </c>
      <c r="AZ998" s="17" t="str">
        <f t="shared" si="317"/>
        <v/>
      </c>
      <c r="BA998" s="17" t="str">
        <f t="shared" si="318"/>
        <v/>
      </c>
      <c r="BB998" s="17" t="str">
        <f t="shared" si="319"/>
        <v/>
      </c>
      <c r="BD998" s="17" t="str">
        <f>IF(AND(OR(F998="",F998="□"),OR(G998="",G998="□"),OR(H998="",H998="□")),"",IF(AND(F998="■",G998="■"),"",IF(AND(OR(F998="■",G998="■"),H998="■"),"",IF(F998="■",5,IF(G998="■",4,IF(I998="","",IF($C$3="","",IF($C$3=8,"-",IF($C$3&lt;8,IF(I998&lt;=$BY$25,7,IF(I998&lt;=$BY$26,6,IF(I998&lt;=$BY$27,5,IF(I998&lt;=$BY$28,4,IF(I998&lt;=$BY$29,3,IF(I998&lt;=$BY$30,2,1)))))))))))))))</f>
        <v/>
      </c>
      <c r="BE998" s="17" t="str">
        <f>IF(AND(OR(F998="",F998="□"),OR(G998="",G998="□"),OR(H998="",H998="□")),"",IF(AND(F998="■",G998="■"),"",IF(AND(OR(F998="■",G998="■"),H998="■"),"",IF(F998="■",5,IF(G998="■",4,IF(K998="","",IF($C$3="","",IF($C$3=8,IF(K998&lt;=$BY$33,6,IF(K998&lt;=$BY$34,5,IF(K998&lt;=$BY$35,4,3))),IF(AND($C$3&lt;8,$C$3&gt;4),IF(K998&lt;=$BY$32,7,IF(K998&lt;=$BY$33,6,IF(K998&lt;=$BY$34,5,IF(K998&lt;=$BY$35,4,IF(K998&lt;=$BY$36,3,2))))),IF(C984&lt;5,"-"))))))))))</f>
        <v/>
      </c>
      <c r="BF998" s="17" t="str">
        <f t="shared" si="321"/>
        <v/>
      </c>
      <c r="BH998" s="18" t="str">
        <f>IF(X998="","",IF(50&lt;=Y998,6,IF(AND(40&lt;=Y998,Y998&lt;50),5,IF(AND(30&lt;=Y998,Y998&lt;40),4,IF(AND(20&lt;=Y998,Y998&lt;30),3,IF(AND(10&lt;=Y998,Y998&lt;20),2,IF(AND(0&lt;=Y998,Y998&lt;10),1,IF(Y998&lt;0,0,""))))))))</f>
        <v/>
      </c>
      <c r="BI998" s="18" t="str">
        <f>IF(X998="","",IF(30&lt;=Y998,4,IF(AND(20&lt;=Y998,Y998&lt;30),3,IF(AND(10&lt;=Y998,Y998&lt;20),2,IF(AND(0&lt;=Y998,Y998&lt;10),1,IF(Y998&lt;0,0,""))))))</f>
        <v/>
      </c>
      <c r="BJ998" s="58" t="str">
        <f>IF(AND(OR(Q998="",Q998="□"),OR(R998="",R998="□"),OR(S998="",S998="□")),"",IF(AND(Q998="■",R998="■"),"",IF(AND(OR(Q998="■",R998="■"),S998="■"),"",IF(Q998="■",3,IF(R998="■",1,IF(Z998="■",BH998,BI998))))))</f>
        <v/>
      </c>
    </row>
    <row r="999" spans="1:62" ht="12" customHeight="1" x14ac:dyDescent="0.15">
      <c r="A999" s="66">
        <v>982</v>
      </c>
      <c r="B999" s="4"/>
      <c r="C999" s="2"/>
      <c r="D999" s="2"/>
      <c r="E999" s="8"/>
      <c r="F999" s="129" t="s">
        <v>38</v>
      </c>
      <c r="G999" s="130" t="s">
        <v>38</v>
      </c>
      <c r="H999" s="131" t="s">
        <v>38</v>
      </c>
      <c r="I999" s="122"/>
      <c r="J999" s="149"/>
      <c r="K999" s="124"/>
      <c r="L999" s="178"/>
      <c r="M999" s="133"/>
      <c r="N999" s="163" t="str">
        <f>IF($C$3="","",IF(P999="","",BF999))</f>
        <v/>
      </c>
      <c r="O999" s="163" t="str">
        <f>IF($C$3="","",IF(AND(OR(F999="",F999="□"),OR(G999="",G999="□"),OR(H999="",H999="□")),"",IF(AND(F999="■",G999="■"),"",IF(AND(OR(F999="■",G999="■"),H999="■"),"",IF(BF999="","",IF(OR(BF999=4,BF999&gt;4),"○","×"))))))</f>
        <v/>
      </c>
      <c r="P999" s="162" t="str">
        <f>IF($C$3="","",IF(AND(OR(F999="",F999="□"),OR(G999="",G999="□"),OR(H999="",H999="□")),"",IF(AND(F999="■",G999="■"),"",IF(AND(OR(F999="■",G999="■"),H999="■"),"",IF(BF999="","",IF(OR(BF999=5,BF999&gt;5),"○","×"))))))</f>
        <v/>
      </c>
      <c r="Q999" s="129" t="s">
        <v>38</v>
      </c>
      <c r="R999" s="130" t="s">
        <v>38</v>
      </c>
      <c r="S999" s="131" t="s">
        <v>38</v>
      </c>
      <c r="T999" s="1"/>
      <c r="U999" s="10"/>
      <c r="V999" s="11"/>
      <c r="W999" s="10"/>
      <c r="X999" s="223" t="str">
        <f t="shared" si="320"/>
        <v/>
      </c>
      <c r="Y999" s="164" t="str">
        <f t="shared" si="302"/>
        <v/>
      </c>
      <c r="Z999" s="131" t="s">
        <v>58</v>
      </c>
      <c r="AA999" s="135" t="s">
        <v>58</v>
      </c>
      <c r="AB999" s="165" t="str">
        <f t="shared" si="303"/>
        <v/>
      </c>
      <c r="AC999" s="280"/>
      <c r="AD999" s="281"/>
      <c r="AF999" s="60" t="str">
        <f>IF($C$3="","",IF(AND(F999="□",G999="□",H999="□"),"",IF(AND(F999="■",G999="■"),"",IF(AND(F999="■",H999="■"),"",IF(AND(G999="■",H999="■"),"",IF(F999="■",$BY$42,IF(G999="■",$BY$39,IF(I999="","",I999))))))))</f>
        <v/>
      </c>
      <c r="AG999" s="61" t="str">
        <f>IF($C$3="","",IF(AND(F999="□",G999="□",H999="□"),"",IF(AND(F999="■",G999="■"),"",IF(AND(F999="■",H999="■"),"",IF(AND(G999="■",H999="■"),"",IF(F999="■",$BY$44,IF(G999="■",$BY$41,IF(K999="","",K999))))))))</f>
        <v/>
      </c>
      <c r="AH999" s="63" t="str">
        <f t="shared" si="304"/>
        <v/>
      </c>
      <c r="AI999" s="63" t="str">
        <f t="shared" si="305"/>
        <v/>
      </c>
      <c r="AJ999" s="64" t="str">
        <f t="shared" si="306"/>
        <v/>
      </c>
      <c r="AK999" s="64" t="str">
        <f t="shared" si="307"/>
        <v/>
      </c>
      <c r="AL999" s="64" t="str">
        <f>IF($C$3="","",IF(AND(F999="□",G999="□",H999="□"),"",IF(AND(F999="■",G999="■"),"",IF(AND(F999="■",H999="■"),"",IF(AND(G999="■",H999="■"),"",IF(F999="■",$BY$23,IF(G999="■",$BY$21,IF(J999="","",J999))))))))</f>
        <v/>
      </c>
      <c r="AM999" s="65" t="str">
        <f t="shared" si="308"/>
        <v/>
      </c>
      <c r="AN999" s="64" t="str">
        <f>IF($C$3="","",IF(AND(F999="□",G999="□",H999="□"),"",IF(AND(F999="■",G999="■"),"",IF(AND(F999="■",H999="■"),"",IF(AND(G999="■",H999="■"),"",IF(F999="■",$BY$24,IF(G999="■",$BY$22,IF(L999="","",L999))))))))</f>
        <v/>
      </c>
      <c r="AO999" s="118"/>
      <c r="AP999" s="64" t="str">
        <f t="shared" si="309"/>
        <v/>
      </c>
      <c r="AQ999" s="64" t="str">
        <f t="shared" si="310"/>
        <v/>
      </c>
      <c r="AR999" s="64" t="str">
        <f t="shared" si="311"/>
        <v/>
      </c>
      <c r="AS999" s="64" t="str">
        <f t="shared" si="312"/>
        <v/>
      </c>
      <c r="AT999" s="64" t="str">
        <f t="shared" si="313"/>
        <v/>
      </c>
      <c r="AW999" s="17" t="str">
        <f t="shared" si="314"/>
        <v/>
      </c>
      <c r="AX999" s="17" t="str">
        <f t="shared" si="315"/>
        <v/>
      </c>
      <c r="AY999" s="17" t="str">
        <f t="shared" si="316"/>
        <v/>
      </c>
      <c r="AZ999" s="17" t="str">
        <f t="shared" si="317"/>
        <v/>
      </c>
      <c r="BA999" s="17" t="str">
        <f t="shared" si="318"/>
        <v/>
      </c>
      <c r="BB999" s="17" t="str">
        <f t="shared" si="319"/>
        <v/>
      </c>
      <c r="BD999" s="17" t="str">
        <f>IF(AND(OR(F999="",F999="□"),OR(G999="",G999="□"),OR(H999="",H999="□")),"",IF(AND(F999="■",G999="■"),"",IF(AND(OR(F999="■",G999="■"),H999="■"),"",IF(F999="■",5,IF(G999="■",4,IF(I999="","",IF($C$3="","",IF($C$3=8,"-",IF($C$3&lt;8,IF(I999&lt;=$BY$25,7,IF(I999&lt;=$BY$26,6,IF(I999&lt;=$BY$27,5,IF(I999&lt;=$BY$28,4,IF(I999&lt;=$BY$29,3,IF(I999&lt;=$BY$30,2,1)))))))))))))))</f>
        <v/>
      </c>
      <c r="BE999" s="17" t="str">
        <f>IF(AND(OR(F999="",F999="□"),OR(G999="",G999="□"),OR(H999="",H999="□")),"",IF(AND(F999="■",G999="■"),"",IF(AND(OR(F999="■",G999="■"),H999="■"),"",IF(F999="■",5,IF(G999="■",4,IF(K999="","",IF($C$3="","",IF($C$3=8,IF(K999&lt;=$BY$33,6,IF(K999&lt;=$BY$34,5,IF(K999&lt;=$BY$35,4,3))),IF(AND($C$3&lt;8,$C$3&gt;4),IF(K999&lt;=$BY$32,7,IF(K999&lt;=$BY$33,6,IF(K999&lt;=$BY$34,5,IF(K999&lt;=$BY$35,4,IF(K999&lt;=$BY$36,3,2))))),IF(C985&lt;5,"-"))))))))))</f>
        <v/>
      </c>
      <c r="BF999" s="17" t="str">
        <f t="shared" si="321"/>
        <v/>
      </c>
      <c r="BH999" s="18" t="str">
        <f>IF(X999="","",IF(50&lt;=Y999,6,IF(AND(40&lt;=Y999,Y999&lt;50),5,IF(AND(30&lt;=Y999,Y999&lt;40),4,IF(AND(20&lt;=Y999,Y999&lt;30),3,IF(AND(10&lt;=Y999,Y999&lt;20),2,IF(AND(0&lt;=Y999,Y999&lt;10),1,IF(Y999&lt;0,0,""))))))))</f>
        <v/>
      </c>
      <c r="BI999" s="18" t="str">
        <f>IF(X999="","",IF(30&lt;=Y999,4,IF(AND(20&lt;=Y999,Y999&lt;30),3,IF(AND(10&lt;=Y999,Y999&lt;20),2,IF(AND(0&lt;=Y999,Y999&lt;10),1,IF(Y999&lt;0,0,""))))))</f>
        <v/>
      </c>
      <c r="BJ999" s="58" t="str">
        <f>IF(AND(OR(Q999="",Q999="□"),OR(R999="",R999="□"),OR(S999="",S999="□")),"",IF(AND(Q999="■",R999="■"),"",IF(AND(OR(Q999="■",R999="■"),S999="■"),"",IF(Q999="■",3,IF(R999="■",1,IF(Z999="■",BH999,BI999))))))</f>
        <v/>
      </c>
    </row>
    <row r="1000" spans="1:62" ht="12" customHeight="1" x14ac:dyDescent="0.15">
      <c r="A1000" s="66">
        <v>983</v>
      </c>
      <c r="B1000" s="4"/>
      <c r="C1000" s="2"/>
      <c r="D1000" s="2"/>
      <c r="E1000" s="8"/>
      <c r="F1000" s="129" t="s">
        <v>38</v>
      </c>
      <c r="G1000" s="130" t="s">
        <v>38</v>
      </c>
      <c r="H1000" s="131" t="s">
        <v>38</v>
      </c>
      <c r="I1000" s="122"/>
      <c r="J1000" s="149"/>
      <c r="K1000" s="124"/>
      <c r="L1000" s="178"/>
      <c r="M1000" s="133"/>
      <c r="N1000" s="163" t="str">
        <f>IF($C$3="","",IF(P1000="","",BF1000))</f>
        <v/>
      </c>
      <c r="O1000" s="163" t="str">
        <f>IF($C$3="","",IF(AND(OR(F1000="",F1000="□"),OR(G1000="",G1000="□"),OR(H1000="",H1000="□")),"",IF(AND(F1000="■",G1000="■"),"",IF(AND(OR(F1000="■",G1000="■"),H1000="■"),"",IF(BF1000="","",IF(OR(BF1000=4,BF1000&gt;4),"○","×"))))))</f>
        <v/>
      </c>
      <c r="P1000" s="162" t="str">
        <f>IF($C$3="","",IF(AND(OR(F1000="",F1000="□"),OR(G1000="",G1000="□"),OR(H1000="",H1000="□")),"",IF(AND(F1000="■",G1000="■"),"",IF(AND(OR(F1000="■",G1000="■"),H1000="■"),"",IF(BF1000="","",IF(OR(BF1000=5,BF1000&gt;5),"○","×"))))))</f>
        <v/>
      </c>
      <c r="Q1000" s="129" t="s">
        <v>38</v>
      </c>
      <c r="R1000" s="130" t="s">
        <v>38</v>
      </c>
      <c r="S1000" s="131" t="s">
        <v>38</v>
      </c>
      <c r="T1000" s="1"/>
      <c r="U1000" s="10"/>
      <c r="V1000" s="11"/>
      <c r="W1000" s="10"/>
      <c r="X1000" s="223" t="str">
        <f t="shared" si="320"/>
        <v/>
      </c>
      <c r="Y1000" s="164" t="str">
        <f t="shared" si="302"/>
        <v/>
      </c>
      <c r="Z1000" s="131" t="s">
        <v>58</v>
      </c>
      <c r="AA1000" s="135" t="s">
        <v>58</v>
      </c>
      <c r="AB1000" s="165" t="str">
        <f t="shared" si="303"/>
        <v/>
      </c>
      <c r="AC1000" s="280"/>
      <c r="AD1000" s="281"/>
      <c r="AF1000" s="60" t="str">
        <f>IF($C$3="","",IF(AND(F1000="□",G1000="□",H1000="□"),"",IF(AND(F1000="■",G1000="■"),"",IF(AND(F1000="■",H1000="■"),"",IF(AND(G1000="■",H1000="■"),"",IF(F1000="■",$BY$42,IF(G1000="■",$BY$39,IF(I1000="","",I1000))))))))</f>
        <v/>
      </c>
      <c r="AG1000" s="61" t="str">
        <f>IF($C$3="","",IF(AND(F1000="□",G1000="□",H1000="□"),"",IF(AND(F1000="■",G1000="■"),"",IF(AND(F1000="■",H1000="■"),"",IF(AND(G1000="■",H1000="■"),"",IF(F1000="■",$BY$44,IF(G1000="■",$BY$41,IF(K1000="","",K1000))))))))</f>
        <v/>
      </c>
      <c r="AH1000" s="63" t="str">
        <f t="shared" si="304"/>
        <v/>
      </c>
      <c r="AI1000" s="63" t="str">
        <f t="shared" si="305"/>
        <v/>
      </c>
      <c r="AJ1000" s="64" t="str">
        <f t="shared" si="306"/>
        <v/>
      </c>
      <c r="AK1000" s="64" t="str">
        <f t="shared" si="307"/>
        <v/>
      </c>
      <c r="AL1000" s="64" t="str">
        <f>IF($C$3="","",IF(AND(F1000="□",G1000="□",H1000="□"),"",IF(AND(F1000="■",G1000="■"),"",IF(AND(F1000="■",H1000="■"),"",IF(AND(G1000="■",H1000="■"),"",IF(F1000="■",$BY$23,IF(G1000="■",$BY$21,IF(J1000="","",J1000))))))))</f>
        <v/>
      </c>
      <c r="AM1000" s="65" t="str">
        <f t="shared" si="308"/>
        <v/>
      </c>
      <c r="AN1000" s="64" t="str">
        <f>IF($C$3="","",IF(AND(F1000="□",G1000="□",H1000="□"),"",IF(AND(F1000="■",G1000="■"),"",IF(AND(F1000="■",H1000="■"),"",IF(AND(G1000="■",H1000="■"),"",IF(F1000="■",$BY$24,IF(G1000="■",$BY$22,IF(L1000="","",L1000))))))))</f>
        <v/>
      </c>
      <c r="AO1000" s="118"/>
      <c r="AP1000" s="64" t="str">
        <f t="shared" si="309"/>
        <v/>
      </c>
      <c r="AQ1000" s="64" t="str">
        <f t="shared" si="310"/>
        <v/>
      </c>
      <c r="AR1000" s="64" t="str">
        <f t="shared" si="311"/>
        <v/>
      </c>
      <c r="AS1000" s="64" t="str">
        <f t="shared" si="312"/>
        <v/>
      </c>
      <c r="AT1000" s="64" t="str">
        <f t="shared" si="313"/>
        <v/>
      </c>
      <c r="AW1000" s="17" t="str">
        <f t="shared" si="314"/>
        <v/>
      </c>
      <c r="AX1000" s="17" t="str">
        <f t="shared" si="315"/>
        <v/>
      </c>
      <c r="AY1000" s="17" t="str">
        <f t="shared" si="316"/>
        <v/>
      </c>
      <c r="AZ1000" s="17" t="str">
        <f t="shared" si="317"/>
        <v/>
      </c>
      <c r="BA1000" s="17" t="str">
        <f t="shared" si="318"/>
        <v/>
      </c>
      <c r="BB1000" s="17" t="str">
        <f t="shared" si="319"/>
        <v/>
      </c>
      <c r="BD1000" s="17" t="str">
        <f>IF(AND(OR(F1000="",F1000="□"),OR(G1000="",G1000="□"),OR(H1000="",H1000="□")),"",IF(AND(F1000="■",G1000="■"),"",IF(AND(OR(F1000="■",G1000="■"),H1000="■"),"",IF(F1000="■",5,IF(G1000="■",4,IF(I1000="","",IF($C$3="","",IF($C$3=8,"-",IF($C$3&lt;8,IF(I1000&lt;=$BY$25,7,IF(I1000&lt;=$BY$26,6,IF(I1000&lt;=$BY$27,5,IF(I1000&lt;=$BY$28,4,IF(I1000&lt;=$BY$29,3,IF(I1000&lt;=$BY$30,2,1)))))))))))))))</f>
        <v/>
      </c>
      <c r="BE1000" s="17" t="str">
        <f>IF(AND(OR(F1000="",F1000="□"),OR(G1000="",G1000="□"),OR(H1000="",H1000="□")),"",IF(AND(F1000="■",G1000="■"),"",IF(AND(OR(F1000="■",G1000="■"),H1000="■"),"",IF(F1000="■",5,IF(G1000="■",4,IF(K1000="","",IF($C$3="","",IF($C$3=8,IF(K1000&lt;=$BY$33,6,IF(K1000&lt;=$BY$34,5,IF(K1000&lt;=$BY$35,4,3))),IF(AND($C$3&lt;8,$C$3&gt;4),IF(K1000&lt;=$BY$32,7,IF(K1000&lt;=$BY$33,6,IF(K1000&lt;=$BY$34,5,IF(K1000&lt;=$BY$35,4,IF(K1000&lt;=$BY$36,3,2))))),IF(C986&lt;5,"-"))))))))))</f>
        <v/>
      </c>
      <c r="BF1000" s="17" t="str">
        <f t="shared" si="321"/>
        <v/>
      </c>
      <c r="BH1000" s="18" t="str">
        <f>IF(X1000="","",IF(50&lt;=Y1000,6,IF(AND(40&lt;=Y1000,Y1000&lt;50),5,IF(AND(30&lt;=Y1000,Y1000&lt;40),4,IF(AND(20&lt;=Y1000,Y1000&lt;30),3,IF(AND(10&lt;=Y1000,Y1000&lt;20),2,IF(AND(0&lt;=Y1000,Y1000&lt;10),1,IF(Y1000&lt;0,0,""))))))))</f>
        <v/>
      </c>
      <c r="BI1000" s="18" t="str">
        <f>IF(X1000="","",IF(30&lt;=Y1000,4,IF(AND(20&lt;=Y1000,Y1000&lt;30),3,IF(AND(10&lt;=Y1000,Y1000&lt;20),2,IF(AND(0&lt;=Y1000,Y1000&lt;10),1,IF(Y1000&lt;0,0,""))))))</f>
        <v/>
      </c>
      <c r="BJ1000" s="58" t="str">
        <f>IF(AND(OR(Q1000="",Q1000="□"),OR(R1000="",R1000="□"),OR(S1000="",S1000="□")),"",IF(AND(Q1000="■",R1000="■"),"",IF(AND(OR(Q1000="■",R1000="■"),S1000="■"),"",IF(Q1000="■",3,IF(R1000="■",1,IF(Z1000="■",BH1000,BI1000))))))</f>
        <v/>
      </c>
    </row>
    <row r="1001" spans="1:62" ht="12" customHeight="1" x14ac:dyDescent="0.15">
      <c r="A1001" s="66">
        <v>984</v>
      </c>
      <c r="B1001" s="4"/>
      <c r="C1001" s="2"/>
      <c r="D1001" s="2"/>
      <c r="E1001" s="8"/>
      <c r="F1001" s="129" t="s">
        <v>38</v>
      </c>
      <c r="G1001" s="130" t="s">
        <v>38</v>
      </c>
      <c r="H1001" s="131" t="s">
        <v>38</v>
      </c>
      <c r="I1001" s="122"/>
      <c r="J1001" s="149"/>
      <c r="K1001" s="124"/>
      <c r="L1001" s="178"/>
      <c r="M1001" s="133"/>
      <c r="N1001" s="163" t="str">
        <f>IF($C$3="","",IF(P1001="","",BF1001))</f>
        <v/>
      </c>
      <c r="O1001" s="163" t="str">
        <f>IF($C$3="","",IF(AND(OR(F1001="",F1001="□"),OR(G1001="",G1001="□"),OR(H1001="",H1001="□")),"",IF(AND(F1001="■",G1001="■"),"",IF(AND(OR(F1001="■",G1001="■"),H1001="■"),"",IF(BF1001="","",IF(OR(BF1001=4,BF1001&gt;4),"○","×"))))))</f>
        <v/>
      </c>
      <c r="P1001" s="162" t="str">
        <f>IF($C$3="","",IF(AND(OR(F1001="",F1001="□"),OR(G1001="",G1001="□"),OR(H1001="",H1001="□")),"",IF(AND(F1001="■",G1001="■"),"",IF(AND(OR(F1001="■",G1001="■"),H1001="■"),"",IF(BF1001="","",IF(OR(BF1001=5,BF1001&gt;5),"○","×"))))))</f>
        <v/>
      </c>
      <c r="Q1001" s="129" t="s">
        <v>38</v>
      </c>
      <c r="R1001" s="130" t="s">
        <v>38</v>
      </c>
      <c r="S1001" s="131" t="s">
        <v>38</v>
      </c>
      <c r="T1001" s="1"/>
      <c r="U1001" s="10"/>
      <c r="V1001" s="11"/>
      <c r="W1001" s="10"/>
      <c r="X1001" s="223" t="str">
        <f t="shared" si="320"/>
        <v/>
      </c>
      <c r="Y1001" s="164" t="str">
        <f t="shared" si="302"/>
        <v/>
      </c>
      <c r="Z1001" s="131" t="s">
        <v>58</v>
      </c>
      <c r="AA1001" s="135" t="s">
        <v>58</v>
      </c>
      <c r="AB1001" s="165" t="str">
        <f t="shared" si="303"/>
        <v/>
      </c>
      <c r="AC1001" s="280"/>
      <c r="AD1001" s="281"/>
      <c r="AF1001" s="60" t="str">
        <f>IF($C$3="","",IF(AND(F1001="□",G1001="□",H1001="□"),"",IF(AND(F1001="■",G1001="■"),"",IF(AND(F1001="■",H1001="■"),"",IF(AND(G1001="■",H1001="■"),"",IF(F1001="■",$BY$42,IF(G1001="■",$BY$39,IF(I1001="","",I1001))))))))</f>
        <v/>
      </c>
      <c r="AG1001" s="61" t="str">
        <f>IF($C$3="","",IF(AND(F1001="□",G1001="□",H1001="□"),"",IF(AND(F1001="■",G1001="■"),"",IF(AND(F1001="■",H1001="■"),"",IF(AND(G1001="■",H1001="■"),"",IF(F1001="■",$BY$44,IF(G1001="■",$BY$41,IF(K1001="","",K1001))))))))</f>
        <v/>
      </c>
      <c r="AH1001" s="63" t="str">
        <f t="shared" si="304"/>
        <v/>
      </c>
      <c r="AI1001" s="63" t="str">
        <f t="shared" si="305"/>
        <v/>
      </c>
      <c r="AJ1001" s="64" t="str">
        <f t="shared" si="306"/>
        <v/>
      </c>
      <c r="AK1001" s="64" t="str">
        <f t="shared" si="307"/>
        <v/>
      </c>
      <c r="AL1001" s="64" t="str">
        <f>IF($C$3="","",IF(AND(F1001="□",G1001="□",H1001="□"),"",IF(AND(F1001="■",G1001="■"),"",IF(AND(F1001="■",H1001="■"),"",IF(AND(G1001="■",H1001="■"),"",IF(F1001="■",$BY$23,IF(G1001="■",$BY$21,IF(J1001="","",J1001))))))))</f>
        <v/>
      </c>
      <c r="AM1001" s="65" t="str">
        <f t="shared" si="308"/>
        <v/>
      </c>
      <c r="AN1001" s="64" t="str">
        <f>IF($C$3="","",IF(AND(F1001="□",G1001="□",H1001="□"),"",IF(AND(F1001="■",G1001="■"),"",IF(AND(F1001="■",H1001="■"),"",IF(AND(G1001="■",H1001="■"),"",IF(F1001="■",$BY$24,IF(G1001="■",$BY$22,IF(L1001="","",L1001))))))))</f>
        <v/>
      </c>
      <c r="AO1001" s="118"/>
      <c r="AP1001" s="64" t="str">
        <f t="shared" si="309"/>
        <v/>
      </c>
      <c r="AQ1001" s="64" t="str">
        <f t="shared" si="310"/>
        <v/>
      </c>
      <c r="AR1001" s="64" t="str">
        <f t="shared" si="311"/>
        <v/>
      </c>
      <c r="AS1001" s="64" t="str">
        <f t="shared" si="312"/>
        <v/>
      </c>
      <c r="AT1001" s="64" t="str">
        <f t="shared" si="313"/>
        <v/>
      </c>
      <c r="AW1001" s="17" t="str">
        <f t="shared" si="314"/>
        <v/>
      </c>
      <c r="AX1001" s="17" t="str">
        <f t="shared" si="315"/>
        <v/>
      </c>
      <c r="AY1001" s="17" t="str">
        <f t="shared" si="316"/>
        <v/>
      </c>
      <c r="AZ1001" s="17" t="str">
        <f t="shared" si="317"/>
        <v/>
      </c>
      <c r="BA1001" s="17" t="str">
        <f t="shared" si="318"/>
        <v/>
      </c>
      <c r="BB1001" s="17" t="str">
        <f t="shared" si="319"/>
        <v/>
      </c>
      <c r="BD1001" s="17" t="str">
        <f>IF(AND(OR(F1001="",F1001="□"),OR(G1001="",G1001="□"),OR(H1001="",H1001="□")),"",IF(AND(F1001="■",G1001="■"),"",IF(AND(OR(F1001="■",G1001="■"),H1001="■"),"",IF(F1001="■",5,IF(G1001="■",4,IF(I1001="","",IF($C$3="","",IF($C$3=8,"-",IF($C$3&lt;8,IF(I1001&lt;=$BY$25,7,IF(I1001&lt;=$BY$26,6,IF(I1001&lt;=$BY$27,5,IF(I1001&lt;=$BY$28,4,IF(I1001&lt;=$BY$29,3,IF(I1001&lt;=$BY$30,2,1)))))))))))))))</f>
        <v/>
      </c>
      <c r="BE1001" s="17" t="str">
        <f>IF(AND(OR(F1001="",F1001="□"),OR(G1001="",G1001="□"),OR(H1001="",H1001="□")),"",IF(AND(F1001="■",G1001="■"),"",IF(AND(OR(F1001="■",G1001="■"),H1001="■"),"",IF(F1001="■",5,IF(G1001="■",4,IF(K1001="","",IF($C$3="","",IF($C$3=8,IF(K1001&lt;=$BY$33,6,IF(K1001&lt;=$BY$34,5,IF(K1001&lt;=$BY$35,4,3))),IF(AND($C$3&lt;8,$C$3&gt;4),IF(K1001&lt;=$BY$32,7,IF(K1001&lt;=$BY$33,6,IF(K1001&lt;=$BY$34,5,IF(K1001&lt;=$BY$35,4,IF(K1001&lt;=$BY$36,3,2))))),IF(C987&lt;5,"-"))))))))))</f>
        <v/>
      </c>
      <c r="BF1001" s="17" t="str">
        <f t="shared" si="321"/>
        <v/>
      </c>
      <c r="BH1001" s="18" t="str">
        <f>IF(X1001="","",IF(50&lt;=Y1001,6,IF(AND(40&lt;=Y1001,Y1001&lt;50),5,IF(AND(30&lt;=Y1001,Y1001&lt;40),4,IF(AND(20&lt;=Y1001,Y1001&lt;30),3,IF(AND(10&lt;=Y1001,Y1001&lt;20),2,IF(AND(0&lt;=Y1001,Y1001&lt;10),1,IF(Y1001&lt;0,0,""))))))))</f>
        <v/>
      </c>
      <c r="BI1001" s="18" t="str">
        <f>IF(X1001="","",IF(30&lt;=Y1001,4,IF(AND(20&lt;=Y1001,Y1001&lt;30),3,IF(AND(10&lt;=Y1001,Y1001&lt;20),2,IF(AND(0&lt;=Y1001,Y1001&lt;10),1,IF(Y1001&lt;0,0,""))))))</f>
        <v/>
      </c>
      <c r="BJ1001" s="58" t="str">
        <f>IF(AND(OR(Q1001="",Q1001="□"),OR(R1001="",R1001="□"),OR(S1001="",S1001="□")),"",IF(AND(Q1001="■",R1001="■"),"",IF(AND(OR(Q1001="■",R1001="■"),S1001="■"),"",IF(Q1001="■",3,IF(R1001="■",1,IF(Z1001="■",BH1001,BI1001))))))</f>
        <v/>
      </c>
    </row>
    <row r="1002" spans="1:62" ht="12" customHeight="1" x14ac:dyDescent="0.15">
      <c r="A1002" s="66">
        <v>985</v>
      </c>
      <c r="B1002" s="4"/>
      <c r="C1002" s="2"/>
      <c r="D1002" s="2"/>
      <c r="E1002" s="8"/>
      <c r="F1002" s="129" t="s">
        <v>38</v>
      </c>
      <c r="G1002" s="130" t="s">
        <v>38</v>
      </c>
      <c r="H1002" s="131" t="s">
        <v>38</v>
      </c>
      <c r="I1002" s="122"/>
      <c r="J1002" s="149"/>
      <c r="K1002" s="124"/>
      <c r="L1002" s="178"/>
      <c r="M1002" s="133"/>
      <c r="N1002" s="163" t="str">
        <f>IF($C$3="","",IF(P1002="","",BF1002))</f>
        <v/>
      </c>
      <c r="O1002" s="163" t="str">
        <f>IF($C$3="","",IF(AND(OR(F1002="",F1002="□"),OR(G1002="",G1002="□"),OR(H1002="",H1002="□")),"",IF(AND(F1002="■",G1002="■"),"",IF(AND(OR(F1002="■",G1002="■"),H1002="■"),"",IF(BF1002="","",IF(OR(BF1002=4,BF1002&gt;4),"○","×"))))))</f>
        <v/>
      </c>
      <c r="P1002" s="162" t="str">
        <f>IF($C$3="","",IF(AND(OR(F1002="",F1002="□"),OR(G1002="",G1002="□"),OR(H1002="",H1002="□")),"",IF(AND(F1002="■",G1002="■"),"",IF(AND(OR(F1002="■",G1002="■"),H1002="■"),"",IF(BF1002="","",IF(OR(BF1002=5,BF1002&gt;5),"○","×"))))))</f>
        <v/>
      </c>
      <c r="Q1002" s="129" t="s">
        <v>38</v>
      </c>
      <c r="R1002" s="130" t="s">
        <v>38</v>
      </c>
      <c r="S1002" s="131" t="s">
        <v>38</v>
      </c>
      <c r="T1002" s="1"/>
      <c r="U1002" s="10"/>
      <c r="V1002" s="11"/>
      <c r="W1002" s="10"/>
      <c r="X1002" s="223" t="str">
        <f t="shared" si="320"/>
        <v/>
      </c>
      <c r="Y1002" s="164" t="str">
        <f t="shared" si="302"/>
        <v/>
      </c>
      <c r="Z1002" s="131" t="s">
        <v>58</v>
      </c>
      <c r="AA1002" s="135" t="s">
        <v>58</v>
      </c>
      <c r="AB1002" s="165" t="str">
        <f t="shared" si="303"/>
        <v/>
      </c>
      <c r="AC1002" s="280"/>
      <c r="AD1002" s="281"/>
      <c r="AF1002" s="60" t="str">
        <f>IF($C$3="","",IF(AND(F1002="□",G1002="□",H1002="□"),"",IF(AND(F1002="■",G1002="■"),"",IF(AND(F1002="■",H1002="■"),"",IF(AND(G1002="■",H1002="■"),"",IF(F1002="■",$BY$42,IF(G1002="■",$BY$39,IF(I1002="","",I1002))))))))</f>
        <v/>
      </c>
      <c r="AG1002" s="61" t="str">
        <f>IF($C$3="","",IF(AND(F1002="□",G1002="□",H1002="□"),"",IF(AND(F1002="■",G1002="■"),"",IF(AND(F1002="■",H1002="■"),"",IF(AND(G1002="■",H1002="■"),"",IF(F1002="■",$BY$44,IF(G1002="■",$BY$41,IF(K1002="","",K1002))))))))</f>
        <v/>
      </c>
      <c r="AH1002" s="63" t="str">
        <f t="shared" si="304"/>
        <v/>
      </c>
      <c r="AI1002" s="63" t="str">
        <f t="shared" si="305"/>
        <v/>
      </c>
      <c r="AJ1002" s="64" t="str">
        <f t="shared" si="306"/>
        <v/>
      </c>
      <c r="AK1002" s="64" t="str">
        <f t="shared" si="307"/>
        <v/>
      </c>
      <c r="AL1002" s="64" t="str">
        <f>IF($C$3="","",IF(AND(F1002="□",G1002="□",H1002="□"),"",IF(AND(F1002="■",G1002="■"),"",IF(AND(F1002="■",H1002="■"),"",IF(AND(G1002="■",H1002="■"),"",IF(F1002="■",$BY$23,IF(G1002="■",$BY$21,IF(J1002="","",J1002))))))))</f>
        <v/>
      </c>
      <c r="AM1002" s="65" t="str">
        <f t="shared" si="308"/>
        <v/>
      </c>
      <c r="AN1002" s="64" t="str">
        <f>IF($C$3="","",IF(AND(F1002="□",G1002="□",H1002="□"),"",IF(AND(F1002="■",G1002="■"),"",IF(AND(F1002="■",H1002="■"),"",IF(AND(G1002="■",H1002="■"),"",IF(F1002="■",$BY$24,IF(G1002="■",$BY$22,IF(L1002="","",L1002))))))))</f>
        <v/>
      </c>
      <c r="AO1002" s="118"/>
      <c r="AP1002" s="64" t="str">
        <f t="shared" si="309"/>
        <v/>
      </c>
      <c r="AQ1002" s="64" t="str">
        <f t="shared" si="310"/>
        <v/>
      </c>
      <c r="AR1002" s="64" t="str">
        <f t="shared" si="311"/>
        <v/>
      </c>
      <c r="AS1002" s="64" t="str">
        <f t="shared" si="312"/>
        <v/>
      </c>
      <c r="AT1002" s="64" t="str">
        <f t="shared" si="313"/>
        <v/>
      </c>
      <c r="AW1002" s="17" t="str">
        <f t="shared" si="314"/>
        <v/>
      </c>
      <c r="AX1002" s="17" t="str">
        <f t="shared" si="315"/>
        <v/>
      </c>
      <c r="AY1002" s="17" t="str">
        <f t="shared" si="316"/>
        <v/>
      </c>
      <c r="AZ1002" s="17" t="str">
        <f t="shared" si="317"/>
        <v/>
      </c>
      <c r="BA1002" s="17" t="str">
        <f t="shared" si="318"/>
        <v/>
      </c>
      <c r="BB1002" s="17" t="str">
        <f t="shared" si="319"/>
        <v/>
      </c>
      <c r="BD1002" s="17" t="str">
        <f>IF(AND(OR(F1002="",F1002="□"),OR(G1002="",G1002="□"),OR(H1002="",H1002="□")),"",IF(AND(F1002="■",G1002="■"),"",IF(AND(OR(F1002="■",G1002="■"),H1002="■"),"",IF(F1002="■",5,IF(G1002="■",4,IF(I1002="","",IF($C$3="","",IF($C$3=8,"-",IF($C$3&lt;8,IF(I1002&lt;=$BY$25,7,IF(I1002&lt;=$BY$26,6,IF(I1002&lt;=$BY$27,5,IF(I1002&lt;=$BY$28,4,IF(I1002&lt;=$BY$29,3,IF(I1002&lt;=$BY$30,2,1)))))))))))))))</f>
        <v/>
      </c>
      <c r="BE1002" s="17" t="str">
        <f>IF(AND(OR(F1002="",F1002="□"),OR(G1002="",G1002="□"),OR(H1002="",H1002="□")),"",IF(AND(F1002="■",G1002="■"),"",IF(AND(OR(F1002="■",G1002="■"),H1002="■"),"",IF(F1002="■",5,IF(G1002="■",4,IF(K1002="","",IF($C$3="","",IF($C$3=8,IF(K1002&lt;=$BY$33,6,IF(K1002&lt;=$BY$34,5,IF(K1002&lt;=$BY$35,4,3))),IF(AND($C$3&lt;8,$C$3&gt;4),IF(K1002&lt;=$BY$32,7,IF(K1002&lt;=$BY$33,6,IF(K1002&lt;=$BY$34,5,IF(K1002&lt;=$BY$35,4,IF(K1002&lt;=$BY$36,3,2))))),IF(C988&lt;5,"-"))))))))))</f>
        <v/>
      </c>
      <c r="BF1002" s="17" t="str">
        <f t="shared" si="321"/>
        <v/>
      </c>
      <c r="BH1002" s="18" t="str">
        <f>IF(X1002="","",IF(50&lt;=Y1002,6,IF(AND(40&lt;=Y1002,Y1002&lt;50),5,IF(AND(30&lt;=Y1002,Y1002&lt;40),4,IF(AND(20&lt;=Y1002,Y1002&lt;30),3,IF(AND(10&lt;=Y1002,Y1002&lt;20),2,IF(AND(0&lt;=Y1002,Y1002&lt;10),1,IF(Y1002&lt;0,0,""))))))))</f>
        <v/>
      </c>
      <c r="BI1002" s="18" t="str">
        <f>IF(X1002="","",IF(30&lt;=Y1002,4,IF(AND(20&lt;=Y1002,Y1002&lt;30),3,IF(AND(10&lt;=Y1002,Y1002&lt;20),2,IF(AND(0&lt;=Y1002,Y1002&lt;10),1,IF(Y1002&lt;0,0,""))))))</f>
        <v/>
      </c>
      <c r="BJ1002" s="58" t="str">
        <f>IF(AND(OR(Q1002="",Q1002="□"),OR(R1002="",R1002="□"),OR(S1002="",S1002="□")),"",IF(AND(Q1002="■",R1002="■"),"",IF(AND(OR(Q1002="■",R1002="■"),S1002="■"),"",IF(Q1002="■",3,IF(R1002="■",1,IF(Z1002="■",BH1002,BI1002))))))</f>
        <v/>
      </c>
    </row>
    <row r="1003" spans="1:62" ht="12" customHeight="1" x14ac:dyDescent="0.15">
      <c r="A1003" s="66">
        <v>986</v>
      </c>
      <c r="B1003" s="4"/>
      <c r="C1003" s="2"/>
      <c r="D1003" s="2"/>
      <c r="E1003" s="8"/>
      <c r="F1003" s="129" t="s">
        <v>38</v>
      </c>
      <c r="G1003" s="130" t="s">
        <v>38</v>
      </c>
      <c r="H1003" s="131" t="s">
        <v>38</v>
      </c>
      <c r="I1003" s="122"/>
      <c r="J1003" s="149"/>
      <c r="K1003" s="124"/>
      <c r="L1003" s="178"/>
      <c r="M1003" s="133"/>
      <c r="N1003" s="163" t="str">
        <f>IF($C$3="","",IF(P1003="","",BF1003))</f>
        <v/>
      </c>
      <c r="O1003" s="163" t="str">
        <f>IF($C$3="","",IF(AND(OR(F1003="",F1003="□"),OR(G1003="",G1003="□"),OR(H1003="",H1003="□")),"",IF(AND(F1003="■",G1003="■"),"",IF(AND(OR(F1003="■",G1003="■"),H1003="■"),"",IF(BF1003="","",IF(OR(BF1003=4,BF1003&gt;4),"○","×"))))))</f>
        <v/>
      </c>
      <c r="P1003" s="162" t="str">
        <f>IF($C$3="","",IF(AND(OR(F1003="",F1003="□"),OR(G1003="",G1003="□"),OR(H1003="",H1003="□")),"",IF(AND(F1003="■",G1003="■"),"",IF(AND(OR(F1003="■",G1003="■"),H1003="■"),"",IF(BF1003="","",IF(OR(BF1003=5,BF1003&gt;5),"○","×"))))))</f>
        <v/>
      </c>
      <c r="Q1003" s="129" t="s">
        <v>38</v>
      </c>
      <c r="R1003" s="130" t="s">
        <v>38</v>
      </c>
      <c r="S1003" s="131" t="s">
        <v>38</v>
      </c>
      <c r="T1003" s="1"/>
      <c r="U1003" s="10"/>
      <c r="V1003" s="11"/>
      <c r="W1003" s="10"/>
      <c r="X1003" s="223" t="str">
        <f t="shared" si="320"/>
        <v/>
      </c>
      <c r="Y1003" s="164" t="str">
        <f t="shared" si="302"/>
        <v/>
      </c>
      <c r="Z1003" s="131" t="s">
        <v>58</v>
      </c>
      <c r="AA1003" s="135" t="s">
        <v>58</v>
      </c>
      <c r="AB1003" s="165" t="str">
        <f t="shared" si="303"/>
        <v/>
      </c>
      <c r="AC1003" s="280"/>
      <c r="AD1003" s="281"/>
      <c r="AF1003" s="60" t="str">
        <f>IF($C$3="","",IF(AND(F1003="□",G1003="□",H1003="□"),"",IF(AND(F1003="■",G1003="■"),"",IF(AND(F1003="■",H1003="■"),"",IF(AND(G1003="■",H1003="■"),"",IF(F1003="■",$BY$42,IF(G1003="■",$BY$39,IF(I1003="","",I1003))))))))</f>
        <v/>
      </c>
      <c r="AG1003" s="61" t="str">
        <f>IF($C$3="","",IF(AND(F1003="□",G1003="□",H1003="□"),"",IF(AND(F1003="■",G1003="■"),"",IF(AND(F1003="■",H1003="■"),"",IF(AND(G1003="■",H1003="■"),"",IF(F1003="■",$BY$44,IF(G1003="■",$BY$41,IF(K1003="","",K1003))))))))</f>
        <v/>
      </c>
      <c r="AH1003" s="63" t="str">
        <f t="shared" si="304"/>
        <v/>
      </c>
      <c r="AI1003" s="63" t="str">
        <f t="shared" si="305"/>
        <v/>
      </c>
      <c r="AJ1003" s="64" t="str">
        <f t="shared" si="306"/>
        <v/>
      </c>
      <c r="AK1003" s="64" t="str">
        <f t="shared" si="307"/>
        <v/>
      </c>
      <c r="AL1003" s="64" t="str">
        <f>IF($C$3="","",IF(AND(F1003="□",G1003="□",H1003="□"),"",IF(AND(F1003="■",G1003="■"),"",IF(AND(F1003="■",H1003="■"),"",IF(AND(G1003="■",H1003="■"),"",IF(F1003="■",$BY$23,IF(G1003="■",$BY$21,IF(J1003="","",J1003))))))))</f>
        <v/>
      </c>
      <c r="AM1003" s="65" t="str">
        <f t="shared" si="308"/>
        <v/>
      </c>
      <c r="AN1003" s="64" t="str">
        <f>IF($C$3="","",IF(AND(F1003="□",G1003="□",H1003="□"),"",IF(AND(F1003="■",G1003="■"),"",IF(AND(F1003="■",H1003="■"),"",IF(AND(G1003="■",H1003="■"),"",IF(F1003="■",$BY$24,IF(G1003="■",$BY$22,IF(L1003="","",L1003))))))))</f>
        <v/>
      </c>
      <c r="AO1003" s="118"/>
      <c r="AP1003" s="64" t="str">
        <f t="shared" si="309"/>
        <v/>
      </c>
      <c r="AQ1003" s="64" t="str">
        <f t="shared" si="310"/>
        <v/>
      </c>
      <c r="AR1003" s="64" t="str">
        <f t="shared" si="311"/>
        <v/>
      </c>
      <c r="AS1003" s="64" t="str">
        <f t="shared" si="312"/>
        <v/>
      </c>
      <c r="AT1003" s="64" t="str">
        <f t="shared" si="313"/>
        <v/>
      </c>
      <c r="AW1003" s="17" t="str">
        <f t="shared" si="314"/>
        <v/>
      </c>
      <c r="AX1003" s="17" t="str">
        <f t="shared" si="315"/>
        <v/>
      </c>
      <c r="AY1003" s="17" t="str">
        <f t="shared" si="316"/>
        <v/>
      </c>
      <c r="AZ1003" s="17" t="str">
        <f t="shared" si="317"/>
        <v/>
      </c>
      <c r="BA1003" s="17" t="str">
        <f t="shared" si="318"/>
        <v/>
      </c>
      <c r="BB1003" s="17" t="str">
        <f t="shared" si="319"/>
        <v/>
      </c>
      <c r="BD1003" s="17" t="str">
        <f>IF(AND(OR(F1003="",F1003="□"),OR(G1003="",G1003="□"),OR(H1003="",H1003="□")),"",IF(AND(F1003="■",G1003="■"),"",IF(AND(OR(F1003="■",G1003="■"),H1003="■"),"",IF(F1003="■",5,IF(G1003="■",4,IF(I1003="","",IF($C$3="","",IF($C$3=8,"-",IF($C$3&lt;8,IF(I1003&lt;=$BY$25,7,IF(I1003&lt;=$BY$26,6,IF(I1003&lt;=$BY$27,5,IF(I1003&lt;=$BY$28,4,IF(I1003&lt;=$BY$29,3,IF(I1003&lt;=$BY$30,2,1)))))))))))))))</f>
        <v/>
      </c>
      <c r="BE1003" s="17" t="str">
        <f>IF(AND(OR(F1003="",F1003="□"),OR(G1003="",G1003="□"),OR(H1003="",H1003="□")),"",IF(AND(F1003="■",G1003="■"),"",IF(AND(OR(F1003="■",G1003="■"),H1003="■"),"",IF(F1003="■",5,IF(G1003="■",4,IF(K1003="","",IF($C$3="","",IF($C$3=8,IF(K1003&lt;=$BY$33,6,IF(K1003&lt;=$BY$34,5,IF(K1003&lt;=$BY$35,4,3))),IF(AND($C$3&lt;8,$C$3&gt;4),IF(K1003&lt;=$BY$32,7,IF(K1003&lt;=$BY$33,6,IF(K1003&lt;=$BY$34,5,IF(K1003&lt;=$BY$35,4,IF(K1003&lt;=$BY$36,3,2))))),IF(C989&lt;5,"-"))))))))))</f>
        <v/>
      </c>
      <c r="BF1003" s="17" t="str">
        <f t="shared" si="321"/>
        <v/>
      </c>
      <c r="BH1003" s="18" t="str">
        <f>IF(X1003="","",IF(50&lt;=Y1003,6,IF(AND(40&lt;=Y1003,Y1003&lt;50),5,IF(AND(30&lt;=Y1003,Y1003&lt;40),4,IF(AND(20&lt;=Y1003,Y1003&lt;30),3,IF(AND(10&lt;=Y1003,Y1003&lt;20),2,IF(AND(0&lt;=Y1003,Y1003&lt;10),1,IF(Y1003&lt;0,0,""))))))))</f>
        <v/>
      </c>
      <c r="BI1003" s="18" t="str">
        <f>IF(X1003="","",IF(30&lt;=Y1003,4,IF(AND(20&lt;=Y1003,Y1003&lt;30),3,IF(AND(10&lt;=Y1003,Y1003&lt;20),2,IF(AND(0&lt;=Y1003,Y1003&lt;10),1,IF(Y1003&lt;0,0,""))))))</f>
        <v/>
      </c>
      <c r="BJ1003" s="58" t="str">
        <f>IF(AND(OR(Q1003="",Q1003="□"),OR(R1003="",R1003="□"),OR(S1003="",S1003="□")),"",IF(AND(Q1003="■",R1003="■"),"",IF(AND(OR(Q1003="■",R1003="■"),S1003="■"),"",IF(Q1003="■",3,IF(R1003="■",1,IF(Z1003="■",BH1003,BI1003))))))</f>
        <v/>
      </c>
    </row>
    <row r="1004" spans="1:62" ht="12" customHeight="1" x14ac:dyDescent="0.15">
      <c r="A1004" s="66">
        <v>987</v>
      </c>
      <c r="B1004" s="4"/>
      <c r="C1004" s="2"/>
      <c r="D1004" s="2"/>
      <c r="E1004" s="8"/>
      <c r="F1004" s="129" t="s">
        <v>38</v>
      </c>
      <c r="G1004" s="130" t="s">
        <v>38</v>
      </c>
      <c r="H1004" s="131" t="s">
        <v>38</v>
      </c>
      <c r="I1004" s="122"/>
      <c r="J1004" s="149"/>
      <c r="K1004" s="124"/>
      <c r="L1004" s="178"/>
      <c r="M1004" s="133"/>
      <c r="N1004" s="163" t="str">
        <f>IF($C$3="","",IF(P1004="","",BF1004))</f>
        <v/>
      </c>
      <c r="O1004" s="163" t="str">
        <f>IF($C$3="","",IF(AND(OR(F1004="",F1004="□"),OR(G1004="",G1004="□"),OR(H1004="",H1004="□")),"",IF(AND(F1004="■",G1004="■"),"",IF(AND(OR(F1004="■",G1004="■"),H1004="■"),"",IF(BF1004="","",IF(OR(BF1004=4,BF1004&gt;4),"○","×"))))))</f>
        <v/>
      </c>
      <c r="P1004" s="162" t="str">
        <f>IF($C$3="","",IF(AND(OR(F1004="",F1004="□"),OR(G1004="",G1004="□"),OR(H1004="",H1004="□")),"",IF(AND(F1004="■",G1004="■"),"",IF(AND(OR(F1004="■",G1004="■"),H1004="■"),"",IF(BF1004="","",IF(OR(BF1004=5,BF1004&gt;5),"○","×"))))))</f>
        <v/>
      </c>
      <c r="Q1004" s="129" t="s">
        <v>38</v>
      </c>
      <c r="R1004" s="130" t="s">
        <v>38</v>
      </c>
      <c r="S1004" s="131" t="s">
        <v>38</v>
      </c>
      <c r="T1004" s="1"/>
      <c r="U1004" s="10"/>
      <c r="V1004" s="11"/>
      <c r="W1004" s="10"/>
      <c r="X1004" s="223" t="str">
        <f t="shared" si="320"/>
        <v/>
      </c>
      <c r="Y1004" s="164" t="str">
        <f t="shared" si="302"/>
        <v/>
      </c>
      <c r="Z1004" s="131" t="s">
        <v>58</v>
      </c>
      <c r="AA1004" s="135" t="s">
        <v>58</v>
      </c>
      <c r="AB1004" s="165" t="str">
        <f t="shared" si="303"/>
        <v/>
      </c>
      <c r="AC1004" s="280"/>
      <c r="AD1004" s="281"/>
      <c r="AF1004" s="60" t="str">
        <f>IF($C$3="","",IF(AND(F1004="□",G1004="□",H1004="□"),"",IF(AND(F1004="■",G1004="■"),"",IF(AND(F1004="■",H1004="■"),"",IF(AND(G1004="■",H1004="■"),"",IF(F1004="■",$BY$42,IF(G1004="■",$BY$39,IF(I1004="","",I1004))))))))</f>
        <v/>
      </c>
      <c r="AG1004" s="61" t="str">
        <f>IF($C$3="","",IF(AND(F1004="□",G1004="□",H1004="□"),"",IF(AND(F1004="■",G1004="■"),"",IF(AND(F1004="■",H1004="■"),"",IF(AND(G1004="■",H1004="■"),"",IF(F1004="■",$BY$44,IF(G1004="■",$BY$41,IF(K1004="","",K1004))))))))</f>
        <v/>
      </c>
      <c r="AH1004" s="63" t="str">
        <f t="shared" si="304"/>
        <v/>
      </c>
      <c r="AI1004" s="63" t="str">
        <f t="shared" si="305"/>
        <v/>
      </c>
      <c r="AJ1004" s="64" t="str">
        <f t="shared" si="306"/>
        <v/>
      </c>
      <c r="AK1004" s="64" t="str">
        <f t="shared" si="307"/>
        <v/>
      </c>
      <c r="AL1004" s="64" t="str">
        <f>IF($C$3="","",IF(AND(F1004="□",G1004="□",H1004="□"),"",IF(AND(F1004="■",G1004="■"),"",IF(AND(F1004="■",H1004="■"),"",IF(AND(G1004="■",H1004="■"),"",IF(F1004="■",$BY$23,IF(G1004="■",$BY$21,IF(J1004="","",J1004))))))))</f>
        <v/>
      </c>
      <c r="AM1004" s="65" t="str">
        <f t="shared" si="308"/>
        <v/>
      </c>
      <c r="AN1004" s="64" t="str">
        <f>IF($C$3="","",IF(AND(F1004="□",G1004="□",H1004="□"),"",IF(AND(F1004="■",G1004="■"),"",IF(AND(F1004="■",H1004="■"),"",IF(AND(G1004="■",H1004="■"),"",IF(F1004="■",$BY$24,IF(G1004="■",$BY$22,IF(L1004="","",L1004))))))))</f>
        <v/>
      </c>
      <c r="AO1004" s="118"/>
      <c r="AP1004" s="64" t="str">
        <f t="shared" si="309"/>
        <v/>
      </c>
      <c r="AQ1004" s="64" t="str">
        <f t="shared" si="310"/>
        <v/>
      </c>
      <c r="AR1004" s="64" t="str">
        <f t="shared" si="311"/>
        <v/>
      </c>
      <c r="AS1004" s="64" t="str">
        <f t="shared" si="312"/>
        <v/>
      </c>
      <c r="AT1004" s="64" t="str">
        <f t="shared" si="313"/>
        <v/>
      </c>
      <c r="AW1004" s="17" t="str">
        <f t="shared" si="314"/>
        <v/>
      </c>
      <c r="AX1004" s="17" t="str">
        <f t="shared" si="315"/>
        <v/>
      </c>
      <c r="AY1004" s="17" t="str">
        <f t="shared" si="316"/>
        <v/>
      </c>
      <c r="AZ1004" s="17" t="str">
        <f t="shared" si="317"/>
        <v/>
      </c>
      <c r="BA1004" s="17" t="str">
        <f t="shared" si="318"/>
        <v/>
      </c>
      <c r="BB1004" s="17" t="str">
        <f t="shared" si="319"/>
        <v/>
      </c>
      <c r="BD1004" s="17" t="str">
        <f>IF(AND(OR(F1004="",F1004="□"),OR(G1004="",G1004="□"),OR(H1004="",H1004="□")),"",IF(AND(F1004="■",G1004="■"),"",IF(AND(OR(F1004="■",G1004="■"),H1004="■"),"",IF(F1004="■",5,IF(G1004="■",4,IF(I1004="","",IF($C$3="","",IF($C$3=8,"-",IF($C$3&lt;8,IF(I1004&lt;=$BY$25,7,IF(I1004&lt;=$BY$26,6,IF(I1004&lt;=$BY$27,5,IF(I1004&lt;=$BY$28,4,IF(I1004&lt;=$BY$29,3,IF(I1004&lt;=$BY$30,2,1)))))))))))))))</f>
        <v/>
      </c>
      <c r="BE1004" s="17" t="str">
        <f>IF(AND(OR(F1004="",F1004="□"),OR(G1004="",G1004="□"),OR(H1004="",H1004="□")),"",IF(AND(F1004="■",G1004="■"),"",IF(AND(OR(F1004="■",G1004="■"),H1004="■"),"",IF(F1004="■",5,IF(G1004="■",4,IF(K1004="","",IF($C$3="","",IF($C$3=8,IF(K1004&lt;=$BY$33,6,IF(K1004&lt;=$BY$34,5,IF(K1004&lt;=$BY$35,4,3))),IF(AND($C$3&lt;8,$C$3&gt;4),IF(K1004&lt;=$BY$32,7,IF(K1004&lt;=$BY$33,6,IF(K1004&lt;=$BY$34,5,IF(K1004&lt;=$BY$35,4,IF(K1004&lt;=$BY$36,3,2))))),IF(C990&lt;5,"-"))))))))))</f>
        <v/>
      </c>
      <c r="BF1004" s="17" t="str">
        <f t="shared" si="321"/>
        <v/>
      </c>
      <c r="BH1004" s="18" t="str">
        <f>IF(X1004="","",IF(50&lt;=Y1004,6,IF(AND(40&lt;=Y1004,Y1004&lt;50),5,IF(AND(30&lt;=Y1004,Y1004&lt;40),4,IF(AND(20&lt;=Y1004,Y1004&lt;30),3,IF(AND(10&lt;=Y1004,Y1004&lt;20),2,IF(AND(0&lt;=Y1004,Y1004&lt;10),1,IF(Y1004&lt;0,0,""))))))))</f>
        <v/>
      </c>
      <c r="BI1004" s="18" t="str">
        <f>IF(X1004="","",IF(30&lt;=Y1004,4,IF(AND(20&lt;=Y1004,Y1004&lt;30),3,IF(AND(10&lt;=Y1004,Y1004&lt;20),2,IF(AND(0&lt;=Y1004,Y1004&lt;10),1,IF(Y1004&lt;0,0,""))))))</f>
        <v/>
      </c>
      <c r="BJ1004" s="58" t="str">
        <f>IF(AND(OR(Q1004="",Q1004="□"),OR(R1004="",R1004="□"),OR(S1004="",S1004="□")),"",IF(AND(Q1004="■",R1004="■"),"",IF(AND(OR(Q1004="■",R1004="■"),S1004="■"),"",IF(Q1004="■",3,IF(R1004="■",1,IF(Z1004="■",BH1004,BI1004))))))</f>
        <v/>
      </c>
    </row>
    <row r="1005" spans="1:62" ht="12" customHeight="1" x14ac:dyDescent="0.15">
      <c r="A1005" s="66">
        <v>988</v>
      </c>
      <c r="B1005" s="4"/>
      <c r="C1005" s="2"/>
      <c r="D1005" s="2"/>
      <c r="E1005" s="8"/>
      <c r="F1005" s="129" t="s">
        <v>38</v>
      </c>
      <c r="G1005" s="130" t="s">
        <v>38</v>
      </c>
      <c r="H1005" s="131" t="s">
        <v>38</v>
      </c>
      <c r="I1005" s="122"/>
      <c r="J1005" s="149"/>
      <c r="K1005" s="124"/>
      <c r="L1005" s="178"/>
      <c r="M1005" s="133"/>
      <c r="N1005" s="163" t="str">
        <f>IF($C$3="","",IF(P1005="","",BF1005))</f>
        <v/>
      </c>
      <c r="O1005" s="163" t="str">
        <f>IF($C$3="","",IF(AND(OR(F1005="",F1005="□"),OR(G1005="",G1005="□"),OR(H1005="",H1005="□")),"",IF(AND(F1005="■",G1005="■"),"",IF(AND(OR(F1005="■",G1005="■"),H1005="■"),"",IF(BF1005="","",IF(OR(BF1005=4,BF1005&gt;4),"○","×"))))))</f>
        <v/>
      </c>
      <c r="P1005" s="162" t="str">
        <f>IF($C$3="","",IF(AND(OR(F1005="",F1005="□"),OR(G1005="",G1005="□"),OR(H1005="",H1005="□")),"",IF(AND(F1005="■",G1005="■"),"",IF(AND(OR(F1005="■",G1005="■"),H1005="■"),"",IF(BF1005="","",IF(OR(BF1005=5,BF1005&gt;5),"○","×"))))))</f>
        <v/>
      </c>
      <c r="Q1005" s="129" t="s">
        <v>38</v>
      </c>
      <c r="R1005" s="130" t="s">
        <v>38</v>
      </c>
      <c r="S1005" s="131" t="s">
        <v>38</v>
      </c>
      <c r="T1005" s="1"/>
      <c r="U1005" s="10"/>
      <c r="V1005" s="11"/>
      <c r="W1005" s="10"/>
      <c r="X1005" s="223" t="str">
        <f t="shared" si="320"/>
        <v/>
      </c>
      <c r="Y1005" s="164" t="str">
        <f t="shared" si="302"/>
        <v/>
      </c>
      <c r="Z1005" s="131" t="s">
        <v>58</v>
      </c>
      <c r="AA1005" s="135" t="s">
        <v>58</v>
      </c>
      <c r="AB1005" s="165" t="str">
        <f t="shared" si="303"/>
        <v/>
      </c>
      <c r="AC1005" s="280"/>
      <c r="AD1005" s="281"/>
      <c r="AF1005" s="60" t="str">
        <f>IF($C$3="","",IF(AND(F1005="□",G1005="□",H1005="□"),"",IF(AND(F1005="■",G1005="■"),"",IF(AND(F1005="■",H1005="■"),"",IF(AND(G1005="■",H1005="■"),"",IF(F1005="■",$BY$42,IF(G1005="■",$BY$39,IF(I1005="","",I1005))))))))</f>
        <v/>
      </c>
      <c r="AG1005" s="61" t="str">
        <f>IF($C$3="","",IF(AND(F1005="□",G1005="□",H1005="□"),"",IF(AND(F1005="■",G1005="■"),"",IF(AND(F1005="■",H1005="■"),"",IF(AND(G1005="■",H1005="■"),"",IF(F1005="■",$BY$44,IF(G1005="■",$BY$41,IF(K1005="","",K1005))))))))</f>
        <v/>
      </c>
      <c r="AH1005" s="63" t="str">
        <f t="shared" si="304"/>
        <v/>
      </c>
      <c r="AI1005" s="63" t="str">
        <f t="shared" si="305"/>
        <v/>
      </c>
      <c r="AJ1005" s="64" t="str">
        <f t="shared" si="306"/>
        <v/>
      </c>
      <c r="AK1005" s="64" t="str">
        <f t="shared" si="307"/>
        <v/>
      </c>
      <c r="AL1005" s="64" t="str">
        <f>IF($C$3="","",IF(AND(F1005="□",G1005="□",H1005="□"),"",IF(AND(F1005="■",G1005="■"),"",IF(AND(F1005="■",H1005="■"),"",IF(AND(G1005="■",H1005="■"),"",IF(F1005="■",$BY$23,IF(G1005="■",$BY$21,IF(J1005="","",J1005))))))))</f>
        <v/>
      </c>
      <c r="AM1005" s="65" t="str">
        <f t="shared" si="308"/>
        <v/>
      </c>
      <c r="AN1005" s="64" t="str">
        <f>IF($C$3="","",IF(AND(F1005="□",G1005="□",H1005="□"),"",IF(AND(F1005="■",G1005="■"),"",IF(AND(F1005="■",H1005="■"),"",IF(AND(G1005="■",H1005="■"),"",IF(F1005="■",$BY$24,IF(G1005="■",$BY$22,IF(L1005="","",L1005))))))))</f>
        <v/>
      </c>
      <c r="AO1005" s="118"/>
      <c r="AP1005" s="64" t="str">
        <f t="shared" si="309"/>
        <v/>
      </c>
      <c r="AQ1005" s="64" t="str">
        <f t="shared" si="310"/>
        <v/>
      </c>
      <c r="AR1005" s="64" t="str">
        <f t="shared" si="311"/>
        <v/>
      </c>
      <c r="AS1005" s="64" t="str">
        <f t="shared" si="312"/>
        <v/>
      </c>
      <c r="AT1005" s="64" t="str">
        <f t="shared" si="313"/>
        <v/>
      </c>
      <c r="AW1005" s="17" t="str">
        <f t="shared" si="314"/>
        <v/>
      </c>
      <c r="AX1005" s="17" t="str">
        <f t="shared" si="315"/>
        <v/>
      </c>
      <c r="AY1005" s="17" t="str">
        <f t="shared" si="316"/>
        <v/>
      </c>
      <c r="AZ1005" s="17" t="str">
        <f t="shared" si="317"/>
        <v/>
      </c>
      <c r="BA1005" s="17" t="str">
        <f t="shared" si="318"/>
        <v/>
      </c>
      <c r="BB1005" s="17" t="str">
        <f t="shared" si="319"/>
        <v/>
      </c>
      <c r="BD1005" s="17" t="str">
        <f>IF(AND(OR(F1005="",F1005="□"),OR(G1005="",G1005="□"),OR(H1005="",H1005="□")),"",IF(AND(F1005="■",G1005="■"),"",IF(AND(OR(F1005="■",G1005="■"),H1005="■"),"",IF(F1005="■",5,IF(G1005="■",4,IF(I1005="","",IF($C$3="","",IF($C$3=8,"-",IF($C$3&lt;8,IF(I1005&lt;=$BY$25,7,IF(I1005&lt;=$BY$26,6,IF(I1005&lt;=$BY$27,5,IF(I1005&lt;=$BY$28,4,IF(I1005&lt;=$BY$29,3,IF(I1005&lt;=$BY$30,2,1)))))))))))))))</f>
        <v/>
      </c>
      <c r="BE1005" s="17" t="str">
        <f>IF(AND(OR(F1005="",F1005="□"),OR(G1005="",G1005="□"),OR(H1005="",H1005="□")),"",IF(AND(F1005="■",G1005="■"),"",IF(AND(OR(F1005="■",G1005="■"),H1005="■"),"",IF(F1005="■",5,IF(G1005="■",4,IF(K1005="","",IF($C$3="","",IF($C$3=8,IF(K1005&lt;=$BY$33,6,IF(K1005&lt;=$BY$34,5,IF(K1005&lt;=$BY$35,4,3))),IF(AND($C$3&lt;8,$C$3&gt;4),IF(K1005&lt;=$BY$32,7,IF(K1005&lt;=$BY$33,6,IF(K1005&lt;=$BY$34,5,IF(K1005&lt;=$BY$35,4,IF(K1005&lt;=$BY$36,3,2))))),IF(C991&lt;5,"-"))))))))))</f>
        <v/>
      </c>
      <c r="BF1005" s="17" t="str">
        <f t="shared" si="321"/>
        <v/>
      </c>
      <c r="BH1005" s="18" t="str">
        <f>IF(X1005="","",IF(50&lt;=Y1005,6,IF(AND(40&lt;=Y1005,Y1005&lt;50),5,IF(AND(30&lt;=Y1005,Y1005&lt;40),4,IF(AND(20&lt;=Y1005,Y1005&lt;30),3,IF(AND(10&lt;=Y1005,Y1005&lt;20),2,IF(AND(0&lt;=Y1005,Y1005&lt;10),1,IF(Y1005&lt;0,0,""))))))))</f>
        <v/>
      </c>
      <c r="BI1005" s="18" t="str">
        <f>IF(X1005="","",IF(30&lt;=Y1005,4,IF(AND(20&lt;=Y1005,Y1005&lt;30),3,IF(AND(10&lt;=Y1005,Y1005&lt;20),2,IF(AND(0&lt;=Y1005,Y1005&lt;10),1,IF(Y1005&lt;0,0,""))))))</f>
        <v/>
      </c>
      <c r="BJ1005" s="58" t="str">
        <f>IF(AND(OR(Q1005="",Q1005="□"),OR(R1005="",R1005="□"),OR(S1005="",S1005="□")),"",IF(AND(Q1005="■",R1005="■"),"",IF(AND(OR(Q1005="■",R1005="■"),S1005="■"),"",IF(Q1005="■",3,IF(R1005="■",1,IF(Z1005="■",BH1005,BI1005))))))</f>
        <v/>
      </c>
    </row>
    <row r="1006" spans="1:62" ht="12" customHeight="1" x14ac:dyDescent="0.15">
      <c r="A1006" s="66">
        <v>989</v>
      </c>
      <c r="B1006" s="4"/>
      <c r="C1006" s="2"/>
      <c r="D1006" s="2"/>
      <c r="E1006" s="8"/>
      <c r="F1006" s="129" t="s">
        <v>38</v>
      </c>
      <c r="G1006" s="130" t="s">
        <v>38</v>
      </c>
      <c r="H1006" s="131" t="s">
        <v>38</v>
      </c>
      <c r="I1006" s="122"/>
      <c r="J1006" s="149"/>
      <c r="K1006" s="124"/>
      <c r="L1006" s="178"/>
      <c r="M1006" s="133"/>
      <c r="N1006" s="163" t="str">
        <f>IF($C$3="","",IF(P1006="","",BF1006))</f>
        <v/>
      </c>
      <c r="O1006" s="163" t="str">
        <f>IF($C$3="","",IF(AND(OR(F1006="",F1006="□"),OR(G1006="",G1006="□"),OR(H1006="",H1006="□")),"",IF(AND(F1006="■",G1006="■"),"",IF(AND(OR(F1006="■",G1006="■"),H1006="■"),"",IF(BF1006="","",IF(OR(BF1006=4,BF1006&gt;4),"○","×"))))))</f>
        <v/>
      </c>
      <c r="P1006" s="162" t="str">
        <f>IF($C$3="","",IF(AND(OR(F1006="",F1006="□"),OR(G1006="",G1006="□"),OR(H1006="",H1006="□")),"",IF(AND(F1006="■",G1006="■"),"",IF(AND(OR(F1006="■",G1006="■"),H1006="■"),"",IF(BF1006="","",IF(OR(BF1006=5,BF1006&gt;5),"○","×"))))))</f>
        <v/>
      </c>
      <c r="Q1006" s="129" t="s">
        <v>38</v>
      </c>
      <c r="R1006" s="130" t="s">
        <v>38</v>
      </c>
      <c r="S1006" s="131" t="s">
        <v>38</v>
      </c>
      <c r="T1006" s="1"/>
      <c r="U1006" s="10"/>
      <c r="V1006" s="11"/>
      <c r="W1006" s="10"/>
      <c r="X1006" s="223" t="str">
        <f t="shared" si="320"/>
        <v/>
      </c>
      <c r="Y1006" s="164" t="str">
        <f t="shared" si="302"/>
        <v/>
      </c>
      <c r="Z1006" s="131" t="s">
        <v>58</v>
      </c>
      <c r="AA1006" s="135" t="s">
        <v>58</v>
      </c>
      <c r="AB1006" s="165" t="str">
        <f t="shared" si="303"/>
        <v/>
      </c>
      <c r="AC1006" s="280"/>
      <c r="AD1006" s="281"/>
      <c r="AF1006" s="60" t="str">
        <f>IF($C$3="","",IF(AND(F1006="□",G1006="□",H1006="□"),"",IF(AND(F1006="■",G1006="■"),"",IF(AND(F1006="■",H1006="■"),"",IF(AND(G1006="■",H1006="■"),"",IF(F1006="■",$BY$42,IF(G1006="■",$BY$39,IF(I1006="","",I1006))))))))</f>
        <v/>
      </c>
      <c r="AG1006" s="61" t="str">
        <f>IF($C$3="","",IF(AND(F1006="□",G1006="□",H1006="□"),"",IF(AND(F1006="■",G1006="■"),"",IF(AND(F1006="■",H1006="■"),"",IF(AND(G1006="■",H1006="■"),"",IF(F1006="■",$BY$44,IF(G1006="■",$BY$41,IF(K1006="","",K1006))))))))</f>
        <v/>
      </c>
      <c r="AH1006" s="63" t="str">
        <f t="shared" si="304"/>
        <v/>
      </c>
      <c r="AI1006" s="63" t="str">
        <f t="shared" si="305"/>
        <v/>
      </c>
      <c r="AJ1006" s="64" t="str">
        <f t="shared" si="306"/>
        <v/>
      </c>
      <c r="AK1006" s="64" t="str">
        <f t="shared" si="307"/>
        <v/>
      </c>
      <c r="AL1006" s="64" t="str">
        <f>IF($C$3="","",IF(AND(F1006="□",G1006="□",H1006="□"),"",IF(AND(F1006="■",G1006="■"),"",IF(AND(F1006="■",H1006="■"),"",IF(AND(G1006="■",H1006="■"),"",IF(F1006="■",$BY$23,IF(G1006="■",$BY$21,IF(J1006="","",J1006))))))))</f>
        <v/>
      </c>
      <c r="AM1006" s="65" t="str">
        <f t="shared" si="308"/>
        <v/>
      </c>
      <c r="AN1006" s="64" t="str">
        <f>IF($C$3="","",IF(AND(F1006="□",G1006="□",H1006="□"),"",IF(AND(F1006="■",G1006="■"),"",IF(AND(F1006="■",H1006="■"),"",IF(AND(G1006="■",H1006="■"),"",IF(F1006="■",$BY$24,IF(G1006="■",$BY$22,IF(L1006="","",L1006))))))))</f>
        <v/>
      </c>
      <c r="AO1006" s="118"/>
      <c r="AP1006" s="64" t="str">
        <f t="shared" si="309"/>
        <v/>
      </c>
      <c r="AQ1006" s="64" t="str">
        <f t="shared" si="310"/>
        <v/>
      </c>
      <c r="AR1006" s="64" t="str">
        <f t="shared" si="311"/>
        <v/>
      </c>
      <c r="AS1006" s="64" t="str">
        <f t="shared" si="312"/>
        <v/>
      </c>
      <c r="AT1006" s="64" t="str">
        <f t="shared" si="313"/>
        <v/>
      </c>
      <c r="AW1006" s="17" t="str">
        <f t="shared" si="314"/>
        <v/>
      </c>
      <c r="AX1006" s="17" t="str">
        <f t="shared" si="315"/>
        <v/>
      </c>
      <c r="AY1006" s="17" t="str">
        <f t="shared" si="316"/>
        <v/>
      </c>
      <c r="AZ1006" s="17" t="str">
        <f t="shared" si="317"/>
        <v/>
      </c>
      <c r="BA1006" s="17" t="str">
        <f t="shared" si="318"/>
        <v/>
      </c>
      <c r="BB1006" s="17" t="str">
        <f t="shared" si="319"/>
        <v/>
      </c>
      <c r="BD1006" s="17" t="str">
        <f>IF(AND(OR(F1006="",F1006="□"),OR(G1006="",G1006="□"),OR(H1006="",H1006="□")),"",IF(AND(F1006="■",G1006="■"),"",IF(AND(OR(F1006="■",G1006="■"),H1006="■"),"",IF(F1006="■",5,IF(G1006="■",4,IF(I1006="","",IF($C$3="","",IF($C$3=8,"-",IF($C$3&lt;8,IF(I1006&lt;=$BY$25,7,IF(I1006&lt;=$BY$26,6,IF(I1006&lt;=$BY$27,5,IF(I1006&lt;=$BY$28,4,IF(I1006&lt;=$BY$29,3,IF(I1006&lt;=$BY$30,2,1)))))))))))))))</f>
        <v/>
      </c>
      <c r="BE1006" s="17" t="str">
        <f>IF(AND(OR(F1006="",F1006="□"),OR(G1006="",G1006="□"),OR(H1006="",H1006="□")),"",IF(AND(F1006="■",G1006="■"),"",IF(AND(OR(F1006="■",G1006="■"),H1006="■"),"",IF(F1006="■",5,IF(G1006="■",4,IF(K1006="","",IF($C$3="","",IF($C$3=8,IF(K1006&lt;=$BY$33,6,IF(K1006&lt;=$BY$34,5,IF(K1006&lt;=$BY$35,4,3))),IF(AND($C$3&lt;8,$C$3&gt;4),IF(K1006&lt;=$BY$32,7,IF(K1006&lt;=$BY$33,6,IF(K1006&lt;=$BY$34,5,IF(K1006&lt;=$BY$35,4,IF(K1006&lt;=$BY$36,3,2))))),IF(C992&lt;5,"-"))))))))))</f>
        <v/>
      </c>
      <c r="BF1006" s="17" t="str">
        <f t="shared" si="321"/>
        <v/>
      </c>
      <c r="BH1006" s="18" t="str">
        <f>IF(X1006="","",IF(50&lt;=Y1006,6,IF(AND(40&lt;=Y1006,Y1006&lt;50),5,IF(AND(30&lt;=Y1006,Y1006&lt;40),4,IF(AND(20&lt;=Y1006,Y1006&lt;30),3,IF(AND(10&lt;=Y1006,Y1006&lt;20),2,IF(AND(0&lt;=Y1006,Y1006&lt;10),1,IF(Y1006&lt;0,0,""))))))))</f>
        <v/>
      </c>
      <c r="BI1006" s="18" t="str">
        <f>IF(X1006="","",IF(30&lt;=Y1006,4,IF(AND(20&lt;=Y1006,Y1006&lt;30),3,IF(AND(10&lt;=Y1006,Y1006&lt;20),2,IF(AND(0&lt;=Y1006,Y1006&lt;10),1,IF(Y1006&lt;0,0,""))))))</f>
        <v/>
      </c>
      <c r="BJ1006" s="58" t="str">
        <f>IF(AND(OR(Q1006="",Q1006="□"),OR(R1006="",R1006="□"),OR(S1006="",S1006="□")),"",IF(AND(Q1006="■",R1006="■"),"",IF(AND(OR(Q1006="■",R1006="■"),S1006="■"),"",IF(Q1006="■",3,IF(R1006="■",1,IF(Z1006="■",BH1006,BI1006))))))</f>
        <v/>
      </c>
    </row>
    <row r="1007" spans="1:62" ht="12" customHeight="1" x14ac:dyDescent="0.15">
      <c r="A1007" s="66">
        <v>990</v>
      </c>
      <c r="B1007" s="4"/>
      <c r="C1007" s="2"/>
      <c r="D1007" s="2"/>
      <c r="E1007" s="8"/>
      <c r="F1007" s="129" t="s">
        <v>38</v>
      </c>
      <c r="G1007" s="130" t="s">
        <v>38</v>
      </c>
      <c r="H1007" s="131" t="s">
        <v>38</v>
      </c>
      <c r="I1007" s="122"/>
      <c r="J1007" s="149"/>
      <c r="K1007" s="124"/>
      <c r="L1007" s="178"/>
      <c r="M1007" s="133"/>
      <c r="N1007" s="163" t="str">
        <f>IF($C$3="","",IF(P1007="","",BF1007))</f>
        <v/>
      </c>
      <c r="O1007" s="163" t="str">
        <f>IF($C$3="","",IF(AND(OR(F1007="",F1007="□"),OR(G1007="",G1007="□"),OR(H1007="",H1007="□")),"",IF(AND(F1007="■",G1007="■"),"",IF(AND(OR(F1007="■",G1007="■"),H1007="■"),"",IF(BF1007="","",IF(OR(BF1007=4,BF1007&gt;4),"○","×"))))))</f>
        <v/>
      </c>
      <c r="P1007" s="162" t="str">
        <f>IF($C$3="","",IF(AND(OR(F1007="",F1007="□"),OR(G1007="",G1007="□"),OR(H1007="",H1007="□")),"",IF(AND(F1007="■",G1007="■"),"",IF(AND(OR(F1007="■",G1007="■"),H1007="■"),"",IF(BF1007="","",IF(OR(BF1007=5,BF1007&gt;5),"○","×"))))))</f>
        <v/>
      </c>
      <c r="Q1007" s="129" t="s">
        <v>38</v>
      </c>
      <c r="R1007" s="130" t="s">
        <v>38</v>
      </c>
      <c r="S1007" s="131" t="s">
        <v>38</v>
      </c>
      <c r="T1007" s="1"/>
      <c r="U1007" s="10"/>
      <c r="V1007" s="11"/>
      <c r="W1007" s="10"/>
      <c r="X1007" s="223" t="str">
        <f t="shared" si="320"/>
        <v/>
      </c>
      <c r="Y1007" s="164" t="str">
        <f t="shared" si="302"/>
        <v/>
      </c>
      <c r="Z1007" s="131" t="s">
        <v>58</v>
      </c>
      <c r="AA1007" s="135" t="s">
        <v>58</v>
      </c>
      <c r="AB1007" s="165" t="str">
        <f t="shared" si="303"/>
        <v/>
      </c>
      <c r="AC1007" s="280"/>
      <c r="AD1007" s="281"/>
      <c r="AF1007" s="60" t="str">
        <f>IF($C$3="","",IF(AND(F1007="□",G1007="□",H1007="□"),"",IF(AND(F1007="■",G1007="■"),"",IF(AND(F1007="■",H1007="■"),"",IF(AND(G1007="■",H1007="■"),"",IF(F1007="■",$BY$42,IF(G1007="■",$BY$39,IF(I1007="","",I1007))))))))</f>
        <v/>
      </c>
      <c r="AG1007" s="61" t="str">
        <f>IF($C$3="","",IF(AND(F1007="□",G1007="□",H1007="□"),"",IF(AND(F1007="■",G1007="■"),"",IF(AND(F1007="■",H1007="■"),"",IF(AND(G1007="■",H1007="■"),"",IF(F1007="■",$BY$44,IF(G1007="■",$BY$41,IF(K1007="","",K1007))))))))</f>
        <v/>
      </c>
      <c r="AH1007" s="63" t="str">
        <f t="shared" si="304"/>
        <v/>
      </c>
      <c r="AI1007" s="63" t="str">
        <f t="shared" si="305"/>
        <v/>
      </c>
      <c r="AJ1007" s="64" t="str">
        <f t="shared" si="306"/>
        <v/>
      </c>
      <c r="AK1007" s="64" t="str">
        <f t="shared" si="307"/>
        <v/>
      </c>
      <c r="AL1007" s="64" t="str">
        <f>IF($C$3="","",IF(AND(F1007="□",G1007="□",H1007="□"),"",IF(AND(F1007="■",G1007="■"),"",IF(AND(F1007="■",H1007="■"),"",IF(AND(G1007="■",H1007="■"),"",IF(F1007="■",$BY$23,IF(G1007="■",$BY$21,IF(J1007="","",J1007))))))))</f>
        <v/>
      </c>
      <c r="AM1007" s="65" t="str">
        <f t="shared" si="308"/>
        <v/>
      </c>
      <c r="AN1007" s="64" t="str">
        <f>IF($C$3="","",IF(AND(F1007="□",G1007="□",H1007="□"),"",IF(AND(F1007="■",G1007="■"),"",IF(AND(F1007="■",H1007="■"),"",IF(AND(G1007="■",H1007="■"),"",IF(F1007="■",$BY$24,IF(G1007="■",$BY$22,IF(L1007="","",L1007))))))))</f>
        <v/>
      </c>
      <c r="AO1007" s="118"/>
      <c r="AP1007" s="64" t="str">
        <f t="shared" si="309"/>
        <v/>
      </c>
      <c r="AQ1007" s="64" t="str">
        <f t="shared" si="310"/>
        <v/>
      </c>
      <c r="AR1007" s="64" t="str">
        <f t="shared" si="311"/>
        <v/>
      </c>
      <c r="AS1007" s="64" t="str">
        <f t="shared" si="312"/>
        <v/>
      </c>
      <c r="AT1007" s="64" t="str">
        <f t="shared" si="313"/>
        <v/>
      </c>
      <c r="AW1007" s="17" t="str">
        <f t="shared" si="314"/>
        <v/>
      </c>
      <c r="AX1007" s="17" t="str">
        <f t="shared" si="315"/>
        <v/>
      </c>
      <c r="AY1007" s="17" t="str">
        <f t="shared" si="316"/>
        <v/>
      </c>
      <c r="AZ1007" s="17" t="str">
        <f t="shared" si="317"/>
        <v/>
      </c>
      <c r="BA1007" s="17" t="str">
        <f t="shared" si="318"/>
        <v/>
      </c>
      <c r="BB1007" s="17" t="str">
        <f t="shared" si="319"/>
        <v/>
      </c>
      <c r="BD1007" s="17" t="str">
        <f>IF(AND(OR(F1007="",F1007="□"),OR(G1007="",G1007="□"),OR(H1007="",H1007="□")),"",IF(AND(F1007="■",G1007="■"),"",IF(AND(OR(F1007="■",G1007="■"),H1007="■"),"",IF(F1007="■",5,IF(G1007="■",4,IF(I1007="","",IF($C$3="","",IF($C$3=8,"-",IF($C$3&lt;8,IF(I1007&lt;=$BY$25,7,IF(I1007&lt;=$BY$26,6,IF(I1007&lt;=$BY$27,5,IF(I1007&lt;=$BY$28,4,IF(I1007&lt;=$BY$29,3,IF(I1007&lt;=$BY$30,2,1)))))))))))))))</f>
        <v/>
      </c>
      <c r="BE1007" s="17" t="str">
        <f>IF(AND(OR(F1007="",F1007="□"),OR(G1007="",G1007="□"),OR(H1007="",H1007="□")),"",IF(AND(F1007="■",G1007="■"),"",IF(AND(OR(F1007="■",G1007="■"),H1007="■"),"",IF(F1007="■",5,IF(G1007="■",4,IF(K1007="","",IF($C$3="","",IF($C$3=8,IF(K1007&lt;=$BY$33,6,IF(K1007&lt;=$BY$34,5,IF(K1007&lt;=$BY$35,4,3))),IF(AND($C$3&lt;8,$C$3&gt;4),IF(K1007&lt;=$BY$32,7,IF(K1007&lt;=$BY$33,6,IF(K1007&lt;=$BY$34,5,IF(K1007&lt;=$BY$35,4,IF(K1007&lt;=$BY$36,3,2))))),IF(C993&lt;5,"-"))))))))))</f>
        <v/>
      </c>
      <c r="BF1007" s="17" t="str">
        <f t="shared" si="321"/>
        <v/>
      </c>
      <c r="BH1007" s="18" t="str">
        <f>IF(X1007="","",IF(50&lt;=Y1007,6,IF(AND(40&lt;=Y1007,Y1007&lt;50),5,IF(AND(30&lt;=Y1007,Y1007&lt;40),4,IF(AND(20&lt;=Y1007,Y1007&lt;30),3,IF(AND(10&lt;=Y1007,Y1007&lt;20),2,IF(AND(0&lt;=Y1007,Y1007&lt;10),1,IF(Y1007&lt;0,0,""))))))))</f>
        <v/>
      </c>
      <c r="BI1007" s="18" t="str">
        <f>IF(X1007="","",IF(30&lt;=Y1007,4,IF(AND(20&lt;=Y1007,Y1007&lt;30),3,IF(AND(10&lt;=Y1007,Y1007&lt;20),2,IF(AND(0&lt;=Y1007,Y1007&lt;10),1,IF(Y1007&lt;0,0,""))))))</f>
        <v/>
      </c>
      <c r="BJ1007" s="58" t="str">
        <f>IF(AND(OR(Q1007="",Q1007="□"),OR(R1007="",R1007="□"),OR(S1007="",S1007="□")),"",IF(AND(Q1007="■",R1007="■"),"",IF(AND(OR(Q1007="■",R1007="■"),S1007="■"),"",IF(Q1007="■",3,IF(R1007="■",1,IF(Z1007="■",BH1007,BI1007))))))</f>
        <v/>
      </c>
    </row>
    <row r="1008" spans="1:62" ht="12" customHeight="1" x14ac:dyDescent="0.15">
      <c r="A1008" s="66">
        <v>991</v>
      </c>
      <c r="B1008" s="4"/>
      <c r="C1008" s="2"/>
      <c r="D1008" s="2"/>
      <c r="E1008" s="8"/>
      <c r="F1008" s="129" t="s">
        <v>38</v>
      </c>
      <c r="G1008" s="130" t="s">
        <v>38</v>
      </c>
      <c r="H1008" s="131" t="s">
        <v>38</v>
      </c>
      <c r="I1008" s="122"/>
      <c r="J1008" s="149"/>
      <c r="K1008" s="124"/>
      <c r="L1008" s="178"/>
      <c r="M1008" s="133"/>
      <c r="N1008" s="163" t="str">
        <f>IF($C$3="","",IF(P1008="","",BF1008))</f>
        <v/>
      </c>
      <c r="O1008" s="163" t="str">
        <f>IF($C$3="","",IF(AND(OR(F1008="",F1008="□"),OR(G1008="",G1008="□"),OR(H1008="",H1008="□")),"",IF(AND(F1008="■",G1008="■"),"",IF(AND(OR(F1008="■",G1008="■"),H1008="■"),"",IF(BF1008="","",IF(OR(BF1008=4,BF1008&gt;4),"○","×"))))))</f>
        <v/>
      </c>
      <c r="P1008" s="162" t="str">
        <f>IF($C$3="","",IF(AND(OR(F1008="",F1008="□"),OR(G1008="",G1008="□"),OR(H1008="",H1008="□")),"",IF(AND(F1008="■",G1008="■"),"",IF(AND(OR(F1008="■",G1008="■"),H1008="■"),"",IF(BF1008="","",IF(OR(BF1008=5,BF1008&gt;5),"○","×"))))))</f>
        <v/>
      </c>
      <c r="Q1008" s="129" t="s">
        <v>38</v>
      </c>
      <c r="R1008" s="130" t="s">
        <v>38</v>
      </c>
      <c r="S1008" s="131" t="s">
        <v>38</v>
      </c>
      <c r="T1008" s="1"/>
      <c r="U1008" s="10"/>
      <c r="V1008" s="11"/>
      <c r="W1008" s="10"/>
      <c r="X1008" s="223" t="str">
        <f t="shared" si="320"/>
        <v/>
      </c>
      <c r="Y1008" s="164" t="str">
        <f t="shared" si="302"/>
        <v/>
      </c>
      <c r="Z1008" s="131" t="s">
        <v>58</v>
      </c>
      <c r="AA1008" s="135" t="s">
        <v>58</v>
      </c>
      <c r="AB1008" s="165" t="str">
        <f t="shared" si="303"/>
        <v/>
      </c>
      <c r="AC1008" s="280"/>
      <c r="AD1008" s="281"/>
      <c r="AF1008" s="60" t="str">
        <f>IF($C$3="","",IF(AND(F1008="□",G1008="□",H1008="□"),"",IF(AND(F1008="■",G1008="■"),"",IF(AND(F1008="■",H1008="■"),"",IF(AND(G1008="■",H1008="■"),"",IF(F1008="■",$BY$42,IF(G1008="■",$BY$39,IF(I1008="","",I1008))))))))</f>
        <v/>
      </c>
      <c r="AG1008" s="61" t="str">
        <f>IF($C$3="","",IF(AND(F1008="□",G1008="□",H1008="□"),"",IF(AND(F1008="■",G1008="■"),"",IF(AND(F1008="■",H1008="■"),"",IF(AND(G1008="■",H1008="■"),"",IF(F1008="■",$BY$44,IF(G1008="■",$BY$41,IF(K1008="","",K1008))))))))</f>
        <v/>
      </c>
      <c r="AH1008" s="63" t="str">
        <f t="shared" si="304"/>
        <v/>
      </c>
      <c r="AI1008" s="63" t="str">
        <f t="shared" si="305"/>
        <v/>
      </c>
      <c r="AJ1008" s="64" t="str">
        <f t="shared" si="306"/>
        <v/>
      </c>
      <c r="AK1008" s="64" t="str">
        <f t="shared" si="307"/>
        <v/>
      </c>
      <c r="AL1008" s="64" t="str">
        <f>IF($C$3="","",IF(AND(F1008="□",G1008="□",H1008="□"),"",IF(AND(F1008="■",G1008="■"),"",IF(AND(F1008="■",H1008="■"),"",IF(AND(G1008="■",H1008="■"),"",IF(F1008="■",$BY$23,IF(G1008="■",$BY$21,IF(J1008="","",J1008))))))))</f>
        <v/>
      </c>
      <c r="AM1008" s="65" t="str">
        <f t="shared" si="308"/>
        <v/>
      </c>
      <c r="AN1008" s="64" t="str">
        <f>IF($C$3="","",IF(AND(F1008="□",G1008="□",H1008="□"),"",IF(AND(F1008="■",G1008="■"),"",IF(AND(F1008="■",H1008="■"),"",IF(AND(G1008="■",H1008="■"),"",IF(F1008="■",$BY$24,IF(G1008="■",$BY$22,IF(L1008="","",L1008))))))))</f>
        <v/>
      </c>
      <c r="AO1008" s="118"/>
      <c r="AP1008" s="64" t="str">
        <f t="shared" si="309"/>
        <v/>
      </c>
      <c r="AQ1008" s="64" t="str">
        <f t="shared" si="310"/>
        <v/>
      </c>
      <c r="AR1008" s="64" t="str">
        <f t="shared" si="311"/>
        <v/>
      </c>
      <c r="AS1008" s="64" t="str">
        <f t="shared" si="312"/>
        <v/>
      </c>
      <c r="AT1008" s="64" t="str">
        <f t="shared" si="313"/>
        <v/>
      </c>
      <c r="AW1008" s="17" t="str">
        <f t="shared" si="314"/>
        <v/>
      </c>
      <c r="AX1008" s="17" t="str">
        <f t="shared" si="315"/>
        <v/>
      </c>
      <c r="AY1008" s="17" t="str">
        <f t="shared" si="316"/>
        <v/>
      </c>
      <c r="AZ1008" s="17" t="str">
        <f t="shared" si="317"/>
        <v/>
      </c>
      <c r="BA1008" s="17" t="str">
        <f t="shared" si="318"/>
        <v/>
      </c>
      <c r="BB1008" s="17" t="str">
        <f t="shared" si="319"/>
        <v/>
      </c>
      <c r="BD1008" s="17" t="str">
        <f>IF(AND(OR(F1008="",F1008="□"),OR(G1008="",G1008="□"),OR(H1008="",H1008="□")),"",IF(AND(F1008="■",G1008="■"),"",IF(AND(OR(F1008="■",G1008="■"),H1008="■"),"",IF(F1008="■",5,IF(G1008="■",4,IF(I1008="","",IF($C$3="","",IF($C$3=8,"-",IF($C$3&lt;8,IF(I1008&lt;=$BY$25,7,IF(I1008&lt;=$BY$26,6,IF(I1008&lt;=$BY$27,5,IF(I1008&lt;=$BY$28,4,IF(I1008&lt;=$BY$29,3,IF(I1008&lt;=$BY$30,2,1)))))))))))))))</f>
        <v/>
      </c>
      <c r="BE1008" s="17" t="str">
        <f>IF(AND(OR(F1008="",F1008="□"),OR(G1008="",G1008="□"),OR(H1008="",H1008="□")),"",IF(AND(F1008="■",G1008="■"),"",IF(AND(OR(F1008="■",G1008="■"),H1008="■"),"",IF(F1008="■",5,IF(G1008="■",4,IF(K1008="","",IF($C$3="","",IF($C$3=8,IF(K1008&lt;=$BY$33,6,IF(K1008&lt;=$BY$34,5,IF(K1008&lt;=$BY$35,4,3))),IF(AND($C$3&lt;8,$C$3&gt;4),IF(K1008&lt;=$BY$32,7,IF(K1008&lt;=$BY$33,6,IF(K1008&lt;=$BY$34,5,IF(K1008&lt;=$BY$35,4,IF(K1008&lt;=$BY$36,3,2))))),IF(C994&lt;5,"-"))))))))))</f>
        <v/>
      </c>
      <c r="BF1008" s="17" t="str">
        <f t="shared" si="321"/>
        <v/>
      </c>
      <c r="BH1008" s="18" t="str">
        <f>IF(X1008="","",IF(50&lt;=Y1008,6,IF(AND(40&lt;=Y1008,Y1008&lt;50),5,IF(AND(30&lt;=Y1008,Y1008&lt;40),4,IF(AND(20&lt;=Y1008,Y1008&lt;30),3,IF(AND(10&lt;=Y1008,Y1008&lt;20),2,IF(AND(0&lt;=Y1008,Y1008&lt;10),1,IF(Y1008&lt;0,0,""))))))))</f>
        <v/>
      </c>
      <c r="BI1008" s="18" t="str">
        <f>IF(X1008="","",IF(30&lt;=Y1008,4,IF(AND(20&lt;=Y1008,Y1008&lt;30),3,IF(AND(10&lt;=Y1008,Y1008&lt;20),2,IF(AND(0&lt;=Y1008,Y1008&lt;10),1,IF(Y1008&lt;0,0,""))))))</f>
        <v/>
      </c>
      <c r="BJ1008" s="58" t="str">
        <f>IF(AND(OR(Q1008="",Q1008="□"),OR(R1008="",R1008="□"),OR(S1008="",S1008="□")),"",IF(AND(Q1008="■",R1008="■"),"",IF(AND(OR(Q1008="■",R1008="■"),S1008="■"),"",IF(Q1008="■",3,IF(R1008="■",1,IF(Z1008="■",BH1008,BI1008))))))</f>
        <v/>
      </c>
    </row>
    <row r="1009" spans="1:62" ht="12" customHeight="1" x14ac:dyDescent="0.15">
      <c r="A1009" s="66">
        <v>992</v>
      </c>
      <c r="B1009" s="4"/>
      <c r="C1009" s="2"/>
      <c r="D1009" s="2"/>
      <c r="E1009" s="8"/>
      <c r="F1009" s="129" t="s">
        <v>38</v>
      </c>
      <c r="G1009" s="130" t="s">
        <v>38</v>
      </c>
      <c r="H1009" s="131" t="s">
        <v>38</v>
      </c>
      <c r="I1009" s="122"/>
      <c r="J1009" s="149"/>
      <c r="K1009" s="124"/>
      <c r="L1009" s="178"/>
      <c r="M1009" s="133"/>
      <c r="N1009" s="163" t="str">
        <f>IF($C$3="","",IF(P1009="","",BF1009))</f>
        <v/>
      </c>
      <c r="O1009" s="163" t="str">
        <f>IF($C$3="","",IF(AND(OR(F1009="",F1009="□"),OR(G1009="",G1009="□"),OR(H1009="",H1009="□")),"",IF(AND(F1009="■",G1009="■"),"",IF(AND(OR(F1009="■",G1009="■"),H1009="■"),"",IF(BF1009="","",IF(OR(BF1009=4,BF1009&gt;4),"○","×"))))))</f>
        <v/>
      </c>
      <c r="P1009" s="162" t="str">
        <f>IF($C$3="","",IF(AND(OR(F1009="",F1009="□"),OR(G1009="",G1009="□"),OR(H1009="",H1009="□")),"",IF(AND(F1009="■",G1009="■"),"",IF(AND(OR(F1009="■",G1009="■"),H1009="■"),"",IF(BF1009="","",IF(OR(BF1009=5,BF1009&gt;5),"○","×"))))))</f>
        <v/>
      </c>
      <c r="Q1009" s="129" t="s">
        <v>38</v>
      </c>
      <c r="R1009" s="130" t="s">
        <v>38</v>
      </c>
      <c r="S1009" s="131" t="s">
        <v>38</v>
      </c>
      <c r="T1009" s="1"/>
      <c r="U1009" s="10"/>
      <c r="V1009" s="11"/>
      <c r="W1009" s="10"/>
      <c r="X1009" s="223" t="str">
        <f t="shared" si="320"/>
        <v/>
      </c>
      <c r="Y1009" s="164" t="str">
        <f t="shared" si="302"/>
        <v/>
      </c>
      <c r="Z1009" s="131" t="s">
        <v>58</v>
      </c>
      <c r="AA1009" s="135" t="s">
        <v>58</v>
      </c>
      <c r="AB1009" s="165" t="str">
        <f t="shared" si="303"/>
        <v/>
      </c>
      <c r="AC1009" s="280"/>
      <c r="AD1009" s="281"/>
      <c r="AF1009" s="60" t="str">
        <f>IF($C$3="","",IF(AND(F1009="□",G1009="□",H1009="□"),"",IF(AND(F1009="■",G1009="■"),"",IF(AND(F1009="■",H1009="■"),"",IF(AND(G1009="■",H1009="■"),"",IF(F1009="■",$BY$42,IF(G1009="■",$BY$39,IF(I1009="","",I1009))))))))</f>
        <v/>
      </c>
      <c r="AG1009" s="61" t="str">
        <f>IF($C$3="","",IF(AND(F1009="□",G1009="□",H1009="□"),"",IF(AND(F1009="■",G1009="■"),"",IF(AND(F1009="■",H1009="■"),"",IF(AND(G1009="■",H1009="■"),"",IF(F1009="■",$BY$44,IF(G1009="■",$BY$41,IF(K1009="","",K1009))))))))</f>
        <v/>
      </c>
      <c r="AH1009" s="63" t="str">
        <f t="shared" si="304"/>
        <v/>
      </c>
      <c r="AI1009" s="63" t="str">
        <f t="shared" si="305"/>
        <v/>
      </c>
      <c r="AJ1009" s="64" t="str">
        <f t="shared" si="306"/>
        <v/>
      </c>
      <c r="AK1009" s="64" t="str">
        <f t="shared" si="307"/>
        <v/>
      </c>
      <c r="AL1009" s="64" t="str">
        <f>IF($C$3="","",IF(AND(F1009="□",G1009="□",H1009="□"),"",IF(AND(F1009="■",G1009="■"),"",IF(AND(F1009="■",H1009="■"),"",IF(AND(G1009="■",H1009="■"),"",IF(F1009="■",$BY$23,IF(G1009="■",$BY$21,IF(J1009="","",J1009))))))))</f>
        <v/>
      </c>
      <c r="AM1009" s="65" t="str">
        <f t="shared" si="308"/>
        <v/>
      </c>
      <c r="AN1009" s="64" t="str">
        <f>IF($C$3="","",IF(AND(F1009="□",G1009="□",H1009="□"),"",IF(AND(F1009="■",G1009="■"),"",IF(AND(F1009="■",H1009="■"),"",IF(AND(G1009="■",H1009="■"),"",IF(F1009="■",$BY$24,IF(G1009="■",$BY$22,IF(L1009="","",L1009))))))))</f>
        <v/>
      </c>
      <c r="AO1009" s="118"/>
      <c r="AP1009" s="64" t="str">
        <f t="shared" si="309"/>
        <v/>
      </c>
      <c r="AQ1009" s="64" t="str">
        <f t="shared" si="310"/>
        <v/>
      </c>
      <c r="AR1009" s="64" t="str">
        <f t="shared" si="311"/>
        <v/>
      </c>
      <c r="AS1009" s="64" t="str">
        <f t="shared" si="312"/>
        <v/>
      </c>
      <c r="AT1009" s="64" t="str">
        <f t="shared" si="313"/>
        <v/>
      </c>
      <c r="AW1009" s="17" t="str">
        <f t="shared" si="314"/>
        <v/>
      </c>
      <c r="AX1009" s="17" t="str">
        <f t="shared" si="315"/>
        <v/>
      </c>
      <c r="AY1009" s="17" t="str">
        <f t="shared" si="316"/>
        <v/>
      </c>
      <c r="AZ1009" s="17" t="str">
        <f t="shared" si="317"/>
        <v/>
      </c>
      <c r="BA1009" s="17" t="str">
        <f t="shared" si="318"/>
        <v/>
      </c>
      <c r="BB1009" s="17" t="str">
        <f t="shared" si="319"/>
        <v/>
      </c>
      <c r="BD1009" s="17" t="str">
        <f>IF(AND(OR(F1009="",F1009="□"),OR(G1009="",G1009="□"),OR(H1009="",H1009="□")),"",IF(AND(F1009="■",G1009="■"),"",IF(AND(OR(F1009="■",G1009="■"),H1009="■"),"",IF(F1009="■",5,IF(G1009="■",4,IF(I1009="","",IF($C$3="","",IF($C$3=8,"-",IF($C$3&lt;8,IF(I1009&lt;=$BY$25,7,IF(I1009&lt;=$BY$26,6,IF(I1009&lt;=$BY$27,5,IF(I1009&lt;=$BY$28,4,IF(I1009&lt;=$BY$29,3,IF(I1009&lt;=$BY$30,2,1)))))))))))))))</f>
        <v/>
      </c>
      <c r="BE1009" s="17" t="str">
        <f>IF(AND(OR(F1009="",F1009="□"),OR(G1009="",G1009="□"),OR(H1009="",H1009="□")),"",IF(AND(F1009="■",G1009="■"),"",IF(AND(OR(F1009="■",G1009="■"),H1009="■"),"",IF(F1009="■",5,IF(G1009="■",4,IF(K1009="","",IF($C$3="","",IF($C$3=8,IF(K1009&lt;=$BY$33,6,IF(K1009&lt;=$BY$34,5,IF(K1009&lt;=$BY$35,4,3))),IF(AND($C$3&lt;8,$C$3&gt;4),IF(K1009&lt;=$BY$32,7,IF(K1009&lt;=$BY$33,6,IF(K1009&lt;=$BY$34,5,IF(K1009&lt;=$BY$35,4,IF(K1009&lt;=$BY$36,3,2))))),IF(C995&lt;5,"-"))))))))))</f>
        <v/>
      </c>
      <c r="BF1009" s="17" t="str">
        <f t="shared" si="321"/>
        <v/>
      </c>
      <c r="BH1009" s="18" t="str">
        <f>IF(X1009="","",IF(50&lt;=Y1009,6,IF(AND(40&lt;=Y1009,Y1009&lt;50),5,IF(AND(30&lt;=Y1009,Y1009&lt;40),4,IF(AND(20&lt;=Y1009,Y1009&lt;30),3,IF(AND(10&lt;=Y1009,Y1009&lt;20),2,IF(AND(0&lt;=Y1009,Y1009&lt;10),1,IF(Y1009&lt;0,0,""))))))))</f>
        <v/>
      </c>
      <c r="BI1009" s="18" t="str">
        <f>IF(X1009="","",IF(30&lt;=Y1009,4,IF(AND(20&lt;=Y1009,Y1009&lt;30),3,IF(AND(10&lt;=Y1009,Y1009&lt;20),2,IF(AND(0&lt;=Y1009,Y1009&lt;10),1,IF(Y1009&lt;0,0,""))))))</f>
        <v/>
      </c>
      <c r="BJ1009" s="58" t="str">
        <f>IF(AND(OR(Q1009="",Q1009="□"),OR(R1009="",R1009="□"),OR(S1009="",S1009="□")),"",IF(AND(Q1009="■",R1009="■"),"",IF(AND(OR(Q1009="■",R1009="■"),S1009="■"),"",IF(Q1009="■",3,IF(R1009="■",1,IF(Z1009="■",BH1009,BI1009))))))</f>
        <v/>
      </c>
    </row>
    <row r="1010" spans="1:62" ht="12" customHeight="1" x14ac:dyDescent="0.15">
      <c r="A1010" s="66">
        <v>993</v>
      </c>
      <c r="B1010" s="4"/>
      <c r="C1010" s="2"/>
      <c r="D1010" s="2"/>
      <c r="E1010" s="8"/>
      <c r="F1010" s="129" t="s">
        <v>38</v>
      </c>
      <c r="G1010" s="130" t="s">
        <v>38</v>
      </c>
      <c r="H1010" s="131" t="s">
        <v>38</v>
      </c>
      <c r="I1010" s="122"/>
      <c r="J1010" s="149"/>
      <c r="K1010" s="124"/>
      <c r="L1010" s="178"/>
      <c r="M1010" s="133"/>
      <c r="N1010" s="163" t="str">
        <f>IF($C$3="","",IF(P1010="","",BF1010))</f>
        <v/>
      </c>
      <c r="O1010" s="163" t="str">
        <f>IF($C$3="","",IF(AND(OR(F1010="",F1010="□"),OR(G1010="",G1010="□"),OR(H1010="",H1010="□")),"",IF(AND(F1010="■",G1010="■"),"",IF(AND(OR(F1010="■",G1010="■"),H1010="■"),"",IF(BF1010="","",IF(OR(BF1010=4,BF1010&gt;4),"○","×"))))))</f>
        <v/>
      </c>
      <c r="P1010" s="162" t="str">
        <f>IF($C$3="","",IF(AND(OR(F1010="",F1010="□"),OR(G1010="",G1010="□"),OR(H1010="",H1010="□")),"",IF(AND(F1010="■",G1010="■"),"",IF(AND(OR(F1010="■",G1010="■"),H1010="■"),"",IF(BF1010="","",IF(OR(BF1010=5,BF1010&gt;5),"○","×"))))))</f>
        <v/>
      </c>
      <c r="Q1010" s="129" t="s">
        <v>38</v>
      </c>
      <c r="R1010" s="130" t="s">
        <v>38</v>
      </c>
      <c r="S1010" s="131" t="s">
        <v>38</v>
      </c>
      <c r="T1010" s="1"/>
      <c r="U1010" s="10"/>
      <c r="V1010" s="11"/>
      <c r="W1010" s="10"/>
      <c r="X1010" s="223" t="str">
        <f t="shared" si="320"/>
        <v/>
      </c>
      <c r="Y1010" s="164" t="str">
        <f t="shared" si="302"/>
        <v/>
      </c>
      <c r="Z1010" s="131" t="s">
        <v>58</v>
      </c>
      <c r="AA1010" s="135" t="s">
        <v>58</v>
      </c>
      <c r="AB1010" s="165" t="str">
        <f t="shared" si="303"/>
        <v/>
      </c>
      <c r="AC1010" s="280"/>
      <c r="AD1010" s="281"/>
      <c r="AF1010" s="60" t="str">
        <f>IF($C$3="","",IF(AND(F1010="□",G1010="□",H1010="□"),"",IF(AND(F1010="■",G1010="■"),"",IF(AND(F1010="■",H1010="■"),"",IF(AND(G1010="■",H1010="■"),"",IF(F1010="■",$BY$42,IF(G1010="■",$BY$39,IF(I1010="","",I1010))))))))</f>
        <v/>
      </c>
      <c r="AG1010" s="61" t="str">
        <f>IF($C$3="","",IF(AND(F1010="□",G1010="□",H1010="□"),"",IF(AND(F1010="■",G1010="■"),"",IF(AND(F1010="■",H1010="■"),"",IF(AND(G1010="■",H1010="■"),"",IF(F1010="■",$BY$44,IF(G1010="■",$BY$41,IF(K1010="","",K1010))))))))</f>
        <v/>
      </c>
      <c r="AH1010" s="63" t="str">
        <f t="shared" si="304"/>
        <v/>
      </c>
      <c r="AI1010" s="63" t="str">
        <f t="shared" si="305"/>
        <v/>
      </c>
      <c r="AJ1010" s="64" t="str">
        <f t="shared" si="306"/>
        <v/>
      </c>
      <c r="AK1010" s="64" t="str">
        <f t="shared" si="307"/>
        <v/>
      </c>
      <c r="AL1010" s="64" t="str">
        <f>IF($C$3="","",IF(AND(F1010="□",G1010="□",H1010="□"),"",IF(AND(F1010="■",G1010="■"),"",IF(AND(F1010="■",H1010="■"),"",IF(AND(G1010="■",H1010="■"),"",IF(F1010="■",$BY$23,IF(G1010="■",$BY$21,IF(J1010="","",J1010))))))))</f>
        <v/>
      </c>
      <c r="AM1010" s="65" t="str">
        <f t="shared" si="308"/>
        <v/>
      </c>
      <c r="AN1010" s="64" t="str">
        <f>IF($C$3="","",IF(AND(F1010="□",G1010="□",H1010="□"),"",IF(AND(F1010="■",G1010="■"),"",IF(AND(F1010="■",H1010="■"),"",IF(AND(G1010="■",H1010="■"),"",IF(F1010="■",$BY$24,IF(G1010="■",$BY$22,IF(L1010="","",L1010))))))))</f>
        <v/>
      </c>
      <c r="AO1010" s="118"/>
      <c r="AP1010" s="64" t="str">
        <f t="shared" si="309"/>
        <v/>
      </c>
      <c r="AQ1010" s="64" t="str">
        <f t="shared" si="310"/>
        <v/>
      </c>
      <c r="AR1010" s="64" t="str">
        <f t="shared" si="311"/>
        <v/>
      </c>
      <c r="AS1010" s="64" t="str">
        <f t="shared" si="312"/>
        <v/>
      </c>
      <c r="AT1010" s="64" t="str">
        <f t="shared" si="313"/>
        <v/>
      </c>
      <c r="AW1010" s="17" t="str">
        <f t="shared" si="314"/>
        <v/>
      </c>
      <c r="AX1010" s="17" t="str">
        <f t="shared" si="315"/>
        <v/>
      </c>
      <c r="AY1010" s="17" t="str">
        <f t="shared" si="316"/>
        <v/>
      </c>
      <c r="AZ1010" s="17" t="str">
        <f t="shared" si="317"/>
        <v/>
      </c>
      <c r="BA1010" s="17" t="str">
        <f t="shared" si="318"/>
        <v/>
      </c>
      <c r="BB1010" s="17" t="str">
        <f t="shared" si="319"/>
        <v/>
      </c>
      <c r="BD1010" s="17" t="str">
        <f>IF(AND(OR(F1010="",F1010="□"),OR(G1010="",G1010="□"),OR(H1010="",H1010="□")),"",IF(AND(F1010="■",G1010="■"),"",IF(AND(OR(F1010="■",G1010="■"),H1010="■"),"",IF(F1010="■",5,IF(G1010="■",4,IF(I1010="","",IF($C$3="","",IF($C$3=8,"-",IF($C$3&lt;8,IF(I1010&lt;=$BY$25,7,IF(I1010&lt;=$BY$26,6,IF(I1010&lt;=$BY$27,5,IF(I1010&lt;=$BY$28,4,IF(I1010&lt;=$BY$29,3,IF(I1010&lt;=$BY$30,2,1)))))))))))))))</f>
        <v/>
      </c>
      <c r="BE1010" s="17" t="str">
        <f>IF(AND(OR(F1010="",F1010="□"),OR(G1010="",G1010="□"),OR(H1010="",H1010="□")),"",IF(AND(F1010="■",G1010="■"),"",IF(AND(OR(F1010="■",G1010="■"),H1010="■"),"",IF(F1010="■",5,IF(G1010="■",4,IF(K1010="","",IF($C$3="","",IF($C$3=8,IF(K1010&lt;=$BY$33,6,IF(K1010&lt;=$BY$34,5,IF(K1010&lt;=$BY$35,4,3))),IF(AND($C$3&lt;8,$C$3&gt;4),IF(K1010&lt;=$BY$32,7,IF(K1010&lt;=$BY$33,6,IF(K1010&lt;=$BY$34,5,IF(K1010&lt;=$BY$35,4,IF(K1010&lt;=$BY$36,3,2))))),IF(C996&lt;5,"-"))))))))))</f>
        <v/>
      </c>
      <c r="BF1010" s="17" t="str">
        <f t="shared" si="321"/>
        <v/>
      </c>
      <c r="BH1010" s="18" t="str">
        <f>IF(X1010="","",IF(50&lt;=Y1010,6,IF(AND(40&lt;=Y1010,Y1010&lt;50),5,IF(AND(30&lt;=Y1010,Y1010&lt;40),4,IF(AND(20&lt;=Y1010,Y1010&lt;30),3,IF(AND(10&lt;=Y1010,Y1010&lt;20),2,IF(AND(0&lt;=Y1010,Y1010&lt;10),1,IF(Y1010&lt;0,0,""))))))))</f>
        <v/>
      </c>
      <c r="BI1010" s="18" t="str">
        <f>IF(X1010="","",IF(30&lt;=Y1010,4,IF(AND(20&lt;=Y1010,Y1010&lt;30),3,IF(AND(10&lt;=Y1010,Y1010&lt;20),2,IF(AND(0&lt;=Y1010,Y1010&lt;10),1,IF(Y1010&lt;0,0,""))))))</f>
        <v/>
      </c>
      <c r="BJ1010" s="58" t="str">
        <f>IF(AND(OR(Q1010="",Q1010="□"),OR(R1010="",R1010="□"),OR(S1010="",S1010="□")),"",IF(AND(Q1010="■",R1010="■"),"",IF(AND(OR(Q1010="■",R1010="■"),S1010="■"),"",IF(Q1010="■",3,IF(R1010="■",1,IF(Z1010="■",BH1010,BI1010))))))</f>
        <v/>
      </c>
    </row>
    <row r="1011" spans="1:62" ht="12" customHeight="1" x14ac:dyDescent="0.15">
      <c r="A1011" s="66">
        <v>994</v>
      </c>
      <c r="B1011" s="4"/>
      <c r="C1011" s="2"/>
      <c r="D1011" s="2"/>
      <c r="E1011" s="8"/>
      <c r="F1011" s="129" t="s">
        <v>38</v>
      </c>
      <c r="G1011" s="130" t="s">
        <v>38</v>
      </c>
      <c r="H1011" s="131" t="s">
        <v>38</v>
      </c>
      <c r="I1011" s="122"/>
      <c r="J1011" s="149"/>
      <c r="K1011" s="124"/>
      <c r="L1011" s="178"/>
      <c r="M1011" s="133"/>
      <c r="N1011" s="163" t="str">
        <f>IF($C$3="","",IF(P1011="","",BF1011))</f>
        <v/>
      </c>
      <c r="O1011" s="163" t="str">
        <f>IF($C$3="","",IF(AND(OR(F1011="",F1011="□"),OR(G1011="",G1011="□"),OR(H1011="",H1011="□")),"",IF(AND(F1011="■",G1011="■"),"",IF(AND(OR(F1011="■",G1011="■"),H1011="■"),"",IF(BF1011="","",IF(OR(BF1011=4,BF1011&gt;4),"○","×"))))))</f>
        <v/>
      </c>
      <c r="P1011" s="162" t="str">
        <f>IF($C$3="","",IF(AND(OR(F1011="",F1011="□"),OR(G1011="",G1011="□"),OR(H1011="",H1011="□")),"",IF(AND(F1011="■",G1011="■"),"",IF(AND(OR(F1011="■",G1011="■"),H1011="■"),"",IF(BF1011="","",IF(OR(BF1011=5,BF1011&gt;5),"○","×"))))))</f>
        <v/>
      </c>
      <c r="Q1011" s="129" t="s">
        <v>38</v>
      </c>
      <c r="R1011" s="130" t="s">
        <v>38</v>
      </c>
      <c r="S1011" s="131" t="s">
        <v>38</v>
      </c>
      <c r="T1011" s="1"/>
      <c r="U1011" s="10"/>
      <c r="V1011" s="11"/>
      <c r="W1011" s="10"/>
      <c r="X1011" s="223" t="str">
        <f t="shared" si="320"/>
        <v/>
      </c>
      <c r="Y1011" s="164" t="str">
        <f t="shared" si="302"/>
        <v/>
      </c>
      <c r="Z1011" s="131" t="s">
        <v>58</v>
      </c>
      <c r="AA1011" s="135" t="s">
        <v>58</v>
      </c>
      <c r="AB1011" s="165" t="str">
        <f t="shared" si="303"/>
        <v/>
      </c>
      <c r="AC1011" s="280"/>
      <c r="AD1011" s="281"/>
      <c r="AF1011" s="60" t="str">
        <f>IF($C$3="","",IF(AND(F1011="□",G1011="□",H1011="□"),"",IF(AND(F1011="■",G1011="■"),"",IF(AND(F1011="■",H1011="■"),"",IF(AND(G1011="■",H1011="■"),"",IF(F1011="■",$BY$42,IF(G1011="■",$BY$39,IF(I1011="","",I1011))))))))</f>
        <v/>
      </c>
      <c r="AG1011" s="61" t="str">
        <f>IF($C$3="","",IF(AND(F1011="□",G1011="□",H1011="□"),"",IF(AND(F1011="■",G1011="■"),"",IF(AND(F1011="■",H1011="■"),"",IF(AND(G1011="■",H1011="■"),"",IF(F1011="■",$BY$44,IF(G1011="■",$BY$41,IF(K1011="","",K1011))))))))</f>
        <v/>
      </c>
      <c r="AH1011" s="63" t="str">
        <f t="shared" si="304"/>
        <v/>
      </c>
      <c r="AI1011" s="63" t="str">
        <f t="shared" si="305"/>
        <v/>
      </c>
      <c r="AJ1011" s="64" t="str">
        <f t="shared" si="306"/>
        <v/>
      </c>
      <c r="AK1011" s="64" t="str">
        <f t="shared" si="307"/>
        <v/>
      </c>
      <c r="AL1011" s="64" t="str">
        <f>IF($C$3="","",IF(AND(F1011="□",G1011="□",H1011="□"),"",IF(AND(F1011="■",G1011="■"),"",IF(AND(F1011="■",H1011="■"),"",IF(AND(G1011="■",H1011="■"),"",IF(F1011="■",$BY$23,IF(G1011="■",$BY$21,IF(J1011="","",J1011))))))))</f>
        <v/>
      </c>
      <c r="AM1011" s="65" t="str">
        <f t="shared" si="308"/>
        <v/>
      </c>
      <c r="AN1011" s="64" t="str">
        <f>IF($C$3="","",IF(AND(F1011="□",G1011="□",H1011="□"),"",IF(AND(F1011="■",G1011="■"),"",IF(AND(F1011="■",H1011="■"),"",IF(AND(G1011="■",H1011="■"),"",IF(F1011="■",$BY$24,IF(G1011="■",$BY$22,IF(L1011="","",L1011))))))))</f>
        <v/>
      </c>
      <c r="AO1011" s="118"/>
      <c r="AP1011" s="64" t="str">
        <f t="shared" si="309"/>
        <v/>
      </c>
      <c r="AQ1011" s="64" t="str">
        <f t="shared" si="310"/>
        <v/>
      </c>
      <c r="AR1011" s="64" t="str">
        <f t="shared" si="311"/>
        <v/>
      </c>
      <c r="AS1011" s="64" t="str">
        <f t="shared" si="312"/>
        <v/>
      </c>
      <c r="AT1011" s="64" t="str">
        <f t="shared" si="313"/>
        <v/>
      </c>
      <c r="AW1011" s="17" t="str">
        <f t="shared" si="314"/>
        <v/>
      </c>
      <c r="AX1011" s="17" t="str">
        <f t="shared" si="315"/>
        <v/>
      </c>
      <c r="AY1011" s="17" t="str">
        <f t="shared" si="316"/>
        <v/>
      </c>
      <c r="AZ1011" s="17" t="str">
        <f t="shared" si="317"/>
        <v/>
      </c>
      <c r="BA1011" s="17" t="str">
        <f t="shared" si="318"/>
        <v/>
      </c>
      <c r="BB1011" s="17" t="str">
        <f t="shared" si="319"/>
        <v/>
      </c>
      <c r="BD1011" s="17" t="str">
        <f>IF(AND(OR(F1011="",F1011="□"),OR(G1011="",G1011="□"),OR(H1011="",H1011="□")),"",IF(AND(F1011="■",G1011="■"),"",IF(AND(OR(F1011="■",G1011="■"),H1011="■"),"",IF(F1011="■",5,IF(G1011="■",4,IF(I1011="","",IF($C$3="","",IF($C$3=8,"-",IF($C$3&lt;8,IF(I1011&lt;=$BY$25,7,IF(I1011&lt;=$BY$26,6,IF(I1011&lt;=$BY$27,5,IF(I1011&lt;=$BY$28,4,IF(I1011&lt;=$BY$29,3,IF(I1011&lt;=$BY$30,2,1)))))))))))))))</f>
        <v/>
      </c>
      <c r="BE1011" s="17" t="str">
        <f>IF(AND(OR(F1011="",F1011="□"),OR(G1011="",G1011="□"),OR(H1011="",H1011="□")),"",IF(AND(F1011="■",G1011="■"),"",IF(AND(OR(F1011="■",G1011="■"),H1011="■"),"",IF(F1011="■",5,IF(G1011="■",4,IF(K1011="","",IF($C$3="","",IF($C$3=8,IF(K1011&lt;=$BY$33,6,IF(K1011&lt;=$BY$34,5,IF(K1011&lt;=$BY$35,4,3))),IF(AND($C$3&lt;8,$C$3&gt;4),IF(K1011&lt;=$BY$32,7,IF(K1011&lt;=$BY$33,6,IF(K1011&lt;=$BY$34,5,IF(K1011&lt;=$BY$35,4,IF(K1011&lt;=$BY$36,3,2))))),IF(C997&lt;5,"-"))))))))))</f>
        <v/>
      </c>
      <c r="BF1011" s="17" t="str">
        <f t="shared" si="321"/>
        <v/>
      </c>
      <c r="BH1011" s="18" t="str">
        <f>IF(X1011="","",IF(50&lt;=Y1011,6,IF(AND(40&lt;=Y1011,Y1011&lt;50),5,IF(AND(30&lt;=Y1011,Y1011&lt;40),4,IF(AND(20&lt;=Y1011,Y1011&lt;30),3,IF(AND(10&lt;=Y1011,Y1011&lt;20),2,IF(AND(0&lt;=Y1011,Y1011&lt;10),1,IF(Y1011&lt;0,0,""))))))))</f>
        <v/>
      </c>
      <c r="BI1011" s="18" t="str">
        <f>IF(X1011="","",IF(30&lt;=Y1011,4,IF(AND(20&lt;=Y1011,Y1011&lt;30),3,IF(AND(10&lt;=Y1011,Y1011&lt;20),2,IF(AND(0&lt;=Y1011,Y1011&lt;10),1,IF(Y1011&lt;0,0,""))))))</f>
        <v/>
      </c>
      <c r="BJ1011" s="58" t="str">
        <f>IF(AND(OR(Q1011="",Q1011="□"),OR(R1011="",R1011="□"),OR(S1011="",S1011="□")),"",IF(AND(Q1011="■",R1011="■"),"",IF(AND(OR(Q1011="■",R1011="■"),S1011="■"),"",IF(Q1011="■",3,IF(R1011="■",1,IF(Z1011="■",BH1011,BI1011))))))</f>
        <v/>
      </c>
    </row>
    <row r="1012" spans="1:62" ht="12" customHeight="1" x14ac:dyDescent="0.15">
      <c r="A1012" s="66">
        <v>995</v>
      </c>
      <c r="B1012" s="4"/>
      <c r="C1012" s="2"/>
      <c r="D1012" s="2"/>
      <c r="E1012" s="8"/>
      <c r="F1012" s="129" t="s">
        <v>38</v>
      </c>
      <c r="G1012" s="130" t="s">
        <v>38</v>
      </c>
      <c r="H1012" s="131" t="s">
        <v>38</v>
      </c>
      <c r="I1012" s="122"/>
      <c r="J1012" s="149"/>
      <c r="K1012" s="124"/>
      <c r="L1012" s="178"/>
      <c r="M1012" s="133"/>
      <c r="N1012" s="163" t="str">
        <f>IF($C$3="","",IF(P1012="","",BF1012))</f>
        <v/>
      </c>
      <c r="O1012" s="163" t="str">
        <f>IF($C$3="","",IF(AND(OR(F1012="",F1012="□"),OR(G1012="",G1012="□"),OR(H1012="",H1012="□")),"",IF(AND(F1012="■",G1012="■"),"",IF(AND(OR(F1012="■",G1012="■"),H1012="■"),"",IF(BF1012="","",IF(OR(BF1012=4,BF1012&gt;4),"○","×"))))))</f>
        <v/>
      </c>
      <c r="P1012" s="162" t="str">
        <f>IF($C$3="","",IF(AND(OR(F1012="",F1012="□"),OR(G1012="",G1012="□"),OR(H1012="",H1012="□")),"",IF(AND(F1012="■",G1012="■"),"",IF(AND(OR(F1012="■",G1012="■"),H1012="■"),"",IF(BF1012="","",IF(OR(BF1012=5,BF1012&gt;5),"○","×"))))))</f>
        <v/>
      </c>
      <c r="Q1012" s="129" t="s">
        <v>38</v>
      </c>
      <c r="R1012" s="130" t="s">
        <v>38</v>
      </c>
      <c r="S1012" s="131" t="s">
        <v>38</v>
      </c>
      <c r="T1012" s="1"/>
      <c r="U1012" s="10"/>
      <c r="V1012" s="11"/>
      <c r="W1012" s="10"/>
      <c r="X1012" s="223" t="str">
        <f t="shared" si="320"/>
        <v/>
      </c>
      <c r="Y1012" s="164" t="str">
        <f t="shared" si="302"/>
        <v/>
      </c>
      <c r="Z1012" s="131" t="s">
        <v>58</v>
      </c>
      <c r="AA1012" s="135" t="s">
        <v>58</v>
      </c>
      <c r="AB1012" s="165" t="str">
        <f t="shared" si="303"/>
        <v/>
      </c>
      <c r="AC1012" s="280"/>
      <c r="AD1012" s="281"/>
      <c r="AF1012" s="60" t="str">
        <f>IF($C$3="","",IF(AND(F1012="□",G1012="□",H1012="□"),"",IF(AND(F1012="■",G1012="■"),"",IF(AND(F1012="■",H1012="■"),"",IF(AND(G1012="■",H1012="■"),"",IF(F1012="■",$BY$42,IF(G1012="■",$BY$39,IF(I1012="","",I1012))))))))</f>
        <v/>
      </c>
      <c r="AG1012" s="61" t="str">
        <f>IF($C$3="","",IF(AND(F1012="□",G1012="□",H1012="□"),"",IF(AND(F1012="■",G1012="■"),"",IF(AND(F1012="■",H1012="■"),"",IF(AND(G1012="■",H1012="■"),"",IF(F1012="■",$BY$44,IF(G1012="■",$BY$41,IF(K1012="","",K1012))))))))</f>
        <v/>
      </c>
      <c r="AH1012" s="63" t="str">
        <f t="shared" si="304"/>
        <v/>
      </c>
      <c r="AI1012" s="63" t="str">
        <f t="shared" si="305"/>
        <v/>
      </c>
      <c r="AJ1012" s="64" t="str">
        <f t="shared" si="306"/>
        <v/>
      </c>
      <c r="AK1012" s="64" t="str">
        <f t="shared" si="307"/>
        <v/>
      </c>
      <c r="AL1012" s="64" t="str">
        <f>IF($C$3="","",IF(AND(F1012="□",G1012="□",H1012="□"),"",IF(AND(F1012="■",G1012="■"),"",IF(AND(F1012="■",H1012="■"),"",IF(AND(G1012="■",H1012="■"),"",IF(F1012="■",$BY$23,IF(G1012="■",$BY$21,IF(J1012="","",J1012))))))))</f>
        <v/>
      </c>
      <c r="AM1012" s="65" t="str">
        <f t="shared" si="308"/>
        <v/>
      </c>
      <c r="AN1012" s="64" t="str">
        <f>IF($C$3="","",IF(AND(F1012="□",G1012="□",H1012="□"),"",IF(AND(F1012="■",G1012="■"),"",IF(AND(F1012="■",H1012="■"),"",IF(AND(G1012="■",H1012="■"),"",IF(F1012="■",$BY$24,IF(G1012="■",$BY$22,IF(L1012="","",L1012))))))))</f>
        <v/>
      </c>
      <c r="AO1012" s="118"/>
      <c r="AP1012" s="64" t="str">
        <f t="shared" si="309"/>
        <v/>
      </c>
      <c r="AQ1012" s="64" t="str">
        <f t="shared" si="310"/>
        <v/>
      </c>
      <c r="AR1012" s="64" t="str">
        <f t="shared" si="311"/>
        <v/>
      </c>
      <c r="AS1012" s="64" t="str">
        <f t="shared" si="312"/>
        <v/>
      </c>
      <c r="AT1012" s="64" t="str">
        <f t="shared" si="313"/>
        <v/>
      </c>
      <c r="AW1012" s="17" t="str">
        <f t="shared" si="314"/>
        <v/>
      </c>
      <c r="AX1012" s="17" t="str">
        <f t="shared" si="315"/>
        <v/>
      </c>
      <c r="AY1012" s="17" t="str">
        <f t="shared" si="316"/>
        <v/>
      </c>
      <c r="AZ1012" s="17" t="str">
        <f t="shared" si="317"/>
        <v/>
      </c>
      <c r="BA1012" s="17" t="str">
        <f t="shared" si="318"/>
        <v/>
      </c>
      <c r="BB1012" s="17" t="str">
        <f t="shared" si="319"/>
        <v/>
      </c>
      <c r="BD1012" s="17" t="str">
        <f>IF(AND(OR(F1012="",F1012="□"),OR(G1012="",G1012="□"),OR(H1012="",H1012="□")),"",IF(AND(F1012="■",G1012="■"),"",IF(AND(OR(F1012="■",G1012="■"),H1012="■"),"",IF(F1012="■",5,IF(G1012="■",4,IF(I1012="","",IF($C$3="","",IF($C$3=8,"-",IF($C$3&lt;8,IF(I1012&lt;=$BY$25,7,IF(I1012&lt;=$BY$26,6,IF(I1012&lt;=$BY$27,5,IF(I1012&lt;=$BY$28,4,IF(I1012&lt;=$BY$29,3,IF(I1012&lt;=$BY$30,2,1)))))))))))))))</f>
        <v/>
      </c>
      <c r="BE1012" s="17" t="str">
        <f>IF(AND(OR(F1012="",F1012="□"),OR(G1012="",G1012="□"),OR(H1012="",H1012="□")),"",IF(AND(F1012="■",G1012="■"),"",IF(AND(OR(F1012="■",G1012="■"),H1012="■"),"",IF(F1012="■",5,IF(G1012="■",4,IF(K1012="","",IF($C$3="","",IF($C$3=8,IF(K1012&lt;=$BY$33,6,IF(K1012&lt;=$BY$34,5,IF(K1012&lt;=$BY$35,4,3))),IF(AND($C$3&lt;8,$C$3&gt;4),IF(K1012&lt;=$BY$32,7,IF(K1012&lt;=$BY$33,6,IF(K1012&lt;=$BY$34,5,IF(K1012&lt;=$BY$35,4,IF(K1012&lt;=$BY$36,3,2))))),IF(C998&lt;5,"-"))))))))))</f>
        <v/>
      </c>
      <c r="BF1012" s="17" t="str">
        <f t="shared" si="321"/>
        <v/>
      </c>
      <c r="BH1012" s="18" t="str">
        <f>IF(X1012="","",IF(50&lt;=Y1012,6,IF(AND(40&lt;=Y1012,Y1012&lt;50),5,IF(AND(30&lt;=Y1012,Y1012&lt;40),4,IF(AND(20&lt;=Y1012,Y1012&lt;30),3,IF(AND(10&lt;=Y1012,Y1012&lt;20),2,IF(AND(0&lt;=Y1012,Y1012&lt;10),1,IF(Y1012&lt;0,0,""))))))))</f>
        <v/>
      </c>
      <c r="BI1012" s="18" t="str">
        <f>IF(X1012="","",IF(30&lt;=Y1012,4,IF(AND(20&lt;=Y1012,Y1012&lt;30),3,IF(AND(10&lt;=Y1012,Y1012&lt;20),2,IF(AND(0&lt;=Y1012,Y1012&lt;10),1,IF(Y1012&lt;0,0,""))))))</f>
        <v/>
      </c>
      <c r="BJ1012" s="58" t="str">
        <f>IF(AND(OR(Q1012="",Q1012="□"),OR(R1012="",R1012="□"),OR(S1012="",S1012="□")),"",IF(AND(Q1012="■",R1012="■"),"",IF(AND(OR(Q1012="■",R1012="■"),S1012="■"),"",IF(Q1012="■",3,IF(R1012="■",1,IF(Z1012="■",BH1012,BI1012))))))</f>
        <v/>
      </c>
    </row>
    <row r="1013" spans="1:62" ht="12" customHeight="1" x14ac:dyDescent="0.15">
      <c r="A1013" s="66">
        <v>996</v>
      </c>
      <c r="B1013" s="4"/>
      <c r="C1013" s="2"/>
      <c r="D1013" s="2"/>
      <c r="E1013" s="8"/>
      <c r="F1013" s="129" t="s">
        <v>38</v>
      </c>
      <c r="G1013" s="130" t="s">
        <v>38</v>
      </c>
      <c r="H1013" s="131" t="s">
        <v>38</v>
      </c>
      <c r="I1013" s="122"/>
      <c r="J1013" s="149"/>
      <c r="K1013" s="124"/>
      <c r="L1013" s="178"/>
      <c r="M1013" s="133"/>
      <c r="N1013" s="163" t="str">
        <f>IF($C$3="","",IF(P1013="","",BF1013))</f>
        <v/>
      </c>
      <c r="O1013" s="163" t="str">
        <f>IF($C$3="","",IF(AND(OR(F1013="",F1013="□"),OR(G1013="",G1013="□"),OR(H1013="",H1013="□")),"",IF(AND(F1013="■",G1013="■"),"",IF(AND(OR(F1013="■",G1013="■"),H1013="■"),"",IF(BF1013="","",IF(OR(BF1013=4,BF1013&gt;4),"○","×"))))))</f>
        <v/>
      </c>
      <c r="P1013" s="162" t="str">
        <f>IF($C$3="","",IF(AND(OR(F1013="",F1013="□"),OR(G1013="",G1013="□"),OR(H1013="",H1013="□")),"",IF(AND(F1013="■",G1013="■"),"",IF(AND(OR(F1013="■",G1013="■"),H1013="■"),"",IF(BF1013="","",IF(OR(BF1013=5,BF1013&gt;5),"○","×"))))))</f>
        <v/>
      </c>
      <c r="Q1013" s="129" t="s">
        <v>38</v>
      </c>
      <c r="R1013" s="130" t="s">
        <v>38</v>
      </c>
      <c r="S1013" s="131" t="s">
        <v>38</v>
      </c>
      <c r="T1013" s="1"/>
      <c r="U1013" s="10"/>
      <c r="V1013" s="11"/>
      <c r="W1013" s="10"/>
      <c r="X1013" s="223" t="str">
        <f t="shared" si="320"/>
        <v/>
      </c>
      <c r="Y1013" s="164" t="str">
        <f t="shared" si="302"/>
        <v/>
      </c>
      <c r="Z1013" s="131" t="s">
        <v>58</v>
      </c>
      <c r="AA1013" s="135" t="s">
        <v>58</v>
      </c>
      <c r="AB1013" s="165" t="str">
        <f t="shared" si="303"/>
        <v/>
      </c>
      <c r="AC1013" s="280"/>
      <c r="AD1013" s="281"/>
      <c r="AF1013" s="60" t="str">
        <f>IF($C$3="","",IF(AND(F1013="□",G1013="□",H1013="□"),"",IF(AND(F1013="■",G1013="■"),"",IF(AND(F1013="■",H1013="■"),"",IF(AND(G1013="■",H1013="■"),"",IF(F1013="■",$BY$42,IF(G1013="■",$BY$39,IF(I1013="","",I1013))))))))</f>
        <v/>
      </c>
      <c r="AG1013" s="61" t="str">
        <f>IF($C$3="","",IF(AND(F1013="□",G1013="□",H1013="□"),"",IF(AND(F1013="■",G1013="■"),"",IF(AND(F1013="■",H1013="■"),"",IF(AND(G1013="■",H1013="■"),"",IF(F1013="■",$BY$44,IF(G1013="■",$BY$41,IF(K1013="","",K1013))))))))</f>
        <v/>
      </c>
      <c r="AH1013" s="63" t="str">
        <f t="shared" si="304"/>
        <v/>
      </c>
      <c r="AI1013" s="63" t="str">
        <f t="shared" si="305"/>
        <v/>
      </c>
      <c r="AJ1013" s="64" t="str">
        <f t="shared" si="306"/>
        <v/>
      </c>
      <c r="AK1013" s="64" t="str">
        <f t="shared" si="307"/>
        <v/>
      </c>
      <c r="AL1013" s="64" t="str">
        <f>IF($C$3="","",IF(AND(F1013="□",G1013="□",H1013="□"),"",IF(AND(F1013="■",G1013="■"),"",IF(AND(F1013="■",H1013="■"),"",IF(AND(G1013="■",H1013="■"),"",IF(F1013="■",$BY$23,IF(G1013="■",$BY$21,IF(J1013="","",J1013))))))))</f>
        <v/>
      </c>
      <c r="AM1013" s="65" t="str">
        <f t="shared" si="308"/>
        <v/>
      </c>
      <c r="AN1013" s="64" t="str">
        <f>IF($C$3="","",IF(AND(F1013="□",G1013="□",H1013="□"),"",IF(AND(F1013="■",G1013="■"),"",IF(AND(F1013="■",H1013="■"),"",IF(AND(G1013="■",H1013="■"),"",IF(F1013="■",$BY$24,IF(G1013="■",$BY$22,IF(L1013="","",L1013))))))))</f>
        <v/>
      </c>
      <c r="AO1013" s="118"/>
      <c r="AP1013" s="64" t="str">
        <f t="shared" si="309"/>
        <v/>
      </c>
      <c r="AQ1013" s="64" t="str">
        <f t="shared" si="310"/>
        <v/>
      </c>
      <c r="AR1013" s="64" t="str">
        <f t="shared" si="311"/>
        <v/>
      </c>
      <c r="AS1013" s="64" t="str">
        <f t="shared" si="312"/>
        <v/>
      </c>
      <c r="AT1013" s="64" t="str">
        <f t="shared" si="313"/>
        <v/>
      </c>
      <c r="AW1013" s="17" t="str">
        <f t="shared" si="314"/>
        <v/>
      </c>
      <c r="AX1013" s="17" t="str">
        <f t="shared" si="315"/>
        <v/>
      </c>
      <c r="AY1013" s="17" t="str">
        <f t="shared" si="316"/>
        <v/>
      </c>
      <c r="AZ1013" s="17" t="str">
        <f t="shared" si="317"/>
        <v/>
      </c>
      <c r="BA1013" s="17" t="str">
        <f t="shared" si="318"/>
        <v/>
      </c>
      <c r="BB1013" s="17" t="str">
        <f t="shared" si="319"/>
        <v/>
      </c>
      <c r="BD1013" s="17" t="str">
        <f>IF(AND(OR(F1013="",F1013="□"),OR(G1013="",G1013="□"),OR(H1013="",H1013="□")),"",IF(AND(F1013="■",G1013="■"),"",IF(AND(OR(F1013="■",G1013="■"),H1013="■"),"",IF(F1013="■",5,IF(G1013="■",4,IF(I1013="","",IF($C$3="","",IF($C$3=8,"-",IF($C$3&lt;8,IF(I1013&lt;=$BY$25,7,IF(I1013&lt;=$BY$26,6,IF(I1013&lt;=$BY$27,5,IF(I1013&lt;=$BY$28,4,IF(I1013&lt;=$BY$29,3,IF(I1013&lt;=$BY$30,2,1)))))))))))))))</f>
        <v/>
      </c>
      <c r="BE1013" s="17" t="str">
        <f>IF(AND(OR(F1013="",F1013="□"),OR(G1013="",G1013="□"),OR(H1013="",H1013="□")),"",IF(AND(F1013="■",G1013="■"),"",IF(AND(OR(F1013="■",G1013="■"),H1013="■"),"",IF(F1013="■",5,IF(G1013="■",4,IF(K1013="","",IF($C$3="","",IF($C$3=8,IF(K1013&lt;=$BY$33,6,IF(K1013&lt;=$BY$34,5,IF(K1013&lt;=$BY$35,4,3))),IF(AND($C$3&lt;8,$C$3&gt;4),IF(K1013&lt;=$BY$32,7,IF(K1013&lt;=$BY$33,6,IF(K1013&lt;=$BY$34,5,IF(K1013&lt;=$BY$35,4,IF(K1013&lt;=$BY$36,3,2))))),IF(C999&lt;5,"-"))))))))))</f>
        <v/>
      </c>
      <c r="BF1013" s="17" t="str">
        <f t="shared" si="321"/>
        <v/>
      </c>
      <c r="BH1013" s="18" t="str">
        <f>IF(X1013="","",IF(50&lt;=Y1013,6,IF(AND(40&lt;=Y1013,Y1013&lt;50),5,IF(AND(30&lt;=Y1013,Y1013&lt;40),4,IF(AND(20&lt;=Y1013,Y1013&lt;30),3,IF(AND(10&lt;=Y1013,Y1013&lt;20),2,IF(AND(0&lt;=Y1013,Y1013&lt;10),1,IF(Y1013&lt;0,0,""))))))))</f>
        <v/>
      </c>
      <c r="BI1013" s="18" t="str">
        <f>IF(X1013="","",IF(30&lt;=Y1013,4,IF(AND(20&lt;=Y1013,Y1013&lt;30),3,IF(AND(10&lt;=Y1013,Y1013&lt;20),2,IF(AND(0&lt;=Y1013,Y1013&lt;10),1,IF(Y1013&lt;0,0,""))))))</f>
        <v/>
      </c>
      <c r="BJ1013" s="58" t="str">
        <f>IF(AND(OR(Q1013="",Q1013="□"),OR(R1013="",R1013="□"),OR(S1013="",S1013="□")),"",IF(AND(Q1013="■",R1013="■"),"",IF(AND(OR(Q1013="■",R1013="■"),S1013="■"),"",IF(Q1013="■",3,IF(R1013="■",1,IF(Z1013="■",BH1013,BI1013))))))</f>
        <v/>
      </c>
    </row>
    <row r="1014" spans="1:62" ht="12" customHeight="1" x14ac:dyDescent="0.15">
      <c r="A1014" s="66">
        <v>997</v>
      </c>
      <c r="B1014" s="4"/>
      <c r="C1014" s="2"/>
      <c r="D1014" s="2"/>
      <c r="E1014" s="8"/>
      <c r="F1014" s="129" t="s">
        <v>38</v>
      </c>
      <c r="G1014" s="130" t="s">
        <v>38</v>
      </c>
      <c r="H1014" s="131" t="s">
        <v>38</v>
      </c>
      <c r="I1014" s="122"/>
      <c r="J1014" s="149"/>
      <c r="K1014" s="124"/>
      <c r="L1014" s="178"/>
      <c r="M1014" s="133"/>
      <c r="N1014" s="163" t="str">
        <f>IF($C$3="","",IF(P1014="","",BF1014))</f>
        <v/>
      </c>
      <c r="O1014" s="163" t="str">
        <f>IF($C$3="","",IF(AND(OR(F1014="",F1014="□"),OR(G1014="",G1014="□"),OR(H1014="",H1014="□")),"",IF(AND(F1014="■",G1014="■"),"",IF(AND(OR(F1014="■",G1014="■"),H1014="■"),"",IF(BF1014="","",IF(OR(BF1014=4,BF1014&gt;4),"○","×"))))))</f>
        <v/>
      </c>
      <c r="P1014" s="162" t="str">
        <f>IF($C$3="","",IF(AND(OR(F1014="",F1014="□"),OR(G1014="",G1014="□"),OR(H1014="",H1014="□")),"",IF(AND(F1014="■",G1014="■"),"",IF(AND(OR(F1014="■",G1014="■"),H1014="■"),"",IF(BF1014="","",IF(OR(BF1014=5,BF1014&gt;5),"○","×"))))))</f>
        <v/>
      </c>
      <c r="Q1014" s="129" t="s">
        <v>38</v>
      </c>
      <c r="R1014" s="130" t="s">
        <v>38</v>
      </c>
      <c r="S1014" s="131" t="s">
        <v>38</v>
      </c>
      <c r="T1014" s="1"/>
      <c r="U1014" s="10"/>
      <c r="V1014" s="11"/>
      <c r="W1014" s="10"/>
      <c r="X1014" s="223" t="str">
        <f t="shared" si="320"/>
        <v/>
      </c>
      <c r="Y1014" s="164" t="str">
        <f t="shared" si="302"/>
        <v/>
      </c>
      <c r="Z1014" s="131" t="s">
        <v>58</v>
      </c>
      <c r="AA1014" s="135" t="s">
        <v>58</v>
      </c>
      <c r="AB1014" s="165" t="str">
        <f t="shared" si="303"/>
        <v/>
      </c>
      <c r="AC1014" s="280"/>
      <c r="AD1014" s="281"/>
      <c r="AF1014" s="60" t="str">
        <f>IF($C$3="","",IF(AND(F1014="□",G1014="□",H1014="□"),"",IF(AND(F1014="■",G1014="■"),"",IF(AND(F1014="■",H1014="■"),"",IF(AND(G1014="■",H1014="■"),"",IF(F1014="■",$BY$42,IF(G1014="■",$BY$39,IF(I1014="","",I1014))))))))</f>
        <v/>
      </c>
      <c r="AG1014" s="61" t="str">
        <f>IF($C$3="","",IF(AND(F1014="□",G1014="□",H1014="□"),"",IF(AND(F1014="■",G1014="■"),"",IF(AND(F1014="■",H1014="■"),"",IF(AND(G1014="■",H1014="■"),"",IF(F1014="■",$BY$44,IF(G1014="■",$BY$41,IF(K1014="","",K1014))))))))</f>
        <v/>
      </c>
      <c r="AH1014" s="63" t="str">
        <f t="shared" si="304"/>
        <v/>
      </c>
      <c r="AI1014" s="63" t="str">
        <f t="shared" si="305"/>
        <v/>
      </c>
      <c r="AJ1014" s="64" t="str">
        <f t="shared" si="306"/>
        <v/>
      </c>
      <c r="AK1014" s="64" t="str">
        <f t="shared" si="307"/>
        <v/>
      </c>
      <c r="AL1014" s="64" t="str">
        <f>IF($C$3="","",IF(AND(F1014="□",G1014="□",H1014="□"),"",IF(AND(F1014="■",G1014="■"),"",IF(AND(F1014="■",H1014="■"),"",IF(AND(G1014="■",H1014="■"),"",IF(F1014="■",$BY$23,IF(G1014="■",$BY$21,IF(J1014="","",J1014))))))))</f>
        <v/>
      </c>
      <c r="AM1014" s="65" t="str">
        <f t="shared" si="308"/>
        <v/>
      </c>
      <c r="AN1014" s="64" t="str">
        <f>IF($C$3="","",IF(AND(F1014="□",G1014="□",H1014="□"),"",IF(AND(F1014="■",G1014="■"),"",IF(AND(F1014="■",H1014="■"),"",IF(AND(G1014="■",H1014="■"),"",IF(F1014="■",$BY$24,IF(G1014="■",$BY$22,IF(L1014="","",L1014))))))))</f>
        <v/>
      </c>
      <c r="AO1014" s="118"/>
      <c r="AP1014" s="64" t="str">
        <f t="shared" si="309"/>
        <v/>
      </c>
      <c r="AQ1014" s="64" t="str">
        <f t="shared" si="310"/>
        <v/>
      </c>
      <c r="AR1014" s="64" t="str">
        <f t="shared" si="311"/>
        <v/>
      </c>
      <c r="AS1014" s="64" t="str">
        <f t="shared" si="312"/>
        <v/>
      </c>
      <c r="AT1014" s="64" t="str">
        <f t="shared" si="313"/>
        <v/>
      </c>
      <c r="AW1014" s="17" t="str">
        <f t="shared" si="314"/>
        <v/>
      </c>
      <c r="AX1014" s="17" t="str">
        <f t="shared" si="315"/>
        <v/>
      </c>
      <c r="AY1014" s="17" t="str">
        <f t="shared" si="316"/>
        <v/>
      </c>
      <c r="AZ1014" s="17" t="str">
        <f t="shared" si="317"/>
        <v/>
      </c>
      <c r="BA1014" s="17" t="str">
        <f t="shared" si="318"/>
        <v/>
      </c>
      <c r="BB1014" s="17" t="str">
        <f t="shared" si="319"/>
        <v/>
      </c>
      <c r="BD1014" s="17" t="str">
        <f>IF(AND(OR(F1014="",F1014="□"),OR(G1014="",G1014="□"),OR(H1014="",H1014="□")),"",IF(AND(F1014="■",G1014="■"),"",IF(AND(OR(F1014="■",G1014="■"),H1014="■"),"",IF(F1014="■",5,IF(G1014="■",4,IF(I1014="","",IF($C$3="","",IF($C$3=8,"-",IF($C$3&lt;8,IF(I1014&lt;=$BY$25,7,IF(I1014&lt;=$BY$26,6,IF(I1014&lt;=$BY$27,5,IF(I1014&lt;=$BY$28,4,IF(I1014&lt;=$BY$29,3,IF(I1014&lt;=$BY$30,2,1)))))))))))))))</f>
        <v/>
      </c>
      <c r="BE1014" s="17" t="str">
        <f>IF(AND(OR(F1014="",F1014="□"),OR(G1014="",G1014="□"),OR(H1014="",H1014="□")),"",IF(AND(F1014="■",G1014="■"),"",IF(AND(OR(F1014="■",G1014="■"),H1014="■"),"",IF(F1014="■",5,IF(G1014="■",4,IF(K1014="","",IF($C$3="","",IF($C$3=8,IF(K1014&lt;=$BY$33,6,IF(K1014&lt;=$BY$34,5,IF(K1014&lt;=$BY$35,4,3))),IF(AND($C$3&lt;8,$C$3&gt;4),IF(K1014&lt;=$BY$32,7,IF(K1014&lt;=$BY$33,6,IF(K1014&lt;=$BY$34,5,IF(K1014&lt;=$BY$35,4,IF(K1014&lt;=$BY$36,3,2))))),IF(C1000&lt;5,"-"))))))))))</f>
        <v/>
      </c>
      <c r="BF1014" s="17" t="str">
        <f t="shared" si="321"/>
        <v/>
      </c>
      <c r="BH1014" s="18" t="str">
        <f>IF(X1014="","",IF(50&lt;=Y1014,6,IF(AND(40&lt;=Y1014,Y1014&lt;50),5,IF(AND(30&lt;=Y1014,Y1014&lt;40),4,IF(AND(20&lt;=Y1014,Y1014&lt;30),3,IF(AND(10&lt;=Y1014,Y1014&lt;20),2,IF(AND(0&lt;=Y1014,Y1014&lt;10),1,IF(Y1014&lt;0,0,""))))))))</f>
        <v/>
      </c>
      <c r="BI1014" s="18" t="str">
        <f>IF(X1014="","",IF(30&lt;=Y1014,4,IF(AND(20&lt;=Y1014,Y1014&lt;30),3,IF(AND(10&lt;=Y1014,Y1014&lt;20),2,IF(AND(0&lt;=Y1014,Y1014&lt;10),1,IF(Y1014&lt;0,0,""))))))</f>
        <v/>
      </c>
      <c r="BJ1014" s="58" t="str">
        <f>IF(AND(OR(Q1014="",Q1014="□"),OR(R1014="",R1014="□"),OR(S1014="",S1014="□")),"",IF(AND(Q1014="■",R1014="■"),"",IF(AND(OR(Q1014="■",R1014="■"),S1014="■"),"",IF(Q1014="■",3,IF(R1014="■",1,IF(Z1014="■",BH1014,BI1014))))))</f>
        <v/>
      </c>
    </row>
    <row r="1015" spans="1:62" ht="12" customHeight="1" x14ac:dyDescent="0.15">
      <c r="A1015" s="66">
        <v>998</v>
      </c>
      <c r="B1015" s="4"/>
      <c r="C1015" s="2"/>
      <c r="D1015" s="2"/>
      <c r="E1015" s="8"/>
      <c r="F1015" s="129" t="s">
        <v>38</v>
      </c>
      <c r="G1015" s="130" t="s">
        <v>38</v>
      </c>
      <c r="H1015" s="131" t="s">
        <v>38</v>
      </c>
      <c r="I1015" s="122"/>
      <c r="J1015" s="149"/>
      <c r="K1015" s="124"/>
      <c r="L1015" s="178"/>
      <c r="M1015" s="133"/>
      <c r="N1015" s="163" t="str">
        <f>IF($C$3="","",IF(P1015="","",BF1015))</f>
        <v/>
      </c>
      <c r="O1015" s="163" t="str">
        <f>IF($C$3="","",IF(AND(OR(F1015="",F1015="□"),OR(G1015="",G1015="□"),OR(H1015="",H1015="□")),"",IF(AND(F1015="■",G1015="■"),"",IF(AND(OR(F1015="■",G1015="■"),H1015="■"),"",IF(BF1015="","",IF(OR(BF1015=4,BF1015&gt;4),"○","×"))))))</f>
        <v/>
      </c>
      <c r="P1015" s="162" t="str">
        <f>IF($C$3="","",IF(AND(OR(F1015="",F1015="□"),OR(G1015="",G1015="□"),OR(H1015="",H1015="□")),"",IF(AND(F1015="■",G1015="■"),"",IF(AND(OR(F1015="■",G1015="■"),H1015="■"),"",IF(BF1015="","",IF(OR(BF1015=5,BF1015&gt;5),"○","×"))))))</f>
        <v/>
      </c>
      <c r="Q1015" s="129" t="s">
        <v>38</v>
      </c>
      <c r="R1015" s="130" t="s">
        <v>38</v>
      </c>
      <c r="S1015" s="131" t="s">
        <v>38</v>
      </c>
      <c r="T1015" s="1"/>
      <c r="U1015" s="10"/>
      <c r="V1015" s="11"/>
      <c r="W1015" s="10"/>
      <c r="X1015" s="223" t="str">
        <f t="shared" si="320"/>
        <v/>
      </c>
      <c r="Y1015" s="164" t="str">
        <f t="shared" si="302"/>
        <v/>
      </c>
      <c r="Z1015" s="131" t="s">
        <v>58</v>
      </c>
      <c r="AA1015" s="135" t="s">
        <v>58</v>
      </c>
      <c r="AB1015" s="165" t="str">
        <f t="shared" si="303"/>
        <v/>
      </c>
      <c r="AC1015" s="280"/>
      <c r="AD1015" s="281"/>
      <c r="AF1015" s="60" t="str">
        <f>IF($C$3="","",IF(AND(F1015="□",G1015="□",H1015="□"),"",IF(AND(F1015="■",G1015="■"),"",IF(AND(F1015="■",H1015="■"),"",IF(AND(G1015="■",H1015="■"),"",IF(F1015="■",$BY$42,IF(G1015="■",$BY$39,IF(I1015="","",I1015))))))))</f>
        <v/>
      </c>
      <c r="AG1015" s="61" t="str">
        <f>IF($C$3="","",IF(AND(F1015="□",G1015="□",H1015="□"),"",IF(AND(F1015="■",G1015="■"),"",IF(AND(F1015="■",H1015="■"),"",IF(AND(G1015="■",H1015="■"),"",IF(F1015="■",$BY$44,IF(G1015="■",$BY$41,IF(K1015="","",K1015))))))))</f>
        <v/>
      </c>
      <c r="AH1015" s="63" t="str">
        <f t="shared" si="304"/>
        <v/>
      </c>
      <c r="AI1015" s="63" t="str">
        <f t="shared" si="305"/>
        <v/>
      </c>
      <c r="AJ1015" s="64" t="str">
        <f t="shared" si="306"/>
        <v/>
      </c>
      <c r="AK1015" s="64" t="str">
        <f t="shared" si="307"/>
        <v/>
      </c>
      <c r="AL1015" s="64" t="str">
        <f>IF($C$3="","",IF(AND(F1015="□",G1015="□",H1015="□"),"",IF(AND(F1015="■",G1015="■"),"",IF(AND(F1015="■",H1015="■"),"",IF(AND(G1015="■",H1015="■"),"",IF(F1015="■",$BY$23,IF(G1015="■",$BY$21,IF(J1015="","",J1015))))))))</f>
        <v/>
      </c>
      <c r="AM1015" s="65" t="str">
        <f t="shared" si="308"/>
        <v/>
      </c>
      <c r="AN1015" s="64" t="str">
        <f>IF($C$3="","",IF(AND(F1015="□",G1015="□",H1015="□"),"",IF(AND(F1015="■",G1015="■"),"",IF(AND(F1015="■",H1015="■"),"",IF(AND(G1015="■",H1015="■"),"",IF(F1015="■",$BY$24,IF(G1015="■",$BY$22,IF(L1015="","",L1015))))))))</f>
        <v/>
      </c>
      <c r="AO1015" s="118"/>
      <c r="AP1015" s="64" t="str">
        <f t="shared" si="309"/>
        <v/>
      </c>
      <c r="AQ1015" s="64" t="str">
        <f t="shared" si="310"/>
        <v/>
      </c>
      <c r="AR1015" s="64" t="str">
        <f t="shared" si="311"/>
        <v/>
      </c>
      <c r="AS1015" s="64" t="str">
        <f t="shared" si="312"/>
        <v/>
      </c>
      <c r="AT1015" s="64" t="str">
        <f t="shared" si="313"/>
        <v/>
      </c>
      <c r="AW1015" s="17" t="str">
        <f t="shared" si="314"/>
        <v/>
      </c>
      <c r="AX1015" s="17" t="str">
        <f t="shared" si="315"/>
        <v/>
      </c>
      <c r="AY1015" s="17" t="str">
        <f t="shared" si="316"/>
        <v/>
      </c>
      <c r="AZ1015" s="17" t="str">
        <f t="shared" si="317"/>
        <v/>
      </c>
      <c r="BA1015" s="17" t="str">
        <f t="shared" si="318"/>
        <v/>
      </c>
      <c r="BB1015" s="17" t="str">
        <f t="shared" si="319"/>
        <v/>
      </c>
      <c r="BD1015" s="17" t="str">
        <f>IF(AND(OR(F1015="",F1015="□"),OR(G1015="",G1015="□"),OR(H1015="",H1015="□")),"",IF(AND(F1015="■",G1015="■"),"",IF(AND(OR(F1015="■",G1015="■"),H1015="■"),"",IF(F1015="■",5,IF(G1015="■",4,IF(I1015="","",IF($C$3="","",IF($C$3=8,"-",IF($C$3&lt;8,IF(I1015&lt;=$BY$25,7,IF(I1015&lt;=$BY$26,6,IF(I1015&lt;=$BY$27,5,IF(I1015&lt;=$BY$28,4,IF(I1015&lt;=$BY$29,3,IF(I1015&lt;=$BY$30,2,1)))))))))))))))</f>
        <v/>
      </c>
      <c r="BE1015" s="17" t="str">
        <f>IF(AND(OR(F1015="",F1015="□"),OR(G1015="",G1015="□"),OR(H1015="",H1015="□")),"",IF(AND(F1015="■",G1015="■"),"",IF(AND(OR(F1015="■",G1015="■"),H1015="■"),"",IF(F1015="■",5,IF(G1015="■",4,IF(K1015="","",IF($C$3="","",IF($C$3=8,IF(K1015&lt;=$BY$33,6,IF(K1015&lt;=$BY$34,5,IF(K1015&lt;=$BY$35,4,3))),IF(AND($C$3&lt;8,$C$3&gt;4),IF(K1015&lt;=$BY$32,7,IF(K1015&lt;=$BY$33,6,IF(K1015&lt;=$BY$34,5,IF(K1015&lt;=$BY$35,4,IF(K1015&lt;=$BY$36,3,2))))),IF(C1001&lt;5,"-"))))))))))</f>
        <v/>
      </c>
      <c r="BF1015" s="17" t="str">
        <f t="shared" si="321"/>
        <v/>
      </c>
      <c r="BH1015" s="18" t="str">
        <f>IF(X1015="","",IF(50&lt;=Y1015,6,IF(AND(40&lt;=Y1015,Y1015&lt;50),5,IF(AND(30&lt;=Y1015,Y1015&lt;40),4,IF(AND(20&lt;=Y1015,Y1015&lt;30),3,IF(AND(10&lt;=Y1015,Y1015&lt;20),2,IF(AND(0&lt;=Y1015,Y1015&lt;10),1,IF(Y1015&lt;0,0,""))))))))</f>
        <v/>
      </c>
      <c r="BI1015" s="18" t="str">
        <f>IF(X1015="","",IF(30&lt;=Y1015,4,IF(AND(20&lt;=Y1015,Y1015&lt;30),3,IF(AND(10&lt;=Y1015,Y1015&lt;20),2,IF(AND(0&lt;=Y1015,Y1015&lt;10),1,IF(Y1015&lt;0,0,""))))))</f>
        <v/>
      </c>
      <c r="BJ1015" s="58" t="str">
        <f>IF(AND(OR(Q1015="",Q1015="□"),OR(R1015="",R1015="□"),OR(S1015="",S1015="□")),"",IF(AND(Q1015="■",R1015="■"),"",IF(AND(OR(Q1015="■",R1015="■"),S1015="■"),"",IF(Q1015="■",3,IF(R1015="■",1,IF(Z1015="■",BH1015,BI1015))))))</f>
        <v/>
      </c>
    </row>
    <row r="1016" spans="1:62" ht="12" customHeight="1" x14ac:dyDescent="0.15">
      <c r="A1016" s="66">
        <v>999</v>
      </c>
      <c r="B1016" s="4"/>
      <c r="C1016" s="2"/>
      <c r="D1016" s="2"/>
      <c r="E1016" s="8"/>
      <c r="F1016" s="129" t="s">
        <v>38</v>
      </c>
      <c r="G1016" s="130" t="s">
        <v>38</v>
      </c>
      <c r="H1016" s="131" t="s">
        <v>38</v>
      </c>
      <c r="I1016" s="122"/>
      <c r="J1016" s="149"/>
      <c r="K1016" s="124"/>
      <c r="L1016" s="178"/>
      <c r="M1016" s="133"/>
      <c r="N1016" s="163" t="str">
        <f>IF($C$3="","",IF(P1016="","",BF1016))</f>
        <v/>
      </c>
      <c r="O1016" s="163" t="str">
        <f>IF($C$3="","",IF(AND(OR(F1016="",F1016="□"),OR(G1016="",G1016="□"),OR(H1016="",H1016="□")),"",IF(AND(F1016="■",G1016="■"),"",IF(AND(OR(F1016="■",G1016="■"),H1016="■"),"",IF(BF1016="","",IF(OR(BF1016=4,BF1016&gt;4),"○","×"))))))</f>
        <v/>
      </c>
      <c r="P1016" s="162" t="str">
        <f>IF($C$3="","",IF(AND(OR(F1016="",F1016="□"),OR(G1016="",G1016="□"),OR(H1016="",H1016="□")),"",IF(AND(F1016="■",G1016="■"),"",IF(AND(OR(F1016="■",G1016="■"),H1016="■"),"",IF(BF1016="","",IF(OR(BF1016=5,BF1016&gt;5),"○","×"))))))</f>
        <v/>
      </c>
      <c r="Q1016" s="129" t="s">
        <v>38</v>
      </c>
      <c r="R1016" s="130" t="s">
        <v>38</v>
      </c>
      <c r="S1016" s="131" t="s">
        <v>38</v>
      </c>
      <c r="T1016" s="1"/>
      <c r="U1016" s="10"/>
      <c r="V1016" s="11"/>
      <c r="W1016" s="10"/>
      <c r="X1016" s="223" t="str">
        <f t="shared" si="320"/>
        <v/>
      </c>
      <c r="Y1016" s="164" t="str">
        <f t="shared" si="302"/>
        <v/>
      </c>
      <c r="Z1016" s="131" t="s">
        <v>58</v>
      </c>
      <c r="AA1016" s="135" t="s">
        <v>58</v>
      </c>
      <c r="AB1016" s="165" t="str">
        <f t="shared" si="303"/>
        <v/>
      </c>
      <c r="AC1016" s="280"/>
      <c r="AD1016" s="281"/>
      <c r="AF1016" s="60" t="str">
        <f>IF($C$3="","",IF(AND(F1016="□",G1016="□",H1016="□"),"",IF(AND(F1016="■",G1016="■"),"",IF(AND(F1016="■",H1016="■"),"",IF(AND(G1016="■",H1016="■"),"",IF(F1016="■",$BY$42,IF(G1016="■",$BY$39,IF(I1016="","",I1016))))))))</f>
        <v/>
      </c>
      <c r="AG1016" s="61" t="str">
        <f>IF($C$3="","",IF(AND(F1016="□",G1016="□",H1016="□"),"",IF(AND(F1016="■",G1016="■"),"",IF(AND(F1016="■",H1016="■"),"",IF(AND(G1016="■",H1016="■"),"",IF(F1016="■",$BY$44,IF(G1016="■",$BY$41,IF(K1016="","",K1016))))))))</f>
        <v/>
      </c>
      <c r="AH1016" s="63" t="str">
        <f t="shared" si="304"/>
        <v/>
      </c>
      <c r="AI1016" s="63" t="str">
        <f t="shared" si="305"/>
        <v/>
      </c>
      <c r="AJ1016" s="64" t="str">
        <f t="shared" si="306"/>
        <v/>
      </c>
      <c r="AK1016" s="64" t="str">
        <f t="shared" si="307"/>
        <v/>
      </c>
      <c r="AL1016" s="64" t="str">
        <f>IF($C$3="","",IF(AND(F1016="□",G1016="□",H1016="□"),"",IF(AND(F1016="■",G1016="■"),"",IF(AND(F1016="■",H1016="■"),"",IF(AND(G1016="■",H1016="■"),"",IF(F1016="■",$BY$23,IF(G1016="■",$BY$21,IF(J1016="","",J1016))))))))</f>
        <v/>
      </c>
      <c r="AM1016" s="65" t="str">
        <f t="shared" si="308"/>
        <v/>
      </c>
      <c r="AN1016" s="64" t="str">
        <f>IF($C$3="","",IF(AND(F1016="□",G1016="□",H1016="□"),"",IF(AND(F1016="■",G1016="■"),"",IF(AND(F1016="■",H1016="■"),"",IF(AND(G1016="■",H1016="■"),"",IF(F1016="■",$BY$24,IF(G1016="■",$BY$22,IF(L1016="","",L1016))))))))</f>
        <v/>
      </c>
      <c r="AO1016" s="118"/>
      <c r="AP1016" s="64" t="str">
        <f t="shared" si="309"/>
        <v/>
      </c>
      <c r="AQ1016" s="64" t="str">
        <f t="shared" si="310"/>
        <v/>
      </c>
      <c r="AR1016" s="64" t="str">
        <f t="shared" si="311"/>
        <v/>
      </c>
      <c r="AS1016" s="64" t="str">
        <f t="shared" si="312"/>
        <v/>
      </c>
      <c r="AT1016" s="64" t="str">
        <f t="shared" si="313"/>
        <v/>
      </c>
      <c r="AW1016" s="17" t="str">
        <f t="shared" si="314"/>
        <v/>
      </c>
      <c r="AX1016" s="17" t="str">
        <f t="shared" si="315"/>
        <v/>
      </c>
      <c r="AY1016" s="17" t="str">
        <f t="shared" si="316"/>
        <v/>
      </c>
      <c r="AZ1016" s="17" t="str">
        <f t="shared" si="317"/>
        <v/>
      </c>
      <c r="BA1016" s="17" t="str">
        <f t="shared" si="318"/>
        <v/>
      </c>
      <c r="BB1016" s="17" t="str">
        <f t="shared" si="319"/>
        <v/>
      </c>
      <c r="BD1016" s="17" t="str">
        <f>IF(AND(OR(F1016="",F1016="□"),OR(G1016="",G1016="□"),OR(H1016="",H1016="□")),"",IF(AND(F1016="■",G1016="■"),"",IF(AND(OR(F1016="■",G1016="■"),H1016="■"),"",IF(F1016="■",5,IF(G1016="■",4,IF(I1016="","",IF($C$3="","",IF($C$3=8,"-",IF($C$3&lt;8,IF(I1016&lt;=$BY$25,7,IF(I1016&lt;=$BY$26,6,IF(I1016&lt;=$BY$27,5,IF(I1016&lt;=$BY$28,4,IF(I1016&lt;=$BY$29,3,IF(I1016&lt;=$BY$30,2,1)))))))))))))))</f>
        <v/>
      </c>
      <c r="BE1016" s="17" t="str">
        <f>IF(AND(OR(F1016="",F1016="□"),OR(G1016="",G1016="□"),OR(H1016="",H1016="□")),"",IF(AND(F1016="■",G1016="■"),"",IF(AND(OR(F1016="■",G1016="■"),H1016="■"),"",IF(F1016="■",5,IF(G1016="■",4,IF(K1016="","",IF($C$3="","",IF($C$3=8,IF(K1016&lt;=$BY$33,6,IF(K1016&lt;=$BY$34,5,IF(K1016&lt;=$BY$35,4,3))),IF(AND($C$3&lt;8,$C$3&gt;4),IF(K1016&lt;=$BY$32,7,IF(K1016&lt;=$BY$33,6,IF(K1016&lt;=$BY$34,5,IF(K1016&lt;=$BY$35,4,IF(K1016&lt;=$BY$36,3,2))))),IF(C1002&lt;5,"-"))))))))))</f>
        <v/>
      </c>
      <c r="BF1016" s="17" t="str">
        <f t="shared" si="321"/>
        <v/>
      </c>
      <c r="BH1016" s="18" t="str">
        <f>IF(X1016="","",IF(50&lt;=Y1016,6,IF(AND(40&lt;=Y1016,Y1016&lt;50),5,IF(AND(30&lt;=Y1016,Y1016&lt;40),4,IF(AND(20&lt;=Y1016,Y1016&lt;30),3,IF(AND(10&lt;=Y1016,Y1016&lt;20),2,IF(AND(0&lt;=Y1016,Y1016&lt;10),1,IF(Y1016&lt;0,0,""))))))))</f>
        <v/>
      </c>
      <c r="BI1016" s="18" t="str">
        <f>IF(X1016="","",IF(30&lt;=Y1016,4,IF(AND(20&lt;=Y1016,Y1016&lt;30),3,IF(AND(10&lt;=Y1016,Y1016&lt;20),2,IF(AND(0&lt;=Y1016,Y1016&lt;10),1,IF(Y1016&lt;0,0,""))))))</f>
        <v/>
      </c>
      <c r="BJ1016" s="58" t="str">
        <f>IF(AND(OR(Q1016="",Q1016="□"),OR(R1016="",R1016="□"),OR(S1016="",S1016="□")),"",IF(AND(Q1016="■",R1016="■"),"",IF(AND(OR(Q1016="■",R1016="■"),S1016="■"),"",IF(Q1016="■",3,IF(R1016="■",1,IF(Z1016="■",BH1016,BI1016))))))</f>
        <v/>
      </c>
    </row>
    <row r="1017" spans="1:62" ht="12" customHeight="1" x14ac:dyDescent="0.15">
      <c r="A1017" s="66">
        <v>1000</v>
      </c>
      <c r="B1017" s="4"/>
      <c r="C1017" s="2"/>
      <c r="D1017" s="2"/>
      <c r="E1017" s="8"/>
      <c r="F1017" s="129" t="s">
        <v>38</v>
      </c>
      <c r="G1017" s="130" t="s">
        <v>38</v>
      </c>
      <c r="H1017" s="131" t="s">
        <v>38</v>
      </c>
      <c r="I1017" s="122"/>
      <c r="J1017" s="149"/>
      <c r="K1017" s="124"/>
      <c r="L1017" s="178"/>
      <c r="M1017" s="133"/>
      <c r="N1017" s="163" t="str">
        <f>IF($C$3="","",IF(P1017="","",BF1017))</f>
        <v/>
      </c>
      <c r="O1017" s="163" t="str">
        <f>IF($C$3="","",IF(AND(OR(F1017="",F1017="□"),OR(G1017="",G1017="□"),OR(H1017="",H1017="□")),"",IF(AND(F1017="■",G1017="■"),"",IF(AND(OR(F1017="■",G1017="■"),H1017="■"),"",IF(BF1017="","",IF(OR(BF1017=4,BF1017&gt;4),"○","×"))))))</f>
        <v/>
      </c>
      <c r="P1017" s="162" t="str">
        <f>IF($C$3="","",IF(AND(OR(F1017="",F1017="□"),OR(G1017="",G1017="□"),OR(H1017="",H1017="□")),"",IF(AND(F1017="■",G1017="■"),"",IF(AND(OR(F1017="■",G1017="■"),H1017="■"),"",IF(BF1017="","",IF(OR(BF1017=5,BF1017&gt;5),"○","×"))))))</f>
        <v/>
      </c>
      <c r="Q1017" s="129" t="s">
        <v>38</v>
      </c>
      <c r="R1017" s="130" t="s">
        <v>38</v>
      </c>
      <c r="S1017" s="131" t="s">
        <v>38</v>
      </c>
      <c r="T1017" s="1"/>
      <c r="U1017" s="10"/>
      <c r="V1017" s="11"/>
      <c r="W1017" s="10"/>
      <c r="X1017" s="223" t="str">
        <f t="shared" si="320"/>
        <v/>
      </c>
      <c r="Y1017" s="164" t="str">
        <f t="shared" si="302"/>
        <v/>
      </c>
      <c r="Z1017" s="131" t="s">
        <v>58</v>
      </c>
      <c r="AA1017" s="135" t="s">
        <v>58</v>
      </c>
      <c r="AB1017" s="165" t="str">
        <f t="shared" si="303"/>
        <v/>
      </c>
      <c r="AC1017" s="280"/>
      <c r="AD1017" s="281"/>
      <c r="AF1017" s="60" t="str">
        <f>IF($C$3="","",IF(AND(F1017="□",G1017="□",H1017="□"),"",IF(AND(F1017="■",G1017="■"),"",IF(AND(F1017="■",H1017="■"),"",IF(AND(G1017="■",H1017="■"),"",IF(F1017="■",$BY$42,IF(G1017="■",$BY$39,IF(I1017="","",I1017))))))))</f>
        <v/>
      </c>
      <c r="AG1017" s="61" t="str">
        <f>IF($C$3="","",IF(AND(F1017="□",G1017="□",H1017="□"),"",IF(AND(F1017="■",G1017="■"),"",IF(AND(F1017="■",H1017="■"),"",IF(AND(G1017="■",H1017="■"),"",IF(F1017="■",$BY$44,IF(G1017="■",$BY$41,IF(K1017="","",K1017))))))))</f>
        <v/>
      </c>
      <c r="AH1017" s="63" t="str">
        <f t="shared" si="304"/>
        <v/>
      </c>
      <c r="AI1017" s="63" t="str">
        <f t="shared" si="305"/>
        <v/>
      </c>
      <c r="AJ1017" s="64" t="str">
        <f t="shared" si="306"/>
        <v/>
      </c>
      <c r="AK1017" s="64" t="str">
        <f t="shared" si="307"/>
        <v/>
      </c>
      <c r="AL1017" s="64" t="str">
        <f>IF($C$3="","",IF(AND(F1017="□",G1017="□",H1017="□"),"",IF(AND(F1017="■",G1017="■"),"",IF(AND(F1017="■",H1017="■"),"",IF(AND(G1017="■",H1017="■"),"",IF(F1017="■",$BY$23,IF(G1017="■",$BY$21,IF(J1017="","",J1017))))))))</f>
        <v/>
      </c>
      <c r="AM1017" s="65" t="str">
        <f t="shared" si="308"/>
        <v/>
      </c>
      <c r="AN1017" s="64" t="str">
        <f>IF($C$3="","",IF(AND(F1017="□",G1017="□",H1017="□"),"",IF(AND(F1017="■",G1017="■"),"",IF(AND(F1017="■",H1017="■"),"",IF(AND(G1017="■",H1017="■"),"",IF(F1017="■",$BY$24,IF(G1017="■",$BY$22,IF(L1017="","",L1017))))))))</f>
        <v/>
      </c>
      <c r="AO1017" s="118"/>
      <c r="AP1017" s="64" t="str">
        <f t="shared" si="309"/>
        <v/>
      </c>
      <c r="AQ1017" s="64" t="str">
        <f t="shared" si="310"/>
        <v/>
      </c>
      <c r="AR1017" s="64" t="str">
        <f t="shared" si="311"/>
        <v/>
      </c>
      <c r="AS1017" s="64" t="str">
        <f t="shared" si="312"/>
        <v/>
      </c>
      <c r="AT1017" s="64" t="str">
        <f t="shared" si="313"/>
        <v/>
      </c>
      <c r="AW1017" s="17" t="str">
        <f t="shared" si="314"/>
        <v/>
      </c>
      <c r="AX1017" s="17" t="str">
        <f t="shared" si="315"/>
        <v/>
      </c>
      <c r="AY1017" s="17" t="str">
        <f t="shared" si="316"/>
        <v/>
      </c>
      <c r="AZ1017" s="17" t="str">
        <f t="shared" si="317"/>
        <v/>
      </c>
      <c r="BA1017" s="17" t="str">
        <f t="shared" si="318"/>
        <v/>
      </c>
      <c r="BB1017" s="17" t="str">
        <f t="shared" si="319"/>
        <v/>
      </c>
      <c r="BD1017" s="17" t="str">
        <f>IF(AND(OR(F1017="",F1017="□"),OR(G1017="",G1017="□"),OR(H1017="",H1017="□")),"",IF(AND(F1017="■",G1017="■"),"",IF(AND(OR(F1017="■",G1017="■"),H1017="■"),"",IF(F1017="■",5,IF(G1017="■",4,IF(I1017="","",IF($C$3="","",IF($C$3=8,"-",IF($C$3&lt;8,IF(I1017&lt;=$BY$25,7,IF(I1017&lt;=$BY$26,6,IF(I1017&lt;=$BY$27,5,IF(I1017&lt;=$BY$28,4,IF(I1017&lt;=$BY$29,3,IF(I1017&lt;=$BY$30,2,1)))))))))))))))</f>
        <v/>
      </c>
      <c r="BE1017" s="17" t="str">
        <f>IF(AND(OR(F1017="",F1017="□"),OR(G1017="",G1017="□"),OR(H1017="",H1017="□")),"",IF(AND(F1017="■",G1017="■"),"",IF(AND(OR(F1017="■",G1017="■"),H1017="■"),"",IF(F1017="■",5,IF(G1017="■",4,IF(K1017="","",IF($C$3="","",IF($C$3=8,IF(K1017&lt;=$BY$33,6,IF(K1017&lt;=$BY$34,5,IF(K1017&lt;=$BY$35,4,3))),IF(AND($C$3&lt;8,$C$3&gt;4),IF(K1017&lt;=$BY$32,7,IF(K1017&lt;=$BY$33,6,IF(K1017&lt;=$BY$34,5,IF(K1017&lt;=$BY$35,4,IF(K1017&lt;=$BY$36,3,2))))),IF(C1003&lt;5,"-"))))))))))</f>
        <v/>
      </c>
      <c r="BF1017" s="17" t="str">
        <f t="shared" si="321"/>
        <v/>
      </c>
      <c r="BH1017" s="18" t="str">
        <f>IF(X1017="","",IF(50&lt;=Y1017,6,IF(AND(40&lt;=Y1017,Y1017&lt;50),5,IF(AND(30&lt;=Y1017,Y1017&lt;40),4,IF(AND(20&lt;=Y1017,Y1017&lt;30),3,IF(AND(10&lt;=Y1017,Y1017&lt;20),2,IF(AND(0&lt;=Y1017,Y1017&lt;10),1,IF(Y1017&lt;0,0,""))))))))</f>
        <v/>
      </c>
      <c r="BI1017" s="18" t="str">
        <f>IF(X1017="","",IF(30&lt;=Y1017,4,IF(AND(20&lt;=Y1017,Y1017&lt;30),3,IF(AND(10&lt;=Y1017,Y1017&lt;20),2,IF(AND(0&lt;=Y1017,Y1017&lt;10),1,IF(Y1017&lt;0,0,""))))))</f>
        <v/>
      </c>
      <c r="BJ1017" s="58" t="str">
        <f>IF(AND(OR(Q1017="",Q1017="□"),OR(R1017="",R1017="□"),OR(S1017="",S1017="□")),"",IF(AND(Q1017="■",R1017="■"),"",IF(AND(OR(Q1017="■",R1017="■"),S1017="■"),"",IF(Q1017="■",3,IF(R1017="■",1,IF(Z1017="■",BH1017,BI1017))))))</f>
        <v/>
      </c>
    </row>
    <row r="1018" spans="1:62" ht="12" customHeight="1" x14ac:dyDescent="0.15">
      <c r="A1018" s="66">
        <v>1001</v>
      </c>
      <c r="B1018" s="4"/>
      <c r="C1018" s="2"/>
      <c r="D1018" s="2"/>
      <c r="E1018" s="8"/>
      <c r="F1018" s="129" t="s">
        <v>38</v>
      </c>
      <c r="G1018" s="130" t="s">
        <v>38</v>
      </c>
      <c r="H1018" s="131" t="s">
        <v>38</v>
      </c>
      <c r="I1018" s="122"/>
      <c r="J1018" s="149"/>
      <c r="K1018" s="124"/>
      <c r="L1018" s="178"/>
      <c r="M1018" s="133"/>
      <c r="N1018" s="163" t="str">
        <f>IF($C$3="","",IF(P1018="","",BF1018))</f>
        <v/>
      </c>
      <c r="O1018" s="163" t="str">
        <f>IF($C$3="","",IF(AND(OR(F1018="",F1018="□"),OR(G1018="",G1018="□"),OR(H1018="",H1018="□")),"",IF(AND(F1018="■",G1018="■"),"",IF(AND(OR(F1018="■",G1018="■"),H1018="■"),"",IF(BF1018="","",IF(OR(BF1018=4,BF1018&gt;4),"○","×"))))))</f>
        <v/>
      </c>
      <c r="P1018" s="162" t="str">
        <f>IF($C$3="","",IF(AND(OR(F1018="",F1018="□"),OR(G1018="",G1018="□"),OR(H1018="",H1018="□")),"",IF(AND(F1018="■",G1018="■"),"",IF(AND(OR(F1018="■",G1018="■"),H1018="■"),"",IF(BF1018="","",IF(OR(BF1018=5,BF1018&gt;5),"○","×"))))))</f>
        <v/>
      </c>
      <c r="Q1018" s="129" t="s">
        <v>38</v>
      </c>
      <c r="R1018" s="130" t="s">
        <v>38</v>
      </c>
      <c r="S1018" s="131" t="s">
        <v>38</v>
      </c>
      <c r="T1018" s="1"/>
      <c r="U1018" s="10"/>
      <c r="V1018" s="11"/>
      <c r="W1018" s="10"/>
      <c r="X1018" s="223" t="str">
        <f t="shared" si="320"/>
        <v/>
      </c>
      <c r="Y1018" s="164" t="str">
        <f t="shared" si="302"/>
        <v/>
      </c>
      <c r="Z1018" s="131" t="s">
        <v>58</v>
      </c>
      <c r="AA1018" s="135" t="s">
        <v>58</v>
      </c>
      <c r="AB1018" s="165" t="str">
        <f t="shared" si="303"/>
        <v/>
      </c>
      <c r="AC1018" s="280"/>
      <c r="AD1018" s="281"/>
      <c r="AF1018" s="60" t="str">
        <f>IF($C$3="","",IF(AND(F1018="□",G1018="□",H1018="□"),"",IF(AND(F1018="■",G1018="■"),"",IF(AND(F1018="■",H1018="■"),"",IF(AND(G1018="■",H1018="■"),"",IF(F1018="■",$BY$42,IF(G1018="■",$BY$39,IF(I1018="","",I1018))))))))</f>
        <v/>
      </c>
      <c r="AG1018" s="61" t="str">
        <f>IF($C$3="","",IF(AND(F1018="□",G1018="□",H1018="□"),"",IF(AND(F1018="■",G1018="■"),"",IF(AND(F1018="■",H1018="■"),"",IF(AND(G1018="■",H1018="■"),"",IF(F1018="■",$BY$44,IF(G1018="■",$BY$41,IF(K1018="","",K1018))))))))</f>
        <v/>
      </c>
      <c r="AH1018" s="63" t="str">
        <f t="shared" si="304"/>
        <v/>
      </c>
      <c r="AI1018" s="63" t="str">
        <f t="shared" si="305"/>
        <v/>
      </c>
      <c r="AJ1018" s="64" t="str">
        <f t="shared" si="306"/>
        <v/>
      </c>
      <c r="AK1018" s="64" t="str">
        <f t="shared" si="307"/>
        <v/>
      </c>
      <c r="AL1018" s="64" t="str">
        <f>IF($C$3="","",IF(AND(F1018="□",G1018="□",H1018="□"),"",IF(AND(F1018="■",G1018="■"),"",IF(AND(F1018="■",H1018="■"),"",IF(AND(G1018="■",H1018="■"),"",IF(F1018="■",$BY$23,IF(G1018="■",$BY$21,IF(J1018="","",J1018))))))))</f>
        <v/>
      </c>
      <c r="AM1018" s="65" t="str">
        <f t="shared" si="308"/>
        <v/>
      </c>
      <c r="AN1018" s="64" t="str">
        <f>IF($C$3="","",IF(AND(F1018="□",G1018="□",H1018="□"),"",IF(AND(F1018="■",G1018="■"),"",IF(AND(F1018="■",H1018="■"),"",IF(AND(G1018="■",H1018="■"),"",IF(F1018="■",$BY$24,IF(G1018="■",$BY$22,IF(L1018="","",L1018))))))))</f>
        <v/>
      </c>
      <c r="AO1018" s="118"/>
      <c r="AP1018" s="64" t="str">
        <f t="shared" si="309"/>
        <v/>
      </c>
      <c r="AQ1018" s="64" t="str">
        <f t="shared" si="310"/>
        <v/>
      </c>
      <c r="AR1018" s="64" t="str">
        <f t="shared" si="311"/>
        <v/>
      </c>
      <c r="AS1018" s="64" t="str">
        <f t="shared" si="312"/>
        <v/>
      </c>
      <c r="AT1018" s="64" t="str">
        <f t="shared" si="313"/>
        <v/>
      </c>
      <c r="AW1018" s="17" t="str">
        <f t="shared" si="314"/>
        <v/>
      </c>
      <c r="AX1018" s="17" t="str">
        <f t="shared" si="315"/>
        <v/>
      </c>
      <c r="AY1018" s="17" t="str">
        <f t="shared" si="316"/>
        <v/>
      </c>
      <c r="AZ1018" s="17" t="str">
        <f t="shared" si="317"/>
        <v/>
      </c>
      <c r="BA1018" s="17" t="str">
        <f t="shared" si="318"/>
        <v/>
      </c>
      <c r="BB1018" s="17" t="str">
        <f t="shared" si="319"/>
        <v/>
      </c>
      <c r="BD1018" s="17" t="str">
        <f>IF(AND(OR(F1018="",F1018="□"),OR(G1018="",G1018="□"),OR(H1018="",H1018="□")),"",IF(AND(F1018="■",G1018="■"),"",IF(AND(OR(F1018="■",G1018="■"),H1018="■"),"",IF(F1018="■",5,IF(G1018="■",4,IF(I1018="","",IF($C$3="","",IF($C$3=8,"-",IF($C$3&lt;8,IF(I1018&lt;=$BY$25,7,IF(I1018&lt;=$BY$26,6,IF(I1018&lt;=$BY$27,5,IF(I1018&lt;=$BY$28,4,IF(I1018&lt;=$BY$29,3,IF(I1018&lt;=$BY$30,2,1)))))))))))))))</f>
        <v/>
      </c>
      <c r="BE1018" s="17" t="str">
        <f>IF(AND(OR(F1018="",F1018="□"),OR(G1018="",G1018="□"),OR(H1018="",H1018="□")),"",IF(AND(F1018="■",G1018="■"),"",IF(AND(OR(F1018="■",G1018="■"),H1018="■"),"",IF(F1018="■",5,IF(G1018="■",4,IF(K1018="","",IF($C$3="","",IF($C$3=8,IF(K1018&lt;=$BY$33,6,IF(K1018&lt;=$BY$34,5,IF(K1018&lt;=$BY$35,4,3))),IF(AND($C$3&lt;8,$C$3&gt;4),IF(K1018&lt;=$BY$32,7,IF(K1018&lt;=$BY$33,6,IF(K1018&lt;=$BY$34,5,IF(K1018&lt;=$BY$35,4,IF(K1018&lt;=$BY$36,3,2))))),IF(C1004&lt;5,"-"))))))))))</f>
        <v/>
      </c>
      <c r="BF1018" s="17" t="str">
        <f t="shared" si="321"/>
        <v/>
      </c>
      <c r="BH1018" s="18" t="str">
        <f>IF(X1018="","",IF(50&lt;=Y1018,6,IF(AND(40&lt;=Y1018,Y1018&lt;50),5,IF(AND(30&lt;=Y1018,Y1018&lt;40),4,IF(AND(20&lt;=Y1018,Y1018&lt;30),3,IF(AND(10&lt;=Y1018,Y1018&lt;20),2,IF(AND(0&lt;=Y1018,Y1018&lt;10),1,IF(Y1018&lt;0,0,""))))))))</f>
        <v/>
      </c>
      <c r="BI1018" s="18" t="str">
        <f>IF(X1018="","",IF(30&lt;=Y1018,4,IF(AND(20&lt;=Y1018,Y1018&lt;30),3,IF(AND(10&lt;=Y1018,Y1018&lt;20),2,IF(AND(0&lt;=Y1018,Y1018&lt;10),1,IF(Y1018&lt;0,0,""))))))</f>
        <v/>
      </c>
      <c r="BJ1018" s="58" t="str">
        <f>IF(AND(OR(Q1018="",Q1018="□"),OR(R1018="",R1018="□"),OR(S1018="",S1018="□")),"",IF(AND(Q1018="■",R1018="■"),"",IF(AND(OR(Q1018="■",R1018="■"),S1018="■"),"",IF(Q1018="■",3,IF(R1018="■",1,IF(Z1018="■",BH1018,BI1018))))))</f>
        <v/>
      </c>
    </row>
    <row r="1019" spans="1:62" ht="12" customHeight="1" x14ac:dyDescent="0.15">
      <c r="A1019" s="66">
        <v>1002</v>
      </c>
      <c r="B1019" s="4"/>
      <c r="C1019" s="2"/>
      <c r="D1019" s="2"/>
      <c r="E1019" s="8"/>
      <c r="F1019" s="129" t="s">
        <v>38</v>
      </c>
      <c r="G1019" s="130" t="s">
        <v>38</v>
      </c>
      <c r="H1019" s="131" t="s">
        <v>38</v>
      </c>
      <c r="I1019" s="122"/>
      <c r="J1019" s="149"/>
      <c r="K1019" s="124"/>
      <c r="L1019" s="178"/>
      <c r="M1019" s="133"/>
      <c r="N1019" s="163" t="str">
        <f>IF($C$3="","",IF(P1019="","",BF1019))</f>
        <v/>
      </c>
      <c r="O1019" s="163" t="str">
        <f>IF($C$3="","",IF(AND(OR(F1019="",F1019="□"),OR(G1019="",G1019="□"),OR(H1019="",H1019="□")),"",IF(AND(F1019="■",G1019="■"),"",IF(AND(OR(F1019="■",G1019="■"),H1019="■"),"",IF(BF1019="","",IF(OR(BF1019=4,BF1019&gt;4),"○","×"))))))</f>
        <v/>
      </c>
      <c r="P1019" s="162" t="str">
        <f>IF($C$3="","",IF(AND(OR(F1019="",F1019="□"),OR(G1019="",G1019="□"),OR(H1019="",H1019="□")),"",IF(AND(F1019="■",G1019="■"),"",IF(AND(OR(F1019="■",G1019="■"),H1019="■"),"",IF(BF1019="","",IF(OR(BF1019=5,BF1019&gt;5),"○","×"))))))</f>
        <v/>
      </c>
      <c r="Q1019" s="129" t="s">
        <v>38</v>
      </c>
      <c r="R1019" s="130" t="s">
        <v>38</v>
      </c>
      <c r="S1019" s="131" t="s">
        <v>38</v>
      </c>
      <c r="T1019" s="1"/>
      <c r="U1019" s="10"/>
      <c r="V1019" s="11"/>
      <c r="W1019" s="10"/>
      <c r="X1019" s="223" t="str">
        <f t="shared" si="320"/>
        <v/>
      </c>
      <c r="Y1019" s="164" t="str">
        <f t="shared" si="302"/>
        <v/>
      </c>
      <c r="Z1019" s="131" t="s">
        <v>58</v>
      </c>
      <c r="AA1019" s="135" t="s">
        <v>58</v>
      </c>
      <c r="AB1019" s="165" t="str">
        <f t="shared" si="303"/>
        <v/>
      </c>
      <c r="AC1019" s="280"/>
      <c r="AD1019" s="281"/>
      <c r="AF1019" s="60" t="str">
        <f>IF($C$3="","",IF(AND(F1019="□",G1019="□",H1019="□"),"",IF(AND(F1019="■",G1019="■"),"",IF(AND(F1019="■",H1019="■"),"",IF(AND(G1019="■",H1019="■"),"",IF(F1019="■",$BY$42,IF(G1019="■",$BY$39,IF(I1019="","",I1019))))))))</f>
        <v/>
      </c>
      <c r="AG1019" s="61" t="str">
        <f>IF($C$3="","",IF(AND(F1019="□",G1019="□",H1019="□"),"",IF(AND(F1019="■",G1019="■"),"",IF(AND(F1019="■",H1019="■"),"",IF(AND(G1019="■",H1019="■"),"",IF(F1019="■",$BY$44,IF(G1019="■",$BY$41,IF(K1019="","",K1019))))))))</f>
        <v/>
      </c>
      <c r="AH1019" s="63" t="str">
        <f t="shared" si="304"/>
        <v/>
      </c>
      <c r="AI1019" s="63" t="str">
        <f t="shared" si="305"/>
        <v/>
      </c>
      <c r="AJ1019" s="64" t="str">
        <f t="shared" si="306"/>
        <v/>
      </c>
      <c r="AK1019" s="64" t="str">
        <f t="shared" si="307"/>
        <v/>
      </c>
      <c r="AL1019" s="64" t="str">
        <f>IF($C$3="","",IF(AND(F1019="□",G1019="□",H1019="□"),"",IF(AND(F1019="■",G1019="■"),"",IF(AND(F1019="■",H1019="■"),"",IF(AND(G1019="■",H1019="■"),"",IF(F1019="■",$BY$23,IF(G1019="■",$BY$21,IF(J1019="","",J1019))))))))</f>
        <v/>
      </c>
      <c r="AM1019" s="65" t="str">
        <f t="shared" si="308"/>
        <v/>
      </c>
      <c r="AN1019" s="64" t="str">
        <f>IF($C$3="","",IF(AND(F1019="□",G1019="□",H1019="□"),"",IF(AND(F1019="■",G1019="■"),"",IF(AND(F1019="■",H1019="■"),"",IF(AND(G1019="■",H1019="■"),"",IF(F1019="■",$BY$24,IF(G1019="■",$BY$22,IF(L1019="","",L1019))))))))</f>
        <v/>
      </c>
      <c r="AO1019" s="118"/>
      <c r="AP1019" s="64" t="str">
        <f t="shared" si="309"/>
        <v/>
      </c>
      <c r="AQ1019" s="64" t="str">
        <f t="shared" si="310"/>
        <v/>
      </c>
      <c r="AR1019" s="64" t="str">
        <f t="shared" si="311"/>
        <v/>
      </c>
      <c r="AS1019" s="64" t="str">
        <f t="shared" si="312"/>
        <v/>
      </c>
      <c r="AT1019" s="64" t="str">
        <f t="shared" si="313"/>
        <v/>
      </c>
      <c r="AW1019" s="17" t="str">
        <f t="shared" si="314"/>
        <v/>
      </c>
      <c r="AX1019" s="17" t="str">
        <f t="shared" si="315"/>
        <v/>
      </c>
      <c r="AY1019" s="17" t="str">
        <f t="shared" si="316"/>
        <v/>
      </c>
      <c r="AZ1019" s="17" t="str">
        <f t="shared" si="317"/>
        <v/>
      </c>
      <c r="BA1019" s="17" t="str">
        <f t="shared" si="318"/>
        <v/>
      </c>
      <c r="BB1019" s="17" t="str">
        <f t="shared" si="319"/>
        <v/>
      </c>
      <c r="BD1019" s="17" t="str">
        <f>IF(AND(OR(F1019="",F1019="□"),OR(G1019="",G1019="□"),OR(H1019="",H1019="□")),"",IF(AND(F1019="■",G1019="■"),"",IF(AND(OR(F1019="■",G1019="■"),H1019="■"),"",IF(F1019="■",5,IF(G1019="■",4,IF(I1019="","",IF($C$3="","",IF($C$3=8,"-",IF($C$3&lt;8,IF(I1019&lt;=$BY$25,7,IF(I1019&lt;=$BY$26,6,IF(I1019&lt;=$BY$27,5,IF(I1019&lt;=$BY$28,4,IF(I1019&lt;=$BY$29,3,IF(I1019&lt;=$BY$30,2,1)))))))))))))))</f>
        <v/>
      </c>
      <c r="BE1019" s="17" t="str">
        <f>IF(AND(OR(F1019="",F1019="□"),OR(G1019="",G1019="□"),OR(H1019="",H1019="□")),"",IF(AND(F1019="■",G1019="■"),"",IF(AND(OR(F1019="■",G1019="■"),H1019="■"),"",IF(F1019="■",5,IF(G1019="■",4,IF(K1019="","",IF($C$3="","",IF($C$3=8,IF(K1019&lt;=$BY$33,6,IF(K1019&lt;=$BY$34,5,IF(K1019&lt;=$BY$35,4,3))),IF(AND($C$3&lt;8,$C$3&gt;4),IF(K1019&lt;=$BY$32,7,IF(K1019&lt;=$BY$33,6,IF(K1019&lt;=$BY$34,5,IF(K1019&lt;=$BY$35,4,IF(K1019&lt;=$BY$36,3,2))))),IF(C1005&lt;5,"-"))))))))))</f>
        <v/>
      </c>
      <c r="BF1019" s="17" t="str">
        <f t="shared" si="321"/>
        <v/>
      </c>
      <c r="BH1019" s="18" t="str">
        <f>IF(X1019="","",IF(50&lt;=Y1019,6,IF(AND(40&lt;=Y1019,Y1019&lt;50),5,IF(AND(30&lt;=Y1019,Y1019&lt;40),4,IF(AND(20&lt;=Y1019,Y1019&lt;30),3,IF(AND(10&lt;=Y1019,Y1019&lt;20),2,IF(AND(0&lt;=Y1019,Y1019&lt;10),1,IF(Y1019&lt;0,0,""))))))))</f>
        <v/>
      </c>
      <c r="BI1019" s="18" t="str">
        <f>IF(X1019="","",IF(30&lt;=Y1019,4,IF(AND(20&lt;=Y1019,Y1019&lt;30),3,IF(AND(10&lt;=Y1019,Y1019&lt;20),2,IF(AND(0&lt;=Y1019,Y1019&lt;10),1,IF(Y1019&lt;0,0,""))))))</f>
        <v/>
      </c>
      <c r="BJ1019" s="58" t="str">
        <f>IF(AND(OR(Q1019="",Q1019="□"),OR(R1019="",R1019="□"),OR(S1019="",S1019="□")),"",IF(AND(Q1019="■",R1019="■"),"",IF(AND(OR(Q1019="■",R1019="■"),S1019="■"),"",IF(Q1019="■",3,IF(R1019="■",1,IF(Z1019="■",BH1019,BI1019))))))</f>
        <v/>
      </c>
    </row>
    <row r="1020" spans="1:62" ht="12" customHeight="1" x14ac:dyDescent="0.15">
      <c r="A1020" s="66">
        <v>1003</v>
      </c>
      <c r="B1020" s="4"/>
      <c r="C1020" s="2"/>
      <c r="D1020" s="2"/>
      <c r="E1020" s="8"/>
      <c r="F1020" s="129" t="s">
        <v>38</v>
      </c>
      <c r="G1020" s="130" t="s">
        <v>38</v>
      </c>
      <c r="H1020" s="131" t="s">
        <v>38</v>
      </c>
      <c r="I1020" s="122"/>
      <c r="J1020" s="149"/>
      <c r="K1020" s="124"/>
      <c r="L1020" s="178"/>
      <c r="M1020" s="133"/>
      <c r="N1020" s="163" t="str">
        <f>IF($C$3="","",IF(P1020="","",BF1020))</f>
        <v/>
      </c>
      <c r="O1020" s="163" t="str">
        <f>IF($C$3="","",IF(AND(OR(F1020="",F1020="□"),OR(G1020="",G1020="□"),OR(H1020="",H1020="□")),"",IF(AND(F1020="■",G1020="■"),"",IF(AND(OR(F1020="■",G1020="■"),H1020="■"),"",IF(BF1020="","",IF(OR(BF1020=4,BF1020&gt;4),"○","×"))))))</f>
        <v/>
      </c>
      <c r="P1020" s="162" t="str">
        <f>IF($C$3="","",IF(AND(OR(F1020="",F1020="□"),OR(G1020="",G1020="□"),OR(H1020="",H1020="□")),"",IF(AND(F1020="■",G1020="■"),"",IF(AND(OR(F1020="■",G1020="■"),H1020="■"),"",IF(BF1020="","",IF(OR(BF1020=5,BF1020&gt;5),"○","×"))))))</f>
        <v/>
      </c>
      <c r="Q1020" s="129" t="s">
        <v>38</v>
      </c>
      <c r="R1020" s="130" t="s">
        <v>38</v>
      </c>
      <c r="S1020" s="131" t="s">
        <v>38</v>
      </c>
      <c r="T1020" s="1"/>
      <c r="U1020" s="10"/>
      <c r="V1020" s="11"/>
      <c r="W1020" s="10"/>
      <c r="X1020" s="223" t="str">
        <f t="shared" si="320"/>
        <v/>
      </c>
      <c r="Y1020" s="164" t="str">
        <f t="shared" si="302"/>
        <v/>
      </c>
      <c r="Z1020" s="131" t="s">
        <v>58</v>
      </c>
      <c r="AA1020" s="135" t="s">
        <v>58</v>
      </c>
      <c r="AB1020" s="165" t="str">
        <f t="shared" si="303"/>
        <v/>
      </c>
      <c r="AC1020" s="280"/>
      <c r="AD1020" s="281"/>
      <c r="AF1020" s="60" t="str">
        <f>IF($C$3="","",IF(AND(F1020="□",G1020="□",H1020="□"),"",IF(AND(F1020="■",G1020="■"),"",IF(AND(F1020="■",H1020="■"),"",IF(AND(G1020="■",H1020="■"),"",IF(F1020="■",$BY$42,IF(G1020="■",$BY$39,IF(I1020="","",I1020))))))))</f>
        <v/>
      </c>
      <c r="AG1020" s="61" t="str">
        <f>IF($C$3="","",IF(AND(F1020="□",G1020="□",H1020="□"),"",IF(AND(F1020="■",G1020="■"),"",IF(AND(F1020="■",H1020="■"),"",IF(AND(G1020="■",H1020="■"),"",IF(F1020="■",$BY$44,IF(G1020="■",$BY$41,IF(K1020="","",K1020))))))))</f>
        <v/>
      </c>
      <c r="AH1020" s="63" t="str">
        <f t="shared" si="304"/>
        <v/>
      </c>
      <c r="AI1020" s="63" t="str">
        <f t="shared" si="305"/>
        <v/>
      </c>
      <c r="AJ1020" s="64" t="str">
        <f t="shared" si="306"/>
        <v/>
      </c>
      <c r="AK1020" s="64" t="str">
        <f t="shared" si="307"/>
        <v/>
      </c>
      <c r="AL1020" s="64" t="str">
        <f>IF($C$3="","",IF(AND(F1020="□",G1020="□",H1020="□"),"",IF(AND(F1020="■",G1020="■"),"",IF(AND(F1020="■",H1020="■"),"",IF(AND(G1020="■",H1020="■"),"",IF(F1020="■",$BY$23,IF(G1020="■",$BY$21,IF(J1020="","",J1020))))))))</f>
        <v/>
      </c>
      <c r="AM1020" s="65" t="str">
        <f t="shared" si="308"/>
        <v/>
      </c>
      <c r="AN1020" s="64" t="str">
        <f>IF($C$3="","",IF(AND(F1020="□",G1020="□",H1020="□"),"",IF(AND(F1020="■",G1020="■"),"",IF(AND(F1020="■",H1020="■"),"",IF(AND(G1020="■",H1020="■"),"",IF(F1020="■",$BY$24,IF(G1020="■",$BY$22,IF(L1020="","",L1020))))))))</f>
        <v/>
      </c>
      <c r="AO1020" s="118"/>
      <c r="AP1020" s="64" t="str">
        <f t="shared" si="309"/>
        <v/>
      </c>
      <c r="AQ1020" s="64" t="str">
        <f t="shared" si="310"/>
        <v/>
      </c>
      <c r="AR1020" s="64" t="str">
        <f t="shared" si="311"/>
        <v/>
      </c>
      <c r="AS1020" s="64" t="str">
        <f t="shared" si="312"/>
        <v/>
      </c>
      <c r="AT1020" s="64" t="str">
        <f t="shared" si="313"/>
        <v/>
      </c>
      <c r="AW1020" s="17" t="str">
        <f t="shared" si="314"/>
        <v/>
      </c>
      <c r="AX1020" s="17" t="str">
        <f t="shared" si="315"/>
        <v/>
      </c>
      <c r="AY1020" s="17" t="str">
        <f t="shared" si="316"/>
        <v/>
      </c>
      <c r="AZ1020" s="17" t="str">
        <f t="shared" si="317"/>
        <v/>
      </c>
      <c r="BA1020" s="17" t="str">
        <f t="shared" si="318"/>
        <v/>
      </c>
      <c r="BB1020" s="17" t="str">
        <f t="shared" si="319"/>
        <v/>
      </c>
      <c r="BD1020" s="17" t="str">
        <f>IF(AND(OR(F1020="",F1020="□"),OR(G1020="",G1020="□"),OR(H1020="",H1020="□")),"",IF(AND(F1020="■",G1020="■"),"",IF(AND(OR(F1020="■",G1020="■"),H1020="■"),"",IF(F1020="■",5,IF(G1020="■",4,IF(I1020="","",IF($C$3="","",IF($C$3=8,"-",IF($C$3&lt;8,IF(I1020&lt;=$BY$25,7,IF(I1020&lt;=$BY$26,6,IF(I1020&lt;=$BY$27,5,IF(I1020&lt;=$BY$28,4,IF(I1020&lt;=$BY$29,3,IF(I1020&lt;=$BY$30,2,1)))))))))))))))</f>
        <v/>
      </c>
      <c r="BE1020" s="17" t="str">
        <f>IF(AND(OR(F1020="",F1020="□"),OR(G1020="",G1020="□"),OR(H1020="",H1020="□")),"",IF(AND(F1020="■",G1020="■"),"",IF(AND(OR(F1020="■",G1020="■"),H1020="■"),"",IF(F1020="■",5,IF(G1020="■",4,IF(K1020="","",IF($C$3="","",IF($C$3=8,IF(K1020&lt;=$BY$33,6,IF(K1020&lt;=$BY$34,5,IF(K1020&lt;=$BY$35,4,3))),IF(AND($C$3&lt;8,$C$3&gt;4),IF(K1020&lt;=$BY$32,7,IF(K1020&lt;=$BY$33,6,IF(K1020&lt;=$BY$34,5,IF(K1020&lt;=$BY$35,4,IF(K1020&lt;=$BY$36,3,2))))),IF(C1006&lt;5,"-"))))))))))</f>
        <v/>
      </c>
      <c r="BF1020" s="17" t="str">
        <f t="shared" si="321"/>
        <v/>
      </c>
      <c r="BH1020" s="18" t="str">
        <f>IF(X1020="","",IF(50&lt;=Y1020,6,IF(AND(40&lt;=Y1020,Y1020&lt;50),5,IF(AND(30&lt;=Y1020,Y1020&lt;40),4,IF(AND(20&lt;=Y1020,Y1020&lt;30),3,IF(AND(10&lt;=Y1020,Y1020&lt;20),2,IF(AND(0&lt;=Y1020,Y1020&lt;10),1,IF(Y1020&lt;0,0,""))))))))</f>
        <v/>
      </c>
      <c r="BI1020" s="18" t="str">
        <f>IF(X1020="","",IF(30&lt;=Y1020,4,IF(AND(20&lt;=Y1020,Y1020&lt;30),3,IF(AND(10&lt;=Y1020,Y1020&lt;20),2,IF(AND(0&lt;=Y1020,Y1020&lt;10),1,IF(Y1020&lt;0,0,""))))))</f>
        <v/>
      </c>
      <c r="BJ1020" s="58" t="str">
        <f>IF(AND(OR(Q1020="",Q1020="□"),OR(R1020="",R1020="□"),OR(S1020="",S1020="□")),"",IF(AND(Q1020="■",R1020="■"),"",IF(AND(OR(Q1020="■",R1020="■"),S1020="■"),"",IF(Q1020="■",3,IF(R1020="■",1,IF(Z1020="■",BH1020,BI1020))))))</f>
        <v/>
      </c>
    </row>
    <row r="1021" spans="1:62" ht="12" customHeight="1" x14ac:dyDescent="0.15">
      <c r="A1021" s="66">
        <v>1004</v>
      </c>
      <c r="B1021" s="4"/>
      <c r="C1021" s="2"/>
      <c r="D1021" s="2"/>
      <c r="E1021" s="8"/>
      <c r="F1021" s="129" t="s">
        <v>38</v>
      </c>
      <c r="G1021" s="130" t="s">
        <v>38</v>
      </c>
      <c r="H1021" s="131" t="s">
        <v>38</v>
      </c>
      <c r="I1021" s="122"/>
      <c r="J1021" s="149"/>
      <c r="K1021" s="124"/>
      <c r="L1021" s="178"/>
      <c r="M1021" s="133"/>
      <c r="N1021" s="163" t="str">
        <f>IF($C$3="","",IF(P1021="","",BF1021))</f>
        <v/>
      </c>
      <c r="O1021" s="163" t="str">
        <f>IF($C$3="","",IF(AND(OR(F1021="",F1021="□"),OR(G1021="",G1021="□"),OR(H1021="",H1021="□")),"",IF(AND(F1021="■",G1021="■"),"",IF(AND(OR(F1021="■",G1021="■"),H1021="■"),"",IF(BF1021="","",IF(OR(BF1021=4,BF1021&gt;4),"○","×"))))))</f>
        <v/>
      </c>
      <c r="P1021" s="162" t="str">
        <f>IF($C$3="","",IF(AND(OR(F1021="",F1021="□"),OR(G1021="",G1021="□"),OR(H1021="",H1021="□")),"",IF(AND(F1021="■",G1021="■"),"",IF(AND(OR(F1021="■",G1021="■"),H1021="■"),"",IF(BF1021="","",IF(OR(BF1021=5,BF1021&gt;5),"○","×"))))))</f>
        <v/>
      </c>
      <c r="Q1021" s="129" t="s">
        <v>38</v>
      </c>
      <c r="R1021" s="130" t="s">
        <v>38</v>
      </c>
      <c r="S1021" s="131" t="s">
        <v>38</v>
      </c>
      <c r="T1021" s="1"/>
      <c r="U1021" s="10"/>
      <c r="V1021" s="11"/>
      <c r="W1021" s="10"/>
      <c r="X1021" s="223" t="str">
        <f t="shared" si="320"/>
        <v/>
      </c>
      <c r="Y1021" s="164" t="str">
        <f t="shared" si="302"/>
        <v/>
      </c>
      <c r="Z1021" s="131" t="s">
        <v>58</v>
      </c>
      <c r="AA1021" s="135" t="s">
        <v>58</v>
      </c>
      <c r="AB1021" s="165" t="str">
        <f t="shared" si="303"/>
        <v/>
      </c>
      <c r="AC1021" s="280"/>
      <c r="AD1021" s="281"/>
      <c r="AF1021" s="60" t="str">
        <f>IF($C$3="","",IF(AND(F1021="□",G1021="□",H1021="□"),"",IF(AND(F1021="■",G1021="■"),"",IF(AND(F1021="■",H1021="■"),"",IF(AND(G1021="■",H1021="■"),"",IF(F1021="■",$BY$42,IF(G1021="■",$BY$39,IF(I1021="","",I1021))))))))</f>
        <v/>
      </c>
      <c r="AG1021" s="61" t="str">
        <f>IF($C$3="","",IF(AND(F1021="□",G1021="□",H1021="□"),"",IF(AND(F1021="■",G1021="■"),"",IF(AND(F1021="■",H1021="■"),"",IF(AND(G1021="■",H1021="■"),"",IF(F1021="■",$BY$44,IF(G1021="■",$BY$41,IF(K1021="","",K1021))))))))</f>
        <v/>
      </c>
      <c r="AH1021" s="63" t="str">
        <f t="shared" si="304"/>
        <v/>
      </c>
      <c r="AI1021" s="63" t="str">
        <f t="shared" si="305"/>
        <v/>
      </c>
      <c r="AJ1021" s="64" t="str">
        <f t="shared" si="306"/>
        <v/>
      </c>
      <c r="AK1021" s="64" t="str">
        <f t="shared" si="307"/>
        <v/>
      </c>
      <c r="AL1021" s="64" t="str">
        <f>IF($C$3="","",IF(AND(F1021="□",G1021="□",H1021="□"),"",IF(AND(F1021="■",G1021="■"),"",IF(AND(F1021="■",H1021="■"),"",IF(AND(G1021="■",H1021="■"),"",IF(F1021="■",$BY$23,IF(G1021="■",$BY$21,IF(J1021="","",J1021))))))))</f>
        <v/>
      </c>
      <c r="AM1021" s="65" t="str">
        <f t="shared" si="308"/>
        <v/>
      </c>
      <c r="AN1021" s="64" t="str">
        <f>IF($C$3="","",IF(AND(F1021="□",G1021="□",H1021="□"),"",IF(AND(F1021="■",G1021="■"),"",IF(AND(F1021="■",H1021="■"),"",IF(AND(G1021="■",H1021="■"),"",IF(F1021="■",$BY$24,IF(G1021="■",$BY$22,IF(L1021="","",L1021))))))))</f>
        <v/>
      </c>
      <c r="AO1021" s="118"/>
      <c r="AP1021" s="64" t="str">
        <f t="shared" si="309"/>
        <v/>
      </c>
      <c r="AQ1021" s="64" t="str">
        <f t="shared" si="310"/>
        <v/>
      </c>
      <c r="AR1021" s="64" t="str">
        <f t="shared" si="311"/>
        <v/>
      </c>
      <c r="AS1021" s="64" t="str">
        <f t="shared" si="312"/>
        <v/>
      </c>
      <c r="AT1021" s="64" t="str">
        <f t="shared" si="313"/>
        <v/>
      </c>
      <c r="AW1021" s="17" t="str">
        <f t="shared" si="314"/>
        <v/>
      </c>
      <c r="AX1021" s="17" t="str">
        <f t="shared" si="315"/>
        <v/>
      </c>
      <c r="AY1021" s="17" t="str">
        <f t="shared" si="316"/>
        <v/>
      </c>
      <c r="AZ1021" s="17" t="str">
        <f t="shared" si="317"/>
        <v/>
      </c>
      <c r="BA1021" s="17" t="str">
        <f t="shared" si="318"/>
        <v/>
      </c>
      <c r="BB1021" s="17" t="str">
        <f t="shared" si="319"/>
        <v/>
      </c>
      <c r="BD1021" s="17" t="str">
        <f>IF(AND(OR(F1021="",F1021="□"),OR(G1021="",G1021="□"),OR(H1021="",H1021="□")),"",IF(AND(F1021="■",G1021="■"),"",IF(AND(OR(F1021="■",G1021="■"),H1021="■"),"",IF(F1021="■",5,IF(G1021="■",4,IF(I1021="","",IF($C$3="","",IF($C$3=8,"-",IF($C$3&lt;8,IF(I1021&lt;=$BY$25,7,IF(I1021&lt;=$BY$26,6,IF(I1021&lt;=$BY$27,5,IF(I1021&lt;=$BY$28,4,IF(I1021&lt;=$BY$29,3,IF(I1021&lt;=$BY$30,2,1)))))))))))))))</f>
        <v/>
      </c>
      <c r="BE1021" s="17" t="str">
        <f>IF(AND(OR(F1021="",F1021="□"),OR(G1021="",G1021="□"),OR(H1021="",H1021="□")),"",IF(AND(F1021="■",G1021="■"),"",IF(AND(OR(F1021="■",G1021="■"),H1021="■"),"",IF(F1021="■",5,IF(G1021="■",4,IF(K1021="","",IF($C$3="","",IF($C$3=8,IF(K1021&lt;=$BY$33,6,IF(K1021&lt;=$BY$34,5,IF(K1021&lt;=$BY$35,4,3))),IF(AND($C$3&lt;8,$C$3&gt;4),IF(K1021&lt;=$BY$32,7,IF(K1021&lt;=$BY$33,6,IF(K1021&lt;=$BY$34,5,IF(K1021&lt;=$BY$35,4,IF(K1021&lt;=$BY$36,3,2))))),IF(C1007&lt;5,"-"))))))))))</f>
        <v/>
      </c>
      <c r="BF1021" s="17" t="str">
        <f t="shared" si="321"/>
        <v/>
      </c>
      <c r="BH1021" s="18" t="str">
        <f>IF(X1021="","",IF(50&lt;=Y1021,6,IF(AND(40&lt;=Y1021,Y1021&lt;50),5,IF(AND(30&lt;=Y1021,Y1021&lt;40),4,IF(AND(20&lt;=Y1021,Y1021&lt;30),3,IF(AND(10&lt;=Y1021,Y1021&lt;20),2,IF(AND(0&lt;=Y1021,Y1021&lt;10),1,IF(Y1021&lt;0,0,""))))))))</f>
        <v/>
      </c>
      <c r="BI1021" s="18" t="str">
        <f>IF(X1021="","",IF(30&lt;=Y1021,4,IF(AND(20&lt;=Y1021,Y1021&lt;30),3,IF(AND(10&lt;=Y1021,Y1021&lt;20),2,IF(AND(0&lt;=Y1021,Y1021&lt;10),1,IF(Y1021&lt;0,0,""))))))</f>
        <v/>
      </c>
      <c r="BJ1021" s="58" t="str">
        <f>IF(AND(OR(Q1021="",Q1021="□"),OR(R1021="",R1021="□"),OR(S1021="",S1021="□")),"",IF(AND(Q1021="■",R1021="■"),"",IF(AND(OR(Q1021="■",R1021="■"),S1021="■"),"",IF(Q1021="■",3,IF(R1021="■",1,IF(Z1021="■",BH1021,BI1021))))))</f>
        <v/>
      </c>
    </row>
    <row r="1022" spans="1:62" ht="12" customHeight="1" x14ac:dyDescent="0.15">
      <c r="A1022" s="66">
        <v>1005</v>
      </c>
      <c r="B1022" s="4"/>
      <c r="C1022" s="2"/>
      <c r="D1022" s="2"/>
      <c r="E1022" s="8"/>
      <c r="F1022" s="129" t="s">
        <v>38</v>
      </c>
      <c r="G1022" s="130" t="s">
        <v>38</v>
      </c>
      <c r="H1022" s="131" t="s">
        <v>38</v>
      </c>
      <c r="I1022" s="122"/>
      <c r="J1022" s="149"/>
      <c r="K1022" s="124"/>
      <c r="L1022" s="178"/>
      <c r="M1022" s="133"/>
      <c r="N1022" s="163" t="str">
        <f>IF($C$3="","",IF(P1022="","",BF1022))</f>
        <v/>
      </c>
      <c r="O1022" s="163" t="str">
        <f>IF($C$3="","",IF(AND(OR(F1022="",F1022="□"),OR(G1022="",G1022="□"),OR(H1022="",H1022="□")),"",IF(AND(F1022="■",G1022="■"),"",IF(AND(OR(F1022="■",G1022="■"),H1022="■"),"",IF(BF1022="","",IF(OR(BF1022=4,BF1022&gt;4),"○","×"))))))</f>
        <v/>
      </c>
      <c r="P1022" s="162" t="str">
        <f>IF($C$3="","",IF(AND(OR(F1022="",F1022="□"),OR(G1022="",G1022="□"),OR(H1022="",H1022="□")),"",IF(AND(F1022="■",G1022="■"),"",IF(AND(OR(F1022="■",G1022="■"),H1022="■"),"",IF(BF1022="","",IF(OR(BF1022=5,BF1022&gt;5),"○","×"))))))</f>
        <v/>
      </c>
      <c r="Q1022" s="129" t="s">
        <v>38</v>
      </c>
      <c r="R1022" s="130" t="s">
        <v>38</v>
      </c>
      <c r="S1022" s="131" t="s">
        <v>38</v>
      </c>
      <c r="T1022" s="1"/>
      <c r="U1022" s="10"/>
      <c r="V1022" s="11"/>
      <c r="W1022" s="10"/>
      <c r="X1022" s="223" t="str">
        <f t="shared" si="320"/>
        <v/>
      </c>
      <c r="Y1022" s="164" t="str">
        <f t="shared" si="302"/>
        <v/>
      </c>
      <c r="Z1022" s="131" t="s">
        <v>58</v>
      </c>
      <c r="AA1022" s="135" t="s">
        <v>58</v>
      </c>
      <c r="AB1022" s="165" t="str">
        <f t="shared" si="303"/>
        <v/>
      </c>
      <c r="AC1022" s="280"/>
      <c r="AD1022" s="281"/>
      <c r="AF1022" s="60" t="str">
        <f>IF($C$3="","",IF(AND(F1022="□",G1022="□",H1022="□"),"",IF(AND(F1022="■",G1022="■"),"",IF(AND(F1022="■",H1022="■"),"",IF(AND(G1022="■",H1022="■"),"",IF(F1022="■",$BY$42,IF(G1022="■",$BY$39,IF(I1022="","",I1022))))))))</f>
        <v/>
      </c>
      <c r="AG1022" s="61" t="str">
        <f>IF($C$3="","",IF(AND(F1022="□",G1022="□",H1022="□"),"",IF(AND(F1022="■",G1022="■"),"",IF(AND(F1022="■",H1022="■"),"",IF(AND(G1022="■",H1022="■"),"",IF(F1022="■",$BY$44,IF(G1022="■",$BY$41,IF(K1022="","",K1022))))))))</f>
        <v/>
      </c>
      <c r="AH1022" s="63" t="str">
        <f t="shared" si="304"/>
        <v/>
      </c>
      <c r="AI1022" s="63" t="str">
        <f t="shared" si="305"/>
        <v/>
      </c>
      <c r="AJ1022" s="64" t="str">
        <f t="shared" si="306"/>
        <v/>
      </c>
      <c r="AK1022" s="64" t="str">
        <f t="shared" si="307"/>
        <v/>
      </c>
      <c r="AL1022" s="64" t="str">
        <f>IF($C$3="","",IF(AND(F1022="□",G1022="□",H1022="□"),"",IF(AND(F1022="■",G1022="■"),"",IF(AND(F1022="■",H1022="■"),"",IF(AND(G1022="■",H1022="■"),"",IF(F1022="■",$BY$23,IF(G1022="■",$BY$21,IF(J1022="","",J1022))))))))</f>
        <v/>
      </c>
      <c r="AM1022" s="65" t="str">
        <f t="shared" si="308"/>
        <v/>
      </c>
      <c r="AN1022" s="64" t="str">
        <f>IF($C$3="","",IF(AND(F1022="□",G1022="□",H1022="□"),"",IF(AND(F1022="■",G1022="■"),"",IF(AND(F1022="■",H1022="■"),"",IF(AND(G1022="■",H1022="■"),"",IF(F1022="■",$BY$24,IF(G1022="■",$BY$22,IF(L1022="","",L1022))))))))</f>
        <v/>
      </c>
      <c r="AO1022" s="118"/>
      <c r="AP1022" s="64" t="str">
        <f t="shared" si="309"/>
        <v/>
      </c>
      <c r="AQ1022" s="64" t="str">
        <f t="shared" si="310"/>
        <v/>
      </c>
      <c r="AR1022" s="64" t="str">
        <f t="shared" si="311"/>
        <v/>
      </c>
      <c r="AS1022" s="64" t="str">
        <f t="shared" si="312"/>
        <v/>
      </c>
      <c r="AT1022" s="64" t="str">
        <f t="shared" si="313"/>
        <v/>
      </c>
      <c r="AW1022" s="17" t="str">
        <f t="shared" si="314"/>
        <v/>
      </c>
      <c r="AX1022" s="17" t="str">
        <f t="shared" si="315"/>
        <v/>
      </c>
      <c r="AY1022" s="17" t="str">
        <f t="shared" si="316"/>
        <v/>
      </c>
      <c r="AZ1022" s="17" t="str">
        <f t="shared" si="317"/>
        <v/>
      </c>
      <c r="BA1022" s="17" t="str">
        <f t="shared" si="318"/>
        <v/>
      </c>
      <c r="BB1022" s="17" t="str">
        <f t="shared" si="319"/>
        <v/>
      </c>
      <c r="BD1022" s="17" t="str">
        <f>IF(AND(OR(F1022="",F1022="□"),OR(G1022="",G1022="□"),OR(H1022="",H1022="□")),"",IF(AND(F1022="■",G1022="■"),"",IF(AND(OR(F1022="■",G1022="■"),H1022="■"),"",IF(F1022="■",5,IF(G1022="■",4,IF(I1022="","",IF($C$3="","",IF($C$3=8,"-",IF($C$3&lt;8,IF(I1022&lt;=$BY$25,7,IF(I1022&lt;=$BY$26,6,IF(I1022&lt;=$BY$27,5,IF(I1022&lt;=$BY$28,4,IF(I1022&lt;=$BY$29,3,IF(I1022&lt;=$BY$30,2,1)))))))))))))))</f>
        <v/>
      </c>
      <c r="BE1022" s="17" t="str">
        <f>IF(AND(OR(F1022="",F1022="□"),OR(G1022="",G1022="□"),OR(H1022="",H1022="□")),"",IF(AND(F1022="■",G1022="■"),"",IF(AND(OR(F1022="■",G1022="■"),H1022="■"),"",IF(F1022="■",5,IF(G1022="■",4,IF(K1022="","",IF($C$3="","",IF($C$3=8,IF(K1022&lt;=$BY$33,6,IF(K1022&lt;=$BY$34,5,IF(K1022&lt;=$BY$35,4,3))),IF(AND($C$3&lt;8,$C$3&gt;4),IF(K1022&lt;=$BY$32,7,IF(K1022&lt;=$BY$33,6,IF(K1022&lt;=$BY$34,5,IF(K1022&lt;=$BY$35,4,IF(K1022&lt;=$BY$36,3,2))))),IF(C1008&lt;5,"-"))))))))))</f>
        <v/>
      </c>
      <c r="BF1022" s="17" t="str">
        <f t="shared" si="321"/>
        <v/>
      </c>
      <c r="BH1022" s="18" t="str">
        <f>IF(X1022="","",IF(50&lt;=Y1022,6,IF(AND(40&lt;=Y1022,Y1022&lt;50),5,IF(AND(30&lt;=Y1022,Y1022&lt;40),4,IF(AND(20&lt;=Y1022,Y1022&lt;30),3,IF(AND(10&lt;=Y1022,Y1022&lt;20),2,IF(AND(0&lt;=Y1022,Y1022&lt;10),1,IF(Y1022&lt;0,0,""))))))))</f>
        <v/>
      </c>
      <c r="BI1022" s="18" t="str">
        <f>IF(X1022="","",IF(30&lt;=Y1022,4,IF(AND(20&lt;=Y1022,Y1022&lt;30),3,IF(AND(10&lt;=Y1022,Y1022&lt;20),2,IF(AND(0&lt;=Y1022,Y1022&lt;10),1,IF(Y1022&lt;0,0,""))))))</f>
        <v/>
      </c>
      <c r="BJ1022" s="58" t="str">
        <f>IF(AND(OR(Q1022="",Q1022="□"),OR(R1022="",R1022="□"),OR(S1022="",S1022="□")),"",IF(AND(Q1022="■",R1022="■"),"",IF(AND(OR(Q1022="■",R1022="■"),S1022="■"),"",IF(Q1022="■",3,IF(R1022="■",1,IF(Z1022="■",BH1022,BI1022))))))</f>
        <v/>
      </c>
    </row>
    <row r="1023" spans="1:62" ht="12" customHeight="1" x14ac:dyDescent="0.15">
      <c r="A1023" s="66">
        <v>1006</v>
      </c>
      <c r="B1023" s="4"/>
      <c r="C1023" s="2"/>
      <c r="D1023" s="2"/>
      <c r="E1023" s="8"/>
      <c r="F1023" s="129" t="s">
        <v>38</v>
      </c>
      <c r="G1023" s="130" t="s">
        <v>38</v>
      </c>
      <c r="H1023" s="131" t="s">
        <v>38</v>
      </c>
      <c r="I1023" s="122"/>
      <c r="J1023" s="149"/>
      <c r="K1023" s="124"/>
      <c r="L1023" s="178"/>
      <c r="M1023" s="133"/>
      <c r="N1023" s="163" t="str">
        <f>IF($C$3="","",IF(P1023="","",BF1023))</f>
        <v/>
      </c>
      <c r="O1023" s="163" t="str">
        <f>IF($C$3="","",IF(AND(OR(F1023="",F1023="□"),OR(G1023="",G1023="□"),OR(H1023="",H1023="□")),"",IF(AND(F1023="■",G1023="■"),"",IF(AND(OR(F1023="■",G1023="■"),H1023="■"),"",IF(BF1023="","",IF(OR(BF1023=4,BF1023&gt;4),"○","×"))))))</f>
        <v/>
      </c>
      <c r="P1023" s="162" t="str">
        <f>IF($C$3="","",IF(AND(OR(F1023="",F1023="□"),OR(G1023="",G1023="□"),OR(H1023="",H1023="□")),"",IF(AND(F1023="■",G1023="■"),"",IF(AND(OR(F1023="■",G1023="■"),H1023="■"),"",IF(BF1023="","",IF(OR(BF1023=5,BF1023&gt;5),"○","×"))))))</f>
        <v/>
      </c>
      <c r="Q1023" s="129" t="s">
        <v>38</v>
      </c>
      <c r="R1023" s="130" t="s">
        <v>38</v>
      </c>
      <c r="S1023" s="131" t="s">
        <v>38</v>
      </c>
      <c r="T1023" s="1"/>
      <c r="U1023" s="10"/>
      <c r="V1023" s="11"/>
      <c r="W1023" s="10"/>
      <c r="X1023" s="223" t="str">
        <f t="shared" si="320"/>
        <v/>
      </c>
      <c r="Y1023" s="164" t="str">
        <f t="shared" si="302"/>
        <v/>
      </c>
      <c r="Z1023" s="131" t="s">
        <v>58</v>
      </c>
      <c r="AA1023" s="135" t="s">
        <v>58</v>
      </c>
      <c r="AB1023" s="165" t="str">
        <f t="shared" si="303"/>
        <v/>
      </c>
      <c r="AC1023" s="280"/>
      <c r="AD1023" s="281"/>
      <c r="AF1023" s="60" t="str">
        <f>IF($C$3="","",IF(AND(F1023="□",G1023="□",H1023="□"),"",IF(AND(F1023="■",G1023="■"),"",IF(AND(F1023="■",H1023="■"),"",IF(AND(G1023="■",H1023="■"),"",IF(F1023="■",$BY$42,IF(G1023="■",$BY$39,IF(I1023="","",I1023))))))))</f>
        <v/>
      </c>
      <c r="AG1023" s="61" t="str">
        <f>IF($C$3="","",IF(AND(F1023="□",G1023="□",H1023="□"),"",IF(AND(F1023="■",G1023="■"),"",IF(AND(F1023="■",H1023="■"),"",IF(AND(G1023="■",H1023="■"),"",IF(F1023="■",$BY$44,IF(G1023="■",$BY$41,IF(K1023="","",K1023))))))))</f>
        <v/>
      </c>
      <c r="AH1023" s="63" t="str">
        <f t="shared" si="304"/>
        <v/>
      </c>
      <c r="AI1023" s="63" t="str">
        <f t="shared" si="305"/>
        <v/>
      </c>
      <c r="AJ1023" s="64" t="str">
        <f t="shared" si="306"/>
        <v/>
      </c>
      <c r="AK1023" s="64" t="str">
        <f t="shared" si="307"/>
        <v/>
      </c>
      <c r="AL1023" s="64" t="str">
        <f>IF($C$3="","",IF(AND(F1023="□",G1023="□",H1023="□"),"",IF(AND(F1023="■",G1023="■"),"",IF(AND(F1023="■",H1023="■"),"",IF(AND(G1023="■",H1023="■"),"",IF(F1023="■",$BY$23,IF(G1023="■",$BY$21,IF(J1023="","",J1023))))))))</f>
        <v/>
      </c>
      <c r="AM1023" s="65" t="str">
        <f t="shared" si="308"/>
        <v/>
      </c>
      <c r="AN1023" s="64" t="str">
        <f>IF($C$3="","",IF(AND(F1023="□",G1023="□",H1023="□"),"",IF(AND(F1023="■",G1023="■"),"",IF(AND(F1023="■",H1023="■"),"",IF(AND(G1023="■",H1023="■"),"",IF(F1023="■",$BY$24,IF(G1023="■",$BY$22,IF(L1023="","",L1023))))))))</f>
        <v/>
      </c>
      <c r="AO1023" s="118"/>
      <c r="AP1023" s="64" t="str">
        <f t="shared" si="309"/>
        <v/>
      </c>
      <c r="AQ1023" s="64" t="str">
        <f t="shared" si="310"/>
        <v/>
      </c>
      <c r="AR1023" s="64" t="str">
        <f t="shared" si="311"/>
        <v/>
      </c>
      <c r="AS1023" s="64" t="str">
        <f t="shared" si="312"/>
        <v/>
      </c>
      <c r="AT1023" s="64" t="str">
        <f t="shared" si="313"/>
        <v/>
      </c>
      <c r="AW1023" s="17" t="str">
        <f t="shared" si="314"/>
        <v/>
      </c>
      <c r="AX1023" s="17" t="str">
        <f t="shared" si="315"/>
        <v/>
      </c>
      <c r="AY1023" s="17" t="str">
        <f t="shared" si="316"/>
        <v/>
      </c>
      <c r="AZ1023" s="17" t="str">
        <f t="shared" si="317"/>
        <v/>
      </c>
      <c r="BA1023" s="17" t="str">
        <f t="shared" si="318"/>
        <v/>
      </c>
      <c r="BB1023" s="17" t="str">
        <f t="shared" si="319"/>
        <v/>
      </c>
      <c r="BD1023" s="17" t="str">
        <f>IF(AND(OR(F1023="",F1023="□"),OR(G1023="",G1023="□"),OR(H1023="",H1023="□")),"",IF(AND(F1023="■",G1023="■"),"",IF(AND(OR(F1023="■",G1023="■"),H1023="■"),"",IF(F1023="■",5,IF(G1023="■",4,IF(I1023="","",IF($C$3="","",IF($C$3=8,"-",IF($C$3&lt;8,IF(I1023&lt;=$BY$25,7,IF(I1023&lt;=$BY$26,6,IF(I1023&lt;=$BY$27,5,IF(I1023&lt;=$BY$28,4,IF(I1023&lt;=$BY$29,3,IF(I1023&lt;=$BY$30,2,1)))))))))))))))</f>
        <v/>
      </c>
      <c r="BE1023" s="17" t="str">
        <f>IF(AND(OR(F1023="",F1023="□"),OR(G1023="",G1023="□"),OR(H1023="",H1023="□")),"",IF(AND(F1023="■",G1023="■"),"",IF(AND(OR(F1023="■",G1023="■"),H1023="■"),"",IF(F1023="■",5,IF(G1023="■",4,IF(K1023="","",IF($C$3="","",IF($C$3=8,IF(K1023&lt;=$BY$33,6,IF(K1023&lt;=$BY$34,5,IF(K1023&lt;=$BY$35,4,3))),IF(AND($C$3&lt;8,$C$3&gt;4),IF(K1023&lt;=$BY$32,7,IF(K1023&lt;=$BY$33,6,IF(K1023&lt;=$BY$34,5,IF(K1023&lt;=$BY$35,4,IF(K1023&lt;=$BY$36,3,2))))),IF(C1009&lt;5,"-"))))))))))</f>
        <v/>
      </c>
      <c r="BF1023" s="17" t="str">
        <f t="shared" si="321"/>
        <v/>
      </c>
      <c r="BH1023" s="18" t="str">
        <f>IF(X1023="","",IF(50&lt;=Y1023,6,IF(AND(40&lt;=Y1023,Y1023&lt;50),5,IF(AND(30&lt;=Y1023,Y1023&lt;40),4,IF(AND(20&lt;=Y1023,Y1023&lt;30),3,IF(AND(10&lt;=Y1023,Y1023&lt;20),2,IF(AND(0&lt;=Y1023,Y1023&lt;10),1,IF(Y1023&lt;0,0,""))))))))</f>
        <v/>
      </c>
      <c r="BI1023" s="18" t="str">
        <f>IF(X1023="","",IF(30&lt;=Y1023,4,IF(AND(20&lt;=Y1023,Y1023&lt;30),3,IF(AND(10&lt;=Y1023,Y1023&lt;20),2,IF(AND(0&lt;=Y1023,Y1023&lt;10),1,IF(Y1023&lt;0,0,""))))))</f>
        <v/>
      </c>
      <c r="BJ1023" s="58" t="str">
        <f>IF(AND(OR(Q1023="",Q1023="□"),OR(R1023="",R1023="□"),OR(S1023="",S1023="□")),"",IF(AND(Q1023="■",R1023="■"),"",IF(AND(OR(Q1023="■",R1023="■"),S1023="■"),"",IF(Q1023="■",3,IF(R1023="■",1,IF(Z1023="■",BH1023,BI1023))))))</f>
        <v/>
      </c>
    </row>
    <row r="1024" spans="1:62" ht="12" customHeight="1" x14ac:dyDescent="0.15">
      <c r="A1024" s="66">
        <v>1007</v>
      </c>
      <c r="B1024" s="4"/>
      <c r="C1024" s="2"/>
      <c r="D1024" s="2"/>
      <c r="E1024" s="8"/>
      <c r="F1024" s="129" t="s">
        <v>38</v>
      </c>
      <c r="G1024" s="130" t="s">
        <v>38</v>
      </c>
      <c r="H1024" s="131" t="s">
        <v>38</v>
      </c>
      <c r="I1024" s="122"/>
      <c r="J1024" s="149"/>
      <c r="K1024" s="124"/>
      <c r="L1024" s="178"/>
      <c r="M1024" s="133"/>
      <c r="N1024" s="163" t="str">
        <f>IF($C$3="","",IF(P1024="","",BF1024))</f>
        <v/>
      </c>
      <c r="O1024" s="163" t="str">
        <f>IF($C$3="","",IF(AND(OR(F1024="",F1024="□"),OR(G1024="",G1024="□"),OR(H1024="",H1024="□")),"",IF(AND(F1024="■",G1024="■"),"",IF(AND(OR(F1024="■",G1024="■"),H1024="■"),"",IF(BF1024="","",IF(OR(BF1024=4,BF1024&gt;4),"○","×"))))))</f>
        <v/>
      </c>
      <c r="P1024" s="162" t="str">
        <f>IF($C$3="","",IF(AND(OR(F1024="",F1024="□"),OR(G1024="",G1024="□"),OR(H1024="",H1024="□")),"",IF(AND(F1024="■",G1024="■"),"",IF(AND(OR(F1024="■",G1024="■"),H1024="■"),"",IF(BF1024="","",IF(OR(BF1024=5,BF1024&gt;5),"○","×"))))))</f>
        <v/>
      </c>
      <c r="Q1024" s="129" t="s">
        <v>38</v>
      </c>
      <c r="R1024" s="130" t="s">
        <v>38</v>
      </c>
      <c r="S1024" s="131" t="s">
        <v>38</v>
      </c>
      <c r="T1024" s="1"/>
      <c r="U1024" s="10"/>
      <c r="V1024" s="11"/>
      <c r="W1024" s="10"/>
      <c r="X1024" s="223" t="str">
        <f t="shared" si="320"/>
        <v/>
      </c>
      <c r="Y1024" s="164" t="str">
        <f t="shared" si="302"/>
        <v/>
      </c>
      <c r="Z1024" s="131" t="s">
        <v>58</v>
      </c>
      <c r="AA1024" s="135" t="s">
        <v>58</v>
      </c>
      <c r="AB1024" s="165" t="str">
        <f t="shared" si="303"/>
        <v/>
      </c>
      <c r="AC1024" s="280"/>
      <c r="AD1024" s="281"/>
      <c r="AF1024" s="60" t="str">
        <f>IF($C$3="","",IF(AND(F1024="□",G1024="□",H1024="□"),"",IF(AND(F1024="■",G1024="■"),"",IF(AND(F1024="■",H1024="■"),"",IF(AND(G1024="■",H1024="■"),"",IF(F1024="■",$BY$42,IF(G1024="■",$BY$39,IF(I1024="","",I1024))))))))</f>
        <v/>
      </c>
      <c r="AG1024" s="61" t="str">
        <f>IF($C$3="","",IF(AND(F1024="□",G1024="□",H1024="□"),"",IF(AND(F1024="■",G1024="■"),"",IF(AND(F1024="■",H1024="■"),"",IF(AND(G1024="■",H1024="■"),"",IF(F1024="■",$BY$44,IF(G1024="■",$BY$41,IF(K1024="","",K1024))))))))</f>
        <v/>
      </c>
      <c r="AH1024" s="63" t="str">
        <f t="shared" si="304"/>
        <v/>
      </c>
      <c r="AI1024" s="63" t="str">
        <f t="shared" si="305"/>
        <v/>
      </c>
      <c r="AJ1024" s="64" t="str">
        <f t="shared" si="306"/>
        <v/>
      </c>
      <c r="AK1024" s="64" t="str">
        <f t="shared" si="307"/>
        <v/>
      </c>
      <c r="AL1024" s="64" t="str">
        <f>IF($C$3="","",IF(AND(F1024="□",G1024="□",H1024="□"),"",IF(AND(F1024="■",G1024="■"),"",IF(AND(F1024="■",H1024="■"),"",IF(AND(G1024="■",H1024="■"),"",IF(F1024="■",$BY$23,IF(G1024="■",$BY$21,IF(J1024="","",J1024))))))))</f>
        <v/>
      </c>
      <c r="AM1024" s="65" t="str">
        <f t="shared" si="308"/>
        <v/>
      </c>
      <c r="AN1024" s="64" t="str">
        <f>IF($C$3="","",IF(AND(F1024="□",G1024="□",H1024="□"),"",IF(AND(F1024="■",G1024="■"),"",IF(AND(F1024="■",H1024="■"),"",IF(AND(G1024="■",H1024="■"),"",IF(F1024="■",$BY$24,IF(G1024="■",$BY$22,IF(L1024="","",L1024))))))))</f>
        <v/>
      </c>
      <c r="AO1024" s="118"/>
      <c r="AP1024" s="64" t="str">
        <f t="shared" si="309"/>
        <v/>
      </c>
      <c r="AQ1024" s="64" t="str">
        <f t="shared" si="310"/>
        <v/>
      </c>
      <c r="AR1024" s="64" t="str">
        <f t="shared" si="311"/>
        <v/>
      </c>
      <c r="AS1024" s="64" t="str">
        <f t="shared" si="312"/>
        <v/>
      </c>
      <c r="AT1024" s="64" t="str">
        <f t="shared" si="313"/>
        <v/>
      </c>
      <c r="AW1024" s="17" t="str">
        <f t="shared" si="314"/>
        <v/>
      </c>
      <c r="AX1024" s="17" t="str">
        <f t="shared" si="315"/>
        <v/>
      </c>
      <c r="AY1024" s="17" t="str">
        <f t="shared" si="316"/>
        <v/>
      </c>
      <c r="AZ1024" s="17" t="str">
        <f t="shared" si="317"/>
        <v/>
      </c>
      <c r="BA1024" s="17" t="str">
        <f t="shared" si="318"/>
        <v/>
      </c>
      <c r="BB1024" s="17" t="str">
        <f t="shared" si="319"/>
        <v/>
      </c>
      <c r="BD1024" s="17" t="str">
        <f>IF(AND(OR(F1024="",F1024="□"),OR(G1024="",G1024="□"),OR(H1024="",H1024="□")),"",IF(AND(F1024="■",G1024="■"),"",IF(AND(OR(F1024="■",G1024="■"),H1024="■"),"",IF(F1024="■",5,IF(G1024="■",4,IF(I1024="","",IF($C$3="","",IF($C$3=8,"-",IF($C$3&lt;8,IF(I1024&lt;=$BY$25,7,IF(I1024&lt;=$BY$26,6,IF(I1024&lt;=$BY$27,5,IF(I1024&lt;=$BY$28,4,IF(I1024&lt;=$BY$29,3,IF(I1024&lt;=$BY$30,2,1)))))))))))))))</f>
        <v/>
      </c>
      <c r="BE1024" s="17" t="str">
        <f>IF(AND(OR(F1024="",F1024="□"),OR(G1024="",G1024="□"),OR(H1024="",H1024="□")),"",IF(AND(F1024="■",G1024="■"),"",IF(AND(OR(F1024="■",G1024="■"),H1024="■"),"",IF(F1024="■",5,IF(G1024="■",4,IF(K1024="","",IF($C$3="","",IF($C$3=8,IF(K1024&lt;=$BY$33,6,IF(K1024&lt;=$BY$34,5,IF(K1024&lt;=$BY$35,4,3))),IF(AND($C$3&lt;8,$C$3&gt;4),IF(K1024&lt;=$BY$32,7,IF(K1024&lt;=$BY$33,6,IF(K1024&lt;=$BY$34,5,IF(K1024&lt;=$BY$35,4,IF(K1024&lt;=$BY$36,3,2))))),IF(C1010&lt;5,"-"))))))))))</f>
        <v/>
      </c>
      <c r="BF1024" s="17" t="str">
        <f t="shared" si="321"/>
        <v/>
      </c>
      <c r="BH1024" s="18" t="str">
        <f>IF(X1024="","",IF(50&lt;=Y1024,6,IF(AND(40&lt;=Y1024,Y1024&lt;50),5,IF(AND(30&lt;=Y1024,Y1024&lt;40),4,IF(AND(20&lt;=Y1024,Y1024&lt;30),3,IF(AND(10&lt;=Y1024,Y1024&lt;20),2,IF(AND(0&lt;=Y1024,Y1024&lt;10),1,IF(Y1024&lt;0,0,""))))))))</f>
        <v/>
      </c>
      <c r="BI1024" s="18" t="str">
        <f>IF(X1024="","",IF(30&lt;=Y1024,4,IF(AND(20&lt;=Y1024,Y1024&lt;30),3,IF(AND(10&lt;=Y1024,Y1024&lt;20),2,IF(AND(0&lt;=Y1024,Y1024&lt;10),1,IF(Y1024&lt;0,0,""))))))</f>
        <v/>
      </c>
      <c r="BJ1024" s="58" t="str">
        <f>IF(AND(OR(Q1024="",Q1024="□"),OR(R1024="",R1024="□"),OR(S1024="",S1024="□")),"",IF(AND(Q1024="■",R1024="■"),"",IF(AND(OR(Q1024="■",R1024="■"),S1024="■"),"",IF(Q1024="■",3,IF(R1024="■",1,IF(Z1024="■",BH1024,BI1024))))))</f>
        <v/>
      </c>
    </row>
    <row r="1025" spans="1:62" ht="12" customHeight="1" x14ac:dyDescent="0.15">
      <c r="A1025" s="66">
        <v>1008</v>
      </c>
      <c r="B1025" s="4"/>
      <c r="C1025" s="2"/>
      <c r="D1025" s="2"/>
      <c r="E1025" s="8"/>
      <c r="F1025" s="129" t="s">
        <v>38</v>
      </c>
      <c r="G1025" s="130" t="s">
        <v>38</v>
      </c>
      <c r="H1025" s="131" t="s">
        <v>38</v>
      </c>
      <c r="I1025" s="122"/>
      <c r="J1025" s="149"/>
      <c r="K1025" s="124"/>
      <c r="L1025" s="178"/>
      <c r="M1025" s="133"/>
      <c r="N1025" s="163" t="str">
        <f>IF($C$3="","",IF(P1025="","",BF1025))</f>
        <v/>
      </c>
      <c r="O1025" s="163" t="str">
        <f>IF($C$3="","",IF(AND(OR(F1025="",F1025="□"),OR(G1025="",G1025="□"),OR(H1025="",H1025="□")),"",IF(AND(F1025="■",G1025="■"),"",IF(AND(OR(F1025="■",G1025="■"),H1025="■"),"",IF(BF1025="","",IF(OR(BF1025=4,BF1025&gt;4),"○","×"))))))</f>
        <v/>
      </c>
      <c r="P1025" s="162" t="str">
        <f>IF($C$3="","",IF(AND(OR(F1025="",F1025="□"),OR(G1025="",G1025="□"),OR(H1025="",H1025="□")),"",IF(AND(F1025="■",G1025="■"),"",IF(AND(OR(F1025="■",G1025="■"),H1025="■"),"",IF(BF1025="","",IF(OR(BF1025=5,BF1025&gt;5),"○","×"))))))</f>
        <v/>
      </c>
      <c r="Q1025" s="129" t="s">
        <v>38</v>
      </c>
      <c r="R1025" s="130" t="s">
        <v>38</v>
      </c>
      <c r="S1025" s="131" t="s">
        <v>38</v>
      </c>
      <c r="T1025" s="1"/>
      <c r="U1025" s="10"/>
      <c r="V1025" s="11"/>
      <c r="W1025" s="10"/>
      <c r="X1025" s="223" t="str">
        <f t="shared" si="320"/>
        <v/>
      </c>
      <c r="Y1025" s="164" t="str">
        <f t="shared" si="302"/>
        <v/>
      </c>
      <c r="Z1025" s="131" t="s">
        <v>58</v>
      </c>
      <c r="AA1025" s="135" t="s">
        <v>58</v>
      </c>
      <c r="AB1025" s="165" t="str">
        <f t="shared" si="303"/>
        <v/>
      </c>
      <c r="AC1025" s="280"/>
      <c r="AD1025" s="281"/>
      <c r="AF1025" s="60" t="str">
        <f>IF($C$3="","",IF(AND(F1025="□",G1025="□",H1025="□"),"",IF(AND(F1025="■",G1025="■"),"",IF(AND(F1025="■",H1025="■"),"",IF(AND(G1025="■",H1025="■"),"",IF(F1025="■",$BY$42,IF(G1025="■",$BY$39,IF(I1025="","",I1025))))))))</f>
        <v/>
      </c>
      <c r="AG1025" s="61" t="str">
        <f>IF($C$3="","",IF(AND(F1025="□",G1025="□",H1025="□"),"",IF(AND(F1025="■",G1025="■"),"",IF(AND(F1025="■",H1025="■"),"",IF(AND(G1025="■",H1025="■"),"",IF(F1025="■",$BY$44,IF(G1025="■",$BY$41,IF(K1025="","",K1025))))))))</f>
        <v/>
      </c>
      <c r="AH1025" s="63" t="str">
        <f t="shared" si="304"/>
        <v/>
      </c>
      <c r="AI1025" s="63" t="str">
        <f t="shared" si="305"/>
        <v/>
      </c>
      <c r="AJ1025" s="64" t="str">
        <f t="shared" si="306"/>
        <v/>
      </c>
      <c r="AK1025" s="64" t="str">
        <f t="shared" si="307"/>
        <v/>
      </c>
      <c r="AL1025" s="64" t="str">
        <f>IF($C$3="","",IF(AND(F1025="□",G1025="□",H1025="□"),"",IF(AND(F1025="■",G1025="■"),"",IF(AND(F1025="■",H1025="■"),"",IF(AND(G1025="■",H1025="■"),"",IF(F1025="■",$BY$23,IF(G1025="■",$BY$21,IF(J1025="","",J1025))))))))</f>
        <v/>
      </c>
      <c r="AM1025" s="65" t="str">
        <f t="shared" si="308"/>
        <v/>
      </c>
      <c r="AN1025" s="64" t="str">
        <f>IF($C$3="","",IF(AND(F1025="□",G1025="□",H1025="□"),"",IF(AND(F1025="■",G1025="■"),"",IF(AND(F1025="■",H1025="■"),"",IF(AND(G1025="■",H1025="■"),"",IF(F1025="■",$BY$24,IF(G1025="■",$BY$22,IF(L1025="","",L1025))))))))</f>
        <v/>
      </c>
      <c r="AO1025" s="118"/>
      <c r="AP1025" s="64" t="str">
        <f t="shared" si="309"/>
        <v/>
      </c>
      <c r="AQ1025" s="64" t="str">
        <f t="shared" si="310"/>
        <v/>
      </c>
      <c r="AR1025" s="64" t="str">
        <f t="shared" si="311"/>
        <v/>
      </c>
      <c r="AS1025" s="64" t="str">
        <f t="shared" si="312"/>
        <v/>
      </c>
      <c r="AT1025" s="64" t="str">
        <f t="shared" si="313"/>
        <v/>
      </c>
      <c r="AW1025" s="17" t="str">
        <f t="shared" si="314"/>
        <v/>
      </c>
      <c r="AX1025" s="17" t="str">
        <f t="shared" si="315"/>
        <v/>
      </c>
      <c r="AY1025" s="17" t="str">
        <f t="shared" si="316"/>
        <v/>
      </c>
      <c r="AZ1025" s="17" t="str">
        <f t="shared" si="317"/>
        <v/>
      </c>
      <c r="BA1025" s="17" t="str">
        <f t="shared" si="318"/>
        <v/>
      </c>
      <c r="BB1025" s="17" t="str">
        <f t="shared" si="319"/>
        <v/>
      </c>
      <c r="BD1025" s="17" t="str">
        <f>IF(AND(OR(F1025="",F1025="□"),OR(G1025="",G1025="□"),OR(H1025="",H1025="□")),"",IF(AND(F1025="■",G1025="■"),"",IF(AND(OR(F1025="■",G1025="■"),H1025="■"),"",IF(F1025="■",5,IF(G1025="■",4,IF(I1025="","",IF($C$3="","",IF($C$3=8,"-",IF($C$3&lt;8,IF(I1025&lt;=$BY$25,7,IF(I1025&lt;=$BY$26,6,IF(I1025&lt;=$BY$27,5,IF(I1025&lt;=$BY$28,4,IF(I1025&lt;=$BY$29,3,IF(I1025&lt;=$BY$30,2,1)))))))))))))))</f>
        <v/>
      </c>
      <c r="BE1025" s="17" t="str">
        <f>IF(AND(OR(F1025="",F1025="□"),OR(G1025="",G1025="□"),OR(H1025="",H1025="□")),"",IF(AND(F1025="■",G1025="■"),"",IF(AND(OR(F1025="■",G1025="■"),H1025="■"),"",IF(F1025="■",5,IF(G1025="■",4,IF(K1025="","",IF($C$3="","",IF($C$3=8,IF(K1025&lt;=$BY$33,6,IF(K1025&lt;=$BY$34,5,IF(K1025&lt;=$BY$35,4,3))),IF(AND($C$3&lt;8,$C$3&gt;4),IF(K1025&lt;=$BY$32,7,IF(K1025&lt;=$BY$33,6,IF(K1025&lt;=$BY$34,5,IF(K1025&lt;=$BY$35,4,IF(K1025&lt;=$BY$36,3,2))))),IF(C1011&lt;5,"-"))))))))))</f>
        <v/>
      </c>
      <c r="BF1025" s="17" t="str">
        <f t="shared" si="321"/>
        <v/>
      </c>
      <c r="BH1025" s="18" t="str">
        <f>IF(X1025="","",IF(50&lt;=Y1025,6,IF(AND(40&lt;=Y1025,Y1025&lt;50),5,IF(AND(30&lt;=Y1025,Y1025&lt;40),4,IF(AND(20&lt;=Y1025,Y1025&lt;30),3,IF(AND(10&lt;=Y1025,Y1025&lt;20),2,IF(AND(0&lt;=Y1025,Y1025&lt;10),1,IF(Y1025&lt;0,0,""))))))))</f>
        <v/>
      </c>
      <c r="BI1025" s="18" t="str">
        <f>IF(X1025="","",IF(30&lt;=Y1025,4,IF(AND(20&lt;=Y1025,Y1025&lt;30),3,IF(AND(10&lt;=Y1025,Y1025&lt;20),2,IF(AND(0&lt;=Y1025,Y1025&lt;10),1,IF(Y1025&lt;0,0,""))))))</f>
        <v/>
      </c>
      <c r="BJ1025" s="58" t="str">
        <f>IF(AND(OR(Q1025="",Q1025="□"),OR(R1025="",R1025="□"),OR(S1025="",S1025="□")),"",IF(AND(Q1025="■",R1025="■"),"",IF(AND(OR(Q1025="■",R1025="■"),S1025="■"),"",IF(Q1025="■",3,IF(R1025="■",1,IF(Z1025="■",BH1025,BI1025))))))</f>
        <v/>
      </c>
    </row>
    <row r="1026" spans="1:62" ht="12" customHeight="1" x14ac:dyDescent="0.15">
      <c r="A1026" s="66">
        <v>1009</v>
      </c>
      <c r="B1026" s="4"/>
      <c r="C1026" s="2"/>
      <c r="D1026" s="2"/>
      <c r="E1026" s="8"/>
      <c r="F1026" s="129" t="s">
        <v>38</v>
      </c>
      <c r="G1026" s="130" t="s">
        <v>38</v>
      </c>
      <c r="H1026" s="131" t="s">
        <v>38</v>
      </c>
      <c r="I1026" s="122"/>
      <c r="J1026" s="149"/>
      <c r="K1026" s="124"/>
      <c r="L1026" s="178"/>
      <c r="M1026" s="133"/>
      <c r="N1026" s="163" t="str">
        <f>IF($C$3="","",IF(P1026="","",BF1026))</f>
        <v/>
      </c>
      <c r="O1026" s="163" t="str">
        <f>IF($C$3="","",IF(AND(OR(F1026="",F1026="□"),OR(G1026="",G1026="□"),OR(H1026="",H1026="□")),"",IF(AND(F1026="■",G1026="■"),"",IF(AND(OR(F1026="■",G1026="■"),H1026="■"),"",IF(BF1026="","",IF(OR(BF1026=4,BF1026&gt;4),"○","×"))))))</f>
        <v/>
      </c>
      <c r="P1026" s="162" t="str">
        <f>IF($C$3="","",IF(AND(OR(F1026="",F1026="□"),OR(G1026="",G1026="□"),OR(H1026="",H1026="□")),"",IF(AND(F1026="■",G1026="■"),"",IF(AND(OR(F1026="■",G1026="■"),H1026="■"),"",IF(BF1026="","",IF(OR(BF1026=5,BF1026&gt;5),"○","×"))))))</f>
        <v/>
      </c>
      <c r="Q1026" s="129" t="s">
        <v>38</v>
      </c>
      <c r="R1026" s="130" t="s">
        <v>38</v>
      </c>
      <c r="S1026" s="131" t="s">
        <v>38</v>
      </c>
      <c r="T1026" s="1"/>
      <c r="U1026" s="10"/>
      <c r="V1026" s="11"/>
      <c r="W1026" s="10"/>
      <c r="X1026" s="223" t="str">
        <f t="shared" si="320"/>
        <v/>
      </c>
      <c r="Y1026" s="164" t="str">
        <f t="shared" si="302"/>
        <v/>
      </c>
      <c r="Z1026" s="131" t="s">
        <v>58</v>
      </c>
      <c r="AA1026" s="135" t="s">
        <v>58</v>
      </c>
      <c r="AB1026" s="165" t="str">
        <f t="shared" si="303"/>
        <v/>
      </c>
      <c r="AC1026" s="280"/>
      <c r="AD1026" s="281"/>
      <c r="AF1026" s="60" t="str">
        <f>IF($C$3="","",IF(AND(F1026="□",G1026="□",H1026="□"),"",IF(AND(F1026="■",G1026="■"),"",IF(AND(F1026="■",H1026="■"),"",IF(AND(G1026="■",H1026="■"),"",IF(F1026="■",$BY$42,IF(G1026="■",$BY$39,IF(I1026="","",I1026))))))))</f>
        <v/>
      </c>
      <c r="AG1026" s="61" t="str">
        <f>IF($C$3="","",IF(AND(F1026="□",G1026="□",H1026="□"),"",IF(AND(F1026="■",G1026="■"),"",IF(AND(F1026="■",H1026="■"),"",IF(AND(G1026="■",H1026="■"),"",IF(F1026="■",$BY$44,IF(G1026="■",$BY$41,IF(K1026="","",K1026))))))))</f>
        <v/>
      </c>
      <c r="AH1026" s="63" t="str">
        <f t="shared" si="304"/>
        <v/>
      </c>
      <c r="AI1026" s="63" t="str">
        <f t="shared" si="305"/>
        <v/>
      </c>
      <c r="AJ1026" s="64" t="str">
        <f t="shared" si="306"/>
        <v/>
      </c>
      <c r="AK1026" s="64" t="str">
        <f t="shared" si="307"/>
        <v/>
      </c>
      <c r="AL1026" s="64" t="str">
        <f>IF($C$3="","",IF(AND(F1026="□",G1026="□",H1026="□"),"",IF(AND(F1026="■",G1026="■"),"",IF(AND(F1026="■",H1026="■"),"",IF(AND(G1026="■",H1026="■"),"",IF(F1026="■",$BY$23,IF(G1026="■",$BY$21,IF(J1026="","",J1026))))))))</f>
        <v/>
      </c>
      <c r="AM1026" s="65" t="str">
        <f t="shared" si="308"/>
        <v/>
      </c>
      <c r="AN1026" s="64" t="str">
        <f>IF($C$3="","",IF(AND(F1026="□",G1026="□",H1026="□"),"",IF(AND(F1026="■",G1026="■"),"",IF(AND(F1026="■",H1026="■"),"",IF(AND(G1026="■",H1026="■"),"",IF(F1026="■",$BY$24,IF(G1026="■",$BY$22,IF(L1026="","",L1026))))))))</f>
        <v/>
      </c>
      <c r="AO1026" s="118"/>
      <c r="AP1026" s="64" t="str">
        <f t="shared" si="309"/>
        <v/>
      </c>
      <c r="AQ1026" s="64" t="str">
        <f t="shared" si="310"/>
        <v/>
      </c>
      <c r="AR1026" s="64" t="str">
        <f t="shared" si="311"/>
        <v/>
      </c>
      <c r="AS1026" s="64" t="str">
        <f t="shared" si="312"/>
        <v/>
      </c>
      <c r="AT1026" s="64" t="str">
        <f t="shared" si="313"/>
        <v/>
      </c>
      <c r="AW1026" s="17" t="str">
        <f t="shared" si="314"/>
        <v/>
      </c>
      <c r="AX1026" s="17" t="str">
        <f t="shared" si="315"/>
        <v/>
      </c>
      <c r="AY1026" s="17" t="str">
        <f t="shared" si="316"/>
        <v/>
      </c>
      <c r="AZ1026" s="17" t="str">
        <f t="shared" si="317"/>
        <v/>
      </c>
      <c r="BA1026" s="17" t="str">
        <f t="shared" si="318"/>
        <v/>
      </c>
      <c r="BB1026" s="17" t="str">
        <f t="shared" si="319"/>
        <v/>
      </c>
      <c r="BD1026" s="17" t="str">
        <f>IF(AND(OR(F1026="",F1026="□"),OR(G1026="",G1026="□"),OR(H1026="",H1026="□")),"",IF(AND(F1026="■",G1026="■"),"",IF(AND(OR(F1026="■",G1026="■"),H1026="■"),"",IF(F1026="■",5,IF(G1026="■",4,IF(I1026="","",IF($C$3="","",IF($C$3=8,"-",IF($C$3&lt;8,IF(I1026&lt;=$BY$25,7,IF(I1026&lt;=$BY$26,6,IF(I1026&lt;=$BY$27,5,IF(I1026&lt;=$BY$28,4,IF(I1026&lt;=$BY$29,3,IF(I1026&lt;=$BY$30,2,1)))))))))))))))</f>
        <v/>
      </c>
      <c r="BE1026" s="17" t="str">
        <f>IF(AND(OR(F1026="",F1026="□"),OR(G1026="",G1026="□"),OR(H1026="",H1026="□")),"",IF(AND(F1026="■",G1026="■"),"",IF(AND(OR(F1026="■",G1026="■"),H1026="■"),"",IF(F1026="■",5,IF(G1026="■",4,IF(K1026="","",IF($C$3="","",IF($C$3=8,IF(K1026&lt;=$BY$33,6,IF(K1026&lt;=$BY$34,5,IF(K1026&lt;=$BY$35,4,3))),IF(AND($C$3&lt;8,$C$3&gt;4),IF(K1026&lt;=$BY$32,7,IF(K1026&lt;=$BY$33,6,IF(K1026&lt;=$BY$34,5,IF(K1026&lt;=$BY$35,4,IF(K1026&lt;=$BY$36,3,2))))),IF(C1012&lt;5,"-"))))))))))</f>
        <v/>
      </c>
      <c r="BF1026" s="17" t="str">
        <f t="shared" si="321"/>
        <v/>
      </c>
      <c r="BH1026" s="18" t="str">
        <f>IF(X1026="","",IF(50&lt;=Y1026,6,IF(AND(40&lt;=Y1026,Y1026&lt;50),5,IF(AND(30&lt;=Y1026,Y1026&lt;40),4,IF(AND(20&lt;=Y1026,Y1026&lt;30),3,IF(AND(10&lt;=Y1026,Y1026&lt;20),2,IF(AND(0&lt;=Y1026,Y1026&lt;10),1,IF(Y1026&lt;0,0,""))))))))</f>
        <v/>
      </c>
      <c r="BI1026" s="18" t="str">
        <f>IF(X1026="","",IF(30&lt;=Y1026,4,IF(AND(20&lt;=Y1026,Y1026&lt;30),3,IF(AND(10&lt;=Y1026,Y1026&lt;20),2,IF(AND(0&lt;=Y1026,Y1026&lt;10),1,IF(Y1026&lt;0,0,""))))))</f>
        <v/>
      </c>
      <c r="BJ1026" s="58" t="str">
        <f>IF(AND(OR(Q1026="",Q1026="□"),OR(R1026="",R1026="□"),OR(S1026="",S1026="□")),"",IF(AND(Q1026="■",R1026="■"),"",IF(AND(OR(Q1026="■",R1026="■"),S1026="■"),"",IF(Q1026="■",3,IF(R1026="■",1,IF(Z1026="■",BH1026,BI1026))))))</f>
        <v/>
      </c>
    </row>
    <row r="1027" spans="1:62" ht="12" customHeight="1" x14ac:dyDescent="0.15">
      <c r="A1027" s="66">
        <v>1010</v>
      </c>
      <c r="B1027" s="4"/>
      <c r="C1027" s="2"/>
      <c r="D1027" s="2"/>
      <c r="E1027" s="8"/>
      <c r="F1027" s="129" t="s">
        <v>38</v>
      </c>
      <c r="G1027" s="130" t="s">
        <v>38</v>
      </c>
      <c r="H1027" s="131" t="s">
        <v>38</v>
      </c>
      <c r="I1027" s="122"/>
      <c r="J1027" s="149"/>
      <c r="K1027" s="124"/>
      <c r="L1027" s="178"/>
      <c r="M1027" s="133"/>
      <c r="N1027" s="163" t="str">
        <f>IF($C$3="","",IF(P1027="","",BF1027))</f>
        <v/>
      </c>
      <c r="O1027" s="163" t="str">
        <f>IF($C$3="","",IF(AND(OR(F1027="",F1027="□"),OR(G1027="",G1027="□"),OR(H1027="",H1027="□")),"",IF(AND(F1027="■",G1027="■"),"",IF(AND(OR(F1027="■",G1027="■"),H1027="■"),"",IF(BF1027="","",IF(OR(BF1027=4,BF1027&gt;4),"○","×"))))))</f>
        <v/>
      </c>
      <c r="P1027" s="162" t="str">
        <f>IF($C$3="","",IF(AND(OR(F1027="",F1027="□"),OR(G1027="",G1027="□"),OR(H1027="",H1027="□")),"",IF(AND(F1027="■",G1027="■"),"",IF(AND(OR(F1027="■",G1027="■"),H1027="■"),"",IF(BF1027="","",IF(OR(BF1027=5,BF1027&gt;5),"○","×"))))))</f>
        <v/>
      </c>
      <c r="Q1027" s="129" t="s">
        <v>38</v>
      </c>
      <c r="R1027" s="130" t="s">
        <v>38</v>
      </c>
      <c r="S1027" s="131" t="s">
        <v>38</v>
      </c>
      <c r="T1027" s="1"/>
      <c r="U1027" s="10"/>
      <c r="V1027" s="11"/>
      <c r="W1027" s="10"/>
      <c r="X1027" s="223" t="str">
        <f t="shared" si="320"/>
        <v/>
      </c>
      <c r="Y1027" s="164" t="str">
        <f t="shared" si="302"/>
        <v/>
      </c>
      <c r="Z1027" s="131" t="s">
        <v>58</v>
      </c>
      <c r="AA1027" s="135" t="s">
        <v>58</v>
      </c>
      <c r="AB1027" s="165" t="str">
        <f t="shared" si="303"/>
        <v/>
      </c>
      <c r="AC1027" s="280"/>
      <c r="AD1027" s="281"/>
      <c r="AF1027" s="60" t="str">
        <f>IF($C$3="","",IF(AND(F1027="□",G1027="□",H1027="□"),"",IF(AND(F1027="■",G1027="■"),"",IF(AND(F1027="■",H1027="■"),"",IF(AND(G1027="■",H1027="■"),"",IF(F1027="■",$BY$42,IF(G1027="■",$BY$39,IF(I1027="","",I1027))))))))</f>
        <v/>
      </c>
      <c r="AG1027" s="61" t="str">
        <f>IF($C$3="","",IF(AND(F1027="□",G1027="□",H1027="□"),"",IF(AND(F1027="■",G1027="■"),"",IF(AND(F1027="■",H1027="■"),"",IF(AND(G1027="■",H1027="■"),"",IF(F1027="■",$BY$44,IF(G1027="■",$BY$41,IF(K1027="","",K1027))))))))</f>
        <v/>
      </c>
      <c r="AH1027" s="63" t="str">
        <f t="shared" si="304"/>
        <v/>
      </c>
      <c r="AI1027" s="63" t="str">
        <f t="shared" si="305"/>
        <v/>
      </c>
      <c r="AJ1027" s="64" t="str">
        <f t="shared" si="306"/>
        <v/>
      </c>
      <c r="AK1027" s="64" t="str">
        <f t="shared" si="307"/>
        <v/>
      </c>
      <c r="AL1027" s="64" t="str">
        <f>IF($C$3="","",IF(AND(F1027="□",G1027="□",H1027="□"),"",IF(AND(F1027="■",G1027="■"),"",IF(AND(F1027="■",H1027="■"),"",IF(AND(G1027="■",H1027="■"),"",IF(F1027="■",$BY$23,IF(G1027="■",$BY$21,IF(J1027="","",J1027))))))))</f>
        <v/>
      </c>
      <c r="AM1027" s="65" t="str">
        <f t="shared" si="308"/>
        <v/>
      </c>
      <c r="AN1027" s="64" t="str">
        <f>IF($C$3="","",IF(AND(F1027="□",G1027="□",H1027="□"),"",IF(AND(F1027="■",G1027="■"),"",IF(AND(F1027="■",H1027="■"),"",IF(AND(G1027="■",H1027="■"),"",IF(F1027="■",$BY$24,IF(G1027="■",$BY$22,IF(L1027="","",L1027))))))))</f>
        <v/>
      </c>
      <c r="AO1027" s="118"/>
      <c r="AP1027" s="64" t="str">
        <f t="shared" si="309"/>
        <v/>
      </c>
      <c r="AQ1027" s="64" t="str">
        <f t="shared" si="310"/>
        <v/>
      </c>
      <c r="AR1027" s="64" t="str">
        <f t="shared" si="311"/>
        <v/>
      </c>
      <c r="AS1027" s="64" t="str">
        <f t="shared" si="312"/>
        <v/>
      </c>
      <c r="AT1027" s="64" t="str">
        <f t="shared" si="313"/>
        <v/>
      </c>
      <c r="AW1027" s="17" t="str">
        <f t="shared" si="314"/>
        <v/>
      </c>
      <c r="AX1027" s="17" t="str">
        <f t="shared" si="315"/>
        <v/>
      </c>
      <c r="AY1027" s="17" t="str">
        <f t="shared" si="316"/>
        <v/>
      </c>
      <c r="AZ1027" s="17" t="str">
        <f t="shared" si="317"/>
        <v/>
      </c>
      <c r="BA1027" s="17" t="str">
        <f t="shared" si="318"/>
        <v/>
      </c>
      <c r="BB1027" s="17" t="str">
        <f t="shared" si="319"/>
        <v/>
      </c>
      <c r="BD1027" s="17" t="str">
        <f>IF(AND(OR(F1027="",F1027="□"),OR(G1027="",G1027="□"),OR(H1027="",H1027="□")),"",IF(AND(F1027="■",G1027="■"),"",IF(AND(OR(F1027="■",G1027="■"),H1027="■"),"",IF(F1027="■",5,IF(G1027="■",4,IF(I1027="","",IF($C$3="","",IF($C$3=8,"-",IF($C$3&lt;8,IF(I1027&lt;=$BY$25,7,IF(I1027&lt;=$BY$26,6,IF(I1027&lt;=$BY$27,5,IF(I1027&lt;=$BY$28,4,IF(I1027&lt;=$BY$29,3,IF(I1027&lt;=$BY$30,2,1)))))))))))))))</f>
        <v/>
      </c>
      <c r="BE1027" s="17" t="str">
        <f>IF(AND(OR(F1027="",F1027="□"),OR(G1027="",G1027="□"),OR(H1027="",H1027="□")),"",IF(AND(F1027="■",G1027="■"),"",IF(AND(OR(F1027="■",G1027="■"),H1027="■"),"",IF(F1027="■",5,IF(G1027="■",4,IF(K1027="","",IF($C$3="","",IF($C$3=8,IF(K1027&lt;=$BY$33,6,IF(K1027&lt;=$BY$34,5,IF(K1027&lt;=$BY$35,4,3))),IF(AND($C$3&lt;8,$C$3&gt;4),IF(K1027&lt;=$BY$32,7,IF(K1027&lt;=$BY$33,6,IF(K1027&lt;=$BY$34,5,IF(K1027&lt;=$BY$35,4,IF(K1027&lt;=$BY$36,3,2))))),IF(C1013&lt;5,"-"))))))))))</f>
        <v/>
      </c>
      <c r="BF1027" s="17" t="str">
        <f t="shared" si="321"/>
        <v/>
      </c>
      <c r="BH1027" s="18" t="str">
        <f>IF(X1027="","",IF(50&lt;=Y1027,6,IF(AND(40&lt;=Y1027,Y1027&lt;50),5,IF(AND(30&lt;=Y1027,Y1027&lt;40),4,IF(AND(20&lt;=Y1027,Y1027&lt;30),3,IF(AND(10&lt;=Y1027,Y1027&lt;20),2,IF(AND(0&lt;=Y1027,Y1027&lt;10),1,IF(Y1027&lt;0,0,""))))))))</f>
        <v/>
      </c>
      <c r="BI1027" s="18" t="str">
        <f>IF(X1027="","",IF(30&lt;=Y1027,4,IF(AND(20&lt;=Y1027,Y1027&lt;30),3,IF(AND(10&lt;=Y1027,Y1027&lt;20),2,IF(AND(0&lt;=Y1027,Y1027&lt;10),1,IF(Y1027&lt;0,0,""))))))</f>
        <v/>
      </c>
      <c r="BJ1027" s="58" t="str">
        <f>IF(AND(OR(Q1027="",Q1027="□"),OR(R1027="",R1027="□"),OR(S1027="",S1027="□")),"",IF(AND(Q1027="■",R1027="■"),"",IF(AND(OR(Q1027="■",R1027="■"),S1027="■"),"",IF(Q1027="■",3,IF(R1027="■",1,IF(Z1027="■",BH1027,BI1027))))))</f>
        <v/>
      </c>
    </row>
    <row r="1028" spans="1:62" ht="12" customHeight="1" x14ac:dyDescent="0.15">
      <c r="A1028" s="66">
        <v>1011</v>
      </c>
      <c r="B1028" s="4"/>
      <c r="C1028" s="2"/>
      <c r="D1028" s="2"/>
      <c r="E1028" s="8"/>
      <c r="F1028" s="129" t="s">
        <v>38</v>
      </c>
      <c r="G1028" s="130" t="s">
        <v>38</v>
      </c>
      <c r="H1028" s="131" t="s">
        <v>38</v>
      </c>
      <c r="I1028" s="122"/>
      <c r="J1028" s="149"/>
      <c r="K1028" s="124"/>
      <c r="L1028" s="178"/>
      <c r="M1028" s="133"/>
      <c r="N1028" s="163" t="str">
        <f>IF($C$3="","",IF(P1028="","",BF1028))</f>
        <v/>
      </c>
      <c r="O1028" s="163" t="str">
        <f>IF($C$3="","",IF(AND(OR(F1028="",F1028="□"),OR(G1028="",G1028="□"),OR(H1028="",H1028="□")),"",IF(AND(F1028="■",G1028="■"),"",IF(AND(OR(F1028="■",G1028="■"),H1028="■"),"",IF(BF1028="","",IF(OR(BF1028=4,BF1028&gt;4),"○","×"))))))</f>
        <v/>
      </c>
      <c r="P1028" s="162" t="str">
        <f>IF($C$3="","",IF(AND(OR(F1028="",F1028="□"),OR(G1028="",G1028="□"),OR(H1028="",H1028="□")),"",IF(AND(F1028="■",G1028="■"),"",IF(AND(OR(F1028="■",G1028="■"),H1028="■"),"",IF(BF1028="","",IF(OR(BF1028=5,BF1028&gt;5),"○","×"))))))</f>
        <v/>
      </c>
      <c r="Q1028" s="129" t="s">
        <v>38</v>
      </c>
      <c r="R1028" s="130" t="s">
        <v>38</v>
      </c>
      <c r="S1028" s="131" t="s">
        <v>38</v>
      </c>
      <c r="T1028" s="1"/>
      <c r="U1028" s="10"/>
      <c r="V1028" s="11"/>
      <c r="W1028" s="10"/>
      <c r="X1028" s="223" t="str">
        <f t="shared" si="320"/>
        <v/>
      </c>
      <c r="Y1028" s="164" t="str">
        <f t="shared" si="302"/>
        <v/>
      </c>
      <c r="Z1028" s="131" t="s">
        <v>58</v>
      </c>
      <c r="AA1028" s="135" t="s">
        <v>58</v>
      </c>
      <c r="AB1028" s="165" t="str">
        <f t="shared" si="303"/>
        <v/>
      </c>
      <c r="AC1028" s="280"/>
      <c r="AD1028" s="281"/>
      <c r="AF1028" s="60" t="str">
        <f>IF($C$3="","",IF(AND(F1028="□",G1028="□",H1028="□"),"",IF(AND(F1028="■",G1028="■"),"",IF(AND(F1028="■",H1028="■"),"",IF(AND(G1028="■",H1028="■"),"",IF(F1028="■",$BY$42,IF(G1028="■",$BY$39,IF(I1028="","",I1028))))))))</f>
        <v/>
      </c>
      <c r="AG1028" s="61" t="str">
        <f>IF($C$3="","",IF(AND(F1028="□",G1028="□",H1028="□"),"",IF(AND(F1028="■",G1028="■"),"",IF(AND(F1028="■",H1028="■"),"",IF(AND(G1028="■",H1028="■"),"",IF(F1028="■",$BY$44,IF(G1028="■",$BY$41,IF(K1028="","",K1028))))))))</f>
        <v/>
      </c>
      <c r="AH1028" s="63" t="str">
        <f t="shared" si="304"/>
        <v/>
      </c>
      <c r="AI1028" s="63" t="str">
        <f t="shared" si="305"/>
        <v/>
      </c>
      <c r="AJ1028" s="64" t="str">
        <f t="shared" si="306"/>
        <v/>
      </c>
      <c r="AK1028" s="64" t="str">
        <f t="shared" si="307"/>
        <v/>
      </c>
      <c r="AL1028" s="64" t="str">
        <f>IF($C$3="","",IF(AND(F1028="□",G1028="□",H1028="□"),"",IF(AND(F1028="■",G1028="■"),"",IF(AND(F1028="■",H1028="■"),"",IF(AND(G1028="■",H1028="■"),"",IF(F1028="■",$BY$23,IF(G1028="■",$BY$21,IF(J1028="","",J1028))))))))</f>
        <v/>
      </c>
      <c r="AM1028" s="65" t="str">
        <f t="shared" si="308"/>
        <v/>
      </c>
      <c r="AN1028" s="64" t="str">
        <f>IF($C$3="","",IF(AND(F1028="□",G1028="□",H1028="□"),"",IF(AND(F1028="■",G1028="■"),"",IF(AND(F1028="■",H1028="■"),"",IF(AND(G1028="■",H1028="■"),"",IF(F1028="■",$BY$24,IF(G1028="■",$BY$22,IF(L1028="","",L1028))))))))</f>
        <v/>
      </c>
      <c r="AO1028" s="118"/>
      <c r="AP1028" s="64" t="str">
        <f t="shared" si="309"/>
        <v/>
      </c>
      <c r="AQ1028" s="64" t="str">
        <f t="shared" si="310"/>
        <v/>
      </c>
      <c r="AR1028" s="64" t="str">
        <f t="shared" si="311"/>
        <v/>
      </c>
      <c r="AS1028" s="64" t="str">
        <f t="shared" si="312"/>
        <v/>
      </c>
      <c r="AT1028" s="64" t="str">
        <f t="shared" si="313"/>
        <v/>
      </c>
      <c r="AW1028" s="17" t="str">
        <f t="shared" si="314"/>
        <v/>
      </c>
      <c r="AX1028" s="17" t="str">
        <f t="shared" si="315"/>
        <v/>
      </c>
      <c r="AY1028" s="17" t="str">
        <f t="shared" si="316"/>
        <v/>
      </c>
      <c r="AZ1028" s="17" t="str">
        <f t="shared" si="317"/>
        <v/>
      </c>
      <c r="BA1028" s="17" t="str">
        <f t="shared" si="318"/>
        <v/>
      </c>
      <c r="BB1028" s="17" t="str">
        <f t="shared" si="319"/>
        <v/>
      </c>
      <c r="BD1028" s="17" t="str">
        <f>IF(AND(OR(F1028="",F1028="□"),OR(G1028="",G1028="□"),OR(H1028="",H1028="□")),"",IF(AND(F1028="■",G1028="■"),"",IF(AND(OR(F1028="■",G1028="■"),H1028="■"),"",IF(F1028="■",5,IF(G1028="■",4,IF(I1028="","",IF($C$3="","",IF($C$3=8,"-",IF($C$3&lt;8,IF(I1028&lt;=$BY$25,7,IF(I1028&lt;=$BY$26,6,IF(I1028&lt;=$BY$27,5,IF(I1028&lt;=$BY$28,4,IF(I1028&lt;=$BY$29,3,IF(I1028&lt;=$BY$30,2,1)))))))))))))))</f>
        <v/>
      </c>
      <c r="BE1028" s="17" t="str">
        <f>IF(AND(OR(F1028="",F1028="□"),OR(G1028="",G1028="□"),OR(H1028="",H1028="□")),"",IF(AND(F1028="■",G1028="■"),"",IF(AND(OR(F1028="■",G1028="■"),H1028="■"),"",IF(F1028="■",5,IF(G1028="■",4,IF(K1028="","",IF($C$3="","",IF($C$3=8,IF(K1028&lt;=$BY$33,6,IF(K1028&lt;=$BY$34,5,IF(K1028&lt;=$BY$35,4,3))),IF(AND($C$3&lt;8,$C$3&gt;4),IF(K1028&lt;=$BY$32,7,IF(K1028&lt;=$BY$33,6,IF(K1028&lt;=$BY$34,5,IF(K1028&lt;=$BY$35,4,IF(K1028&lt;=$BY$36,3,2))))),IF(C1014&lt;5,"-"))))))))))</f>
        <v/>
      </c>
      <c r="BF1028" s="17" t="str">
        <f t="shared" si="321"/>
        <v/>
      </c>
      <c r="BH1028" s="18" t="str">
        <f>IF(X1028="","",IF(50&lt;=Y1028,6,IF(AND(40&lt;=Y1028,Y1028&lt;50),5,IF(AND(30&lt;=Y1028,Y1028&lt;40),4,IF(AND(20&lt;=Y1028,Y1028&lt;30),3,IF(AND(10&lt;=Y1028,Y1028&lt;20),2,IF(AND(0&lt;=Y1028,Y1028&lt;10),1,IF(Y1028&lt;0,0,""))))))))</f>
        <v/>
      </c>
      <c r="BI1028" s="18" t="str">
        <f>IF(X1028="","",IF(30&lt;=Y1028,4,IF(AND(20&lt;=Y1028,Y1028&lt;30),3,IF(AND(10&lt;=Y1028,Y1028&lt;20),2,IF(AND(0&lt;=Y1028,Y1028&lt;10),1,IF(Y1028&lt;0,0,""))))))</f>
        <v/>
      </c>
      <c r="BJ1028" s="58" t="str">
        <f>IF(AND(OR(Q1028="",Q1028="□"),OR(R1028="",R1028="□"),OR(S1028="",S1028="□")),"",IF(AND(Q1028="■",R1028="■"),"",IF(AND(OR(Q1028="■",R1028="■"),S1028="■"),"",IF(Q1028="■",3,IF(R1028="■",1,IF(Z1028="■",BH1028,BI1028))))))</f>
        <v/>
      </c>
    </row>
    <row r="1029" spans="1:62" ht="12" customHeight="1" x14ac:dyDescent="0.15">
      <c r="A1029" s="66">
        <v>1012</v>
      </c>
      <c r="B1029" s="4"/>
      <c r="C1029" s="2"/>
      <c r="D1029" s="2"/>
      <c r="E1029" s="8"/>
      <c r="F1029" s="129" t="s">
        <v>38</v>
      </c>
      <c r="G1029" s="130" t="s">
        <v>38</v>
      </c>
      <c r="H1029" s="131" t="s">
        <v>38</v>
      </c>
      <c r="I1029" s="122"/>
      <c r="J1029" s="149"/>
      <c r="K1029" s="124"/>
      <c r="L1029" s="178"/>
      <c r="M1029" s="133"/>
      <c r="N1029" s="163" t="str">
        <f>IF($C$3="","",IF(P1029="","",BF1029))</f>
        <v/>
      </c>
      <c r="O1029" s="163" t="str">
        <f>IF($C$3="","",IF(AND(OR(F1029="",F1029="□"),OR(G1029="",G1029="□"),OR(H1029="",H1029="□")),"",IF(AND(F1029="■",G1029="■"),"",IF(AND(OR(F1029="■",G1029="■"),H1029="■"),"",IF(BF1029="","",IF(OR(BF1029=4,BF1029&gt;4),"○","×"))))))</f>
        <v/>
      </c>
      <c r="P1029" s="162" t="str">
        <f>IF($C$3="","",IF(AND(OR(F1029="",F1029="□"),OR(G1029="",G1029="□"),OR(H1029="",H1029="□")),"",IF(AND(F1029="■",G1029="■"),"",IF(AND(OR(F1029="■",G1029="■"),H1029="■"),"",IF(BF1029="","",IF(OR(BF1029=5,BF1029&gt;5),"○","×"))))))</f>
        <v/>
      </c>
      <c r="Q1029" s="129" t="s">
        <v>38</v>
      </c>
      <c r="R1029" s="130" t="s">
        <v>38</v>
      </c>
      <c r="S1029" s="131" t="s">
        <v>38</v>
      </c>
      <c r="T1029" s="1"/>
      <c r="U1029" s="10"/>
      <c r="V1029" s="11"/>
      <c r="W1029" s="10"/>
      <c r="X1029" s="223" t="str">
        <f t="shared" si="320"/>
        <v/>
      </c>
      <c r="Y1029" s="164" t="str">
        <f t="shared" si="302"/>
        <v/>
      </c>
      <c r="Z1029" s="131" t="s">
        <v>58</v>
      </c>
      <c r="AA1029" s="135" t="s">
        <v>58</v>
      </c>
      <c r="AB1029" s="165" t="str">
        <f t="shared" si="303"/>
        <v/>
      </c>
      <c r="AC1029" s="280"/>
      <c r="AD1029" s="281"/>
      <c r="AF1029" s="60" t="str">
        <f>IF($C$3="","",IF(AND(F1029="□",G1029="□",H1029="□"),"",IF(AND(F1029="■",G1029="■"),"",IF(AND(F1029="■",H1029="■"),"",IF(AND(G1029="■",H1029="■"),"",IF(F1029="■",$BY$42,IF(G1029="■",$BY$39,IF(I1029="","",I1029))))))))</f>
        <v/>
      </c>
      <c r="AG1029" s="61" t="str">
        <f>IF($C$3="","",IF(AND(F1029="□",G1029="□",H1029="□"),"",IF(AND(F1029="■",G1029="■"),"",IF(AND(F1029="■",H1029="■"),"",IF(AND(G1029="■",H1029="■"),"",IF(F1029="■",$BY$44,IF(G1029="■",$BY$41,IF(K1029="","",K1029))))))))</f>
        <v/>
      </c>
      <c r="AH1029" s="63" t="str">
        <f t="shared" si="304"/>
        <v/>
      </c>
      <c r="AI1029" s="63" t="str">
        <f t="shared" si="305"/>
        <v/>
      </c>
      <c r="AJ1029" s="64" t="str">
        <f t="shared" si="306"/>
        <v/>
      </c>
      <c r="AK1029" s="64" t="str">
        <f t="shared" si="307"/>
        <v/>
      </c>
      <c r="AL1029" s="64" t="str">
        <f>IF($C$3="","",IF(AND(F1029="□",G1029="□",H1029="□"),"",IF(AND(F1029="■",G1029="■"),"",IF(AND(F1029="■",H1029="■"),"",IF(AND(G1029="■",H1029="■"),"",IF(F1029="■",$BY$23,IF(G1029="■",$BY$21,IF(J1029="","",J1029))))))))</f>
        <v/>
      </c>
      <c r="AM1029" s="65" t="str">
        <f t="shared" si="308"/>
        <v/>
      </c>
      <c r="AN1029" s="64" t="str">
        <f>IF($C$3="","",IF(AND(F1029="□",G1029="□",H1029="□"),"",IF(AND(F1029="■",G1029="■"),"",IF(AND(F1029="■",H1029="■"),"",IF(AND(G1029="■",H1029="■"),"",IF(F1029="■",$BY$24,IF(G1029="■",$BY$22,IF(L1029="","",L1029))))))))</f>
        <v/>
      </c>
      <c r="AO1029" s="118"/>
      <c r="AP1029" s="64" t="str">
        <f t="shared" si="309"/>
        <v/>
      </c>
      <c r="AQ1029" s="64" t="str">
        <f t="shared" si="310"/>
        <v/>
      </c>
      <c r="AR1029" s="64" t="str">
        <f t="shared" si="311"/>
        <v/>
      </c>
      <c r="AS1029" s="64" t="str">
        <f t="shared" si="312"/>
        <v/>
      </c>
      <c r="AT1029" s="64" t="str">
        <f t="shared" si="313"/>
        <v/>
      </c>
      <c r="AW1029" s="17" t="str">
        <f t="shared" si="314"/>
        <v/>
      </c>
      <c r="AX1029" s="17" t="str">
        <f t="shared" si="315"/>
        <v/>
      </c>
      <c r="AY1029" s="17" t="str">
        <f t="shared" si="316"/>
        <v/>
      </c>
      <c r="AZ1029" s="17" t="str">
        <f t="shared" si="317"/>
        <v/>
      </c>
      <c r="BA1029" s="17" t="str">
        <f t="shared" si="318"/>
        <v/>
      </c>
      <c r="BB1029" s="17" t="str">
        <f t="shared" si="319"/>
        <v/>
      </c>
      <c r="BD1029" s="17" t="str">
        <f>IF(AND(OR(F1029="",F1029="□"),OR(G1029="",G1029="□"),OR(H1029="",H1029="□")),"",IF(AND(F1029="■",G1029="■"),"",IF(AND(OR(F1029="■",G1029="■"),H1029="■"),"",IF(F1029="■",5,IF(G1029="■",4,IF(I1029="","",IF($C$3="","",IF($C$3=8,"-",IF($C$3&lt;8,IF(I1029&lt;=$BY$25,7,IF(I1029&lt;=$BY$26,6,IF(I1029&lt;=$BY$27,5,IF(I1029&lt;=$BY$28,4,IF(I1029&lt;=$BY$29,3,IF(I1029&lt;=$BY$30,2,1)))))))))))))))</f>
        <v/>
      </c>
      <c r="BE1029" s="17" t="str">
        <f>IF(AND(OR(F1029="",F1029="□"),OR(G1029="",G1029="□"),OR(H1029="",H1029="□")),"",IF(AND(F1029="■",G1029="■"),"",IF(AND(OR(F1029="■",G1029="■"),H1029="■"),"",IF(F1029="■",5,IF(G1029="■",4,IF(K1029="","",IF($C$3="","",IF($C$3=8,IF(K1029&lt;=$BY$33,6,IF(K1029&lt;=$BY$34,5,IF(K1029&lt;=$BY$35,4,3))),IF(AND($C$3&lt;8,$C$3&gt;4),IF(K1029&lt;=$BY$32,7,IF(K1029&lt;=$BY$33,6,IF(K1029&lt;=$BY$34,5,IF(K1029&lt;=$BY$35,4,IF(K1029&lt;=$BY$36,3,2))))),IF(C1015&lt;5,"-"))))))))))</f>
        <v/>
      </c>
      <c r="BF1029" s="17" t="str">
        <f t="shared" si="321"/>
        <v/>
      </c>
      <c r="BH1029" s="18" t="str">
        <f>IF(X1029="","",IF(50&lt;=Y1029,6,IF(AND(40&lt;=Y1029,Y1029&lt;50),5,IF(AND(30&lt;=Y1029,Y1029&lt;40),4,IF(AND(20&lt;=Y1029,Y1029&lt;30),3,IF(AND(10&lt;=Y1029,Y1029&lt;20),2,IF(AND(0&lt;=Y1029,Y1029&lt;10),1,IF(Y1029&lt;0,0,""))))))))</f>
        <v/>
      </c>
      <c r="BI1029" s="18" t="str">
        <f>IF(X1029="","",IF(30&lt;=Y1029,4,IF(AND(20&lt;=Y1029,Y1029&lt;30),3,IF(AND(10&lt;=Y1029,Y1029&lt;20),2,IF(AND(0&lt;=Y1029,Y1029&lt;10),1,IF(Y1029&lt;0,0,""))))))</f>
        <v/>
      </c>
      <c r="BJ1029" s="58" t="str">
        <f>IF(AND(OR(Q1029="",Q1029="□"),OR(R1029="",R1029="□"),OR(S1029="",S1029="□")),"",IF(AND(Q1029="■",R1029="■"),"",IF(AND(OR(Q1029="■",R1029="■"),S1029="■"),"",IF(Q1029="■",3,IF(R1029="■",1,IF(Z1029="■",BH1029,BI1029))))))</f>
        <v/>
      </c>
    </row>
    <row r="1030" spans="1:62" ht="12" customHeight="1" x14ac:dyDescent="0.15">
      <c r="A1030" s="66">
        <v>1013</v>
      </c>
      <c r="B1030" s="4"/>
      <c r="C1030" s="2"/>
      <c r="D1030" s="2"/>
      <c r="E1030" s="8"/>
      <c r="F1030" s="129" t="s">
        <v>38</v>
      </c>
      <c r="G1030" s="130" t="s">
        <v>38</v>
      </c>
      <c r="H1030" s="131" t="s">
        <v>38</v>
      </c>
      <c r="I1030" s="122"/>
      <c r="J1030" s="149"/>
      <c r="K1030" s="124"/>
      <c r="L1030" s="178"/>
      <c r="M1030" s="133"/>
      <c r="N1030" s="163" t="str">
        <f>IF($C$3="","",IF(P1030="","",BF1030))</f>
        <v/>
      </c>
      <c r="O1030" s="163" t="str">
        <f>IF($C$3="","",IF(AND(OR(F1030="",F1030="□"),OR(G1030="",G1030="□"),OR(H1030="",H1030="□")),"",IF(AND(F1030="■",G1030="■"),"",IF(AND(OR(F1030="■",G1030="■"),H1030="■"),"",IF(BF1030="","",IF(OR(BF1030=4,BF1030&gt;4),"○","×"))))))</f>
        <v/>
      </c>
      <c r="P1030" s="162" t="str">
        <f>IF($C$3="","",IF(AND(OR(F1030="",F1030="□"),OR(G1030="",G1030="□"),OR(H1030="",H1030="□")),"",IF(AND(F1030="■",G1030="■"),"",IF(AND(OR(F1030="■",G1030="■"),H1030="■"),"",IF(BF1030="","",IF(OR(BF1030=5,BF1030&gt;5),"○","×"))))))</f>
        <v/>
      </c>
      <c r="Q1030" s="129" t="s">
        <v>38</v>
      </c>
      <c r="R1030" s="130" t="s">
        <v>38</v>
      </c>
      <c r="S1030" s="131" t="s">
        <v>38</v>
      </c>
      <c r="T1030" s="1"/>
      <c r="U1030" s="10"/>
      <c r="V1030" s="11"/>
      <c r="W1030" s="10"/>
      <c r="X1030" s="223" t="str">
        <f t="shared" si="320"/>
        <v/>
      </c>
      <c r="Y1030" s="164" t="str">
        <f t="shared" si="302"/>
        <v/>
      </c>
      <c r="Z1030" s="131" t="s">
        <v>58</v>
      </c>
      <c r="AA1030" s="135" t="s">
        <v>58</v>
      </c>
      <c r="AB1030" s="165" t="str">
        <f t="shared" si="303"/>
        <v/>
      </c>
      <c r="AC1030" s="280"/>
      <c r="AD1030" s="281"/>
      <c r="AF1030" s="60" t="str">
        <f>IF($C$3="","",IF(AND(F1030="□",G1030="□",H1030="□"),"",IF(AND(F1030="■",G1030="■"),"",IF(AND(F1030="■",H1030="■"),"",IF(AND(G1030="■",H1030="■"),"",IF(F1030="■",$BY$42,IF(G1030="■",$BY$39,IF(I1030="","",I1030))))))))</f>
        <v/>
      </c>
      <c r="AG1030" s="61" t="str">
        <f>IF($C$3="","",IF(AND(F1030="□",G1030="□",H1030="□"),"",IF(AND(F1030="■",G1030="■"),"",IF(AND(F1030="■",H1030="■"),"",IF(AND(G1030="■",H1030="■"),"",IF(F1030="■",$BY$44,IF(G1030="■",$BY$41,IF(K1030="","",K1030))))))))</f>
        <v/>
      </c>
      <c r="AH1030" s="63" t="str">
        <f t="shared" si="304"/>
        <v/>
      </c>
      <c r="AI1030" s="63" t="str">
        <f t="shared" si="305"/>
        <v/>
      </c>
      <c r="AJ1030" s="64" t="str">
        <f t="shared" si="306"/>
        <v/>
      </c>
      <c r="AK1030" s="64" t="str">
        <f t="shared" si="307"/>
        <v/>
      </c>
      <c r="AL1030" s="64" t="str">
        <f>IF($C$3="","",IF(AND(F1030="□",G1030="□",H1030="□"),"",IF(AND(F1030="■",G1030="■"),"",IF(AND(F1030="■",H1030="■"),"",IF(AND(G1030="■",H1030="■"),"",IF(F1030="■",$BY$23,IF(G1030="■",$BY$21,IF(J1030="","",J1030))))))))</f>
        <v/>
      </c>
      <c r="AM1030" s="65" t="str">
        <f t="shared" si="308"/>
        <v/>
      </c>
      <c r="AN1030" s="64" t="str">
        <f>IF($C$3="","",IF(AND(F1030="□",G1030="□",H1030="□"),"",IF(AND(F1030="■",G1030="■"),"",IF(AND(F1030="■",H1030="■"),"",IF(AND(G1030="■",H1030="■"),"",IF(F1030="■",$BY$24,IF(G1030="■",$BY$22,IF(L1030="","",L1030))))))))</f>
        <v/>
      </c>
      <c r="AO1030" s="118"/>
      <c r="AP1030" s="64" t="str">
        <f t="shared" si="309"/>
        <v/>
      </c>
      <c r="AQ1030" s="64" t="str">
        <f t="shared" si="310"/>
        <v/>
      </c>
      <c r="AR1030" s="64" t="str">
        <f t="shared" si="311"/>
        <v/>
      </c>
      <c r="AS1030" s="64" t="str">
        <f t="shared" si="312"/>
        <v/>
      </c>
      <c r="AT1030" s="64" t="str">
        <f t="shared" si="313"/>
        <v/>
      </c>
      <c r="AW1030" s="17" t="str">
        <f t="shared" si="314"/>
        <v/>
      </c>
      <c r="AX1030" s="17" t="str">
        <f t="shared" si="315"/>
        <v/>
      </c>
      <c r="AY1030" s="17" t="str">
        <f t="shared" si="316"/>
        <v/>
      </c>
      <c r="AZ1030" s="17" t="str">
        <f t="shared" si="317"/>
        <v/>
      </c>
      <c r="BA1030" s="17" t="str">
        <f t="shared" si="318"/>
        <v/>
      </c>
      <c r="BB1030" s="17" t="str">
        <f t="shared" si="319"/>
        <v/>
      </c>
      <c r="BD1030" s="17" t="str">
        <f>IF(AND(OR(F1030="",F1030="□"),OR(G1030="",G1030="□"),OR(H1030="",H1030="□")),"",IF(AND(F1030="■",G1030="■"),"",IF(AND(OR(F1030="■",G1030="■"),H1030="■"),"",IF(F1030="■",5,IF(G1030="■",4,IF(I1030="","",IF($C$3="","",IF($C$3=8,"-",IF($C$3&lt;8,IF(I1030&lt;=$BY$25,7,IF(I1030&lt;=$BY$26,6,IF(I1030&lt;=$BY$27,5,IF(I1030&lt;=$BY$28,4,IF(I1030&lt;=$BY$29,3,IF(I1030&lt;=$BY$30,2,1)))))))))))))))</f>
        <v/>
      </c>
      <c r="BE1030" s="17" t="str">
        <f>IF(AND(OR(F1030="",F1030="□"),OR(G1030="",G1030="□"),OR(H1030="",H1030="□")),"",IF(AND(F1030="■",G1030="■"),"",IF(AND(OR(F1030="■",G1030="■"),H1030="■"),"",IF(F1030="■",5,IF(G1030="■",4,IF(K1030="","",IF($C$3="","",IF($C$3=8,IF(K1030&lt;=$BY$33,6,IF(K1030&lt;=$BY$34,5,IF(K1030&lt;=$BY$35,4,3))),IF(AND($C$3&lt;8,$C$3&gt;4),IF(K1030&lt;=$BY$32,7,IF(K1030&lt;=$BY$33,6,IF(K1030&lt;=$BY$34,5,IF(K1030&lt;=$BY$35,4,IF(K1030&lt;=$BY$36,3,2))))),IF(C1016&lt;5,"-"))))))))))</f>
        <v/>
      </c>
      <c r="BF1030" s="17" t="str">
        <f t="shared" si="321"/>
        <v/>
      </c>
      <c r="BH1030" s="18" t="str">
        <f>IF(X1030="","",IF(50&lt;=Y1030,6,IF(AND(40&lt;=Y1030,Y1030&lt;50),5,IF(AND(30&lt;=Y1030,Y1030&lt;40),4,IF(AND(20&lt;=Y1030,Y1030&lt;30),3,IF(AND(10&lt;=Y1030,Y1030&lt;20),2,IF(AND(0&lt;=Y1030,Y1030&lt;10),1,IF(Y1030&lt;0,0,""))))))))</f>
        <v/>
      </c>
      <c r="BI1030" s="18" t="str">
        <f>IF(X1030="","",IF(30&lt;=Y1030,4,IF(AND(20&lt;=Y1030,Y1030&lt;30),3,IF(AND(10&lt;=Y1030,Y1030&lt;20),2,IF(AND(0&lt;=Y1030,Y1030&lt;10),1,IF(Y1030&lt;0,0,""))))))</f>
        <v/>
      </c>
      <c r="BJ1030" s="58" t="str">
        <f>IF(AND(OR(Q1030="",Q1030="□"),OR(R1030="",R1030="□"),OR(S1030="",S1030="□")),"",IF(AND(Q1030="■",R1030="■"),"",IF(AND(OR(Q1030="■",R1030="■"),S1030="■"),"",IF(Q1030="■",3,IF(R1030="■",1,IF(Z1030="■",BH1030,BI1030))))))</f>
        <v/>
      </c>
    </row>
    <row r="1031" spans="1:62" ht="12" customHeight="1" x14ac:dyDescent="0.15">
      <c r="A1031" s="66">
        <v>1014</v>
      </c>
      <c r="B1031" s="4"/>
      <c r="C1031" s="2"/>
      <c r="D1031" s="2"/>
      <c r="E1031" s="8"/>
      <c r="F1031" s="129" t="s">
        <v>38</v>
      </c>
      <c r="G1031" s="130" t="s">
        <v>38</v>
      </c>
      <c r="H1031" s="131" t="s">
        <v>38</v>
      </c>
      <c r="I1031" s="122"/>
      <c r="J1031" s="149"/>
      <c r="K1031" s="124"/>
      <c r="L1031" s="178"/>
      <c r="M1031" s="133"/>
      <c r="N1031" s="163" t="str">
        <f>IF($C$3="","",IF(P1031="","",BF1031))</f>
        <v/>
      </c>
      <c r="O1031" s="163" t="str">
        <f>IF($C$3="","",IF(AND(OR(F1031="",F1031="□"),OR(G1031="",G1031="□"),OR(H1031="",H1031="□")),"",IF(AND(F1031="■",G1031="■"),"",IF(AND(OR(F1031="■",G1031="■"),H1031="■"),"",IF(BF1031="","",IF(OR(BF1031=4,BF1031&gt;4),"○","×"))))))</f>
        <v/>
      </c>
      <c r="P1031" s="162" t="str">
        <f>IF($C$3="","",IF(AND(OR(F1031="",F1031="□"),OR(G1031="",G1031="□"),OR(H1031="",H1031="□")),"",IF(AND(F1031="■",G1031="■"),"",IF(AND(OR(F1031="■",G1031="■"),H1031="■"),"",IF(BF1031="","",IF(OR(BF1031=5,BF1031&gt;5),"○","×"))))))</f>
        <v/>
      </c>
      <c r="Q1031" s="129" t="s">
        <v>38</v>
      </c>
      <c r="R1031" s="130" t="s">
        <v>38</v>
      </c>
      <c r="S1031" s="131" t="s">
        <v>38</v>
      </c>
      <c r="T1031" s="1"/>
      <c r="U1031" s="10"/>
      <c r="V1031" s="11"/>
      <c r="W1031" s="10"/>
      <c r="X1031" s="223" t="str">
        <f t="shared" si="320"/>
        <v/>
      </c>
      <c r="Y1031" s="164" t="str">
        <f t="shared" si="302"/>
        <v/>
      </c>
      <c r="Z1031" s="131" t="s">
        <v>58</v>
      </c>
      <c r="AA1031" s="135" t="s">
        <v>58</v>
      </c>
      <c r="AB1031" s="165" t="str">
        <f t="shared" si="303"/>
        <v/>
      </c>
      <c r="AC1031" s="280"/>
      <c r="AD1031" s="281"/>
      <c r="AF1031" s="60" t="str">
        <f>IF($C$3="","",IF(AND(F1031="□",G1031="□",H1031="□"),"",IF(AND(F1031="■",G1031="■"),"",IF(AND(F1031="■",H1031="■"),"",IF(AND(G1031="■",H1031="■"),"",IF(F1031="■",$BY$42,IF(G1031="■",$BY$39,IF(I1031="","",I1031))))))))</f>
        <v/>
      </c>
      <c r="AG1031" s="61" t="str">
        <f>IF($C$3="","",IF(AND(F1031="□",G1031="□",H1031="□"),"",IF(AND(F1031="■",G1031="■"),"",IF(AND(F1031="■",H1031="■"),"",IF(AND(G1031="■",H1031="■"),"",IF(F1031="■",$BY$44,IF(G1031="■",$BY$41,IF(K1031="","",K1031))))))))</f>
        <v/>
      </c>
      <c r="AH1031" s="63" t="str">
        <f t="shared" si="304"/>
        <v/>
      </c>
      <c r="AI1031" s="63" t="str">
        <f t="shared" si="305"/>
        <v/>
      </c>
      <c r="AJ1031" s="64" t="str">
        <f t="shared" si="306"/>
        <v/>
      </c>
      <c r="AK1031" s="64" t="str">
        <f t="shared" si="307"/>
        <v/>
      </c>
      <c r="AL1031" s="64" t="str">
        <f>IF($C$3="","",IF(AND(F1031="□",G1031="□",H1031="□"),"",IF(AND(F1031="■",G1031="■"),"",IF(AND(F1031="■",H1031="■"),"",IF(AND(G1031="■",H1031="■"),"",IF(F1031="■",$BY$23,IF(G1031="■",$BY$21,IF(J1031="","",J1031))))))))</f>
        <v/>
      </c>
      <c r="AM1031" s="65" t="str">
        <f t="shared" si="308"/>
        <v/>
      </c>
      <c r="AN1031" s="64" t="str">
        <f>IF($C$3="","",IF(AND(F1031="□",G1031="□",H1031="□"),"",IF(AND(F1031="■",G1031="■"),"",IF(AND(F1031="■",H1031="■"),"",IF(AND(G1031="■",H1031="■"),"",IF(F1031="■",$BY$24,IF(G1031="■",$BY$22,IF(L1031="","",L1031))))))))</f>
        <v/>
      </c>
      <c r="AO1031" s="118"/>
      <c r="AP1031" s="64" t="str">
        <f t="shared" si="309"/>
        <v/>
      </c>
      <c r="AQ1031" s="64" t="str">
        <f t="shared" si="310"/>
        <v/>
      </c>
      <c r="AR1031" s="64" t="str">
        <f t="shared" si="311"/>
        <v/>
      </c>
      <c r="AS1031" s="64" t="str">
        <f t="shared" si="312"/>
        <v/>
      </c>
      <c r="AT1031" s="64" t="str">
        <f t="shared" si="313"/>
        <v/>
      </c>
      <c r="AW1031" s="17" t="str">
        <f t="shared" si="314"/>
        <v/>
      </c>
      <c r="AX1031" s="17" t="str">
        <f t="shared" si="315"/>
        <v/>
      </c>
      <c r="AY1031" s="17" t="str">
        <f t="shared" si="316"/>
        <v/>
      </c>
      <c r="AZ1031" s="17" t="str">
        <f t="shared" si="317"/>
        <v/>
      </c>
      <c r="BA1031" s="17" t="str">
        <f t="shared" si="318"/>
        <v/>
      </c>
      <c r="BB1031" s="17" t="str">
        <f t="shared" si="319"/>
        <v/>
      </c>
      <c r="BD1031" s="17" t="str">
        <f>IF(AND(OR(F1031="",F1031="□"),OR(G1031="",G1031="□"),OR(H1031="",H1031="□")),"",IF(AND(F1031="■",G1031="■"),"",IF(AND(OR(F1031="■",G1031="■"),H1031="■"),"",IF(F1031="■",5,IF(G1031="■",4,IF(I1031="","",IF($C$3="","",IF($C$3=8,"-",IF($C$3&lt;8,IF(I1031&lt;=$BY$25,7,IF(I1031&lt;=$BY$26,6,IF(I1031&lt;=$BY$27,5,IF(I1031&lt;=$BY$28,4,IF(I1031&lt;=$BY$29,3,IF(I1031&lt;=$BY$30,2,1)))))))))))))))</f>
        <v/>
      </c>
      <c r="BE1031" s="17" t="str">
        <f>IF(AND(OR(F1031="",F1031="□"),OR(G1031="",G1031="□"),OR(H1031="",H1031="□")),"",IF(AND(F1031="■",G1031="■"),"",IF(AND(OR(F1031="■",G1031="■"),H1031="■"),"",IF(F1031="■",5,IF(G1031="■",4,IF(K1031="","",IF($C$3="","",IF($C$3=8,IF(K1031&lt;=$BY$33,6,IF(K1031&lt;=$BY$34,5,IF(K1031&lt;=$BY$35,4,3))),IF(AND($C$3&lt;8,$C$3&gt;4),IF(K1031&lt;=$BY$32,7,IF(K1031&lt;=$BY$33,6,IF(K1031&lt;=$BY$34,5,IF(K1031&lt;=$BY$35,4,IF(K1031&lt;=$BY$36,3,2))))),IF(C1017&lt;5,"-"))))))))))</f>
        <v/>
      </c>
      <c r="BF1031" s="17" t="str">
        <f t="shared" si="321"/>
        <v/>
      </c>
      <c r="BH1031" s="18" t="str">
        <f>IF(X1031="","",IF(50&lt;=Y1031,6,IF(AND(40&lt;=Y1031,Y1031&lt;50),5,IF(AND(30&lt;=Y1031,Y1031&lt;40),4,IF(AND(20&lt;=Y1031,Y1031&lt;30),3,IF(AND(10&lt;=Y1031,Y1031&lt;20),2,IF(AND(0&lt;=Y1031,Y1031&lt;10),1,IF(Y1031&lt;0,0,""))))))))</f>
        <v/>
      </c>
      <c r="BI1031" s="18" t="str">
        <f>IF(X1031="","",IF(30&lt;=Y1031,4,IF(AND(20&lt;=Y1031,Y1031&lt;30),3,IF(AND(10&lt;=Y1031,Y1031&lt;20),2,IF(AND(0&lt;=Y1031,Y1031&lt;10),1,IF(Y1031&lt;0,0,""))))))</f>
        <v/>
      </c>
      <c r="BJ1031" s="58" t="str">
        <f>IF(AND(OR(Q1031="",Q1031="□"),OR(R1031="",R1031="□"),OR(S1031="",S1031="□")),"",IF(AND(Q1031="■",R1031="■"),"",IF(AND(OR(Q1031="■",R1031="■"),S1031="■"),"",IF(Q1031="■",3,IF(R1031="■",1,IF(Z1031="■",BH1031,BI1031))))))</f>
        <v/>
      </c>
    </row>
    <row r="1032" spans="1:62" ht="12" customHeight="1" x14ac:dyDescent="0.15">
      <c r="A1032" s="66">
        <v>1015</v>
      </c>
      <c r="B1032" s="4"/>
      <c r="C1032" s="2"/>
      <c r="D1032" s="2"/>
      <c r="E1032" s="8"/>
      <c r="F1032" s="129" t="s">
        <v>38</v>
      </c>
      <c r="G1032" s="130" t="s">
        <v>38</v>
      </c>
      <c r="H1032" s="131" t="s">
        <v>38</v>
      </c>
      <c r="I1032" s="122"/>
      <c r="J1032" s="149"/>
      <c r="K1032" s="124"/>
      <c r="L1032" s="178"/>
      <c r="M1032" s="133"/>
      <c r="N1032" s="163" t="str">
        <f>IF($C$3="","",IF(P1032="","",BF1032))</f>
        <v/>
      </c>
      <c r="O1032" s="163" t="str">
        <f>IF($C$3="","",IF(AND(OR(F1032="",F1032="□"),OR(G1032="",G1032="□"),OR(H1032="",H1032="□")),"",IF(AND(F1032="■",G1032="■"),"",IF(AND(OR(F1032="■",G1032="■"),H1032="■"),"",IF(BF1032="","",IF(OR(BF1032=4,BF1032&gt;4),"○","×"))))))</f>
        <v/>
      </c>
      <c r="P1032" s="162" t="str">
        <f>IF($C$3="","",IF(AND(OR(F1032="",F1032="□"),OR(G1032="",G1032="□"),OR(H1032="",H1032="□")),"",IF(AND(F1032="■",G1032="■"),"",IF(AND(OR(F1032="■",G1032="■"),H1032="■"),"",IF(BF1032="","",IF(OR(BF1032=5,BF1032&gt;5),"○","×"))))))</f>
        <v/>
      </c>
      <c r="Q1032" s="129" t="s">
        <v>38</v>
      </c>
      <c r="R1032" s="130" t="s">
        <v>38</v>
      </c>
      <c r="S1032" s="131" t="s">
        <v>38</v>
      </c>
      <c r="T1032" s="1"/>
      <c r="U1032" s="10"/>
      <c r="V1032" s="11"/>
      <c r="W1032" s="10"/>
      <c r="X1032" s="223" t="str">
        <f t="shared" si="320"/>
        <v/>
      </c>
      <c r="Y1032" s="164" t="str">
        <f t="shared" si="302"/>
        <v/>
      </c>
      <c r="Z1032" s="131" t="s">
        <v>58</v>
      </c>
      <c r="AA1032" s="135" t="s">
        <v>58</v>
      </c>
      <c r="AB1032" s="165" t="str">
        <f t="shared" si="303"/>
        <v/>
      </c>
      <c r="AC1032" s="280"/>
      <c r="AD1032" s="281"/>
      <c r="AF1032" s="60" t="str">
        <f>IF($C$3="","",IF(AND(F1032="□",G1032="□",H1032="□"),"",IF(AND(F1032="■",G1032="■"),"",IF(AND(F1032="■",H1032="■"),"",IF(AND(G1032="■",H1032="■"),"",IF(F1032="■",$BY$42,IF(G1032="■",$BY$39,IF(I1032="","",I1032))))))))</f>
        <v/>
      </c>
      <c r="AG1032" s="61" t="str">
        <f>IF($C$3="","",IF(AND(F1032="□",G1032="□",H1032="□"),"",IF(AND(F1032="■",G1032="■"),"",IF(AND(F1032="■",H1032="■"),"",IF(AND(G1032="■",H1032="■"),"",IF(F1032="■",$BY$44,IF(G1032="■",$BY$41,IF(K1032="","",K1032))))))))</f>
        <v/>
      </c>
      <c r="AH1032" s="63" t="str">
        <f t="shared" si="304"/>
        <v/>
      </c>
      <c r="AI1032" s="63" t="str">
        <f t="shared" si="305"/>
        <v/>
      </c>
      <c r="AJ1032" s="64" t="str">
        <f t="shared" si="306"/>
        <v/>
      </c>
      <c r="AK1032" s="64" t="str">
        <f t="shared" si="307"/>
        <v/>
      </c>
      <c r="AL1032" s="64" t="str">
        <f>IF($C$3="","",IF(AND(F1032="□",G1032="□",H1032="□"),"",IF(AND(F1032="■",G1032="■"),"",IF(AND(F1032="■",H1032="■"),"",IF(AND(G1032="■",H1032="■"),"",IF(F1032="■",$BY$23,IF(G1032="■",$BY$21,IF(J1032="","",J1032))))))))</f>
        <v/>
      </c>
      <c r="AM1032" s="65" t="str">
        <f t="shared" si="308"/>
        <v/>
      </c>
      <c r="AN1032" s="64" t="str">
        <f>IF($C$3="","",IF(AND(F1032="□",G1032="□",H1032="□"),"",IF(AND(F1032="■",G1032="■"),"",IF(AND(F1032="■",H1032="■"),"",IF(AND(G1032="■",H1032="■"),"",IF(F1032="■",$BY$24,IF(G1032="■",$BY$22,IF(L1032="","",L1032))))))))</f>
        <v/>
      </c>
      <c r="AO1032" s="118"/>
      <c r="AP1032" s="64" t="str">
        <f t="shared" si="309"/>
        <v/>
      </c>
      <c r="AQ1032" s="64" t="str">
        <f t="shared" si="310"/>
        <v/>
      </c>
      <c r="AR1032" s="64" t="str">
        <f t="shared" si="311"/>
        <v/>
      </c>
      <c r="AS1032" s="64" t="str">
        <f t="shared" si="312"/>
        <v/>
      </c>
      <c r="AT1032" s="64" t="str">
        <f t="shared" si="313"/>
        <v/>
      </c>
      <c r="AW1032" s="17" t="str">
        <f t="shared" si="314"/>
        <v/>
      </c>
      <c r="AX1032" s="17" t="str">
        <f t="shared" si="315"/>
        <v/>
      </c>
      <c r="AY1032" s="17" t="str">
        <f t="shared" si="316"/>
        <v/>
      </c>
      <c r="AZ1032" s="17" t="str">
        <f t="shared" si="317"/>
        <v/>
      </c>
      <c r="BA1032" s="17" t="str">
        <f t="shared" si="318"/>
        <v/>
      </c>
      <c r="BB1032" s="17" t="str">
        <f t="shared" si="319"/>
        <v/>
      </c>
      <c r="BD1032" s="17" t="str">
        <f>IF(AND(OR(F1032="",F1032="□"),OR(G1032="",G1032="□"),OR(H1032="",H1032="□")),"",IF(AND(F1032="■",G1032="■"),"",IF(AND(OR(F1032="■",G1032="■"),H1032="■"),"",IF(F1032="■",5,IF(G1032="■",4,IF(I1032="","",IF($C$3="","",IF($C$3=8,"-",IF($C$3&lt;8,IF(I1032&lt;=$BY$25,7,IF(I1032&lt;=$BY$26,6,IF(I1032&lt;=$BY$27,5,IF(I1032&lt;=$BY$28,4,IF(I1032&lt;=$BY$29,3,IF(I1032&lt;=$BY$30,2,1)))))))))))))))</f>
        <v/>
      </c>
      <c r="BE1032" s="17" t="str">
        <f>IF(AND(OR(F1032="",F1032="□"),OR(G1032="",G1032="□"),OR(H1032="",H1032="□")),"",IF(AND(F1032="■",G1032="■"),"",IF(AND(OR(F1032="■",G1032="■"),H1032="■"),"",IF(F1032="■",5,IF(G1032="■",4,IF(K1032="","",IF($C$3="","",IF($C$3=8,IF(K1032&lt;=$BY$33,6,IF(K1032&lt;=$BY$34,5,IF(K1032&lt;=$BY$35,4,3))),IF(AND($C$3&lt;8,$C$3&gt;4),IF(K1032&lt;=$BY$32,7,IF(K1032&lt;=$BY$33,6,IF(K1032&lt;=$BY$34,5,IF(K1032&lt;=$BY$35,4,IF(K1032&lt;=$BY$36,3,2))))),IF(C1018&lt;5,"-"))))))))))</f>
        <v/>
      </c>
      <c r="BF1032" s="17" t="str">
        <f t="shared" si="321"/>
        <v/>
      </c>
      <c r="BH1032" s="18" t="str">
        <f>IF(X1032="","",IF(50&lt;=Y1032,6,IF(AND(40&lt;=Y1032,Y1032&lt;50),5,IF(AND(30&lt;=Y1032,Y1032&lt;40),4,IF(AND(20&lt;=Y1032,Y1032&lt;30),3,IF(AND(10&lt;=Y1032,Y1032&lt;20),2,IF(AND(0&lt;=Y1032,Y1032&lt;10),1,IF(Y1032&lt;0,0,""))))))))</f>
        <v/>
      </c>
      <c r="BI1032" s="18" t="str">
        <f>IF(X1032="","",IF(30&lt;=Y1032,4,IF(AND(20&lt;=Y1032,Y1032&lt;30),3,IF(AND(10&lt;=Y1032,Y1032&lt;20),2,IF(AND(0&lt;=Y1032,Y1032&lt;10),1,IF(Y1032&lt;0,0,""))))))</f>
        <v/>
      </c>
      <c r="BJ1032" s="58" t="str">
        <f>IF(AND(OR(Q1032="",Q1032="□"),OR(R1032="",R1032="□"),OR(S1032="",S1032="□")),"",IF(AND(Q1032="■",R1032="■"),"",IF(AND(OR(Q1032="■",R1032="■"),S1032="■"),"",IF(Q1032="■",3,IF(R1032="■",1,IF(Z1032="■",BH1032,BI1032))))))</f>
        <v/>
      </c>
    </row>
    <row r="1033" spans="1:62" ht="12" customHeight="1" x14ac:dyDescent="0.15">
      <c r="A1033" s="66">
        <v>1016</v>
      </c>
      <c r="B1033" s="4"/>
      <c r="C1033" s="2"/>
      <c r="D1033" s="2"/>
      <c r="E1033" s="8"/>
      <c r="F1033" s="129" t="s">
        <v>38</v>
      </c>
      <c r="G1033" s="130" t="s">
        <v>38</v>
      </c>
      <c r="H1033" s="131" t="s">
        <v>38</v>
      </c>
      <c r="I1033" s="122"/>
      <c r="J1033" s="149"/>
      <c r="K1033" s="124"/>
      <c r="L1033" s="178"/>
      <c r="M1033" s="133"/>
      <c r="N1033" s="163" t="str">
        <f>IF($C$3="","",IF(P1033="","",BF1033))</f>
        <v/>
      </c>
      <c r="O1033" s="163" t="str">
        <f>IF($C$3="","",IF(AND(OR(F1033="",F1033="□"),OR(G1033="",G1033="□"),OR(H1033="",H1033="□")),"",IF(AND(F1033="■",G1033="■"),"",IF(AND(OR(F1033="■",G1033="■"),H1033="■"),"",IF(BF1033="","",IF(OR(BF1033=4,BF1033&gt;4),"○","×"))))))</f>
        <v/>
      </c>
      <c r="P1033" s="162" t="str">
        <f>IF($C$3="","",IF(AND(OR(F1033="",F1033="□"),OR(G1033="",G1033="□"),OR(H1033="",H1033="□")),"",IF(AND(F1033="■",G1033="■"),"",IF(AND(OR(F1033="■",G1033="■"),H1033="■"),"",IF(BF1033="","",IF(OR(BF1033=5,BF1033&gt;5),"○","×"))))))</f>
        <v/>
      </c>
      <c r="Q1033" s="129" t="s">
        <v>38</v>
      </c>
      <c r="R1033" s="130" t="s">
        <v>38</v>
      </c>
      <c r="S1033" s="131" t="s">
        <v>38</v>
      </c>
      <c r="T1033" s="1"/>
      <c r="U1033" s="10"/>
      <c r="V1033" s="11"/>
      <c r="W1033" s="10"/>
      <c r="X1033" s="223" t="str">
        <f t="shared" si="320"/>
        <v/>
      </c>
      <c r="Y1033" s="164" t="str">
        <f t="shared" si="302"/>
        <v/>
      </c>
      <c r="Z1033" s="131" t="s">
        <v>58</v>
      </c>
      <c r="AA1033" s="135" t="s">
        <v>58</v>
      </c>
      <c r="AB1033" s="165" t="str">
        <f t="shared" si="303"/>
        <v/>
      </c>
      <c r="AC1033" s="280"/>
      <c r="AD1033" s="281"/>
      <c r="AF1033" s="60" t="str">
        <f>IF($C$3="","",IF(AND(F1033="□",G1033="□",H1033="□"),"",IF(AND(F1033="■",G1033="■"),"",IF(AND(F1033="■",H1033="■"),"",IF(AND(G1033="■",H1033="■"),"",IF(F1033="■",$BY$42,IF(G1033="■",$BY$39,IF(I1033="","",I1033))))))))</f>
        <v/>
      </c>
      <c r="AG1033" s="61" t="str">
        <f>IF($C$3="","",IF(AND(F1033="□",G1033="□",H1033="□"),"",IF(AND(F1033="■",G1033="■"),"",IF(AND(F1033="■",H1033="■"),"",IF(AND(G1033="■",H1033="■"),"",IF(F1033="■",$BY$44,IF(G1033="■",$BY$41,IF(K1033="","",K1033))))))))</f>
        <v/>
      </c>
      <c r="AH1033" s="63" t="str">
        <f t="shared" si="304"/>
        <v/>
      </c>
      <c r="AI1033" s="63" t="str">
        <f t="shared" si="305"/>
        <v/>
      </c>
      <c r="AJ1033" s="64" t="str">
        <f t="shared" si="306"/>
        <v/>
      </c>
      <c r="AK1033" s="64" t="str">
        <f t="shared" si="307"/>
        <v/>
      </c>
      <c r="AL1033" s="64" t="str">
        <f>IF($C$3="","",IF(AND(F1033="□",G1033="□",H1033="□"),"",IF(AND(F1033="■",G1033="■"),"",IF(AND(F1033="■",H1033="■"),"",IF(AND(G1033="■",H1033="■"),"",IF(F1033="■",$BY$23,IF(G1033="■",$BY$21,IF(J1033="","",J1033))))))))</f>
        <v/>
      </c>
      <c r="AM1033" s="65" t="str">
        <f t="shared" si="308"/>
        <v/>
      </c>
      <c r="AN1033" s="64" t="str">
        <f>IF($C$3="","",IF(AND(F1033="□",G1033="□",H1033="□"),"",IF(AND(F1033="■",G1033="■"),"",IF(AND(F1033="■",H1033="■"),"",IF(AND(G1033="■",H1033="■"),"",IF(F1033="■",$BY$24,IF(G1033="■",$BY$22,IF(L1033="","",L1033))))))))</f>
        <v/>
      </c>
      <c r="AO1033" s="118"/>
      <c r="AP1033" s="64" t="str">
        <f t="shared" si="309"/>
        <v/>
      </c>
      <c r="AQ1033" s="64" t="str">
        <f t="shared" si="310"/>
        <v/>
      </c>
      <c r="AR1033" s="64" t="str">
        <f t="shared" si="311"/>
        <v/>
      </c>
      <c r="AS1033" s="64" t="str">
        <f t="shared" si="312"/>
        <v/>
      </c>
      <c r="AT1033" s="64" t="str">
        <f t="shared" si="313"/>
        <v/>
      </c>
      <c r="AW1033" s="17" t="str">
        <f t="shared" si="314"/>
        <v/>
      </c>
      <c r="AX1033" s="17" t="str">
        <f t="shared" si="315"/>
        <v/>
      </c>
      <c r="AY1033" s="17" t="str">
        <f t="shared" si="316"/>
        <v/>
      </c>
      <c r="AZ1033" s="17" t="str">
        <f t="shared" si="317"/>
        <v/>
      </c>
      <c r="BA1033" s="17" t="str">
        <f t="shared" si="318"/>
        <v/>
      </c>
      <c r="BB1033" s="17" t="str">
        <f t="shared" si="319"/>
        <v/>
      </c>
      <c r="BD1033" s="17" t="str">
        <f>IF(AND(OR(F1033="",F1033="□"),OR(G1033="",G1033="□"),OR(H1033="",H1033="□")),"",IF(AND(F1033="■",G1033="■"),"",IF(AND(OR(F1033="■",G1033="■"),H1033="■"),"",IF(F1033="■",5,IF(G1033="■",4,IF(I1033="","",IF($C$3="","",IF($C$3=8,"-",IF($C$3&lt;8,IF(I1033&lt;=$BY$25,7,IF(I1033&lt;=$BY$26,6,IF(I1033&lt;=$BY$27,5,IF(I1033&lt;=$BY$28,4,IF(I1033&lt;=$BY$29,3,IF(I1033&lt;=$BY$30,2,1)))))))))))))))</f>
        <v/>
      </c>
      <c r="BE1033" s="17" t="str">
        <f>IF(AND(OR(F1033="",F1033="□"),OR(G1033="",G1033="□"),OR(H1033="",H1033="□")),"",IF(AND(F1033="■",G1033="■"),"",IF(AND(OR(F1033="■",G1033="■"),H1033="■"),"",IF(F1033="■",5,IF(G1033="■",4,IF(K1033="","",IF($C$3="","",IF($C$3=8,IF(K1033&lt;=$BY$33,6,IF(K1033&lt;=$BY$34,5,IF(K1033&lt;=$BY$35,4,3))),IF(AND($C$3&lt;8,$C$3&gt;4),IF(K1033&lt;=$BY$32,7,IF(K1033&lt;=$BY$33,6,IF(K1033&lt;=$BY$34,5,IF(K1033&lt;=$BY$35,4,IF(K1033&lt;=$BY$36,3,2))))),IF(C1019&lt;5,"-"))))))))))</f>
        <v/>
      </c>
      <c r="BF1033" s="17" t="str">
        <f t="shared" si="321"/>
        <v/>
      </c>
      <c r="BH1033" s="18" t="str">
        <f>IF(X1033="","",IF(50&lt;=Y1033,6,IF(AND(40&lt;=Y1033,Y1033&lt;50),5,IF(AND(30&lt;=Y1033,Y1033&lt;40),4,IF(AND(20&lt;=Y1033,Y1033&lt;30),3,IF(AND(10&lt;=Y1033,Y1033&lt;20),2,IF(AND(0&lt;=Y1033,Y1033&lt;10),1,IF(Y1033&lt;0,0,""))))))))</f>
        <v/>
      </c>
      <c r="BI1033" s="18" t="str">
        <f>IF(X1033="","",IF(30&lt;=Y1033,4,IF(AND(20&lt;=Y1033,Y1033&lt;30),3,IF(AND(10&lt;=Y1033,Y1033&lt;20),2,IF(AND(0&lt;=Y1033,Y1033&lt;10),1,IF(Y1033&lt;0,0,""))))))</f>
        <v/>
      </c>
      <c r="BJ1033" s="58" t="str">
        <f>IF(AND(OR(Q1033="",Q1033="□"),OR(R1033="",R1033="□"),OR(S1033="",S1033="□")),"",IF(AND(Q1033="■",R1033="■"),"",IF(AND(OR(Q1033="■",R1033="■"),S1033="■"),"",IF(Q1033="■",3,IF(R1033="■",1,IF(Z1033="■",BH1033,BI1033))))))</f>
        <v/>
      </c>
    </row>
    <row r="1034" spans="1:62" ht="12" customHeight="1" x14ac:dyDescent="0.15">
      <c r="A1034" s="66">
        <v>1017</v>
      </c>
      <c r="B1034" s="4"/>
      <c r="C1034" s="2"/>
      <c r="D1034" s="2"/>
      <c r="E1034" s="8"/>
      <c r="F1034" s="129" t="s">
        <v>38</v>
      </c>
      <c r="G1034" s="130" t="s">
        <v>38</v>
      </c>
      <c r="H1034" s="131" t="s">
        <v>38</v>
      </c>
      <c r="I1034" s="122"/>
      <c r="J1034" s="149"/>
      <c r="K1034" s="124"/>
      <c r="L1034" s="178"/>
      <c r="M1034" s="133"/>
      <c r="N1034" s="163" t="str">
        <f>IF($C$3="","",IF(P1034="","",BF1034))</f>
        <v/>
      </c>
      <c r="O1034" s="163" t="str">
        <f>IF($C$3="","",IF(AND(OR(F1034="",F1034="□"),OR(G1034="",G1034="□"),OR(H1034="",H1034="□")),"",IF(AND(F1034="■",G1034="■"),"",IF(AND(OR(F1034="■",G1034="■"),H1034="■"),"",IF(BF1034="","",IF(OR(BF1034=4,BF1034&gt;4),"○","×"))))))</f>
        <v/>
      </c>
      <c r="P1034" s="162" t="str">
        <f>IF($C$3="","",IF(AND(OR(F1034="",F1034="□"),OR(G1034="",G1034="□"),OR(H1034="",H1034="□")),"",IF(AND(F1034="■",G1034="■"),"",IF(AND(OR(F1034="■",G1034="■"),H1034="■"),"",IF(BF1034="","",IF(OR(BF1034=5,BF1034&gt;5),"○","×"))))))</f>
        <v/>
      </c>
      <c r="Q1034" s="129" t="s">
        <v>38</v>
      </c>
      <c r="R1034" s="130" t="s">
        <v>38</v>
      </c>
      <c r="S1034" s="131" t="s">
        <v>38</v>
      </c>
      <c r="T1034" s="1"/>
      <c r="U1034" s="10"/>
      <c r="V1034" s="11"/>
      <c r="W1034" s="10"/>
      <c r="X1034" s="223" t="str">
        <f t="shared" si="320"/>
        <v/>
      </c>
      <c r="Y1034" s="164" t="str">
        <f t="shared" si="302"/>
        <v/>
      </c>
      <c r="Z1034" s="131" t="s">
        <v>58</v>
      </c>
      <c r="AA1034" s="135" t="s">
        <v>58</v>
      </c>
      <c r="AB1034" s="165" t="str">
        <f t="shared" si="303"/>
        <v/>
      </c>
      <c r="AC1034" s="280"/>
      <c r="AD1034" s="281"/>
      <c r="AF1034" s="60" t="str">
        <f>IF($C$3="","",IF(AND(F1034="□",G1034="□",H1034="□"),"",IF(AND(F1034="■",G1034="■"),"",IF(AND(F1034="■",H1034="■"),"",IF(AND(G1034="■",H1034="■"),"",IF(F1034="■",$BY$42,IF(G1034="■",$BY$39,IF(I1034="","",I1034))))))))</f>
        <v/>
      </c>
      <c r="AG1034" s="61" t="str">
        <f>IF($C$3="","",IF(AND(F1034="□",G1034="□",H1034="□"),"",IF(AND(F1034="■",G1034="■"),"",IF(AND(F1034="■",H1034="■"),"",IF(AND(G1034="■",H1034="■"),"",IF(F1034="■",$BY$44,IF(G1034="■",$BY$41,IF(K1034="","",K1034))))))))</f>
        <v/>
      </c>
      <c r="AH1034" s="63" t="str">
        <f t="shared" si="304"/>
        <v/>
      </c>
      <c r="AI1034" s="63" t="str">
        <f t="shared" si="305"/>
        <v/>
      </c>
      <c r="AJ1034" s="64" t="str">
        <f t="shared" si="306"/>
        <v/>
      </c>
      <c r="AK1034" s="64" t="str">
        <f t="shared" si="307"/>
        <v/>
      </c>
      <c r="AL1034" s="64" t="str">
        <f>IF($C$3="","",IF(AND(F1034="□",G1034="□",H1034="□"),"",IF(AND(F1034="■",G1034="■"),"",IF(AND(F1034="■",H1034="■"),"",IF(AND(G1034="■",H1034="■"),"",IF(F1034="■",$BY$23,IF(G1034="■",$BY$21,IF(J1034="","",J1034))))))))</f>
        <v/>
      </c>
      <c r="AM1034" s="65" t="str">
        <f t="shared" si="308"/>
        <v/>
      </c>
      <c r="AN1034" s="64" t="str">
        <f>IF($C$3="","",IF(AND(F1034="□",G1034="□",H1034="□"),"",IF(AND(F1034="■",G1034="■"),"",IF(AND(F1034="■",H1034="■"),"",IF(AND(G1034="■",H1034="■"),"",IF(F1034="■",$BY$24,IF(G1034="■",$BY$22,IF(L1034="","",L1034))))))))</f>
        <v/>
      </c>
      <c r="AO1034" s="118"/>
      <c r="AP1034" s="64" t="str">
        <f t="shared" si="309"/>
        <v/>
      </c>
      <c r="AQ1034" s="64" t="str">
        <f t="shared" si="310"/>
        <v/>
      </c>
      <c r="AR1034" s="64" t="str">
        <f t="shared" si="311"/>
        <v/>
      </c>
      <c r="AS1034" s="64" t="str">
        <f t="shared" si="312"/>
        <v/>
      </c>
      <c r="AT1034" s="64" t="str">
        <f t="shared" si="313"/>
        <v/>
      </c>
      <c r="AW1034" s="17" t="str">
        <f t="shared" si="314"/>
        <v/>
      </c>
      <c r="AX1034" s="17" t="str">
        <f t="shared" si="315"/>
        <v/>
      </c>
      <c r="AY1034" s="17" t="str">
        <f t="shared" si="316"/>
        <v/>
      </c>
      <c r="AZ1034" s="17" t="str">
        <f t="shared" si="317"/>
        <v/>
      </c>
      <c r="BA1034" s="17" t="str">
        <f t="shared" si="318"/>
        <v/>
      </c>
      <c r="BB1034" s="17" t="str">
        <f t="shared" si="319"/>
        <v/>
      </c>
      <c r="BD1034" s="17" t="str">
        <f>IF(AND(OR(F1034="",F1034="□"),OR(G1034="",G1034="□"),OR(H1034="",H1034="□")),"",IF(AND(F1034="■",G1034="■"),"",IF(AND(OR(F1034="■",G1034="■"),H1034="■"),"",IF(F1034="■",5,IF(G1034="■",4,IF(I1034="","",IF($C$3="","",IF($C$3=8,"-",IF($C$3&lt;8,IF(I1034&lt;=$BY$25,7,IF(I1034&lt;=$BY$26,6,IF(I1034&lt;=$BY$27,5,IF(I1034&lt;=$BY$28,4,IF(I1034&lt;=$BY$29,3,IF(I1034&lt;=$BY$30,2,1)))))))))))))))</f>
        <v/>
      </c>
      <c r="BE1034" s="17" t="str">
        <f>IF(AND(OR(F1034="",F1034="□"),OR(G1034="",G1034="□"),OR(H1034="",H1034="□")),"",IF(AND(F1034="■",G1034="■"),"",IF(AND(OR(F1034="■",G1034="■"),H1034="■"),"",IF(F1034="■",5,IF(G1034="■",4,IF(K1034="","",IF($C$3="","",IF($C$3=8,IF(K1034&lt;=$BY$33,6,IF(K1034&lt;=$BY$34,5,IF(K1034&lt;=$BY$35,4,3))),IF(AND($C$3&lt;8,$C$3&gt;4),IF(K1034&lt;=$BY$32,7,IF(K1034&lt;=$BY$33,6,IF(K1034&lt;=$BY$34,5,IF(K1034&lt;=$BY$35,4,IF(K1034&lt;=$BY$36,3,2))))),IF(C1020&lt;5,"-"))))))))))</f>
        <v/>
      </c>
      <c r="BF1034" s="17" t="str">
        <f t="shared" si="321"/>
        <v/>
      </c>
      <c r="BH1034" s="18" t="str">
        <f>IF(X1034="","",IF(50&lt;=Y1034,6,IF(AND(40&lt;=Y1034,Y1034&lt;50),5,IF(AND(30&lt;=Y1034,Y1034&lt;40),4,IF(AND(20&lt;=Y1034,Y1034&lt;30),3,IF(AND(10&lt;=Y1034,Y1034&lt;20),2,IF(AND(0&lt;=Y1034,Y1034&lt;10),1,IF(Y1034&lt;0,0,""))))))))</f>
        <v/>
      </c>
      <c r="BI1034" s="18" t="str">
        <f>IF(X1034="","",IF(30&lt;=Y1034,4,IF(AND(20&lt;=Y1034,Y1034&lt;30),3,IF(AND(10&lt;=Y1034,Y1034&lt;20),2,IF(AND(0&lt;=Y1034,Y1034&lt;10),1,IF(Y1034&lt;0,0,""))))))</f>
        <v/>
      </c>
      <c r="BJ1034" s="58" t="str">
        <f>IF(AND(OR(Q1034="",Q1034="□"),OR(R1034="",R1034="□"),OR(S1034="",S1034="□")),"",IF(AND(Q1034="■",R1034="■"),"",IF(AND(OR(Q1034="■",R1034="■"),S1034="■"),"",IF(Q1034="■",3,IF(R1034="■",1,IF(Z1034="■",BH1034,BI1034))))))</f>
        <v/>
      </c>
    </row>
    <row r="1035" spans="1:62" ht="12" customHeight="1" x14ac:dyDescent="0.15">
      <c r="A1035" s="66">
        <v>1018</v>
      </c>
      <c r="B1035" s="4"/>
      <c r="C1035" s="2"/>
      <c r="D1035" s="2"/>
      <c r="E1035" s="8"/>
      <c r="F1035" s="129" t="s">
        <v>38</v>
      </c>
      <c r="G1035" s="130" t="s">
        <v>38</v>
      </c>
      <c r="H1035" s="131" t="s">
        <v>38</v>
      </c>
      <c r="I1035" s="122"/>
      <c r="J1035" s="149"/>
      <c r="K1035" s="124"/>
      <c r="L1035" s="178"/>
      <c r="M1035" s="133"/>
      <c r="N1035" s="163" t="str">
        <f>IF($C$3="","",IF(P1035="","",BF1035))</f>
        <v/>
      </c>
      <c r="O1035" s="163" t="str">
        <f>IF($C$3="","",IF(AND(OR(F1035="",F1035="□"),OR(G1035="",G1035="□"),OR(H1035="",H1035="□")),"",IF(AND(F1035="■",G1035="■"),"",IF(AND(OR(F1035="■",G1035="■"),H1035="■"),"",IF(BF1035="","",IF(OR(BF1035=4,BF1035&gt;4),"○","×"))))))</f>
        <v/>
      </c>
      <c r="P1035" s="162" t="str">
        <f>IF($C$3="","",IF(AND(OR(F1035="",F1035="□"),OR(G1035="",G1035="□"),OR(H1035="",H1035="□")),"",IF(AND(F1035="■",G1035="■"),"",IF(AND(OR(F1035="■",G1035="■"),H1035="■"),"",IF(BF1035="","",IF(OR(BF1035=5,BF1035&gt;5),"○","×"))))))</f>
        <v/>
      </c>
      <c r="Q1035" s="129" t="s">
        <v>38</v>
      </c>
      <c r="R1035" s="130" t="s">
        <v>38</v>
      </c>
      <c r="S1035" s="131" t="s">
        <v>38</v>
      </c>
      <c r="T1035" s="1"/>
      <c r="U1035" s="10"/>
      <c r="V1035" s="11"/>
      <c r="W1035" s="10"/>
      <c r="X1035" s="223" t="str">
        <f t="shared" si="320"/>
        <v/>
      </c>
      <c r="Y1035" s="164" t="str">
        <f t="shared" si="302"/>
        <v/>
      </c>
      <c r="Z1035" s="131" t="s">
        <v>58</v>
      </c>
      <c r="AA1035" s="135" t="s">
        <v>58</v>
      </c>
      <c r="AB1035" s="165" t="str">
        <f t="shared" si="303"/>
        <v/>
      </c>
      <c r="AC1035" s="280"/>
      <c r="AD1035" s="281"/>
      <c r="AF1035" s="60" t="str">
        <f>IF($C$3="","",IF(AND(F1035="□",G1035="□",H1035="□"),"",IF(AND(F1035="■",G1035="■"),"",IF(AND(F1035="■",H1035="■"),"",IF(AND(G1035="■",H1035="■"),"",IF(F1035="■",$BY$42,IF(G1035="■",$BY$39,IF(I1035="","",I1035))))))))</f>
        <v/>
      </c>
      <c r="AG1035" s="61" t="str">
        <f>IF($C$3="","",IF(AND(F1035="□",G1035="□",H1035="□"),"",IF(AND(F1035="■",G1035="■"),"",IF(AND(F1035="■",H1035="■"),"",IF(AND(G1035="■",H1035="■"),"",IF(F1035="■",$BY$44,IF(G1035="■",$BY$41,IF(K1035="","",K1035))))))))</f>
        <v/>
      </c>
      <c r="AH1035" s="63" t="str">
        <f t="shared" si="304"/>
        <v/>
      </c>
      <c r="AI1035" s="63" t="str">
        <f t="shared" si="305"/>
        <v/>
      </c>
      <c r="AJ1035" s="64" t="str">
        <f t="shared" si="306"/>
        <v/>
      </c>
      <c r="AK1035" s="64" t="str">
        <f t="shared" si="307"/>
        <v/>
      </c>
      <c r="AL1035" s="64" t="str">
        <f>IF($C$3="","",IF(AND(F1035="□",G1035="□",H1035="□"),"",IF(AND(F1035="■",G1035="■"),"",IF(AND(F1035="■",H1035="■"),"",IF(AND(G1035="■",H1035="■"),"",IF(F1035="■",$BY$23,IF(G1035="■",$BY$21,IF(J1035="","",J1035))))))))</f>
        <v/>
      </c>
      <c r="AM1035" s="65" t="str">
        <f t="shared" si="308"/>
        <v/>
      </c>
      <c r="AN1035" s="64" t="str">
        <f>IF($C$3="","",IF(AND(F1035="□",G1035="□",H1035="□"),"",IF(AND(F1035="■",G1035="■"),"",IF(AND(F1035="■",H1035="■"),"",IF(AND(G1035="■",H1035="■"),"",IF(F1035="■",$BY$24,IF(G1035="■",$BY$22,IF(L1035="","",L1035))))))))</f>
        <v/>
      </c>
      <c r="AO1035" s="118"/>
      <c r="AP1035" s="64" t="str">
        <f t="shared" si="309"/>
        <v/>
      </c>
      <c r="AQ1035" s="64" t="str">
        <f t="shared" si="310"/>
        <v/>
      </c>
      <c r="AR1035" s="64" t="str">
        <f t="shared" si="311"/>
        <v/>
      </c>
      <c r="AS1035" s="64" t="str">
        <f t="shared" si="312"/>
        <v/>
      </c>
      <c r="AT1035" s="64" t="str">
        <f t="shared" si="313"/>
        <v/>
      </c>
      <c r="AW1035" s="17" t="str">
        <f t="shared" si="314"/>
        <v/>
      </c>
      <c r="AX1035" s="17" t="str">
        <f t="shared" si="315"/>
        <v/>
      </c>
      <c r="AY1035" s="17" t="str">
        <f t="shared" si="316"/>
        <v/>
      </c>
      <c r="AZ1035" s="17" t="str">
        <f t="shared" si="317"/>
        <v/>
      </c>
      <c r="BA1035" s="17" t="str">
        <f t="shared" si="318"/>
        <v/>
      </c>
      <c r="BB1035" s="17" t="str">
        <f t="shared" si="319"/>
        <v/>
      </c>
      <c r="BD1035" s="17" t="str">
        <f>IF(AND(OR(F1035="",F1035="□"),OR(G1035="",G1035="□"),OR(H1035="",H1035="□")),"",IF(AND(F1035="■",G1035="■"),"",IF(AND(OR(F1035="■",G1035="■"),H1035="■"),"",IF(F1035="■",5,IF(G1035="■",4,IF(I1035="","",IF($C$3="","",IF($C$3=8,"-",IF($C$3&lt;8,IF(I1035&lt;=$BY$25,7,IF(I1035&lt;=$BY$26,6,IF(I1035&lt;=$BY$27,5,IF(I1035&lt;=$BY$28,4,IF(I1035&lt;=$BY$29,3,IF(I1035&lt;=$BY$30,2,1)))))))))))))))</f>
        <v/>
      </c>
      <c r="BE1035" s="17" t="str">
        <f>IF(AND(OR(F1035="",F1035="□"),OR(G1035="",G1035="□"),OR(H1035="",H1035="□")),"",IF(AND(F1035="■",G1035="■"),"",IF(AND(OR(F1035="■",G1035="■"),H1035="■"),"",IF(F1035="■",5,IF(G1035="■",4,IF(K1035="","",IF($C$3="","",IF($C$3=8,IF(K1035&lt;=$BY$33,6,IF(K1035&lt;=$BY$34,5,IF(K1035&lt;=$BY$35,4,3))),IF(AND($C$3&lt;8,$C$3&gt;4),IF(K1035&lt;=$BY$32,7,IF(K1035&lt;=$BY$33,6,IF(K1035&lt;=$BY$34,5,IF(K1035&lt;=$BY$35,4,IF(K1035&lt;=$BY$36,3,2))))),IF(C1021&lt;5,"-"))))))))))</f>
        <v/>
      </c>
      <c r="BF1035" s="17" t="str">
        <f t="shared" si="321"/>
        <v/>
      </c>
      <c r="BH1035" s="18" t="str">
        <f>IF(X1035="","",IF(50&lt;=Y1035,6,IF(AND(40&lt;=Y1035,Y1035&lt;50),5,IF(AND(30&lt;=Y1035,Y1035&lt;40),4,IF(AND(20&lt;=Y1035,Y1035&lt;30),3,IF(AND(10&lt;=Y1035,Y1035&lt;20),2,IF(AND(0&lt;=Y1035,Y1035&lt;10),1,IF(Y1035&lt;0,0,""))))))))</f>
        <v/>
      </c>
      <c r="BI1035" s="18" t="str">
        <f>IF(X1035="","",IF(30&lt;=Y1035,4,IF(AND(20&lt;=Y1035,Y1035&lt;30),3,IF(AND(10&lt;=Y1035,Y1035&lt;20),2,IF(AND(0&lt;=Y1035,Y1035&lt;10),1,IF(Y1035&lt;0,0,""))))))</f>
        <v/>
      </c>
      <c r="BJ1035" s="58" t="str">
        <f>IF(AND(OR(Q1035="",Q1035="□"),OR(R1035="",R1035="□"),OR(S1035="",S1035="□")),"",IF(AND(Q1035="■",R1035="■"),"",IF(AND(OR(Q1035="■",R1035="■"),S1035="■"),"",IF(Q1035="■",3,IF(R1035="■",1,IF(Z1035="■",BH1035,BI1035))))))</f>
        <v/>
      </c>
    </row>
    <row r="1036" spans="1:62" ht="12" customHeight="1" x14ac:dyDescent="0.15">
      <c r="A1036" s="66">
        <v>1019</v>
      </c>
      <c r="B1036" s="4"/>
      <c r="C1036" s="2"/>
      <c r="D1036" s="2"/>
      <c r="E1036" s="8"/>
      <c r="F1036" s="129" t="s">
        <v>38</v>
      </c>
      <c r="G1036" s="130" t="s">
        <v>38</v>
      </c>
      <c r="H1036" s="131" t="s">
        <v>38</v>
      </c>
      <c r="I1036" s="122"/>
      <c r="J1036" s="149"/>
      <c r="K1036" s="124"/>
      <c r="L1036" s="178"/>
      <c r="M1036" s="133"/>
      <c r="N1036" s="163" t="str">
        <f>IF($C$3="","",IF(P1036="","",BF1036))</f>
        <v/>
      </c>
      <c r="O1036" s="163" t="str">
        <f>IF($C$3="","",IF(AND(OR(F1036="",F1036="□"),OR(G1036="",G1036="□"),OR(H1036="",H1036="□")),"",IF(AND(F1036="■",G1036="■"),"",IF(AND(OR(F1036="■",G1036="■"),H1036="■"),"",IF(BF1036="","",IF(OR(BF1036=4,BF1036&gt;4),"○","×"))))))</f>
        <v/>
      </c>
      <c r="P1036" s="162" t="str">
        <f>IF($C$3="","",IF(AND(OR(F1036="",F1036="□"),OR(G1036="",G1036="□"),OR(H1036="",H1036="□")),"",IF(AND(F1036="■",G1036="■"),"",IF(AND(OR(F1036="■",G1036="■"),H1036="■"),"",IF(BF1036="","",IF(OR(BF1036=5,BF1036&gt;5),"○","×"))))))</f>
        <v/>
      </c>
      <c r="Q1036" s="129" t="s">
        <v>38</v>
      </c>
      <c r="R1036" s="130" t="s">
        <v>38</v>
      </c>
      <c r="S1036" s="131" t="s">
        <v>38</v>
      </c>
      <c r="T1036" s="1"/>
      <c r="U1036" s="10"/>
      <c r="V1036" s="11"/>
      <c r="W1036" s="10"/>
      <c r="X1036" s="223" t="str">
        <f t="shared" si="320"/>
        <v/>
      </c>
      <c r="Y1036" s="164" t="str">
        <f t="shared" si="302"/>
        <v/>
      </c>
      <c r="Z1036" s="131" t="s">
        <v>58</v>
      </c>
      <c r="AA1036" s="135" t="s">
        <v>58</v>
      </c>
      <c r="AB1036" s="165" t="str">
        <f t="shared" si="303"/>
        <v/>
      </c>
      <c r="AC1036" s="280"/>
      <c r="AD1036" s="281"/>
      <c r="AF1036" s="60" t="str">
        <f>IF($C$3="","",IF(AND(F1036="□",G1036="□",H1036="□"),"",IF(AND(F1036="■",G1036="■"),"",IF(AND(F1036="■",H1036="■"),"",IF(AND(G1036="■",H1036="■"),"",IF(F1036="■",$BY$42,IF(G1036="■",$BY$39,IF(I1036="","",I1036))))))))</f>
        <v/>
      </c>
      <c r="AG1036" s="61" t="str">
        <f>IF($C$3="","",IF(AND(F1036="□",G1036="□",H1036="□"),"",IF(AND(F1036="■",G1036="■"),"",IF(AND(F1036="■",H1036="■"),"",IF(AND(G1036="■",H1036="■"),"",IF(F1036="■",$BY$44,IF(G1036="■",$BY$41,IF(K1036="","",K1036))))))))</f>
        <v/>
      </c>
      <c r="AH1036" s="63" t="str">
        <f t="shared" si="304"/>
        <v/>
      </c>
      <c r="AI1036" s="63" t="str">
        <f t="shared" si="305"/>
        <v/>
      </c>
      <c r="AJ1036" s="64" t="str">
        <f t="shared" si="306"/>
        <v/>
      </c>
      <c r="AK1036" s="64" t="str">
        <f t="shared" si="307"/>
        <v/>
      </c>
      <c r="AL1036" s="64" t="str">
        <f>IF($C$3="","",IF(AND(F1036="□",G1036="□",H1036="□"),"",IF(AND(F1036="■",G1036="■"),"",IF(AND(F1036="■",H1036="■"),"",IF(AND(G1036="■",H1036="■"),"",IF(F1036="■",$BY$23,IF(G1036="■",$BY$21,IF(J1036="","",J1036))))))))</f>
        <v/>
      </c>
      <c r="AM1036" s="65" t="str">
        <f t="shared" si="308"/>
        <v/>
      </c>
      <c r="AN1036" s="64" t="str">
        <f>IF($C$3="","",IF(AND(F1036="□",G1036="□",H1036="□"),"",IF(AND(F1036="■",G1036="■"),"",IF(AND(F1036="■",H1036="■"),"",IF(AND(G1036="■",H1036="■"),"",IF(F1036="■",$BY$24,IF(G1036="■",$BY$22,IF(L1036="","",L1036))))))))</f>
        <v/>
      </c>
      <c r="AO1036" s="118"/>
      <c r="AP1036" s="64" t="str">
        <f t="shared" si="309"/>
        <v/>
      </c>
      <c r="AQ1036" s="64" t="str">
        <f t="shared" si="310"/>
        <v/>
      </c>
      <c r="AR1036" s="64" t="str">
        <f t="shared" si="311"/>
        <v/>
      </c>
      <c r="AS1036" s="64" t="str">
        <f t="shared" si="312"/>
        <v/>
      </c>
      <c r="AT1036" s="64" t="str">
        <f t="shared" si="313"/>
        <v/>
      </c>
      <c r="AW1036" s="17" t="str">
        <f t="shared" si="314"/>
        <v/>
      </c>
      <c r="AX1036" s="17" t="str">
        <f t="shared" si="315"/>
        <v/>
      </c>
      <c r="AY1036" s="17" t="str">
        <f t="shared" si="316"/>
        <v/>
      </c>
      <c r="AZ1036" s="17" t="str">
        <f t="shared" si="317"/>
        <v/>
      </c>
      <c r="BA1036" s="17" t="str">
        <f t="shared" si="318"/>
        <v/>
      </c>
      <c r="BB1036" s="17" t="str">
        <f t="shared" si="319"/>
        <v/>
      </c>
      <c r="BD1036" s="17" t="str">
        <f>IF(AND(OR(F1036="",F1036="□"),OR(G1036="",G1036="□"),OR(H1036="",H1036="□")),"",IF(AND(F1036="■",G1036="■"),"",IF(AND(OR(F1036="■",G1036="■"),H1036="■"),"",IF(F1036="■",5,IF(G1036="■",4,IF(I1036="","",IF($C$3="","",IF($C$3=8,"-",IF($C$3&lt;8,IF(I1036&lt;=$BY$25,7,IF(I1036&lt;=$BY$26,6,IF(I1036&lt;=$BY$27,5,IF(I1036&lt;=$BY$28,4,IF(I1036&lt;=$BY$29,3,IF(I1036&lt;=$BY$30,2,1)))))))))))))))</f>
        <v/>
      </c>
      <c r="BE1036" s="17" t="str">
        <f>IF(AND(OR(F1036="",F1036="□"),OR(G1036="",G1036="□"),OR(H1036="",H1036="□")),"",IF(AND(F1036="■",G1036="■"),"",IF(AND(OR(F1036="■",G1036="■"),H1036="■"),"",IF(F1036="■",5,IF(G1036="■",4,IF(K1036="","",IF($C$3="","",IF($C$3=8,IF(K1036&lt;=$BY$33,6,IF(K1036&lt;=$BY$34,5,IF(K1036&lt;=$BY$35,4,3))),IF(AND($C$3&lt;8,$C$3&gt;4),IF(K1036&lt;=$BY$32,7,IF(K1036&lt;=$BY$33,6,IF(K1036&lt;=$BY$34,5,IF(K1036&lt;=$BY$35,4,IF(K1036&lt;=$BY$36,3,2))))),IF(C1022&lt;5,"-"))))))))))</f>
        <v/>
      </c>
      <c r="BF1036" s="17" t="str">
        <f t="shared" si="321"/>
        <v/>
      </c>
      <c r="BH1036" s="18" t="str">
        <f>IF(X1036="","",IF(50&lt;=Y1036,6,IF(AND(40&lt;=Y1036,Y1036&lt;50),5,IF(AND(30&lt;=Y1036,Y1036&lt;40),4,IF(AND(20&lt;=Y1036,Y1036&lt;30),3,IF(AND(10&lt;=Y1036,Y1036&lt;20),2,IF(AND(0&lt;=Y1036,Y1036&lt;10),1,IF(Y1036&lt;0,0,""))))))))</f>
        <v/>
      </c>
      <c r="BI1036" s="18" t="str">
        <f>IF(X1036="","",IF(30&lt;=Y1036,4,IF(AND(20&lt;=Y1036,Y1036&lt;30),3,IF(AND(10&lt;=Y1036,Y1036&lt;20),2,IF(AND(0&lt;=Y1036,Y1036&lt;10),1,IF(Y1036&lt;0,0,""))))))</f>
        <v/>
      </c>
      <c r="BJ1036" s="58" t="str">
        <f>IF(AND(OR(Q1036="",Q1036="□"),OR(R1036="",R1036="□"),OR(S1036="",S1036="□")),"",IF(AND(Q1036="■",R1036="■"),"",IF(AND(OR(Q1036="■",R1036="■"),S1036="■"),"",IF(Q1036="■",3,IF(R1036="■",1,IF(Z1036="■",BH1036,BI1036))))))</f>
        <v/>
      </c>
    </row>
    <row r="1037" spans="1:62" ht="12" customHeight="1" x14ac:dyDescent="0.15">
      <c r="A1037" s="66">
        <v>1020</v>
      </c>
      <c r="B1037" s="4"/>
      <c r="C1037" s="2"/>
      <c r="D1037" s="2"/>
      <c r="E1037" s="8"/>
      <c r="F1037" s="129" t="s">
        <v>38</v>
      </c>
      <c r="G1037" s="130" t="s">
        <v>38</v>
      </c>
      <c r="H1037" s="131" t="s">
        <v>38</v>
      </c>
      <c r="I1037" s="122"/>
      <c r="J1037" s="149"/>
      <c r="K1037" s="124"/>
      <c r="L1037" s="178"/>
      <c r="M1037" s="133"/>
      <c r="N1037" s="163" t="str">
        <f>IF($C$3="","",IF(P1037="","",BF1037))</f>
        <v/>
      </c>
      <c r="O1037" s="163" t="str">
        <f>IF($C$3="","",IF(AND(OR(F1037="",F1037="□"),OR(G1037="",G1037="□"),OR(H1037="",H1037="□")),"",IF(AND(F1037="■",G1037="■"),"",IF(AND(OR(F1037="■",G1037="■"),H1037="■"),"",IF(BF1037="","",IF(OR(BF1037=4,BF1037&gt;4),"○","×"))))))</f>
        <v/>
      </c>
      <c r="P1037" s="162" t="str">
        <f>IF($C$3="","",IF(AND(OR(F1037="",F1037="□"),OR(G1037="",G1037="□"),OR(H1037="",H1037="□")),"",IF(AND(F1037="■",G1037="■"),"",IF(AND(OR(F1037="■",G1037="■"),H1037="■"),"",IF(BF1037="","",IF(OR(BF1037=5,BF1037&gt;5),"○","×"))))))</f>
        <v/>
      </c>
      <c r="Q1037" s="129" t="s">
        <v>38</v>
      </c>
      <c r="R1037" s="130" t="s">
        <v>38</v>
      </c>
      <c r="S1037" s="131" t="s">
        <v>38</v>
      </c>
      <c r="T1037" s="1"/>
      <c r="U1037" s="10"/>
      <c r="V1037" s="11"/>
      <c r="W1037" s="10"/>
      <c r="X1037" s="223" t="str">
        <f t="shared" si="320"/>
        <v/>
      </c>
      <c r="Y1037" s="164" t="str">
        <f t="shared" si="302"/>
        <v/>
      </c>
      <c r="Z1037" s="131" t="s">
        <v>58</v>
      </c>
      <c r="AA1037" s="135" t="s">
        <v>58</v>
      </c>
      <c r="AB1037" s="165" t="str">
        <f t="shared" si="303"/>
        <v/>
      </c>
      <c r="AC1037" s="280"/>
      <c r="AD1037" s="281"/>
      <c r="AF1037" s="60" t="str">
        <f>IF($C$3="","",IF(AND(F1037="□",G1037="□",H1037="□"),"",IF(AND(F1037="■",G1037="■"),"",IF(AND(F1037="■",H1037="■"),"",IF(AND(G1037="■",H1037="■"),"",IF(F1037="■",$BY$42,IF(G1037="■",$BY$39,IF(I1037="","",I1037))))))))</f>
        <v/>
      </c>
      <c r="AG1037" s="61" t="str">
        <f>IF($C$3="","",IF(AND(F1037="□",G1037="□",H1037="□"),"",IF(AND(F1037="■",G1037="■"),"",IF(AND(F1037="■",H1037="■"),"",IF(AND(G1037="■",H1037="■"),"",IF(F1037="■",$BY$44,IF(G1037="■",$BY$41,IF(K1037="","",K1037))))))))</f>
        <v/>
      </c>
      <c r="AH1037" s="63" t="str">
        <f t="shared" si="304"/>
        <v/>
      </c>
      <c r="AI1037" s="63" t="str">
        <f t="shared" si="305"/>
        <v/>
      </c>
      <c r="AJ1037" s="64" t="str">
        <f t="shared" si="306"/>
        <v/>
      </c>
      <c r="AK1037" s="64" t="str">
        <f t="shared" si="307"/>
        <v/>
      </c>
      <c r="AL1037" s="64" t="str">
        <f>IF($C$3="","",IF(AND(F1037="□",G1037="□",H1037="□"),"",IF(AND(F1037="■",G1037="■"),"",IF(AND(F1037="■",H1037="■"),"",IF(AND(G1037="■",H1037="■"),"",IF(F1037="■",$BY$23,IF(G1037="■",$BY$21,IF(J1037="","",J1037))))))))</f>
        <v/>
      </c>
      <c r="AM1037" s="65" t="str">
        <f t="shared" si="308"/>
        <v/>
      </c>
      <c r="AN1037" s="64" t="str">
        <f>IF($C$3="","",IF(AND(F1037="□",G1037="□",H1037="□"),"",IF(AND(F1037="■",G1037="■"),"",IF(AND(F1037="■",H1037="■"),"",IF(AND(G1037="■",H1037="■"),"",IF(F1037="■",$BY$24,IF(G1037="■",$BY$22,IF(L1037="","",L1037))))))))</f>
        <v/>
      </c>
      <c r="AO1037" s="118"/>
      <c r="AP1037" s="64" t="str">
        <f t="shared" si="309"/>
        <v/>
      </c>
      <c r="AQ1037" s="64" t="str">
        <f t="shared" si="310"/>
        <v/>
      </c>
      <c r="AR1037" s="64" t="str">
        <f t="shared" si="311"/>
        <v/>
      </c>
      <c r="AS1037" s="64" t="str">
        <f t="shared" si="312"/>
        <v/>
      </c>
      <c r="AT1037" s="64" t="str">
        <f t="shared" si="313"/>
        <v/>
      </c>
      <c r="AW1037" s="17" t="str">
        <f t="shared" si="314"/>
        <v/>
      </c>
      <c r="AX1037" s="17" t="str">
        <f t="shared" si="315"/>
        <v/>
      </c>
      <c r="AY1037" s="17" t="str">
        <f t="shared" si="316"/>
        <v/>
      </c>
      <c r="AZ1037" s="17" t="str">
        <f t="shared" si="317"/>
        <v/>
      </c>
      <c r="BA1037" s="17" t="str">
        <f t="shared" si="318"/>
        <v/>
      </c>
      <c r="BB1037" s="17" t="str">
        <f t="shared" si="319"/>
        <v/>
      </c>
      <c r="BD1037" s="17" t="str">
        <f>IF(AND(OR(F1037="",F1037="□"),OR(G1037="",G1037="□"),OR(H1037="",H1037="□")),"",IF(AND(F1037="■",G1037="■"),"",IF(AND(OR(F1037="■",G1037="■"),H1037="■"),"",IF(F1037="■",5,IF(G1037="■",4,IF(I1037="","",IF($C$3="","",IF($C$3=8,"-",IF($C$3&lt;8,IF(I1037&lt;=$BY$25,7,IF(I1037&lt;=$BY$26,6,IF(I1037&lt;=$BY$27,5,IF(I1037&lt;=$BY$28,4,IF(I1037&lt;=$BY$29,3,IF(I1037&lt;=$BY$30,2,1)))))))))))))))</f>
        <v/>
      </c>
      <c r="BE1037" s="17" t="str">
        <f>IF(AND(OR(F1037="",F1037="□"),OR(G1037="",G1037="□"),OR(H1037="",H1037="□")),"",IF(AND(F1037="■",G1037="■"),"",IF(AND(OR(F1037="■",G1037="■"),H1037="■"),"",IF(F1037="■",5,IF(G1037="■",4,IF(K1037="","",IF($C$3="","",IF($C$3=8,IF(K1037&lt;=$BY$33,6,IF(K1037&lt;=$BY$34,5,IF(K1037&lt;=$BY$35,4,3))),IF(AND($C$3&lt;8,$C$3&gt;4),IF(K1037&lt;=$BY$32,7,IF(K1037&lt;=$BY$33,6,IF(K1037&lt;=$BY$34,5,IF(K1037&lt;=$BY$35,4,IF(K1037&lt;=$BY$36,3,2))))),IF(C1023&lt;5,"-"))))))))))</f>
        <v/>
      </c>
      <c r="BF1037" s="17" t="str">
        <f t="shared" si="321"/>
        <v/>
      </c>
      <c r="BH1037" s="18" t="str">
        <f>IF(X1037="","",IF(50&lt;=Y1037,6,IF(AND(40&lt;=Y1037,Y1037&lt;50),5,IF(AND(30&lt;=Y1037,Y1037&lt;40),4,IF(AND(20&lt;=Y1037,Y1037&lt;30),3,IF(AND(10&lt;=Y1037,Y1037&lt;20),2,IF(AND(0&lt;=Y1037,Y1037&lt;10),1,IF(Y1037&lt;0,0,""))))))))</f>
        <v/>
      </c>
      <c r="BI1037" s="18" t="str">
        <f>IF(X1037="","",IF(30&lt;=Y1037,4,IF(AND(20&lt;=Y1037,Y1037&lt;30),3,IF(AND(10&lt;=Y1037,Y1037&lt;20),2,IF(AND(0&lt;=Y1037,Y1037&lt;10),1,IF(Y1037&lt;0,0,""))))))</f>
        <v/>
      </c>
      <c r="BJ1037" s="58" t="str">
        <f>IF(AND(OR(Q1037="",Q1037="□"),OR(R1037="",R1037="□"),OR(S1037="",S1037="□")),"",IF(AND(Q1037="■",R1037="■"),"",IF(AND(OR(Q1037="■",R1037="■"),S1037="■"),"",IF(Q1037="■",3,IF(R1037="■",1,IF(Z1037="■",BH1037,BI1037))))))</f>
        <v/>
      </c>
    </row>
    <row r="1038" spans="1:62" ht="12" customHeight="1" x14ac:dyDescent="0.15">
      <c r="A1038" s="66">
        <v>1021</v>
      </c>
      <c r="B1038" s="4"/>
      <c r="C1038" s="2"/>
      <c r="D1038" s="2"/>
      <c r="E1038" s="8"/>
      <c r="F1038" s="129" t="s">
        <v>38</v>
      </c>
      <c r="G1038" s="130" t="s">
        <v>38</v>
      </c>
      <c r="H1038" s="131" t="s">
        <v>38</v>
      </c>
      <c r="I1038" s="122"/>
      <c r="J1038" s="149"/>
      <c r="K1038" s="124"/>
      <c r="L1038" s="178"/>
      <c r="M1038" s="133"/>
      <c r="N1038" s="163" t="str">
        <f>IF($C$3="","",IF(P1038="","",BF1038))</f>
        <v/>
      </c>
      <c r="O1038" s="163" t="str">
        <f>IF($C$3="","",IF(AND(OR(F1038="",F1038="□"),OR(G1038="",G1038="□"),OR(H1038="",H1038="□")),"",IF(AND(F1038="■",G1038="■"),"",IF(AND(OR(F1038="■",G1038="■"),H1038="■"),"",IF(BF1038="","",IF(OR(BF1038=4,BF1038&gt;4),"○","×"))))))</f>
        <v/>
      </c>
      <c r="P1038" s="162" t="str">
        <f>IF($C$3="","",IF(AND(OR(F1038="",F1038="□"),OR(G1038="",G1038="□"),OR(H1038="",H1038="□")),"",IF(AND(F1038="■",G1038="■"),"",IF(AND(OR(F1038="■",G1038="■"),H1038="■"),"",IF(BF1038="","",IF(OR(BF1038=5,BF1038&gt;5),"○","×"))))))</f>
        <v/>
      </c>
      <c r="Q1038" s="129" t="s">
        <v>38</v>
      </c>
      <c r="R1038" s="130" t="s">
        <v>38</v>
      </c>
      <c r="S1038" s="131" t="s">
        <v>38</v>
      </c>
      <c r="T1038" s="1"/>
      <c r="U1038" s="10"/>
      <c r="V1038" s="11"/>
      <c r="W1038" s="10"/>
      <c r="X1038" s="223" t="str">
        <f t="shared" si="320"/>
        <v/>
      </c>
      <c r="Y1038" s="164" t="str">
        <f t="shared" si="302"/>
        <v/>
      </c>
      <c r="Z1038" s="131" t="s">
        <v>58</v>
      </c>
      <c r="AA1038" s="135" t="s">
        <v>58</v>
      </c>
      <c r="AB1038" s="165" t="str">
        <f t="shared" si="303"/>
        <v/>
      </c>
      <c r="AC1038" s="280"/>
      <c r="AD1038" s="281"/>
      <c r="AF1038" s="60" t="str">
        <f>IF($C$3="","",IF(AND(F1038="□",G1038="□",H1038="□"),"",IF(AND(F1038="■",G1038="■"),"",IF(AND(F1038="■",H1038="■"),"",IF(AND(G1038="■",H1038="■"),"",IF(F1038="■",$BY$42,IF(G1038="■",$BY$39,IF(I1038="","",I1038))))))))</f>
        <v/>
      </c>
      <c r="AG1038" s="61" t="str">
        <f>IF($C$3="","",IF(AND(F1038="□",G1038="□",H1038="□"),"",IF(AND(F1038="■",G1038="■"),"",IF(AND(F1038="■",H1038="■"),"",IF(AND(G1038="■",H1038="■"),"",IF(F1038="■",$BY$44,IF(G1038="■",$BY$41,IF(K1038="","",K1038))))))))</f>
        <v/>
      </c>
      <c r="AH1038" s="63" t="str">
        <f t="shared" si="304"/>
        <v/>
      </c>
      <c r="AI1038" s="63" t="str">
        <f t="shared" si="305"/>
        <v/>
      </c>
      <c r="AJ1038" s="64" t="str">
        <f t="shared" si="306"/>
        <v/>
      </c>
      <c r="AK1038" s="64" t="str">
        <f t="shared" si="307"/>
        <v/>
      </c>
      <c r="AL1038" s="64" t="str">
        <f>IF($C$3="","",IF(AND(F1038="□",G1038="□",H1038="□"),"",IF(AND(F1038="■",G1038="■"),"",IF(AND(F1038="■",H1038="■"),"",IF(AND(G1038="■",H1038="■"),"",IF(F1038="■",$BY$23,IF(G1038="■",$BY$21,IF(J1038="","",J1038))))))))</f>
        <v/>
      </c>
      <c r="AM1038" s="65" t="str">
        <f t="shared" si="308"/>
        <v/>
      </c>
      <c r="AN1038" s="64" t="str">
        <f>IF($C$3="","",IF(AND(F1038="□",G1038="□",H1038="□"),"",IF(AND(F1038="■",G1038="■"),"",IF(AND(F1038="■",H1038="■"),"",IF(AND(G1038="■",H1038="■"),"",IF(F1038="■",$BY$24,IF(G1038="■",$BY$22,IF(L1038="","",L1038))))))))</f>
        <v/>
      </c>
      <c r="AO1038" s="118"/>
      <c r="AP1038" s="64" t="str">
        <f t="shared" si="309"/>
        <v/>
      </c>
      <c r="AQ1038" s="64" t="str">
        <f t="shared" si="310"/>
        <v/>
      </c>
      <c r="AR1038" s="64" t="str">
        <f t="shared" si="311"/>
        <v/>
      </c>
      <c r="AS1038" s="64" t="str">
        <f t="shared" si="312"/>
        <v/>
      </c>
      <c r="AT1038" s="64" t="str">
        <f t="shared" si="313"/>
        <v/>
      </c>
      <c r="AW1038" s="17" t="str">
        <f t="shared" si="314"/>
        <v/>
      </c>
      <c r="AX1038" s="17" t="str">
        <f t="shared" si="315"/>
        <v/>
      </c>
      <c r="AY1038" s="17" t="str">
        <f t="shared" si="316"/>
        <v/>
      </c>
      <c r="AZ1038" s="17" t="str">
        <f t="shared" si="317"/>
        <v/>
      </c>
      <c r="BA1038" s="17" t="str">
        <f t="shared" si="318"/>
        <v/>
      </c>
      <c r="BB1038" s="17" t="str">
        <f t="shared" si="319"/>
        <v/>
      </c>
      <c r="BD1038" s="17" t="str">
        <f>IF(AND(OR(F1038="",F1038="□"),OR(G1038="",G1038="□"),OR(H1038="",H1038="□")),"",IF(AND(F1038="■",G1038="■"),"",IF(AND(OR(F1038="■",G1038="■"),H1038="■"),"",IF(F1038="■",5,IF(G1038="■",4,IF(I1038="","",IF($C$3="","",IF($C$3=8,"-",IF($C$3&lt;8,IF(I1038&lt;=$BY$25,7,IF(I1038&lt;=$BY$26,6,IF(I1038&lt;=$BY$27,5,IF(I1038&lt;=$BY$28,4,IF(I1038&lt;=$BY$29,3,IF(I1038&lt;=$BY$30,2,1)))))))))))))))</f>
        <v/>
      </c>
      <c r="BE1038" s="17" t="str">
        <f>IF(AND(OR(F1038="",F1038="□"),OR(G1038="",G1038="□"),OR(H1038="",H1038="□")),"",IF(AND(F1038="■",G1038="■"),"",IF(AND(OR(F1038="■",G1038="■"),H1038="■"),"",IF(F1038="■",5,IF(G1038="■",4,IF(K1038="","",IF($C$3="","",IF($C$3=8,IF(K1038&lt;=$BY$33,6,IF(K1038&lt;=$BY$34,5,IF(K1038&lt;=$BY$35,4,3))),IF(AND($C$3&lt;8,$C$3&gt;4),IF(K1038&lt;=$BY$32,7,IF(K1038&lt;=$BY$33,6,IF(K1038&lt;=$BY$34,5,IF(K1038&lt;=$BY$35,4,IF(K1038&lt;=$BY$36,3,2))))),IF(C1024&lt;5,"-"))))))))))</f>
        <v/>
      </c>
      <c r="BF1038" s="17" t="str">
        <f t="shared" si="321"/>
        <v/>
      </c>
      <c r="BH1038" s="18" t="str">
        <f>IF(X1038="","",IF(50&lt;=Y1038,6,IF(AND(40&lt;=Y1038,Y1038&lt;50),5,IF(AND(30&lt;=Y1038,Y1038&lt;40),4,IF(AND(20&lt;=Y1038,Y1038&lt;30),3,IF(AND(10&lt;=Y1038,Y1038&lt;20),2,IF(AND(0&lt;=Y1038,Y1038&lt;10),1,IF(Y1038&lt;0,0,""))))))))</f>
        <v/>
      </c>
      <c r="BI1038" s="18" t="str">
        <f>IF(X1038="","",IF(30&lt;=Y1038,4,IF(AND(20&lt;=Y1038,Y1038&lt;30),3,IF(AND(10&lt;=Y1038,Y1038&lt;20),2,IF(AND(0&lt;=Y1038,Y1038&lt;10),1,IF(Y1038&lt;0,0,""))))))</f>
        <v/>
      </c>
      <c r="BJ1038" s="58" t="str">
        <f>IF(AND(OR(Q1038="",Q1038="□"),OR(R1038="",R1038="□"),OR(S1038="",S1038="□")),"",IF(AND(Q1038="■",R1038="■"),"",IF(AND(OR(Q1038="■",R1038="■"),S1038="■"),"",IF(Q1038="■",3,IF(R1038="■",1,IF(Z1038="■",BH1038,BI1038))))))</f>
        <v/>
      </c>
    </row>
    <row r="1039" spans="1:62" ht="12" customHeight="1" x14ac:dyDescent="0.15">
      <c r="A1039" s="66">
        <v>1022</v>
      </c>
      <c r="B1039" s="4"/>
      <c r="C1039" s="2"/>
      <c r="D1039" s="2"/>
      <c r="E1039" s="8"/>
      <c r="F1039" s="129" t="s">
        <v>38</v>
      </c>
      <c r="G1039" s="130" t="s">
        <v>38</v>
      </c>
      <c r="H1039" s="131" t="s">
        <v>38</v>
      </c>
      <c r="I1039" s="122"/>
      <c r="J1039" s="149"/>
      <c r="K1039" s="124"/>
      <c r="L1039" s="178"/>
      <c r="M1039" s="133"/>
      <c r="N1039" s="163" t="str">
        <f>IF($C$3="","",IF(P1039="","",BF1039))</f>
        <v/>
      </c>
      <c r="O1039" s="163" t="str">
        <f>IF($C$3="","",IF(AND(OR(F1039="",F1039="□"),OR(G1039="",G1039="□"),OR(H1039="",H1039="□")),"",IF(AND(F1039="■",G1039="■"),"",IF(AND(OR(F1039="■",G1039="■"),H1039="■"),"",IF(BF1039="","",IF(OR(BF1039=4,BF1039&gt;4),"○","×"))))))</f>
        <v/>
      </c>
      <c r="P1039" s="162" t="str">
        <f>IF($C$3="","",IF(AND(OR(F1039="",F1039="□"),OR(G1039="",G1039="□"),OR(H1039="",H1039="□")),"",IF(AND(F1039="■",G1039="■"),"",IF(AND(OR(F1039="■",G1039="■"),H1039="■"),"",IF(BF1039="","",IF(OR(BF1039=5,BF1039&gt;5),"○","×"))))))</f>
        <v/>
      </c>
      <c r="Q1039" s="129" t="s">
        <v>38</v>
      </c>
      <c r="R1039" s="130" t="s">
        <v>38</v>
      </c>
      <c r="S1039" s="131" t="s">
        <v>38</v>
      </c>
      <c r="T1039" s="1"/>
      <c r="U1039" s="10"/>
      <c r="V1039" s="11"/>
      <c r="W1039" s="10"/>
      <c r="X1039" s="223" t="str">
        <f t="shared" si="320"/>
        <v/>
      </c>
      <c r="Y1039" s="164" t="str">
        <f t="shared" si="302"/>
        <v/>
      </c>
      <c r="Z1039" s="131" t="s">
        <v>58</v>
      </c>
      <c r="AA1039" s="135" t="s">
        <v>58</v>
      </c>
      <c r="AB1039" s="165" t="str">
        <f t="shared" si="303"/>
        <v/>
      </c>
      <c r="AC1039" s="280"/>
      <c r="AD1039" s="281"/>
      <c r="AF1039" s="60" t="str">
        <f>IF($C$3="","",IF(AND(F1039="□",G1039="□",H1039="□"),"",IF(AND(F1039="■",G1039="■"),"",IF(AND(F1039="■",H1039="■"),"",IF(AND(G1039="■",H1039="■"),"",IF(F1039="■",$BY$42,IF(G1039="■",$BY$39,IF(I1039="","",I1039))))))))</f>
        <v/>
      </c>
      <c r="AG1039" s="61" t="str">
        <f>IF($C$3="","",IF(AND(F1039="□",G1039="□",H1039="□"),"",IF(AND(F1039="■",G1039="■"),"",IF(AND(F1039="■",H1039="■"),"",IF(AND(G1039="■",H1039="■"),"",IF(F1039="■",$BY$44,IF(G1039="■",$BY$41,IF(K1039="","",K1039))))))))</f>
        <v/>
      </c>
      <c r="AH1039" s="63" t="str">
        <f t="shared" si="304"/>
        <v/>
      </c>
      <c r="AI1039" s="63" t="str">
        <f t="shared" si="305"/>
        <v/>
      </c>
      <c r="AJ1039" s="64" t="str">
        <f t="shared" si="306"/>
        <v/>
      </c>
      <c r="AK1039" s="64" t="str">
        <f t="shared" si="307"/>
        <v/>
      </c>
      <c r="AL1039" s="64" t="str">
        <f>IF($C$3="","",IF(AND(F1039="□",G1039="□",H1039="□"),"",IF(AND(F1039="■",G1039="■"),"",IF(AND(F1039="■",H1039="■"),"",IF(AND(G1039="■",H1039="■"),"",IF(F1039="■",$BY$23,IF(G1039="■",$BY$21,IF(J1039="","",J1039))))))))</f>
        <v/>
      </c>
      <c r="AM1039" s="65" t="str">
        <f t="shared" si="308"/>
        <v/>
      </c>
      <c r="AN1039" s="64" t="str">
        <f>IF($C$3="","",IF(AND(F1039="□",G1039="□",H1039="□"),"",IF(AND(F1039="■",G1039="■"),"",IF(AND(F1039="■",H1039="■"),"",IF(AND(G1039="■",H1039="■"),"",IF(F1039="■",$BY$24,IF(G1039="■",$BY$22,IF(L1039="","",L1039))))))))</f>
        <v/>
      </c>
      <c r="AO1039" s="118"/>
      <c r="AP1039" s="64" t="str">
        <f t="shared" si="309"/>
        <v/>
      </c>
      <c r="AQ1039" s="64" t="str">
        <f t="shared" si="310"/>
        <v/>
      </c>
      <c r="AR1039" s="64" t="str">
        <f t="shared" si="311"/>
        <v/>
      </c>
      <c r="AS1039" s="64" t="str">
        <f t="shared" si="312"/>
        <v/>
      </c>
      <c r="AT1039" s="64" t="str">
        <f t="shared" si="313"/>
        <v/>
      </c>
      <c r="AW1039" s="17" t="str">
        <f t="shared" si="314"/>
        <v/>
      </c>
      <c r="AX1039" s="17" t="str">
        <f t="shared" si="315"/>
        <v/>
      </c>
      <c r="AY1039" s="17" t="str">
        <f t="shared" si="316"/>
        <v/>
      </c>
      <c r="AZ1039" s="17" t="str">
        <f t="shared" si="317"/>
        <v/>
      </c>
      <c r="BA1039" s="17" t="str">
        <f t="shared" si="318"/>
        <v/>
      </c>
      <c r="BB1039" s="17" t="str">
        <f t="shared" si="319"/>
        <v/>
      </c>
      <c r="BD1039" s="17" t="str">
        <f>IF(AND(OR(F1039="",F1039="□"),OR(G1039="",G1039="□"),OR(H1039="",H1039="□")),"",IF(AND(F1039="■",G1039="■"),"",IF(AND(OR(F1039="■",G1039="■"),H1039="■"),"",IF(F1039="■",5,IF(G1039="■",4,IF(I1039="","",IF($C$3="","",IF($C$3=8,"-",IF($C$3&lt;8,IF(I1039&lt;=$BY$25,7,IF(I1039&lt;=$BY$26,6,IF(I1039&lt;=$BY$27,5,IF(I1039&lt;=$BY$28,4,IF(I1039&lt;=$BY$29,3,IF(I1039&lt;=$BY$30,2,1)))))))))))))))</f>
        <v/>
      </c>
      <c r="BE1039" s="17" t="str">
        <f>IF(AND(OR(F1039="",F1039="□"),OR(G1039="",G1039="□"),OR(H1039="",H1039="□")),"",IF(AND(F1039="■",G1039="■"),"",IF(AND(OR(F1039="■",G1039="■"),H1039="■"),"",IF(F1039="■",5,IF(G1039="■",4,IF(K1039="","",IF($C$3="","",IF($C$3=8,IF(K1039&lt;=$BY$33,6,IF(K1039&lt;=$BY$34,5,IF(K1039&lt;=$BY$35,4,3))),IF(AND($C$3&lt;8,$C$3&gt;4),IF(K1039&lt;=$BY$32,7,IF(K1039&lt;=$BY$33,6,IF(K1039&lt;=$BY$34,5,IF(K1039&lt;=$BY$35,4,IF(K1039&lt;=$BY$36,3,2))))),IF(C1025&lt;5,"-"))))))))))</f>
        <v/>
      </c>
      <c r="BF1039" s="17" t="str">
        <f t="shared" si="321"/>
        <v/>
      </c>
      <c r="BH1039" s="18" t="str">
        <f>IF(X1039="","",IF(50&lt;=Y1039,6,IF(AND(40&lt;=Y1039,Y1039&lt;50),5,IF(AND(30&lt;=Y1039,Y1039&lt;40),4,IF(AND(20&lt;=Y1039,Y1039&lt;30),3,IF(AND(10&lt;=Y1039,Y1039&lt;20),2,IF(AND(0&lt;=Y1039,Y1039&lt;10),1,IF(Y1039&lt;0,0,""))))))))</f>
        <v/>
      </c>
      <c r="BI1039" s="18" t="str">
        <f>IF(X1039="","",IF(30&lt;=Y1039,4,IF(AND(20&lt;=Y1039,Y1039&lt;30),3,IF(AND(10&lt;=Y1039,Y1039&lt;20),2,IF(AND(0&lt;=Y1039,Y1039&lt;10),1,IF(Y1039&lt;0,0,""))))))</f>
        <v/>
      </c>
      <c r="BJ1039" s="58" t="str">
        <f>IF(AND(OR(Q1039="",Q1039="□"),OR(R1039="",R1039="□"),OR(S1039="",S1039="□")),"",IF(AND(Q1039="■",R1039="■"),"",IF(AND(OR(Q1039="■",R1039="■"),S1039="■"),"",IF(Q1039="■",3,IF(R1039="■",1,IF(Z1039="■",BH1039,BI1039))))))</f>
        <v/>
      </c>
    </row>
    <row r="1040" spans="1:62" ht="12" customHeight="1" x14ac:dyDescent="0.15">
      <c r="A1040" s="66">
        <v>1023</v>
      </c>
      <c r="B1040" s="4"/>
      <c r="C1040" s="2"/>
      <c r="D1040" s="2"/>
      <c r="E1040" s="8"/>
      <c r="F1040" s="129" t="s">
        <v>38</v>
      </c>
      <c r="G1040" s="130" t="s">
        <v>38</v>
      </c>
      <c r="H1040" s="131" t="s">
        <v>38</v>
      </c>
      <c r="I1040" s="122"/>
      <c r="J1040" s="149"/>
      <c r="K1040" s="124"/>
      <c r="L1040" s="178"/>
      <c r="M1040" s="133"/>
      <c r="N1040" s="163" t="str">
        <f>IF($C$3="","",IF(P1040="","",BF1040))</f>
        <v/>
      </c>
      <c r="O1040" s="163" t="str">
        <f>IF($C$3="","",IF(AND(OR(F1040="",F1040="□"),OR(G1040="",G1040="□"),OR(H1040="",H1040="□")),"",IF(AND(F1040="■",G1040="■"),"",IF(AND(OR(F1040="■",G1040="■"),H1040="■"),"",IF(BF1040="","",IF(OR(BF1040=4,BF1040&gt;4),"○","×"))))))</f>
        <v/>
      </c>
      <c r="P1040" s="162" t="str">
        <f>IF($C$3="","",IF(AND(OR(F1040="",F1040="□"),OR(G1040="",G1040="□"),OR(H1040="",H1040="□")),"",IF(AND(F1040="■",G1040="■"),"",IF(AND(OR(F1040="■",G1040="■"),H1040="■"),"",IF(BF1040="","",IF(OR(BF1040=5,BF1040&gt;5),"○","×"))))))</f>
        <v/>
      </c>
      <c r="Q1040" s="129" t="s">
        <v>38</v>
      </c>
      <c r="R1040" s="130" t="s">
        <v>38</v>
      </c>
      <c r="S1040" s="131" t="s">
        <v>38</v>
      </c>
      <c r="T1040" s="1"/>
      <c r="U1040" s="10"/>
      <c r="V1040" s="11"/>
      <c r="W1040" s="10"/>
      <c r="X1040" s="223" t="str">
        <f t="shared" si="320"/>
        <v/>
      </c>
      <c r="Y1040" s="164" t="str">
        <f t="shared" si="302"/>
        <v/>
      </c>
      <c r="Z1040" s="131" t="s">
        <v>58</v>
      </c>
      <c r="AA1040" s="135" t="s">
        <v>58</v>
      </c>
      <c r="AB1040" s="165" t="str">
        <f t="shared" si="303"/>
        <v/>
      </c>
      <c r="AC1040" s="280"/>
      <c r="AD1040" s="281"/>
      <c r="AF1040" s="60" t="str">
        <f>IF($C$3="","",IF(AND(F1040="□",G1040="□",H1040="□"),"",IF(AND(F1040="■",G1040="■"),"",IF(AND(F1040="■",H1040="■"),"",IF(AND(G1040="■",H1040="■"),"",IF(F1040="■",$BY$42,IF(G1040="■",$BY$39,IF(I1040="","",I1040))))))))</f>
        <v/>
      </c>
      <c r="AG1040" s="61" t="str">
        <f>IF($C$3="","",IF(AND(F1040="□",G1040="□",H1040="□"),"",IF(AND(F1040="■",G1040="■"),"",IF(AND(F1040="■",H1040="■"),"",IF(AND(G1040="■",H1040="■"),"",IF(F1040="■",$BY$44,IF(G1040="■",$BY$41,IF(K1040="","",K1040))))))))</f>
        <v/>
      </c>
      <c r="AH1040" s="63" t="str">
        <f t="shared" si="304"/>
        <v/>
      </c>
      <c r="AI1040" s="63" t="str">
        <f t="shared" si="305"/>
        <v/>
      </c>
      <c r="AJ1040" s="64" t="str">
        <f t="shared" si="306"/>
        <v/>
      </c>
      <c r="AK1040" s="64" t="str">
        <f t="shared" si="307"/>
        <v/>
      </c>
      <c r="AL1040" s="64" t="str">
        <f>IF($C$3="","",IF(AND(F1040="□",G1040="□",H1040="□"),"",IF(AND(F1040="■",G1040="■"),"",IF(AND(F1040="■",H1040="■"),"",IF(AND(G1040="■",H1040="■"),"",IF(F1040="■",$BY$23,IF(G1040="■",$BY$21,IF(J1040="","",J1040))))))))</f>
        <v/>
      </c>
      <c r="AM1040" s="65" t="str">
        <f t="shared" si="308"/>
        <v/>
      </c>
      <c r="AN1040" s="64" t="str">
        <f>IF($C$3="","",IF(AND(F1040="□",G1040="□",H1040="□"),"",IF(AND(F1040="■",G1040="■"),"",IF(AND(F1040="■",H1040="■"),"",IF(AND(G1040="■",H1040="■"),"",IF(F1040="■",$BY$24,IF(G1040="■",$BY$22,IF(L1040="","",L1040))))))))</f>
        <v/>
      </c>
      <c r="AO1040" s="118"/>
      <c r="AP1040" s="64" t="str">
        <f t="shared" si="309"/>
        <v/>
      </c>
      <c r="AQ1040" s="64" t="str">
        <f t="shared" si="310"/>
        <v/>
      </c>
      <c r="AR1040" s="64" t="str">
        <f t="shared" si="311"/>
        <v/>
      </c>
      <c r="AS1040" s="64" t="str">
        <f t="shared" si="312"/>
        <v/>
      </c>
      <c r="AT1040" s="64" t="str">
        <f t="shared" si="313"/>
        <v/>
      </c>
      <c r="AW1040" s="17" t="str">
        <f t="shared" si="314"/>
        <v/>
      </c>
      <c r="AX1040" s="17" t="str">
        <f t="shared" si="315"/>
        <v/>
      </c>
      <c r="AY1040" s="17" t="str">
        <f t="shared" si="316"/>
        <v/>
      </c>
      <c r="AZ1040" s="17" t="str">
        <f t="shared" si="317"/>
        <v/>
      </c>
      <c r="BA1040" s="17" t="str">
        <f t="shared" si="318"/>
        <v/>
      </c>
      <c r="BB1040" s="17" t="str">
        <f t="shared" si="319"/>
        <v/>
      </c>
      <c r="BD1040" s="17" t="str">
        <f>IF(AND(OR(F1040="",F1040="□"),OR(G1040="",G1040="□"),OR(H1040="",H1040="□")),"",IF(AND(F1040="■",G1040="■"),"",IF(AND(OR(F1040="■",G1040="■"),H1040="■"),"",IF(F1040="■",5,IF(G1040="■",4,IF(I1040="","",IF($C$3="","",IF($C$3=8,"-",IF($C$3&lt;8,IF(I1040&lt;=$BY$25,7,IF(I1040&lt;=$BY$26,6,IF(I1040&lt;=$BY$27,5,IF(I1040&lt;=$BY$28,4,IF(I1040&lt;=$BY$29,3,IF(I1040&lt;=$BY$30,2,1)))))))))))))))</f>
        <v/>
      </c>
      <c r="BE1040" s="17" t="str">
        <f>IF(AND(OR(F1040="",F1040="□"),OR(G1040="",G1040="□"),OR(H1040="",H1040="□")),"",IF(AND(F1040="■",G1040="■"),"",IF(AND(OR(F1040="■",G1040="■"),H1040="■"),"",IF(F1040="■",5,IF(G1040="■",4,IF(K1040="","",IF($C$3="","",IF($C$3=8,IF(K1040&lt;=$BY$33,6,IF(K1040&lt;=$BY$34,5,IF(K1040&lt;=$BY$35,4,3))),IF(AND($C$3&lt;8,$C$3&gt;4),IF(K1040&lt;=$BY$32,7,IF(K1040&lt;=$BY$33,6,IF(K1040&lt;=$BY$34,5,IF(K1040&lt;=$BY$35,4,IF(K1040&lt;=$BY$36,3,2))))),IF(C1026&lt;5,"-"))))))))))</f>
        <v/>
      </c>
      <c r="BF1040" s="17" t="str">
        <f t="shared" si="321"/>
        <v/>
      </c>
      <c r="BH1040" s="18" t="str">
        <f>IF(X1040="","",IF(50&lt;=Y1040,6,IF(AND(40&lt;=Y1040,Y1040&lt;50),5,IF(AND(30&lt;=Y1040,Y1040&lt;40),4,IF(AND(20&lt;=Y1040,Y1040&lt;30),3,IF(AND(10&lt;=Y1040,Y1040&lt;20),2,IF(AND(0&lt;=Y1040,Y1040&lt;10),1,IF(Y1040&lt;0,0,""))))))))</f>
        <v/>
      </c>
      <c r="BI1040" s="18" t="str">
        <f>IF(X1040="","",IF(30&lt;=Y1040,4,IF(AND(20&lt;=Y1040,Y1040&lt;30),3,IF(AND(10&lt;=Y1040,Y1040&lt;20),2,IF(AND(0&lt;=Y1040,Y1040&lt;10),1,IF(Y1040&lt;0,0,""))))))</f>
        <v/>
      </c>
      <c r="BJ1040" s="58" t="str">
        <f>IF(AND(OR(Q1040="",Q1040="□"),OR(R1040="",R1040="□"),OR(S1040="",S1040="□")),"",IF(AND(Q1040="■",R1040="■"),"",IF(AND(OR(Q1040="■",R1040="■"),S1040="■"),"",IF(Q1040="■",3,IF(R1040="■",1,IF(Z1040="■",BH1040,BI1040))))))</f>
        <v/>
      </c>
    </row>
    <row r="1041" spans="1:62" ht="12" customHeight="1" x14ac:dyDescent="0.15">
      <c r="A1041" s="66">
        <v>1024</v>
      </c>
      <c r="B1041" s="4"/>
      <c r="C1041" s="2"/>
      <c r="D1041" s="2"/>
      <c r="E1041" s="8"/>
      <c r="F1041" s="129" t="s">
        <v>38</v>
      </c>
      <c r="G1041" s="130" t="s">
        <v>38</v>
      </c>
      <c r="H1041" s="131" t="s">
        <v>38</v>
      </c>
      <c r="I1041" s="122"/>
      <c r="J1041" s="149"/>
      <c r="K1041" s="124"/>
      <c r="L1041" s="178"/>
      <c r="M1041" s="133"/>
      <c r="N1041" s="163" t="str">
        <f>IF($C$3="","",IF(P1041="","",BF1041))</f>
        <v/>
      </c>
      <c r="O1041" s="163" t="str">
        <f>IF($C$3="","",IF(AND(OR(F1041="",F1041="□"),OR(G1041="",G1041="□"),OR(H1041="",H1041="□")),"",IF(AND(F1041="■",G1041="■"),"",IF(AND(OR(F1041="■",G1041="■"),H1041="■"),"",IF(BF1041="","",IF(OR(BF1041=4,BF1041&gt;4),"○","×"))))))</f>
        <v/>
      </c>
      <c r="P1041" s="162" t="str">
        <f>IF($C$3="","",IF(AND(OR(F1041="",F1041="□"),OR(G1041="",G1041="□"),OR(H1041="",H1041="□")),"",IF(AND(F1041="■",G1041="■"),"",IF(AND(OR(F1041="■",G1041="■"),H1041="■"),"",IF(BF1041="","",IF(OR(BF1041=5,BF1041&gt;5),"○","×"))))))</f>
        <v/>
      </c>
      <c r="Q1041" s="129" t="s">
        <v>38</v>
      </c>
      <c r="R1041" s="130" t="s">
        <v>38</v>
      </c>
      <c r="S1041" s="131" t="s">
        <v>38</v>
      </c>
      <c r="T1041" s="1"/>
      <c r="U1041" s="10"/>
      <c r="V1041" s="11"/>
      <c r="W1041" s="10"/>
      <c r="X1041" s="223" t="str">
        <f t="shared" si="320"/>
        <v/>
      </c>
      <c r="Y1041" s="164" t="str">
        <f t="shared" si="302"/>
        <v/>
      </c>
      <c r="Z1041" s="131" t="s">
        <v>58</v>
      </c>
      <c r="AA1041" s="135" t="s">
        <v>58</v>
      </c>
      <c r="AB1041" s="165" t="str">
        <f t="shared" si="303"/>
        <v/>
      </c>
      <c r="AC1041" s="280"/>
      <c r="AD1041" s="281"/>
      <c r="AF1041" s="60" t="str">
        <f>IF($C$3="","",IF(AND(F1041="□",G1041="□",H1041="□"),"",IF(AND(F1041="■",G1041="■"),"",IF(AND(F1041="■",H1041="■"),"",IF(AND(G1041="■",H1041="■"),"",IF(F1041="■",$BY$42,IF(G1041="■",$BY$39,IF(I1041="","",I1041))))))))</f>
        <v/>
      </c>
      <c r="AG1041" s="61" t="str">
        <f>IF($C$3="","",IF(AND(F1041="□",G1041="□",H1041="□"),"",IF(AND(F1041="■",G1041="■"),"",IF(AND(F1041="■",H1041="■"),"",IF(AND(G1041="■",H1041="■"),"",IF(F1041="■",$BY$44,IF(G1041="■",$BY$41,IF(K1041="","",K1041))))))))</f>
        <v/>
      </c>
      <c r="AH1041" s="63" t="str">
        <f t="shared" si="304"/>
        <v/>
      </c>
      <c r="AI1041" s="63" t="str">
        <f t="shared" si="305"/>
        <v/>
      </c>
      <c r="AJ1041" s="64" t="str">
        <f t="shared" si="306"/>
        <v/>
      </c>
      <c r="AK1041" s="64" t="str">
        <f t="shared" si="307"/>
        <v/>
      </c>
      <c r="AL1041" s="64" t="str">
        <f>IF($C$3="","",IF(AND(F1041="□",G1041="□",H1041="□"),"",IF(AND(F1041="■",G1041="■"),"",IF(AND(F1041="■",H1041="■"),"",IF(AND(G1041="■",H1041="■"),"",IF(F1041="■",$BY$23,IF(G1041="■",$BY$21,IF(J1041="","",J1041))))))))</f>
        <v/>
      </c>
      <c r="AM1041" s="65" t="str">
        <f t="shared" si="308"/>
        <v/>
      </c>
      <c r="AN1041" s="64" t="str">
        <f>IF($C$3="","",IF(AND(F1041="□",G1041="□",H1041="□"),"",IF(AND(F1041="■",G1041="■"),"",IF(AND(F1041="■",H1041="■"),"",IF(AND(G1041="■",H1041="■"),"",IF(F1041="■",$BY$24,IF(G1041="■",$BY$22,IF(L1041="","",L1041))))))))</f>
        <v/>
      </c>
      <c r="AO1041" s="118"/>
      <c r="AP1041" s="64" t="str">
        <f t="shared" si="309"/>
        <v/>
      </c>
      <c r="AQ1041" s="64" t="str">
        <f t="shared" si="310"/>
        <v/>
      </c>
      <c r="AR1041" s="64" t="str">
        <f t="shared" si="311"/>
        <v/>
      </c>
      <c r="AS1041" s="64" t="str">
        <f t="shared" si="312"/>
        <v/>
      </c>
      <c r="AT1041" s="64" t="str">
        <f t="shared" si="313"/>
        <v/>
      </c>
      <c r="AW1041" s="17" t="str">
        <f t="shared" si="314"/>
        <v/>
      </c>
      <c r="AX1041" s="17" t="str">
        <f t="shared" si="315"/>
        <v/>
      </c>
      <c r="AY1041" s="17" t="str">
        <f t="shared" si="316"/>
        <v/>
      </c>
      <c r="AZ1041" s="17" t="str">
        <f t="shared" si="317"/>
        <v/>
      </c>
      <c r="BA1041" s="17" t="str">
        <f t="shared" si="318"/>
        <v/>
      </c>
      <c r="BB1041" s="17" t="str">
        <f t="shared" si="319"/>
        <v/>
      </c>
      <c r="BD1041" s="17" t="str">
        <f>IF(AND(OR(F1041="",F1041="□"),OR(G1041="",G1041="□"),OR(H1041="",H1041="□")),"",IF(AND(F1041="■",G1041="■"),"",IF(AND(OR(F1041="■",G1041="■"),H1041="■"),"",IF(F1041="■",5,IF(G1041="■",4,IF(I1041="","",IF($C$3="","",IF($C$3=8,"-",IF($C$3&lt;8,IF(I1041&lt;=$BY$25,7,IF(I1041&lt;=$BY$26,6,IF(I1041&lt;=$BY$27,5,IF(I1041&lt;=$BY$28,4,IF(I1041&lt;=$BY$29,3,IF(I1041&lt;=$BY$30,2,1)))))))))))))))</f>
        <v/>
      </c>
      <c r="BE1041" s="17" t="str">
        <f>IF(AND(OR(F1041="",F1041="□"),OR(G1041="",G1041="□"),OR(H1041="",H1041="□")),"",IF(AND(F1041="■",G1041="■"),"",IF(AND(OR(F1041="■",G1041="■"),H1041="■"),"",IF(F1041="■",5,IF(G1041="■",4,IF(K1041="","",IF($C$3="","",IF($C$3=8,IF(K1041&lt;=$BY$33,6,IF(K1041&lt;=$BY$34,5,IF(K1041&lt;=$BY$35,4,3))),IF(AND($C$3&lt;8,$C$3&gt;4),IF(K1041&lt;=$BY$32,7,IF(K1041&lt;=$BY$33,6,IF(K1041&lt;=$BY$34,5,IF(K1041&lt;=$BY$35,4,IF(K1041&lt;=$BY$36,3,2))))),IF(C1027&lt;5,"-"))))))))))</f>
        <v/>
      </c>
      <c r="BF1041" s="17" t="str">
        <f t="shared" si="321"/>
        <v/>
      </c>
      <c r="BH1041" s="18" t="str">
        <f>IF(X1041="","",IF(50&lt;=Y1041,6,IF(AND(40&lt;=Y1041,Y1041&lt;50),5,IF(AND(30&lt;=Y1041,Y1041&lt;40),4,IF(AND(20&lt;=Y1041,Y1041&lt;30),3,IF(AND(10&lt;=Y1041,Y1041&lt;20),2,IF(AND(0&lt;=Y1041,Y1041&lt;10),1,IF(Y1041&lt;0,0,""))))))))</f>
        <v/>
      </c>
      <c r="BI1041" s="18" t="str">
        <f>IF(X1041="","",IF(30&lt;=Y1041,4,IF(AND(20&lt;=Y1041,Y1041&lt;30),3,IF(AND(10&lt;=Y1041,Y1041&lt;20),2,IF(AND(0&lt;=Y1041,Y1041&lt;10),1,IF(Y1041&lt;0,0,""))))))</f>
        <v/>
      </c>
      <c r="BJ1041" s="58" t="str">
        <f>IF(AND(OR(Q1041="",Q1041="□"),OR(R1041="",R1041="□"),OR(S1041="",S1041="□")),"",IF(AND(Q1041="■",R1041="■"),"",IF(AND(OR(Q1041="■",R1041="■"),S1041="■"),"",IF(Q1041="■",3,IF(R1041="■",1,IF(Z1041="■",BH1041,BI1041))))))</f>
        <v/>
      </c>
    </row>
    <row r="1042" spans="1:62" ht="12" customHeight="1" x14ac:dyDescent="0.15">
      <c r="A1042" s="66">
        <v>1025</v>
      </c>
      <c r="B1042" s="4"/>
      <c r="C1042" s="2"/>
      <c r="D1042" s="2"/>
      <c r="E1042" s="8"/>
      <c r="F1042" s="129" t="s">
        <v>38</v>
      </c>
      <c r="G1042" s="130" t="s">
        <v>38</v>
      </c>
      <c r="H1042" s="131" t="s">
        <v>38</v>
      </c>
      <c r="I1042" s="122"/>
      <c r="J1042" s="149"/>
      <c r="K1042" s="124"/>
      <c r="L1042" s="178"/>
      <c r="M1042" s="133"/>
      <c r="N1042" s="163" t="str">
        <f>IF($C$3="","",IF(P1042="","",BF1042))</f>
        <v/>
      </c>
      <c r="O1042" s="163" t="str">
        <f>IF($C$3="","",IF(AND(OR(F1042="",F1042="□"),OR(G1042="",G1042="□"),OR(H1042="",H1042="□")),"",IF(AND(F1042="■",G1042="■"),"",IF(AND(OR(F1042="■",G1042="■"),H1042="■"),"",IF(BF1042="","",IF(OR(BF1042=4,BF1042&gt;4),"○","×"))))))</f>
        <v/>
      </c>
      <c r="P1042" s="162" t="str">
        <f>IF($C$3="","",IF(AND(OR(F1042="",F1042="□"),OR(G1042="",G1042="□"),OR(H1042="",H1042="□")),"",IF(AND(F1042="■",G1042="■"),"",IF(AND(OR(F1042="■",G1042="■"),H1042="■"),"",IF(BF1042="","",IF(OR(BF1042=5,BF1042&gt;5),"○","×"))))))</f>
        <v/>
      </c>
      <c r="Q1042" s="129" t="s">
        <v>38</v>
      </c>
      <c r="R1042" s="130" t="s">
        <v>38</v>
      </c>
      <c r="S1042" s="131" t="s">
        <v>38</v>
      </c>
      <c r="T1042" s="1"/>
      <c r="U1042" s="10"/>
      <c r="V1042" s="11"/>
      <c r="W1042" s="10"/>
      <c r="X1042" s="223" t="str">
        <f t="shared" si="320"/>
        <v/>
      </c>
      <c r="Y1042" s="164" t="str">
        <f t="shared" ref="Y1042:Y1105" si="322">IFERROR((1-X1042)*100,"")</f>
        <v/>
      </c>
      <c r="Z1042" s="131" t="s">
        <v>58</v>
      </c>
      <c r="AA1042" s="135" t="s">
        <v>58</v>
      </c>
      <c r="AB1042" s="165" t="str">
        <f t="shared" ref="AB1042:AB1105" si="323">BJ1042</f>
        <v/>
      </c>
      <c r="AC1042" s="280"/>
      <c r="AD1042" s="281"/>
      <c r="AF1042" s="60" t="str">
        <f>IF($C$3="","",IF(AND(F1042="□",G1042="□",H1042="□"),"",IF(AND(F1042="■",G1042="■"),"",IF(AND(F1042="■",H1042="■"),"",IF(AND(G1042="■",H1042="■"),"",IF(F1042="■",$BY$42,IF(G1042="■",$BY$39,IF(I1042="","",I1042))))))))</f>
        <v/>
      </c>
      <c r="AG1042" s="61" t="str">
        <f>IF($C$3="","",IF(AND(F1042="□",G1042="□",H1042="□"),"",IF(AND(F1042="■",G1042="■"),"",IF(AND(F1042="■",H1042="■"),"",IF(AND(G1042="■",H1042="■"),"",IF(F1042="■",$BY$44,IF(G1042="■",$BY$41,IF(K1042="","",K1042))))))))</f>
        <v/>
      </c>
      <c r="AH1042" s="63" t="str">
        <f t="shared" ref="AH1042:AH1105" si="324">IF(C1042="","",C1042)</f>
        <v/>
      </c>
      <c r="AI1042" s="63" t="str">
        <f t="shared" ref="AI1042:AI1105" si="325">IF(D1042="","",D1042)</f>
        <v/>
      </c>
      <c r="AJ1042" s="64" t="str">
        <f t="shared" ref="AJ1042:AJ1105" si="326">IF(E1042="","",E1042)</f>
        <v/>
      </c>
      <c r="AK1042" s="64" t="str">
        <f t="shared" ref="AK1042:AK1105" si="327">AF1042</f>
        <v/>
      </c>
      <c r="AL1042" s="64" t="str">
        <f>IF($C$3="","",IF(AND(F1042="□",G1042="□",H1042="□"),"",IF(AND(F1042="■",G1042="■"),"",IF(AND(F1042="■",H1042="■"),"",IF(AND(G1042="■",H1042="■"),"",IF(F1042="■",$BY$23,IF(G1042="■",$BY$21,IF(J1042="","",J1042))))))))</f>
        <v/>
      </c>
      <c r="AM1042" s="65" t="str">
        <f t="shared" ref="AM1042:AM1105" si="328">AG1042</f>
        <v/>
      </c>
      <c r="AN1042" s="64" t="str">
        <f>IF($C$3="","",IF(AND(F1042="□",G1042="□",H1042="□"),"",IF(AND(F1042="■",G1042="■"),"",IF(AND(F1042="■",H1042="■"),"",IF(AND(G1042="■",H1042="■"),"",IF(F1042="■",$BY$24,IF(G1042="■",$BY$22,IF(L1042="","",L1042))))))))</f>
        <v/>
      </c>
      <c r="AO1042" s="118"/>
      <c r="AP1042" s="64" t="str">
        <f t="shared" ref="AP1042:AP1105" si="329">IF(AND(AZ1042="",BA1042="",BB1042=""),"",IF(AZ1042="●","",IF(BA1042="●","",IF(BB1042="●",T1042,""))))</f>
        <v/>
      </c>
      <c r="AQ1042" s="64" t="str">
        <f t="shared" ref="AQ1042:AQ1105" si="330">IF(AND(AZ1042="",BA1042="",BB1042=""),"",IF(AZ1042="●","",IF(BA1042="●","",IF(BB1042="●",U1042,""))))</f>
        <v/>
      </c>
      <c r="AR1042" s="64" t="str">
        <f t="shared" ref="AR1042:AR1105" si="331">IF(AND(AZ1042="",BA1042="",BB1042=""),"",IF(AZ1042="●","",IF(BA1042="●","",IF(BB1042="●",V1042,""))))</f>
        <v/>
      </c>
      <c r="AS1042" s="64" t="str">
        <f t="shared" ref="AS1042:AS1105" si="332">IF(AND(AZ1042="",BA1042="",BB1042=""),"",IF(AZ1042="●","",IF(BA1042="●","",IF(BB1042="●",W1042,""))))</f>
        <v/>
      </c>
      <c r="AT1042" s="64" t="str">
        <f t="shared" ref="AT1042:AT1105" si="333">IF(AND(AZ1042="",BA1042="",BB1042=""),"",IF(AZ1042="●",0.8,IF(BA1042="●",1,IF(BB1042="●",IF(OR(V1042="",W1042=""),"",ROUNDUP(V1042/W1042,2)),""))))</f>
        <v/>
      </c>
      <c r="AW1042" s="17" t="str">
        <f t="shared" ref="AW1042:AW1105" si="334">IF(AND(F1042="□",G1042="□",H1042="□"),"",IF(AND(F1042="■",G1042="■"),"",IF(AND(F1042="■",H1042="■"),"",IF(AND(G1042="■",H1042="■"),"",IF(F1042="■","●","")))))</f>
        <v/>
      </c>
      <c r="AX1042" s="17" t="str">
        <f t="shared" ref="AX1042:AX1105" si="335">IF(AND(F1042="□",G1042="□",H1042="□"),"",IF(AND(F1042="■",G1042="■"),"",IF(AND(F1042="■",H1042="■"),"",IF(AND(G1042="■",H1042="■"),"",IF(G1042="■","●","")))))</f>
        <v/>
      </c>
      <c r="AY1042" s="17" t="str">
        <f t="shared" ref="AY1042:AY1105" si="336">IF(AND(F1042="□",G1042="□",H1042="□"),"",IF(AND(F1042="■",G1042="■"),"",IF(AND(F1042="■",H1042="■"),"",IF(AND(G1042="■",H1042="■"),"",IF(H1042="■","●","")))))</f>
        <v/>
      </c>
      <c r="AZ1042" s="17" t="str">
        <f t="shared" ref="AZ1042:AZ1105" si="337">IF(AND(Q1042="□",R1042="□",S1042="□"),"",IF(AND(Q1042="■",R1042="■"),"",IF(AND(Q1042="■",S1042="■"),"",IF(AND(R1042="■",S1042="■"),"",IF(Q1042="■","●","")))))</f>
        <v/>
      </c>
      <c r="BA1042" s="17" t="str">
        <f t="shared" ref="BA1042:BA1105" si="338">IF(AND(Q1042="□",R1042="□",S1042="□"),"",IF(AND(Q1042="■",R1042="■"),"",IF(AND(Q1042="■",S1042="■"),"",IF(AND(R1042="■",S1042="■"),"",IF(R1042="■","●","")))))</f>
        <v/>
      </c>
      <c r="BB1042" s="17" t="str">
        <f t="shared" ref="BB1042:BB1105" si="339">IF(AND(Q1042="□",R1042="□",S1042="□"),"",IF(AND(Q1042="■",R1042="■"),"",IF(AND(Q1042="■",S1042="■"),"",IF(AND(R1042="■",S1042="■"),"",IF(S1042="■","●","")))))</f>
        <v/>
      </c>
      <c r="BD1042" s="17" t="str">
        <f>IF(AND(OR(F1042="",F1042="□"),OR(G1042="",G1042="□"),OR(H1042="",H1042="□")),"",IF(AND(F1042="■",G1042="■"),"",IF(AND(OR(F1042="■",G1042="■"),H1042="■"),"",IF(F1042="■",5,IF(G1042="■",4,IF(I1042="","",IF($C$3="","",IF($C$3=8,"-",IF($C$3&lt;8,IF(I1042&lt;=$BY$25,7,IF(I1042&lt;=$BY$26,6,IF(I1042&lt;=$BY$27,5,IF(I1042&lt;=$BY$28,4,IF(I1042&lt;=$BY$29,3,IF(I1042&lt;=$BY$30,2,1)))))))))))))))</f>
        <v/>
      </c>
      <c r="BE1042" s="17" t="str">
        <f>IF(AND(OR(F1042="",F1042="□"),OR(G1042="",G1042="□"),OR(H1042="",H1042="□")),"",IF(AND(F1042="■",G1042="■"),"",IF(AND(OR(F1042="■",G1042="■"),H1042="■"),"",IF(F1042="■",5,IF(G1042="■",4,IF(K1042="","",IF($C$3="","",IF($C$3=8,IF(K1042&lt;=$BY$33,6,IF(K1042&lt;=$BY$34,5,IF(K1042&lt;=$BY$35,4,3))),IF(AND($C$3&lt;8,$C$3&gt;4),IF(K1042&lt;=$BY$32,7,IF(K1042&lt;=$BY$33,6,IF(K1042&lt;=$BY$34,5,IF(K1042&lt;=$BY$35,4,IF(K1042&lt;=$BY$36,3,2))))),IF(C1028&lt;5,"-"))))))))))</f>
        <v/>
      </c>
      <c r="BF1042" s="17" t="str">
        <f t="shared" si="321"/>
        <v/>
      </c>
      <c r="BH1042" s="18" t="str">
        <f>IF(X1042="","",IF(50&lt;=Y1042,6,IF(AND(40&lt;=Y1042,Y1042&lt;50),5,IF(AND(30&lt;=Y1042,Y1042&lt;40),4,IF(AND(20&lt;=Y1042,Y1042&lt;30),3,IF(AND(10&lt;=Y1042,Y1042&lt;20),2,IF(AND(0&lt;=Y1042,Y1042&lt;10),1,IF(Y1042&lt;0,0,""))))))))</f>
        <v/>
      </c>
      <c r="BI1042" s="18" t="str">
        <f>IF(X1042="","",IF(30&lt;=Y1042,4,IF(AND(20&lt;=Y1042,Y1042&lt;30),3,IF(AND(10&lt;=Y1042,Y1042&lt;20),2,IF(AND(0&lt;=Y1042,Y1042&lt;10),1,IF(Y1042&lt;0,0,""))))))</f>
        <v/>
      </c>
      <c r="BJ1042" s="58" t="str">
        <f>IF(AND(OR(Q1042="",Q1042="□"),OR(R1042="",R1042="□"),OR(S1042="",S1042="□")),"",IF(AND(Q1042="■",R1042="■"),"",IF(AND(OR(Q1042="■",R1042="■"),S1042="■"),"",IF(Q1042="■",3,IF(R1042="■",1,IF(Z1042="■",BH1042,BI1042))))))</f>
        <v/>
      </c>
    </row>
    <row r="1043" spans="1:62" ht="12" customHeight="1" x14ac:dyDescent="0.15">
      <c r="A1043" s="66">
        <v>1026</v>
      </c>
      <c r="B1043" s="4"/>
      <c r="C1043" s="2"/>
      <c r="D1043" s="2"/>
      <c r="E1043" s="8"/>
      <c r="F1043" s="129" t="s">
        <v>38</v>
      </c>
      <c r="G1043" s="130" t="s">
        <v>38</v>
      </c>
      <c r="H1043" s="131" t="s">
        <v>38</v>
      </c>
      <c r="I1043" s="122"/>
      <c r="J1043" s="149"/>
      <c r="K1043" s="124"/>
      <c r="L1043" s="178"/>
      <c r="M1043" s="133"/>
      <c r="N1043" s="163" t="str">
        <f>IF($C$3="","",IF(P1043="","",BF1043))</f>
        <v/>
      </c>
      <c r="O1043" s="163" t="str">
        <f>IF($C$3="","",IF(AND(OR(F1043="",F1043="□"),OR(G1043="",G1043="□"),OR(H1043="",H1043="□")),"",IF(AND(F1043="■",G1043="■"),"",IF(AND(OR(F1043="■",G1043="■"),H1043="■"),"",IF(BF1043="","",IF(OR(BF1043=4,BF1043&gt;4),"○","×"))))))</f>
        <v/>
      </c>
      <c r="P1043" s="162" t="str">
        <f>IF($C$3="","",IF(AND(OR(F1043="",F1043="□"),OR(G1043="",G1043="□"),OR(H1043="",H1043="□")),"",IF(AND(F1043="■",G1043="■"),"",IF(AND(OR(F1043="■",G1043="■"),H1043="■"),"",IF(BF1043="","",IF(OR(BF1043=5,BF1043&gt;5),"○","×"))))))</f>
        <v/>
      </c>
      <c r="Q1043" s="129" t="s">
        <v>38</v>
      </c>
      <c r="R1043" s="130" t="s">
        <v>38</v>
      </c>
      <c r="S1043" s="131" t="s">
        <v>38</v>
      </c>
      <c r="T1043" s="1"/>
      <c r="U1043" s="10"/>
      <c r="V1043" s="11"/>
      <c r="W1043" s="10"/>
      <c r="X1043" s="223" t="str">
        <f t="shared" ref="X1043:X1106" si="340">AT1043</f>
        <v/>
      </c>
      <c r="Y1043" s="164" t="str">
        <f t="shared" si="322"/>
        <v/>
      </c>
      <c r="Z1043" s="131" t="s">
        <v>58</v>
      </c>
      <c r="AA1043" s="135" t="s">
        <v>58</v>
      </c>
      <c r="AB1043" s="165" t="str">
        <f t="shared" si="323"/>
        <v/>
      </c>
      <c r="AC1043" s="280"/>
      <c r="AD1043" s="281"/>
      <c r="AF1043" s="60" t="str">
        <f>IF($C$3="","",IF(AND(F1043="□",G1043="□",H1043="□"),"",IF(AND(F1043="■",G1043="■"),"",IF(AND(F1043="■",H1043="■"),"",IF(AND(G1043="■",H1043="■"),"",IF(F1043="■",$BY$42,IF(G1043="■",$BY$39,IF(I1043="","",I1043))))))))</f>
        <v/>
      </c>
      <c r="AG1043" s="61" t="str">
        <f>IF($C$3="","",IF(AND(F1043="□",G1043="□",H1043="□"),"",IF(AND(F1043="■",G1043="■"),"",IF(AND(F1043="■",H1043="■"),"",IF(AND(G1043="■",H1043="■"),"",IF(F1043="■",$BY$44,IF(G1043="■",$BY$41,IF(K1043="","",K1043))))))))</f>
        <v/>
      </c>
      <c r="AH1043" s="63" t="str">
        <f t="shared" si="324"/>
        <v/>
      </c>
      <c r="AI1043" s="63" t="str">
        <f t="shared" si="325"/>
        <v/>
      </c>
      <c r="AJ1043" s="64" t="str">
        <f t="shared" si="326"/>
        <v/>
      </c>
      <c r="AK1043" s="64" t="str">
        <f t="shared" si="327"/>
        <v/>
      </c>
      <c r="AL1043" s="64" t="str">
        <f>IF($C$3="","",IF(AND(F1043="□",G1043="□",H1043="□"),"",IF(AND(F1043="■",G1043="■"),"",IF(AND(F1043="■",H1043="■"),"",IF(AND(G1043="■",H1043="■"),"",IF(F1043="■",$BY$23,IF(G1043="■",$BY$21,IF(J1043="","",J1043))))))))</f>
        <v/>
      </c>
      <c r="AM1043" s="65" t="str">
        <f t="shared" si="328"/>
        <v/>
      </c>
      <c r="AN1043" s="64" t="str">
        <f>IF($C$3="","",IF(AND(F1043="□",G1043="□",H1043="□"),"",IF(AND(F1043="■",G1043="■"),"",IF(AND(F1043="■",H1043="■"),"",IF(AND(G1043="■",H1043="■"),"",IF(F1043="■",$BY$24,IF(G1043="■",$BY$22,IF(L1043="","",L1043))))))))</f>
        <v/>
      </c>
      <c r="AO1043" s="118"/>
      <c r="AP1043" s="64" t="str">
        <f t="shared" si="329"/>
        <v/>
      </c>
      <c r="AQ1043" s="64" t="str">
        <f t="shared" si="330"/>
        <v/>
      </c>
      <c r="AR1043" s="64" t="str">
        <f t="shared" si="331"/>
        <v/>
      </c>
      <c r="AS1043" s="64" t="str">
        <f t="shared" si="332"/>
        <v/>
      </c>
      <c r="AT1043" s="64" t="str">
        <f t="shared" si="333"/>
        <v/>
      </c>
      <c r="AW1043" s="17" t="str">
        <f t="shared" si="334"/>
        <v/>
      </c>
      <c r="AX1043" s="17" t="str">
        <f t="shared" si="335"/>
        <v/>
      </c>
      <c r="AY1043" s="17" t="str">
        <f t="shared" si="336"/>
        <v/>
      </c>
      <c r="AZ1043" s="17" t="str">
        <f t="shared" si="337"/>
        <v/>
      </c>
      <c r="BA1043" s="17" t="str">
        <f t="shared" si="338"/>
        <v/>
      </c>
      <c r="BB1043" s="17" t="str">
        <f t="shared" si="339"/>
        <v/>
      </c>
      <c r="BD1043" s="17" t="str">
        <f>IF(AND(OR(F1043="",F1043="□"),OR(G1043="",G1043="□"),OR(H1043="",H1043="□")),"",IF(AND(F1043="■",G1043="■"),"",IF(AND(OR(F1043="■",G1043="■"),H1043="■"),"",IF(F1043="■",5,IF(G1043="■",4,IF(I1043="","",IF($C$3="","",IF($C$3=8,"-",IF($C$3&lt;8,IF(I1043&lt;=$BY$25,7,IF(I1043&lt;=$BY$26,6,IF(I1043&lt;=$BY$27,5,IF(I1043&lt;=$BY$28,4,IF(I1043&lt;=$BY$29,3,IF(I1043&lt;=$BY$30,2,1)))))))))))))))</f>
        <v/>
      </c>
      <c r="BE1043" s="17" t="str">
        <f>IF(AND(OR(F1043="",F1043="□"),OR(G1043="",G1043="□"),OR(H1043="",H1043="□")),"",IF(AND(F1043="■",G1043="■"),"",IF(AND(OR(F1043="■",G1043="■"),H1043="■"),"",IF(F1043="■",5,IF(G1043="■",4,IF(K1043="","",IF($C$3="","",IF($C$3=8,IF(K1043&lt;=$BY$33,6,IF(K1043&lt;=$BY$34,5,IF(K1043&lt;=$BY$35,4,3))),IF(AND($C$3&lt;8,$C$3&gt;4),IF(K1043&lt;=$BY$32,7,IF(K1043&lt;=$BY$33,6,IF(K1043&lt;=$BY$34,5,IF(K1043&lt;=$BY$35,4,IF(K1043&lt;=$BY$36,3,2))))),IF(C1029&lt;5,"-"))))))))))</f>
        <v/>
      </c>
      <c r="BF1043" s="17" t="str">
        <f t="shared" ref="BF1043:BF1106" si="341">IF(OR(BD1043="",BE1043=""),"",MIN(BD1043:BE1043))</f>
        <v/>
      </c>
      <c r="BH1043" s="18" t="str">
        <f>IF(X1043="","",IF(50&lt;=Y1043,6,IF(AND(40&lt;=Y1043,Y1043&lt;50),5,IF(AND(30&lt;=Y1043,Y1043&lt;40),4,IF(AND(20&lt;=Y1043,Y1043&lt;30),3,IF(AND(10&lt;=Y1043,Y1043&lt;20),2,IF(AND(0&lt;=Y1043,Y1043&lt;10),1,IF(Y1043&lt;0,0,""))))))))</f>
        <v/>
      </c>
      <c r="BI1043" s="18" t="str">
        <f>IF(X1043="","",IF(30&lt;=Y1043,4,IF(AND(20&lt;=Y1043,Y1043&lt;30),3,IF(AND(10&lt;=Y1043,Y1043&lt;20),2,IF(AND(0&lt;=Y1043,Y1043&lt;10),1,IF(Y1043&lt;0,0,""))))))</f>
        <v/>
      </c>
      <c r="BJ1043" s="58" t="str">
        <f>IF(AND(OR(Q1043="",Q1043="□"),OR(R1043="",R1043="□"),OR(S1043="",S1043="□")),"",IF(AND(Q1043="■",R1043="■"),"",IF(AND(OR(Q1043="■",R1043="■"),S1043="■"),"",IF(Q1043="■",3,IF(R1043="■",1,IF(Z1043="■",BH1043,BI1043))))))</f>
        <v/>
      </c>
    </row>
    <row r="1044" spans="1:62" ht="12" customHeight="1" x14ac:dyDescent="0.15">
      <c r="A1044" s="66">
        <v>1027</v>
      </c>
      <c r="B1044" s="4"/>
      <c r="C1044" s="2"/>
      <c r="D1044" s="2"/>
      <c r="E1044" s="8"/>
      <c r="F1044" s="129" t="s">
        <v>38</v>
      </c>
      <c r="G1044" s="130" t="s">
        <v>38</v>
      </c>
      <c r="H1044" s="131" t="s">
        <v>38</v>
      </c>
      <c r="I1044" s="122"/>
      <c r="J1044" s="149"/>
      <c r="K1044" s="124"/>
      <c r="L1044" s="178"/>
      <c r="M1044" s="133"/>
      <c r="N1044" s="163" t="str">
        <f>IF($C$3="","",IF(P1044="","",BF1044))</f>
        <v/>
      </c>
      <c r="O1044" s="163" t="str">
        <f>IF($C$3="","",IF(AND(OR(F1044="",F1044="□"),OR(G1044="",G1044="□"),OR(H1044="",H1044="□")),"",IF(AND(F1044="■",G1044="■"),"",IF(AND(OR(F1044="■",G1044="■"),H1044="■"),"",IF(BF1044="","",IF(OR(BF1044=4,BF1044&gt;4),"○","×"))))))</f>
        <v/>
      </c>
      <c r="P1044" s="162" t="str">
        <f>IF($C$3="","",IF(AND(OR(F1044="",F1044="□"),OR(G1044="",G1044="□"),OR(H1044="",H1044="□")),"",IF(AND(F1044="■",G1044="■"),"",IF(AND(OR(F1044="■",G1044="■"),H1044="■"),"",IF(BF1044="","",IF(OR(BF1044=5,BF1044&gt;5),"○","×"))))))</f>
        <v/>
      </c>
      <c r="Q1044" s="129" t="s">
        <v>38</v>
      </c>
      <c r="R1044" s="130" t="s">
        <v>38</v>
      </c>
      <c r="S1044" s="131" t="s">
        <v>38</v>
      </c>
      <c r="T1044" s="1"/>
      <c r="U1044" s="10"/>
      <c r="V1044" s="11"/>
      <c r="W1044" s="10"/>
      <c r="X1044" s="223" t="str">
        <f t="shared" si="340"/>
        <v/>
      </c>
      <c r="Y1044" s="164" t="str">
        <f t="shared" si="322"/>
        <v/>
      </c>
      <c r="Z1044" s="131" t="s">
        <v>58</v>
      </c>
      <c r="AA1044" s="135" t="s">
        <v>58</v>
      </c>
      <c r="AB1044" s="165" t="str">
        <f t="shared" si="323"/>
        <v/>
      </c>
      <c r="AC1044" s="280"/>
      <c r="AD1044" s="281"/>
      <c r="AF1044" s="60" t="str">
        <f>IF($C$3="","",IF(AND(F1044="□",G1044="□",H1044="□"),"",IF(AND(F1044="■",G1044="■"),"",IF(AND(F1044="■",H1044="■"),"",IF(AND(G1044="■",H1044="■"),"",IF(F1044="■",$BY$42,IF(G1044="■",$BY$39,IF(I1044="","",I1044))))))))</f>
        <v/>
      </c>
      <c r="AG1044" s="61" t="str">
        <f>IF($C$3="","",IF(AND(F1044="□",G1044="□",H1044="□"),"",IF(AND(F1044="■",G1044="■"),"",IF(AND(F1044="■",H1044="■"),"",IF(AND(G1044="■",H1044="■"),"",IF(F1044="■",$BY$44,IF(G1044="■",$BY$41,IF(K1044="","",K1044))))))))</f>
        <v/>
      </c>
      <c r="AH1044" s="63" t="str">
        <f t="shared" si="324"/>
        <v/>
      </c>
      <c r="AI1044" s="63" t="str">
        <f t="shared" si="325"/>
        <v/>
      </c>
      <c r="AJ1044" s="64" t="str">
        <f t="shared" si="326"/>
        <v/>
      </c>
      <c r="AK1044" s="64" t="str">
        <f t="shared" si="327"/>
        <v/>
      </c>
      <c r="AL1044" s="64" t="str">
        <f>IF($C$3="","",IF(AND(F1044="□",G1044="□",H1044="□"),"",IF(AND(F1044="■",G1044="■"),"",IF(AND(F1044="■",H1044="■"),"",IF(AND(G1044="■",H1044="■"),"",IF(F1044="■",$BY$23,IF(G1044="■",$BY$21,IF(J1044="","",J1044))))))))</f>
        <v/>
      </c>
      <c r="AM1044" s="65" t="str">
        <f t="shared" si="328"/>
        <v/>
      </c>
      <c r="AN1044" s="64" t="str">
        <f>IF($C$3="","",IF(AND(F1044="□",G1044="□",H1044="□"),"",IF(AND(F1044="■",G1044="■"),"",IF(AND(F1044="■",H1044="■"),"",IF(AND(G1044="■",H1044="■"),"",IF(F1044="■",$BY$24,IF(G1044="■",$BY$22,IF(L1044="","",L1044))))))))</f>
        <v/>
      </c>
      <c r="AO1044" s="118"/>
      <c r="AP1044" s="64" t="str">
        <f t="shared" si="329"/>
        <v/>
      </c>
      <c r="AQ1044" s="64" t="str">
        <f t="shared" si="330"/>
        <v/>
      </c>
      <c r="AR1044" s="64" t="str">
        <f t="shared" si="331"/>
        <v/>
      </c>
      <c r="AS1044" s="64" t="str">
        <f t="shared" si="332"/>
        <v/>
      </c>
      <c r="AT1044" s="64" t="str">
        <f t="shared" si="333"/>
        <v/>
      </c>
      <c r="AW1044" s="17" t="str">
        <f t="shared" si="334"/>
        <v/>
      </c>
      <c r="AX1044" s="17" t="str">
        <f t="shared" si="335"/>
        <v/>
      </c>
      <c r="AY1044" s="17" t="str">
        <f t="shared" si="336"/>
        <v/>
      </c>
      <c r="AZ1044" s="17" t="str">
        <f t="shared" si="337"/>
        <v/>
      </c>
      <c r="BA1044" s="17" t="str">
        <f t="shared" si="338"/>
        <v/>
      </c>
      <c r="BB1044" s="17" t="str">
        <f t="shared" si="339"/>
        <v/>
      </c>
      <c r="BD1044" s="17" t="str">
        <f>IF(AND(OR(F1044="",F1044="□"),OR(G1044="",G1044="□"),OR(H1044="",H1044="□")),"",IF(AND(F1044="■",G1044="■"),"",IF(AND(OR(F1044="■",G1044="■"),H1044="■"),"",IF(F1044="■",5,IF(G1044="■",4,IF(I1044="","",IF($C$3="","",IF($C$3=8,"-",IF($C$3&lt;8,IF(I1044&lt;=$BY$25,7,IF(I1044&lt;=$BY$26,6,IF(I1044&lt;=$BY$27,5,IF(I1044&lt;=$BY$28,4,IF(I1044&lt;=$BY$29,3,IF(I1044&lt;=$BY$30,2,1)))))))))))))))</f>
        <v/>
      </c>
      <c r="BE1044" s="17" t="str">
        <f>IF(AND(OR(F1044="",F1044="□"),OR(G1044="",G1044="□"),OR(H1044="",H1044="□")),"",IF(AND(F1044="■",G1044="■"),"",IF(AND(OR(F1044="■",G1044="■"),H1044="■"),"",IF(F1044="■",5,IF(G1044="■",4,IF(K1044="","",IF($C$3="","",IF($C$3=8,IF(K1044&lt;=$BY$33,6,IF(K1044&lt;=$BY$34,5,IF(K1044&lt;=$BY$35,4,3))),IF(AND($C$3&lt;8,$C$3&gt;4),IF(K1044&lt;=$BY$32,7,IF(K1044&lt;=$BY$33,6,IF(K1044&lt;=$BY$34,5,IF(K1044&lt;=$BY$35,4,IF(K1044&lt;=$BY$36,3,2))))),IF(C1030&lt;5,"-"))))))))))</f>
        <v/>
      </c>
      <c r="BF1044" s="17" t="str">
        <f t="shared" si="341"/>
        <v/>
      </c>
      <c r="BH1044" s="18" t="str">
        <f>IF(X1044="","",IF(50&lt;=Y1044,6,IF(AND(40&lt;=Y1044,Y1044&lt;50),5,IF(AND(30&lt;=Y1044,Y1044&lt;40),4,IF(AND(20&lt;=Y1044,Y1044&lt;30),3,IF(AND(10&lt;=Y1044,Y1044&lt;20),2,IF(AND(0&lt;=Y1044,Y1044&lt;10),1,IF(Y1044&lt;0,0,""))))))))</f>
        <v/>
      </c>
      <c r="BI1044" s="18" t="str">
        <f>IF(X1044="","",IF(30&lt;=Y1044,4,IF(AND(20&lt;=Y1044,Y1044&lt;30),3,IF(AND(10&lt;=Y1044,Y1044&lt;20),2,IF(AND(0&lt;=Y1044,Y1044&lt;10),1,IF(Y1044&lt;0,0,""))))))</f>
        <v/>
      </c>
      <c r="BJ1044" s="58" t="str">
        <f>IF(AND(OR(Q1044="",Q1044="□"),OR(R1044="",R1044="□"),OR(S1044="",S1044="□")),"",IF(AND(Q1044="■",R1044="■"),"",IF(AND(OR(Q1044="■",R1044="■"),S1044="■"),"",IF(Q1044="■",3,IF(R1044="■",1,IF(Z1044="■",BH1044,BI1044))))))</f>
        <v/>
      </c>
    </row>
    <row r="1045" spans="1:62" ht="12" customHeight="1" x14ac:dyDescent="0.15">
      <c r="A1045" s="66">
        <v>1028</v>
      </c>
      <c r="B1045" s="4"/>
      <c r="C1045" s="2"/>
      <c r="D1045" s="2"/>
      <c r="E1045" s="8"/>
      <c r="F1045" s="129" t="s">
        <v>38</v>
      </c>
      <c r="G1045" s="130" t="s">
        <v>38</v>
      </c>
      <c r="H1045" s="131" t="s">
        <v>38</v>
      </c>
      <c r="I1045" s="122"/>
      <c r="J1045" s="149"/>
      <c r="K1045" s="124"/>
      <c r="L1045" s="178"/>
      <c r="M1045" s="133"/>
      <c r="N1045" s="163" t="str">
        <f>IF($C$3="","",IF(P1045="","",BF1045))</f>
        <v/>
      </c>
      <c r="O1045" s="163" t="str">
        <f>IF($C$3="","",IF(AND(OR(F1045="",F1045="□"),OR(G1045="",G1045="□"),OR(H1045="",H1045="□")),"",IF(AND(F1045="■",G1045="■"),"",IF(AND(OR(F1045="■",G1045="■"),H1045="■"),"",IF(BF1045="","",IF(OR(BF1045=4,BF1045&gt;4),"○","×"))))))</f>
        <v/>
      </c>
      <c r="P1045" s="162" t="str">
        <f>IF($C$3="","",IF(AND(OR(F1045="",F1045="□"),OR(G1045="",G1045="□"),OR(H1045="",H1045="□")),"",IF(AND(F1045="■",G1045="■"),"",IF(AND(OR(F1045="■",G1045="■"),H1045="■"),"",IF(BF1045="","",IF(OR(BF1045=5,BF1045&gt;5),"○","×"))))))</f>
        <v/>
      </c>
      <c r="Q1045" s="129" t="s">
        <v>38</v>
      </c>
      <c r="R1045" s="130" t="s">
        <v>38</v>
      </c>
      <c r="S1045" s="131" t="s">
        <v>38</v>
      </c>
      <c r="T1045" s="1"/>
      <c r="U1045" s="10"/>
      <c r="V1045" s="11"/>
      <c r="W1045" s="10"/>
      <c r="X1045" s="223" t="str">
        <f t="shared" si="340"/>
        <v/>
      </c>
      <c r="Y1045" s="164" t="str">
        <f t="shared" si="322"/>
        <v/>
      </c>
      <c r="Z1045" s="131" t="s">
        <v>58</v>
      </c>
      <c r="AA1045" s="135" t="s">
        <v>58</v>
      </c>
      <c r="AB1045" s="165" t="str">
        <f t="shared" si="323"/>
        <v/>
      </c>
      <c r="AC1045" s="280"/>
      <c r="AD1045" s="281"/>
      <c r="AF1045" s="60" t="str">
        <f>IF($C$3="","",IF(AND(F1045="□",G1045="□",H1045="□"),"",IF(AND(F1045="■",G1045="■"),"",IF(AND(F1045="■",H1045="■"),"",IF(AND(G1045="■",H1045="■"),"",IF(F1045="■",$BY$42,IF(G1045="■",$BY$39,IF(I1045="","",I1045))))))))</f>
        <v/>
      </c>
      <c r="AG1045" s="61" t="str">
        <f>IF($C$3="","",IF(AND(F1045="□",G1045="□",H1045="□"),"",IF(AND(F1045="■",G1045="■"),"",IF(AND(F1045="■",H1045="■"),"",IF(AND(G1045="■",H1045="■"),"",IF(F1045="■",$BY$44,IF(G1045="■",$BY$41,IF(K1045="","",K1045))))))))</f>
        <v/>
      </c>
      <c r="AH1045" s="63" t="str">
        <f t="shared" si="324"/>
        <v/>
      </c>
      <c r="AI1045" s="63" t="str">
        <f t="shared" si="325"/>
        <v/>
      </c>
      <c r="AJ1045" s="64" t="str">
        <f t="shared" si="326"/>
        <v/>
      </c>
      <c r="AK1045" s="64" t="str">
        <f t="shared" si="327"/>
        <v/>
      </c>
      <c r="AL1045" s="64" t="str">
        <f>IF($C$3="","",IF(AND(F1045="□",G1045="□",H1045="□"),"",IF(AND(F1045="■",G1045="■"),"",IF(AND(F1045="■",H1045="■"),"",IF(AND(G1045="■",H1045="■"),"",IF(F1045="■",$BY$23,IF(G1045="■",$BY$21,IF(J1045="","",J1045))))))))</f>
        <v/>
      </c>
      <c r="AM1045" s="65" t="str">
        <f t="shared" si="328"/>
        <v/>
      </c>
      <c r="AN1045" s="64" t="str">
        <f>IF($C$3="","",IF(AND(F1045="□",G1045="□",H1045="□"),"",IF(AND(F1045="■",G1045="■"),"",IF(AND(F1045="■",H1045="■"),"",IF(AND(G1045="■",H1045="■"),"",IF(F1045="■",$BY$24,IF(G1045="■",$BY$22,IF(L1045="","",L1045))))))))</f>
        <v/>
      </c>
      <c r="AO1045" s="118"/>
      <c r="AP1045" s="64" t="str">
        <f t="shared" si="329"/>
        <v/>
      </c>
      <c r="AQ1045" s="64" t="str">
        <f t="shared" si="330"/>
        <v/>
      </c>
      <c r="AR1045" s="64" t="str">
        <f t="shared" si="331"/>
        <v/>
      </c>
      <c r="AS1045" s="64" t="str">
        <f t="shared" si="332"/>
        <v/>
      </c>
      <c r="AT1045" s="64" t="str">
        <f t="shared" si="333"/>
        <v/>
      </c>
      <c r="AW1045" s="17" t="str">
        <f t="shared" si="334"/>
        <v/>
      </c>
      <c r="AX1045" s="17" t="str">
        <f t="shared" si="335"/>
        <v/>
      </c>
      <c r="AY1045" s="17" t="str">
        <f t="shared" si="336"/>
        <v/>
      </c>
      <c r="AZ1045" s="17" t="str">
        <f t="shared" si="337"/>
        <v/>
      </c>
      <c r="BA1045" s="17" t="str">
        <f t="shared" si="338"/>
        <v/>
      </c>
      <c r="BB1045" s="17" t="str">
        <f t="shared" si="339"/>
        <v/>
      </c>
      <c r="BD1045" s="17" t="str">
        <f>IF(AND(OR(F1045="",F1045="□"),OR(G1045="",G1045="□"),OR(H1045="",H1045="□")),"",IF(AND(F1045="■",G1045="■"),"",IF(AND(OR(F1045="■",G1045="■"),H1045="■"),"",IF(F1045="■",5,IF(G1045="■",4,IF(I1045="","",IF($C$3="","",IF($C$3=8,"-",IF($C$3&lt;8,IF(I1045&lt;=$BY$25,7,IF(I1045&lt;=$BY$26,6,IF(I1045&lt;=$BY$27,5,IF(I1045&lt;=$BY$28,4,IF(I1045&lt;=$BY$29,3,IF(I1045&lt;=$BY$30,2,1)))))))))))))))</f>
        <v/>
      </c>
      <c r="BE1045" s="17" t="str">
        <f>IF(AND(OR(F1045="",F1045="□"),OR(G1045="",G1045="□"),OR(H1045="",H1045="□")),"",IF(AND(F1045="■",G1045="■"),"",IF(AND(OR(F1045="■",G1045="■"),H1045="■"),"",IF(F1045="■",5,IF(G1045="■",4,IF(K1045="","",IF($C$3="","",IF($C$3=8,IF(K1045&lt;=$BY$33,6,IF(K1045&lt;=$BY$34,5,IF(K1045&lt;=$BY$35,4,3))),IF(AND($C$3&lt;8,$C$3&gt;4),IF(K1045&lt;=$BY$32,7,IF(K1045&lt;=$BY$33,6,IF(K1045&lt;=$BY$34,5,IF(K1045&lt;=$BY$35,4,IF(K1045&lt;=$BY$36,3,2))))),IF(C1031&lt;5,"-"))))))))))</f>
        <v/>
      </c>
      <c r="BF1045" s="17" t="str">
        <f t="shared" si="341"/>
        <v/>
      </c>
      <c r="BH1045" s="18" t="str">
        <f>IF(X1045="","",IF(50&lt;=Y1045,6,IF(AND(40&lt;=Y1045,Y1045&lt;50),5,IF(AND(30&lt;=Y1045,Y1045&lt;40),4,IF(AND(20&lt;=Y1045,Y1045&lt;30),3,IF(AND(10&lt;=Y1045,Y1045&lt;20),2,IF(AND(0&lt;=Y1045,Y1045&lt;10),1,IF(Y1045&lt;0,0,""))))))))</f>
        <v/>
      </c>
      <c r="BI1045" s="18" t="str">
        <f>IF(X1045="","",IF(30&lt;=Y1045,4,IF(AND(20&lt;=Y1045,Y1045&lt;30),3,IF(AND(10&lt;=Y1045,Y1045&lt;20),2,IF(AND(0&lt;=Y1045,Y1045&lt;10),1,IF(Y1045&lt;0,0,""))))))</f>
        <v/>
      </c>
      <c r="BJ1045" s="58" t="str">
        <f>IF(AND(OR(Q1045="",Q1045="□"),OR(R1045="",R1045="□"),OR(S1045="",S1045="□")),"",IF(AND(Q1045="■",R1045="■"),"",IF(AND(OR(Q1045="■",R1045="■"),S1045="■"),"",IF(Q1045="■",3,IF(R1045="■",1,IF(Z1045="■",BH1045,BI1045))))))</f>
        <v/>
      </c>
    </row>
    <row r="1046" spans="1:62" ht="12" customHeight="1" x14ac:dyDescent="0.15">
      <c r="A1046" s="66">
        <v>1029</v>
      </c>
      <c r="B1046" s="4"/>
      <c r="C1046" s="2"/>
      <c r="D1046" s="2"/>
      <c r="E1046" s="8"/>
      <c r="F1046" s="129" t="s">
        <v>38</v>
      </c>
      <c r="G1046" s="130" t="s">
        <v>38</v>
      </c>
      <c r="H1046" s="131" t="s">
        <v>38</v>
      </c>
      <c r="I1046" s="122"/>
      <c r="J1046" s="149"/>
      <c r="K1046" s="124"/>
      <c r="L1046" s="178"/>
      <c r="M1046" s="133"/>
      <c r="N1046" s="163" t="str">
        <f>IF($C$3="","",IF(P1046="","",BF1046))</f>
        <v/>
      </c>
      <c r="O1046" s="163" t="str">
        <f>IF($C$3="","",IF(AND(OR(F1046="",F1046="□"),OR(G1046="",G1046="□"),OR(H1046="",H1046="□")),"",IF(AND(F1046="■",G1046="■"),"",IF(AND(OR(F1046="■",G1046="■"),H1046="■"),"",IF(BF1046="","",IF(OR(BF1046=4,BF1046&gt;4),"○","×"))))))</f>
        <v/>
      </c>
      <c r="P1046" s="162" t="str">
        <f>IF($C$3="","",IF(AND(OR(F1046="",F1046="□"),OR(G1046="",G1046="□"),OR(H1046="",H1046="□")),"",IF(AND(F1046="■",G1046="■"),"",IF(AND(OR(F1046="■",G1046="■"),H1046="■"),"",IF(BF1046="","",IF(OR(BF1046=5,BF1046&gt;5),"○","×"))))))</f>
        <v/>
      </c>
      <c r="Q1046" s="129" t="s">
        <v>38</v>
      </c>
      <c r="R1046" s="130" t="s">
        <v>38</v>
      </c>
      <c r="S1046" s="131" t="s">
        <v>38</v>
      </c>
      <c r="T1046" s="1"/>
      <c r="U1046" s="10"/>
      <c r="V1046" s="11"/>
      <c r="W1046" s="10"/>
      <c r="X1046" s="223" t="str">
        <f t="shared" si="340"/>
        <v/>
      </c>
      <c r="Y1046" s="164" t="str">
        <f t="shared" si="322"/>
        <v/>
      </c>
      <c r="Z1046" s="131" t="s">
        <v>58</v>
      </c>
      <c r="AA1046" s="135" t="s">
        <v>58</v>
      </c>
      <c r="AB1046" s="165" t="str">
        <f t="shared" si="323"/>
        <v/>
      </c>
      <c r="AC1046" s="280"/>
      <c r="AD1046" s="281"/>
      <c r="AF1046" s="60" t="str">
        <f>IF($C$3="","",IF(AND(F1046="□",G1046="□",H1046="□"),"",IF(AND(F1046="■",G1046="■"),"",IF(AND(F1046="■",H1046="■"),"",IF(AND(G1046="■",H1046="■"),"",IF(F1046="■",$BY$42,IF(G1046="■",$BY$39,IF(I1046="","",I1046))))))))</f>
        <v/>
      </c>
      <c r="AG1046" s="61" t="str">
        <f>IF($C$3="","",IF(AND(F1046="□",G1046="□",H1046="□"),"",IF(AND(F1046="■",G1046="■"),"",IF(AND(F1046="■",H1046="■"),"",IF(AND(G1046="■",H1046="■"),"",IF(F1046="■",$BY$44,IF(G1046="■",$BY$41,IF(K1046="","",K1046))))))))</f>
        <v/>
      </c>
      <c r="AH1046" s="63" t="str">
        <f t="shared" si="324"/>
        <v/>
      </c>
      <c r="AI1046" s="63" t="str">
        <f t="shared" si="325"/>
        <v/>
      </c>
      <c r="AJ1046" s="64" t="str">
        <f t="shared" si="326"/>
        <v/>
      </c>
      <c r="AK1046" s="64" t="str">
        <f t="shared" si="327"/>
        <v/>
      </c>
      <c r="AL1046" s="64" t="str">
        <f>IF($C$3="","",IF(AND(F1046="□",G1046="□",H1046="□"),"",IF(AND(F1046="■",G1046="■"),"",IF(AND(F1046="■",H1046="■"),"",IF(AND(G1046="■",H1046="■"),"",IF(F1046="■",$BY$23,IF(G1046="■",$BY$21,IF(J1046="","",J1046))))))))</f>
        <v/>
      </c>
      <c r="AM1046" s="65" t="str">
        <f t="shared" si="328"/>
        <v/>
      </c>
      <c r="AN1046" s="64" t="str">
        <f>IF($C$3="","",IF(AND(F1046="□",G1046="□",H1046="□"),"",IF(AND(F1046="■",G1046="■"),"",IF(AND(F1046="■",H1046="■"),"",IF(AND(G1046="■",H1046="■"),"",IF(F1046="■",$BY$24,IF(G1046="■",$BY$22,IF(L1046="","",L1046))))))))</f>
        <v/>
      </c>
      <c r="AO1046" s="118"/>
      <c r="AP1046" s="64" t="str">
        <f t="shared" si="329"/>
        <v/>
      </c>
      <c r="AQ1046" s="64" t="str">
        <f t="shared" si="330"/>
        <v/>
      </c>
      <c r="AR1046" s="64" t="str">
        <f t="shared" si="331"/>
        <v/>
      </c>
      <c r="AS1046" s="64" t="str">
        <f t="shared" si="332"/>
        <v/>
      </c>
      <c r="AT1046" s="64" t="str">
        <f t="shared" si="333"/>
        <v/>
      </c>
      <c r="AW1046" s="17" t="str">
        <f t="shared" si="334"/>
        <v/>
      </c>
      <c r="AX1046" s="17" t="str">
        <f t="shared" si="335"/>
        <v/>
      </c>
      <c r="AY1046" s="17" t="str">
        <f t="shared" si="336"/>
        <v/>
      </c>
      <c r="AZ1046" s="17" t="str">
        <f t="shared" si="337"/>
        <v/>
      </c>
      <c r="BA1046" s="17" t="str">
        <f t="shared" si="338"/>
        <v/>
      </c>
      <c r="BB1046" s="17" t="str">
        <f t="shared" si="339"/>
        <v/>
      </c>
      <c r="BD1046" s="17" t="str">
        <f>IF(AND(OR(F1046="",F1046="□"),OR(G1046="",G1046="□"),OR(H1046="",H1046="□")),"",IF(AND(F1046="■",G1046="■"),"",IF(AND(OR(F1046="■",G1046="■"),H1046="■"),"",IF(F1046="■",5,IF(G1046="■",4,IF(I1046="","",IF($C$3="","",IF($C$3=8,"-",IF($C$3&lt;8,IF(I1046&lt;=$BY$25,7,IF(I1046&lt;=$BY$26,6,IF(I1046&lt;=$BY$27,5,IF(I1046&lt;=$BY$28,4,IF(I1046&lt;=$BY$29,3,IF(I1046&lt;=$BY$30,2,1)))))))))))))))</f>
        <v/>
      </c>
      <c r="BE1046" s="17" t="str">
        <f>IF(AND(OR(F1046="",F1046="□"),OR(G1046="",G1046="□"),OR(H1046="",H1046="□")),"",IF(AND(F1046="■",G1046="■"),"",IF(AND(OR(F1046="■",G1046="■"),H1046="■"),"",IF(F1046="■",5,IF(G1046="■",4,IF(K1046="","",IF($C$3="","",IF($C$3=8,IF(K1046&lt;=$BY$33,6,IF(K1046&lt;=$BY$34,5,IF(K1046&lt;=$BY$35,4,3))),IF(AND($C$3&lt;8,$C$3&gt;4),IF(K1046&lt;=$BY$32,7,IF(K1046&lt;=$BY$33,6,IF(K1046&lt;=$BY$34,5,IF(K1046&lt;=$BY$35,4,IF(K1046&lt;=$BY$36,3,2))))),IF(C1032&lt;5,"-"))))))))))</f>
        <v/>
      </c>
      <c r="BF1046" s="17" t="str">
        <f t="shared" si="341"/>
        <v/>
      </c>
      <c r="BH1046" s="18" t="str">
        <f>IF(X1046="","",IF(50&lt;=Y1046,6,IF(AND(40&lt;=Y1046,Y1046&lt;50),5,IF(AND(30&lt;=Y1046,Y1046&lt;40),4,IF(AND(20&lt;=Y1046,Y1046&lt;30),3,IF(AND(10&lt;=Y1046,Y1046&lt;20),2,IF(AND(0&lt;=Y1046,Y1046&lt;10),1,IF(Y1046&lt;0,0,""))))))))</f>
        <v/>
      </c>
      <c r="BI1046" s="18" t="str">
        <f>IF(X1046="","",IF(30&lt;=Y1046,4,IF(AND(20&lt;=Y1046,Y1046&lt;30),3,IF(AND(10&lt;=Y1046,Y1046&lt;20),2,IF(AND(0&lt;=Y1046,Y1046&lt;10),1,IF(Y1046&lt;0,0,""))))))</f>
        <v/>
      </c>
      <c r="BJ1046" s="58" t="str">
        <f>IF(AND(OR(Q1046="",Q1046="□"),OR(R1046="",R1046="□"),OR(S1046="",S1046="□")),"",IF(AND(Q1046="■",R1046="■"),"",IF(AND(OR(Q1046="■",R1046="■"),S1046="■"),"",IF(Q1046="■",3,IF(R1046="■",1,IF(Z1046="■",BH1046,BI1046))))))</f>
        <v/>
      </c>
    </row>
    <row r="1047" spans="1:62" ht="12" customHeight="1" x14ac:dyDescent="0.15">
      <c r="A1047" s="66">
        <v>1030</v>
      </c>
      <c r="B1047" s="4"/>
      <c r="C1047" s="2"/>
      <c r="D1047" s="2"/>
      <c r="E1047" s="8"/>
      <c r="F1047" s="129" t="s">
        <v>38</v>
      </c>
      <c r="G1047" s="130" t="s">
        <v>38</v>
      </c>
      <c r="H1047" s="131" t="s">
        <v>38</v>
      </c>
      <c r="I1047" s="122"/>
      <c r="J1047" s="149"/>
      <c r="K1047" s="124"/>
      <c r="L1047" s="178"/>
      <c r="M1047" s="133"/>
      <c r="N1047" s="163" t="str">
        <f>IF($C$3="","",IF(P1047="","",BF1047))</f>
        <v/>
      </c>
      <c r="O1047" s="163" t="str">
        <f>IF($C$3="","",IF(AND(OR(F1047="",F1047="□"),OR(G1047="",G1047="□"),OR(H1047="",H1047="□")),"",IF(AND(F1047="■",G1047="■"),"",IF(AND(OR(F1047="■",G1047="■"),H1047="■"),"",IF(BF1047="","",IF(OR(BF1047=4,BF1047&gt;4),"○","×"))))))</f>
        <v/>
      </c>
      <c r="P1047" s="162" t="str">
        <f>IF($C$3="","",IF(AND(OR(F1047="",F1047="□"),OR(G1047="",G1047="□"),OR(H1047="",H1047="□")),"",IF(AND(F1047="■",G1047="■"),"",IF(AND(OR(F1047="■",G1047="■"),H1047="■"),"",IF(BF1047="","",IF(OR(BF1047=5,BF1047&gt;5),"○","×"))))))</f>
        <v/>
      </c>
      <c r="Q1047" s="129" t="s">
        <v>38</v>
      </c>
      <c r="R1047" s="130" t="s">
        <v>38</v>
      </c>
      <c r="S1047" s="131" t="s">
        <v>38</v>
      </c>
      <c r="T1047" s="1"/>
      <c r="U1047" s="10"/>
      <c r="V1047" s="11"/>
      <c r="W1047" s="10"/>
      <c r="X1047" s="223" t="str">
        <f t="shared" si="340"/>
        <v/>
      </c>
      <c r="Y1047" s="164" t="str">
        <f t="shared" si="322"/>
        <v/>
      </c>
      <c r="Z1047" s="131" t="s">
        <v>58</v>
      </c>
      <c r="AA1047" s="135" t="s">
        <v>58</v>
      </c>
      <c r="AB1047" s="165" t="str">
        <f t="shared" si="323"/>
        <v/>
      </c>
      <c r="AC1047" s="280"/>
      <c r="AD1047" s="281"/>
      <c r="AF1047" s="60" t="str">
        <f>IF($C$3="","",IF(AND(F1047="□",G1047="□",H1047="□"),"",IF(AND(F1047="■",G1047="■"),"",IF(AND(F1047="■",H1047="■"),"",IF(AND(G1047="■",H1047="■"),"",IF(F1047="■",$BY$42,IF(G1047="■",$BY$39,IF(I1047="","",I1047))))))))</f>
        <v/>
      </c>
      <c r="AG1047" s="61" t="str">
        <f>IF($C$3="","",IF(AND(F1047="□",G1047="□",H1047="□"),"",IF(AND(F1047="■",G1047="■"),"",IF(AND(F1047="■",H1047="■"),"",IF(AND(G1047="■",H1047="■"),"",IF(F1047="■",$BY$44,IF(G1047="■",$BY$41,IF(K1047="","",K1047))))))))</f>
        <v/>
      </c>
      <c r="AH1047" s="63" t="str">
        <f t="shared" si="324"/>
        <v/>
      </c>
      <c r="AI1047" s="63" t="str">
        <f t="shared" si="325"/>
        <v/>
      </c>
      <c r="AJ1047" s="64" t="str">
        <f t="shared" si="326"/>
        <v/>
      </c>
      <c r="AK1047" s="64" t="str">
        <f t="shared" si="327"/>
        <v/>
      </c>
      <c r="AL1047" s="64" t="str">
        <f>IF($C$3="","",IF(AND(F1047="□",G1047="□",H1047="□"),"",IF(AND(F1047="■",G1047="■"),"",IF(AND(F1047="■",H1047="■"),"",IF(AND(G1047="■",H1047="■"),"",IF(F1047="■",$BY$23,IF(G1047="■",$BY$21,IF(J1047="","",J1047))))))))</f>
        <v/>
      </c>
      <c r="AM1047" s="65" t="str">
        <f t="shared" si="328"/>
        <v/>
      </c>
      <c r="AN1047" s="64" t="str">
        <f>IF($C$3="","",IF(AND(F1047="□",G1047="□",H1047="□"),"",IF(AND(F1047="■",G1047="■"),"",IF(AND(F1047="■",H1047="■"),"",IF(AND(G1047="■",H1047="■"),"",IF(F1047="■",$BY$24,IF(G1047="■",$BY$22,IF(L1047="","",L1047))))))))</f>
        <v/>
      </c>
      <c r="AO1047" s="118"/>
      <c r="AP1047" s="64" t="str">
        <f t="shared" si="329"/>
        <v/>
      </c>
      <c r="AQ1047" s="64" t="str">
        <f t="shared" si="330"/>
        <v/>
      </c>
      <c r="AR1047" s="64" t="str">
        <f t="shared" si="331"/>
        <v/>
      </c>
      <c r="AS1047" s="64" t="str">
        <f t="shared" si="332"/>
        <v/>
      </c>
      <c r="AT1047" s="64" t="str">
        <f t="shared" si="333"/>
        <v/>
      </c>
      <c r="AW1047" s="17" t="str">
        <f t="shared" si="334"/>
        <v/>
      </c>
      <c r="AX1047" s="17" t="str">
        <f t="shared" si="335"/>
        <v/>
      </c>
      <c r="AY1047" s="17" t="str">
        <f t="shared" si="336"/>
        <v/>
      </c>
      <c r="AZ1047" s="17" t="str">
        <f t="shared" si="337"/>
        <v/>
      </c>
      <c r="BA1047" s="17" t="str">
        <f t="shared" si="338"/>
        <v/>
      </c>
      <c r="BB1047" s="17" t="str">
        <f t="shared" si="339"/>
        <v/>
      </c>
      <c r="BD1047" s="17" t="str">
        <f>IF(AND(OR(F1047="",F1047="□"),OR(G1047="",G1047="□"),OR(H1047="",H1047="□")),"",IF(AND(F1047="■",G1047="■"),"",IF(AND(OR(F1047="■",G1047="■"),H1047="■"),"",IF(F1047="■",5,IF(G1047="■",4,IF(I1047="","",IF($C$3="","",IF($C$3=8,"-",IF($C$3&lt;8,IF(I1047&lt;=$BY$25,7,IF(I1047&lt;=$BY$26,6,IF(I1047&lt;=$BY$27,5,IF(I1047&lt;=$BY$28,4,IF(I1047&lt;=$BY$29,3,IF(I1047&lt;=$BY$30,2,1)))))))))))))))</f>
        <v/>
      </c>
      <c r="BE1047" s="17" t="str">
        <f>IF(AND(OR(F1047="",F1047="□"),OR(G1047="",G1047="□"),OR(H1047="",H1047="□")),"",IF(AND(F1047="■",G1047="■"),"",IF(AND(OR(F1047="■",G1047="■"),H1047="■"),"",IF(F1047="■",5,IF(G1047="■",4,IF(K1047="","",IF($C$3="","",IF($C$3=8,IF(K1047&lt;=$BY$33,6,IF(K1047&lt;=$BY$34,5,IF(K1047&lt;=$BY$35,4,3))),IF(AND($C$3&lt;8,$C$3&gt;4),IF(K1047&lt;=$BY$32,7,IF(K1047&lt;=$BY$33,6,IF(K1047&lt;=$BY$34,5,IF(K1047&lt;=$BY$35,4,IF(K1047&lt;=$BY$36,3,2))))),IF(C1033&lt;5,"-"))))))))))</f>
        <v/>
      </c>
      <c r="BF1047" s="17" t="str">
        <f t="shared" si="341"/>
        <v/>
      </c>
      <c r="BH1047" s="18" t="str">
        <f>IF(X1047="","",IF(50&lt;=Y1047,6,IF(AND(40&lt;=Y1047,Y1047&lt;50),5,IF(AND(30&lt;=Y1047,Y1047&lt;40),4,IF(AND(20&lt;=Y1047,Y1047&lt;30),3,IF(AND(10&lt;=Y1047,Y1047&lt;20),2,IF(AND(0&lt;=Y1047,Y1047&lt;10),1,IF(Y1047&lt;0,0,""))))))))</f>
        <v/>
      </c>
      <c r="BI1047" s="18" t="str">
        <f>IF(X1047="","",IF(30&lt;=Y1047,4,IF(AND(20&lt;=Y1047,Y1047&lt;30),3,IF(AND(10&lt;=Y1047,Y1047&lt;20),2,IF(AND(0&lt;=Y1047,Y1047&lt;10),1,IF(Y1047&lt;0,0,""))))))</f>
        <v/>
      </c>
      <c r="BJ1047" s="58" t="str">
        <f>IF(AND(OR(Q1047="",Q1047="□"),OR(R1047="",R1047="□"),OR(S1047="",S1047="□")),"",IF(AND(Q1047="■",R1047="■"),"",IF(AND(OR(Q1047="■",R1047="■"),S1047="■"),"",IF(Q1047="■",3,IF(R1047="■",1,IF(Z1047="■",BH1047,BI1047))))))</f>
        <v/>
      </c>
    </row>
    <row r="1048" spans="1:62" ht="12" customHeight="1" x14ac:dyDescent="0.15">
      <c r="A1048" s="66">
        <v>1031</v>
      </c>
      <c r="B1048" s="4"/>
      <c r="C1048" s="2"/>
      <c r="D1048" s="2"/>
      <c r="E1048" s="8"/>
      <c r="F1048" s="129" t="s">
        <v>38</v>
      </c>
      <c r="G1048" s="130" t="s">
        <v>38</v>
      </c>
      <c r="H1048" s="131" t="s">
        <v>38</v>
      </c>
      <c r="I1048" s="122"/>
      <c r="J1048" s="149"/>
      <c r="K1048" s="124"/>
      <c r="L1048" s="178"/>
      <c r="M1048" s="133"/>
      <c r="N1048" s="163" t="str">
        <f>IF($C$3="","",IF(P1048="","",BF1048))</f>
        <v/>
      </c>
      <c r="O1048" s="163" t="str">
        <f>IF($C$3="","",IF(AND(OR(F1048="",F1048="□"),OR(G1048="",G1048="□"),OR(H1048="",H1048="□")),"",IF(AND(F1048="■",G1048="■"),"",IF(AND(OR(F1048="■",G1048="■"),H1048="■"),"",IF(BF1048="","",IF(OR(BF1048=4,BF1048&gt;4),"○","×"))))))</f>
        <v/>
      </c>
      <c r="P1048" s="162" t="str">
        <f>IF($C$3="","",IF(AND(OR(F1048="",F1048="□"),OR(G1048="",G1048="□"),OR(H1048="",H1048="□")),"",IF(AND(F1048="■",G1048="■"),"",IF(AND(OR(F1048="■",G1048="■"),H1048="■"),"",IF(BF1048="","",IF(OR(BF1048=5,BF1048&gt;5),"○","×"))))))</f>
        <v/>
      </c>
      <c r="Q1048" s="129" t="s">
        <v>38</v>
      </c>
      <c r="R1048" s="130" t="s">
        <v>38</v>
      </c>
      <c r="S1048" s="131" t="s">
        <v>38</v>
      </c>
      <c r="T1048" s="1"/>
      <c r="U1048" s="10"/>
      <c r="V1048" s="11"/>
      <c r="W1048" s="10"/>
      <c r="X1048" s="223" t="str">
        <f t="shared" si="340"/>
        <v/>
      </c>
      <c r="Y1048" s="164" t="str">
        <f t="shared" si="322"/>
        <v/>
      </c>
      <c r="Z1048" s="131" t="s">
        <v>58</v>
      </c>
      <c r="AA1048" s="135" t="s">
        <v>58</v>
      </c>
      <c r="AB1048" s="165" t="str">
        <f t="shared" si="323"/>
        <v/>
      </c>
      <c r="AC1048" s="280"/>
      <c r="AD1048" s="281"/>
      <c r="AF1048" s="60" t="str">
        <f>IF($C$3="","",IF(AND(F1048="□",G1048="□",H1048="□"),"",IF(AND(F1048="■",G1048="■"),"",IF(AND(F1048="■",H1048="■"),"",IF(AND(G1048="■",H1048="■"),"",IF(F1048="■",$BY$42,IF(G1048="■",$BY$39,IF(I1048="","",I1048))))))))</f>
        <v/>
      </c>
      <c r="AG1048" s="61" t="str">
        <f>IF($C$3="","",IF(AND(F1048="□",G1048="□",H1048="□"),"",IF(AND(F1048="■",G1048="■"),"",IF(AND(F1048="■",H1048="■"),"",IF(AND(G1048="■",H1048="■"),"",IF(F1048="■",$BY$44,IF(G1048="■",$BY$41,IF(K1048="","",K1048))))))))</f>
        <v/>
      </c>
      <c r="AH1048" s="63" t="str">
        <f t="shared" si="324"/>
        <v/>
      </c>
      <c r="AI1048" s="63" t="str">
        <f t="shared" si="325"/>
        <v/>
      </c>
      <c r="AJ1048" s="64" t="str">
        <f t="shared" si="326"/>
        <v/>
      </c>
      <c r="AK1048" s="64" t="str">
        <f t="shared" si="327"/>
        <v/>
      </c>
      <c r="AL1048" s="64" t="str">
        <f>IF($C$3="","",IF(AND(F1048="□",G1048="□",H1048="□"),"",IF(AND(F1048="■",G1048="■"),"",IF(AND(F1048="■",H1048="■"),"",IF(AND(G1048="■",H1048="■"),"",IF(F1048="■",$BY$23,IF(G1048="■",$BY$21,IF(J1048="","",J1048))))))))</f>
        <v/>
      </c>
      <c r="AM1048" s="65" t="str">
        <f t="shared" si="328"/>
        <v/>
      </c>
      <c r="AN1048" s="64" t="str">
        <f>IF($C$3="","",IF(AND(F1048="□",G1048="□",H1048="□"),"",IF(AND(F1048="■",G1048="■"),"",IF(AND(F1048="■",H1048="■"),"",IF(AND(G1048="■",H1048="■"),"",IF(F1048="■",$BY$24,IF(G1048="■",$BY$22,IF(L1048="","",L1048))))))))</f>
        <v/>
      </c>
      <c r="AO1048" s="118"/>
      <c r="AP1048" s="64" t="str">
        <f t="shared" si="329"/>
        <v/>
      </c>
      <c r="AQ1048" s="64" t="str">
        <f t="shared" si="330"/>
        <v/>
      </c>
      <c r="AR1048" s="64" t="str">
        <f t="shared" si="331"/>
        <v/>
      </c>
      <c r="AS1048" s="64" t="str">
        <f t="shared" si="332"/>
        <v/>
      </c>
      <c r="AT1048" s="64" t="str">
        <f t="shared" si="333"/>
        <v/>
      </c>
      <c r="AW1048" s="17" t="str">
        <f t="shared" si="334"/>
        <v/>
      </c>
      <c r="AX1048" s="17" t="str">
        <f t="shared" si="335"/>
        <v/>
      </c>
      <c r="AY1048" s="17" t="str">
        <f t="shared" si="336"/>
        <v/>
      </c>
      <c r="AZ1048" s="17" t="str">
        <f t="shared" si="337"/>
        <v/>
      </c>
      <c r="BA1048" s="17" t="str">
        <f t="shared" si="338"/>
        <v/>
      </c>
      <c r="BB1048" s="17" t="str">
        <f t="shared" si="339"/>
        <v/>
      </c>
      <c r="BD1048" s="17" t="str">
        <f>IF(AND(OR(F1048="",F1048="□"),OR(G1048="",G1048="□"),OR(H1048="",H1048="□")),"",IF(AND(F1048="■",G1048="■"),"",IF(AND(OR(F1048="■",G1048="■"),H1048="■"),"",IF(F1048="■",5,IF(G1048="■",4,IF(I1048="","",IF($C$3="","",IF($C$3=8,"-",IF($C$3&lt;8,IF(I1048&lt;=$BY$25,7,IF(I1048&lt;=$BY$26,6,IF(I1048&lt;=$BY$27,5,IF(I1048&lt;=$BY$28,4,IF(I1048&lt;=$BY$29,3,IF(I1048&lt;=$BY$30,2,1)))))))))))))))</f>
        <v/>
      </c>
      <c r="BE1048" s="17" t="str">
        <f>IF(AND(OR(F1048="",F1048="□"),OR(G1048="",G1048="□"),OR(H1048="",H1048="□")),"",IF(AND(F1048="■",G1048="■"),"",IF(AND(OR(F1048="■",G1048="■"),H1048="■"),"",IF(F1048="■",5,IF(G1048="■",4,IF(K1048="","",IF($C$3="","",IF($C$3=8,IF(K1048&lt;=$BY$33,6,IF(K1048&lt;=$BY$34,5,IF(K1048&lt;=$BY$35,4,3))),IF(AND($C$3&lt;8,$C$3&gt;4),IF(K1048&lt;=$BY$32,7,IF(K1048&lt;=$BY$33,6,IF(K1048&lt;=$BY$34,5,IF(K1048&lt;=$BY$35,4,IF(K1048&lt;=$BY$36,3,2))))),IF(C1034&lt;5,"-"))))))))))</f>
        <v/>
      </c>
      <c r="BF1048" s="17" t="str">
        <f t="shared" si="341"/>
        <v/>
      </c>
      <c r="BH1048" s="18" t="str">
        <f>IF(X1048="","",IF(50&lt;=Y1048,6,IF(AND(40&lt;=Y1048,Y1048&lt;50),5,IF(AND(30&lt;=Y1048,Y1048&lt;40),4,IF(AND(20&lt;=Y1048,Y1048&lt;30),3,IF(AND(10&lt;=Y1048,Y1048&lt;20),2,IF(AND(0&lt;=Y1048,Y1048&lt;10),1,IF(Y1048&lt;0,0,""))))))))</f>
        <v/>
      </c>
      <c r="BI1048" s="18" t="str">
        <f>IF(X1048="","",IF(30&lt;=Y1048,4,IF(AND(20&lt;=Y1048,Y1048&lt;30),3,IF(AND(10&lt;=Y1048,Y1048&lt;20),2,IF(AND(0&lt;=Y1048,Y1048&lt;10),1,IF(Y1048&lt;0,0,""))))))</f>
        <v/>
      </c>
      <c r="BJ1048" s="58" t="str">
        <f>IF(AND(OR(Q1048="",Q1048="□"),OR(R1048="",R1048="□"),OR(S1048="",S1048="□")),"",IF(AND(Q1048="■",R1048="■"),"",IF(AND(OR(Q1048="■",R1048="■"),S1048="■"),"",IF(Q1048="■",3,IF(R1048="■",1,IF(Z1048="■",BH1048,BI1048))))))</f>
        <v/>
      </c>
    </row>
    <row r="1049" spans="1:62" ht="12" customHeight="1" x14ac:dyDescent="0.15">
      <c r="A1049" s="66">
        <v>1032</v>
      </c>
      <c r="B1049" s="4"/>
      <c r="C1049" s="2"/>
      <c r="D1049" s="2"/>
      <c r="E1049" s="8"/>
      <c r="F1049" s="129" t="s">
        <v>38</v>
      </c>
      <c r="G1049" s="130" t="s">
        <v>38</v>
      </c>
      <c r="H1049" s="131" t="s">
        <v>38</v>
      </c>
      <c r="I1049" s="122"/>
      <c r="J1049" s="149"/>
      <c r="K1049" s="124"/>
      <c r="L1049" s="178"/>
      <c r="M1049" s="133"/>
      <c r="N1049" s="163" t="str">
        <f>IF($C$3="","",IF(P1049="","",BF1049))</f>
        <v/>
      </c>
      <c r="O1049" s="163" t="str">
        <f>IF($C$3="","",IF(AND(OR(F1049="",F1049="□"),OR(G1049="",G1049="□"),OR(H1049="",H1049="□")),"",IF(AND(F1049="■",G1049="■"),"",IF(AND(OR(F1049="■",G1049="■"),H1049="■"),"",IF(BF1049="","",IF(OR(BF1049=4,BF1049&gt;4),"○","×"))))))</f>
        <v/>
      </c>
      <c r="P1049" s="162" t="str">
        <f>IF($C$3="","",IF(AND(OR(F1049="",F1049="□"),OR(G1049="",G1049="□"),OR(H1049="",H1049="□")),"",IF(AND(F1049="■",G1049="■"),"",IF(AND(OR(F1049="■",G1049="■"),H1049="■"),"",IF(BF1049="","",IF(OR(BF1049=5,BF1049&gt;5),"○","×"))))))</f>
        <v/>
      </c>
      <c r="Q1049" s="129" t="s">
        <v>38</v>
      </c>
      <c r="R1049" s="130" t="s">
        <v>38</v>
      </c>
      <c r="S1049" s="131" t="s">
        <v>38</v>
      </c>
      <c r="T1049" s="1"/>
      <c r="U1049" s="10"/>
      <c r="V1049" s="11"/>
      <c r="W1049" s="10"/>
      <c r="X1049" s="223" t="str">
        <f t="shared" si="340"/>
        <v/>
      </c>
      <c r="Y1049" s="164" t="str">
        <f t="shared" si="322"/>
        <v/>
      </c>
      <c r="Z1049" s="131" t="s">
        <v>58</v>
      </c>
      <c r="AA1049" s="135" t="s">
        <v>58</v>
      </c>
      <c r="AB1049" s="165" t="str">
        <f t="shared" si="323"/>
        <v/>
      </c>
      <c r="AC1049" s="280"/>
      <c r="AD1049" s="281"/>
      <c r="AF1049" s="60" t="str">
        <f>IF($C$3="","",IF(AND(F1049="□",G1049="□",H1049="□"),"",IF(AND(F1049="■",G1049="■"),"",IF(AND(F1049="■",H1049="■"),"",IF(AND(G1049="■",H1049="■"),"",IF(F1049="■",$BY$42,IF(G1049="■",$BY$39,IF(I1049="","",I1049))))))))</f>
        <v/>
      </c>
      <c r="AG1049" s="61" t="str">
        <f>IF($C$3="","",IF(AND(F1049="□",G1049="□",H1049="□"),"",IF(AND(F1049="■",G1049="■"),"",IF(AND(F1049="■",H1049="■"),"",IF(AND(G1049="■",H1049="■"),"",IF(F1049="■",$BY$44,IF(G1049="■",$BY$41,IF(K1049="","",K1049))))))))</f>
        <v/>
      </c>
      <c r="AH1049" s="63" t="str">
        <f t="shared" si="324"/>
        <v/>
      </c>
      <c r="AI1049" s="63" t="str">
        <f t="shared" si="325"/>
        <v/>
      </c>
      <c r="AJ1049" s="64" t="str">
        <f t="shared" si="326"/>
        <v/>
      </c>
      <c r="AK1049" s="64" t="str">
        <f t="shared" si="327"/>
        <v/>
      </c>
      <c r="AL1049" s="64" t="str">
        <f>IF($C$3="","",IF(AND(F1049="□",G1049="□",H1049="□"),"",IF(AND(F1049="■",G1049="■"),"",IF(AND(F1049="■",H1049="■"),"",IF(AND(G1049="■",H1049="■"),"",IF(F1049="■",$BY$23,IF(G1049="■",$BY$21,IF(J1049="","",J1049))))))))</f>
        <v/>
      </c>
      <c r="AM1049" s="65" t="str">
        <f t="shared" si="328"/>
        <v/>
      </c>
      <c r="AN1049" s="64" t="str">
        <f>IF($C$3="","",IF(AND(F1049="□",G1049="□",H1049="□"),"",IF(AND(F1049="■",G1049="■"),"",IF(AND(F1049="■",H1049="■"),"",IF(AND(G1049="■",H1049="■"),"",IF(F1049="■",$BY$24,IF(G1049="■",$BY$22,IF(L1049="","",L1049))))))))</f>
        <v/>
      </c>
      <c r="AO1049" s="118"/>
      <c r="AP1049" s="64" t="str">
        <f t="shared" si="329"/>
        <v/>
      </c>
      <c r="AQ1049" s="64" t="str">
        <f t="shared" si="330"/>
        <v/>
      </c>
      <c r="AR1049" s="64" t="str">
        <f t="shared" si="331"/>
        <v/>
      </c>
      <c r="AS1049" s="64" t="str">
        <f t="shared" si="332"/>
        <v/>
      </c>
      <c r="AT1049" s="64" t="str">
        <f t="shared" si="333"/>
        <v/>
      </c>
      <c r="AW1049" s="17" t="str">
        <f t="shared" si="334"/>
        <v/>
      </c>
      <c r="AX1049" s="17" t="str">
        <f t="shared" si="335"/>
        <v/>
      </c>
      <c r="AY1049" s="17" t="str">
        <f t="shared" si="336"/>
        <v/>
      </c>
      <c r="AZ1049" s="17" t="str">
        <f t="shared" si="337"/>
        <v/>
      </c>
      <c r="BA1049" s="17" t="str">
        <f t="shared" si="338"/>
        <v/>
      </c>
      <c r="BB1049" s="17" t="str">
        <f t="shared" si="339"/>
        <v/>
      </c>
      <c r="BD1049" s="17" t="str">
        <f>IF(AND(OR(F1049="",F1049="□"),OR(G1049="",G1049="□"),OR(H1049="",H1049="□")),"",IF(AND(F1049="■",G1049="■"),"",IF(AND(OR(F1049="■",G1049="■"),H1049="■"),"",IF(F1049="■",5,IF(G1049="■",4,IF(I1049="","",IF($C$3="","",IF($C$3=8,"-",IF($C$3&lt;8,IF(I1049&lt;=$BY$25,7,IF(I1049&lt;=$BY$26,6,IF(I1049&lt;=$BY$27,5,IF(I1049&lt;=$BY$28,4,IF(I1049&lt;=$BY$29,3,IF(I1049&lt;=$BY$30,2,1)))))))))))))))</f>
        <v/>
      </c>
      <c r="BE1049" s="17" t="str">
        <f>IF(AND(OR(F1049="",F1049="□"),OR(G1049="",G1049="□"),OR(H1049="",H1049="□")),"",IF(AND(F1049="■",G1049="■"),"",IF(AND(OR(F1049="■",G1049="■"),H1049="■"),"",IF(F1049="■",5,IF(G1049="■",4,IF(K1049="","",IF($C$3="","",IF($C$3=8,IF(K1049&lt;=$BY$33,6,IF(K1049&lt;=$BY$34,5,IF(K1049&lt;=$BY$35,4,3))),IF(AND($C$3&lt;8,$C$3&gt;4),IF(K1049&lt;=$BY$32,7,IF(K1049&lt;=$BY$33,6,IF(K1049&lt;=$BY$34,5,IF(K1049&lt;=$BY$35,4,IF(K1049&lt;=$BY$36,3,2))))),IF(C1035&lt;5,"-"))))))))))</f>
        <v/>
      </c>
      <c r="BF1049" s="17" t="str">
        <f t="shared" si="341"/>
        <v/>
      </c>
      <c r="BH1049" s="18" t="str">
        <f>IF(X1049="","",IF(50&lt;=Y1049,6,IF(AND(40&lt;=Y1049,Y1049&lt;50),5,IF(AND(30&lt;=Y1049,Y1049&lt;40),4,IF(AND(20&lt;=Y1049,Y1049&lt;30),3,IF(AND(10&lt;=Y1049,Y1049&lt;20),2,IF(AND(0&lt;=Y1049,Y1049&lt;10),1,IF(Y1049&lt;0,0,""))))))))</f>
        <v/>
      </c>
      <c r="BI1049" s="18" t="str">
        <f>IF(X1049="","",IF(30&lt;=Y1049,4,IF(AND(20&lt;=Y1049,Y1049&lt;30),3,IF(AND(10&lt;=Y1049,Y1049&lt;20),2,IF(AND(0&lt;=Y1049,Y1049&lt;10),1,IF(Y1049&lt;0,0,""))))))</f>
        <v/>
      </c>
      <c r="BJ1049" s="58" t="str">
        <f>IF(AND(OR(Q1049="",Q1049="□"),OR(R1049="",R1049="□"),OR(S1049="",S1049="□")),"",IF(AND(Q1049="■",R1049="■"),"",IF(AND(OR(Q1049="■",R1049="■"),S1049="■"),"",IF(Q1049="■",3,IF(R1049="■",1,IF(Z1049="■",BH1049,BI1049))))))</f>
        <v/>
      </c>
    </row>
    <row r="1050" spans="1:62" ht="12" customHeight="1" x14ac:dyDescent="0.15">
      <c r="A1050" s="66">
        <v>1033</v>
      </c>
      <c r="B1050" s="4"/>
      <c r="C1050" s="2"/>
      <c r="D1050" s="2"/>
      <c r="E1050" s="8"/>
      <c r="F1050" s="129" t="s">
        <v>38</v>
      </c>
      <c r="G1050" s="130" t="s">
        <v>38</v>
      </c>
      <c r="H1050" s="131" t="s">
        <v>38</v>
      </c>
      <c r="I1050" s="122"/>
      <c r="J1050" s="149"/>
      <c r="K1050" s="124"/>
      <c r="L1050" s="178"/>
      <c r="M1050" s="133"/>
      <c r="N1050" s="163" t="str">
        <f>IF($C$3="","",IF(P1050="","",BF1050))</f>
        <v/>
      </c>
      <c r="O1050" s="163" t="str">
        <f>IF($C$3="","",IF(AND(OR(F1050="",F1050="□"),OR(G1050="",G1050="□"),OR(H1050="",H1050="□")),"",IF(AND(F1050="■",G1050="■"),"",IF(AND(OR(F1050="■",G1050="■"),H1050="■"),"",IF(BF1050="","",IF(OR(BF1050=4,BF1050&gt;4),"○","×"))))))</f>
        <v/>
      </c>
      <c r="P1050" s="162" t="str">
        <f>IF($C$3="","",IF(AND(OR(F1050="",F1050="□"),OR(G1050="",G1050="□"),OR(H1050="",H1050="□")),"",IF(AND(F1050="■",G1050="■"),"",IF(AND(OR(F1050="■",G1050="■"),H1050="■"),"",IF(BF1050="","",IF(OR(BF1050=5,BF1050&gt;5),"○","×"))))))</f>
        <v/>
      </c>
      <c r="Q1050" s="129" t="s">
        <v>38</v>
      </c>
      <c r="R1050" s="130" t="s">
        <v>38</v>
      </c>
      <c r="S1050" s="131" t="s">
        <v>38</v>
      </c>
      <c r="T1050" s="1"/>
      <c r="U1050" s="10"/>
      <c r="V1050" s="11"/>
      <c r="W1050" s="10"/>
      <c r="X1050" s="223" t="str">
        <f t="shared" si="340"/>
        <v/>
      </c>
      <c r="Y1050" s="164" t="str">
        <f t="shared" si="322"/>
        <v/>
      </c>
      <c r="Z1050" s="131" t="s">
        <v>58</v>
      </c>
      <c r="AA1050" s="135" t="s">
        <v>58</v>
      </c>
      <c r="AB1050" s="165" t="str">
        <f t="shared" si="323"/>
        <v/>
      </c>
      <c r="AC1050" s="280"/>
      <c r="AD1050" s="281"/>
      <c r="AF1050" s="60" t="str">
        <f>IF($C$3="","",IF(AND(F1050="□",G1050="□",H1050="□"),"",IF(AND(F1050="■",G1050="■"),"",IF(AND(F1050="■",H1050="■"),"",IF(AND(G1050="■",H1050="■"),"",IF(F1050="■",$BY$42,IF(G1050="■",$BY$39,IF(I1050="","",I1050))))))))</f>
        <v/>
      </c>
      <c r="AG1050" s="61" t="str">
        <f>IF($C$3="","",IF(AND(F1050="□",G1050="□",H1050="□"),"",IF(AND(F1050="■",G1050="■"),"",IF(AND(F1050="■",H1050="■"),"",IF(AND(G1050="■",H1050="■"),"",IF(F1050="■",$BY$44,IF(G1050="■",$BY$41,IF(K1050="","",K1050))))))))</f>
        <v/>
      </c>
      <c r="AH1050" s="63" t="str">
        <f t="shared" si="324"/>
        <v/>
      </c>
      <c r="AI1050" s="63" t="str">
        <f t="shared" si="325"/>
        <v/>
      </c>
      <c r="AJ1050" s="64" t="str">
        <f t="shared" si="326"/>
        <v/>
      </c>
      <c r="AK1050" s="64" t="str">
        <f t="shared" si="327"/>
        <v/>
      </c>
      <c r="AL1050" s="64" t="str">
        <f>IF($C$3="","",IF(AND(F1050="□",G1050="□",H1050="□"),"",IF(AND(F1050="■",G1050="■"),"",IF(AND(F1050="■",H1050="■"),"",IF(AND(G1050="■",H1050="■"),"",IF(F1050="■",$BY$23,IF(G1050="■",$BY$21,IF(J1050="","",J1050))))))))</f>
        <v/>
      </c>
      <c r="AM1050" s="65" t="str">
        <f t="shared" si="328"/>
        <v/>
      </c>
      <c r="AN1050" s="64" t="str">
        <f>IF($C$3="","",IF(AND(F1050="□",G1050="□",H1050="□"),"",IF(AND(F1050="■",G1050="■"),"",IF(AND(F1050="■",H1050="■"),"",IF(AND(G1050="■",H1050="■"),"",IF(F1050="■",$BY$24,IF(G1050="■",$BY$22,IF(L1050="","",L1050))))))))</f>
        <v/>
      </c>
      <c r="AO1050" s="118"/>
      <c r="AP1050" s="64" t="str">
        <f t="shared" si="329"/>
        <v/>
      </c>
      <c r="AQ1050" s="64" t="str">
        <f t="shared" si="330"/>
        <v/>
      </c>
      <c r="AR1050" s="64" t="str">
        <f t="shared" si="331"/>
        <v/>
      </c>
      <c r="AS1050" s="64" t="str">
        <f t="shared" si="332"/>
        <v/>
      </c>
      <c r="AT1050" s="64" t="str">
        <f t="shared" si="333"/>
        <v/>
      </c>
      <c r="AW1050" s="17" t="str">
        <f t="shared" si="334"/>
        <v/>
      </c>
      <c r="AX1050" s="17" t="str">
        <f t="shared" si="335"/>
        <v/>
      </c>
      <c r="AY1050" s="17" t="str">
        <f t="shared" si="336"/>
        <v/>
      </c>
      <c r="AZ1050" s="17" t="str">
        <f t="shared" si="337"/>
        <v/>
      </c>
      <c r="BA1050" s="17" t="str">
        <f t="shared" si="338"/>
        <v/>
      </c>
      <c r="BB1050" s="17" t="str">
        <f t="shared" si="339"/>
        <v/>
      </c>
      <c r="BD1050" s="17" t="str">
        <f>IF(AND(OR(F1050="",F1050="□"),OR(G1050="",G1050="□"),OR(H1050="",H1050="□")),"",IF(AND(F1050="■",G1050="■"),"",IF(AND(OR(F1050="■",G1050="■"),H1050="■"),"",IF(F1050="■",5,IF(G1050="■",4,IF(I1050="","",IF($C$3="","",IF($C$3=8,"-",IF($C$3&lt;8,IF(I1050&lt;=$BY$25,7,IF(I1050&lt;=$BY$26,6,IF(I1050&lt;=$BY$27,5,IF(I1050&lt;=$BY$28,4,IF(I1050&lt;=$BY$29,3,IF(I1050&lt;=$BY$30,2,1)))))))))))))))</f>
        <v/>
      </c>
      <c r="BE1050" s="17" t="str">
        <f>IF(AND(OR(F1050="",F1050="□"),OR(G1050="",G1050="□"),OR(H1050="",H1050="□")),"",IF(AND(F1050="■",G1050="■"),"",IF(AND(OR(F1050="■",G1050="■"),H1050="■"),"",IF(F1050="■",5,IF(G1050="■",4,IF(K1050="","",IF($C$3="","",IF($C$3=8,IF(K1050&lt;=$BY$33,6,IF(K1050&lt;=$BY$34,5,IF(K1050&lt;=$BY$35,4,3))),IF(AND($C$3&lt;8,$C$3&gt;4),IF(K1050&lt;=$BY$32,7,IF(K1050&lt;=$BY$33,6,IF(K1050&lt;=$BY$34,5,IF(K1050&lt;=$BY$35,4,IF(K1050&lt;=$BY$36,3,2))))),IF(C1036&lt;5,"-"))))))))))</f>
        <v/>
      </c>
      <c r="BF1050" s="17" t="str">
        <f t="shared" si="341"/>
        <v/>
      </c>
      <c r="BH1050" s="18" t="str">
        <f>IF(X1050="","",IF(50&lt;=Y1050,6,IF(AND(40&lt;=Y1050,Y1050&lt;50),5,IF(AND(30&lt;=Y1050,Y1050&lt;40),4,IF(AND(20&lt;=Y1050,Y1050&lt;30),3,IF(AND(10&lt;=Y1050,Y1050&lt;20),2,IF(AND(0&lt;=Y1050,Y1050&lt;10),1,IF(Y1050&lt;0,0,""))))))))</f>
        <v/>
      </c>
      <c r="BI1050" s="18" t="str">
        <f>IF(X1050="","",IF(30&lt;=Y1050,4,IF(AND(20&lt;=Y1050,Y1050&lt;30),3,IF(AND(10&lt;=Y1050,Y1050&lt;20),2,IF(AND(0&lt;=Y1050,Y1050&lt;10),1,IF(Y1050&lt;0,0,""))))))</f>
        <v/>
      </c>
      <c r="BJ1050" s="58" t="str">
        <f>IF(AND(OR(Q1050="",Q1050="□"),OR(R1050="",R1050="□"),OR(S1050="",S1050="□")),"",IF(AND(Q1050="■",R1050="■"),"",IF(AND(OR(Q1050="■",R1050="■"),S1050="■"),"",IF(Q1050="■",3,IF(R1050="■",1,IF(Z1050="■",BH1050,BI1050))))))</f>
        <v/>
      </c>
    </row>
    <row r="1051" spans="1:62" ht="12" customHeight="1" x14ac:dyDescent="0.15">
      <c r="A1051" s="66">
        <v>1034</v>
      </c>
      <c r="B1051" s="4"/>
      <c r="C1051" s="2"/>
      <c r="D1051" s="2"/>
      <c r="E1051" s="8"/>
      <c r="F1051" s="129" t="s">
        <v>38</v>
      </c>
      <c r="G1051" s="130" t="s">
        <v>38</v>
      </c>
      <c r="H1051" s="131" t="s">
        <v>38</v>
      </c>
      <c r="I1051" s="122"/>
      <c r="J1051" s="149"/>
      <c r="K1051" s="124"/>
      <c r="L1051" s="178"/>
      <c r="M1051" s="133"/>
      <c r="N1051" s="163" t="str">
        <f>IF($C$3="","",IF(P1051="","",BF1051))</f>
        <v/>
      </c>
      <c r="O1051" s="163" t="str">
        <f>IF($C$3="","",IF(AND(OR(F1051="",F1051="□"),OR(G1051="",G1051="□"),OR(H1051="",H1051="□")),"",IF(AND(F1051="■",G1051="■"),"",IF(AND(OR(F1051="■",G1051="■"),H1051="■"),"",IF(BF1051="","",IF(OR(BF1051=4,BF1051&gt;4),"○","×"))))))</f>
        <v/>
      </c>
      <c r="P1051" s="162" t="str">
        <f>IF($C$3="","",IF(AND(OR(F1051="",F1051="□"),OR(G1051="",G1051="□"),OR(H1051="",H1051="□")),"",IF(AND(F1051="■",G1051="■"),"",IF(AND(OR(F1051="■",G1051="■"),H1051="■"),"",IF(BF1051="","",IF(OR(BF1051=5,BF1051&gt;5),"○","×"))))))</f>
        <v/>
      </c>
      <c r="Q1051" s="129" t="s">
        <v>38</v>
      </c>
      <c r="R1051" s="130" t="s">
        <v>38</v>
      </c>
      <c r="S1051" s="131" t="s">
        <v>38</v>
      </c>
      <c r="T1051" s="1"/>
      <c r="U1051" s="10"/>
      <c r="V1051" s="11"/>
      <c r="W1051" s="10"/>
      <c r="X1051" s="223" t="str">
        <f t="shared" si="340"/>
        <v/>
      </c>
      <c r="Y1051" s="164" t="str">
        <f t="shared" si="322"/>
        <v/>
      </c>
      <c r="Z1051" s="131" t="s">
        <v>58</v>
      </c>
      <c r="AA1051" s="135" t="s">
        <v>58</v>
      </c>
      <c r="AB1051" s="165" t="str">
        <f t="shared" si="323"/>
        <v/>
      </c>
      <c r="AC1051" s="280"/>
      <c r="AD1051" s="281"/>
      <c r="AF1051" s="60" t="str">
        <f>IF($C$3="","",IF(AND(F1051="□",G1051="□",H1051="□"),"",IF(AND(F1051="■",G1051="■"),"",IF(AND(F1051="■",H1051="■"),"",IF(AND(G1051="■",H1051="■"),"",IF(F1051="■",$BY$42,IF(G1051="■",$BY$39,IF(I1051="","",I1051))))))))</f>
        <v/>
      </c>
      <c r="AG1051" s="61" t="str">
        <f>IF($C$3="","",IF(AND(F1051="□",G1051="□",H1051="□"),"",IF(AND(F1051="■",G1051="■"),"",IF(AND(F1051="■",H1051="■"),"",IF(AND(G1051="■",H1051="■"),"",IF(F1051="■",$BY$44,IF(G1051="■",$BY$41,IF(K1051="","",K1051))))))))</f>
        <v/>
      </c>
      <c r="AH1051" s="63" t="str">
        <f t="shared" si="324"/>
        <v/>
      </c>
      <c r="AI1051" s="63" t="str">
        <f t="shared" si="325"/>
        <v/>
      </c>
      <c r="AJ1051" s="64" t="str">
        <f t="shared" si="326"/>
        <v/>
      </c>
      <c r="AK1051" s="64" t="str">
        <f t="shared" si="327"/>
        <v/>
      </c>
      <c r="AL1051" s="64" t="str">
        <f>IF($C$3="","",IF(AND(F1051="□",G1051="□",H1051="□"),"",IF(AND(F1051="■",G1051="■"),"",IF(AND(F1051="■",H1051="■"),"",IF(AND(G1051="■",H1051="■"),"",IF(F1051="■",$BY$23,IF(G1051="■",$BY$21,IF(J1051="","",J1051))))))))</f>
        <v/>
      </c>
      <c r="AM1051" s="65" t="str">
        <f t="shared" si="328"/>
        <v/>
      </c>
      <c r="AN1051" s="64" t="str">
        <f>IF($C$3="","",IF(AND(F1051="□",G1051="□",H1051="□"),"",IF(AND(F1051="■",G1051="■"),"",IF(AND(F1051="■",H1051="■"),"",IF(AND(G1051="■",H1051="■"),"",IF(F1051="■",$BY$24,IF(G1051="■",$BY$22,IF(L1051="","",L1051))))))))</f>
        <v/>
      </c>
      <c r="AO1051" s="118"/>
      <c r="AP1051" s="64" t="str">
        <f t="shared" si="329"/>
        <v/>
      </c>
      <c r="AQ1051" s="64" t="str">
        <f t="shared" si="330"/>
        <v/>
      </c>
      <c r="AR1051" s="64" t="str">
        <f t="shared" si="331"/>
        <v/>
      </c>
      <c r="AS1051" s="64" t="str">
        <f t="shared" si="332"/>
        <v/>
      </c>
      <c r="AT1051" s="64" t="str">
        <f t="shared" si="333"/>
        <v/>
      </c>
      <c r="AW1051" s="17" t="str">
        <f t="shared" si="334"/>
        <v/>
      </c>
      <c r="AX1051" s="17" t="str">
        <f t="shared" si="335"/>
        <v/>
      </c>
      <c r="AY1051" s="17" t="str">
        <f t="shared" si="336"/>
        <v/>
      </c>
      <c r="AZ1051" s="17" t="str">
        <f t="shared" si="337"/>
        <v/>
      </c>
      <c r="BA1051" s="17" t="str">
        <f t="shared" si="338"/>
        <v/>
      </c>
      <c r="BB1051" s="17" t="str">
        <f t="shared" si="339"/>
        <v/>
      </c>
      <c r="BD1051" s="17" t="str">
        <f>IF(AND(OR(F1051="",F1051="□"),OR(G1051="",G1051="□"),OR(H1051="",H1051="□")),"",IF(AND(F1051="■",G1051="■"),"",IF(AND(OR(F1051="■",G1051="■"),H1051="■"),"",IF(F1051="■",5,IF(G1051="■",4,IF(I1051="","",IF($C$3="","",IF($C$3=8,"-",IF($C$3&lt;8,IF(I1051&lt;=$BY$25,7,IF(I1051&lt;=$BY$26,6,IF(I1051&lt;=$BY$27,5,IF(I1051&lt;=$BY$28,4,IF(I1051&lt;=$BY$29,3,IF(I1051&lt;=$BY$30,2,1)))))))))))))))</f>
        <v/>
      </c>
      <c r="BE1051" s="17" t="str">
        <f>IF(AND(OR(F1051="",F1051="□"),OR(G1051="",G1051="□"),OR(H1051="",H1051="□")),"",IF(AND(F1051="■",G1051="■"),"",IF(AND(OR(F1051="■",G1051="■"),H1051="■"),"",IF(F1051="■",5,IF(G1051="■",4,IF(K1051="","",IF($C$3="","",IF($C$3=8,IF(K1051&lt;=$BY$33,6,IF(K1051&lt;=$BY$34,5,IF(K1051&lt;=$BY$35,4,3))),IF(AND($C$3&lt;8,$C$3&gt;4),IF(K1051&lt;=$BY$32,7,IF(K1051&lt;=$BY$33,6,IF(K1051&lt;=$BY$34,5,IF(K1051&lt;=$BY$35,4,IF(K1051&lt;=$BY$36,3,2))))),IF(C1037&lt;5,"-"))))))))))</f>
        <v/>
      </c>
      <c r="BF1051" s="17" t="str">
        <f t="shared" si="341"/>
        <v/>
      </c>
      <c r="BH1051" s="18" t="str">
        <f>IF(X1051="","",IF(50&lt;=Y1051,6,IF(AND(40&lt;=Y1051,Y1051&lt;50),5,IF(AND(30&lt;=Y1051,Y1051&lt;40),4,IF(AND(20&lt;=Y1051,Y1051&lt;30),3,IF(AND(10&lt;=Y1051,Y1051&lt;20),2,IF(AND(0&lt;=Y1051,Y1051&lt;10),1,IF(Y1051&lt;0,0,""))))))))</f>
        <v/>
      </c>
      <c r="BI1051" s="18" t="str">
        <f>IF(X1051="","",IF(30&lt;=Y1051,4,IF(AND(20&lt;=Y1051,Y1051&lt;30),3,IF(AND(10&lt;=Y1051,Y1051&lt;20),2,IF(AND(0&lt;=Y1051,Y1051&lt;10),1,IF(Y1051&lt;0,0,""))))))</f>
        <v/>
      </c>
      <c r="BJ1051" s="58" t="str">
        <f>IF(AND(OR(Q1051="",Q1051="□"),OR(R1051="",R1051="□"),OR(S1051="",S1051="□")),"",IF(AND(Q1051="■",R1051="■"),"",IF(AND(OR(Q1051="■",R1051="■"),S1051="■"),"",IF(Q1051="■",3,IF(R1051="■",1,IF(Z1051="■",BH1051,BI1051))))))</f>
        <v/>
      </c>
    </row>
    <row r="1052" spans="1:62" ht="12" customHeight="1" x14ac:dyDescent="0.15">
      <c r="A1052" s="66">
        <v>1035</v>
      </c>
      <c r="B1052" s="4"/>
      <c r="C1052" s="2"/>
      <c r="D1052" s="2"/>
      <c r="E1052" s="8"/>
      <c r="F1052" s="129" t="s">
        <v>38</v>
      </c>
      <c r="G1052" s="130" t="s">
        <v>38</v>
      </c>
      <c r="H1052" s="131" t="s">
        <v>38</v>
      </c>
      <c r="I1052" s="122"/>
      <c r="J1052" s="149"/>
      <c r="K1052" s="124"/>
      <c r="L1052" s="178"/>
      <c r="M1052" s="133"/>
      <c r="N1052" s="163" t="str">
        <f>IF($C$3="","",IF(P1052="","",BF1052))</f>
        <v/>
      </c>
      <c r="O1052" s="163" t="str">
        <f>IF($C$3="","",IF(AND(OR(F1052="",F1052="□"),OR(G1052="",G1052="□"),OR(H1052="",H1052="□")),"",IF(AND(F1052="■",G1052="■"),"",IF(AND(OR(F1052="■",G1052="■"),H1052="■"),"",IF(BF1052="","",IF(OR(BF1052=4,BF1052&gt;4),"○","×"))))))</f>
        <v/>
      </c>
      <c r="P1052" s="162" t="str">
        <f>IF($C$3="","",IF(AND(OR(F1052="",F1052="□"),OR(G1052="",G1052="□"),OR(H1052="",H1052="□")),"",IF(AND(F1052="■",G1052="■"),"",IF(AND(OR(F1052="■",G1052="■"),H1052="■"),"",IF(BF1052="","",IF(OR(BF1052=5,BF1052&gt;5),"○","×"))))))</f>
        <v/>
      </c>
      <c r="Q1052" s="129" t="s">
        <v>38</v>
      </c>
      <c r="R1052" s="130" t="s">
        <v>38</v>
      </c>
      <c r="S1052" s="131" t="s">
        <v>38</v>
      </c>
      <c r="T1052" s="1"/>
      <c r="U1052" s="10"/>
      <c r="V1052" s="11"/>
      <c r="W1052" s="10"/>
      <c r="X1052" s="223" t="str">
        <f t="shared" si="340"/>
        <v/>
      </c>
      <c r="Y1052" s="164" t="str">
        <f t="shared" si="322"/>
        <v/>
      </c>
      <c r="Z1052" s="131" t="s">
        <v>58</v>
      </c>
      <c r="AA1052" s="135" t="s">
        <v>58</v>
      </c>
      <c r="AB1052" s="165" t="str">
        <f t="shared" si="323"/>
        <v/>
      </c>
      <c r="AC1052" s="280"/>
      <c r="AD1052" s="281"/>
      <c r="AF1052" s="60" t="str">
        <f>IF($C$3="","",IF(AND(F1052="□",G1052="□",H1052="□"),"",IF(AND(F1052="■",G1052="■"),"",IF(AND(F1052="■",H1052="■"),"",IF(AND(G1052="■",H1052="■"),"",IF(F1052="■",$BY$42,IF(G1052="■",$BY$39,IF(I1052="","",I1052))))))))</f>
        <v/>
      </c>
      <c r="AG1052" s="61" t="str">
        <f>IF($C$3="","",IF(AND(F1052="□",G1052="□",H1052="□"),"",IF(AND(F1052="■",G1052="■"),"",IF(AND(F1052="■",H1052="■"),"",IF(AND(G1052="■",H1052="■"),"",IF(F1052="■",$BY$44,IF(G1052="■",$BY$41,IF(K1052="","",K1052))))))))</f>
        <v/>
      </c>
      <c r="AH1052" s="63" t="str">
        <f t="shared" si="324"/>
        <v/>
      </c>
      <c r="AI1052" s="63" t="str">
        <f t="shared" si="325"/>
        <v/>
      </c>
      <c r="AJ1052" s="64" t="str">
        <f t="shared" si="326"/>
        <v/>
      </c>
      <c r="AK1052" s="64" t="str">
        <f t="shared" si="327"/>
        <v/>
      </c>
      <c r="AL1052" s="64" t="str">
        <f>IF($C$3="","",IF(AND(F1052="□",G1052="□",H1052="□"),"",IF(AND(F1052="■",G1052="■"),"",IF(AND(F1052="■",H1052="■"),"",IF(AND(G1052="■",H1052="■"),"",IF(F1052="■",$BY$23,IF(G1052="■",$BY$21,IF(J1052="","",J1052))))))))</f>
        <v/>
      </c>
      <c r="AM1052" s="65" t="str">
        <f t="shared" si="328"/>
        <v/>
      </c>
      <c r="AN1052" s="64" t="str">
        <f>IF($C$3="","",IF(AND(F1052="□",G1052="□",H1052="□"),"",IF(AND(F1052="■",G1052="■"),"",IF(AND(F1052="■",H1052="■"),"",IF(AND(G1052="■",H1052="■"),"",IF(F1052="■",$BY$24,IF(G1052="■",$BY$22,IF(L1052="","",L1052))))))))</f>
        <v/>
      </c>
      <c r="AO1052" s="118"/>
      <c r="AP1052" s="64" t="str">
        <f t="shared" si="329"/>
        <v/>
      </c>
      <c r="AQ1052" s="64" t="str">
        <f t="shared" si="330"/>
        <v/>
      </c>
      <c r="AR1052" s="64" t="str">
        <f t="shared" si="331"/>
        <v/>
      </c>
      <c r="AS1052" s="64" t="str">
        <f t="shared" si="332"/>
        <v/>
      </c>
      <c r="AT1052" s="64" t="str">
        <f t="shared" si="333"/>
        <v/>
      </c>
      <c r="AW1052" s="17" t="str">
        <f t="shared" si="334"/>
        <v/>
      </c>
      <c r="AX1052" s="17" t="str">
        <f t="shared" si="335"/>
        <v/>
      </c>
      <c r="AY1052" s="17" t="str">
        <f t="shared" si="336"/>
        <v/>
      </c>
      <c r="AZ1052" s="17" t="str">
        <f t="shared" si="337"/>
        <v/>
      </c>
      <c r="BA1052" s="17" t="str">
        <f t="shared" si="338"/>
        <v/>
      </c>
      <c r="BB1052" s="17" t="str">
        <f t="shared" si="339"/>
        <v/>
      </c>
      <c r="BD1052" s="17" t="str">
        <f>IF(AND(OR(F1052="",F1052="□"),OR(G1052="",G1052="□"),OR(H1052="",H1052="□")),"",IF(AND(F1052="■",G1052="■"),"",IF(AND(OR(F1052="■",G1052="■"),H1052="■"),"",IF(F1052="■",5,IF(G1052="■",4,IF(I1052="","",IF($C$3="","",IF($C$3=8,"-",IF($C$3&lt;8,IF(I1052&lt;=$BY$25,7,IF(I1052&lt;=$BY$26,6,IF(I1052&lt;=$BY$27,5,IF(I1052&lt;=$BY$28,4,IF(I1052&lt;=$BY$29,3,IF(I1052&lt;=$BY$30,2,1)))))))))))))))</f>
        <v/>
      </c>
      <c r="BE1052" s="17" t="str">
        <f>IF(AND(OR(F1052="",F1052="□"),OR(G1052="",G1052="□"),OR(H1052="",H1052="□")),"",IF(AND(F1052="■",G1052="■"),"",IF(AND(OR(F1052="■",G1052="■"),H1052="■"),"",IF(F1052="■",5,IF(G1052="■",4,IF(K1052="","",IF($C$3="","",IF($C$3=8,IF(K1052&lt;=$BY$33,6,IF(K1052&lt;=$BY$34,5,IF(K1052&lt;=$BY$35,4,3))),IF(AND($C$3&lt;8,$C$3&gt;4),IF(K1052&lt;=$BY$32,7,IF(K1052&lt;=$BY$33,6,IF(K1052&lt;=$BY$34,5,IF(K1052&lt;=$BY$35,4,IF(K1052&lt;=$BY$36,3,2))))),IF(C1038&lt;5,"-"))))))))))</f>
        <v/>
      </c>
      <c r="BF1052" s="17" t="str">
        <f t="shared" si="341"/>
        <v/>
      </c>
      <c r="BH1052" s="18" t="str">
        <f>IF(X1052="","",IF(50&lt;=Y1052,6,IF(AND(40&lt;=Y1052,Y1052&lt;50),5,IF(AND(30&lt;=Y1052,Y1052&lt;40),4,IF(AND(20&lt;=Y1052,Y1052&lt;30),3,IF(AND(10&lt;=Y1052,Y1052&lt;20),2,IF(AND(0&lt;=Y1052,Y1052&lt;10),1,IF(Y1052&lt;0,0,""))))))))</f>
        <v/>
      </c>
      <c r="BI1052" s="18" t="str">
        <f>IF(X1052="","",IF(30&lt;=Y1052,4,IF(AND(20&lt;=Y1052,Y1052&lt;30),3,IF(AND(10&lt;=Y1052,Y1052&lt;20),2,IF(AND(0&lt;=Y1052,Y1052&lt;10),1,IF(Y1052&lt;0,0,""))))))</f>
        <v/>
      </c>
      <c r="BJ1052" s="58" t="str">
        <f>IF(AND(OR(Q1052="",Q1052="□"),OR(R1052="",R1052="□"),OR(S1052="",S1052="□")),"",IF(AND(Q1052="■",R1052="■"),"",IF(AND(OR(Q1052="■",R1052="■"),S1052="■"),"",IF(Q1052="■",3,IF(R1052="■",1,IF(Z1052="■",BH1052,BI1052))))))</f>
        <v/>
      </c>
    </row>
    <row r="1053" spans="1:62" ht="12" customHeight="1" x14ac:dyDescent="0.15">
      <c r="A1053" s="66">
        <v>1036</v>
      </c>
      <c r="B1053" s="4"/>
      <c r="C1053" s="2"/>
      <c r="D1053" s="2"/>
      <c r="E1053" s="8"/>
      <c r="F1053" s="129" t="s">
        <v>38</v>
      </c>
      <c r="G1053" s="130" t="s">
        <v>38</v>
      </c>
      <c r="H1053" s="131" t="s">
        <v>38</v>
      </c>
      <c r="I1053" s="122"/>
      <c r="J1053" s="149"/>
      <c r="K1053" s="124"/>
      <c r="L1053" s="178"/>
      <c r="M1053" s="133"/>
      <c r="N1053" s="163" t="str">
        <f>IF($C$3="","",IF(P1053="","",BF1053))</f>
        <v/>
      </c>
      <c r="O1053" s="163" t="str">
        <f>IF($C$3="","",IF(AND(OR(F1053="",F1053="□"),OR(G1053="",G1053="□"),OR(H1053="",H1053="□")),"",IF(AND(F1053="■",G1053="■"),"",IF(AND(OR(F1053="■",G1053="■"),H1053="■"),"",IF(BF1053="","",IF(OR(BF1053=4,BF1053&gt;4),"○","×"))))))</f>
        <v/>
      </c>
      <c r="P1053" s="162" t="str">
        <f>IF($C$3="","",IF(AND(OR(F1053="",F1053="□"),OR(G1053="",G1053="□"),OR(H1053="",H1053="□")),"",IF(AND(F1053="■",G1053="■"),"",IF(AND(OR(F1053="■",G1053="■"),H1053="■"),"",IF(BF1053="","",IF(OR(BF1053=5,BF1053&gt;5),"○","×"))))))</f>
        <v/>
      </c>
      <c r="Q1053" s="129" t="s">
        <v>38</v>
      </c>
      <c r="R1053" s="130" t="s">
        <v>38</v>
      </c>
      <c r="S1053" s="131" t="s">
        <v>38</v>
      </c>
      <c r="T1053" s="1"/>
      <c r="U1053" s="10"/>
      <c r="V1053" s="11"/>
      <c r="W1053" s="10"/>
      <c r="X1053" s="223" t="str">
        <f t="shared" si="340"/>
        <v/>
      </c>
      <c r="Y1053" s="164" t="str">
        <f t="shared" si="322"/>
        <v/>
      </c>
      <c r="Z1053" s="131" t="s">
        <v>58</v>
      </c>
      <c r="AA1053" s="135" t="s">
        <v>58</v>
      </c>
      <c r="AB1053" s="165" t="str">
        <f t="shared" si="323"/>
        <v/>
      </c>
      <c r="AC1053" s="280"/>
      <c r="AD1053" s="281"/>
      <c r="AF1053" s="60" t="str">
        <f>IF($C$3="","",IF(AND(F1053="□",G1053="□",H1053="□"),"",IF(AND(F1053="■",G1053="■"),"",IF(AND(F1053="■",H1053="■"),"",IF(AND(G1053="■",H1053="■"),"",IF(F1053="■",$BY$42,IF(G1053="■",$BY$39,IF(I1053="","",I1053))))))))</f>
        <v/>
      </c>
      <c r="AG1053" s="61" t="str">
        <f>IF($C$3="","",IF(AND(F1053="□",G1053="□",H1053="□"),"",IF(AND(F1053="■",G1053="■"),"",IF(AND(F1053="■",H1053="■"),"",IF(AND(G1053="■",H1053="■"),"",IF(F1053="■",$BY$44,IF(G1053="■",$BY$41,IF(K1053="","",K1053))))))))</f>
        <v/>
      </c>
      <c r="AH1053" s="63" t="str">
        <f t="shared" si="324"/>
        <v/>
      </c>
      <c r="AI1053" s="63" t="str">
        <f t="shared" si="325"/>
        <v/>
      </c>
      <c r="AJ1053" s="64" t="str">
        <f t="shared" si="326"/>
        <v/>
      </c>
      <c r="AK1053" s="64" t="str">
        <f t="shared" si="327"/>
        <v/>
      </c>
      <c r="AL1053" s="64" t="str">
        <f>IF($C$3="","",IF(AND(F1053="□",G1053="□",H1053="□"),"",IF(AND(F1053="■",G1053="■"),"",IF(AND(F1053="■",H1053="■"),"",IF(AND(G1053="■",H1053="■"),"",IF(F1053="■",$BY$23,IF(G1053="■",$BY$21,IF(J1053="","",J1053))))))))</f>
        <v/>
      </c>
      <c r="AM1053" s="65" t="str">
        <f t="shared" si="328"/>
        <v/>
      </c>
      <c r="AN1053" s="64" t="str">
        <f>IF($C$3="","",IF(AND(F1053="□",G1053="□",H1053="□"),"",IF(AND(F1053="■",G1053="■"),"",IF(AND(F1053="■",H1053="■"),"",IF(AND(G1053="■",H1053="■"),"",IF(F1053="■",$BY$24,IF(G1053="■",$BY$22,IF(L1053="","",L1053))))))))</f>
        <v/>
      </c>
      <c r="AO1053" s="118"/>
      <c r="AP1053" s="64" t="str">
        <f t="shared" si="329"/>
        <v/>
      </c>
      <c r="AQ1053" s="64" t="str">
        <f t="shared" si="330"/>
        <v/>
      </c>
      <c r="AR1053" s="64" t="str">
        <f t="shared" si="331"/>
        <v/>
      </c>
      <c r="AS1053" s="64" t="str">
        <f t="shared" si="332"/>
        <v/>
      </c>
      <c r="AT1053" s="64" t="str">
        <f t="shared" si="333"/>
        <v/>
      </c>
      <c r="AW1053" s="17" t="str">
        <f t="shared" si="334"/>
        <v/>
      </c>
      <c r="AX1053" s="17" t="str">
        <f t="shared" si="335"/>
        <v/>
      </c>
      <c r="AY1053" s="17" t="str">
        <f t="shared" si="336"/>
        <v/>
      </c>
      <c r="AZ1053" s="17" t="str">
        <f t="shared" si="337"/>
        <v/>
      </c>
      <c r="BA1053" s="17" t="str">
        <f t="shared" si="338"/>
        <v/>
      </c>
      <c r="BB1053" s="17" t="str">
        <f t="shared" si="339"/>
        <v/>
      </c>
      <c r="BD1053" s="17" t="str">
        <f>IF(AND(OR(F1053="",F1053="□"),OR(G1053="",G1053="□"),OR(H1053="",H1053="□")),"",IF(AND(F1053="■",G1053="■"),"",IF(AND(OR(F1053="■",G1053="■"),H1053="■"),"",IF(F1053="■",5,IF(G1053="■",4,IF(I1053="","",IF($C$3="","",IF($C$3=8,"-",IF($C$3&lt;8,IF(I1053&lt;=$BY$25,7,IF(I1053&lt;=$BY$26,6,IF(I1053&lt;=$BY$27,5,IF(I1053&lt;=$BY$28,4,IF(I1053&lt;=$BY$29,3,IF(I1053&lt;=$BY$30,2,1)))))))))))))))</f>
        <v/>
      </c>
      <c r="BE1053" s="17" t="str">
        <f>IF(AND(OR(F1053="",F1053="□"),OR(G1053="",G1053="□"),OR(H1053="",H1053="□")),"",IF(AND(F1053="■",G1053="■"),"",IF(AND(OR(F1053="■",G1053="■"),H1053="■"),"",IF(F1053="■",5,IF(G1053="■",4,IF(K1053="","",IF($C$3="","",IF($C$3=8,IF(K1053&lt;=$BY$33,6,IF(K1053&lt;=$BY$34,5,IF(K1053&lt;=$BY$35,4,3))),IF(AND($C$3&lt;8,$C$3&gt;4),IF(K1053&lt;=$BY$32,7,IF(K1053&lt;=$BY$33,6,IF(K1053&lt;=$BY$34,5,IF(K1053&lt;=$BY$35,4,IF(K1053&lt;=$BY$36,3,2))))),IF(C1039&lt;5,"-"))))))))))</f>
        <v/>
      </c>
      <c r="BF1053" s="17" t="str">
        <f t="shared" si="341"/>
        <v/>
      </c>
      <c r="BH1053" s="18" t="str">
        <f>IF(X1053="","",IF(50&lt;=Y1053,6,IF(AND(40&lt;=Y1053,Y1053&lt;50),5,IF(AND(30&lt;=Y1053,Y1053&lt;40),4,IF(AND(20&lt;=Y1053,Y1053&lt;30),3,IF(AND(10&lt;=Y1053,Y1053&lt;20),2,IF(AND(0&lt;=Y1053,Y1053&lt;10),1,IF(Y1053&lt;0,0,""))))))))</f>
        <v/>
      </c>
      <c r="BI1053" s="18" t="str">
        <f>IF(X1053="","",IF(30&lt;=Y1053,4,IF(AND(20&lt;=Y1053,Y1053&lt;30),3,IF(AND(10&lt;=Y1053,Y1053&lt;20),2,IF(AND(0&lt;=Y1053,Y1053&lt;10),1,IF(Y1053&lt;0,0,""))))))</f>
        <v/>
      </c>
      <c r="BJ1053" s="58" t="str">
        <f>IF(AND(OR(Q1053="",Q1053="□"),OR(R1053="",R1053="□"),OR(S1053="",S1053="□")),"",IF(AND(Q1053="■",R1053="■"),"",IF(AND(OR(Q1053="■",R1053="■"),S1053="■"),"",IF(Q1053="■",3,IF(R1053="■",1,IF(Z1053="■",BH1053,BI1053))))))</f>
        <v/>
      </c>
    </row>
    <row r="1054" spans="1:62" ht="12" customHeight="1" x14ac:dyDescent="0.15">
      <c r="A1054" s="66">
        <v>1037</v>
      </c>
      <c r="B1054" s="4"/>
      <c r="C1054" s="2"/>
      <c r="D1054" s="2"/>
      <c r="E1054" s="8"/>
      <c r="F1054" s="129" t="s">
        <v>38</v>
      </c>
      <c r="G1054" s="130" t="s">
        <v>38</v>
      </c>
      <c r="H1054" s="131" t="s">
        <v>38</v>
      </c>
      <c r="I1054" s="122"/>
      <c r="J1054" s="149"/>
      <c r="K1054" s="124"/>
      <c r="L1054" s="178"/>
      <c r="M1054" s="133"/>
      <c r="N1054" s="163" t="str">
        <f>IF($C$3="","",IF(P1054="","",BF1054))</f>
        <v/>
      </c>
      <c r="O1054" s="163" t="str">
        <f>IF($C$3="","",IF(AND(OR(F1054="",F1054="□"),OR(G1054="",G1054="□"),OR(H1054="",H1054="□")),"",IF(AND(F1054="■",G1054="■"),"",IF(AND(OR(F1054="■",G1054="■"),H1054="■"),"",IF(BF1054="","",IF(OR(BF1054=4,BF1054&gt;4),"○","×"))))))</f>
        <v/>
      </c>
      <c r="P1054" s="162" t="str">
        <f>IF($C$3="","",IF(AND(OR(F1054="",F1054="□"),OR(G1054="",G1054="□"),OR(H1054="",H1054="□")),"",IF(AND(F1054="■",G1054="■"),"",IF(AND(OR(F1054="■",G1054="■"),H1054="■"),"",IF(BF1054="","",IF(OR(BF1054=5,BF1054&gt;5),"○","×"))))))</f>
        <v/>
      </c>
      <c r="Q1054" s="129" t="s">
        <v>38</v>
      </c>
      <c r="R1054" s="130" t="s">
        <v>38</v>
      </c>
      <c r="S1054" s="131" t="s">
        <v>38</v>
      </c>
      <c r="T1054" s="1"/>
      <c r="U1054" s="10"/>
      <c r="V1054" s="11"/>
      <c r="W1054" s="10"/>
      <c r="X1054" s="223" t="str">
        <f t="shared" si="340"/>
        <v/>
      </c>
      <c r="Y1054" s="164" t="str">
        <f t="shared" si="322"/>
        <v/>
      </c>
      <c r="Z1054" s="131" t="s">
        <v>58</v>
      </c>
      <c r="AA1054" s="135" t="s">
        <v>58</v>
      </c>
      <c r="AB1054" s="165" t="str">
        <f t="shared" si="323"/>
        <v/>
      </c>
      <c r="AC1054" s="280"/>
      <c r="AD1054" s="281"/>
      <c r="AF1054" s="60" t="str">
        <f>IF($C$3="","",IF(AND(F1054="□",G1054="□",H1054="□"),"",IF(AND(F1054="■",G1054="■"),"",IF(AND(F1054="■",H1054="■"),"",IF(AND(G1054="■",H1054="■"),"",IF(F1054="■",$BY$42,IF(G1054="■",$BY$39,IF(I1054="","",I1054))))))))</f>
        <v/>
      </c>
      <c r="AG1054" s="61" t="str">
        <f>IF($C$3="","",IF(AND(F1054="□",G1054="□",H1054="□"),"",IF(AND(F1054="■",G1054="■"),"",IF(AND(F1054="■",H1054="■"),"",IF(AND(G1054="■",H1054="■"),"",IF(F1054="■",$BY$44,IF(G1054="■",$BY$41,IF(K1054="","",K1054))))))))</f>
        <v/>
      </c>
      <c r="AH1054" s="63" t="str">
        <f t="shared" si="324"/>
        <v/>
      </c>
      <c r="AI1054" s="63" t="str">
        <f t="shared" si="325"/>
        <v/>
      </c>
      <c r="AJ1054" s="64" t="str">
        <f t="shared" si="326"/>
        <v/>
      </c>
      <c r="AK1054" s="64" t="str">
        <f t="shared" si="327"/>
        <v/>
      </c>
      <c r="AL1054" s="64" t="str">
        <f>IF($C$3="","",IF(AND(F1054="□",G1054="□",H1054="□"),"",IF(AND(F1054="■",G1054="■"),"",IF(AND(F1054="■",H1054="■"),"",IF(AND(G1054="■",H1054="■"),"",IF(F1054="■",$BY$23,IF(G1054="■",$BY$21,IF(J1054="","",J1054))))))))</f>
        <v/>
      </c>
      <c r="AM1054" s="65" t="str">
        <f t="shared" si="328"/>
        <v/>
      </c>
      <c r="AN1054" s="64" t="str">
        <f>IF($C$3="","",IF(AND(F1054="□",G1054="□",H1054="□"),"",IF(AND(F1054="■",G1054="■"),"",IF(AND(F1054="■",H1054="■"),"",IF(AND(G1054="■",H1054="■"),"",IF(F1054="■",$BY$24,IF(G1054="■",$BY$22,IF(L1054="","",L1054))))))))</f>
        <v/>
      </c>
      <c r="AO1054" s="118"/>
      <c r="AP1054" s="64" t="str">
        <f t="shared" si="329"/>
        <v/>
      </c>
      <c r="AQ1054" s="64" t="str">
        <f t="shared" si="330"/>
        <v/>
      </c>
      <c r="AR1054" s="64" t="str">
        <f t="shared" si="331"/>
        <v/>
      </c>
      <c r="AS1054" s="64" t="str">
        <f t="shared" si="332"/>
        <v/>
      </c>
      <c r="AT1054" s="64" t="str">
        <f t="shared" si="333"/>
        <v/>
      </c>
      <c r="AW1054" s="17" t="str">
        <f t="shared" si="334"/>
        <v/>
      </c>
      <c r="AX1054" s="17" t="str">
        <f t="shared" si="335"/>
        <v/>
      </c>
      <c r="AY1054" s="17" t="str">
        <f t="shared" si="336"/>
        <v/>
      </c>
      <c r="AZ1054" s="17" t="str">
        <f t="shared" si="337"/>
        <v/>
      </c>
      <c r="BA1054" s="17" t="str">
        <f t="shared" si="338"/>
        <v/>
      </c>
      <c r="BB1054" s="17" t="str">
        <f t="shared" si="339"/>
        <v/>
      </c>
      <c r="BD1054" s="17" t="str">
        <f>IF(AND(OR(F1054="",F1054="□"),OR(G1054="",G1054="□"),OR(H1054="",H1054="□")),"",IF(AND(F1054="■",G1054="■"),"",IF(AND(OR(F1054="■",G1054="■"),H1054="■"),"",IF(F1054="■",5,IF(G1054="■",4,IF(I1054="","",IF($C$3="","",IF($C$3=8,"-",IF($C$3&lt;8,IF(I1054&lt;=$BY$25,7,IF(I1054&lt;=$BY$26,6,IF(I1054&lt;=$BY$27,5,IF(I1054&lt;=$BY$28,4,IF(I1054&lt;=$BY$29,3,IF(I1054&lt;=$BY$30,2,1)))))))))))))))</f>
        <v/>
      </c>
      <c r="BE1054" s="17" t="str">
        <f>IF(AND(OR(F1054="",F1054="□"),OR(G1054="",G1054="□"),OR(H1054="",H1054="□")),"",IF(AND(F1054="■",G1054="■"),"",IF(AND(OR(F1054="■",G1054="■"),H1054="■"),"",IF(F1054="■",5,IF(G1054="■",4,IF(K1054="","",IF($C$3="","",IF($C$3=8,IF(K1054&lt;=$BY$33,6,IF(K1054&lt;=$BY$34,5,IF(K1054&lt;=$BY$35,4,3))),IF(AND($C$3&lt;8,$C$3&gt;4),IF(K1054&lt;=$BY$32,7,IF(K1054&lt;=$BY$33,6,IF(K1054&lt;=$BY$34,5,IF(K1054&lt;=$BY$35,4,IF(K1054&lt;=$BY$36,3,2))))),IF(C1040&lt;5,"-"))))))))))</f>
        <v/>
      </c>
      <c r="BF1054" s="17" t="str">
        <f t="shared" si="341"/>
        <v/>
      </c>
      <c r="BH1054" s="18" t="str">
        <f>IF(X1054="","",IF(50&lt;=Y1054,6,IF(AND(40&lt;=Y1054,Y1054&lt;50),5,IF(AND(30&lt;=Y1054,Y1054&lt;40),4,IF(AND(20&lt;=Y1054,Y1054&lt;30),3,IF(AND(10&lt;=Y1054,Y1054&lt;20),2,IF(AND(0&lt;=Y1054,Y1054&lt;10),1,IF(Y1054&lt;0,0,""))))))))</f>
        <v/>
      </c>
      <c r="BI1054" s="18" t="str">
        <f>IF(X1054="","",IF(30&lt;=Y1054,4,IF(AND(20&lt;=Y1054,Y1054&lt;30),3,IF(AND(10&lt;=Y1054,Y1054&lt;20),2,IF(AND(0&lt;=Y1054,Y1054&lt;10),1,IF(Y1054&lt;0,0,""))))))</f>
        <v/>
      </c>
      <c r="BJ1054" s="58" t="str">
        <f>IF(AND(OR(Q1054="",Q1054="□"),OR(R1054="",R1054="□"),OR(S1054="",S1054="□")),"",IF(AND(Q1054="■",R1054="■"),"",IF(AND(OR(Q1054="■",R1054="■"),S1054="■"),"",IF(Q1054="■",3,IF(R1054="■",1,IF(Z1054="■",BH1054,BI1054))))))</f>
        <v/>
      </c>
    </row>
    <row r="1055" spans="1:62" ht="12" customHeight="1" x14ac:dyDescent="0.15">
      <c r="A1055" s="66">
        <v>1038</v>
      </c>
      <c r="B1055" s="4"/>
      <c r="C1055" s="2"/>
      <c r="D1055" s="2"/>
      <c r="E1055" s="8"/>
      <c r="F1055" s="129" t="s">
        <v>38</v>
      </c>
      <c r="G1055" s="130" t="s">
        <v>38</v>
      </c>
      <c r="H1055" s="131" t="s">
        <v>38</v>
      </c>
      <c r="I1055" s="122"/>
      <c r="J1055" s="149"/>
      <c r="K1055" s="124"/>
      <c r="L1055" s="178"/>
      <c r="M1055" s="133"/>
      <c r="N1055" s="163" t="str">
        <f>IF($C$3="","",IF(P1055="","",BF1055))</f>
        <v/>
      </c>
      <c r="O1055" s="163" t="str">
        <f>IF($C$3="","",IF(AND(OR(F1055="",F1055="□"),OR(G1055="",G1055="□"),OR(H1055="",H1055="□")),"",IF(AND(F1055="■",G1055="■"),"",IF(AND(OR(F1055="■",G1055="■"),H1055="■"),"",IF(BF1055="","",IF(OR(BF1055=4,BF1055&gt;4),"○","×"))))))</f>
        <v/>
      </c>
      <c r="P1055" s="162" t="str">
        <f>IF($C$3="","",IF(AND(OR(F1055="",F1055="□"),OR(G1055="",G1055="□"),OR(H1055="",H1055="□")),"",IF(AND(F1055="■",G1055="■"),"",IF(AND(OR(F1055="■",G1055="■"),H1055="■"),"",IF(BF1055="","",IF(OR(BF1055=5,BF1055&gt;5),"○","×"))))))</f>
        <v/>
      </c>
      <c r="Q1055" s="129" t="s">
        <v>38</v>
      </c>
      <c r="R1055" s="130" t="s">
        <v>38</v>
      </c>
      <c r="S1055" s="131" t="s">
        <v>38</v>
      </c>
      <c r="T1055" s="1"/>
      <c r="U1055" s="10"/>
      <c r="V1055" s="11"/>
      <c r="W1055" s="10"/>
      <c r="X1055" s="223" t="str">
        <f t="shared" si="340"/>
        <v/>
      </c>
      <c r="Y1055" s="164" t="str">
        <f t="shared" si="322"/>
        <v/>
      </c>
      <c r="Z1055" s="131" t="s">
        <v>58</v>
      </c>
      <c r="AA1055" s="135" t="s">
        <v>58</v>
      </c>
      <c r="AB1055" s="165" t="str">
        <f t="shared" si="323"/>
        <v/>
      </c>
      <c r="AC1055" s="280"/>
      <c r="AD1055" s="281"/>
      <c r="AF1055" s="60" t="str">
        <f>IF($C$3="","",IF(AND(F1055="□",G1055="□",H1055="□"),"",IF(AND(F1055="■",G1055="■"),"",IF(AND(F1055="■",H1055="■"),"",IF(AND(G1055="■",H1055="■"),"",IF(F1055="■",$BY$42,IF(G1055="■",$BY$39,IF(I1055="","",I1055))))))))</f>
        <v/>
      </c>
      <c r="AG1055" s="61" t="str">
        <f>IF($C$3="","",IF(AND(F1055="□",G1055="□",H1055="□"),"",IF(AND(F1055="■",G1055="■"),"",IF(AND(F1055="■",H1055="■"),"",IF(AND(G1055="■",H1055="■"),"",IF(F1055="■",$BY$44,IF(G1055="■",$BY$41,IF(K1055="","",K1055))))))))</f>
        <v/>
      </c>
      <c r="AH1055" s="63" t="str">
        <f t="shared" si="324"/>
        <v/>
      </c>
      <c r="AI1055" s="63" t="str">
        <f t="shared" si="325"/>
        <v/>
      </c>
      <c r="AJ1055" s="64" t="str">
        <f t="shared" si="326"/>
        <v/>
      </c>
      <c r="AK1055" s="64" t="str">
        <f t="shared" si="327"/>
        <v/>
      </c>
      <c r="AL1055" s="64" t="str">
        <f>IF($C$3="","",IF(AND(F1055="□",G1055="□",H1055="□"),"",IF(AND(F1055="■",G1055="■"),"",IF(AND(F1055="■",H1055="■"),"",IF(AND(G1055="■",H1055="■"),"",IF(F1055="■",$BY$23,IF(G1055="■",$BY$21,IF(J1055="","",J1055))))))))</f>
        <v/>
      </c>
      <c r="AM1055" s="65" t="str">
        <f t="shared" si="328"/>
        <v/>
      </c>
      <c r="AN1055" s="64" t="str">
        <f>IF($C$3="","",IF(AND(F1055="□",G1055="□",H1055="□"),"",IF(AND(F1055="■",G1055="■"),"",IF(AND(F1055="■",H1055="■"),"",IF(AND(G1055="■",H1055="■"),"",IF(F1055="■",$BY$24,IF(G1055="■",$BY$22,IF(L1055="","",L1055))))))))</f>
        <v/>
      </c>
      <c r="AO1055" s="118"/>
      <c r="AP1055" s="64" t="str">
        <f t="shared" si="329"/>
        <v/>
      </c>
      <c r="AQ1055" s="64" t="str">
        <f t="shared" si="330"/>
        <v/>
      </c>
      <c r="AR1055" s="64" t="str">
        <f t="shared" si="331"/>
        <v/>
      </c>
      <c r="AS1055" s="64" t="str">
        <f t="shared" si="332"/>
        <v/>
      </c>
      <c r="AT1055" s="64" t="str">
        <f t="shared" si="333"/>
        <v/>
      </c>
      <c r="AW1055" s="17" t="str">
        <f t="shared" si="334"/>
        <v/>
      </c>
      <c r="AX1055" s="17" t="str">
        <f t="shared" si="335"/>
        <v/>
      </c>
      <c r="AY1055" s="17" t="str">
        <f t="shared" si="336"/>
        <v/>
      </c>
      <c r="AZ1055" s="17" t="str">
        <f t="shared" si="337"/>
        <v/>
      </c>
      <c r="BA1055" s="17" t="str">
        <f t="shared" si="338"/>
        <v/>
      </c>
      <c r="BB1055" s="17" t="str">
        <f t="shared" si="339"/>
        <v/>
      </c>
      <c r="BD1055" s="17" t="str">
        <f>IF(AND(OR(F1055="",F1055="□"),OR(G1055="",G1055="□"),OR(H1055="",H1055="□")),"",IF(AND(F1055="■",G1055="■"),"",IF(AND(OR(F1055="■",G1055="■"),H1055="■"),"",IF(F1055="■",5,IF(G1055="■",4,IF(I1055="","",IF($C$3="","",IF($C$3=8,"-",IF($C$3&lt;8,IF(I1055&lt;=$BY$25,7,IF(I1055&lt;=$BY$26,6,IF(I1055&lt;=$BY$27,5,IF(I1055&lt;=$BY$28,4,IF(I1055&lt;=$BY$29,3,IF(I1055&lt;=$BY$30,2,1)))))))))))))))</f>
        <v/>
      </c>
      <c r="BE1055" s="17" t="str">
        <f>IF(AND(OR(F1055="",F1055="□"),OR(G1055="",G1055="□"),OR(H1055="",H1055="□")),"",IF(AND(F1055="■",G1055="■"),"",IF(AND(OR(F1055="■",G1055="■"),H1055="■"),"",IF(F1055="■",5,IF(G1055="■",4,IF(K1055="","",IF($C$3="","",IF($C$3=8,IF(K1055&lt;=$BY$33,6,IF(K1055&lt;=$BY$34,5,IF(K1055&lt;=$BY$35,4,3))),IF(AND($C$3&lt;8,$C$3&gt;4),IF(K1055&lt;=$BY$32,7,IF(K1055&lt;=$BY$33,6,IF(K1055&lt;=$BY$34,5,IF(K1055&lt;=$BY$35,4,IF(K1055&lt;=$BY$36,3,2))))),IF(C1041&lt;5,"-"))))))))))</f>
        <v/>
      </c>
      <c r="BF1055" s="17" t="str">
        <f t="shared" si="341"/>
        <v/>
      </c>
      <c r="BH1055" s="18" t="str">
        <f>IF(X1055="","",IF(50&lt;=Y1055,6,IF(AND(40&lt;=Y1055,Y1055&lt;50),5,IF(AND(30&lt;=Y1055,Y1055&lt;40),4,IF(AND(20&lt;=Y1055,Y1055&lt;30),3,IF(AND(10&lt;=Y1055,Y1055&lt;20),2,IF(AND(0&lt;=Y1055,Y1055&lt;10),1,IF(Y1055&lt;0,0,""))))))))</f>
        <v/>
      </c>
      <c r="BI1055" s="18" t="str">
        <f>IF(X1055="","",IF(30&lt;=Y1055,4,IF(AND(20&lt;=Y1055,Y1055&lt;30),3,IF(AND(10&lt;=Y1055,Y1055&lt;20),2,IF(AND(0&lt;=Y1055,Y1055&lt;10),1,IF(Y1055&lt;0,0,""))))))</f>
        <v/>
      </c>
      <c r="BJ1055" s="58" t="str">
        <f>IF(AND(OR(Q1055="",Q1055="□"),OR(R1055="",R1055="□"),OR(S1055="",S1055="□")),"",IF(AND(Q1055="■",R1055="■"),"",IF(AND(OR(Q1055="■",R1055="■"),S1055="■"),"",IF(Q1055="■",3,IF(R1055="■",1,IF(Z1055="■",BH1055,BI1055))))))</f>
        <v/>
      </c>
    </row>
    <row r="1056" spans="1:62" ht="12" customHeight="1" x14ac:dyDescent="0.15">
      <c r="A1056" s="66">
        <v>1039</v>
      </c>
      <c r="B1056" s="4"/>
      <c r="C1056" s="2"/>
      <c r="D1056" s="2"/>
      <c r="E1056" s="8"/>
      <c r="F1056" s="129" t="s">
        <v>38</v>
      </c>
      <c r="G1056" s="130" t="s">
        <v>38</v>
      </c>
      <c r="H1056" s="131" t="s">
        <v>38</v>
      </c>
      <c r="I1056" s="122"/>
      <c r="J1056" s="149"/>
      <c r="K1056" s="124"/>
      <c r="L1056" s="178"/>
      <c r="M1056" s="133"/>
      <c r="N1056" s="163" t="str">
        <f>IF($C$3="","",IF(P1056="","",BF1056))</f>
        <v/>
      </c>
      <c r="O1056" s="163" t="str">
        <f>IF($C$3="","",IF(AND(OR(F1056="",F1056="□"),OR(G1056="",G1056="□"),OR(H1056="",H1056="□")),"",IF(AND(F1056="■",G1056="■"),"",IF(AND(OR(F1056="■",G1056="■"),H1056="■"),"",IF(BF1056="","",IF(OR(BF1056=4,BF1056&gt;4),"○","×"))))))</f>
        <v/>
      </c>
      <c r="P1056" s="162" t="str">
        <f>IF($C$3="","",IF(AND(OR(F1056="",F1056="□"),OR(G1056="",G1056="□"),OR(H1056="",H1056="□")),"",IF(AND(F1056="■",G1056="■"),"",IF(AND(OR(F1056="■",G1056="■"),H1056="■"),"",IF(BF1056="","",IF(OR(BF1056=5,BF1056&gt;5),"○","×"))))))</f>
        <v/>
      </c>
      <c r="Q1056" s="129" t="s">
        <v>38</v>
      </c>
      <c r="R1056" s="130" t="s">
        <v>38</v>
      </c>
      <c r="S1056" s="131" t="s">
        <v>38</v>
      </c>
      <c r="T1056" s="1"/>
      <c r="U1056" s="10"/>
      <c r="V1056" s="11"/>
      <c r="W1056" s="10"/>
      <c r="X1056" s="223" t="str">
        <f t="shared" si="340"/>
        <v/>
      </c>
      <c r="Y1056" s="164" t="str">
        <f t="shared" si="322"/>
        <v/>
      </c>
      <c r="Z1056" s="131" t="s">
        <v>58</v>
      </c>
      <c r="AA1056" s="135" t="s">
        <v>58</v>
      </c>
      <c r="AB1056" s="165" t="str">
        <f t="shared" si="323"/>
        <v/>
      </c>
      <c r="AC1056" s="280"/>
      <c r="AD1056" s="281"/>
      <c r="AF1056" s="60" t="str">
        <f>IF($C$3="","",IF(AND(F1056="□",G1056="□",H1056="□"),"",IF(AND(F1056="■",G1056="■"),"",IF(AND(F1056="■",H1056="■"),"",IF(AND(G1056="■",H1056="■"),"",IF(F1056="■",$BY$42,IF(G1056="■",$BY$39,IF(I1056="","",I1056))))))))</f>
        <v/>
      </c>
      <c r="AG1056" s="61" t="str">
        <f>IF($C$3="","",IF(AND(F1056="□",G1056="□",H1056="□"),"",IF(AND(F1056="■",G1056="■"),"",IF(AND(F1056="■",H1056="■"),"",IF(AND(G1056="■",H1056="■"),"",IF(F1056="■",$BY$44,IF(G1056="■",$BY$41,IF(K1056="","",K1056))))))))</f>
        <v/>
      </c>
      <c r="AH1056" s="63" t="str">
        <f t="shared" si="324"/>
        <v/>
      </c>
      <c r="AI1056" s="63" t="str">
        <f t="shared" si="325"/>
        <v/>
      </c>
      <c r="AJ1056" s="64" t="str">
        <f t="shared" si="326"/>
        <v/>
      </c>
      <c r="AK1056" s="64" t="str">
        <f t="shared" si="327"/>
        <v/>
      </c>
      <c r="AL1056" s="64" t="str">
        <f>IF($C$3="","",IF(AND(F1056="□",G1056="□",H1056="□"),"",IF(AND(F1056="■",G1056="■"),"",IF(AND(F1056="■",H1056="■"),"",IF(AND(G1056="■",H1056="■"),"",IF(F1056="■",$BY$23,IF(G1056="■",$BY$21,IF(J1056="","",J1056))))))))</f>
        <v/>
      </c>
      <c r="AM1056" s="65" t="str">
        <f t="shared" si="328"/>
        <v/>
      </c>
      <c r="AN1056" s="64" t="str">
        <f>IF($C$3="","",IF(AND(F1056="□",G1056="□",H1056="□"),"",IF(AND(F1056="■",G1056="■"),"",IF(AND(F1056="■",H1056="■"),"",IF(AND(G1056="■",H1056="■"),"",IF(F1056="■",$BY$24,IF(G1056="■",$BY$22,IF(L1056="","",L1056))))))))</f>
        <v/>
      </c>
      <c r="AO1056" s="118"/>
      <c r="AP1056" s="64" t="str">
        <f t="shared" si="329"/>
        <v/>
      </c>
      <c r="AQ1056" s="64" t="str">
        <f t="shared" si="330"/>
        <v/>
      </c>
      <c r="AR1056" s="64" t="str">
        <f t="shared" si="331"/>
        <v/>
      </c>
      <c r="AS1056" s="64" t="str">
        <f t="shared" si="332"/>
        <v/>
      </c>
      <c r="AT1056" s="64" t="str">
        <f t="shared" si="333"/>
        <v/>
      </c>
      <c r="AW1056" s="17" t="str">
        <f t="shared" si="334"/>
        <v/>
      </c>
      <c r="AX1056" s="17" t="str">
        <f t="shared" si="335"/>
        <v/>
      </c>
      <c r="AY1056" s="17" t="str">
        <f t="shared" si="336"/>
        <v/>
      </c>
      <c r="AZ1056" s="17" t="str">
        <f t="shared" si="337"/>
        <v/>
      </c>
      <c r="BA1056" s="17" t="str">
        <f t="shared" si="338"/>
        <v/>
      </c>
      <c r="BB1056" s="17" t="str">
        <f t="shared" si="339"/>
        <v/>
      </c>
      <c r="BD1056" s="17" t="str">
        <f>IF(AND(OR(F1056="",F1056="□"),OR(G1056="",G1056="□"),OR(H1056="",H1056="□")),"",IF(AND(F1056="■",G1056="■"),"",IF(AND(OR(F1056="■",G1056="■"),H1056="■"),"",IF(F1056="■",5,IF(G1056="■",4,IF(I1056="","",IF($C$3="","",IF($C$3=8,"-",IF($C$3&lt;8,IF(I1056&lt;=$BY$25,7,IF(I1056&lt;=$BY$26,6,IF(I1056&lt;=$BY$27,5,IF(I1056&lt;=$BY$28,4,IF(I1056&lt;=$BY$29,3,IF(I1056&lt;=$BY$30,2,1)))))))))))))))</f>
        <v/>
      </c>
      <c r="BE1056" s="17" t="str">
        <f>IF(AND(OR(F1056="",F1056="□"),OR(G1056="",G1056="□"),OR(H1056="",H1056="□")),"",IF(AND(F1056="■",G1056="■"),"",IF(AND(OR(F1056="■",G1056="■"),H1056="■"),"",IF(F1056="■",5,IF(G1056="■",4,IF(K1056="","",IF($C$3="","",IF($C$3=8,IF(K1056&lt;=$BY$33,6,IF(K1056&lt;=$BY$34,5,IF(K1056&lt;=$BY$35,4,3))),IF(AND($C$3&lt;8,$C$3&gt;4),IF(K1056&lt;=$BY$32,7,IF(K1056&lt;=$BY$33,6,IF(K1056&lt;=$BY$34,5,IF(K1056&lt;=$BY$35,4,IF(K1056&lt;=$BY$36,3,2))))),IF(C1042&lt;5,"-"))))))))))</f>
        <v/>
      </c>
      <c r="BF1056" s="17" t="str">
        <f t="shared" si="341"/>
        <v/>
      </c>
      <c r="BH1056" s="18" t="str">
        <f>IF(X1056="","",IF(50&lt;=Y1056,6,IF(AND(40&lt;=Y1056,Y1056&lt;50),5,IF(AND(30&lt;=Y1056,Y1056&lt;40),4,IF(AND(20&lt;=Y1056,Y1056&lt;30),3,IF(AND(10&lt;=Y1056,Y1056&lt;20),2,IF(AND(0&lt;=Y1056,Y1056&lt;10),1,IF(Y1056&lt;0,0,""))))))))</f>
        <v/>
      </c>
      <c r="BI1056" s="18" t="str">
        <f>IF(X1056="","",IF(30&lt;=Y1056,4,IF(AND(20&lt;=Y1056,Y1056&lt;30),3,IF(AND(10&lt;=Y1056,Y1056&lt;20),2,IF(AND(0&lt;=Y1056,Y1056&lt;10),1,IF(Y1056&lt;0,0,""))))))</f>
        <v/>
      </c>
      <c r="BJ1056" s="58" t="str">
        <f>IF(AND(OR(Q1056="",Q1056="□"),OR(R1056="",R1056="□"),OR(S1056="",S1056="□")),"",IF(AND(Q1056="■",R1056="■"),"",IF(AND(OR(Q1056="■",R1056="■"),S1056="■"),"",IF(Q1056="■",3,IF(R1056="■",1,IF(Z1056="■",BH1056,BI1056))))))</f>
        <v/>
      </c>
    </row>
    <row r="1057" spans="1:62" ht="12" customHeight="1" x14ac:dyDescent="0.15">
      <c r="A1057" s="66">
        <v>1040</v>
      </c>
      <c r="B1057" s="4"/>
      <c r="C1057" s="2"/>
      <c r="D1057" s="2"/>
      <c r="E1057" s="8"/>
      <c r="F1057" s="129" t="s">
        <v>38</v>
      </c>
      <c r="G1057" s="130" t="s">
        <v>38</v>
      </c>
      <c r="H1057" s="131" t="s">
        <v>38</v>
      </c>
      <c r="I1057" s="122"/>
      <c r="J1057" s="149"/>
      <c r="K1057" s="124"/>
      <c r="L1057" s="178"/>
      <c r="M1057" s="133"/>
      <c r="N1057" s="163" t="str">
        <f>IF($C$3="","",IF(P1057="","",BF1057))</f>
        <v/>
      </c>
      <c r="O1057" s="163" t="str">
        <f>IF($C$3="","",IF(AND(OR(F1057="",F1057="□"),OR(G1057="",G1057="□"),OR(H1057="",H1057="□")),"",IF(AND(F1057="■",G1057="■"),"",IF(AND(OR(F1057="■",G1057="■"),H1057="■"),"",IF(BF1057="","",IF(OR(BF1057=4,BF1057&gt;4),"○","×"))))))</f>
        <v/>
      </c>
      <c r="P1057" s="162" t="str">
        <f>IF($C$3="","",IF(AND(OR(F1057="",F1057="□"),OR(G1057="",G1057="□"),OR(H1057="",H1057="□")),"",IF(AND(F1057="■",G1057="■"),"",IF(AND(OR(F1057="■",G1057="■"),H1057="■"),"",IF(BF1057="","",IF(OR(BF1057=5,BF1057&gt;5),"○","×"))))))</f>
        <v/>
      </c>
      <c r="Q1057" s="129" t="s">
        <v>38</v>
      </c>
      <c r="R1057" s="130" t="s">
        <v>38</v>
      </c>
      <c r="S1057" s="131" t="s">
        <v>38</v>
      </c>
      <c r="T1057" s="1"/>
      <c r="U1057" s="10"/>
      <c r="V1057" s="11"/>
      <c r="W1057" s="10"/>
      <c r="X1057" s="223" t="str">
        <f t="shared" si="340"/>
        <v/>
      </c>
      <c r="Y1057" s="164" t="str">
        <f t="shared" si="322"/>
        <v/>
      </c>
      <c r="Z1057" s="131" t="s">
        <v>58</v>
      </c>
      <c r="AA1057" s="135" t="s">
        <v>58</v>
      </c>
      <c r="AB1057" s="165" t="str">
        <f t="shared" si="323"/>
        <v/>
      </c>
      <c r="AC1057" s="280"/>
      <c r="AD1057" s="281"/>
      <c r="AF1057" s="60" t="str">
        <f>IF($C$3="","",IF(AND(F1057="□",G1057="□",H1057="□"),"",IF(AND(F1057="■",G1057="■"),"",IF(AND(F1057="■",H1057="■"),"",IF(AND(G1057="■",H1057="■"),"",IF(F1057="■",$BY$42,IF(G1057="■",$BY$39,IF(I1057="","",I1057))))))))</f>
        <v/>
      </c>
      <c r="AG1057" s="61" t="str">
        <f>IF($C$3="","",IF(AND(F1057="□",G1057="□",H1057="□"),"",IF(AND(F1057="■",G1057="■"),"",IF(AND(F1057="■",H1057="■"),"",IF(AND(G1057="■",H1057="■"),"",IF(F1057="■",$BY$44,IF(G1057="■",$BY$41,IF(K1057="","",K1057))))))))</f>
        <v/>
      </c>
      <c r="AH1057" s="63" t="str">
        <f t="shared" si="324"/>
        <v/>
      </c>
      <c r="AI1057" s="63" t="str">
        <f t="shared" si="325"/>
        <v/>
      </c>
      <c r="AJ1057" s="64" t="str">
        <f t="shared" si="326"/>
        <v/>
      </c>
      <c r="AK1057" s="64" t="str">
        <f t="shared" si="327"/>
        <v/>
      </c>
      <c r="AL1057" s="64" t="str">
        <f>IF($C$3="","",IF(AND(F1057="□",G1057="□",H1057="□"),"",IF(AND(F1057="■",G1057="■"),"",IF(AND(F1057="■",H1057="■"),"",IF(AND(G1057="■",H1057="■"),"",IF(F1057="■",$BY$23,IF(G1057="■",$BY$21,IF(J1057="","",J1057))))))))</f>
        <v/>
      </c>
      <c r="AM1057" s="65" t="str">
        <f t="shared" si="328"/>
        <v/>
      </c>
      <c r="AN1057" s="64" t="str">
        <f>IF($C$3="","",IF(AND(F1057="□",G1057="□",H1057="□"),"",IF(AND(F1057="■",G1057="■"),"",IF(AND(F1057="■",H1057="■"),"",IF(AND(G1057="■",H1057="■"),"",IF(F1057="■",$BY$24,IF(G1057="■",$BY$22,IF(L1057="","",L1057))))))))</f>
        <v/>
      </c>
      <c r="AO1057" s="118"/>
      <c r="AP1057" s="64" t="str">
        <f t="shared" si="329"/>
        <v/>
      </c>
      <c r="AQ1057" s="64" t="str">
        <f t="shared" si="330"/>
        <v/>
      </c>
      <c r="AR1057" s="64" t="str">
        <f t="shared" si="331"/>
        <v/>
      </c>
      <c r="AS1057" s="64" t="str">
        <f t="shared" si="332"/>
        <v/>
      </c>
      <c r="AT1057" s="64" t="str">
        <f t="shared" si="333"/>
        <v/>
      </c>
      <c r="AW1057" s="17" t="str">
        <f t="shared" si="334"/>
        <v/>
      </c>
      <c r="AX1057" s="17" t="str">
        <f t="shared" si="335"/>
        <v/>
      </c>
      <c r="AY1057" s="17" t="str">
        <f t="shared" si="336"/>
        <v/>
      </c>
      <c r="AZ1057" s="17" t="str">
        <f t="shared" si="337"/>
        <v/>
      </c>
      <c r="BA1057" s="17" t="str">
        <f t="shared" si="338"/>
        <v/>
      </c>
      <c r="BB1057" s="17" t="str">
        <f t="shared" si="339"/>
        <v/>
      </c>
      <c r="BD1057" s="17" t="str">
        <f>IF(AND(OR(F1057="",F1057="□"),OR(G1057="",G1057="□"),OR(H1057="",H1057="□")),"",IF(AND(F1057="■",G1057="■"),"",IF(AND(OR(F1057="■",G1057="■"),H1057="■"),"",IF(F1057="■",5,IF(G1057="■",4,IF(I1057="","",IF($C$3="","",IF($C$3=8,"-",IF($C$3&lt;8,IF(I1057&lt;=$BY$25,7,IF(I1057&lt;=$BY$26,6,IF(I1057&lt;=$BY$27,5,IF(I1057&lt;=$BY$28,4,IF(I1057&lt;=$BY$29,3,IF(I1057&lt;=$BY$30,2,1)))))))))))))))</f>
        <v/>
      </c>
      <c r="BE1057" s="17" t="str">
        <f>IF(AND(OR(F1057="",F1057="□"),OR(G1057="",G1057="□"),OR(H1057="",H1057="□")),"",IF(AND(F1057="■",G1057="■"),"",IF(AND(OR(F1057="■",G1057="■"),H1057="■"),"",IF(F1057="■",5,IF(G1057="■",4,IF(K1057="","",IF($C$3="","",IF($C$3=8,IF(K1057&lt;=$BY$33,6,IF(K1057&lt;=$BY$34,5,IF(K1057&lt;=$BY$35,4,3))),IF(AND($C$3&lt;8,$C$3&gt;4),IF(K1057&lt;=$BY$32,7,IF(K1057&lt;=$BY$33,6,IF(K1057&lt;=$BY$34,5,IF(K1057&lt;=$BY$35,4,IF(K1057&lt;=$BY$36,3,2))))),IF(C1043&lt;5,"-"))))))))))</f>
        <v/>
      </c>
      <c r="BF1057" s="17" t="str">
        <f t="shared" si="341"/>
        <v/>
      </c>
      <c r="BH1057" s="18" t="str">
        <f>IF(X1057="","",IF(50&lt;=Y1057,6,IF(AND(40&lt;=Y1057,Y1057&lt;50),5,IF(AND(30&lt;=Y1057,Y1057&lt;40),4,IF(AND(20&lt;=Y1057,Y1057&lt;30),3,IF(AND(10&lt;=Y1057,Y1057&lt;20),2,IF(AND(0&lt;=Y1057,Y1057&lt;10),1,IF(Y1057&lt;0,0,""))))))))</f>
        <v/>
      </c>
      <c r="BI1057" s="18" t="str">
        <f>IF(X1057="","",IF(30&lt;=Y1057,4,IF(AND(20&lt;=Y1057,Y1057&lt;30),3,IF(AND(10&lt;=Y1057,Y1057&lt;20),2,IF(AND(0&lt;=Y1057,Y1057&lt;10),1,IF(Y1057&lt;0,0,""))))))</f>
        <v/>
      </c>
      <c r="BJ1057" s="58" t="str">
        <f>IF(AND(OR(Q1057="",Q1057="□"),OR(R1057="",R1057="□"),OR(S1057="",S1057="□")),"",IF(AND(Q1057="■",R1057="■"),"",IF(AND(OR(Q1057="■",R1057="■"),S1057="■"),"",IF(Q1057="■",3,IF(R1057="■",1,IF(Z1057="■",BH1057,BI1057))))))</f>
        <v/>
      </c>
    </row>
    <row r="1058" spans="1:62" ht="12" customHeight="1" x14ac:dyDescent="0.15">
      <c r="A1058" s="66">
        <v>1041</v>
      </c>
      <c r="B1058" s="4"/>
      <c r="C1058" s="2"/>
      <c r="D1058" s="2"/>
      <c r="E1058" s="8"/>
      <c r="F1058" s="129" t="s">
        <v>38</v>
      </c>
      <c r="G1058" s="130" t="s">
        <v>38</v>
      </c>
      <c r="H1058" s="131" t="s">
        <v>38</v>
      </c>
      <c r="I1058" s="122"/>
      <c r="J1058" s="149"/>
      <c r="K1058" s="124"/>
      <c r="L1058" s="178"/>
      <c r="M1058" s="133"/>
      <c r="N1058" s="163" t="str">
        <f>IF($C$3="","",IF(P1058="","",BF1058))</f>
        <v/>
      </c>
      <c r="O1058" s="163" t="str">
        <f>IF($C$3="","",IF(AND(OR(F1058="",F1058="□"),OR(G1058="",G1058="□"),OR(H1058="",H1058="□")),"",IF(AND(F1058="■",G1058="■"),"",IF(AND(OR(F1058="■",G1058="■"),H1058="■"),"",IF(BF1058="","",IF(OR(BF1058=4,BF1058&gt;4),"○","×"))))))</f>
        <v/>
      </c>
      <c r="P1058" s="162" t="str">
        <f>IF($C$3="","",IF(AND(OR(F1058="",F1058="□"),OR(G1058="",G1058="□"),OR(H1058="",H1058="□")),"",IF(AND(F1058="■",G1058="■"),"",IF(AND(OR(F1058="■",G1058="■"),H1058="■"),"",IF(BF1058="","",IF(OR(BF1058=5,BF1058&gt;5),"○","×"))))))</f>
        <v/>
      </c>
      <c r="Q1058" s="129" t="s">
        <v>38</v>
      </c>
      <c r="R1058" s="130" t="s">
        <v>38</v>
      </c>
      <c r="S1058" s="131" t="s">
        <v>38</v>
      </c>
      <c r="T1058" s="1"/>
      <c r="U1058" s="10"/>
      <c r="V1058" s="11"/>
      <c r="W1058" s="10"/>
      <c r="X1058" s="223" t="str">
        <f t="shared" si="340"/>
        <v/>
      </c>
      <c r="Y1058" s="164" t="str">
        <f t="shared" si="322"/>
        <v/>
      </c>
      <c r="Z1058" s="131" t="s">
        <v>58</v>
      </c>
      <c r="AA1058" s="135" t="s">
        <v>58</v>
      </c>
      <c r="AB1058" s="165" t="str">
        <f t="shared" si="323"/>
        <v/>
      </c>
      <c r="AC1058" s="280"/>
      <c r="AD1058" s="281"/>
      <c r="AF1058" s="60" t="str">
        <f>IF($C$3="","",IF(AND(F1058="□",G1058="□",H1058="□"),"",IF(AND(F1058="■",G1058="■"),"",IF(AND(F1058="■",H1058="■"),"",IF(AND(G1058="■",H1058="■"),"",IF(F1058="■",$BY$42,IF(G1058="■",$BY$39,IF(I1058="","",I1058))))))))</f>
        <v/>
      </c>
      <c r="AG1058" s="61" t="str">
        <f>IF($C$3="","",IF(AND(F1058="□",G1058="□",H1058="□"),"",IF(AND(F1058="■",G1058="■"),"",IF(AND(F1058="■",H1058="■"),"",IF(AND(G1058="■",H1058="■"),"",IF(F1058="■",$BY$44,IF(G1058="■",$BY$41,IF(K1058="","",K1058))))))))</f>
        <v/>
      </c>
      <c r="AH1058" s="63" t="str">
        <f t="shared" si="324"/>
        <v/>
      </c>
      <c r="AI1058" s="63" t="str">
        <f t="shared" si="325"/>
        <v/>
      </c>
      <c r="AJ1058" s="64" t="str">
        <f t="shared" si="326"/>
        <v/>
      </c>
      <c r="AK1058" s="64" t="str">
        <f t="shared" si="327"/>
        <v/>
      </c>
      <c r="AL1058" s="64" t="str">
        <f>IF($C$3="","",IF(AND(F1058="□",G1058="□",H1058="□"),"",IF(AND(F1058="■",G1058="■"),"",IF(AND(F1058="■",H1058="■"),"",IF(AND(G1058="■",H1058="■"),"",IF(F1058="■",$BY$23,IF(G1058="■",$BY$21,IF(J1058="","",J1058))))))))</f>
        <v/>
      </c>
      <c r="AM1058" s="65" t="str">
        <f t="shared" si="328"/>
        <v/>
      </c>
      <c r="AN1058" s="64" t="str">
        <f>IF($C$3="","",IF(AND(F1058="□",G1058="□",H1058="□"),"",IF(AND(F1058="■",G1058="■"),"",IF(AND(F1058="■",H1058="■"),"",IF(AND(G1058="■",H1058="■"),"",IF(F1058="■",$BY$24,IF(G1058="■",$BY$22,IF(L1058="","",L1058))))))))</f>
        <v/>
      </c>
      <c r="AO1058" s="118"/>
      <c r="AP1058" s="64" t="str">
        <f t="shared" si="329"/>
        <v/>
      </c>
      <c r="AQ1058" s="64" t="str">
        <f t="shared" si="330"/>
        <v/>
      </c>
      <c r="AR1058" s="64" t="str">
        <f t="shared" si="331"/>
        <v/>
      </c>
      <c r="AS1058" s="64" t="str">
        <f t="shared" si="332"/>
        <v/>
      </c>
      <c r="AT1058" s="64" t="str">
        <f t="shared" si="333"/>
        <v/>
      </c>
      <c r="AW1058" s="17" t="str">
        <f t="shared" si="334"/>
        <v/>
      </c>
      <c r="AX1058" s="17" t="str">
        <f t="shared" si="335"/>
        <v/>
      </c>
      <c r="AY1058" s="17" t="str">
        <f t="shared" si="336"/>
        <v/>
      </c>
      <c r="AZ1058" s="17" t="str">
        <f t="shared" si="337"/>
        <v/>
      </c>
      <c r="BA1058" s="17" t="str">
        <f t="shared" si="338"/>
        <v/>
      </c>
      <c r="BB1058" s="17" t="str">
        <f t="shared" si="339"/>
        <v/>
      </c>
      <c r="BD1058" s="17" t="str">
        <f>IF(AND(OR(F1058="",F1058="□"),OR(G1058="",G1058="□"),OR(H1058="",H1058="□")),"",IF(AND(F1058="■",G1058="■"),"",IF(AND(OR(F1058="■",G1058="■"),H1058="■"),"",IF(F1058="■",5,IF(G1058="■",4,IF(I1058="","",IF($C$3="","",IF($C$3=8,"-",IF($C$3&lt;8,IF(I1058&lt;=$BY$25,7,IF(I1058&lt;=$BY$26,6,IF(I1058&lt;=$BY$27,5,IF(I1058&lt;=$BY$28,4,IF(I1058&lt;=$BY$29,3,IF(I1058&lt;=$BY$30,2,1)))))))))))))))</f>
        <v/>
      </c>
      <c r="BE1058" s="17" t="str">
        <f>IF(AND(OR(F1058="",F1058="□"),OR(G1058="",G1058="□"),OR(H1058="",H1058="□")),"",IF(AND(F1058="■",G1058="■"),"",IF(AND(OR(F1058="■",G1058="■"),H1058="■"),"",IF(F1058="■",5,IF(G1058="■",4,IF(K1058="","",IF($C$3="","",IF($C$3=8,IF(K1058&lt;=$BY$33,6,IF(K1058&lt;=$BY$34,5,IF(K1058&lt;=$BY$35,4,3))),IF(AND($C$3&lt;8,$C$3&gt;4),IF(K1058&lt;=$BY$32,7,IF(K1058&lt;=$BY$33,6,IF(K1058&lt;=$BY$34,5,IF(K1058&lt;=$BY$35,4,IF(K1058&lt;=$BY$36,3,2))))),IF(C1044&lt;5,"-"))))))))))</f>
        <v/>
      </c>
      <c r="BF1058" s="17" t="str">
        <f t="shared" si="341"/>
        <v/>
      </c>
      <c r="BH1058" s="18" t="str">
        <f>IF(X1058="","",IF(50&lt;=Y1058,6,IF(AND(40&lt;=Y1058,Y1058&lt;50),5,IF(AND(30&lt;=Y1058,Y1058&lt;40),4,IF(AND(20&lt;=Y1058,Y1058&lt;30),3,IF(AND(10&lt;=Y1058,Y1058&lt;20),2,IF(AND(0&lt;=Y1058,Y1058&lt;10),1,IF(Y1058&lt;0,0,""))))))))</f>
        <v/>
      </c>
      <c r="BI1058" s="18" t="str">
        <f>IF(X1058="","",IF(30&lt;=Y1058,4,IF(AND(20&lt;=Y1058,Y1058&lt;30),3,IF(AND(10&lt;=Y1058,Y1058&lt;20),2,IF(AND(0&lt;=Y1058,Y1058&lt;10),1,IF(Y1058&lt;0,0,""))))))</f>
        <v/>
      </c>
      <c r="BJ1058" s="58" t="str">
        <f>IF(AND(OR(Q1058="",Q1058="□"),OR(R1058="",R1058="□"),OR(S1058="",S1058="□")),"",IF(AND(Q1058="■",R1058="■"),"",IF(AND(OR(Q1058="■",R1058="■"),S1058="■"),"",IF(Q1058="■",3,IF(R1058="■",1,IF(Z1058="■",BH1058,BI1058))))))</f>
        <v/>
      </c>
    </row>
    <row r="1059" spans="1:62" ht="12" customHeight="1" x14ac:dyDescent="0.15">
      <c r="A1059" s="66">
        <v>1042</v>
      </c>
      <c r="B1059" s="4"/>
      <c r="C1059" s="2"/>
      <c r="D1059" s="2"/>
      <c r="E1059" s="8"/>
      <c r="F1059" s="129" t="s">
        <v>38</v>
      </c>
      <c r="G1059" s="130" t="s">
        <v>38</v>
      </c>
      <c r="H1059" s="131" t="s">
        <v>38</v>
      </c>
      <c r="I1059" s="122"/>
      <c r="J1059" s="149"/>
      <c r="K1059" s="124"/>
      <c r="L1059" s="178"/>
      <c r="M1059" s="133"/>
      <c r="N1059" s="163" t="str">
        <f>IF($C$3="","",IF(P1059="","",BF1059))</f>
        <v/>
      </c>
      <c r="O1059" s="163" t="str">
        <f>IF($C$3="","",IF(AND(OR(F1059="",F1059="□"),OR(G1059="",G1059="□"),OR(H1059="",H1059="□")),"",IF(AND(F1059="■",G1059="■"),"",IF(AND(OR(F1059="■",G1059="■"),H1059="■"),"",IF(BF1059="","",IF(OR(BF1059=4,BF1059&gt;4),"○","×"))))))</f>
        <v/>
      </c>
      <c r="P1059" s="162" t="str">
        <f>IF($C$3="","",IF(AND(OR(F1059="",F1059="□"),OR(G1059="",G1059="□"),OR(H1059="",H1059="□")),"",IF(AND(F1059="■",G1059="■"),"",IF(AND(OR(F1059="■",G1059="■"),H1059="■"),"",IF(BF1059="","",IF(OR(BF1059=5,BF1059&gt;5),"○","×"))))))</f>
        <v/>
      </c>
      <c r="Q1059" s="129" t="s">
        <v>38</v>
      </c>
      <c r="R1059" s="130" t="s">
        <v>38</v>
      </c>
      <c r="S1059" s="131" t="s">
        <v>38</v>
      </c>
      <c r="T1059" s="1"/>
      <c r="U1059" s="10"/>
      <c r="V1059" s="11"/>
      <c r="W1059" s="10"/>
      <c r="X1059" s="223" t="str">
        <f t="shared" si="340"/>
        <v/>
      </c>
      <c r="Y1059" s="164" t="str">
        <f t="shared" si="322"/>
        <v/>
      </c>
      <c r="Z1059" s="131" t="s">
        <v>58</v>
      </c>
      <c r="AA1059" s="135" t="s">
        <v>58</v>
      </c>
      <c r="AB1059" s="165" t="str">
        <f t="shared" si="323"/>
        <v/>
      </c>
      <c r="AC1059" s="280"/>
      <c r="AD1059" s="281"/>
      <c r="AF1059" s="60" t="str">
        <f>IF($C$3="","",IF(AND(F1059="□",G1059="□",H1059="□"),"",IF(AND(F1059="■",G1059="■"),"",IF(AND(F1059="■",H1059="■"),"",IF(AND(G1059="■",H1059="■"),"",IF(F1059="■",$BY$42,IF(G1059="■",$BY$39,IF(I1059="","",I1059))))))))</f>
        <v/>
      </c>
      <c r="AG1059" s="61" t="str">
        <f>IF($C$3="","",IF(AND(F1059="□",G1059="□",H1059="□"),"",IF(AND(F1059="■",G1059="■"),"",IF(AND(F1059="■",H1059="■"),"",IF(AND(G1059="■",H1059="■"),"",IF(F1059="■",$BY$44,IF(G1059="■",$BY$41,IF(K1059="","",K1059))))))))</f>
        <v/>
      </c>
      <c r="AH1059" s="63" t="str">
        <f t="shared" si="324"/>
        <v/>
      </c>
      <c r="AI1059" s="63" t="str">
        <f t="shared" si="325"/>
        <v/>
      </c>
      <c r="AJ1059" s="64" t="str">
        <f t="shared" si="326"/>
        <v/>
      </c>
      <c r="AK1059" s="64" t="str">
        <f t="shared" si="327"/>
        <v/>
      </c>
      <c r="AL1059" s="64" t="str">
        <f>IF($C$3="","",IF(AND(F1059="□",G1059="□",H1059="□"),"",IF(AND(F1059="■",G1059="■"),"",IF(AND(F1059="■",H1059="■"),"",IF(AND(G1059="■",H1059="■"),"",IF(F1059="■",$BY$23,IF(G1059="■",$BY$21,IF(J1059="","",J1059))))))))</f>
        <v/>
      </c>
      <c r="AM1059" s="65" t="str">
        <f t="shared" si="328"/>
        <v/>
      </c>
      <c r="AN1059" s="64" t="str">
        <f>IF($C$3="","",IF(AND(F1059="□",G1059="□",H1059="□"),"",IF(AND(F1059="■",G1059="■"),"",IF(AND(F1059="■",H1059="■"),"",IF(AND(G1059="■",H1059="■"),"",IF(F1059="■",$BY$24,IF(G1059="■",$BY$22,IF(L1059="","",L1059))))))))</f>
        <v/>
      </c>
      <c r="AO1059" s="118"/>
      <c r="AP1059" s="64" t="str">
        <f t="shared" si="329"/>
        <v/>
      </c>
      <c r="AQ1059" s="64" t="str">
        <f t="shared" si="330"/>
        <v/>
      </c>
      <c r="AR1059" s="64" t="str">
        <f t="shared" si="331"/>
        <v/>
      </c>
      <c r="AS1059" s="64" t="str">
        <f t="shared" si="332"/>
        <v/>
      </c>
      <c r="AT1059" s="64" t="str">
        <f t="shared" si="333"/>
        <v/>
      </c>
      <c r="AW1059" s="17" t="str">
        <f t="shared" si="334"/>
        <v/>
      </c>
      <c r="AX1059" s="17" t="str">
        <f t="shared" si="335"/>
        <v/>
      </c>
      <c r="AY1059" s="17" t="str">
        <f t="shared" si="336"/>
        <v/>
      </c>
      <c r="AZ1059" s="17" t="str">
        <f t="shared" si="337"/>
        <v/>
      </c>
      <c r="BA1059" s="17" t="str">
        <f t="shared" si="338"/>
        <v/>
      </c>
      <c r="BB1059" s="17" t="str">
        <f t="shared" si="339"/>
        <v/>
      </c>
      <c r="BD1059" s="17" t="str">
        <f>IF(AND(OR(F1059="",F1059="□"),OR(G1059="",G1059="□"),OR(H1059="",H1059="□")),"",IF(AND(F1059="■",G1059="■"),"",IF(AND(OR(F1059="■",G1059="■"),H1059="■"),"",IF(F1059="■",5,IF(G1059="■",4,IF(I1059="","",IF($C$3="","",IF($C$3=8,"-",IF($C$3&lt;8,IF(I1059&lt;=$BY$25,7,IF(I1059&lt;=$BY$26,6,IF(I1059&lt;=$BY$27,5,IF(I1059&lt;=$BY$28,4,IF(I1059&lt;=$BY$29,3,IF(I1059&lt;=$BY$30,2,1)))))))))))))))</f>
        <v/>
      </c>
      <c r="BE1059" s="17" t="str">
        <f>IF(AND(OR(F1059="",F1059="□"),OR(G1059="",G1059="□"),OR(H1059="",H1059="□")),"",IF(AND(F1059="■",G1059="■"),"",IF(AND(OR(F1059="■",G1059="■"),H1059="■"),"",IF(F1059="■",5,IF(G1059="■",4,IF(K1059="","",IF($C$3="","",IF($C$3=8,IF(K1059&lt;=$BY$33,6,IF(K1059&lt;=$BY$34,5,IF(K1059&lt;=$BY$35,4,3))),IF(AND($C$3&lt;8,$C$3&gt;4),IF(K1059&lt;=$BY$32,7,IF(K1059&lt;=$BY$33,6,IF(K1059&lt;=$BY$34,5,IF(K1059&lt;=$BY$35,4,IF(K1059&lt;=$BY$36,3,2))))),IF(C1045&lt;5,"-"))))))))))</f>
        <v/>
      </c>
      <c r="BF1059" s="17" t="str">
        <f t="shared" si="341"/>
        <v/>
      </c>
      <c r="BH1059" s="18" t="str">
        <f>IF(X1059="","",IF(50&lt;=Y1059,6,IF(AND(40&lt;=Y1059,Y1059&lt;50),5,IF(AND(30&lt;=Y1059,Y1059&lt;40),4,IF(AND(20&lt;=Y1059,Y1059&lt;30),3,IF(AND(10&lt;=Y1059,Y1059&lt;20),2,IF(AND(0&lt;=Y1059,Y1059&lt;10),1,IF(Y1059&lt;0,0,""))))))))</f>
        <v/>
      </c>
      <c r="BI1059" s="18" t="str">
        <f>IF(X1059="","",IF(30&lt;=Y1059,4,IF(AND(20&lt;=Y1059,Y1059&lt;30),3,IF(AND(10&lt;=Y1059,Y1059&lt;20),2,IF(AND(0&lt;=Y1059,Y1059&lt;10),1,IF(Y1059&lt;0,0,""))))))</f>
        <v/>
      </c>
      <c r="BJ1059" s="58" t="str">
        <f>IF(AND(OR(Q1059="",Q1059="□"),OR(R1059="",R1059="□"),OR(S1059="",S1059="□")),"",IF(AND(Q1059="■",R1059="■"),"",IF(AND(OR(Q1059="■",R1059="■"),S1059="■"),"",IF(Q1059="■",3,IF(R1059="■",1,IF(Z1059="■",BH1059,BI1059))))))</f>
        <v/>
      </c>
    </row>
    <row r="1060" spans="1:62" ht="12" customHeight="1" x14ac:dyDescent="0.15">
      <c r="A1060" s="66">
        <v>1043</v>
      </c>
      <c r="B1060" s="4"/>
      <c r="C1060" s="2"/>
      <c r="D1060" s="2"/>
      <c r="E1060" s="8"/>
      <c r="F1060" s="129" t="s">
        <v>38</v>
      </c>
      <c r="G1060" s="130" t="s">
        <v>38</v>
      </c>
      <c r="H1060" s="131" t="s">
        <v>38</v>
      </c>
      <c r="I1060" s="122"/>
      <c r="J1060" s="149"/>
      <c r="K1060" s="124"/>
      <c r="L1060" s="178"/>
      <c r="M1060" s="133"/>
      <c r="N1060" s="163" t="str">
        <f>IF($C$3="","",IF(P1060="","",BF1060))</f>
        <v/>
      </c>
      <c r="O1060" s="163" t="str">
        <f>IF($C$3="","",IF(AND(OR(F1060="",F1060="□"),OR(G1060="",G1060="□"),OR(H1060="",H1060="□")),"",IF(AND(F1060="■",G1060="■"),"",IF(AND(OR(F1060="■",G1060="■"),H1060="■"),"",IF(BF1060="","",IF(OR(BF1060=4,BF1060&gt;4),"○","×"))))))</f>
        <v/>
      </c>
      <c r="P1060" s="162" t="str">
        <f>IF($C$3="","",IF(AND(OR(F1060="",F1060="□"),OR(G1060="",G1060="□"),OR(H1060="",H1060="□")),"",IF(AND(F1060="■",G1060="■"),"",IF(AND(OR(F1060="■",G1060="■"),H1060="■"),"",IF(BF1060="","",IF(OR(BF1060=5,BF1060&gt;5),"○","×"))))))</f>
        <v/>
      </c>
      <c r="Q1060" s="129" t="s">
        <v>38</v>
      </c>
      <c r="R1060" s="130" t="s">
        <v>38</v>
      </c>
      <c r="S1060" s="131" t="s">
        <v>38</v>
      </c>
      <c r="T1060" s="1"/>
      <c r="U1060" s="10"/>
      <c r="V1060" s="11"/>
      <c r="W1060" s="10"/>
      <c r="X1060" s="223" t="str">
        <f t="shared" si="340"/>
        <v/>
      </c>
      <c r="Y1060" s="164" t="str">
        <f t="shared" si="322"/>
        <v/>
      </c>
      <c r="Z1060" s="131" t="s">
        <v>58</v>
      </c>
      <c r="AA1060" s="135" t="s">
        <v>58</v>
      </c>
      <c r="AB1060" s="165" t="str">
        <f t="shared" si="323"/>
        <v/>
      </c>
      <c r="AC1060" s="280"/>
      <c r="AD1060" s="281"/>
      <c r="AF1060" s="60" t="str">
        <f>IF($C$3="","",IF(AND(F1060="□",G1060="□",H1060="□"),"",IF(AND(F1060="■",G1060="■"),"",IF(AND(F1060="■",H1060="■"),"",IF(AND(G1060="■",H1060="■"),"",IF(F1060="■",$BY$42,IF(G1060="■",$BY$39,IF(I1060="","",I1060))))))))</f>
        <v/>
      </c>
      <c r="AG1060" s="61" t="str">
        <f>IF($C$3="","",IF(AND(F1060="□",G1060="□",H1060="□"),"",IF(AND(F1060="■",G1060="■"),"",IF(AND(F1060="■",H1060="■"),"",IF(AND(G1060="■",H1060="■"),"",IF(F1060="■",$BY$44,IF(G1060="■",$BY$41,IF(K1060="","",K1060))))))))</f>
        <v/>
      </c>
      <c r="AH1060" s="63" t="str">
        <f t="shared" si="324"/>
        <v/>
      </c>
      <c r="AI1060" s="63" t="str">
        <f t="shared" si="325"/>
        <v/>
      </c>
      <c r="AJ1060" s="64" t="str">
        <f t="shared" si="326"/>
        <v/>
      </c>
      <c r="AK1060" s="64" t="str">
        <f t="shared" si="327"/>
        <v/>
      </c>
      <c r="AL1060" s="64" t="str">
        <f>IF($C$3="","",IF(AND(F1060="□",G1060="□",H1060="□"),"",IF(AND(F1060="■",G1060="■"),"",IF(AND(F1060="■",H1060="■"),"",IF(AND(G1060="■",H1060="■"),"",IF(F1060="■",$BY$23,IF(G1060="■",$BY$21,IF(J1060="","",J1060))))))))</f>
        <v/>
      </c>
      <c r="AM1060" s="65" t="str">
        <f t="shared" si="328"/>
        <v/>
      </c>
      <c r="AN1060" s="64" t="str">
        <f>IF($C$3="","",IF(AND(F1060="□",G1060="□",H1060="□"),"",IF(AND(F1060="■",G1060="■"),"",IF(AND(F1060="■",H1060="■"),"",IF(AND(G1060="■",H1060="■"),"",IF(F1060="■",$BY$24,IF(G1060="■",$BY$22,IF(L1060="","",L1060))))))))</f>
        <v/>
      </c>
      <c r="AO1060" s="118"/>
      <c r="AP1060" s="64" t="str">
        <f t="shared" si="329"/>
        <v/>
      </c>
      <c r="AQ1060" s="64" t="str">
        <f t="shared" si="330"/>
        <v/>
      </c>
      <c r="AR1060" s="64" t="str">
        <f t="shared" si="331"/>
        <v/>
      </c>
      <c r="AS1060" s="64" t="str">
        <f t="shared" si="332"/>
        <v/>
      </c>
      <c r="AT1060" s="64" t="str">
        <f t="shared" si="333"/>
        <v/>
      </c>
      <c r="AW1060" s="17" t="str">
        <f t="shared" si="334"/>
        <v/>
      </c>
      <c r="AX1060" s="17" t="str">
        <f t="shared" si="335"/>
        <v/>
      </c>
      <c r="AY1060" s="17" t="str">
        <f t="shared" si="336"/>
        <v/>
      </c>
      <c r="AZ1060" s="17" t="str">
        <f t="shared" si="337"/>
        <v/>
      </c>
      <c r="BA1060" s="17" t="str">
        <f t="shared" si="338"/>
        <v/>
      </c>
      <c r="BB1060" s="17" t="str">
        <f t="shared" si="339"/>
        <v/>
      </c>
      <c r="BD1060" s="17" t="str">
        <f>IF(AND(OR(F1060="",F1060="□"),OR(G1060="",G1060="□"),OR(H1060="",H1060="□")),"",IF(AND(F1060="■",G1060="■"),"",IF(AND(OR(F1060="■",G1060="■"),H1060="■"),"",IF(F1060="■",5,IF(G1060="■",4,IF(I1060="","",IF($C$3="","",IF($C$3=8,"-",IF($C$3&lt;8,IF(I1060&lt;=$BY$25,7,IF(I1060&lt;=$BY$26,6,IF(I1060&lt;=$BY$27,5,IF(I1060&lt;=$BY$28,4,IF(I1060&lt;=$BY$29,3,IF(I1060&lt;=$BY$30,2,1)))))))))))))))</f>
        <v/>
      </c>
      <c r="BE1060" s="17" t="str">
        <f>IF(AND(OR(F1060="",F1060="□"),OR(G1060="",G1060="□"),OR(H1060="",H1060="□")),"",IF(AND(F1060="■",G1060="■"),"",IF(AND(OR(F1060="■",G1060="■"),H1060="■"),"",IF(F1060="■",5,IF(G1060="■",4,IF(K1060="","",IF($C$3="","",IF($C$3=8,IF(K1060&lt;=$BY$33,6,IF(K1060&lt;=$BY$34,5,IF(K1060&lt;=$BY$35,4,3))),IF(AND($C$3&lt;8,$C$3&gt;4),IF(K1060&lt;=$BY$32,7,IF(K1060&lt;=$BY$33,6,IF(K1060&lt;=$BY$34,5,IF(K1060&lt;=$BY$35,4,IF(K1060&lt;=$BY$36,3,2))))),IF(C1046&lt;5,"-"))))))))))</f>
        <v/>
      </c>
      <c r="BF1060" s="17" t="str">
        <f t="shared" si="341"/>
        <v/>
      </c>
      <c r="BH1060" s="18" t="str">
        <f>IF(X1060="","",IF(50&lt;=Y1060,6,IF(AND(40&lt;=Y1060,Y1060&lt;50),5,IF(AND(30&lt;=Y1060,Y1060&lt;40),4,IF(AND(20&lt;=Y1060,Y1060&lt;30),3,IF(AND(10&lt;=Y1060,Y1060&lt;20),2,IF(AND(0&lt;=Y1060,Y1060&lt;10),1,IF(Y1060&lt;0,0,""))))))))</f>
        <v/>
      </c>
      <c r="BI1060" s="18" t="str">
        <f>IF(X1060="","",IF(30&lt;=Y1060,4,IF(AND(20&lt;=Y1060,Y1060&lt;30),3,IF(AND(10&lt;=Y1060,Y1060&lt;20),2,IF(AND(0&lt;=Y1060,Y1060&lt;10),1,IF(Y1060&lt;0,0,""))))))</f>
        <v/>
      </c>
      <c r="BJ1060" s="58" t="str">
        <f>IF(AND(OR(Q1060="",Q1060="□"),OR(R1060="",R1060="□"),OR(S1060="",S1060="□")),"",IF(AND(Q1060="■",R1060="■"),"",IF(AND(OR(Q1060="■",R1060="■"),S1060="■"),"",IF(Q1060="■",3,IF(R1060="■",1,IF(Z1060="■",BH1060,BI1060))))))</f>
        <v/>
      </c>
    </row>
    <row r="1061" spans="1:62" ht="12" customHeight="1" x14ac:dyDescent="0.15">
      <c r="A1061" s="66">
        <v>1044</v>
      </c>
      <c r="B1061" s="4"/>
      <c r="C1061" s="2"/>
      <c r="D1061" s="2"/>
      <c r="E1061" s="8"/>
      <c r="F1061" s="129" t="s">
        <v>38</v>
      </c>
      <c r="G1061" s="130" t="s">
        <v>38</v>
      </c>
      <c r="H1061" s="131" t="s">
        <v>38</v>
      </c>
      <c r="I1061" s="122"/>
      <c r="J1061" s="149"/>
      <c r="K1061" s="124"/>
      <c r="L1061" s="178"/>
      <c r="M1061" s="133"/>
      <c r="N1061" s="163" t="str">
        <f>IF($C$3="","",IF(P1061="","",BF1061))</f>
        <v/>
      </c>
      <c r="O1061" s="163" t="str">
        <f>IF($C$3="","",IF(AND(OR(F1061="",F1061="□"),OR(G1061="",G1061="□"),OR(H1061="",H1061="□")),"",IF(AND(F1061="■",G1061="■"),"",IF(AND(OR(F1061="■",G1061="■"),H1061="■"),"",IF(BF1061="","",IF(OR(BF1061=4,BF1061&gt;4),"○","×"))))))</f>
        <v/>
      </c>
      <c r="P1061" s="162" t="str">
        <f>IF($C$3="","",IF(AND(OR(F1061="",F1061="□"),OR(G1061="",G1061="□"),OR(H1061="",H1061="□")),"",IF(AND(F1061="■",G1061="■"),"",IF(AND(OR(F1061="■",G1061="■"),H1061="■"),"",IF(BF1061="","",IF(OR(BF1061=5,BF1061&gt;5),"○","×"))))))</f>
        <v/>
      </c>
      <c r="Q1061" s="129" t="s">
        <v>38</v>
      </c>
      <c r="R1061" s="130" t="s">
        <v>38</v>
      </c>
      <c r="S1061" s="131" t="s">
        <v>38</v>
      </c>
      <c r="T1061" s="1"/>
      <c r="U1061" s="10"/>
      <c r="V1061" s="11"/>
      <c r="W1061" s="10"/>
      <c r="X1061" s="223" t="str">
        <f t="shared" si="340"/>
        <v/>
      </c>
      <c r="Y1061" s="164" t="str">
        <f t="shared" si="322"/>
        <v/>
      </c>
      <c r="Z1061" s="131" t="s">
        <v>58</v>
      </c>
      <c r="AA1061" s="135" t="s">
        <v>58</v>
      </c>
      <c r="AB1061" s="165" t="str">
        <f t="shared" si="323"/>
        <v/>
      </c>
      <c r="AC1061" s="280"/>
      <c r="AD1061" s="281"/>
      <c r="AF1061" s="60" t="str">
        <f>IF($C$3="","",IF(AND(F1061="□",G1061="□",H1061="□"),"",IF(AND(F1061="■",G1061="■"),"",IF(AND(F1061="■",H1061="■"),"",IF(AND(G1061="■",H1061="■"),"",IF(F1061="■",$BY$42,IF(G1061="■",$BY$39,IF(I1061="","",I1061))))))))</f>
        <v/>
      </c>
      <c r="AG1061" s="61" t="str">
        <f>IF($C$3="","",IF(AND(F1061="□",G1061="□",H1061="□"),"",IF(AND(F1061="■",G1061="■"),"",IF(AND(F1061="■",H1061="■"),"",IF(AND(G1061="■",H1061="■"),"",IF(F1061="■",$BY$44,IF(G1061="■",$BY$41,IF(K1061="","",K1061))))))))</f>
        <v/>
      </c>
      <c r="AH1061" s="63" t="str">
        <f t="shared" si="324"/>
        <v/>
      </c>
      <c r="AI1061" s="63" t="str">
        <f t="shared" si="325"/>
        <v/>
      </c>
      <c r="AJ1061" s="64" t="str">
        <f t="shared" si="326"/>
        <v/>
      </c>
      <c r="AK1061" s="64" t="str">
        <f t="shared" si="327"/>
        <v/>
      </c>
      <c r="AL1061" s="64" t="str">
        <f>IF($C$3="","",IF(AND(F1061="□",G1061="□",H1061="□"),"",IF(AND(F1061="■",G1061="■"),"",IF(AND(F1061="■",H1061="■"),"",IF(AND(G1061="■",H1061="■"),"",IF(F1061="■",$BY$23,IF(G1061="■",$BY$21,IF(J1061="","",J1061))))))))</f>
        <v/>
      </c>
      <c r="AM1061" s="65" t="str">
        <f t="shared" si="328"/>
        <v/>
      </c>
      <c r="AN1061" s="64" t="str">
        <f>IF($C$3="","",IF(AND(F1061="□",G1061="□",H1061="□"),"",IF(AND(F1061="■",G1061="■"),"",IF(AND(F1061="■",H1061="■"),"",IF(AND(G1061="■",H1061="■"),"",IF(F1061="■",$BY$24,IF(G1061="■",$BY$22,IF(L1061="","",L1061))))))))</f>
        <v/>
      </c>
      <c r="AO1061" s="118"/>
      <c r="AP1061" s="64" t="str">
        <f t="shared" si="329"/>
        <v/>
      </c>
      <c r="AQ1061" s="64" t="str">
        <f t="shared" si="330"/>
        <v/>
      </c>
      <c r="AR1061" s="64" t="str">
        <f t="shared" si="331"/>
        <v/>
      </c>
      <c r="AS1061" s="64" t="str">
        <f t="shared" si="332"/>
        <v/>
      </c>
      <c r="AT1061" s="64" t="str">
        <f t="shared" si="333"/>
        <v/>
      </c>
      <c r="AW1061" s="17" t="str">
        <f t="shared" si="334"/>
        <v/>
      </c>
      <c r="AX1061" s="17" t="str">
        <f t="shared" si="335"/>
        <v/>
      </c>
      <c r="AY1061" s="17" t="str">
        <f t="shared" si="336"/>
        <v/>
      </c>
      <c r="AZ1061" s="17" t="str">
        <f t="shared" si="337"/>
        <v/>
      </c>
      <c r="BA1061" s="17" t="str">
        <f t="shared" si="338"/>
        <v/>
      </c>
      <c r="BB1061" s="17" t="str">
        <f t="shared" si="339"/>
        <v/>
      </c>
      <c r="BD1061" s="17" t="str">
        <f>IF(AND(OR(F1061="",F1061="□"),OR(G1061="",G1061="□"),OR(H1061="",H1061="□")),"",IF(AND(F1061="■",G1061="■"),"",IF(AND(OR(F1061="■",G1061="■"),H1061="■"),"",IF(F1061="■",5,IF(G1061="■",4,IF(I1061="","",IF($C$3="","",IF($C$3=8,"-",IF($C$3&lt;8,IF(I1061&lt;=$BY$25,7,IF(I1061&lt;=$BY$26,6,IF(I1061&lt;=$BY$27,5,IF(I1061&lt;=$BY$28,4,IF(I1061&lt;=$BY$29,3,IF(I1061&lt;=$BY$30,2,1)))))))))))))))</f>
        <v/>
      </c>
      <c r="BE1061" s="17" t="str">
        <f>IF(AND(OR(F1061="",F1061="□"),OR(G1061="",G1061="□"),OR(H1061="",H1061="□")),"",IF(AND(F1061="■",G1061="■"),"",IF(AND(OR(F1061="■",G1061="■"),H1061="■"),"",IF(F1061="■",5,IF(G1061="■",4,IF(K1061="","",IF($C$3="","",IF($C$3=8,IF(K1061&lt;=$BY$33,6,IF(K1061&lt;=$BY$34,5,IF(K1061&lt;=$BY$35,4,3))),IF(AND($C$3&lt;8,$C$3&gt;4),IF(K1061&lt;=$BY$32,7,IF(K1061&lt;=$BY$33,6,IF(K1061&lt;=$BY$34,5,IF(K1061&lt;=$BY$35,4,IF(K1061&lt;=$BY$36,3,2))))),IF(C1047&lt;5,"-"))))))))))</f>
        <v/>
      </c>
      <c r="BF1061" s="17" t="str">
        <f t="shared" si="341"/>
        <v/>
      </c>
      <c r="BH1061" s="18" t="str">
        <f>IF(X1061="","",IF(50&lt;=Y1061,6,IF(AND(40&lt;=Y1061,Y1061&lt;50),5,IF(AND(30&lt;=Y1061,Y1061&lt;40),4,IF(AND(20&lt;=Y1061,Y1061&lt;30),3,IF(AND(10&lt;=Y1061,Y1061&lt;20),2,IF(AND(0&lt;=Y1061,Y1061&lt;10),1,IF(Y1061&lt;0,0,""))))))))</f>
        <v/>
      </c>
      <c r="BI1061" s="18" t="str">
        <f>IF(X1061="","",IF(30&lt;=Y1061,4,IF(AND(20&lt;=Y1061,Y1061&lt;30),3,IF(AND(10&lt;=Y1061,Y1061&lt;20),2,IF(AND(0&lt;=Y1061,Y1061&lt;10),1,IF(Y1061&lt;0,0,""))))))</f>
        <v/>
      </c>
      <c r="BJ1061" s="58" t="str">
        <f>IF(AND(OR(Q1061="",Q1061="□"),OR(R1061="",R1061="□"),OR(S1061="",S1061="□")),"",IF(AND(Q1061="■",R1061="■"),"",IF(AND(OR(Q1061="■",R1061="■"),S1061="■"),"",IF(Q1061="■",3,IF(R1061="■",1,IF(Z1061="■",BH1061,BI1061))))))</f>
        <v/>
      </c>
    </row>
    <row r="1062" spans="1:62" ht="12" customHeight="1" x14ac:dyDescent="0.15">
      <c r="A1062" s="66">
        <v>1045</v>
      </c>
      <c r="B1062" s="4"/>
      <c r="C1062" s="2"/>
      <c r="D1062" s="2"/>
      <c r="E1062" s="8"/>
      <c r="F1062" s="129" t="s">
        <v>38</v>
      </c>
      <c r="G1062" s="130" t="s">
        <v>38</v>
      </c>
      <c r="H1062" s="131" t="s">
        <v>38</v>
      </c>
      <c r="I1062" s="122"/>
      <c r="J1062" s="149"/>
      <c r="K1062" s="124"/>
      <c r="L1062" s="178"/>
      <c r="M1062" s="133"/>
      <c r="N1062" s="163" t="str">
        <f>IF($C$3="","",IF(P1062="","",BF1062))</f>
        <v/>
      </c>
      <c r="O1062" s="163" t="str">
        <f>IF($C$3="","",IF(AND(OR(F1062="",F1062="□"),OR(G1062="",G1062="□"),OR(H1062="",H1062="□")),"",IF(AND(F1062="■",G1062="■"),"",IF(AND(OR(F1062="■",G1062="■"),H1062="■"),"",IF(BF1062="","",IF(OR(BF1062=4,BF1062&gt;4),"○","×"))))))</f>
        <v/>
      </c>
      <c r="P1062" s="162" t="str">
        <f>IF($C$3="","",IF(AND(OR(F1062="",F1062="□"),OR(G1062="",G1062="□"),OR(H1062="",H1062="□")),"",IF(AND(F1062="■",G1062="■"),"",IF(AND(OR(F1062="■",G1062="■"),H1062="■"),"",IF(BF1062="","",IF(OR(BF1062=5,BF1062&gt;5),"○","×"))))))</f>
        <v/>
      </c>
      <c r="Q1062" s="129" t="s">
        <v>38</v>
      </c>
      <c r="R1062" s="130" t="s">
        <v>38</v>
      </c>
      <c r="S1062" s="131" t="s">
        <v>38</v>
      </c>
      <c r="T1062" s="1"/>
      <c r="U1062" s="10"/>
      <c r="V1062" s="11"/>
      <c r="W1062" s="10"/>
      <c r="X1062" s="223" t="str">
        <f t="shared" si="340"/>
        <v/>
      </c>
      <c r="Y1062" s="164" t="str">
        <f t="shared" si="322"/>
        <v/>
      </c>
      <c r="Z1062" s="131" t="s">
        <v>58</v>
      </c>
      <c r="AA1062" s="135" t="s">
        <v>58</v>
      </c>
      <c r="AB1062" s="165" t="str">
        <f t="shared" si="323"/>
        <v/>
      </c>
      <c r="AC1062" s="280"/>
      <c r="AD1062" s="281"/>
      <c r="AF1062" s="60" t="str">
        <f>IF($C$3="","",IF(AND(F1062="□",G1062="□",H1062="□"),"",IF(AND(F1062="■",G1062="■"),"",IF(AND(F1062="■",H1062="■"),"",IF(AND(G1062="■",H1062="■"),"",IF(F1062="■",$BY$42,IF(G1062="■",$BY$39,IF(I1062="","",I1062))))))))</f>
        <v/>
      </c>
      <c r="AG1062" s="61" t="str">
        <f>IF($C$3="","",IF(AND(F1062="□",G1062="□",H1062="□"),"",IF(AND(F1062="■",G1062="■"),"",IF(AND(F1062="■",H1062="■"),"",IF(AND(G1062="■",H1062="■"),"",IF(F1062="■",$BY$44,IF(G1062="■",$BY$41,IF(K1062="","",K1062))))))))</f>
        <v/>
      </c>
      <c r="AH1062" s="63" t="str">
        <f t="shared" si="324"/>
        <v/>
      </c>
      <c r="AI1062" s="63" t="str">
        <f t="shared" si="325"/>
        <v/>
      </c>
      <c r="AJ1062" s="64" t="str">
        <f t="shared" si="326"/>
        <v/>
      </c>
      <c r="AK1062" s="64" t="str">
        <f t="shared" si="327"/>
        <v/>
      </c>
      <c r="AL1062" s="64" t="str">
        <f>IF($C$3="","",IF(AND(F1062="□",G1062="□",H1062="□"),"",IF(AND(F1062="■",G1062="■"),"",IF(AND(F1062="■",H1062="■"),"",IF(AND(G1062="■",H1062="■"),"",IF(F1062="■",$BY$23,IF(G1062="■",$BY$21,IF(J1062="","",J1062))))))))</f>
        <v/>
      </c>
      <c r="AM1062" s="65" t="str">
        <f t="shared" si="328"/>
        <v/>
      </c>
      <c r="AN1062" s="64" t="str">
        <f>IF($C$3="","",IF(AND(F1062="□",G1062="□",H1062="□"),"",IF(AND(F1062="■",G1062="■"),"",IF(AND(F1062="■",H1062="■"),"",IF(AND(G1062="■",H1062="■"),"",IF(F1062="■",$BY$24,IF(G1062="■",$BY$22,IF(L1062="","",L1062))))))))</f>
        <v/>
      </c>
      <c r="AO1062" s="118"/>
      <c r="AP1062" s="64" t="str">
        <f t="shared" si="329"/>
        <v/>
      </c>
      <c r="AQ1062" s="64" t="str">
        <f t="shared" si="330"/>
        <v/>
      </c>
      <c r="AR1062" s="64" t="str">
        <f t="shared" si="331"/>
        <v/>
      </c>
      <c r="AS1062" s="64" t="str">
        <f t="shared" si="332"/>
        <v/>
      </c>
      <c r="AT1062" s="64" t="str">
        <f t="shared" si="333"/>
        <v/>
      </c>
      <c r="AW1062" s="17" t="str">
        <f t="shared" si="334"/>
        <v/>
      </c>
      <c r="AX1062" s="17" t="str">
        <f t="shared" si="335"/>
        <v/>
      </c>
      <c r="AY1062" s="17" t="str">
        <f t="shared" si="336"/>
        <v/>
      </c>
      <c r="AZ1062" s="17" t="str">
        <f t="shared" si="337"/>
        <v/>
      </c>
      <c r="BA1062" s="17" t="str">
        <f t="shared" si="338"/>
        <v/>
      </c>
      <c r="BB1062" s="17" t="str">
        <f t="shared" si="339"/>
        <v/>
      </c>
      <c r="BD1062" s="17" t="str">
        <f>IF(AND(OR(F1062="",F1062="□"),OR(G1062="",G1062="□"),OR(H1062="",H1062="□")),"",IF(AND(F1062="■",G1062="■"),"",IF(AND(OR(F1062="■",G1062="■"),H1062="■"),"",IF(F1062="■",5,IF(G1062="■",4,IF(I1062="","",IF($C$3="","",IF($C$3=8,"-",IF($C$3&lt;8,IF(I1062&lt;=$BY$25,7,IF(I1062&lt;=$BY$26,6,IF(I1062&lt;=$BY$27,5,IF(I1062&lt;=$BY$28,4,IF(I1062&lt;=$BY$29,3,IF(I1062&lt;=$BY$30,2,1)))))))))))))))</f>
        <v/>
      </c>
      <c r="BE1062" s="17" t="str">
        <f>IF(AND(OR(F1062="",F1062="□"),OR(G1062="",G1062="□"),OR(H1062="",H1062="□")),"",IF(AND(F1062="■",G1062="■"),"",IF(AND(OR(F1062="■",G1062="■"),H1062="■"),"",IF(F1062="■",5,IF(G1062="■",4,IF(K1062="","",IF($C$3="","",IF($C$3=8,IF(K1062&lt;=$BY$33,6,IF(K1062&lt;=$BY$34,5,IF(K1062&lt;=$BY$35,4,3))),IF(AND($C$3&lt;8,$C$3&gt;4),IF(K1062&lt;=$BY$32,7,IF(K1062&lt;=$BY$33,6,IF(K1062&lt;=$BY$34,5,IF(K1062&lt;=$BY$35,4,IF(K1062&lt;=$BY$36,3,2))))),IF(C1048&lt;5,"-"))))))))))</f>
        <v/>
      </c>
      <c r="BF1062" s="17" t="str">
        <f t="shared" si="341"/>
        <v/>
      </c>
      <c r="BH1062" s="18" t="str">
        <f>IF(X1062="","",IF(50&lt;=Y1062,6,IF(AND(40&lt;=Y1062,Y1062&lt;50),5,IF(AND(30&lt;=Y1062,Y1062&lt;40),4,IF(AND(20&lt;=Y1062,Y1062&lt;30),3,IF(AND(10&lt;=Y1062,Y1062&lt;20),2,IF(AND(0&lt;=Y1062,Y1062&lt;10),1,IF(Y1062&lt;0,0,""))))))))</f>
        <v/>
      </c>
      <c r="BI1062" s="18" t="str">
        <f>IF(X1062="","",IF(30&lt;=Y1062,4,IF(AND(20&lt;=Y1062,Y1062&lt;30),3,IF(AND(10&lt;=Y1062,Y1062&lt;20),2,IF(AND(0&lt;=Y1062,Y1062&lt;10),1,IF(Y1062&lt;0,0,""))))))</f>
        <v/>
      </c>
      <c r="BJ1062" s="58" t="str">
        <f>IF(AND(OR(Q1062="",Q1062="□"),OR(R1062="",R1062="□"),OR(S1062="",S1062="□")),"",IF(AND(Q1062="■",R1062="■"),"",IF(AND(OR(Q1062="■",R1062="■"),S1062="■"),"",IF(Q1062="■",3,IF(R1062="■",1,IF(Z1062="■",BH1062,BI1062))))))</f>
        <v/>
      </c>
    </row>
    <row r="1063" spans="1:62" ht="12" customHeight="1" x14ac:dyDescent="0.15">
      <c r="A1063" s="66">
        <v>1046</v>
      </c>
      <c r="B1063" s="4"/>
      <c r="C1063" s="2"/>
      <c r="D1063" s="2"/>
      <c r="E1063" s="8"/>
      <c r="F1063" s="129" t="s">
        <v>38</v>
      </c>
      <c r="G1063" s="130" t="s">
        <v>38</v>
      </c>
      <c r="H1063" s="131" t="s">
        <v>38</v>
      </c>
      <c r="I1063" s="122"/>
      <c r="J1063" s="149"/>
      <c r="K1063" s="124"/>
      <c r="L1063" s="178"/>
      <c r="M1063" s="133"/>
      <c r="N1063" s="163" t="str">
        <f>IF($C$3="","",IF(P1063="","",BF1063))</f>
        <v/>
      </c>
      <c r="O1063" s="163" t="str">
        <f>IF($C$3="","",IF(AND(OR(F1063="",F1063="□"),OR(G1063="",G1063="□"),OR(H1063="",H1063="□")),"",IF(AND(F1063="■",G1063="■"),"",IF(AND(OR(F1063="■",G1063="■"),H1063="■"),"",IF(BF1063="","",IF(OR(BF1063=4,BF1063&gt;4),"○","×"))))))</f>
        <v/>
      </c>
      <c r="P1063" s="162" t="str">
        <f>IF($C$3="","",IF(AND(OR(F1063="",F1063="□"),OR(G1063="",G1063="□"),OR(H1063="",H1063="□")),"",IF(AND(F1063="■",G1063="■"),"",IF(AND(OR(F1063="■",G1063="■"),H1063="■"),"",IF(BF1063="","",IF(OR(BF1063=5,BF1063&gt;5),"○","×"))))))</f>
        <v/>
      </c>
      <c r="Q1063" s="129" t="s">
        <v>38</v>
      </c>
      <c r="R1063" s="130" t="s">
        <v>38</v>
      </c>
      <c r="S1063" s="131" t="s">
        <v>38</v>
      </c>
      <c r="T1063" s="1"/>
      <c r="U1063" s="10"/>
      <c r="V1063" s="11"/>
      <c r="W1063" s="10"/>
      <c r="X1063" s="223" t="str">
        <f t="shared" si="340"/>
        <v/>
      </c>
      <c r="Y1063" s="164" t="str">
        <f t="shared" si="322"/>
        <v/>
      </c>
      <c r="Z1063" s="131" t="s">
        <v>58</v>
      </c>
      <c r="AA1063" s="135" t="s">
        <v>58</v>
      </c>
      <c r="AB1063" s="165" t="str">
        <f t="shared" si="323"/>
        <v/>
      </c>
      <c r="AC1063" s="280"/>
      <c r="AD1063" s="281"/>
      <c r="AF1063" s="60" t="str">
        <f>IF($C$3="","",IF(AND(F1063="□",G1063="□",H1063="□"),"",IF(AND(F1063="■",G1063="■"),"",IF(AND(F1063="■",H1063="■"),"",IF(AND(G1063="■",H1063="■"),"",IF(F1063="■",$BY$42,IF(G1063="■",$BY$39,IF(I1063="","",I1063))))))))</f>
        <v/>
      </c>
      <c r="AG1063" s="61" t="str">
        <f>IF($C$3="","",IF(AND(F1063="□",G1063="□",H1063="□"),"",IF(AND(F1063="■",G1063="■"),"",IF(AND(F1063="■",H1063="■"),"",IF(AND(G1063="■",H1063="■"),"",IF(F1063="■",$BY$44,IF(G1063="■",$BY$41,IF(K1063="","",K1063))))))))</f>
        <v/>
      </c>
      <c r="AH1063" s="63" t="str">
        <f t="shared" si="324"/>
        <v/>
      </c>
      <c r="AI1063" s="63" t="str">
        <f t="shared" si="325"/>
        <v/>
      </c>
      <c r="AJ1063" s="64" t="str">
        <f t="shared" si="326"/>
        <v/>
      </c>
      <c r="AK1063" s="64" t="str">
        <f t="shared" si="327"/>
        <v/>
      </c>
      <c r="AL1063" s="64" t="str">
        <f>IF($C$3="","",IF(AND(F1063="□",G1063="□",H1063="□"),"",IF(AND(F1063="■",G1063="■"),"",IF(AND(F1063="■",H1063="■"),"",IF(AND(G1063="■",H1063="■"),"",IF(F1063="■",$BY$23,IF(G1063="■",$BY$21,IF(J1063="","",J1063))))))))</f>
        <v/>
      </c>
      <c r="AM1063" s="65" t="str">
        <f t="shared" si="328"/>
        <v/>
      </c>
      <c r="AN1063" s="64" t="str">
        <f>IF($C$3="","",IF(AND(F1063="□",G1063="□",H1063="□"),"",IF(AND(F1063="■",G1063="■"),"",IF(AND(F1063="■",H1063="■"),"",IF(AND(G1063="■",H1063="■"),"",IF(F1063="■",$BY$24,IF(G1063="■",$BY$22,IF(L1063="","",L1063))))))))</f>
        <v/>
      </c>
      <c r="AO1063" s="118"/>
      <c r="AP1063" s="64" t="str">
        <f t="shared" si="329"/>
        <v/>
      </c>
      <c r="AQ1063" s="64" t="str">
        <f t="shared" si="330"/>
        <v/>
      </c>
      <c r="AR1063" s="64" t="str">
        <f t="shared" si="331"/>
        <v/>
      </c>
      <c r="AS1063" s="64" t="str">
        <f t="shared" si="332"/>
        <v/>
      </c>
      <c r="AT1063" s="64" t="str">
        <f t="shared" si="333"/>
        <v/>
      </c>
      <c r="AW1063" s="17" t="str">
        <f t="shared" si="334"/>
        <v/>
      </c>
      <c r="AX1063" s="17" t="str">
        <f t="shared" si="335"/>
        <v/>
      </c>
      <c r="AY1063" s="17" t="str">
        <f t="shared" si="336"/>
        <v/>
      </c>
      <c r="AZ1063" s="17" t="str">
        <f t="shared" si="337"/>
        <v/>
      </c>
      <c r="BA1063" s="17" t="str">
        <f t="shared" si="338"/>
        <v/>
      </c>
      <c r="BB1063" s="17" t="str">
        <f t="shared" si="339"/>
        <v/>
      </c>
      <c r="BD1063" s="17" t="str">
        <f>IF(AND(OR(F1063="",F1063="□"),OR(G1063="",G1063="□"),OR(H1063="",H1063="□")),"",IF(AND(F1063="■",G1063="■"),"",IF(AND(OR(F1063="■",G1063="■"),H1063="■"),"",IF(F1063="■",5,IF(G1063="■",4,IF(I1063="","",IF($C$3="","",IF($C$3=8,"-",IF($C$3&lt;8,IF(I1063&lt;=$BY$25,7,IF(I1063&lt;=$BY$26,6,IF(I1063&lt;=$BY$27,5,IF(I1063&lt;=$BY$28,4,IF(I1063&lt;=$BY$29,3,IF(I1063&lt;=$BY$30,2,1)))))))))))))))</f>
        <v/>
      </c>
      <c r="BE1063" s="17" t="str">
        <f>IF(AND(OR(F1063="",F1063="□"),OR(G1063="",G1063="□"),OR(H1063="",H1063="□")),"",IF(AND(F1063="■",G1063="■"),"",IF(AND(OR(F1063="■",G1063="■"),H1063="■"),"",IF(F1063="■",5,IF(G1063="■",4,IF(K1063="","",IF($C$3="","",IF($C$3=8,IF(K1063&lt;=$BY$33,6,IF(K1063&lt;=$BY$34,5,IF(K1063&lt;=$BY$35,4,3))),IF(AND($C$3&lt;8,$C$3&gt;4),IF(K1063&lt;=$BY$32,7,IF(K1063&lt;=$BY$33,6,IF(K1063&lt;=$BY$34,5,IF(K1063&lt;=$BY$35,4,IF(K1063&lt;=$BY$36,3,2))))),IF(C1049&lt;5,"-"))))))))))</f>
        <v/>
      </c>
      <c r="BF1063" s="17" t="str">
        <f t="shared" si="341"/>
        <v/>
      </c>
      <c r="BH1063" s="18" t="str">
        <f>IF(X1063="","",IF(50&lt;=Y1063,6,IF(AND(40&lt;=Y1063,Y1063&lt;50),5,IF(AND(30&lt;=Y1063,Y1063&lt;40),4,IF(AND(20&lt;=Y1063,Y1063&lt;30),3,IF(AND(10&lt;=Y1063,Y1063&lt;20),2,IF(AND(0&lt;=Y1063,Y1063&lt;10),1,IF(Y1063&lt;0,0,""))))))))</f>
        <v/>
      </c>
      <c r="BI1063" s="18" t="str">
        <f>IF(X1063="","",IF(30&lt;=Y1063,4,IF(AND(20&lt;=Y1063,Y1063&lt;30),3,IF(AND(10&lt;=Y1063,Y1063&lt;20),2,IF(AND(0&lt;=Y1063,Y1063&lt;10),1,IF(Y1063&lt;0,0,""))))))</f>
        <v/>
      </c>
      <c r="BJ1063" s="58" t="str">
        <f>IF(AND(OR(Q1063="",Q1063="□"),OR(R1063="",R1063="□"),OR(S1063="",S1063="□")),"",IF(AND(Q1063="■",R1063="■"),"",IF(AND(OR(Q1063="■",R1063="■"),S1063="■"),"",IF(Q1063="■",3,IF(R1063="■",1,IF(Z1063="■",BH1063,BI1063))))))</f>
        <v/>
      </c>
    </row>
    <row r="1064" spans="1:62" ht="12" customHeight="1" x14ac:dyDescent="0.15">
      <c r="A1064" s="66">
        <v>1047</v>
      </c>
      <c r="B1064" s="4"/>
      <c r="C1064" s="2"/>
      <c r="D1064" s="2"/>
      <c r="E1064" s="8"/>
      <c r="F1064" s="129" t="s">
        <v>38</v>
      </c>
      <c r="G1064" s="130" t="s">
        <v>38</v>
      </c>
      <c r="H1064" s="131" t="s">
        <v>38</v>
      </c>
      <c r="I1064" s="122"/>
      <c r="J1064" s="149"/>
      <c r="K1064" s="124"/>
      <c r="L1064" s="178"/>
      <c r="M1064" s="133"/>
      <c r="N1064" s="163" t="str">
        <f>IF($C$3="","",IF(P1064="","",BF1064))</f>
        <v/>
      </c>
      <c r="O1064" s="163" t="str">
        <f>IF($C$3="","",IF(AND(OR(F1064="",F1064="□"),OR(G1064="",G1064="□"),OR(H1064="",H1064="□")),"",IF(AND(F1064="■",G1064="■"),"",IF(AND(OR(F1064="■",G1064="■"),H1064="■"),"",IF(BF1064="","",IF(OR(BF1064=4,BF1064&gt;4),"○","×"))))))</f>
        <v/>
      </c>
      <c r="P1064" s="162" t="str">
        <f>IF($C$3="","",IF(AND(OR(F1064="",F1064="□"),OR(G1064="",G1064="□"),OR(H1064="",H1064="□")),"",IF(AND(F1064="■",G1064="■"),"",IF(AND(OR(F1064="■",G1064="■"),H1064="■"),"",IF(BF1064="","",IF(OR(BF1064=5,BF1064&gt;5),"○","×"))))))</f>
        <v/>
      </c>
      <c r="Q1064" s="129" t="s">
        <v>38</v>
      </c>
      <c r="R1064" s="130" t="s">
        <v>38</v>
      </c>
      <c r="S1064" s="131" t="s">
        <v>38</v>
      </c>
      <c r="T1064" s="1"/>
      <c r="U1064" s="10"/>
      <c r="V1064" s="11"/>
      <c r="W1064" s="10"/>
      <c r="X1064" s="223" t="str">
        <f t="shared" si="340"/>
        <v/>
      </c>
      <c r="Y1064" s="164" t="str">
        <f t="shared" si="322"/>
        <v/>
      </c>
      <c r="Z1064" s="131" t="s">
        <v>58</v>
      </c>
      <c r="AA1064" s="135" t="s">
        <v>58</v>
      </c>
      <c r="AB1064" s="165" t="str">
        <f t="shared" si="323"/>
        <v/>
      </c>
      <c r="AC1064" s="280"/>
      <c r="AD1064" s="281"/>
      <c r="AF1064" s="60" t="str">
        <f>IF($C$3="","",IF(AND(F1064="□",G1064="□",H1064="□"),"",IF(AND(F1064="■",G1064="■"),"",IF(AND(F1064="■",H1064="■"),"",IF(AND(G1064="■",H1064="■"),"",IF(F1064="■",$BY$42,IF(G1064="■",$BY$39,IF(I1064="","",I1064))))))))</f>
        <v/>
      </c>
      <c r="AG1064" s="61" t="str">
        <f>IF($C$3="","",IF(AND(F1064="□",G1064="□",H1064="□"),"",IF(AND(F1064="■",G1064="■"),"",IF(AND(F1064="■",H1064="■"),"",IF(AND(G1064="■",H1064="■"),"",IF(F1064="■",$BY$44,IF(G1064="■",$BY$41,IF(K1064="","",K1064))))))))</f>
        <v/>
      </c>
      <c r="AH1064" s="63" t="str">
        <f t="shared" si="324"/>
        <v/>
      </c>
      <c r="AI1064" s="63" t="str">
        <f t="shared" si="325"/>
        <v/>
      </c>
      <c r="AJ1064" s="64" t="str">
        <f t="shared" si="326"/>
        <v/>
      </c>
      <c r="AK1064" s="64" t="str">
        <f t="shared" si="327"/>
        <v/>
      </c>
      <c r="AL1064" s="64" t="str">
        <f>IF($C$3="","",IF(AND(F1064="□",G1064="□",H1064="□"),"",IF(AND(F1064="■",G1064="■"),"",IF(AND(F1064="■",H1064="■"),"",IF(AND(G1064="■",H1064="■"),"",IF(F1064="■",$BY$23,IF(G1064="■",$BY$21,IF(J1064="","",J1064))))))))</f>
        <v/>
      </c>
      <c r="AM1064" s="65" t="str">
        <f t="shared" si="328"/>
        <v/>
      </c>
      <c r="AN1064" s="64" t="str">
        <f>IF($C$3="","",IF(AND(F1064="□",G1064="□",H1064="□"),"",IF(AND(F1064="■",G1064="■"),"",IF(AND(F1064="■",H1064="■"),"",IF(AND(G1064="■",H1064="■"),"",IF(F1064="■",$BY$24,IF(G1064="■",$BY$22,IF(L1064="","",L1064))))))))</f>
        <v/>
      </c>
      <c r="AO1064" s="118"/>
      <c r="AP1064" s="64" t="str">
        <f t="shared" si="329"/>
        <v/>
      </c>
      <c r="AQ1064" s="64" t="str">
        <f t="shared" si="330"/>
        <v/>
      </c>
      <c r="AR1064" s="64" t="str">
        <f t="shared" si="331"/>
        <v/>
      </c>
      <c r="AS1064" s="64" t="str">
        <f t="shared" si="332"/>
        <v/>
      </c>
      <c r="AT1064" s="64" t="str">
        <f t="shared" si="333"/>
        <v/>
      </c>
      <c r="AW1064" s="17" t="str">
        <f t="shared" si="334"/>
        <v/>
      </c>
      <c r="AX1064" s="17" t="str">
        <f t="shared" si="335"/>
        <v/>
      </c>
      <c r="AY1064" s="17" t="str">
        <f t="shared" si="336"/>
        <v/>
      </c>
      <c r="AZ1064" s="17" t="str">
        <f t="shared" si="337"/>
        <v/>
      </c>
      <c r="BA1064" s="17" t="str">
        <f t="shared" si="338"/>
        <v/>
      </c>
      <c r="BB1064" s="17" t="str">
        <f t="shared" si="339"/>
        <v/>
      </c>
      <c r="BD1064" s="17" t="str">
        <f>IF(AND(OR(F1064="",F1064="□"),OR(G1064="",G1064="□"),OR(H1064="",H1064="□")),"",IF(AND(F1064="■",G1064="■"),"",IF(AND(OR(F1064="■",G1064="■"),H1064="■"),"",IF(F1064="■",5,IF(G1064="■",4,IF(I1064="","",IF($C$3="","",IF($C$3=8,"-",IF($C$3&lt;8,IF(I1064&lt;=$BY$25,7,IF(I1064&lt;=$BY$26,6,IF(I1064&lt;=$BY$27,5,IF(I1064&lt;=$BY$28,4,IF(I1064&lt;=$BY$29,3,IF(I1064&lt;=$BY$30,2,1)))))))))))))))</f>
        <v/>
      </c>
      <c r="BE1064" s="17" t="str">
        <f>IF(AND(OR(F1064="",F1064="□"),OR(G1064="",G1064="□"),OR(H1064="",H1064="□")),"",IF(AND(F1064="■",G1064="■"),"",IF(AND(OR(F1064="■",G1064="■"),H1064="■"),"",IF(F1064="■",5,IF(G1064="■",4,IF(K1064="","",IF($C$3="","",IF($C$3=8,IF(K1064&lt;=$BY$33,6,IF(K1064&lt;=$BY$34,5,IF(K1064&lt;=$BY$35,4,3))),IF(AND($C$3&lt;8,$C$3&gt;4),IF(K1064&lt;=$BY$32,7,IF(K1064&lt;=$BY$33,6,IF(K1064&lt;=$BY$34,5,IF(K1064&lt;=$BY$35,4,IF(K1064&lt;=$BY$36,3,2))))),IF(C1050&lt;5,"-"))))))))))</f>
        <v/>
      </c>
      <c r="BF1064" s="17" t="str">
        <f t="shared" si="341"/>
        <v/>
      </c>
      <c r="BH1064" s="18" t="str">
        <f>IF(X1064="","",IF(50&lt;=Y1064,6,IF(AND(40&lt;=Y1064,Y1064&lt;50),5,IF(AND(30&lt;=Y1064,Y1064&lt;40),4,IF(AND(20&lt;=Y1064,Y1064&lt;30),3,IF(AND(10&lt;=Y1064,Y1064&lt;20),2,IF(AND(0&lt;=Y1064,Y1064&lt;10),1,IF(Y1064&lt;0,0,""))))))))</f>
        <v/>
      </c>
      <c r="BI1064" s="18" t="str">
        <f>IF(X1064="","",IF(30&lt;=Y1064,4,IF(AND(20&lt;=Y1064,Y1064&lt;30),3,IF(AND(10&lt;=Y1064,Y1064&lt;20),2,IF(AND(0&lt;=Y1064,Y1064&lt;10),1,IF(Y1064&lt;0,0,""))))))</f>
        <v/>
      </c>
      <c r="BJ1064" s="58" t="str">
        <f>IF(AND(OR(Q1064="",Q1064="□"),OR(R1064="",R1064="□"),OR(S1064="",S1064="□")),"",IF(AND(Q1064="■",R1064="■"),"",IF(AND(OR(Q1064="■",R1064="■"),S1064="■"),"",IF(Q1064="■",3,IF(R1064="■",1,IF(Z1064="■",BH1064,BI1064))))))</f>
        <v/>
      </c>
    </row>
    <row r="1065" spans="1:62" ht="12" customHeight="1" x14ac:dyDescent="0.15">
      <c r="A1065" s="66">
        <v>1048</v>
      </c>
      <c r="B1065" s="4"/>
      <c r="C1065" s="2"/>
      <c r="D1065" s="2"/>
      <c r="E1065" s="8"/>
      <c r="F1065" s="129" t="s">
        <v>38</v>
      </c>
      <c r="G1065" s="130" t="s">
        <v>38</v>
      </c>
      <c r="H1065" s="131" t="s">
        <v>38</v>
      </c>
      <c r="I1065" s="122"/>
      <c r="J1065" s="149"/>
      <c r="K1065" s="124"/>
      <c r="L1065" s="178"/>
      <c r="M1065" s="133"/>
      <c r="N1065" s="163" t="str">
        <f>IF($C$3="","",IF(P1065="","",BF1065))</f>
        <v/>
      </c>
      <c r="O1065" s="163" t="str">
        <f>IF($C$3="","",IF(AND(OR(F1065="",F1065="□"),OR(G1065="",G1065="□"),OR(H1065="",H1065="□")),"",IF(AND(F1065="■",G1065="■"),"",IF(AND(OR(F1065="■",G1065="■"),H1065="■"),"",IF(BF1065="","",IF(OR(BF1065=4,BF1065&gt;4),"○","×"))))))</f>
        <v/>
      </c>
      <c r="P1065" s="162" t="str">
        <f>IF($C$3="","",IF(AND(OR(F1065="",F1065="□"),OR(G1065="",G1065="□"),OR(H1065="",H1065="□")),"",IF(AND(F1065="■",G1065="■"),"",IF(AND(OR(F1065="■",G1065="■"),H1065="■"),"",IF(BF1065="","",IF(OR(BF1065=5,BF1065&gt;5),"○","×"))))))</f>
        <v/>
      </c>
      <c r="Q1065" s="129" t="s">
        <v>38</v>
      </c>
      <c r="R1065" s="130" t="s">
        <v>38</v>
      </c>
      <c r="S1065" s="131" t="s">
        <v>38</v>
      </c>
      <c r="T1065" s="1"/>
      <c r="U1065" s="10"/>
      <c r="V1065" s="11"/>
      <c r="W1065" s="10"/>
      <c r="X1065" s="223" t="str">
        <f t="shared" si="340"/>
        <v/>
      </c>
      <c r="Y1065" s="164" t="str">
        <f t="shared" si="322"/>
        <v/>
      </c>
      <c r="Z1065" s="131" t="s">
        <v>58</v>
      </c>
      <c r="AA1065" s="135" t="s">
        <v>58</v>
      </c>
      <c r="AB1065" s="165" t="str">
        <f t="shared" si="323"/>
        <v/>
      </c>
      <c r="AC1065" s="280"/>
      <c r="AD1065" s="281"/>
      <c r="AF1065" s="60" t="str">
        <f>IF($C$3="","",IF(AND(F1065="□",G1065="□",H1065="□"),"",IF(AND(F1065="■",G1065="■"),"",IF(AND(F1065="■",H1065="■"),"",IF(AND(G1065="■",H1065="■"),"",IF(F1065="■",$BY$42,IF(G1065="■",$BY$39,IF(I1065="","",I1065))))))))</f>
        <v/>
      </c>
      <c r="AG1065" s="61" t="str">
        <f>IF($C$3="","",IF(AND(F1065="□",G1065="□",H1065="□"),"",IF(AND(F1065="■",G1065="■"),"",IF(AND(F1065="■",H1065="■"),"",IF(AND(G1065="■",H1065="■"),"",IF(F1065="■",$BY$44,IF(G1065="■",$BY$41,IF(K1065="","",K1065))))))))</f>
        <v/>
      </c>
      <c r="AH1065" s="63" t="str">
        <f t="shared" si="324"/>
        <v/>
      </c>
      <c r="AI1065" s="63" t="str">
        <f t="shared" si="325"/>
        <v/>
      </c>
      <c r="AJ1065" s="64" t="str">
        <f t="shared" si="326"/>
        <v/>
      </c>
      <c r="AK1065" s="64" t="str">
        <f t="shared" si="327"/>
        <v/>
      </c>
      <c r="AL1065" s="64" t="str">
        <f>IF($C$3="","",IF(AND(F1065="□",G1065="□",H1065="□"),"",IF(AND(F1065="■",G1065="■"),"",IF(AND(F1065="■",H1065="■"),"",IF(AND(G1065="■",H1065="■"),"",IF(F1065="■",$BY$23,IF(G1065="■",$BY$21,IF(J1065="","",J1065))))))))</f>
        <v/>
      </c>
      <c r="AM1065" s="65" t="str">
        <f t="shared" si="328"/>
        <v/>
      </c>
      <c r="AN1065" s="64" t="str">
        <f>IF($C$3="","",IF(AND(F1065="□",G1065="□",H1065="□"),"",IF(AND(F1065="■",G1065="■"),"",IF(AND(F1065="■",H1065="■"),"",IF(AND(G1065="■",H1065="■"),"",IF(F1065="■",$BY$24,IF(G1065="■",$BY$22,IF(L1065="","",L1065))))))))</f>
        <v/>
      </c>
      <c r="AO1065" s="118"/>
      <c r="AP1065" s="64" t="str">
        <f t="shared" si="329"/>
        <v/>
      </c>
      <c r="AQ1065" s="64" t="str">
        <f t="shared" si="330"/>
        <v/>
      </c>
      <c r="AR1065" s="64" t="str">
        <f t="shared" si="331"/>
        <v/>
      </c>
      <c r="AS1065" s="64" t="str">
        <f t="shared" si="332"/>
        <v/>
      </c>
      <c r="AT1065" s="64" t="str">
        <f t="shared" si="333"/>
        <v/>
      </c>
      <c r="AW1065" s="17" t="str">
        <f t="shared" si="334"/>
        <v/>
      </c>
      <c r="AX1065" s="17" t="str">
        <f t="shared" si="335"/>
        <v/>
      </c>
      <c r="AY1065" s="17" t="str">
        <f t="shared" si="336"/>
        <v/>
      </c>
      <c r="AZ1065" s="17" t="str">
        <f t="shared" si="337"/>
        <v/>
      </c>
      <c r="BA1065" s="17" t="str">
        <f t="shared" si="338"/>
        <v/>
      </c>
      <c r="BB1065" s="17" t="str">
        <f t="shared" si="339"/>
        <v/>
      </c>
      <c r="BD1065" s="17" t="str">
        <f>IF(AND(OR(F1065="",F1065="□"),OR(G1065="",G1065="□"),OR(H1065="",H1065="□")),"",IF(AND(F1065="■",G1065="■"),"",IF(AND(OR(F1065="■",G1065="■"),H1065="■"),"",IF(F1065="■",5,IF(G1065="■",4,IF(I1065="","",IF($C$3="","",IF($C$3=8,"-",IF($C$3&lt;8,IF(I1065&lt;=$BY$25,7,IF(I1065&lt;=$BY$26,6,IF(I1065&lt;=$BY$27,5,IF(I1065&lt;=$BY$28,4,IF(I1065&lt;=$BY$29,3,IF(I1065&lt;=$BY$30,2,1)))))))))))))))</f>
        <v/>
      </c>
      <c r="BE1065" s="17" t="str">
        <f>IF(AND(OR(F1065="",F1065="□"),OR(G1065="",G1065="□"),OR(H1065="",H1065="□")),"",IF(AND(F1065="■",G1065="■"),"",IF(AND(OR(F1065="■",G1065="■"),H1065="■"),"",IF(F1065="■",5,IF(G1065="■",4,IF(K1065="","",IF($C$3="","",IF($C$3=8,IF(K1065&lt;=$BY$33,6,IF(K1065&lt;=$BY$34,5,IF(K1065&lt;=$BY$35,4,3))),IF(AND($C$3&lt;8,$C$3&gt;4),IF(K1065&lt;=$BY$32,7,IF(K1065&lt;=$BY$33,6,IF(K1065&lt;=$BY$34,5,IF(K1065&lt;=$BY$35,4,IF(K1065&lt;=$BY$36,3,2))))),IF(C1051&lt;5,"-"))))))))))</f>
        <v/>
      </c>
      <c r="BF1065" s="17" t="str">
        <f t="shared" si="341"/>
        <v/>
      </c>
      <c r="BH1065" s="18" t="str">
        <f>IF(X1065="","",IF(50&lt;=Y1065,6,IF(AND(40&lt;=Y1065,Y1065&lt;50),5,IF(AND(30&lt;=Y1065,Y1065&lt;40),4,IF(AND(20&lt;=Y1065,Y1065&lt;30),3,IF(AND(10&lt;=Y1065,Y1065&lt;20),2,IF(AND(0&lt;=Y1065,Y1065&lt;10),1,IF(Y1065&lt;0,0,""))))))))</f>
        <v/>
      </c>
      <c r="BI1065" s="18" t="str">
        <f>IF(X1065="","",IF(30&lt;=Y1065,4,IF(AND(20&lt;=Y1065,Y1065&lt;30),3,IF(AND(10&lt;=Y1065,Y1065&lt;20),2,IF(AND(0&lt;=Y1065,Y1065&lt;10),1,IF(Y1065&lt;0,0,""))))))</f>
        <v/>
      </c>
      <c r="BJ1065" s="58" t="str">
        <f>IF(AND(OR(Q1065="",Q1065="□"),OR(R1065="",R1065="□"),OR(S1065="",S1065="□")),"",IF(AND(Q1065="■",R1065="■"),"",IF(AND(OR(Q1065="■",R1065="■"),S1065="■"),"",IF(Q1065="■",3,IF(R1065="■",1,IF(Z1065="■",BH1065,BI1065))))))</f>
        <v/>
      </c>
    </row>
    <row r="1066" spans="1:62" ht="12" customHeight="1" x14ac:dyDescent="0.15">
      <c r="A1066" s="66">
        <v>1049</v>
      </c>
      <c r="B1066" s="4"/>
      <c r="C1066" s="2"/>
      <c r="D1066" s="2"/>
      <c r="E1066" s="8"/>
      <c r="F1066" s="129" t="s">
        <v>38</v>
      </c>
      <c r="G1066" s="130" t="s">
        <v>38</v>
      </c>
      <c r="H1066" s="131" t="s">
        <v>38</v>
      </c>
      <c r="I1066" s="122"/>
      <c r="J1066" s="149"/>
      <c r="K1066" s="124"/>
      <c r="L1066" s="178"/>
      <c r="M1066" s="133"/>
      <c r="N1066" s="163" t="str">
        <f>IF($C$3="","",IF(P1066="","",BF1066))</f>
        <v/>
      </c>
      <c r="O1066" s="163" t="str">
        <f>IF($C$3="","",IF(AND(OR(F1066="",F1066="□"),OR(G1066="",G1066="□"),OR(H1066="",H1066="□")),"",IF(AND(F1066="■",G1066="■"),"",IF(AND(OR(F1066="■",G1066="■"),H1066="■"),"",IF(BF1066="","",IF(OR(BF1066=4,BF1066&gt;4),"○","×"))))))</f>
        <v/>
      </c>
      <c r="P1066" s="162" t="str">
        <f>IF($C$3="","",IF(AND(OR(F1066="",F1066="□"),OR(G1066="",G1066="□"),OR(H1066="",H1066="□")),"",IF(AND(F1066="■",G1066="■"),"",IF(AND(OR(F1066="■",G1066="■"),H1066="■"),"",IF(BF1066="","",IF(OR(BF1066=5,BF1066&gt;5),"○","×"))))))</f>
        <v/>
      </c>
      <c r="Q1066" s="129" t="s">
        <v>38</v>
      </c>
      <c r="R1066" s="130" t="s">
        <v>38</v>
      </c>
      <c r="S1066" s="131" t="s">
        <v>38</v>
      </c>
      <c r="T1066" s="1"/>
      <c r="U1066" s="10"/>
      <c r="V1066" s="11"/>
      <c r="W1066" s="10"/>
      <c r="X1066" s="223" t="str">
        <f t="shared" si="340"/>
        <v/>
      </c>
      <c r="Y1066" s="164" t="str">
        <f t="shared" si="322"/>
        <v/>
      </c>
      <c r="Z1066" s="131" t="s">
        <v>58</v>
      </c>
      <c r="AA1066" s="135" t="s">
        <v>58</v>
      </c>
      <c r="AB1066" s="165" t="str">
        <f t="shared" si="323"/>
        <v/>
      </c>
      <c r="AC1066" s="280"/>
      <c r="AD1066" s="281"/>
      <c r="AF1066" s="60" t="str">
        <f>IF($C$3="","",IF(AND(F1066="□",G1066="□",H1066="□"),"",IF(AND(F1066="■",G1066="■"),"",IF(AND(F1066="■",H1066="■"),"",IF(AND(G1066="■",H1066="■"),"",IF(F1066="■",$BY$42,IF(G1066="■",$BY$39,IF(I1066="","",I1066))))))))</f>
        <v/>
      </c>
      <c r="AG1066" s="61" t="str">
        <f>IF($C$3="","",IF(AND(F1066="□",G1066="□",H1066="□"),"",IF(AND(F1066="■",G1066="■"),"",IF(AND(F1066="■",H1066="■"),"",IF(AND(G1066="■",H1066="■"),"",IF(F1066="■",$BY$44,IF(G1066="■",$BY$41,IF(K1066="","",K1066))))))))</f>
        <v/>
      </c>
      <c r="AH1066" s="63" t="str">
        <f t="shared" si="324"/>
        <v/>
      </c>
      <c r="AI1066" s="63" t="str">
        <f t="shared" si="325"/>
        <v/>
      </c>
      <c r="AJ1066" s="64" t="str">
        <f t="shared" si="326"/>
        <v/>
      </c>
      <c r="AK1066" s="64" t="str">
        <f t="shared" si="327"/>
        <v/>
      </c>
      <c r="AL1066" s="64" t="str">
        <f>IF($C$3="","",IF(AND(F1066="□",G1066="□",H1066="□"),"",IF(AND(F1066="■",G1066="■"),"",IF(AND(F1066="■",H1066="■"),"",IF(AND(G1066="■",H1066="■"),"",IF(F1066="■",$BY$23,IF(G1066="■",$BY$21,IF(J1066="","",J1066))))))))</f>
        <v/>
      </c>
      <c r="AM1066" s="65" t="str">
        <f t="shared" si="328"/>
        <v/>
      </c>
      <c r="AN1066" s="64" t="str">
        <f>IF($C$3="","",IF(AND(F1066="□",G1066="□",H1066="□"),"",IF(AND(F1066="■",G1066="■"),"",IF(AND(F1066="■",H1066="■"),"",IF(AND(G1066="■",H1066="■"),"",IF(F1066="■",$BY$24,IF(G1066="■",$BY$22,IF(L1066="","",L1066))))))))</f>
        <v/>
      </c>
      <c r="AO1066" s="118"/>
      <c r="AP1066" s="64" t="str">
        <f t="shared" si="329"/>
        <v/>
      </c>
      <c r="AQ1066" s="64" t="str">
        <f t="shared" si="330"/>
        <v/>
      </c>
      <c r="AR1066" s="64" t="str">
        <f t="shared" si="331"/>
        <v/>
      </c>
      <c r="AS1066" s="64" t="str">
        <f t="shared" si="332"/>
        <v/>
      </c>
      <c r="AT1066" s="64" t="str">
        <f t="shared" si="333"/>
        <v/>
      </c>
      <c r="AW1066" s="17" t="str">
        <f t="shared" si="334"/>
        <v/>
      </c>
      <c r="AX1066" s="17" t="str">
        <f t="shared" si="335"/>
        <v/>
      </c>
      <c r="AY1066" s="17" t="str">
        <f t="shared" si="336"/>
        <v/>
      </c>
      <c r="AZ1066" s="17" t="str">
        <f t="shared" si="337"/>
        <v/>
      </c>
      <c r="BA1066" s="17" t="str">
        <f t="shared" si="338"/>
        <v/>
      </c>
      <c r="BB1066" s="17" t="str">
        <f t="shared" si="339"/>
        <v/>
      </c>
      <c r="BD1066" s="17" t="str">
        <f>IF(AND(OR(F1066="",F1066="□"),OR(G1066="",G1066="□"),OR(H1066="",H1066="□")),"",IF(AND(F1066="■",G1066="■"),"",IF(AND(OR(F1066="■",G1066="■"),H1066="■"),"",IF(F1066="■",5,IF(G1066="■",4,IF(I1066="","",IF($C$3="","",IF($C$3=8,"-",IF($C$3&lt;8,IF(I1066&lt;=$BY$25,7,IF(I1066&lt;=$BY$26,6,IF(I1066&lt;=$BY$27,5,IF(I1066&lt;=$BY$28,4,IF(I1066&lt;=$BY$29,3,IF(I1066&lt;=$BY$30,2,1)))))))))))))))</f>
        <v/>
      </c>
      <c r="BE1066" s="17" t="str">
        <f>IF(AND(OR(F1066="",F1066="□"),OR(G1066="",G1066="□"),OR(H1066="",H1066="□")),"",IF(AND(F1066="■",G1066="■"),"",IF(AND(OR(F1066="■",G1066="■"),H1066="■"),"",IF(F1066="■",5,IF(G1066="■",4,IF(K1066="","",IF($C$3="","",IF($C$3=8,IF(K1066&lt;=$BY$33,6,IF(K1066&lt;=$BY$34,5,IF(K1066&lt;=$BY$35,4,3))),IF(AND($C$3&lt;8,$C$3&gt;4),IF(K1066&lt;=$BY$32,7,IF(K1066&lt;=$BY$33,6,IF(K1066&lt;=$BY$34,5,IF(K1066&lt;=$BY$35,4,IF(K1066&lt;=$BY$36,3,2))))),IF(C1052&lt;5,"-"))))))))))</f>
        <v/>
      </c>
      <c r="BF1066" s="17" t="str">
        <f t="shared" si="341"/>
        <v/>
      </c>
      <c r="BH1066" s="18" t="str">
        <f>IF(X1066="","",IF(50&lt;=Y1066,6,IF(AND(40&lt;=Y1066,Y1066&lt;50),5,IF(AND(30&lt;=Y1066,Y1066&lt;40),4,IF(AND(20&lt;=Y1066,Y1066&lt;30),3,IF(AND(10&lt;=Y1066,Y1066&lt;20),2,IF(AND(0&lt;=Y1066,Y1066&lt;10),1,IF(Y1066&lt;0,0,""))))))))</f>
        <v/>
      </c>
      <c r="BI1066" s="18" t="str">
        <f>IF(X1066="","",IF(30&lt;=Y1066,4,IF(AND(20&lt;=Y1066,Y1066&lt;30),3,IF(AND(10&lt;=Y1066,Y1066&lt;20),2,IF(AND(0&lt;=Y1066,Y1066&lt;10),1,IF(Y1066&lt;0,0,""))))))</f>
        <v/>
      </c>
      <c r="BJ1066" s="58" t="str">
        <f>IF(AND(OR(Q1066="",Q1066="□"),OR(R1066="",R1066="□"),OR(S1066="",S1066="□")),"",IF(AND(Q1066="■",R1066="■"),"",IF(AND(OR(Q1066="■",R1066="■"),S1066="■"),"",IF(Q1066="■",3,IF(R1066="■",1,IF(Z1066="■",BH1066,BI1066))))))</f>
        <v/>
      </c>
    </row>
    <row r="1067" spans="1:62" ht="12" customHeight="1" x14ac:dyDescent="0.15">
      <c r="A1067" s="66">
        <v>1050</v>
      </c>
      <c r="B1067" s="4"/>
      <c r="C1067" s="2"/>
      <c r="D1067" s="2"/>
      <c r="E1067" s="8"/>
      <c r="F1067" s="129" t="s">
        <v>38</v>
      </c>
      <c r="G1067" s="130" t="s">
        <v>38</v>
      </c>
      <c r="H1067" s="131" t="s">
        <v>38</v>
      </c>
      <c r="I1067" s="122"/>
      <c r="J1067" s="149"/>
      <c r="K1067" s="124"/>
      <c r="L1067" s="178"/>
      <c r="M1067" s="133"/>
      <c r="N1067" s="163" t="str">
        <f>IF($C$3="","",IF(P1067="","",BF1067))</f>
        <v/>
      </c>
      <c r="O1067" s="163" t="str">
        <f>IF($C$3="","",IF(AND(OR(F1067="",F1067="□"),OR(G1067="",G1067="□"),OR(H1067="",H1067="□")),"",IF(AND(F1067="■",G1067="■"),"",IF(AND(OR(F1067="■",G1067="■"),H1067="■"),"",IF(BF1067="","",IF(OR(BF1067=4,BF1067&gt;4),"○","×"))))))</f>
        <v/>
      </c>
      <c r="P1067" s="162" t="str">
        <f>IF($C$3="","",IF(AND(OR(F1067="",F1067="□"),OR(G1067="",G1067="□"),OR(H1067="",H1067="□")),"",IF(AND(F1067="■",G1067="■"),"",IF(AND(OR(F1067="■",G1067="■"),H1067="■"),"",IF(BF1067="","",IF(OR(BF1067=5,BF1067&gt;5),"○","×"))))))</f>
        <v/>
      </c>
      <c r="Q1067" s="129" t="s">
        <v>38</v>
      </c>
      <c r="R1067" s="130" t="s">
        <v>38</v>
      </c>
      <c r="S1067" s="131" t="s">
        <v>38</v>
      </c>
      <c r="T1067" s="1"/>
      <c r="U1067" s="10"/>
      <c r="V1067" s="11"/>
      <c r="W1067" s="10"/>
      <c r="X1067" s="223" t="str">
        <f t="shared" si="340"/>
        <v/>
      </c>
      <c r="Y1067" s="164" t="str">
        <f t="shared" si="322"/>
        <v/>
      </c>
      <c r="Z1067" s="131" t="s">
        <v>58</v>
      </c>
      <c r="AA1067" s="135" t="s">
        <v>58</v>
      </c>
      <c r="AB1067" s="165" t="str">
        <f t="shared" si="323"/>
        <v/>
      </c>
      <c r="AC1067" s="280"/>
      <c r="AD1067" s="281"/>
      <c r="AF1067" s="60" t="str">
        <f>IF($C$3="","",IF(AND(F1067="□",G1067="□",H1067="□"),"",IF(AND(F1067="■",G1067="■"),"",IF(AND(F1067="■",H1067="■"),"",IF(AND(G1067="■",H1067="■"),"",IF(F1067="■",$BY$42,IF(G1067="■",$BY$39,IF(I1067="","",I1067))))))))</f>
        <v/>
      </c>
      <c r="AG1067" s="61" t="str">
        <f>IF($C$3="","",IF(AND(F1067="□",G1067="□",H1067="□"),"",IF(AND(F1067="■",G1067="■"),"",IF(AND(F1067="■",H1067="■"),"",IF(AND(G1067="■",H1067="■"),"",IF(F1067="■",$BY$44,IF(G1067="■",$BY$41,IF(K1067="","",K1067))))))))</f>
        <v/>
      </c>
      <c r="AH1067" s="63" t="str">
        <f t="shared" si="324"/>
        <v/>
      </c>
      <c r="AI1067" s="63" t="str">
        <f t="shared" si="325"/>
        <v/>
      </c>
      <c r="AJ1067" s="64" t="str">
        <f t="shared" si="326"/>
        <v/>
      </c>
      <c r="AK1067" s="64" t="str">
        <f t="shared" si="327"/>
        <v/>
      </c>
      <c r="AL1067" s="64" t="str">
        <f>IF($C$3="","",IF(AND(F1067="□",G1067="□",H1067="□"),"",IF(AND(F1067="■",G1067="■"),"",IF(AND(F1067="■",H1067="■"),"",IF(AND(G1067="■",H1067="■"),"",IF(F1067="■",$BY$23,IF(G1067="■",$BY$21,IF(J1067="","",J1067))))))))</f>
        <v/>
      </c>
      <c r="AM1067" s="65" t="str">
        <f t="shared" si="328"/>
        <v/>
      </c>
      <c r="AN1067" s="64" t="str">
        <f>IF($C$3="","",IF(AND(F1067="□",G1067="□",H1067="□"),"",IF(AND(F1067="■",G1067="■"),"",IF(AND(F1067="■",H1067="■"),"",IF(AND(G1067="■",H1067="■"),"",IF(F1067="■",$BY$24,IF(G1067="■",$BY$22,IF(L1067="","",L1067))))))))</f>
        <v/>
      </c>
      <c r="AO1067" s="118"/>
      <c r="AP1067" s="64" t="str">
        <f t="shared" si="329"/>
        <v/>
      </c>
      <c r="AQ1067" s="64" t="str">
        <f t="shared" si="330"/>
        <v/>
      </c>
      <c r="AR1067" s="64" t="str">
        <f t="shared" si="331"/>
        <v/>
      </c>
      <c r="AS1067" s="64" t="str">
        <f t="shared" si="332"/>
        <v/>
      </c>
      <c r="AT1067" s="64" t="str">
        <f t="shared" si="333"/>
        <v/>
      </c>
      <c r="AW1067" s="17" t="str">
        <f t="shared" si="334"/>
        <v/>
      </c>
      <c r="AX1067" s="17" t="str">
        <f t="shared" si="335"/>
        <v/>
      </c>
      <c r="AY1067" s="17" t="str">
        <f t="shared" si="336"/>
        <v/>
      </c>
      <c r="AZ1067" s="17" t="str">
        <f t="shared" si="337"/>
        <v/>
      </c>
      <c r="BA1067" s="17" t="str">
        <f t="shared" si="338"/>
        <v/>
      </c>
      <c r="BB1067" s="17" t="str">
        <f t="shared" si="339"/>
        <v/>
      </c>
      <c r="BD1067" s="17" t="str">
        <f>IF(AND(OR(F1067="",F1067="□"),OR(G1067="",G1067="□"),OR(H1067="",H1067="□")),"",IF(AND(F1067="■",G1067="■"),"",IF(AND(OR(F1067="■",G1067="■"),H1067="■"),"",IF(F1067="■",5,IF(G1067="■",4,IF(I1067="","",IF($C$3="","",IF($C$3=8,"-",IF($C$3&lt;8,IF(I1067&lt;=$BY$25,7,IF(I1067&lt;=$BY$26,6,IF(I1067&lt;=$BY$27,5,IF(I1067&lt;=$BY$28,4,IF(I1067&lt;=$BY$29,3,IF(I1067&lt;=$BY$30,2,1)))))))))))))))</f>
        <v/>
      </c>
      <c r="BE1067" s="17" t="str">
        <f>IF(AND(OR(F1067="",F1067="□"),OR(G1067="",G1067="□"),OR(H1067="",H1067="□")),"",IF(AND(F1067="■",G1067="■"),"",IF(AND(OR(F1067="■",G1067="■"),H1067="■"),"",IF(F1067="■",5,IF(G1067="■",4,IF(K1067="","",IF($C$3="","",IF($C$3=8,IF(K1067&lt;=$BY$33,6,IF(K1067&lt;=$BY$34,5,IF(K1067&lt;=$BY$35,4,3))),IF(AND($C$3&lt;8,$C$3&gt;4),IF(K1067&lt;=$BY$32,7,IF(K1067&lt;=$BY$33,6,IF(K1067&lt;=$BY$34,5,IF(K1067&lt;=$BY$35,4,IF(K1067&lt;=$BY$36,3,2))))),IF(C1053&lt;5,"-"))))))))))</f>
        <v/>
      </c>
      <c r="BF1067" s="17" t="str">
        <f t="shared" si="341"/>
        <v/>
      </c>
      <c r="BH1067" s="18" t="str">
        <f>IF(X1067="","",IF(50&lt;=Y1067,6,IF(AND(40&lt;=Y1067,Y1067&lt;50),5,IF(AND(30&lt;=Y1067,Y1067&lt;40),4,IF(AND(20&lt;=Y1067,Y1067&lt;30),3,IF(AND(10&lt;=Y1067,Y1067&lt;20),2,IF(AND(0&lt;=Y1067,Y1067&lt;10),1,IF(Y1067&lt;0,0,""))))))))</f>
        <v/>
      </c>
      <c r="BI1067" s="18" t="str">
        <f>IF(X1067="","",IF(30&lt;=Y1067,4,IF(AND(20&lt;=Y1067,Y1067&lt;30),3,IF(AND(10&lt;=Y1067,Y1067&lt;20),2,IF(AND(0&lt;=Y1067,Y1067&lt;10),1,IF(Y1067&lt;0,0,""))))))</f>
        <v/>
      </c>
      <c r="BJ1067" s="58" t="str">
        <f>IF(AND(OR(Q1067="",Q1067="□"),OR(R1067="",R1067="□"),OR(S1067="",S1067="□")),"",IF(AND(Q1067="■",R1067="■"),"",IF(AND(OR(Q1067="■",R1067="■"),S1067="■"),"",IF(Q1067="■",3,IF(R1067="■",1,IF(Z1067="■",BH1067,BI1067))))))</f>
        <v/>
      </c>
    </row>
    <row r="1068" spans="1:62" ht="12" customHeight="1" x14ac:dyDescent="0.15">
      <c r="A1068" s="66">
        <v>1051</v>
      </c>
      <c r="B1068" s="4"/>
      <c r="C1068" s="2"/>
      <c r="D1068" s="2"/>
      <c r="E1068" s="8"/>
      <c r="F1068" s="129" t="s">
        <v>38</v>
      </c>
      <c r="G1068" s="130" t="s">
        <v>38</v>
      </c>
      <c r="H1068" s="131" t="s">
        <v>38</v>
      </c>
      <c r="I1068" s="122"/>
      <c r="J1068" s="149"/>
      <c r="K1068" s="124"/>
      <c r="L1068" s="178"/>
      <c r="M1068" s="133"/>
      <c r="N1068" s="163" t="str">
        <f>IF($C$3="","",IF(P1068="","",BF1068))</f>
        <v/>
      </c>
      <c r="O1068" s="163" t="str">
        <f>IF($C$3="","",IF(AND(OR(F1068="",F1068="□"),OR(G1068="",G1068="□"),OR(H1068="",H1068="□")),"",IF(AND(F1068="■",G1068="■"),"",IF(AND(OR(F1068="■",G1068="■"),H1068="■"),"",IF(BF1068="","",IF(OR(BF1068=4,BF1068&gt;4),"○","×"))))))</f>
        <v/>
      </c>
      <c r="P1068" s="162" t="str">
        <f>IF($C$3="","",IF(AND(OR(F1068="",F1068="□"),OR(G1068="",G1068="□"),OR(H1068="",H1068="□")),"",IF(AND(F1068="■",G1068="■"),"",IF(AND(OR(F1068="■",G1068="■"),H1068="■"),"",IF(BF1068="","",IF(OR(BF1068=5,BF1068&gt;5),"○","×"))))))</f>
        <v/>
      </c>
      <c r="Q1068" s="129" t="s">
        <v>38</v>
      </c>
      <c r="R1068" s="130" t="s">
        <v>38</v>
      </c>
      <c r="S1068" s="131" t="s">
        <v>38</v>
      </c>
      <c r="T1068" s="1"/>
      <c r="U1068" s="10"/>
      <c r="V1068" s="11"/>
      <c r="W1068" s="10"/>
      <c r="X1068" s="223" t="str">
        <f t="shared" si="340"/>
        <v/>
      </c>
      <c r="Y1068" s="164" t="str">
        <f t="shared" si="322"/>
        <v/>
      </c>
      <c r="Z1068" s="131" t="s">
        <v>58</v>
      </c>
      <c r="AA1068" s="135" t="s">
        <v>58</v>
      </c>
      <c r="AB1068" s="165" t="str">
        <f t="shared" si="323"/>
        <v/>
      </c>
      <c r="AC1068" s="280"/>
      <c r="AD1068" s="281"/>
      <c r="AF1068" s="60" t="str">
        <f>IF($C$3="","",IF(AND(F1068="□",G1068="□",H1068="□"),"",IF(AND(F1068="■",G1068="■"),"",IF(AND(F1068="■",H1068="■"),"",IF(AND(G1068="■",H1068="■"),"",IF(F1068="■",$BY$42,IF(G1068="■",$BY$39,IF(I1068="","",I1068))))))))</f>
        <v/>
      </c>
      <c r="AG1068" s="61" t="str">
        <f>IF($C$3="","",IF(AND(F1068="□",G1068="□",H1068="□"),"",IF(AND(F1068="■",G1068="■"),"",IF(AND(F1068="■",H1068="■"),"",IF(AND(G1068="■",H1068="■"),"",IF(F1068="■",$BY$44,IF(G1068="■",$BY$41,IF(K1068="","",K1068))))))))</f>
        <v/>
      </c>
      <c r="AH1068" s="63" t="str">
        <f t="shared" si="324"/>
        <v/>
      </c>
      <c r="AI1068" s="63" t="str">
        <f t="shared" si="325"/>
        <v/>
      </c>
      <c r="AJ1068" s="64" t="str">
        <f t="shared" si="326"/>
        <v/>
      </c>
      <c r="AK1068" s="64" t="str">
        <f t="shared" si="327"/>
        <v/>
      </c>
      <c r="AL1068" s="64" t="str">
        <f>IF($C$3="","",IF(AND(F1068="□",G1068="□",H1068="□"),"",IF(AND(F1068="■",G1068="■"),"",IF(AND(F1068="■",H1068="■"),"",IF(AND(G1068="■",H1068="■"),"",IF(F1068="■",$BY$23,IF(G1068="■",$BY$21,IF(J1068="","",J1068))))))))</f>
        <v/>
      </c>
      <c r="AM1068" s="65" t="str">
        <f t="shared" si="328"/>
        <v/>
      </c>
      <c r="AN1068" s="64" t="str">
        <f>IF($C$3="","",IF(AND(F1068="□",G1068="□",H1068="□"),"",IF(AND(F1068="■",G1068="■"),"",IF(AND(F1068="■",H1068="■"),"",IF(AND(G1068="■",H1068="■"),"",IF(F1068="■",$BY$24,IF(G1068="■",$BY$22,IF(L1068="","",L1068))))))))</f>
        <v/>
      </c>
      <c r="AO1068" s="118"/>
      <c r="AP1068" s="64" t="str">
        <f t="shared" si="329"/>
        <v/>
      </c>
      <c r="AQ1068" s="64" t="str">
        <f t="shared" si="330"/>
        <v/>
      </c>
      <c r="AR1068" s="64" t="str">
        <f t="shared" si="331"/>
        <v/>
      </c>
      <c r="AS1068" s="64" t="str">
        <f t="shared" si="332"/>
        <v/>
      </c>
      <c r="AT1068" s="64" t="str">
        <f t="shared" si="333"/>
        <v/>
      </c>
      <c r="AW1068" s="17" t="str">
        <f t="shared" si="334"/>
        <v/>
      </c>
      <c r="AX1068" s="17" t="str">
        <f t="shared" si="335"/>
        <v/>
      </c>
      <c r="AY1068" s="17" t="str">
        <f t="shared" si="336"/>
        <v/>
      </c>
      <c r="AZ1068" s="17" t="str">
        <f t="shared" si="337"/>
        <v/>
      </c>
      <c r="BA1068" s="17" t="str">
        <f t="shared" si="338"/>
        <v/>
      </c>
      <c r="BB1068" s="17" t="str">
        <f t="shared" si="339"/>
        <v/>
      </c>
      <c r="BD1068" s="17" t="str">
        <f>IF(AND(OR(F1068="",F1068="□"),OR(G1068="",G1068="□"),OR(H1068="",H1068="□")),"",IF(AND(F1068="■",G1068="■"),"",IF(AND(OR(F1068="■",G1068="■"),H1068="■"),"",IF(F1068="■",5,IF(G1068="■",4,IF(I1068="","",IF($C$3="","",IF($C$3=8,"-",IF($C$3&lt;8,IF(I1068&lt;=$BY$25,7,IF(I1068&lt;=$BY$26,6,IF(I1068&lt;=$BY$27,5,IF(I1068&lt;=$BY$28,4,IF(I1068&lt;=$BY$29,3,IF(I1068&lt;=$BY$30,2,1)))))))))))))))</f>
        <v/>
      </c>
      <c r="BE1068" s="17" t="str">
        <f>IF(AND(OR(F1068="",F1068="□"),OR(G1068="",G1068="□"),OR(H1068="",H1068="□")),"",IF(AND(F1068="■",G1068="■"),"",IF(AND(OR(F1068="■",G1068="■"),H1068="■"),"",IF(F1068="■",5,IF(G1068="■",4,IF(K1068="","",IF($C$3="","",IF($C$3=8,IF(K1068&lt;=$BY$33,6,IF(K1068&lt;=$BY$34,5,IF(K1068&lt;=$BY$35,4,3))),IF(AND($C$3&lt;8,$C$3&gt;4),IF(K1068&lt;=$BY$32,7,IF(K1068&lt;=$BY$33,6,IF(K1068&lt;=$BY$34,5,IF(K1068&lt;=$BY$35,4,IF(K1068&lt;=$BY$36,3,2))))),IF(C1054&lt;5,"-"))))))))))</f>
        <v/>
      </c>
      <c r="BF1068" s="17" t="str">
        <f t="shared" si="341"/>
        <v/>
      </c>
      <c r="BH1068" s="18" t="str">
        <f>IF(X1068="","",IF(50&lt;=Y1068,6,IF(AND(40&lt;=Y1068,Y1068&lt;50),5,IF(AND(30&lt;=Y1068,Y1068&lt;40),4,IF(AND(20&lt;=Y1068,Y1068&lt;30),3,IF(AND(10&lt;=Y1068,Y1068&lt;20),2,IF(AND(0&lt;=Y1068,Y1068&lt;10),1,IF(Y1068&lt;0,0,""))))))))</f>
        <v/>
      </c>
      <c r="BI1068" s="18" t="str">
        <f>IF(X1068="","",IF(30&lt;=Y1068,4,IF(AND(20&lt;=Y1068,Y1068&lt;30),3,IF(AND(10&lt;=Y1068,Y1068&lt;20),2,IF(AND(0&lt;=Y1068,Y1068&lt;10),1,IF(Y1068&lt;0,0,""))))))</f>
        <v/>
      </c>
      <c r="BJ1068" s="58" t="str">
        <f>IF(AND(OR(Q1068="",Q1068="□"),OR(R1068="",R1068="□"),OR(S1068="",S1068="□")),"",IF(AND(Q1068="■",R1068="■"),"",IF(AND(OR(Q1068="■",R1068="■"),S1068="■"),"",IF(Q1068="■",3,IF(R1068="■",1,IF(Z1068="■",BH1068,BI1068))))))</f>
        <v/>
      </c>
    </row>
    <row r="1069" spans="1:62" ht="12" customHeight="1" x14ac:dyDescent="0.15">
      <c r="A1069" s="66">
        <v>1052</v>
      </c>
      <c r="B1069" s="4"/>
      <c r="C1069" s="2"/>
      <c r="D1069" s="2"/>
      <c r="E1069" s="8"/>
      <c r="F1069" s="129" t="s">
        <v>38</v>
      </c>
      <c r="G1069" s="130" t="s">
        <v>38</v>
      </c>
      <c r="H1069" s="131" t="s">
        <v>38</v>
      </c>
      <c r="I1069" s="122"/>
      <c r="J1069" s="149"/>
      <c r="K1069" s="124"/>
      <c r="L1069" s="178"/>
      <c r="M1069" s="133"/>
      <c r="N1069" s="163" t="str">
        <f>IF($C$3="","",IF(P1069="","",BF1069))</f>
        <v/>
      </c>
      <c r="O1069" s="163" t="str">
        <f>IF($C$3="","",IF(AND(OR(F1069="",F1069="□"),OR(G1069="",G1069="□"),OR(H1069="",H1069="□")),"",IF(AND(F1069="■",G1069="■"),"",IF(AND(OR(F1069="■",G1069="■"),H1069="■"),"",IF(BF1069="","",IF(OR(BF1069=4,BF1069&gt;4),"○","×"))))))</f>
        <v/>
      </c>
      <c r="P1069" s="162" t="str">
        <f>IF($C$3="","",IF(AND(OR(F1069="",F1069="□"),OR(G1069="",G1069="□"),OR(H1069="",H1069="□")),"",IF(AND(F1069="■",G1069="■"),"",IF(AND(OR(F1069="■",G1069="■"),H1069="■"),"",IF(BF1069="","",IF(OR(BF1069=5,BF1069&gt;5),"○","×"))))))</f>
        <v/>
      </c>
      <c r="Q1069" s="129" t="s">
        <v>38</v>
      </c>
      <c r="R1069" s="130" t="s">
        <v>38</v>
      </c>
      <c r="S1069" s="131" t="s">
        <v>38</v>
      </c>
      <c r="T1069" s="1"/>
      <c r="U1069" s="10"/>
      <c r="V1069" s="11"/>
      <c r="W1069" s="10"/>
      <c r="X1069" s="223" t="str">
        <f t="shared" si="340"/>
        <v/>
      </c>
      <c r="Y1069" s="164" t="str">
        <f t="shared" si="322"/>
        <v/>
      </c>
      <c r="Z1069" s="131" t="s">
        <v>58</v>
      </c>
      <c r="AA1069" s="135" t="s">
        <v>58</v>
      </c>
      <c r="AB1069" s="165" t="str">
        <f t="shared" si="323"/>
        <v/>
      </c>
      <c r="AC1069" s="280"/>
      <c r="AD1069" s="281"/>
      <c r="AF1069" s="60" t="str">
        <f>IF($C$3="","",IF(AND(F1069="□",G1069="□",H1069="□"),"",IF(AND(F1069="■",G1069="■"),"",IF(AND(F1069="■",H1069="■"),"",IF(AND(G1069="■",H1069="■"),"",IF(F1069="■",$BY$42,IF(G1069="■",$BY$39,IF(I1069="","",I1069))))))))</f>
        <v/>
      </c>
      <c r="AG1069" s="61" t="str">
        <f>IF($C$3="","",IF(AND(F1069="□",G1069="□",H1069="□"),"",IF(AND(F1069="■",G1069="■"),"",IF(AND(F1069="■",H1069="■"),"",IF(AND(G1069="■",H1069="■"),"",IF(F1069="■",$BY$44,IF(G1069="■",$BY$41,IF(K1069="","",K1069))))))))</f>
        <v/>
      </c>
      <c r="AH1069" s="63" t="str">
        <f t="shared" si="324"/>
        <v/>
      </c>
      <c r="AI1069" s="63" t="str">
        <f t="shared" si="325"/>
        <v/>
      </c>
      <c r="AJ1069" s="64" t="str">
        <f t="shared" si="326"/>
        <v/>
      </c>
      <c r="AK1069" s="64" t="str">
        <f t="shared" si="327"/>
        <v/>
      </c>
      <c r="AL1069" s="64" t="str">
        <f>IF($C$3="","",IF(AND(F1069="□",G1069="□",H1069="□"),"",IF(AND(F1069="■",G1069="■"),"",IF(AND(F1069="■",H1069="■"),"",IF(AND(G1069="■",H1069="■"),"",IF(F1069="■",$BY$23,IF(G1069="■",$BY$21,IF(J1069="","",J1069))))))))</f>
        <v/>
      </c>
      <c r="AM1069" s="65" t="str">
        <f t="shared" si="328"/>
        <v/>
      </c>
      <c r="AN1069" s="64" t="str">
        <f>IF($C$3="","",IF(AND(F1069="□",G1069="□",H1069="□"),"",IF(AND(F1069="■",G1069="■"),"",IF(AND(F1069="■",H1069="■"),"",IF(AND(G1069="■",H1069="■"),"",IF(F1069="■",$BY$24,IF(G1069="■",$BY$22,IF(L1069="","",L1069))))))))</f>
        <v/>
      </c>
      <c r="AO1069" s="118"/>
      <c r="AP1069" s="64" t="str">
        <f t="shared" si="329"/>
        <v/>
      </c>
      <c r="AQ1069" s="64" t="str">
        <f t="shared" si="330"/>
        <v/>
      </c>
      <c r="AR1069" s="64" t="str">
        <f t="shared" si="331"/>
        <v/>
      </c>
      <c r="AS1069" s="64" t="str">
        <f t="shared" si="332"/>
        <v/>
      </c>
      <c r="AT1069" s="64" t="str">
        <f t="shared" si="333"/>
        <v/>
      </c>
      <c r="AW1069" s="17" t="str">
        <f t="shared" si="334"/>
        <v/>
      </c>
      <c r="AX1069" s="17" t="str">
        <f t="shared" si="335"/>
        <v/>
      </c>
      <c r="AY1069" s="17" t="str">
        <f t="shared" si="336"/>
        <v/>
      </c>
      <c r="AZ1069" s="17" t="str">
        <f t="shared" si="337"/>
        <v/>
      </c>
      <c r="BA1069" s="17" t="str">
        <f t="shared" si="338"/>
        <v/>
      </c>
      <c r="BB1069" s="17" t="str">
        <f t="shared" si="339"/>
        <v/>
      </c>
      <c r="BD1069" s="17" t="str">
        <f>IF(AND(OR(F1069="",F1069="□"),OR(G1069="",G1069="□"),OR(H1069="",H1069="□")),"",IF(AND(F1069="■",G1069="■"),"",IF(AND(OR(F1069="■",G1069="■"),H1069="■"),"",IF(F1069="■",5,IF(G1069="■",4,IF(I1069="","",IF($C$3="","",IF($C$3=8,"-",IF($C$3&lt;8,IF(I1069&lt;=$BY$25,7,IF(I1069&lt;=$BY$26,6,IF(I1069&lt;=$BY$27,5,IF(I1069&lt;=$BY$28,4,IF(I1069&lt;=$BY$29,3,IF(I1069&lt;=$BY$30,2,1)))))))))))))))</f>
        <v/>
      </c>
      <c r="BE1069" s="17" t="str">
        <f>IF(AND(OR(F1069="",F1069="□"),OR(G1069="",G1069="□"),OR(H1069="",H1069="□")),"",IF(AND(F1069="■",G1069="■"),"",IF(AND(OR(F1069="■",G1069="■"),H1069="■"),"",IF(F1069="■",5,IF(G1069="■",4,IF(K1069="","",IF($C$3="","",IF($C$3=8,IF(K1069&lt;=$BY$33,6,IF(K1069&lt;=$BY$34,5,IF(K1069&lt;=$BY$35,4,3))),IF(AND($C$3&lt;8,$C$3&gt;4),IF(K1069&lt;=$BY$32,7,IF(K1069&lt;=$BY$33,6,IF(K1069&lt;=$BY$34,5,IF(K1069&lt;=$BY$35,4,IF(K1069&lt;=$BY$36,3,2))))),IF(C1055&lt;5,"-"))))))))))</f>
        <v/>
      </c>
      <c r="BF1069" s="17" t="str">
        <f t="shared" si="341"/>
        <v/>
      </c>
      <c r="BH1069" s="18" t="str">
        <f>IF(X1069="","",IF(50&lt;=Y1069,6,IF(AND(40&lt;=Y1069,Y1069&lt;50),5,IF(AND(30&lt;=Y1069,Y1069&lt;40),4,IF(AND(20&lt;=Y1069,Y1069&lt;30),3,IF(AND(10&lt;=Y1069,Y1069&lt;20),2,IF(AND(0&lt;=Y1069,Y1069&lt;10),1,IF(Y1069&lt;0,0,""))))))))</f>
        <v/>
      </c>
      <c r="BI1069" s="18" t="str">
        <f>IF(X1069="","",IF(30&lt;=Y1069,4,IF(AND(20&lt;=Y1069,Y1069&lt;30),3,IF(AND(10&lt;=Y1069,Y1069&lt;20),2,IF(AND(0&lt;=Y1069,Y1069&lt;10),1,IF(Y1069&lt;0,0,""))))))</f>
        <v/>
      </c>
      <c r="BJ1069" s="58" t="str">
        <f>IF(AND(OR(Q1069="",Q1069="□"),OR(R1069="",R1069="□"),OR(S1069="",S1069="□")),"",IF(AND(Q1069="■",R1069="■"),"",IF(AND(OR(Q1069="■",R1069="■"),S1069="■"),"",IF(Q1069="■",3,IF(R1069="■",1,IF(Z1069="■",BH1069,BI1069))))))</f>
        <v/>
      </c>
    </row>
    <row r="1070" spans="1:62" ht="12" customHeight="1" x14ac:dyDescent="0.15">
      <c r="A1070" s="66">
        <v>1053</v>
      </c>
      <c r="B1070" s="4"/>
      <c r="C1070" s="2"/>
      <c r="D1070" s="2"/>
      <c r="E1070" s="8"/>
      <c r="F1070" s="129" t="s">
        <v>38</v>
      </c>
      <c r="G1070" s="130" t="s">
        <v>38</v>
      </c>
      <c r="H1070" s="131" t="s">
        <v>38</v>
      </c>
      <c r="I1070" s="122"/>
      <c r="J1070" s="149"/>
      <c r="K1070" s="124"/>
      <c r="L1070" s="178"/>
      <c r="M1070" s="133"/>
      <c r="N1070" s="163" t="str">
        <f>IF($C$3="","",IF(P1070="","",BF1070))</f>
        <v/>
      </c>
      <c r="O1070" s="163" t="str">
        <f>IF($C$3="","",IF(AND(OR(F1070="",F1070="□"),OR(G1070="",G1070="□"),OR(H1070="",H1070="□")),"",IF(AND(F1070="■",G1070="■"),"",IF(AND(OR(F1070="■",G1070="■"),H1070="■"),"",IF(BF1070="","",IF(OR(BF1070=4,BF1070&gt;4),"○","×"))))))</f>
        <v/>
      </c>
      <c r="P1070" s="162" t="str">
        <f>IF($C$3="","",IF(AND(OR(F1070="",F1070="□"),OR(G1070="",G1070="□"),OR(H1070="",H1070="□")),"",IF(AND(F1070="■",G1070="■"),"",IF(AND(OR(F1070="■",G1070="■"),H1070="■"),"",IF(BF1070="","",IF(OR(BF1070=5,BF1070&gt;5),"○","×"))))))</f>
        <v/>
      </c>
      <c r="Q1070" s="129" t="s">
        <v>38</v>
      </c>
      <c r="R1070" s="130" t="s">
        <v>38</v>
      </c>
      <c r="S1070" s="131" t="s">
        <v>38</v>
      </c>
      <c r="T1070" s="1"/>
      <c r="U1070" s="10"/>
      <c r="V1070" s="11"/>
      <c r="W1070" s="10"/>
      <c r="X1070" s="223" t="str">
        <f t="shared" si="340"/>
        <v/>
      </c>
      <c r="Y1070" s="164" t="str">
        <f t="shared" si="322"/>
        <v/>
      </c>
      <c r="Z1070" s="131" t="s">
        <v>58</v>
      </c>
      <c r="AA1070" s="135" t="s">
        <v>58</v>
      </c>
      <c r="AB1070" s="165" t="str">
        <f t="shared" si="323"/>
        <v/>
      </c>
      <c r="AC1070" s="280"/>
      <c r="AD1070" s="281"/>
      <c r="AF1070" s="60" t="str">
        <f>IF($C$3="","",IF(AND(F1070="□",G1070="□",H1070="□"),"",IF(AND(F1070="■",G1070="■"),"",IF(AND(F1070="■",H1070="■"),"",IF(AND(G1070="■",H1070="■"),"",IF(F1070="■",$BY$42,IF(G1070="■",$BY$39,IF(I1070="","",I1070))))))))</f>
        <v/>
      </c>
      <c r="AG1070" s="61" t="str">
        <f>IF($C$3="","",IF(AND(F1070="□",G1070="□",H1070="□"),"",IF(AND(F1070="■",G1070="■"),"",IF(AND(F1070="■",H1070="■"),"",IF(AND(G1070="■",H1070="■"),"",IF(F1070="■",$BY$44,IF(G1070="■",$BY$41,IF(K1070="","",K1070))))))))</f>
        <v/>
      </c>
      <c r="AH1070" s="63" t="str">
        <f t="shared" si="324"/>
        <v/>
      </c>
      <c r="AI1070" s="63" t="str">
        <f t="shared" si="325"/>
        <v/>
      </c>
      <c r="AJ1070" s="64" t="str">
        <f t="shared" si="326"/>
        <v/>
      </c>
      <c r="AK1070" s="64" t="str">
        <f t="shared" si="327"/>
        <v/>
      </c>
      <c r="AL1070" s="64" t="str">
        <f>IF($C$3="","",IF(AND(F1070="□",G1070="□",H1070="□"),"",IF(AND(F1070="■",G1070="■"),"",IF(AND(F1070="■",H1070="■"),"",IF(AND(G1070="■",H1070="■"),"",IF(F1070="■",$BY$23,IF(G1070="■",$BY$21,IF(J1070="","",J1070))))))))</f>
        <v/>
      </c>
      <c r="AM1070" s="65" t="str">
        <f t="shared" si="328"/>
        <v/>
      </c>
      <c r="AN1070" s="64" t="str">
        <f>IF($C$3="","",IF(AND(F1070="□",G1070="□",H1070="□"),"",IF(AND(F1070="■",G1070="■"),"",IF(AND(F1070="■",H1070="■"),"",IF(AND(G1070="■",H1070="■"),"",IF(F1070="■",$BY$24,IF(G1070="■",$BY$22,IF(L1070="","",L1070))))))))</f>
        <v/>
      </c>
      <c r="AO1070" s="118"/>
      <c r="AP1070" s="64" t="str">
        <f t="shared" si="329"/>
        <v/>
      </c>
      <c r="AQ1070" s="64" t="str">
        <f t="shared" si="330"/>
        <v/>
      </c>
      <c r="AR1070" s="64" t="str">
        <f t="shared" si="331"/>
        <v/>
      </c>
      <c r="AS1070" s="64" t="str">
        <f t="shared" si="332"/>
        <v/>
      </c>
      <c r="AT1070" s="64" t="str">
        <f t="shared" si="333"/>
        <v/>
      </c>
      <c r="AW1070" s="17" t="str">
        <f t="shared" si="334"/>
        <v/>
      </c>
      <c r="AX1070" s="17" t="str">
        <f t="shared" si="335"/>
        <v/>
      </c>
      <c r="AY1070" s="17" t="str">
        <f t="shared" si="336"/>
        <v/>
      </c>
      <c r="AZ1070" s="17" t="str">
        <f t="shared" si="337"/>
        <v/>
      </c>
      <c r="BA1070" s="17" t="str">
        <f t="shared" si="338"/>
        <v/>
      </c>
      <c r="BB1070" s="17" t="str">
        <f t="shared" si="339"/>
        <v/>
      </c>
      <c r="BD1070" s="17" t="str">
        <f>IF(AND(OR(F1070="",F1070="□"),OR(G1070="",G1070="□"),OR(H1070="",H1070="□")),"",IF(AND(F1070="■",G1070="■"),"",IF(AND(OR(F1070="■",G1070="■"),H1070="■"),"",IF(F1070="■",5,IF(G1070="■",4,IF(I1070="","",IF($C$3="","",IF($C$3=8,"-",IF($C$3&lt;8,IF(I1070&lt;=$BY$25,7,IF(I1070&lt;=$BY$26,6,IF(I1070&lt;=$BY$27,5,IF(I1070&lt;=$BY$28,4,IF(I1070&lt;=$BY$29,3,IF(I1070&lt;=$BY$30,2,1)))))))))))))))</f>
        <v/>
      </c>
      <c r="BE1070" s="17" t="str">
        <f>IF(AND(OR(F1070="",F1070="□"),OR(G1070="",G1070="□"),OR(H1070="",H1070="□")),"",IF(AND(F1070="■",G1070="■"),"",IF(AND(OR(F1070="■",G1070="■"),H1070="■"),"",IF(F1070="■",5,IF(G1070="■",4,IF(K1070="","",IF($C$3="","",IF($C$3=8,IF(K1070&lt;=$BY$33,6,IF(K1070&lt;=$BY$34,5,IF(K1070&lt;=$BY$35,4,3))),IF(AND($C$3&lt;8,$C$3&gt;4),IF(K1070&lt;=$BY$32,7,IF(K1070&lt;=$BY$33,6,IF(K1070&lt;=$BY$34,5,IF(K1070&lt;=$BY$35,4,IF(K1070&lt;=$BY$36,3,2))))),IF(C1056&lt;5,"-"))))))))))</f>
        <v/>
      </c>
      <c r="BF1070" s="17" t="str">
        <f t="shared" si="341"/>
        <v/>
      </c>
      <c r="BH1070" s="18" t="str">
        <f>IF(X1070="","",IF(50&lt;=Y1070,6,IF(AND(40&lt;=Y1070,Y1070&lt;50),5,IF(AND(30&lt;=Y1070,Y1070&lt;40),4,IF(AND(20&lt;=Y1070,Y1070&lt;30),3,IF(AND(10&lt;=Y1070,Y1070&lt;20),2,IF(AND(0&lt;=Y1070,Y1070&lt;10),1,IF(Y1070&lt;0,0,""))))))))</f>
        <v/>
      </c>
      <c r="BI1070" s="18" t="str">
        <f>IF(X1070="","",IF(30&lt;=Y1070,4,IF(AND(20&lt;=Y1070,Y1070&lt;30),3,IF(AND(10&lt;=Y1070,Y1070&lt;20),2,IF(AND(0&lt;=Y1070,Y1070&lt;10),1,IF(Y1070&lt;0,0,""))))))</f>
        <v/>
      </c>
      <c r="BJ1070" s="58" t="str">
        <f>IF(AND(OR(Q1070="",Q1070="□"),OR(R1070="",R1070="□"),OR(S1070="",S1070="□")),"",IF(AND(Q1070="■",R1070="■"),"",IF(AND(OR(Q1070="■",R1070="■"),S1070="■"),"",IF(Q1070="■",3,IF(R1070="■",1,IF(Z1070="■",BH1070,BI1070))))))</f>
        <v/>
      </c>
    </row>
    <row r="1071" spans="1:62" ht="12" customHeight="1" x14ac:dyDescent="0.15">
      <c r="A1071" s="66">
        <v>1054</v>
      </c>
      <c r="B1071" s="4"/>
      <c r="C1071" s="2"/>
      <c r="D1071" s="2"/>
      <c r="E1071" s="8"/>
      <c r="F1071" s="129" t="s">
        <v>38</v>
      </c>
      <c r="G1071" s="130" t="s">
        <v>38</v>
      </c>
      <c r="H1071" s="131" t="s">
        <v>38</v>
      </c>
      <c r="I1071" s="122"/>
      <c r="J1071" s="149"/>
      <c r="K1071" s="124"/>
      <c r="L1071" s="178"/>
      <c r="M1071" s="133"/>
      <c r="N1071" s="163" t="str">
        <f>IF($C$3="","",IF(P1071="","",BF1071))</f>
        <v/>
      </c>
      <c r="O1071" s="163" t="str">
        <f>IF($C$3="","",IF(AND(OR(F1071="",F1071="□"),OR(G1071="",G1071="□"),OR(H1071="",H1071="□")),"",IF(AND(F1071="■",G1071="■"),"",IF(AND(OR(F1071="■",G1071="■"),H1071="■"),"",IF(BF1071="","",IF(OR(BF1071=4,BF1071&gt;4),"○","×"))))))</f>
        <v/>
      </c>
      <c r="P1071" s="162" t="str">
        <f>IF($C$3="","",IF(AND(OR(F1071="",F1071="□"),OR(G1071="",G1071="□"),OR(H1071="",H1071="□")),"",IF(AND(F1071="■",G1071="■"),"",IF(AND(OR(F1071="■",G1071="■"),H1071="■"),"",IF(BF1071="","",IF(OR(BF1071=5,BF1071&gt;5),"○","×"))))))</f>
        <v/>
      </c>
      <c r="Q1071" s="129" t="s">
        <v>38</v>
      </c>
      <c r="R1071" s="130" t="s">
        <v>38</v>
      </c>
      <c r="S1071" s="131" t="s">
        <v>38</v>
      </c>
      <c r="T1071" s="1"/>
      <c r="U1071" s="10"/>
      <c r="V1071" s="11"/>
      <c r="W1071" s="10"/>
      <c r="X1071" s="223" t="str">
        <f t="shared" si="340"/>
        <v/>
      </c>
      <c r="Y1071" s="164" t="str">
        <f t="shared" si="322"/>
        <v/>
      </c>
      <c r="Z1071" s="131" t="s">
        <v>58</v>
      </c>
      <c r="AA1071" s="135" t="s">
        <v>58</v>
      </c>
      <c r="AB1071" s="165" t="str">
        <f t="shared" si="323"/>
        <v/>
      </c>
      <c r="AC1071" s="280"/>
      <c r="AD1071" s="281"/>
      <c r="AF1071" s="60" t="str">
        <f>IF($C$3="","",IF(AND(F1071="□",G1071="□",H1071="□"),"",IF(AND(F1071="■",G1071="■"),"",IF(AND(F1071="■",H1071="■"),"",IF(AND(G1071="■",H1071="■"),"",IF(F1071="■",$BY$42,IF(G1071="■",$BY$39,IF(I1071="","",I1071))))))))</f>
        <v/>
      </c>
      <c r="AG1071" s="61" t="str">
        <f>IF($C$3="","",IF(AND(F1071="□",G1071="□",H1071="□"),"",IF(AND(F1071="■",G1071="■"),"",IF(AND(F1071="■",H1071="■"),"",IF(AND(G1071="■",H1071="■"),"",IF(F1071="■",$BY$44,IF(G1071="■",$BY$41,IF(K1071="","",K1071))))))))</f>
        <v/>
      </c>
      <c r="AH1071" s="63" t="str">
        <f t="shared" si="324"/>
        <v/>
      </c>
      <c r="AI1071" s="63" t="str">
        <f t="shared" si="325"/>
        <v/>
      </c>
      <c r="AJ1071" s="64" t="str">
        <f t="shared" si="326"/>
        <v/>
      </c>
      <c r="AK1071" s="64" t="str">
        <f t="shared" si="327"/>
        <v/>
      </c>
      <c r="AL1071" s="64" t="str">
        <f>IF($C$3="","",IF(AND(F1071="□",G1071="□",H1071="□"),"",IF(AND(F1071="■",G1071="■"),"",IF(AND(F1071="■",H1071="■"),"",IF(AND(G1071="■",H1071="■"),"",IF(F1071="■",$BY$23,IF(G1071="■",$BY$21,IF(J1071="","",J1071))))))))</f>
        <v/>
      </c>
      <c r="AM1071" s="65" t="str">
        <f t="shared" si="328"/>
        <v/>
      </c>
      <c r="AN1071" s="64" t="str">
        <f>IF($C$3="","",IF(AND(F1071="□",G1071="□",H1071="□"),"",IF(AND(F1071="■",G1071="■"),"",IF(AND(F1071="■",H1071="■"),"",IF(AND(G1071="■",H1071="■"),"",IF(F1071="■",$BY$24,IF(G1071="■",$BY$22,IF(L1071="","",L1071))))))))</f>
        <v/>
      </c>
      <c r="AO1071" s="118"/>
      <c r="AP1071" s="64" t="str">
        <f t="shared" si="329"/>
        <v/>
      </c>
      <c r="AQ1071" s="64" t="str">
        <f t="shared" si="330"/>
        <v/>
      </c>
      <c r="AR1071" s="64" t="str">
        <f t="shared" si="331"/>
        <v/>
      </c>
      <c r="AS1071" s="64" t="str">
        <f t="shared" si="332"/>
        <v/>
      </c>
      <c r="AT1071" s="64" t="str">
        <f t="shared" si="333"/>
        <v/>
      </c>
      <c r="AW1071" s="17" t="str">
        <f t="shared" si="334"/>
        <v/>
      </c>
      <c r="AX1071" s="17" t="str">
        <f t="shared" si="335"/>
        <v/>
      </c>
      <c r="AY1071" s="17" t="str">
        <f t="shared" si="336"/>
        <v/>
      </c>
      <c r="AZ1071" s="17" t="str">
        <f t="shared" si="337"/>
        <v/>
      </c>
      <c r="BA1071" s="17" t="str">
        <f t="shared" si="338"/>
        <v/>
      </c>
      <c r="BB1071" s="17" t="str">
        <f t="shared" si="339"/>
        <v/>
      </c>
      <c r="BD1071" s="17" t="str">
        <f>IF(AND(OR(F1071="",F1071="□"),OR(G1071="",G1071="□"),OR(H1071="",H1071="□")),"",IF(AND(F1071="■",G1071="■"),"",IF(AND(OR(F1071="■",G1071="■"),H1071="■"),"",IF(F1071="■",5,IF(G1071="■",4,IF(I1071="","",IF($C$3="","",IF($C$3=8,"-",IF($C$3&lt;8,IF(I1071&lt;=$BY$25,7,IF(I1071&lt;=$BY$26,6,IF(I1071&lt;=$BY$27,5,IF(I1071&lt;=$BY$28,4,IF(I1071&lt;=$BY$29,3,IF(I1071&lt;=$BY$30,2,1)))))))))))))))</f>
        <v/>
      </c>
      <c r="BE1071" s="17" t="str">
        <f>IF(AND(OR(F1071="",F1071="□"),OR(G1071="",G1071="□"),OR(H1071="",H1071="□")),"",IF(AND(F1071="■",G1071="■"),"",IF(AND(OR(F1071="■",G1071="■"),H1071="■"),"",IF(F1071="■",5,IF(G1071="■",4,IF(K1071="","",IF($C$3="","",IF($C$3=8,IF(K1071&lt;=$BY$33,6,IF(K1071&lt;=$BY$34,5,IF(K1071&lt;=$BY$35,4,3))),IF(AND($C$3&lt;8,$C$3&gt;4),IF(K1071&lt;=$BY$32,7,IF(K1071&lt;=$BY$33,6,IF(K1071&lt;=$BY$34,5,IF(K1071&lt;=$BY$35,4,IF(K1071&lt;=$BY$36,3,2))))),IF(C1057&lt;5,"-"))))))))))</f>
        <v/>
      </c>
      <c r="BF1071" s="17" t="str">
        <f t="shared" si="341"/>
        <v/>
      </c>
      <c r="BH1071" s="18" t="str">
        <f>IF(X1071="","",IF(50&lt;=Y1071,6,IF(AND(40&lt;=Y1071,Y1071&lt;50),5,IF(AND(30&lt;=Y1071,Y1071&lt;40),4,IF(AND(20&lt;=Y1071,Y1071&lt;30),3,IF(AND(10&lt;=Y1071,Y1071&lt;20),2,IF(AND(0&lt;=Y1071,Y1071&lt;10),1,IF(Y1071&lt;0,0,""))))))))</f>
        <v/>
      </c>
      <c r="BI1071" s="18" t="str">
        <f>IF(X1071="","",IF(30&lt;=Y1071,4,IF(AND(20&lt;=Y1071,Y1071&lt;30),3,IF(AND(10&lt;=Y1071,Y1071&lt;20),2,IF(AND(0&lt;=Y1071,Y1071&lt;10),1,IF(Y1071&lt;0,0,""))))))</f>
        <v/>
      </c>
      <c r="BJ1071" s="58" t="str">
        <f>IF(AND(OR(Q1071="",Q1071="□"),OR(R1071="",R1071="□"),OR(S1071="",S1071="□")),"",IF(AND(Q1071="■",R1071="■"),"",IF(AND(OR(Q1071="■",R1071="■"),S1071="■"),"",IF(Q1071="■",3,IF(R1071="■",1,IF(Z1071="■",BH1071,BI1071))))))</f>
        <v/>
      </c>
    </row>
    <row r="1072" spans="1:62" ht="12" customHeight="1" x14ac:dyDescent="0.15">
      <c r="A1072" s="66">
        <v>1055</v>
      </c>
      <c r="B1072" s="4"/>
      <c r="C1072" s="2"/>
      <c r="D1072" s="2"/>
      <c r="E1072" s="8"/>
      <c r="F1072" s="129" t="s">
        <v>38</v>
      </c>
      <c r="G1072" s="130" t="s">
        <v>38</v>
      </c>
      <c r="H1072" s="131" t="s">
        <v>38</v>
      </c>
      <c r="I1072" s="122"/>
      <c r="J1072" s="149"/>
      <c r="K1072" s="124"/>
      <c r="L1072" s="178"/>
      <c r="M1072" s="133"/>
      <c r="N1072" s="163" t="str">
        <f>IF($C$3="","",IF(P1072="","",BF1072))</f>
        <v/>
      </c>
      <c r="O1072" s="163" t="str">
        <f>IF($C$3="","",IF(AND(OR(F1072="",F1072="□"),OR(G1072="",G1072="□"),OR(H1072="",H1072="□")),"",IF(AND(F1072="■",G1072="■"),"",IF(AND(OR(F1072="■",G1072="■"),H1072="■"),"",IF(BF1072="","",IF(OR(BF1072=4,BF1072&gt;4),"○","×"))))))</f>
        <v/>
      </c>
      <c r="P1072" s="162" t="str">
        <f>IF($C$3="","",IF(AND(OR(F1072="",F1072="□"),OR(G1072="",G1072="□"),OR(H1072="",H1072="□")),"",IF(AND(F1072="■",G1072="■"),"",IF(AND(OR(F1072="■",G1072="■"),H1072="■"),"",IF(BF1072="","",IF(OR(BF1072=5,BF1072&gt;5),"○","×"))))))</f>
        <v/>
      </c>
      <c r="Q1072" s="129" t="s">
        <v>38</v>
      </c>
      <c r="R1072" s="130" t="s">
        <v>38</v>
      </c>
      <c r="S1072" s="131" t="s">
        <v>38</v>
      </c>
      <c r="T1072" s="1"/>
      <c r="U1072" s="10"/>
      <c r="V1072" s="11"/>
      <c r="W1072" s="10"/>
      <c r="X1072" s="223" t="str">
        <f t="shared" si="340"/>
        <v/>
      </c>
      <c r="Y1072" s="164" t="str">
        <f t="shared" si="322"/>
        <v/>
      </c>
      <c r="Z1072" s="131" t="s">
        <v>58</v>
      </c>
      <c r="AA1072" s="135" t="s">
        <v>58</v>
      </c>
      <c r="AB1072" s="165" t="str">
        <f t="shared" si="323"/>
        <v/>
      </c>
      <c r="AC1072" s="280"/>
      <c r="AD1072" s="281"/>
      <c r="AF1072" s="60" t="str">
        <f>IF($C$3="","",IF(AND(F1072="□",G1072="□",H1072="□"),"",IF(AND(F1072="■",G1072="■"),"",IF(AND(F1072="■",H1072="■"),"",IF(AND(G1072="■",H1072="■"),"",IF(F1072="■",$BY$42,IF(G1072="■",$BY$39,IF(I1072="","",I1072))))))))</f>
        <v/>
      </c>
      <c r="AG1072" s="61" t="str">
        <f>IF($C$3="","",IF(AND(F1072="□",G1072="□",H1072="□"),"",IF(AND(F1072="■",G1072="■"),"",IF(AND(F1072="■",H1072="■"),"",IF(AND(G1072="■",H1072="■"),"",IF(F1072="■",$BY$44,IF(G1072="■",$BY$41,IF(K1072="","",K1072))))))))</f>
        <v/>
      </c>
      <c r="AH1072" s="63" t="str">
        <f t="shared" si="324"/>
        <v/>
      </c>
      <c r="AI1072" s="63" t="str">
        <f t="shared" si="325"/>
        <v/>
      </c>
      <c r="AJ1072" s="64" t="str">
        <f t="shared" si="326"/>
        <v/>
      </c>
      <c r="AK1072" s="64" t="str">
        <f t="shared" si="327"/>
        <v/>
      </c>
      <c r="AL1072" s="64" t="str">
        <f>IF($C$3="","",IF(AND(F1072="□",G1072="□",H1072="□"),"",IF(AND(F1072="■",G1072="■"),"",IF(AND(F1072="■",H1072="■"),"",IF(AND(G1072="■",H1072="■"),"",IF(F1072="■",$BY$23,IF(G1072="■",$BY$21,IF(J1072="","",J1072))))))))</f>
        <v/>
      </c>
      <c r="AM1072" s="65" t="str">
        <f t="shared" si="328"/>
        <v/>
      </c>
      <c r="AN1072" s="64" t="str">
        <f>IF($C$3="","",IF(AND(F1072="□",G1072="□",H1072="□"),"",IF(AND(F1072="■",G1072="■"),"",IF(AND(F1072="■",H1072="■"),"",IF(AND(G1072="■",H1072="■"),"",IF(F1072="■",$BY$24,IF(G1072="■",$BY$22,IF(L1072="","",L1072))))))))</f>
        <v/>
      </c>
      <c r="AO1072" s="118"/>
      <c r="AP1072" s="64" t="str">
        <f t="shared" si="329"/>
        <v/>
      </c>
      <c r="AQ1072" s="64" t="str">
        <f t="shared" si="330"/>
        <v/>
      </c>
      <c r="AR1072" s="64" t="str">
        <f t="shared" si="331"/>
        <v/>
      </c>
      <c r="AS1072" s="64" t="str">
        <f t="shared" si="332"/>
        <v/>
      </c>
      <c r="AT1072" s="64" t="str">
        <f t="shared" si="333"/>
        <v/>
      </c>
      <c r="AW1072" s="17" t="str">
        <f t="shared" si="334"/>
        <v/>
      </c>
      <c r="AX1072" s="17" t="str">
        <f t="shared" si="335"/>
        <v/>
      </c>
      <c r="AY1072" s="17" t="str">
        <f t="shared" si="336"/>
        <v/>
      </c>
      <c r="AZ1072" s="17" t="str">
        <f t="shared" si="337"/>
        <v/>
      </c>
      <c r="BA1072" s="17" t="str">
        <f t="shared" si="338"/>
        <v/>
      </c>
      <c r="BB1072" s="17" t="str">
        <f t="shared" si="339"/>
        <v/>
      </c>
      <c r="BD1072" s="17" t="str">
        <f>IF(AND(OR(F1072="",F1072="□"),OR(G1072="",G1072="□"),OR(H1072="",H1072="□")),"",IF(AND(F1072="■",G1072="■"),"",IF(AND(OR(F1072="■",G1072="■"),H1072="■"),"",IF(F1072="■",5,IF(G1072="■",4,IF(I1072="","",IF($C$3="","",IF($C$3=8,"-",IF($C$3&lt;8,IF(I1072&lt;=$BY$25,7,IF(I1072&lt;=$BY$26,6,IF(I1072&lt;=$BY$27,5,IF(I1072&lt;=$BY$28,4,IF(I1072&lt;=$BY$29,3,IF(I1072&lt;=$BY$30,2,1)))))))))))))))</f>
        <v/>
      </c>
      <c r="BE1072" s="17" t="str">
        <f>IF(AND(OR(F1072="",F1072="□"),OR(G1072="",G1072="□"),OR(H1072="",H1072="□")),"",IF(AND(F1072="■",G1072="■"),"",IF(AND(OR(F1072="■",G1072="■"),H1072="■"),"",IF(F1072="■",5,IF(G1072="■",4,IF(K1072="","",IF($C$3="","",IF($C$3=8,IF(K1072&lt;=$BY$33,6,IF(K1072&lt;=$BY$34,5,IF(K1072&lt;=$BY$35,4,3))),IF(AND($C$3&lt;8,$C$3&gt;4),IF(K1072&lt;=$BY$32,7,IF(K1072&lt;=$BY$33,6,IF(K1072&lt;=$BY$34,5,IF(K1072&lt;=$BY$35,4,IF(K1072&lt;=$BY$36,3,2))))),IF(C1058&lt;5,"-"))))))))))</f>
        <v/>
      </c>
      <c r="BF1072" s="17" t="str">
        <f t="shared" si="341"/>
        <v/>
      </c>
      <c r="BH1072" s="18" t="str">
        <f>IF(X1072="","",IF(50&lt;=Y1072,6,IF(AND(40&lt;=Y1072,Y1072&lt;50),5,IF(AND(30&lt;=Y1072,Y1072&lt;40),4,IF(AND(20&lt;=Y1072,Y1072&lt;30),3,IF(AND(10&lt;=Y1072,Y1072&lt;20),2,IF(AND(0&lt;=Y1072,Y1072&lt;10),1,IF(Y1072&lt;0,0,""))))))))</f>
        <v/>
      </c>
      <c r="BI1072" s="18" t="str">
        <f>IF(X1072="","",IF(30&lt;=Y1072,4,IF(AND(20&lt;=Y1072,Y1072&lt;30),3,IF(AND(10&lt;=Y1072,Y1072&lt;20),2,IF(AND(0&lt;=Y1072,Y1072&lt;10),1,IF(Y1072&lt;0,0,""))))))</f>
        <v/>
      </c>
      <c r="BJ1072" s="58" t="str">
        <f>IF(AND(OR(Q1072="",Q1072="□"),OR(R1072="",R1072="□"),OR(S1072="",S1072="□")),"",IF(AND(Q1072="■",R1072="■"),"",IF(AND(OR(Q1072="■",R1072="■"),S1072="■"),"",IF(Q1072="■",3,IF(R1072="■",1,IF(Z1072="■",BH1072,BI1072))))))</f>
        <v/>
      </c>
    </row>
    <row r="1073" spans="1:62" ht="12" customHeight="1" x14ac:dyDescent="0.15">
      <c r="A1073" s="66">
        <v>1056</v>
      </c>
      <c r="B1073" s="4"/>
      <c r="C1073" s="2"/>
      <c r="D1073" s="2"/>
      <c r="E1073" s="8"/>
      <c r="F1073" s="129" t="s">
        <v>38</v>
      </c>
      <c r="G1073" s="130" t="s">
        <v>38</v>
      </c>
      <c r="H1073" s="131" t="s">
        <v>38</v>
      </c>
      <c r="I1073" s="122"/>
      <c r="J1073" s="149"/>
      <c r="K1073" s="124"/>
      <c r="L1073" s="178"/>
      <c r="M1073" s="133"/>
      <c r="N1073" s="163" t="str">
        <f>IF($C$3="","",IF(P1073="","",BF1073))</f>
        <v/>
      </c>
      <c r="O1073" s="163" t="str">
        <f>IF($C$3="","",IF(AND(OR(F1073="",F1073="□"),OR(G1073="",G1073="□"),OR(H1073="",H1073="□")),"",IF(AND(F1073="■",G1073="■"),"",IF(AND(OR(F1073="■",G1073="■"),H1073="■"),"",IF(BF1073="","",IF(OR(BF1073=4,BF1073&gt;4),"○","×"))))))</f>
        <v/>
      </c>
      <c r="P1073" s="162" t="str">
        <f>IF($C$3="","",IF(AND(OR(F1073="",F1073="□"),OR(G1073="",G1073="□"),OR(H1073="",H1073="□")),"",IF(AND(F1073="■",G1073="■"),"",IF(AND(OR(F1073="■",G1073="■"),H1073="■"),"",IF(BF1073="","",IF(OR(BF1073=5,BF1073&gt;5),"○","×"))))))</f>
        <v/>
      </c>
      <c r="Q1073" s="129" t="s">
        <v>38</v>
      </c>
      <c r="R1073" s="130" t="s">
        <v>38</v>
      </c>
      <c r="S1073" s="131" t="s">
        <v>38</v>
      </c>
      <c r="T1073" s="1"/>
      <c r="U1073" s="10"/>
      <c r="V1073" s="11"/>
      <c r="W1073" s="10"/>
      <c r="X1073" s="223" t="str">
        <f t="shared" si="340"/>
        <v/>
      </c>
      <c r="Y1073" s="164" t="str">
        <f t="shared" si="322"/>
        <v/>
      </c>
      <c r="Z1073" s="131" t="s">
        <v>58</v>
      </c>
      <c r="AA1073" s="135" t="s">
        <v>58</v>
      </c>
      <c r="AB1073" s="165" t="str">
        <f t="shared" si="323"/>
        <v/>
      </c>
      <c r="AC1073" s="280"/>
      <c r="AD1073" s="281"/>
      <c r="AF1073" s="60" t="str">
        <f>IF($C$3="","",IF(AND(F1073="□",G1073="□",H1073="□"),"",IF(AND(F1073="■",G1073="■"),"",IF(AND(F1073="■",H1073="■"),"",IF(AND(G1073="■",H1073="■"),"",IF(F1073="■",$BY$42,IF(G1073="■",$BY$39,IF(I1073="","",I1073))))))))</f>
        <v/>
      </c>
      <c r="AG1073" s="61" t="str">
        <f>IF($C$3="","",IF(AND(F1073="□",G1073="□",H1073="□"),"",IF(AND(F1073="■",G1073="■"),"",IF(AND(F1073="■",H1073="■"),"",IF(AND(G1073="■",H1073="■"),"",IF(F1073="■",$BY$44,IF(G1073="■",$BY$41,IF(K1073="","",K1073))))))))</f>
        <v/>
      </c>
      <c r="AH1073" s="63" t="str">
        <f t="shared" si="324"/>
        <v/>
      </c>
      <c r="AI1073" s="63" t="str">
        <f t="shared" si="325"/>
        <v/>
      </c>
      <c r="AJ1073" s="64" t="str">
        <f t="shared" si="326"/>
        <v/>
      </c>
      <c r="AK1073" s="64" t="str">
        <f t="shared" si="327"/>
        <v/>
      </c>
      <c r="AL1073" s="64" t="str">
        <f>IF($C$3="","",IF(AND(F1073="□",G1073="□",H1073="□"),"",IF(AND(F1073="■",G1073="■"),"",IF(AND(F1073="■",H1073="■"),"",IF(AND(G1073="■",H1073="■"),"",IF(F1073="■",$BY$23,IF(G1073="■",$BY$21,IF(J1073="","",J1073))))))))</f>
        <v/>
      </c>
      <c r="AM1073" s="65" t="str">
        <f t="shared" si="328"/>
        <v/>
      </c>
      <c r="AN1073" s="64" t="str">
        <f>IF($C$3="","",IF(AND(F1073="□",G1073="□",H1073="□"),"",IF(AND(F1073="■",G1073="■"),"",IF(AND(F1073="■",H1073="■"),"",IF(AND(G1073="■",H1073="■"),"",IF(F1073="■",$BY$24,IF(G1073="■",$BY$22,IF(L1073="","",L1073))))))))</f>
        <v/>
      </c>
      <c r="AO1073" s="118"/>
      <c r="AP1073" s="64" t="str">
        <f t="shared" si="329"/>
        <v/>
      </c>
      <c r="AQ1073" s="64" t="str">
        <f t="shared" si="330"/>
        <v/>
      </c>
      <c r="AR1073" s="64" t="str">
        <f t="shared" si="331"/>
        <v/>
      </c>
      <c r="AS1073" s="64" t="str">
        <f t="shared" si="332"/>
        <v/>
      </c>
      <c r="AT1073" s="64" t="str">
        <f t="shared" si="333"/>
        <v/>
      </c>
      <c r="AW1073" s="17" t="str">
        <f t="shared" si="334"/>
        <v/>
      </c>
      <c r="AX1073" s="17" t="str">
        <f t="shared" si="335"/>
        <v/>
      </c>
      <c r="AY1073" s="17" t="str">
        <f t="shared" si="336"/>
        <v/>
      </c>
      <c r="AZ1073" s="17" t="str">
        <f t="shared" si="337"/>
        <v/>
      </c>
      <c r="BA1073" s="17" t="str">
        <f t="shared" si="338"/>
        <v/>
      </c>
      <c r="BB1073" s="17" t="str">
        <f t="shared" si="339"/>
        <v/>
      </c>
      <c r="BD1073" s="17" t="str">
        <f>IF(AND(OR(F1073="",F1073="□"),OR(G1073="",G1073="□"),OR(H1073="",H1073="□")),"",IF(AND(F1073="■",G1073="■"),"",IF(AND(OR(F1073="■",G1073="■"),H1073="■"),"",IF(F1073="■",5,IF(G1073="■",4,IF(I1073="","",IF($C$3="","",IF($C$3=8,"-",IF($C$3&lt;8,IF(I1073&lt;=$BY$25,7,IF(I1073&lt;=$BY$26,6,IF(I1073&lt;=$BY$27,5,IF(I1073&lt;=$BY$28,4,IF(I1073&lt;=$BY$29,3,IF(I1073&lt;=$BY$30,2,1)))))))))))))))</f>
        <v/>
      </c>
      <c r="BE1073" s="17" t="str">
        <f>IF(AND(OR(F1073="",F1073="□"),OR(G1073="",G1073="□"),OR(H1073="",H1073="□")),"",IF(AND(F1073="■",G1073="■"),"",IF(AND(OR(F1073="■",G1073="■"),H1073="■"),"",IF(F1073="■",5,IF(G1073="■",4,IF(K1073="","",IF($C$3="","",IF($C$3=8,IF(K1073&lt;=$BY$33,6,IF(K1073&lt;=$BY$34,5,IF(K1073&lt;=$BY$35,4,3))),IF(AND($C$3&lt;8,$C$3&gt;4),IF(K1073&lt;=$BY$32,7,IF(K1073&lt;=$BY$33,6,IF(K1073&lt;=$BY$34,5,IF(K1073&lt;=$BY$35,4,IF(K1073&lt;=$BY$36,3,2))))),IF(C1059&lt;5,"-"))))))))))</f>
        <v/>
      </c>
      <c r="BF1073" s="17" t="str">
        <f t="shared" si="341"/>
        <v/>
      </c>
      <c r="BH1073" s="18" t="str">
        <f>IF(X1073="","",IF(50&lt;=Y1073,6,IF(AND(40&lt;=Y1073,Y1073&lt;50),5,IF(AND(30&lt;=Y1073,Y1073&lt;40),4,IF(AND(20&lt;=Y1073,Y1073&lt;30),3,IF(AND(10&lt;=Y1073,Y1073&lt;20),2,IF(AND(0&lt;=Y1073,Y1073&lt;10),1,IF(Y1073&lt;0,0,""))))))))</f>
        <v/>
      </c>
      <c r="BI1073" s="18" t="str">
        <f>IF(X1073="","",IF(30&lt;=Y1073,4,IF(AND(20&lt;=Y1073,Y1073&lt;30),3,IF(AND(10&lt;=Y1073,Y1073&lt;20),2,IF(AND(0&lt;=Y1073,Y1073&lt;10),1,IF(Y1073&lt;0,0,""))))))</f>
        <v/>
      </c>
      <c r="BJ1073" s="58" t="str">
        <f>IF(AND(OR(Q1073="",Q1073="□"),OR(R1073="",R1073="□"),OR(S1073="",S1073="□")),"",IF(AND(Q1073="■",R1073="■"),"",IF(AND(OR(Q1073="■",R1073="■"),S1073="■"),"",IF(Q1073="■",3,IF(R1073="■",1,IF(Z1073="■",BH1073,BI1073))))))</f>
        <v/>
      </c>
    </row>
    <row r="1074" spans="1:62" ht="12" customHeight="1" x14ac:dyDescent="0.15">
      <c r="A1074" s="66">
        <v>1057</v>
      </c>
      <c r="B1074" s="4"/>
      <c r="C1074" s="2"/>
      <c r="D1074" s="2"/>
      <c r="E1074" s="8"/>
      <c r="F1074" s="129" t="s">
        <v>38</v>
      </c>
      <c r="G1074" s="130" t="s">
        <v>38</v>
      </c>
      <c r="H1074" s="131" t="s">
        <v>38</v>
      </c>
      <c r="I1074" s="122"/>
      <c r="J1074" s="149"/>
      <c r="K1074" s="124"/>
      <c r="L1074" s="178"/>
      <c r="M1074" s="133"/>
      <c r="N1074" s="163" t="str">
        <f>IF($C$3="","",IF(P1074="","",BF1074))</f>
        <v/>
      </c>
      <c r="O1074" s="163" t="str">
        <f>IF($C$3="","",IF(AND(OR(F1074="",F1074="□"),OR(G1074="",G1074="□"),OR(H1074="",H1074="□")),"",IF(AND(F1074="■",G1074="■"),"",IF(AND(OR(F1074="■",G1074="■"),H1074="■"),"",IF(BF1074="","",IF(OR(BF1074=4,BF1074&gt;4),"○","×"))))))</f>
        <v/>
      </c>
      <c r="P1074" s="162" t="str">
        <f>IF($C$3="","",IF(AND(OR(F1074="",F1074="□"),OR(G1074="",G1074="□"),OR(H1074="",H1074="□")),"",IF(AND(F1074="■",G1074="■"),"",IF(AND(OR(F1074="■",G1074="■"),H1074="■"),"",IF(BF1074="","",IF(OR(BF1074=5,BF1074&gt;5),"○","×"))))))</f>
        <v/>
      </c>
      <c r="Q1074" s="129" t="s">
        <v>38</v>
      </c>
      <c r="R1074" s="130" t="s">
        <v>38</v>
      </c>
      <c r="S1074" s="131" t="s">
        <v>38</v>
      </c>
      <c r="T1074" s="1"/>
      <c r="U1074" s="10"/>
      <c r="V1074" s="11"/>
      <c r="W1074" s="10"/>
      <c r="X1074" s="223" t="str">
        <f t="shared" si="340"/>
        <v/>
      </c>
      <c r="Y1074" s="164" t="str">
        <f t="shared" si="322"/>
        <v/>
      </c>
      <c r="Z1074" s="131" t="s">
        <v>58</v>
      </c>
      <c r="AA1074" s="135" t="s">
        <v>58</v>
      </c>
      <c r="AB1074" s="165" t="str">
        <f t="shared" si="323"/>
        <v/>
      </c>
      <c r="AC1074" s="280"/>
      <c r="AD1074" s="281"/>
      <c r="AF1074" s="60" t="str">
        <f>IF($C$3="","",IF(AND(F1074="□",G1074="□",H1074="□"),"",IF(AND(F1074="■",G1074="■"),"",IF(AND(F1074="■",H1074="■"),"",IF(AND(G1074="■",H1074="■"),"",IF(F1074="■",$BY$42,IF(G1074="■",$BY$39,IF(I1074="","",I1074))))))))</f>
        <v/>
      </c>
      <c r="AG1074" s="61" t="str">
        <f>IF($C$3="","",IF(AND(F1074="□",G1074="□",H1074="□"),"",IF(AND(F1074="■",G1074="■"),"",IF(AND(F1074="■",H1074="■"),"",IF(AND(G1074="■",H1074="■"),"",IF(F1074="■",$BY$44,IF(G1074="■",$BY$41,IF(K1074="","",K1074))))))))</f>
        <v/>
      </c>
      <c r="AH1074" s="63" t="str">
        <f t="shared" si="324"/>
        <v/>
      </c>
      <c r="AI1074" s="63" t="str">
        <f t="shared" si="325"/>
        <v/>
      </c>
      <c r="AJ1074" s="64" t="str">
        <f t="shared" si="326"/>
        <v/>
      </c>
      <c r="AK1074" s="64" t="str">
        <f t="shared" si="327"/>
        <v/>
      </c>
      <c r="AL1074" s="64" t="str">
        <f>IF($C$3="","",IF(AND(F1074="□",G1074="□",H1074="□"),"",IF(AND(F1074="■",G1074="■"),"",IF(AND(F1074="■",H1074="■"),"",IF(AND(G1074="■",H1074="■"),"",IF(F1074="■",$BY$23,IF(G1074="■",$BY$21,IF(J1074="","",J1074))))))))</f>
        <v/>
      </c>
      <c r="AM1074" s="65" t="str">
        <f t="shared" si="328"/>
        <v/>
      </c>
      <c r="AN1074" s="64" t="str">
        <f>IF($C$3="","",IF(AND(F1074="□",G1074="□",H1074="□"),"",IF(AND(F1074="■",G1074="■"),"",IF(AND(F1074="■",H1074="■"),"",IF(AND(G1074="■",H1074="■"),"",IF(F1074="■",$BY$24,IF(G1074="■",$BY$22,IF(L1074="","",L1074))))))))</f>
        <v/>
      </c>
      <c r="AO1074" s="118"/>
      <c r="AP1074" s="64" t="str">
        <f t="shared" si="329"/>
        <v/>
      </c>
      <c r="AQ1074" s="64" t="str">
        <f t="shared" si="330"/>
        <v/>
      </c>
      <c r="AR1074" s="64" t="str">
        <f t="shared" si="331"/>
        <v/>
      </c>
      <c r="AS1074" s="64" t="str">
        <f t="shared" si="332"/>
        <v/>
      </c>
      <c r="AT1074" s="64" t="str">
        <f t="shared" si="333"/>
        <v/>
      </c>
      <c r="AW1074" s="17" t="str">
        <f t="shared" si="334"/>
        <v/>
      </c>
      <c r="AX1074" s="17" t="str">
        <f t="shared" si="335"/>
        <v/>
      </c>
      <c r="AY1074" s="17" t="str">
        <f t="shared" si="336"/>
        <v/>
      </c>
      <c r="AZ1074" s="17" t="str">
        <f t="shared" si="337"/>
        <v/>
      </c>
      <c r="BA1074" s="17" t="str">
        <f t="shared" si="338"/>
        <v/>
      </c>
      <c r="BB1074" s="17" t="str">
        <f t="shared" si="339"/>
        <v/>
      </c>
      <c r="BD1074" s="17" t="str">
        <f>IF(AND(OR(F1074="",F1074="□"),OR(G1074="",G1074="□"),OR(H1074="",H1074="□")),"",IF(AND(F1074="■",G1074="■"),"",IF(AND(OR(F1074="■",G1074="■"),H1074="■"),"",IF(F1074="■",5,IF(G1074="■",4,IF(I1074="","",IF($C$3="","",IF($C$3=8,"-",IF($C$3&lt;8,IF(I1074&lt;=$BY$25,7,IF(I1074&lt;=$BY$26,6,IF(I1074&lt;=$BY$27,5,IF(I1074&lt;=$BY$28,4,IF(I1074&lt;=$BY$29,3,IF(I1074&lt;=$BY$30,2,1)))))))))))))))</f>
        <v/>
      </c>
      <c r="BE1074" s="17" t="str">
        <f>IF(AND(OR(F1074="",F1074="□"),OR(G1074="",G1074="□"),OR(H1074="",H1074="□")),"",IF(AND(F1074="■",G1074="■"),"",IF(AND(OR(F1074="■",G1074="■"),H1074="■"),"",IF(F1074="■",5,IF(G1074="■",4,IF(K1074="","",IF($C$3="","",IF($C$3=8,IF(K1074&lt;=$BY$33,6,IF(K1074&lt;=$BY$34,5,IF(K1074&lt;=$BY$35,4,3))),IF(AND($C$3&lt;8,$C$3&gt;4),IF(K1074&lt;=$BY$32,7,IF(K1074&lt;=$BY$33,6,IF(K1074&lt;=$BY$34,5,IF(K1074&lt;=$BY$35,4,IF(K1074&lt;=$BY$36,3,2))))),IF(C1060&lt;5,"-"))))))))))</f>
        <v/>
      </c>
      <c r="BF1074" s="17" t="str">
        <f t="shared" si="341"/>
        <v/>
      </c>
      <c r="BH1074" s="18" t="str">
        <f>IF(X1074="","",IF(50&lt;=Y1074,6,IF(AND(40&lt;=Y1074,Y1074&lt;50),5,IF(AND(30&lt;=Y1074,Y1074&lt;40),4,IF(AND(20&lt;=Y1074,Y1074&lt;30),3,IF(AND(10&lt;=Y1074,Y1074&lt;20),2,IF(AND(0&lt;=Y1074,Y1074&lt;10),1,IF(Y1074&lt;0,0,""))))))))</f>
        <v/>
      </c>
      <c r="BI1074" s="18" t="str">
        <f>IF(X1074="","",IF(30&lt;=Y1074,4,IF(AND(20&lt;=Y1074,Y1074&lt;30),3,IF(AND(10&lt;=Y1074,Y1074&lt;20),2,IF(AND(0&lt;=Y1074,Y1074&lt;10),1,IF(Y1074&lt;0,0,""))))))</f>
        <v/>
      </c>
      <c r="BJ1074" s="58" t="str">
        <f>IF(AND(OR(Q1074="",Q1074="□"),OR(R1074="",R1074="□"),OR(S1074="",S1074="□")),"",IF(AND(Q1074="■",R1074="■"),"",IF(AND(OR(Q1074="■",R1074="■"),S1074="■"),"",IF(Q1074="■",3,IF(R1074="■",1,IF(Z1074="■",BH1074,BI1074))))))</f>
        <v/>
      </c>
    </row>
    <row r="1075" spans="1:62" ht="12" customHeight="1" x14ac:dyDescent="0.15">
      <c r="A1075" s="66">
        <v>1058</v>
      </c>
      <c r="B1075" s="4"/>
      <c r="C1075" s="2"/>
      <c r="D1075" s="2"/>
      <c r="E1075" s="8"/>
      <c r="F1075" s="129" t="s">
        <v>38</v>
      </c>
      <c r="G1075" s="130" t="s">
        <v>38</v>
      </c>
      <c r="H1075" s="131" t="s">
        <v>38</v>
      </c>
      <c r="I1075" s="122"/>
      <c r="J1075" s="149"/>
      <c r="K1075" s="124"/>
      <c r="L1075" s="178"/>
      <c r="M1075" s="133"/>
      <c r="N1075" s="163" t="str">
        <f>IF($C$3="","",IF(P1075="","",BF1075))</f>
        <v/>
      </c>
      <c r="O1075" s="163" t="str">
        <f>IF($C$3="","",IF(AND(OR(F1075="",F1075="□"),OR(G1075="",G1075="□"),OR(H1075="",H1075="□")),"",IF(AND(F1075="■",G1075="■"),"",IF(AND(OR(F1075="■",G1075="■"),H1075="■"),"",IF(BF1075="","",IF(OR(BF1075=4,BF1075&gt;4),"○","×"))))))</f>
        <v/>
      </c>
      <c r="P1075" s="162" t="str">
        <f>IF($C$3="","",IF(AND(OR(F1075="",F1075="□"),OR(G1075="",G1075="□"),OR(H1075="",H1075="□")),"",IF(AND(F1075="■",G1075="■"),"",IF(AND(OR(F1075="■",G1075="■"),H1075="■"),"",IF(BF1075="","",IF(OR(BF1075=5,BF1075&gt;5),"○","×"))))))</f>
        <v/>
      </c>
      <c r="Q1075" s="129" t="s">
        <v>38</v>
      </c>
      <c r="R1075" s="130" t="s">
        <v>38</v>
      </c>
      <c r="S1075" s="131" t="s">
        <v>38</v>
      </c>
      <c r="T1075" s="1"/>
      <c r="U1075" s="10"/>
      <c r="V1075" s="11"/>
      <c r="W1075" s="10"/>
      <c r="X1075" s="223" t="str">
        <f t="shared" si="340"/>
        <v/>
      </c>
      <c r="Y1075" s="164" t="str">
        <f t="shared" si="322"/>
        <v/>
      </c>
      <c r="Z1075" s="131" t="s">
        <v>58</v>
      </c>
      <c r="AA1075" s="135" t="s">
        <v>58</v>
      </c>
      <c r="AB1075" s="165" t="str">
        <f t="shared" si="323"/>
        <v/>
      </c>
      <c r="AC1075" s="280"/>
      <c r="AD1075" s="281"/>
      <c r="AF1075" s="60" t="str">
        <f>IF($C$3="","",IF(AND(F1075="□",G1075="□",H1075="□"),"",IF(AND(F1075="■",G1075="■"),"",IF(AND(F1075="■",H1075="■"),"",IF(AND(G1075="■",H1075="■"),"",IF(F1075="■",$BY$42,IF(G1075="■",$BY$39,IF(I1075="","",I1075))))))))</f>
        <v/>
      </c>
      <c r="AG1075" s="61" t="str">
        <f>IF($C$3="","",IF(AND(F1075="□",G1075="□",H1075="□"),"",IF(AND(F1075="■",G1075="■"),"",IF(AND(F1075="■",H1075="■"),"",IF(AND(G1075="■",H1075="■"),"",IF(F1075="■",$BY$44,IF(G1075="■",$BY$41,IF(K1075="","",K1075))))))))</f>
        <v/>
      </c>
      <c r="AH1075" s="63" t="str">
        <f t="shared" si="324"/>
        <v/>
      </c>
      <c r="AI1075" s="63" t="str">
        <f t="shared" si="325"/>
        <v/>
      </c>
      <c r="AJ1075" s="64" t="str">
        <f t="shared" si="326"/>
        <v/>
      </c>
      <c r="AK1075" s="64" t="str">
        <f t="shared" si="327"/>
        <v/>
      </c>
      <c r="AL1075" s="64" t="str">
        <f>IF($C$3="","",IF(AND(F1075="□",G1075="□",H1075="□"),"",IF(AND(F1075="■",G1075="■"),"",IF(AND(F1075="■",H1075="■"),"",IF(AND(G1075="■",H1075="■"),"",IF(F1075="■",$BY$23,IF(G1075="■",$BY$21,IF(J1075="","",J1075))))))))</f>
        <v/>
      </c>
      <c r="AM1075" s="65" t="str">
        <f t="shared" si="328"/>
        <v/>
      </c>
      <c r="AN1075" s="64" t="str">
        <f>IF($C$3="","",IF(AND(F1075="□",G1075="□",H1075="□"),"",IF(AND(F1075="■",G1075="■"),"",IF(AND(F1075="■",H1075="■"),"",IF(AND(G1075="■",H1075="■"),"",IF(F1075="■",$BY$24,IF(G1075="■",$BY$22,IF(L1075="","",L1075))))))))</f>
        <v/>
      </c>
      <c r="AO1075" s="118"/>
      <c r="AP1075" s="64" t="str">
        <f t="shared" si="329"/>
        <v/>
      </c>
      <c r="AQ1075" s="64" t="str">
        <f t="shared" si="330"/>
        <v/>
      </c>
      <c r="AR1075" s="64" t="str">
        <f t="shared" si="331"/>
        <v/>
      </c>
      <c r="AS1075" s="64" t="str">
        <f t="shared" si="332"/>
        <v/>
      </c>
      <c r="AT1075" s="64" t="str">
        <f t="shared" si="333"/>
        <v/>
      </c>
      <c r="AW1075" s="17" t="str">
        <f t="shared" si="334"/>
        <v/>
      </c>
      <c r="AX1075" s="17" t="str">
        <f t="shared" si="335"/>
        <v/>
      </c>
      <c r="AY1075" s="17" t="str">
        <f t="shared" si="336"/>
        <v/>
      </c>
      <c r="AZ1075" s="17" t="str">
        <f t="shared" si="337"/>
        <v/>
      </c>
      <c r="BA1075" s="17" t="str">
        <f t="shared" si="338"/>
        <v/>
      </c>
      <c r="BB1075" s="17" t="str">
        <f t="shared" si="339"/>
        <v/>
      </c>
      <c r="BD1075" s="17" t="str">
        <f>IF(AND(OR(F1075="",F1075="□"),OR(G1075="",G1075="□"),OR(H1075="",H1075="□")),"",IF(AND(F1075="■",G1075="■"),"",IF(AND(OR(F1075="■",G1075="■"),H1075="■"),"",IF(F1075="■",5,IF(G1075="■",4,IF(I1075="","",IF($C$3="","",IF($C$3=8,"-",IF($C$3&lt;8,IF(I1075&lt;=$BY$25,7,IF(I1075&lt;=$BY$26,6,IF(I1075&lt;=$BY$27,5,IF(I1075&lt;=$BY$28,4,IF(I1075&lt;=$BY$29,3,IF(I1075&lt;=$BY$30,2,1)))))))))))))))</f>
        <v/>
      </c>
      <c r="BE1075" s="17" t="str">
        <f>IF(AND(OR(F1075="",F1075="□"),OR(G1075="",G1075="□"),OR(H1075="",H1075="□")),"",IF(AND(F1075="■",G1075="■"),"",IF(AND(OR(F1075="■",G1075="■"),H1075="■"),"",IF(F1075="■",5,IF(G1075="■",4,IF(K1075="","",IF($C$3="","",IF($C$3=8,IF(K1075&lt;=$BY$33,6,IF(K1075&lt;=$BY$34,5,IF(K1075&lt;=$BY$35,4,3))),IF(AND($C$3&lt;8,$C$3&gt;4),IF(K1075&lt;=$BY$32,7,IF(K1075&lt;=$BY$33,6,IF(K1075&lt;=$BY$34,5,IF(K1075&lt;=$BY$35,4,IF(K1075&lt;=$BY$36,3,2))))),IF(C1061&lt;5,"-"))))))))))</f>
        <v/>
      </c>
      <c r="BF1075" s="17" t="str">
        <f t="shared" si="341"/>
        <v/>
      </c>
      <c r="BH1075" s="18" t="str">
        <f>IF(X1075="","",IF(50&lt;=Y1075,6,IF(AND(40&lt;=Y1075,Y1075&lt;50),5,IF(AND(30&lt;=Y1075,Y1075&lt;40),4,IF(AND(20&lt;=Y1075,Y1075&lt;30),3,IF(AND(10&lt;=Y1075,Y1075&lt;20),2,IF(AND(0&lt;=Y1075,Y1075&lt;10),1,IF(Y1075&lt;0,0,""))))))))</f>
        <v/>
      </c>
      <c r="BI1075" s="18" t="str">
        <f>IF(X1075="","",IF(30&lt;=Y1075,4,IF(AND(20&lt;=Y1075,Y1075&lt;30),3,IF(AND(10&lt;=Y1075,Y1075&lt;20),2,IF(AND(0&lt;=Y1075,Y1075&lt;10),1,IF(Y1075&lt;0,0,""))))))</f>
        <v/>
      </c>
      <c r="BJ1075" s="58" t="str">
        <f>IF(AND(OR(Q1075="",Q1075="□"),OR(R1075="",R1075="□"),OR(S1075="",S1075="□")),"",IF(AND(Q1075="■",R1075="■"),"",IF(AND(OR(Q1075="■",R1075="■"),S1075="■"),"",IF(Q1075="■",3,IF(R1075="■",1,IF(Z1075="■",BH1075,BI1075))))))</f>
        <v/>
      </c>
    </row>
    <row r="1076" spans="1:62" ht="12" customHeight="1" x14ac:dyDescent="0.15">
      <c r="A1076" s="66">
        <v>1059</v>
      </c>
      <c r="B1076" s="4"/>
      <c r="C1076" s="2"/>
      <c r="D1076" s="2"/>
      <c r="E1076" s="8"/>
      <c r="F1076" s="129" t="s">
        <v>38</v>
      </c>
      <c r="G1076" s="130" t="s">
        <v>38</v>
      </c>
      <c r="H1076" s="131" t="s">
        <v>38</v>
      </c>
      <c r="I1076" s="122"/>
      <c r="J1076" s="149"/>
      <c r="K1076" s="124"/>
      <c r="L1076" s="178"/>
      <c r="M1076" s="133"/>
      <c r="N1076" s="163" t="str">
        <f>IF($C$3="","",IF(P1076="","",BF1076))</f>
        <v/>
      </c>
      <c r="O1076" s="163" t="str">
        <f>IF($C$3="","",IF(AND(OR(F1076="",F1076="□"),OR(G1076="",G1076="□"),OR(H1076="",H1076="□")),"",IF(AND(F1076="■",G1076="■"),"",IF(AND(OR(F1076="■",G1076="■"),H1076="■"),"",IF(BF1076="","",IF(OR(BF1076=4,BF1076&gt;4),"○","×"))))))</f>
        <v/>
      </c>
      <c r="P1076" s="162" t="str">
        <f>IF($C$3="","",IF(AND(OR(F1076="",F1076="□"),OR(G1076="",G1076="□"),OR(H1076="",H1076="□")),"",IF(AND(F1076="■",G1076="■"),"",IF(AND(OR(F1076="■",G1076="■"),H1076="■"),"",IF(BF1076="","",IF(OR(BF1076=5,BF1076&gt;5),"○","×"))))))</f>
        <v/>
      </c>
      <c r="Q1076" s="129" t="s">
        <v>38</v>
      </c>
      <c r="R1076" s="130" t="s">
        <v>38</v>
      </c>
      <c r="S1076" s="131" t="s">
        <v>38</v>
      </c>
      <c r="T1076" s="1"/>
      <c r="U1076" s="10"/>
      <c r="V1076" s="11"/>
      <c r="W1076" s="10"/>
      <c r="X1076" s="223" t="str">
        <f t="shared" si="340"/>
        <v/>
      </c>
      <c r="Y1076" s="164" t="str">
        <f t="shared" si="322"/>
        <v/>
      </c>
      <c r="Z1076" s="131" t="s">
        <v>58</v>
      </c>
      <c r="AA1076" s="135" t="s">
        <v>58</v>
      </c>
      <c r="AB1076" s="165" t="str">
        <f t="shared" si="323"/>
        <v/>
      </c>
      <c r="AC1076" s="280"/>
      <c r="AD1076" s="281"/>
      <c r="AF1076" s="60" t="str">
        <f>IF($C$3="","",IF(AND(F1076="□",G1076="□",H1076="□"),"",IF(AND(F1076="■",G1076="■"),"",IF(AND(F1076="■",H1076="■"),"",IF(AND(G1076="■",H1076="■"),"",IF(F1076="■",$BY$42,IF(G1076="■",$BY$39,IF(I1076="","",I1076))))))))</f>
        <v/>
      </c>
      <c r="AG1076" s="61" t="str">
        <f>IF($C$3="","",IF(AND(F1076="□",G1076="□",H1076="□"),"",IF(AND(F1076="■",G1076="■"),"",IF(AND(F1076="■",H1076="■"),"",IF(AND(G1076="■",H1076="■"),"",IF(F1076="■",$BY$44,IF(G1076="■",$BY$41,IF(K1076="","",K1076))))))))</f>
        <v/>
      </c>
      <c r="AH1076" s="63" t="str">
        <f t="shared" si="324"/>
        <v/>
      </c>
      <c r="AI1076" s="63" t="str">
        <f t="shared" si="325"/>
        <v/>
      </c>
      <c r="AJ1076" s="64" t="str">
        <f t="shared" si="326"/>
        <v/>
      </c>
      <c r="AK1076" s="64" t="str">
        <f t="shared" si="327"/>
        <v/>
      </c>
      <c r="AL1076" s="64" t="str">
        <f>IF($C$3="","",IF(AND(F1076="□",G1076="□",H1076="□"),"",IF(AND(F1076="■",G1076="■"),"",IF(AND(F1076="■",H1076="■"),"",IF(AND(G1076="■",H1076="■"),"",IF(F1076="■",$BY$23,IF(G1076="■",$BY$21,IF(J1076="","",J1076))))))))</f>
        <v/>
      </c>
      <c r="AM1076" s="65" t="str">
        <f t="shared" si="328"/>
        <v/>
      </c>
      <c r="AN1076" s="64" t="str">
        <f>IF($C$3="","",IF(AND(F1076="□",G1076="□",H1076="□"),"",IF(AND(F1076="■",G1076="■"),"",IF(AND(F1076="■",H1076="■"),"",IF(AND(G1076="■",H1076="■"),"",IF(F1076="■",$BY$24,IF(G1076="■",$BY$22,IF(L1076="","",L1076))))))))</f>
        <v/>
      </c>
      <c r="AO1076" s="118"/>
      <c r="AP1076" s="64" t="str">
        <f t="shared" si="329"/>
        <v/>
      </c>
      <c r="AQ1076" s="64" t="str">
        <f t="shared" si="330"/>
        <v/>
      </c>
      <c r="AR1076" s="64" t="str">
        <f t="shared" si="331"/>
        <v/>
      </c>
      <c r="AS1076" s="64" t="str">
        <f t="shared" si="332"/>
        <v/>
      </c>
      <c r="AT1076" s="64" t="str">
        <f t="shared" si="333"/>
        <v/>
      </c>
      <c r="AW1076" s="17" t="str">
        <f t="shared" si="334"/>
        <v/>
      </c>
      <c r="AX1076" s="17" t="str">
        <f t="shared" si="335"/>
        <v/>
      </c>
      <c r="AY1076" s="17" t="str">
        <f t="shared" si="336"/>
        <v/>
      </c>
      <c r="AZ1076" s="17" t="str">
        <f t="shared" si="337"/>
        <v/>
      </c>
      <c r="BA1076" s="17" t="str">
        <f t="shared" si="338"/>
        <v/>
      </c>
      <c r="BB1076" s="17" t="str">
        <f t="shared" si="339"/>
        <v/>
      </c>
      <c r="BD1076" s="17" t="str">
        <f>IF(AND(OR(F1076="",F1076="□"),OR(G1076="",G1076="□"),OR(H1076="",H1076="□")),"",IF(AND(F1076="■",G1076="■"),"",IF(AND(OR(F1076="■",G1076="■"),H1076="■"),"",IF(F1076="■",5,IF(G1076="■",4,IF(I1076="","",IF($C$3="","",IF($C$3=8,"-",IF($C$3&lt;8,IF(I1076&lt;=$BY$25,7,IF(I1076&lt;=$BY$26,6,IF(I1076&lt;=$BY$27,5,IF(I1076&lt;=$BY$28,4,IF(I1076&lt;=$BY$29,3,IF(I1076&lt;=$BY$30,2,1)))))))))))))))</f>
        <v/>
      </c>
      <c r="BE1076" s="17" t="str">
        <f>IF(AND(OR(F1076="",F1076="□"),OR(G1076="",G1076="□"),OR(H1076="",H1076="□")),"",IF(AND(F1076="■",G1076="■"),"",IF(AND(OR(F1076="■",G1076="■"),H1076="■"),"",IF(F1076="■",5,IF(G1076="■",4,IF(K1076="","",IF($C$3="","",IF($C$3=8,IF(K1076&lt;=$BY$33,6,IF(K1076&lt;=$BY$34,5,IF(K1076&lt;=$BY$35,4,3))),IF(AND($C$3&lt;8,$C$3&gt;4),IF(K1076&lt;=$BY$32,7,IF(K1076&lt;=$BY$33,6,IF(K1076&lt;=$BY$34,5,IF(K1076&lt;=$BY$35,4,IF(K1076&lt;=$BY$36,3,2))))),IF(C1062&lt;5,"-"))))))))))</f>
        <v/>
      </c>
      <c r="BF1076" s="17" t="str">
        <f t="shared" si="341"/>
        <v/>
      </c>
      <c r="BH1076" s="18" t="str">
        <f>IF(X1076="","",IF(50&lt;=Y1076,6,IF(AND(40&lt;=Y1076,Y1076&lt;50),5,IF(AND(30&lt;=Y1076,Y1076&lt;40),4,IF(AND(20&lt;=Y1076,Y1076&lt;30),3,IF(AND(10&lt;=Y1076,Y1076&lt;20),2,IF(AND(0&lt;=Y1076,Y1076&lt;10),1,IF(Y1076&lt;0,0,""))))))))</f>
        <v/>
      </c>
      <c r="BI1076" s="18" t="str">
        <f>IF(X1076="","",IF(30&lt;=Y1076,4,IF(AND(20&lt;=Y1076,Y1076&lt;30),3,IF(AND(10&lt;=Y1076,Y1076&lt;20),2,IF(AND(0&lt;=Y1076,Y1076&lt;10),1,IF(Y1076&lt;0,0,""))))))</f>
        <v/>
      </c>
      <c r="BJ1076" s="58" t="str">
        <f>IF(AND(OR(Q1076="",Q1076="□"),OR(R1076="",R1076="□"),OR(S1076="",S1076="□")),"",IF(AND(Q1076="■",R1076="■"),"",IF(AND(OR(Q1076="■",R1076="■"),S1076="■"),"",IF(Q1076="■",3,IF(R1076="■",1,IF(Z1076="■",BH1076,BI1076))))))</f>
        <v/>
      </c>
    </row>
    <row r="1077" spans="1:62" ht="12" customHeight="1" x14ac:dyDescent="0.15">
      <c r="A1077" s="66">
        <v>1060</v>
      </c>
      <c r="B1077" s="4"/>
      <c r="C1077" s="2"/>
      <c r="D1077" s="2"/>
      <c r="E1077" s="8"/>
      <c r="F1077" s="129" t="s">
        <v>38</v>
      </c>
      <c r="G1077" s="130" t="s">
        <v>38</v>
      </c>
      <c r="H1077" s="131" t="s">
        <v>38</v>
      </c>
      <c r="I1077" s="122"/>
      <c r="J1077" s="149"/>
      <c r="K1077" s="124"/>
      <c r="L1077" s="178"/>
      <c r="M1077" s="133"/>
      <c r="N1077" s="163" t="str">
        <f>IF($C$3="","",IF(P1077="","",BF1077))</f>
        <v/>
      </c>
      <c r="O1077" s="163" t="str">
        <f>IF($C$3="","",IF(AND(OR(F1077="",F1077="□"),OR(G1077="",G1077="□"),OR(H1077="",H1077="□")),"",IF(AND(F1077="■",G1077="■"),"",IF(AND(OR(F1077="■",G1077="■"),H1077="■"),"",IF(BF1077="","",IF(OR(BF1077=4,BF1077&gt;4),"○","×"))))))</f>
        <v/>
      </c>
      <c r="P1077" s="162" t="str">
        <f>IF($C$3="","",IF(AND(OR(F1077="",F1077="□"),OR(G1077="",G1077="□"),OR(H1077="",H1077="□")),"",IF(AND(F1077="■",G1077="■"),"",IF(AND(OR(F1077="■",G1077="■"),H1077="■"),"",IF(BF1077="","",IF(OR(BF1077=5,BF1077&gt;5),"○","×"))))))</f>
        <v/>
      </c>
      <c r="Q1077" s="129" t="s">
        <v>38</v>
      </c>
      <c r="R1077" s="130" t="s">
        <v>38</v>
      </c>
      <c r="S1077" s="131" t="s">
        <v>38</v>
      </c>
      <c r="T1077" s="1"/>
      <c r="U1077" s="10"/>
      <c r="V1077" s="11"/>
      <c r="W1077" s="10"/>
      <c r="X1077" s="223" t="str">
        <f t="shared" si="340"/>
        <v/>
      </c>
      <c r="Y1077" s="164" t="str">
        <f t="shared" si="322"/>
        <v/>
      </c>
      <c r="Z1077" s="131" t="s">
        <v>58</v>
      </c>
      <c r="AA1077" s="135" t="s">
        <v>58</v>
      </c>
      <c r="AB1077" s="165" t="str">
        <f t="shared" si="323"/>
        <v/>
      </c>
      <c r="AC1077" s="280"/>
      <c r="AD1077" s="281"/>
      <c r="AF1077" s="60" t="str">
        <f>IF($C$3="","",IF(AND(F1077="□",G1077="□",H1077="□"),"",IF(AND(F1077="■",G1077="■"),"",IF(AND(F1077="■",H1077="■"),"",IF(AND(G1077="■",H1077="■"),"",IF(F1077="■",$BY$42,IF(G1077="■",$BY$39,IF(I1077="","",I1077))))))))</f>
        <v/>
      </c>
      <c r="AG1077" s="61" t="str">
        <f>IF($C$3="","",IF(AND(F1077="□",G1077="□",H1077="□"),"",IF(AND(F1077="■",G1077="■"),"",IF(AND(F1077="■",H1077="■"),"",IF(AND(G1077="■",H1077="■"),"",IF(F1077="■",$BY$44,IF(G1077="■",$BY$41,IF(K1077="","",K1077))))))))</f>
        <v/>
      </c>
      <c r="AH1077" s="63" t="str">
        <f t="shared" si="324"/>
        <v/>
      </c>
      <c r="AI1077" s="63" t="str">
        <f t="shared" si="325"/>
        <v/>
      </c>
      <c r="AJ1077" s="64" t="str">
        <f t="shared" si="326"/>
        <v/>
      </c>
      <c r="AK1077" s="64" t="str">
        <f t="shared" si="327"/>
        <v/>
      </c>
      <c r="AL1077" s="64" t="str">
        <f>IF($C$3="","",IF(AND(F1077="□",G1077="□",H1077="□"),"",IF(AND(F1077="■",G1077="■"),"",IF(AND(F1077="■",H1077="■"),"",IF(AND(G1077="■",H1077="■"),"",IF(F1077="■",$BY$23,IF(G1077="■",$BY$21,IF(J1077="","",J1077))))))))</f>
        <v/>
      </c>
      <c r="AM1077" s="65" t="str">
        <f t="shared" si="328"/>
        <v/>
      </c>
      <c r="AN1077" s="64" t="str">
        <f>IF($C$3="","",IF(AND(F1077="□",G1077="□",H1077="□"),"",IF(AND(F1077="■",G1077="■"),"",IF(AND(F1077="■",H1077="■"),"",IF(AND(G1077="■",H1077="■"),"",IF(F1077="■",$BY$24,IF(G1077="■",$BY$22,IF(L1077="","",L1077))))))))</f>
        <v/>
      </c>
      <c r="AO1077" s="118"/>
      <c r="AP1077" s="64" t="str">
        <f t="shared" si="329"/>
        <v/>
      </c>
      <c r="AQ1077" s="64" t="str">
        <f t="shared" si="330"/>
        <v/>
      </c>
      <c r="AR1077" s="64" t="str">
        <f t="shared" si="331"/>
        <v/>
      </c>
      <c r="AS1077" s="64" t="str">
        <f t="shared" si="332"/>
        <v/>
      </c>
      <c r="AT1077" s="64" t="str">
        <f t="shared" si="333"/>
        <v/>
      </c>
      <c r="AW1077" s="17" t="str">
        <f t="shared" si="334"/>
        <v/>
      </c>
      <c r="AX1077" s="17" t="str">
        <f t="shared" si="335"/>
        <v/>
      </c>
      <c r="AY1077" s="17" t="str">
        <f t="shared" si="336"/>
        <v/>
      </c>
      <c r="AZ1077" s="17" t="str">
        <f t="shared" si="337"/>
        <v/>
      </c>
      <c r="BA1077" s="17" t="str">
        <f t="shared" si="338"/>
        <v/>
      </c>
      <c r="BB1077" s="17" t="str">
        <f t="shared" si="339"/>
        <v/>
      </c>
      <c r="BD1077" s="17" t="str">
        <f>IF(AND(OR(F1077="",F1077="□"),OR(G1077="",G1077="□"),OR(H1077="",H1077="□")),"",IF(AND(F1077="■",G1077="■"),"",IF(AND(OR(F1077="■",G1077="■"),H1077="■"),"",IF(F1077="■",5,IF(G1077="■",4,IF(I1077="","",IF($C$3="","",IF($C$3=8,"-",IF($C$3&lt;8,IF(I1077&lt;=$BY$25,7,IF(I1077&lt;=$BY$26,6,IF(I1077&lt;=$BY$27,5,IF(I1077&lt;=$BY$28,4,IF(I1077&lt;=$BY$29,3,IF(I1077&lt;=$BY$30,2,1)))))))))))))))</f>
        <v/>
      </c>
      <c r="BE1077" s="17" t="str">
        <f>IF(AND(OR(F1077="",F1077="□"),OR(G1077="",G1077="□"),OR(H1077="",H1077="□")),"",IF(AND(F1077="■",G1077="■"),"",IF(AND(OR(F1077="■",G1077="■"),H1077="■"),"",IF(F1077="■",5,IF(G1077="■",4,IF(K1077="","",IF($C$3="","",IF($C$3=8,IF(K1077&lt;=$BY$33,6,IF(K1077&lt;=$BY$34,5,IF(K1077&lt;=$BY$35,4,3))),IF(AND($C$3&lt;8,$C$3&gt;4),IF(K1077&lt;=$BY$32,7,IF(K1077&lt;=$BY$33,6,IF(K1077&lt;=$BY$34,5,IF(K1077&lt;=$BY$35,4,IF(K1077&lt;=$BY$36,3,2))))),IF(C1063&lt;5,"-"))))))))))</f>
        <v/>
      </c>
      <c r="BF1077" s="17" t="str">
        <f t="shared" si="341"/>
        <v/>
      </c>
      <c r="BH1077" s="18" t="str">
        <f>IF(X1077="","",IF(50&lt;=Y1077,6,IF(AND(40&lt;=Y1077,Y1077&lt;50),5,IF(AND(30&lt;=Y1077,Y1077&lt;40),4,IF(AND(20&lt;=Y1077,Y1077&lt;30),3,IF(AND(10&lt;=Y1077,Y1077&lt;20),2,IF(AND(0&lt;=Y1077,Y1077&lt;10),1,IF(Y1077&lt;0,0,""))))))))</f>
        <v/>
      </c>
      <c r="BI1077" s="18" t="str">
        <f>IF(X1077="","",IF(30&lt;=Y1077,4,IF(AND(20&lt;=Y1077,Y1077&lt;30),3,IF(AND(10&lt;=Y1077,Y1077&lt;20),2,IF(AND(0&lt;=Y1077,Y1077&lt;10),1,IF(Y1077&lt;0,0,""))))))</f>
        <v/>
      </c>
      <c r="BJ1077" s="58" t="str">
        <f>IF(AND(OR(Q1077="",Q1077="□"),OR(R1077="",R1077="□"),OR(S1077="",S1077="□")),"",IF(AND(Q1077="■",R1077="■"),"",IF(AND(OR(Q1077="■",R1077="■"),S1077="■"),"",IF(Q1077="■",3,IF(R1077="■",1,IF(Z1077="■",BH1077,BI1077))))))</f>
        <v/>
      </c>
    </row>
    <row r="1078" spans="1:62" ht="12" customHeight="1" x14ac:dyDescent="0.15">
      <c r="A1078" s="66">
        <v>1061</v>
      </c>
      <c r="B1078" s="4"/>
      <c r="C1078" s="2"/>
      <c r="D1078" s="2"/>
      <c r="E1078" s="8"/>
      <c r="F1078" s="129" t="s">
        <v>38</v>
      </c>
      <c r="G1078" s="130" t="s">
        <v>38</v>
      </c>
      <c r="H1078" s="131" t="s">
        <v>38</v>
      </c>
      <c r="I1078" s="122"/>
      <c r="J1078" s="149"/>
      <c r="K1078" s="124"/>
      <c r="L1078" s="178"/>
      <c r="M1078" s="133"/>
      <c r="N1078" s="163" t="str">
        <f>IF($C$3="","",IF(P1078="","",BF1078))</f>
        <v/>
      </c>
      <c r="O1078" s="163" t="str">
        <f>IF($C$3="","",IF(AND(OR(F1078="",F1078="□"),OR(G1078="",G1078="□"),OR(H1078="",H1078="□")),"",IF(AND(F1078="■",G1078="■"),"",IF(AND(OR(F1078="■",G1078="■"),H1078="■"),"",IF(BF1078="","",IF(OR(BF1078=4,BF1078&gt;4),"○","×"))))))</f>
        <v/>
      </c>
      <c r="P1078" s="162" t="str">
        <f>IF($C$3="","",IF(AND(OR(F1078="",F1078="□"),OR(G1078="",G1078="□"),OR(H1078="",H1078="□")),"",IF(AND(F1078="■",G1078="■"),"",IF(AND(OR(F1078="■",G1078="■"),H1078="■"),"",IF(BF1078="","",IF(OR(BF1078=5,BF1078&gt;5),"○","×"))))))</f>
        <v/>
      </c>
      <c r="Q1078" s="129" t="s">
        <v>38</v>
      </c>
      <c r="R1078" s="130" t="s">
        <v>38</v>
      </c>
      <c r="S1078" s="131" t="s">
        <v>38</v>
      </c>
      <c r="T1078" s="1"/>
      <c r="U1078" s="10"/>
      <c r="V1078" s="11"/>
      <c r="W1078" s="10"/>
      <c r="X1078" s="223" t="str">
        <f t="shared" si="340"/>
        <v/>
      </c>
      <c r="Y1078" s="164" t="str">
        <f t="shared" si="322"/>
        <v/>
      </c>
      <c r="Z1078" s="131" t="s">
        <v>58</v>
      </c>
      <c r="AA1078" s="135" t="s">
        <v>58</v>
      </c>
      <c r="AB1078" s="165" t="str">
        <f t="shared" si="323"/>
        <v/>
      </c>
      <c r="AC1078" s="280"/>
      <c r="AD1078" s="281"/>
      <c r="AF1078" s="60" t="str">
        <f>IF($C$3="","",IF(AND(F1078="□",G1078="□",H1078="□"),"",IF(AND(F1078="■",G1078="■"),"",IF(AND(F1078="■",H1078="■"),"",IF(AND(G1078="■",H1078="■"),"",IF(F1078="■",$BY$42,IF(G1078="■",$BY$39,IF(I1078="","",I1078))))))))</f>
        <v/>
      </c>
      <c r="AG1078" s="61" t="str">
        <f>IF($C$3="","",IF(AND(F1078="□",G1078="□",H1078="□"),"",IF(AND(F1078="■",G1078="■"),"",IF(AND(F1078="■",H1078="■"),"",IF(AND(G1078="■",H1078="■"),"",IF(F1078="■",$BY$44,IF(G1078="■",$BY$41,IF(K1078="","",K1078))))))))</f>
        <v/>
      </c>
      <c r="AH1078" s="63" t="str">
        <f t="shared" si="324"/>
        <v/>
      </c>
      <c r="AI1078" s="63" t="str">
        <f t="shared" si="325"/>
        <v/>
      </c>
      <c r="AJ1078" s="64" t="str">
        <f t="shared" si="326"/>
        <v/>
      </c>
      <c r="AK1078" s="64" t="str">
        <f t="shared" si="327"/>
        <v/>
      </c>
      <c r="AL1078" s="64" t="str">
        <f>IF($C$3="","",IF(AND(F1078="□",G1078="□",H1078="□"),"",IF(AND(F1078="■",G1078="■"),"",IF(AND(F1078="■",H1078="■"),"",IF(AND(G1078="■",H1078="■"),"",IF(F1078="■",$BY$23,IF(G1078="■",$BY$21,IF(J1078="","",J1078))))))))</f>
        <v/>
      </c>
      <c r="AM1078" s="65" t="str">
        <f t="shared" si="328"/>
        <v/>
      </c>
      <c r="AN1078" s="64" t="str">
        <f>IF($C$3="","",IF(AND(F1078="□",G1078="□",H1078="□"),"",IF(AND(F1078="■",G1078="■"),"",IF(AND(F1078="■",H1078="■"),"",IF(AND(G1078="■",H1078="■"),"",IF(F1078="■",$BY$24,IF(G1078="■",$BY$22,IF(L1078="","",L1078))))))))</f>
        <v/>
      </c>
      <c r="AO1078" s="118"/>
      <c r="AP1078" s="64" t="str">
        <f t="shared" si="329"/>
        <v/>
      </c>
      <c r="AQ1078" s="64" t="str">
        <f t="shared" si="330"/>
        <v/>
      </c>
      <c r="AR1078" s="64" t="str">
        <f t="shared" si="331"/>
        <v/>
      </c>
      <c r="AS1078" s="64" t="str">
        <f t="shared" si="332"/>
        <v/>
      </c>
      <c r="AT1078" s="64" t="str">
        <f t="shared" si="333"/>
        <v/>
      </c>
      <c r="AW1078" s="17" t="str">
        <f t="shared" si="334"/>
        <v/>
      </c>
      <c r="AX1078" s="17" t="str">
        <f t="shared" si="335"/>
        <v/>
      </c>
      <c r="AY1078" s="17" t="str">
        <f t="shared" si="336"/>
        <v/>
      </c>
      <c r="AZ1078" s="17" t="str">
        <f t="shared" si="337"/>
        <v/>
      </c>
      <c r="BA1078" s="17" t="str">
        <f t="shared" si="338"/>
        <v/>
      </c>
      <c r="BB1078" s="17" t="str">
        <f t="shared" si="339"/>
        <v/>
      </c>
      <c r="BD1078" s="17" t="str">
        <f>IF(AND(OR(F1078="",F1078="□"),OR(G1078="",G1078="□"),OR(H1078="",H1078="□")),"",IF(AND(F1078="■",G1078="■"),"",IF(AND(OR(F1078="■",G1078="■"),H1078="■"),"",IF(F1078="■",5,IF(G1078="■",4,IF(I1078="","",IF($C$3="","",IF($C$3=8,"-",IF($C$3&lt;8,IF(I1078&lt;=$BY$25,7,IF(I1078&lt;=$BY$26,6,IF(I1078&lt;=$BY$27,5,IF(I1078&lt;=$BY$28,4,IF(I1078&lt;=$BY$29,3,IF(I1078&lt;=$BY$30,2,1)))))))))))))))</f>
        <v/>
      </c>
      <c r="BE1078" s="17" t="str">
        <f>IF(AND(OR(F1078="",F1078="□"),OR(G1078="",G1078="□"),OR(H1078="",H1078="□")),"",IF(AND(F1078="■",G1078="■"),"",IF(AND(OR(F1078="■",G1078="■"),H1078="■"),"",IF(F1078="■",5,IF(G1078="■",4,IF(K1078="","",IF($C$3="","",IF($C$3=8,IF(K1078&lt;=$BY$33,6,IF(K1078&lt;=$BY$34,5,IF(K1078&lt;=$BY$35,4,3))),IF(AND($C$3&lt;8,$C$3&gt;4),IF(K1078&lt;=$BY$32,7,IF(K1078&lt;=$BY$33,6,IF(K1078&lt;=$BY$34,5,IF(K1078&lt;=$BY$35,4,IF(K1078&lt;=$BY$36,3,2))))),IF(C1064&lt;5,"-"))))))))))</f>
        <v/>
      </c>
      <c r="BF1078" s="17" t="str">
        <f t="shared" si="341"/>
        <v/>
      </c>
      <c r="BH1078" s="18" t="str">
        <f>IF(X1078="","",IF(50&lt;=Y1078,6,IF(AND(40&lt;=Y1078,Y1078&lt;50),5,IF(AND(30&lt;=Y1078,Y1078&lt;40),4,IF(AND(20&lt;=Y1078,Y1078&lt;30),3,IF(AND(10&lt;=Y1078,Y1078&lt;20),2,IF(AND(0&lt;=Y1078,Y1078&lt;10),1,IF(Y1078&lt;0,0,""))))))))</f>
        <v/>
      </c>
      <c r="BI1078" s="18" t="str">
        <f>IF(X1078="","",IF(30&lt;=Y1078,4,IF(AND(20&lt;=Y1078,Y1078&lt;30),3,IF(AND(10&lt;=Y1078,Y1078&lt;20),2,IF(AND(0&lt;=Y1078,Y1078&lt;10),1,IF(Y1078&lt;0,0,""))))))</f>
        <v/>
      </c>
      <c r="BJ1078" s="58" t="str">
        <f>IF(AND(OR(Q1078="",Q1078="□"),OR(R1078="",R1078="□"),OR(S1078="",S1078="□")),"",IF(AND(Q1078="■",R1078="■"),"",IF(AND(OR(Q1078="■",R1078="■"),S1078="■"),"",IF(Q1078="■",3,IF(R1078="■",1,IF(Z1078="■",BH1078,BI1078))))))</f>
        <v/>
      </c>
    </row>
    <row r="1079" spans="1:62" ht="12" customHeight="1" x14ac:dyDescent="0.15">
      <c r="A1079" s="66">
        <v>1062</v>
      </c>
      <c r="B1079" s="4"/>
      <c r="C1079" s="2"/>
      <c r="D1079" s="2"/>
      <c r="E1079" s="8"/>
      <c r="F1079" s="129" t="s">
        <v>38</v>
      </c>
      <c r="G1079" s="130" t="s">
        <v>38</v>
      </c>
      <c r="H1079" s="131" t="s">
        <v>38</v>
      </c>
      <c r="I1079" s="122"/>
      <c r="J1079" s="149"/>
      <c r="K1079" s="124"/>
      <c r="L1079" s="178"/>
      <c r="M1079" s="133"/>
      <c r="N1079" s="163" t="str">
        <f>IF($C$3="","",IF(P1079="","",BF1079))</f>
        <v/>
      </c>
      <c r="O1079" s="163" t="str">
        <f>IF($C$3="","",IF(AND(OR(F1079="",F1079="□"),OR(G1079="",G1079="□"),OR(H1079="",H1079="□")),"",IF(AND(F1079="■",G1079="■"),"",IF(AND(OR(F1079="■",G1079="■"),H1079="■"),"",IF(BF1079="","",IF(OR(BF1079=4,BF1079&gt;4),"○","×"))))))</f>
        <v/>
      </c>
      <c r="P1079" s="162" t="str">
        <f>IF($C$3="","",IF(AND(OR(F1079="",F1079="□"),OR(G1079="",G1079="□"),OR(H1079="",H1079="□")),"",IF(AND(F1079="■",G1079="■"),"",IF(AND(OR(F1079="■",G1079="■"),H1079="■"),"",IF(BF1079="","",IF(OR(BF1079=5,BF1079&gt;5),"○","×"))))))</f>
        <v/>
      </c>
      <c r="Q1079" s="129" t="s">
        <v>38</v>
      </c>
      <c r="R1079" s="130" t="s">
        <v>38</v>
      </c>
      <c r="S1079" s="131" t="s">
        <v>38</v>
      </c>
      <c r="T1079" s="1"/>
      <c r="U1079" s="10"/>
      <c r="V1079" s="11"/>
      <c r="W1079" s="10"/>
      <c r="X1079" s="223" t="str">
        <f t="shared" si="340"/>
        <v/>
      </c>
      <c r="Y1079" s="164" t="str">
        <f t="shared" si="322"/>
        <v/>
      </c>
      <c r="Z1079" s="131" t="s">
        <v>58</v>
      </c>
      <c r="AA1079" s="135" t="s">
        <v>58</v>
      </c>
      <c r="AB1079" s="165" t="str">
        <f t="shared" si="323"/>
        <v/>
      </c>
      <c r="AC1079" s="280"/>
      <c r="AD1079" s="281"/>
      <c r="AF1079" s="60" t="str">
        <f>IF($C$3="","",IF(AND(F1079="□",G1079="□",H1079="□"),"",IF(AND(F1079="■",G1079="■"),"",IF(AND(F1079="■",H1079="■"),"",IF(AND(G1079="■",H1079="■"),"",IF(F1079="■",$BY$42,IF(G1079="■",$BY$39,IF(I1079="","",I1079))))))))</f>
        <v/>
      </c>
      <c r="AG1079" s="61" t="str">
        <f>IF($C$3="","",IF(AND(F1079="□",G1079="□",H1079="□"),"",IF(AND(F1079="■",G1079="■"),"",IF(AND(F1079="■",H1079="■"),"",IF(AND(G1079="■",H1079="■"),"",IF(F1079="■",$BY$44,IF(G1079="■",$BY$41,IF(K1079="","",K1079))))))))</f>
        <v/>
      </c>
      <c r="AH1079" s="63" t="str">
        <f t="shared" si="324"/>
        <v/>
      </c>
      <c r="AI1079" s="63" t="str">
        <f t="shared" si="325"/>
        <v/>
      </c>
      <c r="AJ1079" s="64" t="str">
        <f t="shared" si="326"/>
        <v/>
      </c>
      <c r="AK1079" s="64" t="str">
        <f t="shared" si="327"/>
        <v/>
      </c>
      <c r="AL1079" s="64" t="str">
        <f>IF($C$3="","",IF(AND(F1079="□",G1079="□",H1079="□"),"",IF(AND(F1079="■",G1079="■"),"",IF(AND(F1079="■",H1079="■"),"",IF(AND(G1079="■",H1079="■"),"",IF(F1079="■",$BY$23,IF(G1079="■",$BY$21,IF(J1079="","",J1079))))))))</f>
        <v/>
      </c>
      <c r="AM1079" s="65" t="str">
        <f t="shared" si="328"/>
        <v/>
      </c>
      <c r="AN1079" s="64" t="str">
        <f>IF($C$3="","",IF(AND(F1079="□",G1079="□",H1079="□"),"",IF(AND(F1079="■",G1079="■"),"",IF(AND(F1079="■",H1079="■"),"",IF(AND(G1079="■",H1079="■"),"",IF(F1079="■",$BY$24,IF(G1079="■",$BY$22,IF(L1079="","",L1079))))))))</f>
        <v/>
      </c>
      <c r="AO1079" s="118"/>
      <c r="AP1079" s="64" t="str">
        <f t="shared" si="329"/>
        <v/>
      </c>
      <c r="AQ1079" s="64" t="str">
        <f t="shared" si="330"/>
        <v/>
      </c>
      <c r="AR1079" s="64" t="str">
        <f t="shared" si="331"/>
        <v/>
      </c>
      <c r="AS1079" s="64" t="str">
        <f t="shared" si="332"/>
        <v/>
      </c>
      <c r="AT1079" s="64" t="str">
        <f t="shared" si="333"/>
        <v/>
      </c>
      <c r="AW1079" s="17" t="str">
        <f t="shared" si="334"/>
        <v/>
      </c>
      <c r="AX1079" s="17" t="str">
        <f t="shared" si="335"/>
        <v/>
      </c>
      <c r="AY1079" s="17" t="str">
        <f t="shared" si="336"/>
        <v/>
      </c>
      <c r="AZ1079" s="17" t="str">
        <f t="shared" si="337"/>
        <v/>
      </c>
      <c r="BA1079" s="17" t="str">
        <f t="shared" si="338"/>
        <v/>
      </c>
      <c r="BB1079" s="17" t="str">
        <f t="shared" si="339"/>
        <v/>
      </c>
      <c r="BD1079" s="17" t="str">
        <f>IF(AND(OR(F1079="",F1079="□"),OR(G1079="",G1079="□"),OR(H1079="",H1079="□")),"",IF(AND(F1079="■",G1079="■"),"",IF(AND(OR(F1079="■",G1079="■"),H1079="■"),"",IF(F1079="■",5,IF(G1079="■",4,IF(I1079="","",IF($C$3="","",IF($C$3=8,"-",IF($C$3&lt;8,IF(I1079&lt;=$BY$25,7,IF(I1079&lt;=$BY$26,6,IF(I1079&lt;=$BY$27,5,IF(I1079&lt;=$BY$28,4,IF(I1079&lt;=$BY$29,3,IF(I1079&lt;=$BY$30,2,1)))))))))))))))</f>
        <v/>
      </c>
      <c r="BE1079" s="17" t="str">
        <f>IF(AND(OR(F1079="",F1079="□"),OR(G1079="",G1079="□"),OR(H1079="",H1079="□")),"",IF(AND(F1079="■",G1079="■"),"",IF(AND(OR(F1079="■",G1079="■"),H1079="■"),"",IF(F1079="■",5,IF(G1079="■",4,IF(K1079="","",IF($C$3="","",IF($C$3=8,IF(K1079&lt;=$BY$33,6,IF(K1079&lt;=$BY$34,5,IF(K1079&lt;=$BY$35,4,3))),IF(AND($C$3&lt;8,$C$3&gt;4),IF(K1079&lt;=$BY$32,7,IF(K1079&lt;=$BY$33,6,IF(K1079&lt;=$BY$34,5,IF(K1079&lt;=$BY$35,4,IF(K1079&lt;=$BY$36,3,2))))),IF(C1065&lt;5,"-"))))))))))</f>
        <v/>
      </c>
      <c r="BF1079" s="17" t="str">
        <f t="shared" si="341"/>
        <v/>
      </c>
      <c r="BH1079" s="18" t="str">
        <f>IF(X1079="","",IF(50&lt;=Y1079,6,IF(AND(40&lt;=Y1079,Y1079&lt;50),5,IF(AND(30&lt;=Y1079,Y1079&lt;40),4,IF(AND(20&lt;=Y1079,Y1079&lt;30),3,IF(AND(10&lt;=Y1079,Y1079&lt;20),2,IF(AND(0&lt;=Y1079,Y1079&lt;10),1,IF(Y1079&lt;0,0,""))))))))</f>
        <v/>
      </c>
      <c r="BI1079" s="18" t="str">
        <f>IF(X1079="","",IF(30&lt;=Y1079,4,IF(AND(20&lt;=Y1079,Y1079&lt;30),3,IF(AND(10&lt;=Y1079,Y1079&lt;20),2,IF(AND(0&lt;=Y1079,Y1079&lt;10),1,IF(Y1079&lt;0,0,""))))))</f>
        <v/>
      </c>
      <c r="BJ1079" s="58" t="str">
        <f>IF(AND(OR(Q1079="",Q1079="□"),OR(R1079="",R1079="□"),OR(S1079="",S1079="□")),"",IF(AND(Q1079="■",R1079="■"),"",IF(AND(OR(Q1079="■",R1079="■"),S1079="■"),"",IF(Q1079="■",3,IF(R1079="■",1,IF(Z1079="■",BH1079,BI1079))))))</f>
        <v/>
      </c>
    </row>
    <row r="1080" spans="1:62" ht="12" customHeight="1" x14ac:dyDescent="0.15">
      <c r="A1080" s="66">
        <v>1063</v>
      </c>
      <c r="B1080" s="4"/>
      <c r="C1080" s="2"/>
      <c r="D1080" s="2"/>
      <c r="E1080" s="8"/>
      <c r="F1080" s="129" t="s">
        <v>38</v>
      </c>
      <c r="G1080" s="130" t="s">
        <v>38</v>
      </c>
      <c r="H1080" s="131" t="s">
        <v>38</v>
      </c>
      <c r="I1080" s="122"/>
      <c r="J1080" s="149"/>
      <c r="K1080" s="124"/>
      <c r="L1080" s="178"/>
      <c r="M1080" s="133"/>
      <c r="N1080" s="163" t="str">
        <f>IF($C$3="","",IF(P1080="","",BF1080))</f>
        <v/>
      </c>
      <c r="O1080" s="163" t="str">
        <f>IF($C$3="","",IF(AND(OR(F1080="",F1080="□"),OR(G1080="",G1080="□"),OR(H1080="",H1080="□")),"",IF(AND(F1080="■",G1080="■"),"",IF(AND(OR(F1080="■",G1080="■"),H1080="■"),"",IF(BF1080="","",IF(OR(BF1080=4,BF1080&gt;4),"○","×"))))))</f>
        <v/>
      </c>
      <c r="P1080" s="162" t="str">
        <f>IF($C$3="","",IF(AND(OR(F1080="",F1080="□"),OR(G1080="",G1080="□"),OR(H1080="",H1080="□")),"",IF(AND(F1080="■",G1080="■"),"",IF(AND(OR(F1080="■",G1080="■"),H1080="■"),"",IF(BF1080="","",IF(OR(BF1080=5,BF1080&gt;5),"○","×"))))))</f>
        <v/>
      </c>
      <c r="Q1080" s="129" t="s">
        <v>38</v>
      </c>
      <c r="R1080" s="130" t="s">
        <v>38</v>
      </c>
      <c r="S1080" s="131" t="s">
        <v>38</v>
      </c>
      <c r="T1080" s="1"/>
      <c r="U1080" s="10"/>
      <c r="V1080" s="11"/>
      <c r="W1080" s="10"/>
      <c r="X1080" s="223" t="str">
        <f t="shared" si="340"/>
        <v/>
      </c>
      <c r="Y1080" s="164" t="str">
        <f t="shared" si="322"/>
        <v/>
      </c>
      <c r="Z1080" s="131" t="s">
        <v>58</v>
      </c>
      <c r="AA1080" s="135" t="s">
        <v>58</v>
      </c>
      <c r="AB1080" s="165" t="str">
        <f t="shared" si="323"/>
        <v/>
      </c>
      <c r="AC1080" s="280"/>
      <c r="AD1080" s="281"/>
      <c r="AF1080" s="60" t="str">
        <f>IF($C$3="","",IF(AND(F1080="□",G1080="□",H1080="□"),"",IF(AND(F1080="■",G1080="■"),"",IF(AND(F1080="■",H1080="■"),"",IF(AND(G1080="■",H1080="■"),"",IF(F1080="■",$BY$42,IF(G1080="■",$BY$39,IF(I1080="","",I1080))))))))</f>
        <v/>
      </c>
      <c r="AG1080" s="61" t="str">
        <f>IF($C$3="","",IF(AND(F1080="□",G1080="□",H1080="□"),"",IF(AND(F1080="■",G1080="■"),"",IF(AND(F1080="■",H1080="■"),"",IF(AND(G1080="■",H1080="■"),"",IF(F1080="■",$BY$44,IF(G1080="■",$BY$41,IF(K1080="","",K1080))))))))</f>
        <v/>
      </c>
      <c r="AH1080" s="63" t="str">
        <f t="shared" si="324"/>
        <v/>
      </c>
      <c r="AI1080" s="63" t="str">
        <f t="shared" si="325"/>
        <v/>
      </c>
      <c r="AJ1080" s="64" t="str">
        <f t="shared" si="326"/>
        <v/>
      </c>
      <c r="AK1080" s="64" t="str">
        <f t="shared" si="327"/>
        <v/>
      </c>
      <c r="AL1080" s="64" t="str">
        <f>IF($C$3="","",IF(AND(F1080="□",G1080="□",H1080="□"),"",IF(AND(F1080="■",G1080="■"),"",IF(AND(F1080="■",H1080="■"),"",IF(AND(G1080="■",H1080="■"),"",IF(F1080="■",$BY$23,IF(G1080="■",$BY$21,IF(J1080="","",J1080))))))))</f>
        <v/>
      </c>
      <c r="AM1080" s="65" t="str">
        <f t="shared" si="328"/>
        <v/>
      </c>
      <c r="AN1080" s="64" t="str">
        <f>IF($C$3="","",IF(AND(F1080="□",G1080="□",H1080="□"),"",IF(AND(F1080="■",G1080="■"),"",IF(AND(F1080="■",H1080="■"),"",IF(AND(G1080="■",H1080="■"),"",IF(F1080="■",$BY$24,IF(G1080="■",$BY$22,IF(L1080="","",L1080))))))))</f>
        <v/>
      </c>
      <c r="AO1080" s="118"/>
      <c r="AP1080" s="64" t="str">
        <f t="shared" si="329"/>
        <v/>
      </c>
      <c r="AQ1080" s="64" t="str">
        <f t="shared" si="330"/>
        <v/>
      </c>
      <c r="AR1080" s="64" t="str">
        <f t="shared" si="331"/>
        <v/>
      </c>
      <c r="AS1080" s="64" t="str">
        <f t="shared" si="332"/>
        <v/>
      </c>
      <c r="AT1080" s="64" t="str">
        <f t="shared" si="333"/>
        <v/>
      </c>
      <c r="AW1080" s="17" t="str">
        <f t="shared" si="334"/>
        <v/>
      </c>
      <c r="AX1080" s="17" t="str">
        <f t="shared" si="335"/>
        <v/>
      </c>
      <c r="AY1080" s="17" t="str">
        <f t="shared" si="336"/>
        <v/>
      </c>
      <c r="AZ1080" s="17" t="str">
        <f t="shared" si="337"/>
        <v/>
      </c>
      <c r="BA1080" s="17" t="str">
        <f t="shared" si="338"/>
        <v/>
      </c>
      <c r="BB1080" s="17" t="str">
        <f t="shared" si="339"/>
        <v/>
      </c>
      <c r="BD1080" s="17" t="str">
        <f>IF(AND(OR(F1080="",F1080="□"),OR(G1080="",G1080="□"),OR(H1080="",H1080="□")),"",IF(AND(F1080="■",G1080="■"),"",IF(AND(OR(F1080="■",G1080="■"),H1080="■"),"",IF(F1080="■",5,IF(G1080="■",4,IF(I1080="","",IF($C$3="","",IF($C$3=8,"-",IF($C$3&lt;8,IF(I1080&lt;=$BY$25,7,IF(I1080&lt;=$BY$26,6,IF(I1080&lt;=$BY$27,5,IF(I1080&lt;=$BY$28,4,IF(I1080&lt;=$BY$29,3,IF(I1080&lt;=$BY$30,2,1)))))))))))))))</f>
        <v/>
      </c>
      <c r="BE1080" s="17" t="str">
        <f>IF(AND(OR(F1080="",F1080="□"),OR(G1080="",G1080="□"),OR(H1080="",H1080="□")),"",IF(AND(F1080="■",G1080="■"),"",IF(AND(OR(F1080="■",G1080="■"),H1080="■"),"",IF(F1080="■",5,IF(G1080="■",4,IF(K1080="","",IF($C$3="","",IF($C$3=8,IF(K1080&lt;=$BY$33,6,IF(K1080&lt;=$BY$34,5,IF(K1080&lt;=$BY$35,4,3))),IF(AND($C$3&lt;8,$C$3&gt;4),IF(K1080&lt;=$BY$32,7,IF(K1080&lt;=$BY$33,6,IF(K1080&lt;=$BY$34,5,IF(K1080&lt;=$BY$35,4,IF(K1080&lt;=$BY$36,3,2))))),IF(C1066&lt;5,"-"))))))))))</f>
        <v/>
      </c>
      <c r="BF1080" s="17" t="str">
        <f t="shared" si="341"/>
        <v/>
      </c>
      <c r="BH1080" s="18" t="str">
        <f>IF(X1080="","",IF(50&lt;=Y1080,6,IF(AND(40&lt;=Y1080,Y1080&lt;50),5,IF(AND(30&lt;=Y1080,Y1080&lt;40),4,IF(AND(20&lt;=Y1080,Y1080&lt;30),3,IF(AND(10&lt;=Y1080,Y1080&lt;20),2,IF(AND(0&lt;=Y1080,Y1080&lt;10),1,IF(Y1080&lt;0,0,""))))))))</f>
        <v/>
      </c>
      <c r="BI1080" s="18" t="str">
        <f>IF(X1080="","",IF(30&lt;=Y1080,4,IF(AND(20&lt;=Y1080,Y1080&lt;30),3,IF(AND(10&lt;=Y1080,Y1080&lt;20),2,IF(AND(0&lt;=Y1080,Y1080&lt;10),1,IF(Y1080&lt;0,0,""))))))</f>
        <v/>
      </c>
      <c r="BJ1080" s="58" t="str">
        <f>IF(AND(OR(Q1080="",Q1080="□"),OR(R1080="",R1080="□"),OR(S1080="",S1080="□")),"",IF(AND(Q1080="■",R1080="■"),"",IF(AND(OR(Q1080="■",R1080="■"),S1080="■"),"",IF(Q1080="■",3,IF(R1080="■",1,IF(Z1080="■",BH1080,BI1080))))))</f>
        <v/>
      </c>
    </row>
    <row r="1081" spans="1:62" ht="12" customHeight="1" x14ac:dyDescent="0.15">
      <c r="A1081" s="66">
        <v>1064</v>
      </c>
      <c r="B1081" s="4"/>
      <c r="C1081" s="2"/>
      <c r="D1081" s="2"/>
      <c r="E1081" s="8"/>
      <c r="F1081" s="129" t="s">
        <v>38</v>
      </c>
      <c r="G1081" s="130" t="s">
        <v>38</v>
      </c>
      <c r="H1081" s="131" t="s">
        <v>38</v>
      </c>
      <c r="I1081" s="122"/>
      <c r="J1081" s="149"/>
      <c r="K1081" s="124"/>
      <c r="L1081" s="178"/>
      <c r="M1081" s="133"/>
      <c r="N1081" s="163" t="str">
        <f>IF($C$3="","",IF(P1081="","",BF1081))</f>
        <v/>
      </c>
      <c r="O1081" s="163" t="str">
        <f>IF($C$3="","",IF(AND(OR(F1081="",F1081="□"),OR(G1081="",G1081="□"),OR(H1081="",H1081="□")),"",IF(AND(F1081="■",G1081="■"),"",IF(AND(OR(F1081="■",G1081="■"),H1081="■"),"",IF(BF1081="","",IF(OR(BF1081=4,BF1081&gt;4),"○","×"))))))</f>
        <v/>
      </c>
      <c r="P1081" s="162" t="str">
        <f>IF($C$3="","",IF(AND(OR(F1081="",F1081="□"),OR(G1081="",G1081="□"),OR(H1081="",H1081="□")),"",IF(AND(F1081="■",G1081="■"),"",IF(AND(OR(F1081="■",G1081="■"),H1081="■"),"",IF(BF1081="","",IF(OR(BF1081=5,BF1081&gt;5),"○","×"))))))</f>
        <v/>
      </c>
      <c r="Q1081" s="129" t="s">
        <v>38</v>
      </c>
      <c r="R1081" s="130" t="s">
        <v>38</v>
      </c>
      <c r="S1081" s="131" t="s">
        <v>38</v>
      </c>
      <c r="T1081" s="1"/>
      <c r="U1081" s="10"/>
      <c r="V1081" s="11"/>
      <c r="W1081" s="10"/>
      <c r="X1081" s="223" t="str">
        <f t="shared" si="340"/>
        <v/>
      </c>
      <c r="Y1081" s="164" t="str">
        <f t="shared" si="322"/>
        <v/>
      </c>
      <c r="Z1081" s="131" t="s">
        <v>58</v>
      </c>
      <c r="AA1081" s="135" t="s">
        <v>58</v>
      </c>
      <c r="AB1081" s="165" t="str">
        <f t="shared" si="323"/>
        <v/>
      </c>
      <c r="AC1081" s="280"/>
      <c r="AD1081" s="281"/>
      <c r="AF1081" s="60" t="str">
        <f>IF($C$3="","",IF(AND(F1081="□",G1081="□",H1081="□"),"",IF(AND(F1081="■",G1081="■"),"",IF(AND(F1081="■",H1081="■"),"",IF(AND(G1081="■",H1081="■"),"",IF(F1081="■",$BY$42,IF(G1081="■",$BY$39,IF(I1081="","",I1081))))))))</f>
        <v/>
      </c>
      <c r="AG1081" s="61" t="str">
        <f>IF($C$3="","",IF(AND(F1081="□",G1081="□",H1081="□"),"",IF(AND(F1081="■",G1081="■"),"",IF(AND(F1081="■",H1081="■"),"",IF(AND(G1081="■",H1081="■"),"",IF(F1081="■",$BY$44,IF(G1081="■",$BY$41,IF(K1081="","",K1081))))))))</f>
        <v/>
      </c>
      <c r="AH1081" s="63" t="str">
        <f t="shared" si="324"/>
        <v/>
      </c>
      <c r="AI1081" s="63" t="str">
        <f t="shared" si="325"/>
        <v/>
      </c>
      <c r="AJ1081" s="64" t="str">
        <f t="shared" si="326"/>
        <v/>
      </c>
      <c r="AK1081" s="64" t="str">
        <f t="shared" si="327"/>
        <v/>
      </c>
      <c r="AL1081" s="64" t="str">
        <f>IF($C$3="","",IF(AND(F1081="□",G1081="□",H1081="□"),"",IF(AND(F1081="■",G1081="■"),"",IF(AND(F1081="■",H1081="■"),"",IF(AND(G1081="■",H1081="■"),"",IF(F1081="■",$BY$23,IF(G1081="■",$BY$21,IF(J1081="","",J1081))))))))</f>
        <v/>
      </c>
      <c r="AM1081" s="65" t="str">
        <f t="shared" si="328"/>
        <v/>
      </c>
      <c r="AN1081" s="64" t="str">
        <f>IF($C$3="","",IF(AND(F1081="□",G1081="□",H1081="□"),"",IF(AND(F1081="■",G1081="■"),"",IF(AND(F1081="■",H1081="■"),"",IF(AND(G1081="■",H1081="■"),"",IF(F1081="■",$BY$24,IF(G1081="■",$BY$22,IF(L1081="","",L1081))))))))</f>
        <v/>
      </c>
      <c r="AO1081" s="118"/>
      <c r="AP1081" s="64" t="str">
        <f t="shared" si="329"/>
        <v/>
      </c>
      <c r="AQ1081" s="64" t="str">
        <f t="shared" si="330"/>
        <v/>
      </c>
      <c r="AR1081" s="64" t="str">
        <f t="shared" si="331"/>
        <v/>
      </c>
      <c r="AS1081" s="64" t="str">
        <f t="shared" si="332"/>
        <v/>
      </c>
      <c r="AT1081" s="64" t="str">
        <f t="shared" si="333"/>
        <v/>
      </c>
      <c r="AW1081" s="17" t="str">
        <f t="shared" si="334"/>
        <v/>
      </c>
      <c r="AX1081" s="17" t="str">
        <f t="shared" si="335"/>
        <v/>
      </c>
      <c r="AY1081" s="17" t="str">
        <f t="shared" si="336"/>
        <v/>
      </c>
      <c r="AZ1081" s="17" t="str">
        <f t="shared" si="337"/>
        <v/>
      </c>
      <c r="BA1081" s="17" t="str">
        <f t="shared" si="338"/>
        <v/>
      </c>
      <c r="BB1081" s="17" t="str">
        <f t="shared" si="339"/>
        <v/>
      </c>
      <c r="BD1081" s="17" t="str">
        <f>IF(AND(OR(F1081="",F1081="□"),OR(G1081="",G1081="□"),OR(H1081="",H1081="□")),"",IF(AND(F1081="■",G1081="■"),"",IF(AND(OR(F1081="■",G1081="■"),H1081="■"),"",IF(F1081="■",5,IF(G1081="■",4,IF(I1081="","",IF($C$3="","",IF($C$3=8,"-",IF($C$3&lt;8,IF(I1081&lt;=$BY$25,7,IF(I1081&lt;=$BY$26,6,IF(I1081&lt;=$BY$27,5,IF(I1081&lt;=$BY$28,4,IF(I1081&lt;=$BY$29,3,IF(I1081&lt;=$BY$30,2,1)))))))))))))))</f>
        <v/>
      </c>
      <c r="BE1081" s="17" t="str">
        <f>IF(AND(OR(F1081="",F1081="□"),OR(G1081="",G1081="□"),OR(H1081="",H1081="□")),"",IF(AND(F1081="■",G1081="■"),"",IF(AND(OR(F1081="■",G1081="■"),H1081="■"),"",IF(F1081="■",5,IF(G1081="■",4,IF(K1081="","",IF($C$3="","",IF($C$3=8,IF(K1081&lt;=$BY$33,6,IF(K1081&lt;=$BY$34,5,IF(K1081&lt;=$BY$35,4,3))),IF(AND($C$3&lt;8,$C$3&gt;4),IF(K1081&lt;=$BY$32,7,IF(K1081&lt;=$BY$33,6,IF(K1081&lt;=$BY$34,5,IF(K1081&lt;=$BY$35,4,IF(K1081&lt;=$BY$36,3,2))))),IF(C1067&lt;5,"-"))))))))))</f>
        <v/>
      </c>
      <c r="BF1081" s="17" t="str">
        <f t="shared" si="341"/>
        <v/>
      </c>
      <c r="BH1081" s="18" t="str">
        <f>IF(X1081="","",IF(50&lt;=Y1081,6,IF(AND(40&lt;=Y1081,Y1081&lt;50),5,IF(AND(30&lt;=Y1081,Y1081&lt;40),4,IF(AND(20&lt;=Y1081,Y1081&lt;30),3,IF(AND(10&lt;=Y1081,Y1081&lt;20),2,IF(AND(0&lt;=Y1081,Y1081&lt;10),1,IF(Y1081&lt;0,0,""))))))))</f>
        <v/>
      </c>
      <c r="BI1081" s="18" t="str">
        <f>IF(X1081="","",IF(30&lt;=Y1081,4,IF(AND(20&lt;=Y1081,Y1081&lt;30),3,IF(AND(10&lt;=Y1081,Y1081&lt;20),2,IF(AND(0&lt;=Y1081,Y1081&lt;10),1,IF(Y1081&lt;0,0,""))))))</f>
        <v/>
      </c>
      <c r="BJ1081" s="58" t="str">
        <f>IF(AND(OR(Q1081="",Q1081="□"),OR(R1081="",R1081="□"),OR(S1081="",S1081="□")),"",IF(AND(Q1081="■",R1081="■"),"",IF(AND(OR(Q1081="■",R1081="■"),S1081="■"),"",IF(Q1081="■",3,IF(R1081="■",1,IF(Z1081="■",BH1081,BI1081))))))</f>
        <v/>
      </c>
    </row>
    <row r="1082" spans="1:62" ht="12" customHeight="1" x14ac:dyDescent="0.15">
      <c r="A1082" s="66">
        <v>1065</v>
      </c>
      <c r="B1082" s="4"/>
      <c r="C1082" s="2"/>
      <c r="D1082" s="2"/>
      <c r="E1082" s="8"/>
      <c r="F1082" s="129" t="s">
        <v>38</v>
      </c>
      <c r="G1082" s="130" t="s">
        <v>38</v>
      </c>
      <c r="H1082" s="131" t="s">
        <v>38</v>
      </c>
      <c r="I1082" s="122"/>
      <c r="J1082" s="149"/>
      <c r="K1082" s="124"/>
      <c r="L1082" s="178"/>
      <c r="M1082" s="133"/>
      <c r="N1082" s="163" t="str">
        <f>IF($C$3="","",IF(P1082="","",BF1082))</f>
        <v/>
      </c>
      <c r="O1082" s="163" t="str">
        <f>IF($C$3="","",IF(AND(OR(F1082="",F1082="□"),OR(G1082="",G1082="□"),OR(H1082="",H1082="□")),"",IF(AND(F1082="■",G1082="■"),"",IF(AND(OR(F1082="■",G1082="■"),H1082="■"),"",IF(BF1082="","",IF(OR(BF1082=4,BF1082&gt;4),"○","×"))))))</f>
        <v/>
      </c>
      <c r="P1082" s="162" t="str">
        <f>IF($C$3="","",IF(AND(OR(F1082="",F1082="□"),OR(G1082="",G1082="□"),OR(H1082="",H1082="□")),"",IF(AND(F1082="■",G1082="■"),"",IF(AND(OR(F1082="■",G1082="■"),H1082="■"),"",IF(BF1082="","",IF(OR(BF1082=5,BF1082&gt;5),"○","×"))))))</f>
        <v/>
      </c>
      <c r="Q1082" s="129" t="s">
        <v>38</v>
      </c>
      <c r="R1082" s="130" t="s">
        <v>38</v>
      </c>
      <c r="S1082" s="131" t="s">
        <v>38</v>
      </c>
      <c r="T1082" s="1"/>
      <c r="U1082" s="10"/>
      <c r="V1082" s="11"/>
      <c r="W1082" s="10"/>
      <c r="X1082" s="223" t="str">
        <f t="shared" si="340"/>
        <v/>
      </c>
      <c r="Y1082" s="164" t="str">
        <f t="shared" si="322"/>
        <v/>
      </c>
      <c r="Z1082" s="131" t="s">
        <v>58</v>
      </c>
      <c r="AA1082" s="135" t="s">
        <v>58</v>
      </c>
      <c r="AB1082" s="165" t="str">
        <f t="shared" si="323"/>
        <v/>
      </c>
      <c r="AC1082" s="280"/>
      <c r="AD1082" s="281"/>
      <c r="AF1082" s="60" t="str">
        <f>IF($C$3="","",IF(AND(F1082="□",G1082="□",H1082="□"),"",IF(AND(F1082="■",G1082="■"),"",IF(AND(F1082="■",H1082="■"),"",IF(AND(G1082="■",H1082="■"),"",IF(F1082="■",$BY$42,IF(G1082="■",$BY$39,IF(I1082="","",I1082))))))))</f>
        <v/>
      </c>
      <c r="AG1082" s="61" t="str">
        <f>IF($C$3="","",IF(AND(F1082="□",G1082="□",H1082="□"),"",IF(AND(F1082="■",G1082="■"),"",IF(AND(F1082="■",H1082="■"),"",IF(AND(G1082="■",H1082="■"),"",IF(F1082="■",$BY$44,IF(G1082="■",$BY$41,IF(K1082="","",K1082))))))))</f>
        <v/>
      </c>
      <c r="AH1082" s="63" t="str">
        <f t="shared" si="324"/>
        <v/>
      </c>
      <c r="AI1082" s="63" t="str">
        <f t="shared" si="325"/>
        <v/>
      </c>
      <c r="AJ1082" s="64" t="str">
        <f t="shared" si="326"/>
        <v/>
      </c>
      <c r="AK1082" s="64" t="str">
        <f t="shared" si="327"/>
        <v/>
      </c>
      <c r="AL1082" s="64" t="str">
        <f>IF($C$3="","",IF(AND(F1082="□",G1082="□",H1082="□"),"",IF(AND(F1082="■",G1082="■"),"",IF(AND(F1082="■",H1082="■"),"",IF(AND(G1082="■",H1082="■"),"",IF(F1082="■",$BY$23,IF(G1082="■",$BY$21,IF(J1082="","",J1082))))))))</f>
        <v/>
      </c>
      <c r="AM1082" s="65" t="str">
        <f t="shared" si="328"/>
        <v/>
      </c>
      <c r="AN1082" s="64" t="str">
        <f>IF($C$3="","",IF(AND(F1082="□",G1082="□",H1082="□"),"",IF(AND(F1082="■",G1082="■"),"",IF(AND(F1082="■",H1082="■"),"",IF(AND(G1082="■",H1082="■"),"",IF(F1082="■",$BY$24,IF(G1082="■",$BY$22,IF(L1082="","",L1082))))))))</f>
        <v/>
      </c>
      <c r="AO1082" s="118"/>
      <c r="AP1082" s="64" t="str">
        <f t="shared" si="329"/>
        <v/>
      </c>
      <c r="AQ1082" s="64" t="str">
        <f t="shared" si="330"/>
        <v/>
      </c>
      <c r="AR1082" s="64" t="str">
        <f t="shared" si="331"/>
        <v/>
      </c>
      <c r="AS1082" s="64" t="str">
        <f t="shared" si="332"/>
        <v/>
      </c>
      <c r="AT1082" s="64" t="str">
        <f t="shared" si="333"/>
        <v/>
      </c>
      <c r="AW1082" s="17" t="str">
        <f t="shared" si="334"/>
        <v/>
      </c>
      <c r="AX1082" s="17" t="str">
        <f t="shared" si="335"/>
        <v/>
      </c>
      <c r="AY1082" s="17" t="str">
        <f t="shared" si="336"/>
        <v/>
      </c>
      <c r="AZ1082" s="17" t="str">
        <f t="shared" si="337"/>
        <v/>
      </c>
      <c r="BA1082" s="17" t="str">
        <f t="shared" si="338"/>
        <v/>
      </c>
      <c r="BB1082" s="17" t="str">
        <f t="shared" si="339"/>
        <v/>
      </c>
      <c r="BD1082" s="17" t="str">
        <f>IF(AND(OR(F1082="",F1082="□"),OR(G1082="",G1082="□"),OR(H1082="",H1082="□")),"",IF(AND(F1082="■",G1082="■"),"",IF(AND(OR(F1082="■",G1082="■"),H1082="■"),"",IF(F1082="■",5,IF(G1082="■",4,IF(I1082="","",IF($C$3="","",IF($C$3=8,"-",IF($C$3&lt;8,IF(I1082&lt;=$BY$25,7,IF(I1082&lt;=$BY$26,6,IF(I1082&lt;=$BY$27,5,IF(I1082&lt;=$BY$28,4,IF(I1082&lt;=$BY$29,3,IF(I1082&lt;=$BY$30,2,1)))))))))))))))</f>
        <v/>
      </c>
      <c r="BE1082" s="17" t="str">
        <f>IF(AND(OR(F1082="",F1082="□"),OR(G1082="",G1082="□"),OR(H1082="",H1082="□")),"",IF(AND(F1082="■",G1082="■"),"",IF(AND(OR(F1082="■",G1082="■"),H1082="■"),"",IF(F1082="■",5,IF(G1082="■",4,IF(K1082="","",IF($C$3="","",IF($C$3=8,IF(K1082&lt;=$BY$33,6,IF(K1082&lt;=$BY$34,5,IF(K1082&lt;=$BY$35,4,3))),IF(AND($C$3&lt;8,$C$3&gt;4),IF(K1082&lt;=$BY$32,7,IF(K1082&lt;=$BY$33,6,IF(K1082&lt;=$BY$34,5,IF(K1082&lt;=$BY$35,4,IF(K1082&lt;=$BY$36,3,2))))),IF(C1068&lt;5,"-"))))))))))</f>
        <v/>
      </c>
      <c r="BF1082" s="17" t="str">
        <f t="shared" si="341"/>
        <v/>
      </c>
      <c r="BH1082" s="18" t="str">
        <f>IF(X1082="","",IF(50&lt;=Y1082,6,IF(AND(40&lt;=Y1082,Y1082&lt;50),5,IF(AND(30&lt;=Y1082,Y1082&lt;40),4,IF(AND(20&lt;=Y1082,Y1082&lt;30),3,IF(AND(10&lt;=Y1082,Y1082&lt;20),2,IF(AND(0&lt;=Y1082,Y1082&lt;10),1,IF(Y1082&lt;0,0,""))))))))</f>
        <v/>
      </c>
      <c r="BI1082" s="18" t="str">
        <f>IF(X1082="","",IF(30&lt;=Y1082,4,IF(AND(20&lt;=Y1082,Y1082&lt;30),3,IF(AND(10&lt;=Y1082,Y1082&lt;20),2,IF(AND(0&lt;=Y1082,Y1082&lt;10),1,IF(Y1082&lt;0,0,""))))))</f>
        <v/>
      </c>
      <c r="BJ1082" s="58" t="str">
        <f>IF(AND(OR(Q1082="",Q1082="□"),OR(R1082="",R1082="□"),OR(S1082="",S1082="□")),"",IF(AND(Q1082="■",R1082="■"),"",IF(AND(OR(Q1082="■",R1082="■"),S1082="■"),"",IF(Q1082="■",3,IF(R1082="■",1,IF(Z1082="■",BH1082,BI1082))))))</f>
        <v/>
      </c>
    </row>
    <row r="1083" spans="1:62" ht="12" customHeight="1" x14ac:dyDescent="0.15">
      <c r="A1083" s="66">
        <v>1066</v>
      </c>
      <c r="B1083" s="4"/>
      <c r="C1083" s="2"/>
      <c r="D1083" s="2"/>
      <c r="E1083" s="8"/>
      <c r="F1083" s="129" t="s">
        <v>38</v>
      </c>
      <c r="G1083" s="130" t="s">
        <v>38</v>
      </c>
      <c r="H1083" s="131" t="s">
        <v>38</v>
      </c>
      <c r="I1083" s="122"/>
      <c r="J1083" s="149"/>
      <c r="K1083" s="124"/>
      <c r="L1083" s="178"/>
      <c r="M1083" s="133"/>
      <c r="N1083" s="163" t="str">
        <f>IF($C$3="","",IF(P1083="","",BF1083))</f>
        <v/>
      </c>
      <c r="O1083" s="163" t="str">
        <f>IF($C$3="","",IF(AND(OR(F1083="",F1083="□"),OR(G1083="",G1083="□"),OR(H1083="",H1083="□")),"",IF(AND(F1083="■",G1083="■"),"",IF(AND(OR(F1083="■",G1083="■"),H1083="■"),"",IF(BF1083="","",IF(OR(BF1083=4,BF1083&gt;4),"○","×"))))))</f>
        <v/>
      </c>
      <c r="P1083" s="162" t="str">
        <f>IF($C$3="","",IF(AND(OR(F1083="",F1083="□"),OR(G1083="",G1083="□"),OR(H1083="",H1083="□")),"",IF(AND(F1083="■",G1083="■"),"",IF(AND(OR(F1083="■",G1083="■"),H1083="■"),"",IF(BF1083="","",IF(OR(BF1083=5,BF1083&gt;5),"○","×"))))))</f>
        <v/>
      </c>
      <c r="Q1083" s="129" t="s">
        <v>38</v>
      </c>
      <c r="R1083" s="130" t="s">
        <v>38</v>
      </c>
      <c r="S1083" s="131" t="s">
        <v>38</v>
      </c>
      <c r="T1083" s="1"/>
      <c r="U1083" s="10"/>
      <c r="V1083" s="11"/>
      <c r="W1083" s="10"/>
      <c r="X1083" s="223" t="str">
        <f t="shared" si="340"/>
        <v/>
      </c>
      <c r="Y1083" s="164" t="str">
        <f t="shared" si="322"/>
        <v/>
      </c>
      <c r="Z1083" s="131" t="s">
        <v>58</v>
      </c>
      <c r="AA1083" s="135" t="s">
        <v>58</v>
      </c>
      <c r="AB1083" s="165" t="str">
        <f t="shared" si="323"/>
        <v/>
      </c>
      <c r="AC1083" s="280"/>
      <c r="AD1083" s="281"/>
      <c r="AF1083" s="60" t="str">
        <f>IF($C$3="","",IF(AND(F1083="□",G1083="□",H1083="□"),"",IF(AND(F1083="■",G1083="■"),"",IF(AND(F1083="■",H1083="■"),"",IF(AND(G1083="■",H1083="■"),"",IF(F1083="■",$BY$42,IF(G1083="■",$BY$39,IF(I1083="","",I1083))))))))</f>
        <v/>
      </c>
      <c r="AG1083" s="61" t="str">
        <f>IF($C$3="","",IF(AND(F1083="□",G1083="□",H1083="□"),"",IF(AND(F1083="■",G1083="■"),"",IF(AND(F1083="■",H1083="■"),"",IF(AND(G1083="■",H1083="■"),"",IF(F1083="■",$BY$44,IF(G1083="■",$BY$41,IF(K1083="","",K1083))))))))</f>
        <v/>
      </c>
      <c r="AH1083" s="63" t="str">
        <f t="shared" si="324"/>
        <v/>
      </c>
      <c r="AI1083" s="63" t="str">
        <f t="shared" si="325"/>
        <v/>
      </c>
      <c r="AJ1083" s="64" t="str">
        <f t="shared" si="326"/>
        <v/>
      </c>
      <c r="AK1083" s="64" t="str">
        <f t="shared" si="327"/>
        <v/>
      </c>
      <c r="AL1083" s="64" t="str">
        <f>IF($C$3="","",IF(AND(F1083="□",G1083="□",H1083="□"),"",IF(AND(F1083="■",G1083="■"),"",IF(AND(F1083="■",H1083="■"),"",IF(AND(G1083="■",H1083="■"),"",IF(F1083="■",$BY$23,IF(G1083="■",$BY$21,IF(J1083="","",J1083))))))))</f>
        <v/>
      </c>
      <c r="AM1083" s="65" t="str">
        <f t="shared" si="328"/>
        <v/>
      </c>
      <c r="AN1083" s="64" t="str">
        <f>IF($C$3="","",IF(AND(F1083="□",G1083="□",H1083="□"),"",IF(AND(F1083="■",G1083="■"),"",IF(AND(F1083="■",H1083="■"),"",IF(AND(G1083="■",H1083="■"),"",IF(F1083="■",$BY$24,IF(G1083="■",$BY$22,IF(L1083="","",L1083))))))))</f>
        <v/>
      </c>
      <c r="AO1083" s="118"/>
      <c r="AP1083" s="64" t="str">
        <f t="shared" si="329"/>
        <v/>
      </c>
      <c r="AQ1083" s="64" t="str">
        <f t="shared" si="330"/>
        <v/>
      </c>
      <c r="AR1083" s="64" t="str">
        <f t="shared" si="331"/>
        <v/>
      </c>
      <c r="AS1083" s="64" t="str">
        <f t="shared" si="332"/>
        <v/>
      </c>
      <c r="AT1083" s="64" t="str">
        <f t="shared" si="333"/>
        <v/>
      </c>
      <c r="AW1083" s="17" t="str">
        <f t="shared" si="334"/>
        <v/>
      </c>
      <c r="AX1083" s="17" t="str">
        <f t="shared" si="335"/>
        <v/>
      </c>
      <c r="AY1083" s="17" t="str">
        <f t="shared" si="336"/>
        <v/>
      </c>
      <c r="AZ1083" s="17" t="str">
        <f t="shared" si="337"/>
        <v/>
      </c>
      <c r="BA1083" s="17" t="str">
        <f t="shared" si="338"/>
        <v/>
      </c>
      <c r="BB1083" s="17" t="str">
        <f t="shared" si="339"/>
        <v/>
      </c>
      <c r="BD1083" s="17" t="str">
        <f>IF(AND(OR(F1083="",F1083="□"),OR(G1083="",G1083="□"),OR(H1083="",H1083="□")),"",IF(AND(F1083="■",G1083="■"),"",IF(AND(OR(F1083="■",G1083="■"),H1083="■"),"",IF(F1083="■",5,IF(G1083="■",4,IF(I1083="","",IF($C$3="","",IF($C$3=8,"-",IF($C$3&lt;8,IF(I1083&lt;=$BY$25,7,IF(I1083&lt;=$BY$26,6,IF(I1083&lt;=$BY$27,5,IF(I1083&lt;=$BY$28,4,IF(I1083&lt;=$BY$29,3,IF(I1083&lt;=$BY$30,2,1)))))))))))))))</f>
        <v/>
      </c>
      <c r="BE1083" s="17" t="str">
        <f>IF(AND(OR(F1083="",F1083="□"),OR(G1083="",G1083="□"),OR(H1083="",H1083="□")),"",IF(AND(F1083="■",G1083="■"),"",IF(AND(OR(F1083="■",G1083="■"),H1083="■"),"",IF(F1083="■",5,IF(G1083="■",4,IF(K1083="","",IF($C$3="","",IF($C$3=8,IF(K1083&lt;=$BY$33,6,IF(K1083&lt;=$BY$34,5,IF(K1083&lt;=$BY$35,4,3))),IF(AND($C$3&lt;8,$C$3&gt;4),IF(K1083&lt;=$BY$32,7,IF(K1083&lt;=$BY$33,6,IF(K1083&lt;=$BY$34,5,IF(K1083&lt;=$BY$35,4,IF(K1083&lt;=$BY$36,3,2))))),IF(C1069&lt;5,"-"))))))))))</f>
        <v/>
      </c>
      <c r="BF1083" s="17" t="str">
        <f t="shared" si="341"/>
        <v/>
      </c>
      <c r="BH1083" s="18" t="str">
        <f>IF(X1083="","",IF(50&lt;=Y1083,6,IF(AND(40&lt;=Y1083,Y1083&lt;50),5,IF(AND(30&lt;=Y1083,Y1083&lt;40),4,IF(AND(20&lt;=Y1083,Y1083&lt;30),3,IF(AND(10&lt;=Y1083,Y1083&lt;20),2,IF(AND(0&lt;=Y1083,Y1083&lt;10),1,IF(Y1083&lt;0,0,""))))))))</f>
        <v/>
      </c>
      <c r="BI1083" s="18" t="str">
        <f>IF(X1083="","",IF(30&lt;=Y1083,4,IF(AND(20&lt;=Y1083,Y1083&lt;30),3,IF(AND(10&lt;=Y1083,Y1083&lt;20),2,IF(AND(0&lt;=Y1083,Y1083&lt;10),1,IF(Y1083&lt;0,0,""))))))</f>
        <v/>
      </c>
      <c r="BJ1083" s="58" t="str">
        <f>IF(AND(OR(Q1083="",Q1083="□"),OR(R1083="",R1083="□"),OR(S1083="",S1083="□")),"",IF(AND(Q1083="■",R1083="■"),"",IF(AND(OR(Q1083="■",R1083="■"),S1083="■"),"",IF(Q1083="■",3,IF(R1083="■",1,IF(Z1083="■",BH1083,BI1083))))))</f>
        <v/>
      </c>
    </row>
    <row r="1084" spans="1:62" ht="12" customHeight="1" x14ac:dyDescent="0.15">
      <c r="A1084" s="66">
        <v>1067</v>
      </c>
      <c r="B1084" s="4"/>
      <c r="C1084" s="2"/>
      <c r="D1084" s="2"/>
      <c r="E1084" s="8"/>
      <c r="F1084" s="129" t="s">
        <v>38</v>
      </c>
      <c r="G1084" s="130" t="s">
        <v>38</v>
      </c>
      <c r="H1084" s="131" t="s">
        <v>38</v>
      </c>
      <c r="I1084" s="122"/>
      <c r="J1084" s="149"/>
      <c r="K1084" s="124"/>
      <c r="L1084" s="178"/>
      <c r="M1084" s="133"/>
      <c r="N1084" s="163" t="str">
        <f>IF($C$3="","",IF(P1084="","",BF1084))</f>
        <v/>
      </c>
      <c r="O1084" s="163" t="str">
        <f>IF($C$3="","",IF(AND(OR(F1084="",F1084="□"),OR(G1084="",G1084="□"),OR(H1084="",H1084="□")),"",IF(AND(F1084="■",G1084="■"),"",IF(AND(OR(F1084="■",G1084="■"),H1084="■"),"",IF(BF1084="","",IF(OR(BF1084=4,BF1084&gt;4),"○","×"))))))</f>
        <v/>
      </c>
      <c r="P1084" s="162" t="str">
        <f>IF($C$3="","",IF(AND(OR(F1084="",F1084="□"),OR(G1084="",G1084="□"),OR(H1084="",H1084="□")),"",IF(AND(F1084="■",G1084="■"),"",IF(AND(OR(F1084="■",G1084="■"),H1084="■"),"",IF(BF1084="","",IF(OR(BF1084=5,BF1084&gt;5),"○","×"))))))</f>
        <v/>
      </c>
      <c r="Q1084" s="129" t="s">
        <v>38</v>
      </c>
      <c r="R1084" s="130" t="s">
        <v>38</v>
      </c>
      <c r="S1084" s="131" t="s">
        <v>38</v>
      </c>
      <c r="T1084" s="1"/>
      <c r="U1084" s="10"/>
      <c r="V1084" s="11"/>
      <c r="W1084" s="10"/>
      <c r="X1084" s="223" t="str">
        <f t="shared" si="340"/>
        <v/>
      </c>
      <c r="Y1084" s="164" t="str">
        <f t="shared" si="322"/>
        <v/>
      </c>
      <c r="Z1084" s="131" t="s">
        <v>58</v>
      </c>
      <c r="AA1084" s="135" t="s">
        <v>58</v>
      </c>
      <c r="AB1084" s="165" t="str">
        <f t="shared" si="323"/>
        <v/>
      </c>
      <c r="AC1084" s="280"/>
      <c r="AD1084" s="281"/>
      <c r="AF1084" s="60" t="str">
        <f>IF($C$3="","",IF(AND(F1084="□",G1084="□",H1084="□"),"",IF(AND(F1084="■",G1084="■"),"",IF(AND(F1084="■",H1084="■"),"",IF(AND(G1084="■",H1084="■"),"",IF(F1084="■",$BY$42,IF(G1084="■",$BY$39,IF(I1084="","",I1084))))))))</f>
        <v/>
      </c>
      <c r="AG1084" s="61" t="str">
        <f>IF($C$3="","",IF(AND(F1084="□",G1084="□",H1084="□"),"",IF(AND(F1084="■",G1084="■"),"",IF(AND(F1084="■",H1084="■"),"",IF(AND(G1084="■",H1084="■"),"",IF(F1084="■",$BY$44,IF(G1084="■",$BY$41,IF(K1084="","",K1084))))))))</f>
        <v/>
      </c>
      <c r="AH1084" s="63" t="str">
        <f t="shared" si="324"/>
        <v/>
      </c>
      <c r="AI1084" s="63" t="str">
        <f t="shared" si="325"/>
        <v/>
      </c>
      <c r="AJ1084" s="64" t="str">
        <f t="shared" si="326"/>
        <v/>
      </c>
      <c r="AK1084" s="64" t="str">
        <f t="shared" si="327"/>
        <v/>
      </c>
      <c r="AL1084" s="64" t="str">
        <f>IF($C$3="","",IF(AND(F1084="□",G1084="□",H1084="□"),"",IF(AND(F1084="■",G1084="■"),"",IF(AND(F1084="■",H1084="■"),"",IF(AND(G1084="■",H1084="■"),"",IF(F1084="■",$BY$23,IF(G1084="■",$BY$21,IF(J1084="","",J1084))))))))</f>
        <v/>
      </c>
      <c r="AM1084" s="65" t="str">
        <f t="shared" si="328"/>
        <v/>
      </c>
      <c r="AN1084" s="64" t="str">
        <f>IF($C$3="","",IF(AND(F1084="□",G1084="□",H1084="□"),"",IF(AND(F1084="■",G1084="■"),"",IF(AND(F1084="■",H1084="■"),"",IF(AND(G1084="■",H1084="■"),"",IF(F1084="■",$BY$24,IF(G1084="■",$BY$22,IF(L1084="","",L1084))))))))</f>
        <v/>
      </c>
      <c r="AO1084" s="118"/>
      <c r="AP1084" s="64" t="str">
        <f t="shared" si="329"/>
        <v/>
      </c>
      <c r="AQ1084" s="64" t="str">
        <f t="shared" si="330"/>
        <v/>
      </c>
      <c r="AR1084" s="64" t="str">
        <f t="shared" si="331"/>
        <v/>
      </c>
      <c r="AS1084" s="64" t="str">
        <f t="shared" si="332"/>
        <v/>
      </c>
      <c r="AT1084" s="64" t="str">
        <f t="shared" si="333"/>
        <v/>
      </c>
      <c r="AW1084" s="17" t="str">
        <f t="shared" si="334"/>
        <v/>
      </c>
      <c r="AX1084" s="17" t="str">
        <f t="shared" si="335"/>
        <v/>
      </c>
      <c r="AY1084" s="17" t="str">
        <f t="shared" si="336"/>
        <v/>
      </c>
      <c r="AZ1084" s="17" t="str">
        <f t="shared" si="337"/>
        <v/>
      </c>
      <c r="BA1084" s="17" t="str">
        <f t="shared" si="338"/>
        <v/>
      </c>
      <c r="BB1084" s="17" t="str">
        <f t="shared" si="339"/>
        <v/>
      </c>
      <c r="BD1084" s="17" t="str">
        <f>IF(AND(OR(F1084="",F1084="□"),OR(G1084="",G1084="□"),OR(H1084="",H1084="□")),"",IF(AND(F1084="■",G1084="■"),"",IF(AND(OR(F1084="■",G1084="■"),H1084="■"),"",IF(F1084="■",5,IF(G1084="■",4,IF(I1084="","",IF($C$3="","",IF($C$3=8,"-",IF($C$3&lt;8,IF(I1084&lt;=$BY$25,7,IF(I1084&lt;=$BY$26,6,IF(I1084&lt;=$BY$27,5,IF(I1084&lt;=$BY$28,4,IF(I1084&lt;=$BY$29,3,IF(I1084&lt;=$BY$30,2,1)))))))))))))))</f>
        <v/>
      </c>
      <c r="BE1084" s="17" t="str">
        <f>IF(AND(OR(F1084="",F1084="□"),OR(G1084="",G1084="□"),OR(H1084="",H1084="□")),"",IF(AND(F1084="■",G1084="■"),"",IF(AND(OR(F1084="■",G1084="■"),H1084="■"),"",IF(F1084="■",5,IF(G1084="■",4,IF(K1084="","",IF($C$3="","",IF($C$3=8,IF(K1084&lt;=$BY$33,6,IF(K1084&lt;=$BY$34,5,IF(K1084&lt;=$BY$35,4,3))),IF(AND($C$3&lt;8,$C$3&gt;4),IF(K1084&lt;=$BY$32,7,IF(K1084&lt;=$BY$33,6,IF(K1084&lt;=$BY$34,5,IF(K1084&lt;=$BY$35,4,IF(K1084&lt;=$BY$36,3,2))))),IF(C1070&lt;5,"-"))))))))))</f>
        <v/>
      </c>
      <c r="BF1084" s="17" t="str">
        <f t="shared" si="341"/>
        <v/>
      </c>
      <c r="BH1084" s="18" t="str">
        <f>IF(X1084="","",IF(50&lt;=Y1084,6,IF(AND(40&lt;=Y1084,Y1084&lt;50),5,IF(AND(30&lt;=Y1084,Y1084&lt;40),4,IF(AND(20&lt;=Y1084,Y1084&lt;30),3,IF(AND(10&lt;=Y1084,Y1084&lt;20),2,IF(AND(0&lt;=Y1084,Y1084&lt;10),1,IF(Y1084&lt;0,0,""))))))))</f>
        <v/>
      </c>
      <c r="BI1084" s="18" t="str">
        <f>IF(X1084="","",IF(30&lt;=Y1084,4,IF(AND(20&lt;=Y1084,Y1084&lt;30),3,IF(AND(10&lt;=Y1084,Y1084&lt;20),2,IF(AND(0&lt;=Y1084,Y1084&lt;10),1,IF(Y1084&lt;0,0,""))))))</f>
        <v/>
      </c>
      <c r="BJ1084" s="58" t="str">
        <f>IF(AND(OR(Q1084="",Q1084="□"),OR(R1084="",R1084="□"),OR(S1084="",S1084="□")),"",IF(AND(Q1084="■",R1084="■"),"",IF(AND(OR(Q1084="■",R1084="■"),S1084="■"),"",IF(Q1084="■",3,IF(R1084="■",1,IF(Z1084="■",BH1084,BI1084))))))</f>
        <v/>
      </c>
    </row>
    <row r="1085" spans="1:62" ht="12" customHeight="1" x14ac:dyDescent="0.15">
      <c r="A1085" s="66">
        <v>1068</v>
      </c>
      <c r="B1085" s="4"/>
      <c r="C1085" s="2"/>
      <c r="D1085" s="2"/>
      <c r="E1085" s="8"/>
      <c r="F1085" s="129" t="s">
        <v>38</v>
      </c>
      <c r="G1085" s="130" t="s">
        <v>38</v>
      </c>
      <c r="H1085" s="131" t="s">
        <v>38</v>
      </c>
      <c r="I1085" s="122"/>
      <c r="J1085" s="149"/>
      <c r="K1085" s="124"/>
      <c r="L1085" s="178"/>
      <c r="M1085" s="133"/>
      <c r="N1085" s="163" t="str">
        <f>IF($C$3="","",IF(P1085="","",BF1085))</f>
        <v/>
      </c>
      <c r="O1085" s="163" t="str">
        <f>IF($C$3="","",IF(AND(OR(F1085="",F1085="□"),OR(G1085="",G1085="□"),OR(H1085="",H1085="□")),"",IF(AND(F1085="■",G1085="■"),"",IF(AND(OR(F1085="■",G1085="■"),H1085="■"),"",IF(BF1085="","",IF(OR(BF1085=4,BF1085&gt;4),"○","×"))))))</f>
        <v/>
      </c>
      <c r="P1085" s="162" t="str">
        <f>IF($C$3="","",IF(AND(OR(F1085="",F1085="□"),OR(G1085="",G1085="□"),OR(H1085="",H1085="□")),"",IF(AND(F1085="■",G1085="■"),"",IF(AND(OR(F1085="■",G1085="■"),H1085="■"),"",IF(BF1085="","",IF(OR(BF1085=5,BF1085&gt;5),"○","×"))))))</f>
        <v/>
      </c>
      <c r="Q1085" s="129" t="s">
        <v>38</v>
      </c>
      <c r="R1085" s="130" t="s">
        <v>38</v>
      </c>
      <c r="S1085" s="131" t="s">
        <v>38</v>
      </c>
      <c r="T1085" s="1"/>
      <c r="U1085" s="10"/>
      <c r="V1085" s="11"/>
      <c r="W1085" s="10"/>
      <c r="X1085" s="223" t="str">
        <f t="shared" si="340"/>
        <v/>
      </c>
      <c r="Y1085" s="164" t="str">
        <f t="shared" si="322"/>
        <v/>
      </c>
      <c r="Z1085" s="131" t="s">
        <v>58</v>
      </c>
      <c r="AA1085" s="135" t="s">
        <v>58</v>
      </c>
      <c r="AB1085" s="165" t="str">
        <f t="shared" si="323"/>
        <v/>
      </c>
      <c r="AC1085" s="280"/>
      <c r="AD1085" s="281"/>
      <c r="AF1085" s="60" t="str">
        <f>IF($C$3="","",IF(AND(F1085="□",G1085="□",H1085="□"),"",IF(AND(F1085="■",G1085="■"),"",IF(AND(F1085="■",H1085="■"),"",IF(AND(G1085="■",H1085="■"),"",IF(F1085="■",$BY$42,IF(G1085="■",$BY$39,IF(I1085="","",I1085))))))))</f>
        <v/>
      </c>
      <c r="AG1085" s="61" t="str">
        <f>IF($C$3="","",IF(AND(F1085="□",G1085="□",H1085="□"),"",IF(AND(F1085="■",G1085="■"),"",IF(AND(F1085="■",H1085="■"),"",IF(AND(G1085="■",H1085="■"),"",IF(F1085="■",$BY$44,IF(G1085="■",$BY$41,IF(K1085="","",K1085))))))))</f>
        <v/>
      </c>
      <c r="AH1085" s="63" t="str">
        <f t="shared" si="324"/>
        <v/>
      </c>
      <c r="AI1085" s="63" t="str">
        <f t="shared" si="325"/>
        <v/>
      </c>
      <c r="AJ1085" s="64" t="str">
        <f t="shared" si="326"/>
        <v/>
      </c>
      <c r="AK1085" s="64" t="str">
        <f t="shared" si="327"/>
        <v/>
      </c>
      <c r="AL1085" s="64" t="str">
        <f>IF($C$3="","",IF(AND(F1085="□",G1085="□",H1085="□"),"",IF(AND(F1085="■",G1085="■"),"",IF(AND(F1085="■",H1085="■"),"",IF(AND(G1085="■",H1085="■"),"",IF(F1085="■",$BY$23,IF(G1085="■",$BY$21,IF(J1085="","",J1085))))))))</f>
        <v/>
      </c>
      <c r="AM1085" s="65" t="str">
        <f t="shared" si="328"/>
        <v/>
      </c>
      <c r="AN1085" s="64" t="str">
        <f>IF($C$3="","",IF(AND(F1085="□",G1085="□",H1085="□"),"",IF(AND(F1085="■",G1085="■"),"",IF(AND(F1085="■",H1085="■"),"",IF(AND(G1085="■",H1085="■"),"",IF(F1085="■",$BY$24,IF(G1085="■",$BY$22,IF(L1085="","",L1085))))))))</f>
        <v/>
      </c>
      <c r="AO1085" s="118"/>
      <c r="AP1085" s="64" t="str">
        <f t="shared" si="329"/>
        <v/>
      </c>
      <c r="AQ1085" s="64" t="str">
        <f t="shared" si="330"/>
        <v/>
      </c>
      <c r="AR1085" s="64" t="str">
        <f t="shared" si="331"/>
        <v/>
      </c>
      <c r="AS1085" s="64" t="str">
        <f t="shared" si="332"/>
        <v/>
      </c>
      <c r="AT1085" s="64" t="str">
        <f t="shared" si="333"/>
        <v/>
      </c>
      <c r="AW1085" s="17" t="str">
        <f t="shared" si="334"/>
        <v/>
      </c>
      <c r="AX1085" s="17" t="str">
        <f t="shared" si="335"/>
        <v/>
      </c>
      <c r="AY1085" s="17" t="str">
        <f t="shared" si="336"/>
        <v/>
      </c>
      <c r="AZ1085" s="17" t="str">
        <f t="shared" si="337"/>
        <v/>
      </c>
      <c r="BA1085" s="17" t="str">
        <f t="shared" si="338"/>
        <v/>
      </c>
      <c r="BB1085" s="17" t="str">
        <f t="shared" si="339"/>
        <v/>
      </c>
      <c r="BD1085" s="17" t="str">
        <f>IF(AND(OR(F1085="",F1085="□"),OR(G1085="",G1085="□"),OR(H1085="",H1085="□")),"",IF(AND(F1085="■",G1085="■"),"",IF(AND(OR(F1085="■",G1085="■"),H1085="■"),"",IF(F1085="■",5,IF(G1085="■",4,IF(I1085="","",IF($C$3="","",IF($C$3=8,"-",IF($C$3&lt;8,IF(I1085&lt;=$BY$25,7,IF(I1085&lt;=$BY$26,6,IF(I1085&lt;=$BY$27,5,IF(I1085&lt;=$BY$28,4,IF(I1085&lt;=$BY$29,3,IF(I1085&lt;=$BY$30,2,1)))))))))))))))</f>
        <v/>
      </c>
      <c r="BE1085" s="17" t="str">
        <f>IF(AND(OR(F1085="",F1085="□"),OR(G1085="",G1085="□"),OR(H1085="",H1085="□")),"",IF(AND(F1085="■",G1085="■"),"",IF(AND(OR(F1085="■",G1085="■"),H1085="■"),"",IF(F1085="■",5,IF(G1085="■",4,IF(K1085="","",IF($C$3="","",IF($C$3=8,IF(K1085&lt;=$BY$33,6,IF(K1085&lt;=$BY$34,5,IF(K1085&lt;=$BY$35,4,3))),IF(AND($C$3&lt;8,$C$3&gt;4),IF(K1085&lt;=$BY$32,7,IF(K1085&lt;=$BY$33,6,IF(K1085&lt;=$BY$34,5,IF(K1085&lt;=$BY$35,4,IF(K1085&lt;=$BY$36,3,2))))),IF(C1071&lt;5,"-"))))))))))</f>
        <v/>
      </c>
      <c r="BF1085" s="17" t="str">
        <f t="shared" si="341"/>
        <v/>
      </c>
      <c r="BH1085" s="18" t="str">
        <f>IF(X1085="","",IF(50&lt;=Y1085,6,IF(AND(40&lt;=Y1085,Y1085&lt;50),5,IF(AND(30&lt;=Y1085,Y1085&lt;40),4,IF(AND(20&lt;=Y1085,Y1085&lt;30),3,IF(AND(10&lt;=Y1085,Y1085&lt;20),2,IF(AND(0&lt;=Y1085,Y1085&lt;10),1,IF(Y1085&lt;0,0,""))))))))</f>
        <v/>
      </c>
      <c r="BI1085" s="18" t="str">
        <f>IF(X1085="","",IF(30&lt;=Y1085,4,IF(AND(20&lt;=Y1085,Y1085&lt;30),3,IF(AND(10&lt;=Y1085,Y1085&lt;20),2,IF(AND(0&lt;=Y1085,Y1085&lt;10),1,IF(Y1085&lt;0,0,""))))))</f>
        <v/>
      </c>
      <c r="BJ1085" s="58" t="str">
        <f>IF(AND(OR(Q1085="",Q1085="□"),OR(R1085="",R1085="□"),OR(S1085="",S1085="□")),"",IF(AND(Q1085="■",R1085="■"),"",IF(AND(OR(Q1085="■",R1085="■"),S1085="■"),"",IF(Q1085="■",3,IF(R1085="■",1,IF(Z1085="■",BH1085,BI1085))))))</f>
        <v/>
      </c>
    </row>
    <row r="1086" spans="1:62" ht="12" customHeight="1" x14ac:dyDescent="0.15">
      <c r="A1086" s="66">
        <v>1069</v>
      </c>
      <c r="B1086" s="4"/>
      <c r="C1086" s="2"/>
      <c r="D1086" s="2"/>
      <c r="E1086" s="8"/>
      <c r="F1086" s="129" t="s">
        <v>38</v>
      </c>
      <c r="G1086" s="130" t="s">
        <v>38</v>
      </c>
      <c r="H1086" s="131" t="s">
        <v>38</v>
      </c>
      <c r="I1086" s="122"/>
      <c r="J1086" s="149"/>
      <c r="K1086" s="124"/>
      <c r="L1086" s="178"/>
      <c r="M1086" s="133"/>
      <c r="N1086" s="163" t="str">
        <f>IF($C$3="","",IF(P1086="","",BF1086))</f>
        <v/>
      </c>
      <c r="O1086" s="163" t="str">
        <f>IF($C$3="","",IF(AND(OR(F1086="",F1086="□"),OR(G1086="",G1086="□"),OR(H1086="",H1086="□")),"",IF(AND(F1086="■",G1086="■"),"",IF(AND(OR(F1086="■",G1086="■"),H1086="■"),"",IF(BF1086="","",IF(OR(BF1086=4,BF1086&gt;4),"○","×"))))))</f>
        <v/>
      </c>
      <c r="P1086" s="162" t="str">
        <f>IF($C$3="","",IF(AND(OR(F1086="",F1086="□"),OR(G1086="",G1086="□"),OR(H1086="",H1086="□")),"",IF(AND(F1086="■",G1086="■"),"",IF(AND(OR(F1086="■",G1086="■"),H1086="■"),"",IF(BF1086="","",IF(OR(BF1086=5,BF1086&gt;5),"○","×"))))))</f>
        <v/>
      </c>
      <c r="Q1086" s="129" t="s">
        <v>38</v>
      </c>
      <c r="R1086" s="130" t="s">
        <v>38</v>
      </c>
      <c r="S1086" s="131" t="s">
        <v>38</v>
      </c>
      <c r="T1086" s="1"/>
      <c r="U1086" s="10"/>
      <c r="V1086" s="11"/>
      <c r="W1086" s="10"/>
      <c r="X1086" s="223" t="str">
        <f t="shared" si="340"/>
        <v/>
      </c>
      <c r="Y1086" s="164" t="str">
        <f t="shared" si="322"/>
        <v/>
      </c>
      <c r="Z1086" s="131" t="s">
        <v>58</v>
      </c>
      <c r="AA1086" s="135" t="s">
        <v>58</v>
      </c>
      <c r="AB1086" s="165" t="str">
        <f t="shared" si="323"/>
        <v/>
      </c>
      <c r="AC1086" s="280"/>
      <c r="AD1086" s="281"/>
      <c r="AF1086" s="60" t="str">
        <f>IF($C$3="","",IF(AND(F1086="□",G1086="□",H1086="□"),"",IF(AND(F1086="■",G1086="■"),"",IF(AND(F1086="■",H1086="■"),"",IF(AND(G1086="■",H1086="■"),"",IF(F1086="■",$BY$42,IF(G1086="■",$BY$39,IF(I1086="","",I1086))))))))</f>
        <v/>
      </c>
      <c r="AG1086" s="61" t="str">
        <f>IF($C$3="","",IF(AND(F1086="□",G1086="□",H1086="□"),"",IF(AND(F1086="■",G1086="■"),"",IF(AND(F1086="■",H1086="■"),"",IF(AND(G1086="■",H1086="■"),"",IF(F1086="■",$BY$44,IF(G1086="■",$BY$41,IF(K1086="","",K1086))))))))</f>
        <v/>
      </c>
      <c r="AH1086" s="63" t="str">
        <f t="shared" si="324"/>
        <v/>
      </c>
      <c r="AI1086" s="63" t="str">
        <f t="shared" si="325"/>
        <v/>
      </c>
      <c r="AJ1086" s="64" t="str">
        <f t="shared" si="326"/>
        <v/>
      </c>
      <c r="AK1086" s="64" t="str">
        <f t="shared" si="327"/>
        <v/>
      </c>
      <c r="AL1086" s="64" t="str">
        <f>IF($C$3="","",IF(AND(F1086="□",G1086="□",H1086="□"),"",IF(AND(F1086="■",G1086="■"),"",IF(AND(F1086="■",H1086="■"),"",IF(AND(G1086="■",H1086="■"),"",IF(F1086="■",$BY$23,IF(G1086="■",$BY$21,IF(J1086="","",J1086))))))))</f>
        <v/>
      </c>
      <c r="AM1086" s="65" t="str">
        <f t="shared" si="328"/>
        <v/>
      </c>
      <c r="AN1086" s="64" t="str">
        <f>IF($C$3="","",IF(AND(F1086="□",G1086="□",H1086="□"),"",IF(AND(F1086="■",G1086="■"),"",IF(AND(F1086="■",H1086="■"),"",IF(AND(G1086="■",H1086="■"),"",IF(F1086="■",$BY$24,IF(G1086="■",$BY$22,IF(L1086="","",L1086))))))))</f>
        <v/>
      </c>
      <c r="AO1086" s="118"/>
      <c r="AP1086" s="64" t="str">
        <f t="shared" si="329"/>
        <v/>
      </c>
      <c r="AQ1086" s="64" t="str">
        <f t="shared" si="330"/>
        <v/>
      </c>
      <c r="AR1086" s="64" t="str">
        <f t="shared" si="331"/>
        <v/>
      </c>
      <c r="AS1086" s="64" t="str">
        <f t="shared" si="332"/>
        <v/>
      </c>
      <c r="AT1086" s="64" t="str">
        <f t="shared" si="333"/>
        <v/>
      </c>
      <c r="AW1086" s="17" t="str">
        <f t="shared" si="334"/>
        <v/>
      </c>
      <c r="AX1086" s="17" t="str">
        <f t="shared" si="335"/>
        <v/>
      </c>
      <c r="AY1086" s="17" t="str">
        <f t="shared" si="336"/>
        <v/>
      </c>
      <c r="AZ1086" s="17" t="str">
        <f t="shared" si="337"/>
        <v/>
      </c>
      <c r="BA1086" s="17" t="str">
        <f t="shared" si="338"/>
        <v/>
      </c>
      <c r="BB1086" s="17" t="str">
        <f t="shared" si="339"/>
        <v/>
      </c>
      <c r="BD1086" s="17" t="str">
        <f>IF(AND(OR(F1086="",F1086="□"),OR(G1086="",G1086="□"),OR(H1086="",H1086="□")),"",IF(AND(F1086="■",G1086="■"),"",IF(AND(OR(F1086="■",G1086="■"),H1086="■"),"",IF(F1086="■",5,IF(G1086="■",4,IF(I1086="","",IF($C$3="","",IF($C$3=8,"-",IF($C$3&lt;8,IF(I1086&lt;=$BY$25,7,IF(I1086&lt;=$BY$26,6,IF(I1086&lt;=$BY$27,5,IF(I1086&lt;=$BY$28,4,IF(I1086&lt;=$BY$29,3,IF(I1086&lt;=$BY$30,2,1)))))))))))))))</f>
        <v/>
      </c>
      <c r="BE1086" s="17" t="str">
        <f>IF(AND(OR(F1086="",F1086="□"),OR(G1086="",G1086="□"),OR(H1086="",H1086="□")),"",IF(AND(F1086="■",G1086="■"),"",IF(AND(OR(F1086="■",G1086="■"),H1086="■"),"",IF(F1086="■",5,IF(G1086="■",4,IF(K1086="","",IF($C$3="","",IF($C$3=8,IF(K1086&lt;=$BY$33,6,IF(K1086&lt;=$BY$34,5,IF(K1086&lt;=$BY$35,4,3))),IF(AND($C$3&lt;8,$C$3&gt;4),IF(K1086&lt;=$BY$32,7,IF(K1086&lt;=$BY$33,6,IF(K1086&lt;=$BY$34,5,IF(K1086&lt;=$BY$35,4,IF(K1086&lt;=$BY$36,3,2))))),IF(C1072&lt;5,"-"))))))))))</f>
        <v/>
      </c>
      <c r="BF1086" s="17" t="str">
        <f t="shared" si="341"/>
        <v/>
      </c>
      <c r="BH1086" s="18" t="str">
        <f>IF(X1086="","",IF(50&lt;=Y1086,6,IF(AND(40&lt;=Y1086,Y1086&lt;50),5,IF(AND(30&lt;=Y1086,Y1086&lt;40),4,IF(AND(20&lt;=Y1086,Y1086&lt;30),3,IF(AND(10&lt;=Y1086,Y1086&lt;20),2,IF(AND(0&lt;=Y1086,Y1086&lt;10),1,IF(Y1086&lt;0,0,""))))))))</f>
        <v/>
      </c>
      <c r="BI1086" s="18" t="str">
        <f>IF(X1086="","",IF(30&lt;=Y1086,4,IF(AND(20&lt;=Y1086,Y1086&lt;30),3,IF(AND(10&lt;=Y1086,Y1086&lt;20),2,IF(AND(0&lt;=Y1086,Y1086&lt;10),1,IF(Y1086&lt;0,0,""))))))</f>
        <v/>
      </c>
      <c r="BJ1086" s="58" t="str">
        <f>IF(AND(OR(Q1086="",Q1086="□"),OR(R1086="",R1086="□"),OR(S1086="",S1086="□")),"",IF(AND(Q1086="■",R1086="■"),"",IF(AND(OR(Q1086="■",R1086="■"),S1086="■"),"",IF(Q1086="■",3,IF(R1086="■",1,IF(Z1086="■",BH1086,BI1086))))))</f>
        <v/>
      </c>
    </row>
    <row r="1087" spans="1:62" ht="12" customHeight="1" x14ac:dyDescent="0.15">
      <c r="A1087" s="66">
        <v>1070</v>
      </c>
      <c r="B1087" s="4"/>
      <c r="C1087" s="2"/>
      <c r="D1087" s="2"/>
      <c r="E1087" s="8"/>
      <c r="F1087" s="129" t="s">
        <v>38</v>
      </c>
      <c r="G1087" s="130" t="s">
        <v>38</v>
      </c>
      <c r="H1087" s="131" t="s">
        <v>38</v>
      </c>
      <c r="I1087" s="122"/>
      <c r="J1087" s="149"/>
      <c r="K1087" s="124"/>
      <c r="L1087" s="178"/>
      <c r="M1087" s="133"/>
      <c r="N1087" s="163" t="str">
        <f>IF($C$3="","",IF(P1087="","",BF1087))</f>
        <v/>
      </c>
      <c r="O1087" s="163" t="str">
        <f>IF($C$3="","",IF(AND(OR(F1087="",F1087="□"),OR(G1087="",G1087="□"),OR(H1087="",H1087="□")),"",IF(AND(F1087="■",G1087="■"),"",IF(AND(OR(F1087="■",G1087="■"),H1087="■"),"",IF(BF1087="","",IF(OR(BF1087=4,BF1087&gt;4),"○","×"))))))</f>
        <v/>
      </c>
      <c r="P1087" s="162" t="str">
        <f>IF($C$3="","",IF(AND(OR(F1087="",F1087="□"),OR(G1087="",G1087="□"),OR(H1087="",H1087="□")),"",IF(AND(F1087="■",G1087="■"),"",IF(AND(OR(F1087="■",G1087="■"),H1087="■"),"",IF(BF1087="","",IF(OR(BF1087=5,BF1087&gt;5),"○","×"))))))</f>
        <v/>
      </c>
      <c r="Q1087" s="129" t="s">
        <v>38</v>
      </c>
      <c r="R1087" s="130" t="s">
        <v>38</v>
      </c>
      <c r="S1087" s="131" t="s">
        <v>38</v>
      </c>
      <c r="T1087" s="1"/>
      <c r="U1087" s="10"/>
      <c r="V1087" s="11"/>
      <c r="W1087" s="10"/>
      <c r="X1087" s="223" t="str">
        <f t="shared" si="340"/>
        <v/>
      </c>
      <c r="Y1087" s="164" t="str">
        <f t="shared" si="322"/>
        <v/>
      </c>
      <c r="Z1087" s="131" t="s">
        <v>58</v>
      </c>
      <c r="AA1087" s="135" t="s">
        <v>58</v>
      </c>
      <c r="AB1087" s="165" t="str">
        <f t="shared" si="323"/>
        <v/>
      </c>
      <c r="AC1087" s="280"/>
      <c r="AD1087" s="281"/>
      <c r="AF1087" s="60" t="str">
        <f>IF($C$3="","",IF(AND(F1087="□",G1087="□",H1087="□"),"",IF(AND(F1087="■",G1087="■"),"",IF(AND(F1087="■",H1087="■"),"",IF(AND(G1087="■",H1087="■"),"",IF(F1087="■",$BY$42,IF(G1087="■",$BY$39,IF(I1087="","",I1087))))))))</f>
        <v/>
      </c>
      <c r="AG1087" s="61" t="str">
        <f>IF($C$3="","",IF(AND(F1087="□",G1087="□",H1087="□"),"",IF(AND(F1087="■",G1087="■"),"",IF(AND(F1087="■",H1087="■"),"",IF(AND(G1087="■",H1087="■"),"",IF(F1087="■",$BY$44,IF(G1087="■",$BY$41,IF(K1087="","",K1087))))))))</f>
        <v/>
      </c>
      <c r="AH1087" s="63" t="str">
        <f t="shared" si="324"/>
        <v/>
      </c>
      <c r="AI1087" s="63" t="str">
        <f t="shared" si="325"/>
        <v/>
      </c>
      <c r="AJ1087" s="64" t="str">
        <f t="shared" si="326"/>
        <v/>
      </c>
      <c r="AK1087" s="64" t="str">
        <f t="shared" si="327"/>
        <v/>
      </c>
      <c r="AL1087" s="64" t="str">
        <f>IF($C$3="","",IF(AND(F1087="□",G1087="□",H1087="□"),"",IF(AND(F1087="■",G1087="■"),"",IF(AND(F1087="■",H1087="■"),"",IF(AND(G1087="■",H1087="■"),"",IF(F1087="■",$BY$23,IF(G1087="■",$BY$21,IF(J1087="","",J1087))))))))</f>
        <v/>
      </c>
      <c r="AM1087" s="65" t="str">
        <f t="shared" si="328"/>
        <v/>
      </c>
      <c r="AN1087" s="64" t="str">
        <f>IF($C$3="","",IF(AND(F1087="□",G1087="□",H1087="□"),"",IF(AND(F1087="■",G1087="■"),"",IF(AND(F1087="■",H1087="■"),"",IF(AND(G1087="■",H1087="■"),"",IF(F1087="■",$BY$24,IF(G1087="■",$BY$22,IF(L1087="","",L1087))))))))</f>
        <v/>
      </c>
      <c r="AO1087" s="118"/>
      <c r="AP1087" s="64" t="str">
        <f t="shared" si="329"/>
        <v/>
      </c>
      <c r="AQ1087" s="64" t="str">
        <f t="shared" si="330"/>
        <v/>
      </c>
      <c r="AR1087" s="64" t="str">
        <f t="shared" si="331"/>
        <v/>
      </c>
      <c r="AS1087" s="64" t="str">
        <f t="shared" si="332"/>
        <v/>
      </c>
      <c r="AT1087" s="64" t="str">
        <f t="shared" si="333"/>
        <v/>
      </c>
      <c r="AW1087" s="17" t="str">
        <f t="shared" si="334"/>
        <v/>
      </c>
      <c r="AX1087" s="17" t="str">
        <f t="shared" si="335"/>
        <v/>
      </c>
      <c r="AY1087" s="17" t="str">
        <f t="shared" si="336"/>
        <v/>
      </c>
      <c r="AZ1087" s="17" t="str">
        <f t="shared" si="337"/>
        <v/>
      </c>
      <c r="BA1087" s="17" t="str">
        <f t="shared" si="338"/>
        <v/>
      </c>
      <c r="BB1087" s="17" t="str">
        <f t="shared" si="339"/>
        <v/>
      </c>
      <c r="BD1087" s="17" t="str">
        <f>IF(AND(OR(F1087="",F1087="□"),OR(G1087="",G1087="□"),OR(H1087="",H1087="□")),"",IF(AND(F1087="■",G1087="■"),"",IF(AND(OR(F1087="■",G1087="■"),H1087="■"),"",IF(F1087="■",5,IF(G1087="■",4,IF(I1087="","",IF($C$3="","",IF($C$3=8,"-",IF($C$3&lt;8,IF(I1087&lt;=$BY$25,7,IF(I1087&lt;=$BY$26,6,IF(I1087&lt;=$BY$27,5,IF(I1087&lt;=$BY$28,4,IF(I1087&lt;=$BY$29,3,IF(I1087&lt;=$BY$30,2,1)))))))))))))))</f>
        <v/>
      </c>
      <c r="BE1087" s="17" t="str">
        <f>IF(AND(OR(F1087="",F1087="□"),OR(G1087="",G1087="□"),OR(H1087="",H1087="□")),"",IF(AND(F1087="■",G1087="■"),"",IF(AND(OR(F1087="■",G1087="■"),H1087="■"),"",IF(F1087="■",5,IF(G1087="■",4,IF(K1087="","",IF($C$3="","",IF($C$3=8,IF(K1087&lt;=$BY$33,6,IF(K1087&lt;=$BY$34,5,IF(K1087&lt;=$BY$35,4,3))),IF(AND($C$3&lt;8,$C$3&gt;4),IF(K1087&lt;=$BY$32,7,IF(K1087&lt;=$BY$33,6,IF(K1087&lt;=$BY$34,5,IF(K1087&lt;=$BY$35,4,IF(K1087&lt;=$BY$36,3,2))))),IF(C1073&lt;5,"-"))))))))))</f>
        <v/>
      </c>
      <c r="BF1087" s="17" t="str">
        <f t="shared" si="341"/>
        <v/>
      </c>
      <c r="BH1087" s="18" t="str">
        <f>IF(X1087="","",IF(50&lt;=Y1087,6,IF(AND(40&lt;=Y1087,Y1087&lt;50),5,IF(AND(30&lt;=Y1087,Y1087&lt;40),4,IF(AND(20&lt;=Y1087,Y1087&lt;30),3,IF(AND(10&lt;=Y1087,Y1087&lt;20),2,IF(AND(0&lt;=Y1087,Y1087&lt;10),1,IF(Y1087&lt;0,0,""))))))))</f>
        <v/>
      </c>
      <c r="BI1087" s="18" t="str">
        <f>IF(X1087="","",IF(30&lt;=Y1087,4,IF(AND(20&lt;=Y1087,Y1087&lt;30),3,IF(AND(10&lt;=Y1087,Y1087&lt;20),2,IF(AND(0&lt;=Y1087,Y1087&lt;10),1,IF(Y1087&lt;0,0,""))))))</f>
        <v/>
      </c>
      <c r="BJ1087" s="58" t="str">
        <f>IF(AND(OR(Q1087="",Q1087="□"),OR(R1087="",R1087="□"),OR(S1087="",S1087="□")),"",IF(AND(Q1087="■",R1087="■"),"",IF(AND(OR(Q1087="■",R1087="■"),S1087="■"),"",IF(Q1087="■",3,IF(R1087="■",1,IF(Z1087="■",BH1087,BI1087))))))</f>
        <v/>
      </c>
    </row>
    <row r="1088" spans="1:62" ht="12" customHeight="1" x14ac:dyDescent="0.15">
      <c r="A1088" s="66">
        <v>1071</v>
      </c>
      <c r="B1088" s="4"/>
      <c r="C1088" s="2"/>
      <c r="D1088" s="2"/>
      <c r="E1088" s="8"/>
      <c r="F1088" s="129" t="s">
        <v>38</v>
      </c>
      <c r="G1088" s="130" t="s">
        <v>38</v>
      </c>
      <c r="H1088" s="131" t="s">
        <v>38</v>
      </c>
      <c r="I1088" s="122"/>
      <c r="J1088" s="149"/>
      <c r="K1088" s="124"/>
      <c r="L1088" s="178"/>
      <c r="M1088" s="133"/>
      <c r="N1088" s="163" t="str">
        <f>IF($C$3="","",IF(P1088="","",BF1088))</f>
        <v/>
      </c>
      <c r="O1088" s="163" t="str">
        <f>IF($C$3="","",IF(AND(OR(F1088="",F1088="□"),OR(G1088="",G1088="□"),OR(H1088="",H1088="□")),"",IF(AND(F1088="■",G1088="■"),"",IF(AND(OR(F1088="■",G1088="■"),H1088="■"),"",IF(BF1088="","",IF(OR(BF1088=4,BF1088&gt;4),"○","×"))))))</f>
        <v/>
      </c>
      <c r="P1088" s="162" t="str">
        <f>IF($C$3="","",IF(AND(OR(F1088="",F1088="□"),OR(G1088="",G1088="□"),OR(H1088="",H1088="□")),"",IF(AND(F1088="■",G1088="■"),"",IF(AND(OR(F1088="■",G1088="■"),H1088="■"),"",IF(BF1088="","",IF(OR(BF1088=5,BF1088&gt;5),"○","×"))))))</f>
        <v/>
      </c>
      <c r="Q1088" s="129" t="s">
        <v>38</v>
      </c>
      <c r="R1088" s="130" t="s">
        <v>38</v>
      </c>
      <c r="S1088" s="131" t="s">
        <v>38</v>
      </c>
      <c r="T1088" s="1"/>
      <c r="U1088" s="10"/>
      <c r="V1088" s="11"/>
      <c r="W1088" s="10"/>
      <c r="X1088" s="223" t="str">
        <f t="shared" si="340"/>
        <v/>
      </c>
      <c r="Y1088" s="164" t="str">
        <f t="shared" si="322"/>
        <v/>
      </c>
      <c r="Z1088" s="131" t="s">
        <v>58</v>
      </c>
      <c r="AA1088" s="135" t="s">
        <v>58</v>
      </c>
      <c r="AB1088" s="165" t="str">
        <f t="shared" si="323"/>
        <v/>
      </c>
      <c r="AC1088" s="280"/>
      <c r="AD1088" s="281"/>
      <c r="AF1088" s="60" t="str">
        <f>IF($C$3="","",IF(AND(F1088="□",G1088="□",H1088="□"),"",IF(AND(F1088="■",G1088="■"),"",IF(AND(F1088="■",H1088="■"),"",IF(AND(G1088="■",H1088="■"),"",IF(F1088="■",$BY$42,IF(G1088="■",$BY$39,IF(I1088="","",I1088))))))))</f>
        <v/>
      </c>
      <c r="AG1088" s="61" t="str">
        <f>IF($C$3="","",IF(AND(F1088="□",G1088="□",H1088="□"),"",IF(AND(F1088="■",G1088="■"),"",IF(AND(F1088="■",H1088="■"),"",IF(AND(G1088="■",H1088="■"),"",IF(F1088="■",$BY$44,IF(G1088="■",$BY$41,IF(K1088="","",K1088))))))))</f>
        <v/>
      </c>
      <c r="AH1088" s="63" t="str">
        <f t="shared" si="324"/>
        <v/>
      </c>
      <c r="AI1088" s="63" t="str">
        <f t="shared" si="325"/>
        <v/>
      </c>
      <c r="AJ1088" s="64" t="str">
        <f t="shared" si="326"/>
        <v/>
      </c>
      <c r="AK1088" s="64" t="str">
        <f t="shared" si="327"/>
        <v/>
      </c>
      <c r="AL1088" s="64" t="str">
        <f>IF($C$3="","",IF(AND(F1088="□",G1088="□",H1088="□"),"",IF(AND(F1088="■",G1088="■"),"",IF(AND(F1088="■",H1088="■"),"",IF(AND(G1088="■",H1088="■"),"",IF(F1088="■",$BY$23,IF(G1088="■",$BY$21,IF(J1088="","",J1088))))))))</f>
        <v/>
      </c>
      <c r="AM1088" s="65" t="str">
        <f t="shared" si="328"/>
        <v/>
      </c>
      <c r="AN1088" s="64" t="str">
        <f>IF($C$3="","",IF(AND(F1088="□",G1088="□",H1088="□"),"",IF(AND(F1088="■",G1088="■"),"",IF(AND(F1088="■",H1088="■"),"",IF(AND(G1088="■",H1088="■"),"",IF(F1088="■",$BY$24,IF(G1088="■",$BY$22,IF(L1088="","",L1088))))))))</f>
        <v/>
      </c>
      <c r="AO1088" s="118"/>
      <c r="AP1088" s="64" t="str">
        <f t="shared" si="329"/>
        <v/>
      </c>
      <c r="AQ1088" s="64" t="str">
        <f t="shared" si="330"/>
        <v/>
      </c>
      <c r="AR1088" s="64" t="str">
        <f t="shared" si="331"/>
        <v/>
      </c>
      <c r="AS1088" s="64" t="str">
        <f t="shared" si="332"/>
        <v/>
      </c>
      <c r="AT1088" s="64" t="str">
        <f t="shared" si="333"/>
        <v/>
      </c>
      <c r="AW1088" s="17" t="str">
        <f t="shared" si="334"/>
        <v/>
      </c>
      <c r="AX1088" s="17" t="str">
        <f t="shared" si="335"/>
        <v/>
      </c>
      <c r="AY1088" s="17" t="str">
        <f t="shared" si="336"/>
        <v/>
      </c>
      <c r="AZ1088" s="17" t="str">
        <f t="shared" si="337"/>
        <v/>
      </c>
      <c r="BA1088" s="17" t="str">
        <f t="shared" si="338"/>
        <v/>
      </c>
      <c r="BB1088" s="17" t="str">
        <f t="shared" si="339"/>
        <v/>
      </c>
      <c r="BD1088" s="17" t="str">
        <f>IF(AND(OR(F1088="",F1088="□"),OR(G1088="",G1088="□"),OR(H1088="",H1088="□")),"",IF(AND(F1088="■",G1088="■"),"",IF(AND(OR(F1088="■",G1088="■"),H1088="■"),"",IF(F1088="■",5,IF(G1088="■",4,IF(I1088="","",IF($C$3="","",IF($C$3=8,"-",IF($C$3&lt;8,IF(I1088&lt;=$BY$25,7,IF(I1088&lt;=$BY$26,6,IF(I1088&lt;=$BY$27,5,IF(I1088&lt;=$BY$28,4,IF(I1088&lt;=$BY$29,3,IF(I1088&lt;=$BY$30,2,1)))))))))))))))</f>
        <v/>
      </c>
      <c r="BE1088" s="17" t="str">
        <f>IF(AND(OR(F1088="",F1088="□"),OR(G1088="",G1088="□"),OR(H1088="",H1088="□")),"",IF(AND(F1088="■",G1088="■"),"",IF(AND(OR(F1088="■",G1088="■"),H1088="■"),"",IF(F1088="■",5,IF(G1088="■",4,IF(K1088="","",IF($C$3="","",IF($C$3=8,IF(K1088&lt;=$BY$33,6,IF(K1088&lt;=$BY$34,5,IF(K1088&lt;=$BY$35,4,3))),IF(AND($C$3&lt;8,$C$3&gt;4),IF(K1088&lt;=$BY$32,7,IF(K1088&lt;=$BY$33,6,IF(K1088&lt;=$BY$34,5,IF(K1088&lt;=$BY$35,4,IF(K1088&lt;=$BY$36,3,2))))),IF(C1074&lt;5,"-"))))))))))</f>
        <v/>
      </c>
      <c r="BF1088" s="17" t="str">
        <f t="shared" si="341"/>
        <v/>
      </c>
      <c r="BH1088" s="18" t="str">
        <f>IF(X1088="","",IF(50&lt;=Y1088,6,IF(AND(40&lt;=Y1088,Y1088&lt;50),5,IF(AND(30&lt;=Y1088,Y1088&lt;40),4,IF(AND(20&lt;=Y1088,Y1088&lt;30),3,IF(AND(10&lt;=Y1088,Y1088&lt;20),2,IF(AND(0&lt;=Y1088,Y1088&lt;10),1,IF(Y1088&lt;0,0,""))))))))</f>
        <v/>
      </c>
      <c r="BI1088" s="18" t="str">
        <f>IF(X1088="","",IF(30&lt;=Y1088,4,IF(AND(20&lt;=Y1088,Y1088&lt;30),3,IF(AND(10&lt;=Y1088,Y1088&lt;20),2,IF(AND(0&lt;=Y1088,Y1088&lt;10),1,IF(Y1088&lt;0,0,""))))))</f>
        <v/>
      </c>
      <c r="BJ1088" s="58" t="str">
        <f>IF(AND(OR(Q1088="",Q1088="□"),OR(R1088="",R1088="□"),OR(S1088="",S1088="□")),"",IF(AND(Q1088="■",R1088="■"),"",IF(AND(OR(Q1088="■",R1088="■"),S1088="■"),"",IF(Q1088="■",3,IF(R1088="■",1,IF(Z1088="■",BH1088,BI1088))))))</f>
        <v/>
      </c>
    </row>
    <row r="1089" spans="1:62" ht="12" customHeight="1" x14ac:dyDescent="0.15">
      <c r="A1089" s="66">
        <v>1072</v>
      </c>
      <c r="B1089" s="4"/>
      <c r="C1089" s="2"/>
      <c r="D1089" s="2"/>
      <c r="E1089" s="8"/>
      <c r="F1089" s="129" t="s">
        <v>38</v>
      </c>
      <c r="G1089" s="130" t="s">
        <v>38</v>
      </c>
      <c r="H1089" s="131" t="s">
        <v>38</v>
      </c>
      <c r="I1089" s="122"/>
      <c r="J1089" s="149"/>
      <c r="K1089" s="124"/>
      <c r="L1089" s="178"/>
      <c r="M1089" s="133"/>
      <c r="N1089" s="163" t="str">
        <f>IF($C$3="","",IF(P1089="","",BF1089))</f>
        <v/>
      </c>
      <c r="O1089" s="163" t="str">
        <f>IF($C$3="","",IF(AND(OR(F1089="",F1089="□"),OR(G1089="",G1089="□"),OR(H1089="",H1089="□")),"",IF(AND(F1089="■",G1089="■"),"",IF(AND(OR(F1089="■",G1089="■"),H1089="■"),"",IF(BF1089="","",IF(OR(BF1089=4,BF1089&gt;4),"○","×"))))))</f>
        <v/>
      </c>
      <c r="P1089" s="162" t="str">
        <f>IF($C$3="","",IF(AND(OR(F1089="",F1089="□"),OR(G1089="",G1089="□"),OR(H1089="",H1089="□")),"",IF(AND(F1089="■",G1089="■"),"",IF(AND(OR(F1089="■",G1089="■"),H1089="■"),"",IF(BF1089="","",IF(OR(BF1089=5,BF1089&gt;5),"○","×"))))))</f>
        <v/>
      </c>
      <c r="Q1089" s="129" t="s">
        <v>38</v>
      </c>
      <c r="R1089" s="130" t="s">
        <v>38</v>
      </c>
      <c r="S1089" s="131" t="s">
        <v>38</v>
      </c>
      <c r="T1089" s="1"/>
      <c r="U1089" s="10"/>
      <c r="V1089" s="11"/>
      <c r="W1089" s="10"/>
      <c r="X1089" s="223" t="str">
        <f t="shared" si="340"/>
        <v/>
      </c>
      <c r="Y1089" s="164" t="str">
        <f t="shared" si="322"/>
        <v/>
      </c>
      <c r="Z1089" s="131" t="s">
        <v>58</v>
      </c>
      <c r="AA1089" s="135" t="s">
        <v>58</v>
      </c>
      <c r="AB1089" s="165" t="str">
        <f t="shared" si="323"/>
        <v/>
      </c>
      <c r="AC1089" s="280"/>
      <c r="AD1089" s="281"/>
      <c r="AF1089" s="60" t="str">
        <f>IF($C$3="","",IF(AND(F1089="□",G1089="□",H1089="□"),"",IF(AND(F1089="■",G1089="■"),"",IF(AND(F1089="■",H1089="■"),"",IF(AND(G1089="■",H1089="■"),"",IF(F1089="■",$BY$42,IF(G1089="■",$BY$39,IF(I1089="","",I1089))))))))</f>
        <v/>
      </c>
      <c r="AG1089" s="61" t="str">
        <f>IF($C$3="","",IF(AND(F1089="□",G1089="□",H1089="□"),"",IF(AND(F1089="■",G1089="■"),"",IF(AND(F1089="■",H1089="■"),"",IF(AND(G1089="■",H1089="■"),"",IF(F1089="■",$BY$44,IF(G1089="■",$BY$41,IF(K1089="","",K1089))))))))</f>
        <v/>
      </c>
      <c r="AH1089" s="63" t="str">
        <f t="shared" si="324"/>
        <v/>
      </c>
      <c r="AI1089" s="63" t="str">
        <f t="shared" si="325"/>
        <v/>
      </c>
      <c r="AJ1089" s="64" t="str">
        <f t="shared" si="326"/>
        <v/>
      </c>
      <c r="AK1089" s="64" t="str">
        <f t="shared" si="327"/>
        <v/>
      </c>
      <c r="AL1089" s="64" t="str">
        <f>IF($C$3="","",IF(AND(F1089="□",G1089="□",H1089="□"),"",IF(AND(F1089="■",G1089="■"),"",IF(AND(F1089="■",H1089="■"),"",IF(AND(G1089="■",H1089="■"),"",IF(F1089="■",$BY$23,IF(G1089="■",$BY$21,IF(J1089="","",J1089))))))))</f>
        <v/>
      </c>
      <c r="AM1089" s="65" t="str">
        <f t="shared" si="328"/>
        <v/>
      </c>
      <c r="AN1089" s="64" t="str">
        <f>IF($C$3="","",IF(AND(F1089="□",G1089="□",H1089="□"),"",IF(AND(F1089="■",G1089="■"),"",IF(AND(F1089="■",H1089="■"),"",IF(AND(G1089="■",H1089="■"),"",IF(F1089="■",$BY$24,IF(G1089="■",$BY$22,IF(L1089="","",L1089))))))))</f>
        <v/>
      </c>
      <c r="AO1089" s="118"/>
      <c r="AP1089" s="64" t="str">
        <f t="shared" si="329"/>
        <v/>
      </c>
      <c r="AQ1089" s="64" t="str">
        <f t="shared" si="330"/>
        <v/>
      </c>
      <c r="AR1089" s="64" t="str">
        <f t="shared" si="331"/>
        <v/>
      </c>
      <c r="AS1089" s="64" t="str">
        <f t="shared" si="332"/>
        <v/>
      </c>
      <c r="AT1089" s="64" t="str">
        <f t="shared" si="333"/>
        <v/>
      </c>
      <c r="AW1089" s="17" t="str">
        <f t="shared" si="334"/>
        <v/>
      </c>
      <c r="AX1089" s="17" t="str">
        <f t="shared" si="335"/>
        <v/>
      </c>
      <c r="AY1089" s="17" t="str">
        <f t="shared" si="336"/>
        <v/>
      </c>
      <c r="AZ1089" s="17" t="str">
        <f t="shared" si="337"/>
        <v/>
      </c>
      <c r="BA1089" s="17" t="str">
        <f t="shared" si="338"/>
        <v/>
      </c>
      <c r="BB1089" s="17" t="str">
        <f t="shared" si="339"/>
        <v/>
      </c>
      <c r="BD1089" s="17" t="str">
        <f>IF(AND(OR(F1089="",F1089="□"),OR(G1089="",G1089="□"),OR(H1089="",H1089="□")),"",IF(AND(F1089="■",G1089="■"),"",IF(AND(OR(F1089="■",G1089="■"),H1089="■"),"",IF(F1089="■",5,IF(G1089="■",4,IF(I1089="","",IF($C$3="","",IF($C$3=8,"-",IF($C$3&lt;8,IF(I1089&lt;=$BY$25,7,IF(I1089&lt;=$BY$26,6,IF(I1089&lt;=$BY$27,5,IF(I1089&lt;=$BY$28,4,IF(I1089&lt;=$BY$29,3,IF(I1089&lt;=$BY$30,2,1)))))))))))))))</f>
        <v/>
      </c>
      <c r="BE1089" s="17" t="str">
        <f>IF(AND(OR(F1089="",F1089="□"),OR(G1089="",G1089="□"),OR(H1089="",H1089="□")),"",IF(AND(F1089="■",G1089="■"),"",IF(AND(OR(F1089="■",G1089="■"),H1089="■"),"",IF(F1089="■",5,IF(G1089="■",4,IF(K1089="","",IF($C$3="","",IF($C$3=8,IF(K1089&lt;=$BY$33,6,IF(K1089&lt;=$BY$34,5,IF(K1089&lt;=$BY$35,4,3))),IF(AND($C$3&lt;8,$C$3&gt;4),IF(K1089&lt;=$BY$32,7,IF(K1089&lt;=$BY$33,6,IF(K1089&lt;=$BY$34,5,IF(K1089&lt;=$BY$35,4,IF(K1089&lt;=$BY$36,3,2))))),IF(C1075&lt;5,"-"))))))))))</f>
        <v/>
      </c>
      <c r="BF1089" s="17" t="str">
        <f t="shared" si="341"/>
        <v/>
      </c>
      <c r="BH1089" s="18" t="str">
        <f>IF(X1089="","",IF(50&lt;=Y1089,6,IF(AND(40&lt;=Y1089,Y1089&lt;50),5,IF(AND(30&lt;=Y1089,Y1089&lt;40),4,IF(AND(20&lt;=Y1089,Y1089&lt;30),3,IF(AND(10&lt;=Y1089,Y1089&lt;20),2,IF(AND(0&lt;=Y1089,Y1089&lt;10),1,IF(Y1089&lt;0,0,""))))))))</f>
        <v/>
      </c>
      <c r="BI1089" s="18" t="str">
        <f>IF(X1089="","",IF(30&lt;=Y1089,4,IF(AND(20&lt;=Y1089,Y1089&lt;30),3,IF(AND(10&lt;=Y1089,Y1089&lt;20),2,IF(AND(0&lt;=Y1089,Y1089&lt;10),1,IF(Y1089&lt;0,0,""))))))</f>
        <v/>
      </c>
      <c r="BJ1089" s="58" t="str">
        <f>IF(AND(OR(Q1089="",Q1089="□"),OR(R1089="",R1089="□"),OR(S1089="",S1089="□")),"",IF(AND(Q1089="■",R1089="■"),"",IF(AND(OR(Q1089="■",R1089="■"),S1089="■"),"",IF(Q1089="■",3,IF(R1089="■",1,IF(Z1089="■",BH1089,BI1089))))))</f>
        <v/>
      </c>
    </row>
    <row r="1090" spans="1:62" ht="12" customHeight="1" x14ac:dyDescent="0.15">
      <c r="A1090" s="66">
        <v>1073</v>
      </c>
      <c r="B1090" s="4"/>
      <c r="C1090" s="2"/>
      <c r="D1090" s="2"/>
      <c r="E1090" s="8"/>
      <c r="F1090" s="129" t="s">
        <v>38</v>
      </c>
      <c r="G1090" s="130" t="s">
        <v>38</v>
      </c>
      <c r="H1090" s="131" t="s">
        <v>38</v>
      </c>
      <c r="I1090" s="122"/>
      <c r="J1090" s="149"/>
      <c r="K1090" s="124"/>
      <c r="L1090" s="178"/>
      <c r="M1090" s="133"/>
      <c r="N1090" s="163" t="str">
        <f>IF($C$3="","",IF(P1090="","",BF1090))</f>
        <v/>
      </c>
      <c r="O1090" s="163" t="str">
        <f>IF($C$3="","",IF(AND(OR(F1090="",F1090="□"),OR(G1090="",G1090="□"),OR(H1090="",H1090="□")),"",IF(AND(F1090="■",G1090="■"),"",IF(AND(OR(F1090="■",G1090="■"),H1090="■"),"",IF(BF1090="","",IF(OR(BF1090=4,BF1090&gt;4),"○","×"))))))</f>
        <v/>
      </c>
      <c r="P1090" s="162" t="str">
        <f>IF($C$3="","",IF(AND(OR(F1090="",F1090="□"),OR(G1090="",G1090="□"),OR(H1090="",H1090="□")),"",IF(AND(F1090="■",G1090="■"),"",IF(AND(OR(F1090="■",G1090="■"),H1090="■"),"",IF(BF1090="","",IF(OR(BF1090=5,BF1090&gt;5),"○","×"))))))</f>
        <v/>
      </c>
      <c r="Q1090" s="129" t="s">
        <v>38</v>
      </c>
      <c r="R1090" s="130" t="s">
        <v>38</v>
      </c>
      <c r="S1090" s="131" t="s">
        <v>38</v>
      </c>
      <c r="T1090" s="1"/>
      <c r="U1090" s="10"/>
      <c r="V1090" s="11"/>
      <c r="W1090" s="10"/>
      <c r="X1090" s="223" t="str">
        <f t="shared" si="340"/>
        <v/>
      </c>
      <c r="Y1090" s="164" t="str">
        <f t="shared" si="322"/>
        <v/>
      </c>
      <c r="Z1090" s="131" t="s">
        <v>58</v>
      </c>
      <c r="AA1090" s="135" t="s">
        <v>58</v>
      </c>
      <c r="AB1090" s="165" t="str">
        <f t="shared" si="323"/>
        <v/>
      </c>
      <c r="AC1090" s="280"/>
      <c r="AD1090" s="281"/>
      <c r="AF1090" s="60" t="str">
        <f>IF($C$3="","",IF(AND(F1090="□",G1090="□",H1090="□"),"",IF(AND(F1090="■",G1090="■"),"",IF(AND(F1090="■",H1090="■"),"",IF(AND(G1090="■",H1090="■"),"",IF(F1090="■",$BY$42,IF(G1090="■",$BY$39,IF(I1090="","",I1090))))))))</f>
        <v/>
      </c>
      <c r="AG1090" s="61" t="str">
        <f>IF($C$3="","",IF(AND(F1090="□",G1090="□",H1090="□"),"",IF(AND(F1090="■",G1090="■"),"",IF(AND(F1090="■",H1090="■"),"",IF(AND(G1090="■",H1090="■"),"",IF(F1090="■",$BY$44,IF(G1090="■",$BY$41,IF(K1090="","",K1090))))))))</f>
        <v/>
      </c>
      <c r="AH1090" s="63" t="str">
        <f t="shared" si="324"/>
        <v/>
      </c>
      <c r="AI1090" s="63" t="str">
        <f t="shared" si="325"/>
        <v/>
      </c>
      <c r="AJ1090" s="64" t="str">
        <f t="shared" si="326"/>
        <v/>
      </c>
      <c r="AK1090" s="64" t="str">
        <f t="shared" si="327"/>
        <v/>
      </c>
      <c r="AL1090" s="64" t="str">
        <f>IF($C$3="","",IF(AND(F1090="□",G1090="□",H1090="□"),"",IF(AND(F1090="■",G1090="■"),"",IF(AND(F1090="■",H1090="■"),"",IF(AND(G1090="■",H1090="■"),"",IF(F1090="■",$BY$23,IF(G1090="■",$BY$21,IF(J1090="","",J1090))))))))</f>
        <v/>
      </c>
      <c r="AM1090" s="65" t="str">
        <f t="shared" si="328"/>
        <v/>
      </c>
      <c r="AN1090" s="64" t="str">
        <f>IF($C$3="","",IF(AND(F1090="□",G1090="□",H1090="□"),"",IF(AND(F1090="■",G1090="■"),"",IF(AND(F1090="■",H1090="■"),"",IF(AND(G1090="■",H1090="■"),"",IF(F1090="■",$BY$24,IF(G1090="■",$BY$22,IF(L1090="","",L1090))))))))</f>
        <v/>
      </c>
      <c r="AO1090" s="118"/>
      <c r="AP1090" s="64" t="str">
        <f t="shared" si="329"/>
        <v/>
      </c>
      <c r="AQ1090" s="64" t="str">
        <f t="shared" si="330"/>
        <v/>
      </c>
      <c r="AR1090" s="64" t="str">
        <f t="shared" si="331"/>
        <v/>
      </c>
      <c r="AS1090" s="64" t="str">
        <f t="shared" si="332"/>
        <v/>
      </c>
      <c r="AT1090" s="64" t="str">
        <f t="shared" si="333"/>
        <v/>
      </c>
      <c r="AW1090" s="17" t="str">
        <f t="shared" si="334"/>
        <v/>
      </c>
      <c r="AX1090" s="17" t="str">
        <f t="shared" si="335"/>
        <v/>
      </c>
      <c r="AY1090" s="17" t="str">
        <f t="shared" si="336"/>
        <v/>
      </c>
      <c r="AZ1090" s="17" t="str">
        <f t="shared" si="337"/>
        <v/>
      </c>
      <c r="BA1090" s="17" t="str">
        <f t="shared" si="338"/>
        <v/>
      </c>
      <c r="BB1090" s="17" t="str">
        <f t="shared" si="339"/>
        <v/>
      </c>
      <c r="BD1090" s="17" t="str">
        <f>IF(AND(OR(F1090="",F1090="□"),OR(G1090="",G1090="□"),OR(H1090="",H1090="□")),"",IF(AND(F1090="■",G1090="■"),"",IF(AND(OR(F1090="■",G1090="■"),H1090="■"),"",IF(F1090="■",5,IF(G1090="■",4,IF(I1090="","",IF($C$3="","",IF($C$3=8,"-",IF($C$3&lt;8,IF(I1090&lt;=$BY$25,7,IF(I1090&lt;=$BY$26,6,IF(I1090&lt;=$BY$27,5,IF(I1090&lt;=$BY$28,4,IF(I1090&lt;=$BY$29,3,IF(I1090&lt;=$BY$30,2,1)))))))))))))))</f>
        <v/>
      </c>
      <c r="BE1090" s="17" t="str">
        <f>IF(AND(OR(F1090="",F1090="□"),OR(G1090="",G1090="□"),OR(H1090="",H1090="□")),"",IF(AND(F1090="■",G1090="■"),"",IF(AND(OR(F1090="■",G1090="■"),H1090="■"),"",IF(F1090="■",5,IF(G1090="■",4,IF(K1090="","",IF($C$3="","",IF($C$3=8,IF(K1090&lt;=$BY$33,6,IF(K1090&lt;=$BY$34,5,IF(K1090&lt;=$BY$35,4,3))),IF(AND($C$3&lt;8,$C$3&gt;4),IF(K1090&lt;=$BY$32,7,IF(K1090&lt;=$BY$33,6,IF(K1090&lt;=$BY$34,5,IF(K1090&lt;=$BY$35,4,IF(K1090&lt;=$BY$36,3,2))))),IF(C1076&lt;5,"-"))))))))))</f>
        <v/>
      </c>
      <c r="BF1090" s="17" t="str">
        <f t="shared" si="341"/>
        <v/>
      </c>
      <c r="BH1090" s="18" t="str">
        <f>IF(X1090="","",IF(50&lt;=Y1090,6,IF(AND(40&lt;=Y1090,Y1090&lt;50),5,IF(AND(30&lt;=Y1090,Y1090&lt;40),4,IF(AND(20&lt;=Y1090,Y1090&lt;30),3,IF(AND(10&lt;=Y1090,Y1090&lt;20),2,IF(AND(0&lt;=Y1090,Y1090&lt;10),1,IF(Y1090&lt;0,0,""))))))))</f>
        <v/>
      </c>
      <c r="BI1090" s="18" t="str">
        <f>IF(X1090="","",IF(30&lt;=Y1090,4,IF(AND(20&lt;=Y1090,Y1090&lt;30),3,IF(AND(10&lt;=Y1090,Y1090&lt;20),2,IF(AND(0&lt;=Y1090,Y1090&lt;10),1,IF(Y1090&lt;0,0,""))))))</f>
        <v/>
      </c>
      <c r="BJ1090" s="58" t="str">
        <f>IF(AND(OR(Q1090="",Q1090="□"),OR(R1090="",R1090="□"),OR(S1090="",S1090="□")),"",IF(AND(Q1090="■",R1090="■"),"",IF(AND(OR(Q1090="■",R1090="■"),S1090="■"),"",IF(Q1090="■",3,IF(R1090="■",1,IF(Z1090="■",BH1090,BI1090))))))</f>
        <v/>
      </c>
    </row>
    <row r="1091" spans="1:62" ht="12" customHeight="1" x14ac:dyDescent="0.15">
      <c r="A1091" s="66">
        <v>1074</v>
      </c>
      <c r="B1091" s="4"/>
      <c r="C1091" s="2"/>
      <c r="D1091" s="2"/>
      <c r="E1091" s="8"/>
      <c r="F1091" s="129" t="s">
        <v>38</v>
      </c>
      <c r="G1091" s="130" t="s">
        <v>38</v>
      </c>
      <c r="H1091" s="131" t="s">
        <v>38</v>
      </c>
      <c r="I1091" s="122"/>
      <c r="J1091" s="149"/>
      <c r="K1091" s="124"/>
      <c r="L1091" s="178"/>
      <c r="M1091" s="133"/>
      <c r="N1091" s="163" t="str">
        <f>IF($C$3="","",IF(P1091="","",BF1091))</f>
        <v/>
      </c>
      <c r="O1091" s="163" t="str">
        <f>IF($C$3="","",IF(AND(OR(F1091="",F1091="□"),OR(G1091="",G1091="□"),OR(H1091="",H1091="□")),"",IF(AND(F1091="■",G1091="■"),"",IF(AND(OR(F1091="■",G1091="■"),H1091="■"),"",IF(BF1091="","",IF(OR(BF1091=4,BF1091&gt;4),"○","×"))))))</f>
        <v/>
      </c>
      <c r="P1091" s="162" t="str">
        <f>IF($C$3="","",IF(AND(OR(F1091="",F1091="□"),OR(G1091="",G1091="□"),OR(H1091="",H1091="□")),"",IF(AND(F1091="■",G1091="■"),"",IF(AND(OR(F1091="■",G1091="■"),H1091="■"),"",IF(BF1091="","",IF(OR(BF1091=5,BF1091&gt;5),"○","×"))))))</f>
        <v/>
      </c>
      <c r="Q1091" s="129" t="s">
        <v>38</v>
      </c>
      <c r="R1091" s="130" t="s">
        <v>38</v>
      </c>
      <c r="S1091" s="131" t="s">
        <v>38</v>
      </c>
      <c r="T1091" s="1"/>
      <c r="U1091" s="10"/>
      <c r="V1091" s="11"/>
      <c r="W1091" s="10"/>
      <c r="X1091" s="223" t="str">
        <f t="shared" si="340"/>
        <v/>
      </c>
      <c r="Y1091" s="164" t="str">
        <f t="shared" si="322"/>
        <v/>
      </c>
      <c r="Z1091" s="131" t="s">
        <v>58</v>
      </c>
      <c r="AA1091" s="135" t="s">
        <v>58</v>
      </c>
      <c r="AB1091" s="165" t="str">
        <f t="shared" si="323"/>
        <v/>
      </c>
      <c r="AC1091" s="280"/>
      <c r="AD1091" s="281"/>
      <c r="AF1091" s="60" t="str">
        <f>IF($C$3="","",IF(AND(F1091="□",G1091="□",H1091="□"),"",IF(AND(F1091="■",G1091="■"),"",IF(AND(F1091="■",H1091="■"),"",IF(AND(G1091="■",H1091="■"),"",IF(F1091="■",$BY$42,IF(G1091="■",$BY$39,IF(I1091="","",I1091))))))))</f>
        <v/>
      </c>
      <c r="AG1091" s="61" t="str">
        <f>IF($C$3="","",IF(AND(F1091="□",G1091="□",H1091="□"),"",IF(AND(F1091="■",G1091="■"),"",IF(AND(F1091="■",H1091="■"),"",IF(AND(G1091="■",H1091="■"),"",IF(F1091="■",$BY$44,IF(G1091="■",$BY$41,IF(K1091="","",K1091))))))))</f>
        <v/>
      </c>
      <c r="AH1091" s="63" t="str">
        <f t="shared" si="324"/>
        <v/>
      </c>
      <c r="AI1091" s="63" t="str">
        <f t="shared" si="325"/>
        <v/>
      </c>
      <c r="AJ1091" s="64" t="str">
        <f t="shared" si="326"/>
        <v/>
      </c>
      <c r="AK1091" s="64" t="str">
        <f t="shared" si="327"/>
        <v/>
      </c>
      <c r="AL1091" s="64" t="str">
        <f>IF($C$3="","",IF(AND(F1091="□",G1091="□",H1091="□"),"",IF(AND(F1091="■",G1091="■"),"",IF(AND(F1091="■",H1091="■"),"",IF(AND(G1091="■",H1091="■"),"",IF(F1091="■",$BY$23,IF(G1091="■",$BY$21,IF(J1091="","",J1091))))))))</f>
        <v/>
      </c>
      <c r="AM1091" s="65" t="str">
        <f t="shared" si="328"/>
        <v/>
      </c>
      <c r="AN1091" s="64" t="str">
        <f>IF($C$3="","",IF(AND(F1091="□",G1091="□",H1091="□"),"",IF(AND(F1091="■",G1091="■"),"",IF(AND(F1091="■",H1091="■"),"",IF(AND(G1091="■",H1091="■"),"",IF(F1091="■",$BY$24,IF(G1091="■",$BY$22,IF(L1091="","",L1091))))))))</f>
        <v/>
      </c>
      <c r="AO1091" s="118"/>
      <c r="AP1091" s="64" t="str">
        <f t="shared" si="329"/>
        <v/>
      </c>
      <c r="AQ1091" s="64" t="str">
        <f t="shared" si="330"/>
        <v/>
      </c>
      <c r="AR1091" s="64" t="str">
        <f t="shared" si="331"/>
        <v/>
      </c>
      <c r="AS1091" s="64" t="str">
        <f t="shared" si="332"/>
        <v/>
      </c>
      <c r="AT1091" s="64" t="str">
        <f t="shared" si="333"/>
        <v/>
      </c>
      <c r="AW1091" s="17" t="str">
        <f t="shared" si="334"/>
        <v/>
      </c>
      <c r="AX1091" s="17" t="str">
        <f t="shared" si="335"/>
        <v/>
      </c>
      <c r="AY1091" s="17" t="str">
        <f t="shared" si="336"/>
        <v/>
      </c>
      <c r="AZ1091" s="17" t="str">
        <f t="shared" si="337"/>
        <v/>
      </c>
      <c r="BA1091" s="17" t="str">
        <f t="shared" si="338"/>
        <v/>
      </c>
      <c r="BB1091" s="17" t="str">
        <f t="shared" si="339"/>
        <v/>
      </c>
      <c r="BD1091" s="17" t="str">
        <f>IF(AND(OR(F1091="",F1091="□"),OR(G1091="",G1091="□"),OR(H1091="",H1091="□")),"",IF(AND(F1091="■",G1091="■"),"",IF(AND(OR(F1091="■",G1091="■"),H1091="■"),"",IF(F1091="■",5,IF(G1091="■",4,IF(I1091="","",IF($C$3="","",IF($C$3=8,"-",IF($C$3&lt;8,IF(I1091&lt;=$BY$25,7,IF(I1091&lt;=$BY$26,6,IF(I1091&lt;=$BY$27,5,IF(I1091&lt;=$BY$28,4,IF(I1091&lt;=$BY$29,3,IF(I1091&lt;=$BY$30,2,1)))))))))))))))</f>
        <v/>
      </c>
      <c r="BE1091" s="17" t="str">
        <f>IF(AND(OR(F1091="",F1091="□"),OR(G1091="",G1091="□"),OR(H1091="",H1091="□")),"",IF(AND(F1091="■",G1091="■"),"",IF(AND(OR(F1091="■",G1091="■"),H1091="■"),"",IF(F1091="■",5,IF(G1091="■",4,IF(K1091="","",IF($C$3="","",IF($C$3=8,IF(K1091&lt;=$BY$33,6,IF(K1091&lt;=$BY$34,5,IF(K1091&lt;=$BY$35,4,3))),IF(AND($C$3&lt;8,$C$3&gt;4),IF(K1091&lt;=$BY$32,7,IF(K1091&lt;=$BY$33,6,IF(K1091&lt;=$BY$34,5,IF(K1091&lt;=$BY$35,4,IF(K1091&lt;=$BY$36,3,2))))),IF(C1077&lt;5,"-"))))))))))</f>
        <v/>
      </c>
      <c r="BF1091" s="17" t="str">
        <f t="shared" si="341"/>
        <v/>
      </c>
      <c r="BH1091" s="18" t="str">
        <f>IF(X1091="","",IF(50&lt;=Y1091,6,IF(AND(40&lt;=Y1091,Y1091&lt;50),5,IF(AND(30&lt;=Y1091,Y1091&lt;40),4,IF(AND(20&lt;=Y1091,Y1091&lt;30),3,IF(AND(10&lt;=Y1091,Y1091&lt;20),2,IF(AND(0&lt;=Y1091,Y1091&lt;10),1,IF(Y1091&lt;0,0,""))))))))</f>
        <v/>
      </c>
      <c r="BI1091" s="18" t="str">
        <f>IF(X1091="","",IF(30&lt;=Y1091,4,IF(AND(20&lt;=Y1091,Y1091&lt;30),3,IF(AND(10&lt;=Y1091,Y1091&lt;20),2,IF(AND(0&lt;=Y1091,Y1091&lt;10),1,IF(Y1091&lt;0,0,""))))))</f>
        <v/>
      </c>
      <c r="BJ1091" s="58" t="str">
        <f>IF(AND(OR(Q1091="",Q1091="□"),OR(R1091="",R1091="□"),OR(S1091="",S1091="□")),"",IF(AND(Q1091="■",R1091="■"),"",IF(AND(OR(Q1091="■",R1091="■"),S1091="■"),"",IF(Q1091="■",3,IF(R1091="■",1,IF(Z1091="■",BH1091,BI1091))))))</f>
        <v/>
      </c>
    </row>
    <row r="1092" spans="1:62" ht="12" customHeight="1" x14ac:dyDescent="0.15">
      <c r="A1092" s="66">
        <v>1075</v>
      </c>
      <c r="B1092" s="4"/>
      <c r="C1092" s="2"/>
      <c r="D1092" s="2"/>
      <c r="E1092" s="8"/>
      <c r="F1092" s="129" t="s">
        <v>38</v>
      </c>
      <c r="G1092" s="130" t="s">
        <v>38</v>
      </c>
      <c r="H1092" s="131" t="s">
        <v>38</v>
      </c>
      <c r="I1092" s="122"/>
      <c r="J1092" s="149"/>
      <c r="K1092" s="124"/>
      <c r="L1092" s="178"/>
      <c r="M1092" s="133"/>
      <c r="N1092" s="163" t="str">
        <f>IF($C$3="","",IF(P1092="","",BF1092))</f>
        <v/>
      </c>
      <c r="O1092" s="163" t="str">
        <f>IF($C$3="","",IF(AND(OR(F1092="",F1092="□"),OR(G1092="",G1092="□"),OR(H1092="",H1092="□")),"",IF(AND(F1092="■",G1092="■"),"",IF(AND(OR(F1092="■",G1092="■"),H1092="■"),"",IF(BF1092="","",IF(OR(BF1092=4,BF1092&gt;4),"○","×"))))))</f>
        <v/>
      </c>
      <c r="P1092" s="162" t="str">
        <f>IF($C$3="","",IF(AND(OR(F1092="",F1092="□"),OR(G1092="",G1092="□"),OR(H1092="",H1092="□")),"",IF(AND(F1092="■",G1092="■"),"",IF(AND(OR(F1092="■",G1092="■"),H1092="■"),"",IF(BF1092="","",IF(OR(BF1092=5,BF1092&gt;5),"○","×"))))))</f>
        <v/>
      </c>
      <c r="Q1092" s="129" t="s">
        <v>38</v>
      </c>
      <c r="R1092" s="130" t="s">
        <v>38</v>
      </c>
      <c r="S1092" s="131" t="s">
        <v>38</v>
      </c>
      <c r="T1092" s="1"/>
      <c r="U1092" s="10"/>
      <c r="V1092" s="11"/>
      <c r="W1092" s="10"/>
      <c r="X1092" s="223" t="str">
        <f t="shared" si="340"/>
        <v/>
      </c>
      <c r="Y1092" s="164" t="str">
        <f t="shared" si="322"/>
        <v/>
      </c>
      <c r="Z1092" s="131" t="s">
        <v>58</v>
      </c>
      <c r="AA1092" s="135" t="s">
        <v>58</v>
      </c>
      <c r="AB1092" s="165" t="str">
        <f t="shared" si="323"/>
        <v/>
      </c>
      <c r="AC1092" s="280"/>
      <c r="AD1092" s="281"/>
      <c r="AF1092" s="60" t="str">
        <f>IF($C$3="","",IF(AND(F1092="□",G1092="□",H1092="□"),"",IF(AND(F1092="■",G1092="■"),"",IF(AND(F1092="■",H1092="■"),"",IF(AND(G1092="■",H1092="■"),"",IF(F1092="■",$BY$42,IF(G1092="■",$BY$39,IF(I1092="","",I1092))))))))</f>
        <v/>
      </c>
      <c r="AG1092" s="61" t="str">
        <f>IF($C$3="","",IF(AND(F1092="□",G1092="□",H1092="□"),"",IF(AND(F1092="■",G1092="■"),"",IF(AND(F1092="■",H1092="■"),"",IF(AND(G1092="■",H1092="■"),"",IF(F1092="■",$BY$44,IF(G1092="■",$BY$41,IF(K1092="","",K1092))))))))</f>
        <v/>
      </c>
      <c r="AH1092" s="63" t="str">
        <f t="shared" si="324"/>
        <v/>
      </c>
      <c r="AI1092" s="63" t="str">
        <f t="shared" si="325"/>
        <v/>
      </c>
      <c r="AJ1092" s="64" t="str">
        <f t="shared" si="326"/>
        <v/>
      </c>
      <c r="AK1092" s="64" t="str">
        <f t="shared" si="327"/>
        <v/>
      </c>
      <c r="AL1092" s="64" t="str">
        <f>IF($C$3="","",IF(AND(F1092="□",G1092="□",H1092="□"),"",IF(AND(F1092="■",G1092="■"),"",IF(AND(F1092="■",H1092="■"),"",IF(AND(G1092="■",H1092="■"),"",IF(F1092="■",$BY$23,IF(G1092="■",$BY$21,IF(J1092="","",J1092))))))))</f>
        <v/>
      </c>
      <c r="AM1092" s="65" t="str">
        <f t="shared" si="328"/>
        <v/>
      </c>
      <c r="AN1092" s="64" t="str">
        <f>IF($C$3="","",IF(AND(F1092="□",G1092="□",H1092="□"),"",IF(AND(F1092="■",G1092="■"),"",IF(AND(F1092="■",H1092="■"),"",IF(AND(G1092="■",H1092="■"),"",IF(F1092="■",$BY$24,IF(G1092="■",$BY$22,IF(L1092="","",L1092))))))))</f>
        <v/>
      </c>
      <c r="AO1092" s="118"/>
      <c r="AP1092" s="64" t="str">
        <f t="shared" si="329"/>
        <v/>
      </c>
      <c r="AQ1092" s="64" t="str">
        <f t="shared" si="330"/>
        <v/>
      </c>
      <c r="AR1092" s="64" t="str">
        <f t="shared" si="331"/>
        <v/>
      </c>
      <c r="AS1092" s="64" t="str">
        <f t="shared" si="332"/>
        <v/>
      </c>
      <c r="AT1092" s="64" t="str">
        <f t="shared" si="333"/>
        <v/>
      </c>
      <c r="AW1092" s="17" t="str">
        <f t="shared" si="334"/>
        <v/>
      </c>
      <c r="AX1092" s="17" t="str">
        <f t="shared" si="335"/>
        <v/>
      </c>
      <c r="AY1092" s="17" t="str">
        <f t="shared" si="336"/>
        <v/>
      </c>
      <c r="AZ1092" s="17" t="str">
        <f t="shared" si="337"/>
        <v/>
      </c>
      <c r="BA1092" s="17" t="str">
        <f t="shared" si="338"/>
        <v/>
      </c>
      <c r="BB1092" s="17" t="str">
        <f t="shared" si="339"/>
        <v/>
      </c>
      <c r="BD1092" s="17" t="str">
        <f>IF(AND(OR(F1092="",F1092="□"),OR(G1092="",G1092="□"),OR(H1092="",H1092="□")),"",IF(AND(F1092="■",G1092="■"),"",IF(AND(OR(F1092="■",G1092="■"),H1092="■"),"",IF(F1092="■",5,IF(G1092="■",4,IF(I1092="","",IF($C$3="","",IF($C$3=8,"-",IF($C$3&lt;8,IF(I1092&lt;=$BY$25,7,IF(I1092&lt;=$BY$26,6,IF(I1092&lt;=$BY$27,5,IF(I1092&lt;=$BY$28,4,IF(I1092&lt;=$BY$29,3,IF(I1092&lt;=$BY$30,2,1)))))))))))))))</f>
        <v/>
      </c>
      <c r="BE1092" s="17" t="str">
        <f>IF(AND(OR(F1092="",F1092="□"),OR(G1092="",G1092="□"),OR(H1092="",H1092="□")),"",IF(AND(F1092="■",G1092="■"),"",IF(AND(OR(F1092="■",G1092="■"),H1092="■"),"",IF(F1092="■",5,IF(G1092="■",4,IF(K1092="","",IF($C$3="","",IF($C$3=8,IF(K1092&lt;=$BY$33,6,IF(K1092&lt;=$BY$34,5,IF(K1092&lt;=$BY$35,4,3))),IF(AND($C$3&lt;8,$C$3&gt;4),IF(K1092&lt;=$BY$32,7,IF(K1092&lt;=$BY$33,6,IF(K1092&lt;=$BY$34,5,IF(K1092&lt;=$BY$35,4,IF(K1092&lt;=$BY$36,3,2))))),IF(C1078&lt;5,"-"))))))))))</f>
        <v/>
      </c>
      <c r="BF1092" s="17" t="str">
        <f t="shared" si="341"/>
        <v/>
      </c>
      <c r="BH1092" s="18" t="str">
        <f>IF(X1092="","",IF(50&lt;=Y1092,6,IF(AND(40&lt;=Y1092,Y1092&lt;50),5,IF(AND(30&lt;=Y1092,Y1092&lt;40),4,IF(AND(20&lt;=Y1092,Y1092&lt;30),3,IF(AND(10&lt;=Y1092,Y1092&lt;20),2,IF(AND(0&lt;=Y1092,Y1092&lt;10),1,IF(Y1092&lt;0,0,""))))))))</f>
        <v/>
      </c>
      <c r="BI1092" s="18" t="str">
        <f>IF(X1092="","",IF(30&lt;=Y1092,4,IF(AND(20&lt;=Y1092,Y1092&lt;30),3,IF(AND(10&lt;=Y1092,Y1092&lt;20),2,IF(AND(0&lt;=Y1092,Y1092&lt;10),1,IF(Y1092&lt;0,0,""))))))</f>
        <v/>
      </c>
      <c r="BJ1092" s="58" t="str">
        <f>IF(AND(OR(Q1092="",Q1092="□"),OR(R1092="",R1092="□"),OR(S1092="",S1092="□")),"",IF(AND(Q1092="■",R1092="■"),"",IF(AND(OR(Q1092="■",R1092="■"),S1092="■"),"",IF(Q1092="■",3,IF(R1092="■",1,IF(Z1092="■",BH1092,BI1092))))))</f>
        <v/>
      </c>
    </row>
    <row r="1093" spans="1:62" ht="12" customHeight="1" x14ac:dyDescent="0.15">
      <c r="A1093" s="66">
        <v>1076</v>
      </c>
      <c r="B1093" s="4"/>
      <c r="C1093" s="2"/>
      <c r="D1093" s="2"/>
      <c r="E1093" s="8"/>
      <c r="F1093" s="129" t="s">
        <v>38</v>
      </c>
      <c r="G1093" s="130" t="s">
        <v>38</v>
      </c>
      <c r="H1093" s="131" t="s">
        <v>38</v>
      </c>
      <c r="I1093" s="122"/>
      <c r="J1093" s="149"/>
      <c r="K1093" s="124"/>
      <c r="L1093" s="178"/>
      <c r="M1093" s="133"/>
      <c r="N1093" s="163" t="str">
        <f>IF($C$3="","",IF(P1093="","",BF1093))</f>
        <v/>
      </c>
      <c r="O1093" s="163" t="str">
        <f>IF($C$3="","",IF(AND(OR(F1093="",F1093="□"),OR(G1093="",G1093="□"),OR(H1093="",H1093="□")),"",IF(AND(F1093="■",G1093="■"),"",IF(AND(OR(F1093="■",G1093="■"),H1093="■"),"",IF(BF1093="","",IF(OR(BF1093=4,BF1093&gt;4),"○","×"))))))</f>
        <v/>
      </c>
      <c r="P1093" s="162" t="str">
        <f>IF($C$3="","",IF(AND(OR(F1093="",F1093="□"),OR(G1093="",G1093="□"),OR(H1093="",H1093="□")),"",IF(AND(F1093="■",G1093="■"),"",IF(AND(OR(F1093="■",G1093="■"),H1093="■"),"",IF(BF1093="","",IF(OR(BF1093=5,BF1093&gt;5),"○","×"))))))</f>
        <v/>
      </c>
      <c r="Q1093" s="129" t="s">
        <v>38</v>
      </c>
      <c r="R1093" s="130" t="s">
        <v>38</v>
      </c>
      <c r="S1093" s="131" t="s">
        <v>38</v>
      </c>
      <c r="T1093" s="1"/>
      <c r="U1093" s="10"/>
      <c r="V1093" s="11"/>
      <c r="W1093" s="10"/>
      <c r="X1093" s="223" t="str">
        <f t="shared" si="340"/>
        <v/>
      </c>
      <c r="Y1093" s="164" t="str">
        <f t="shared" si="322"/>
        <v/>
      </c>
      <c r="Z1093" s="131" t="s">
        <v>58</v>
      </c>
      <c r="AA1093" s="135" t="s">
        <v>58</v>
      </c>
      <c r="AB1093" s="165" t="str">
        <f t="shared" si="323"/>
        <v/>
      </c>
      <c r="AC1093" s="280"/>
      <c r="AD1093" s="281"/>
      <c r="AF1093" s="60" t="str">
        <f>IF($C$3="","",IF(AND(F1093="□",G1093="□",H1093="□"),"",IF(AND(F1093="■",G1093="■"),"",IF(AND(F1093="■",H1093="■"),"",IF(AND(G1093="■",H1093="■"),"",IF(F1093="■",$BY$42,IF(G1093="■",$BY$39,IF(I1093="","",I1093))))))))</f>
        <v/>
      </c>
      <c r="AG1093" s="61" t="str">
        <f>IF($C$3="","",IF(AND(F1093="□",G1093="□",H1093="□"),"",IF(AND(F1093="■",G1093="■"),"",IF(AND(F1093="■",H1093="■"),"",IF(AND(G1093="■",H1093="■"),"",IF(F1093="■",$BY$44,IF(G1093="■",$BY$41,IF(K1093="","",K1093))))))))</f>
        <v/>
      </c>
      <c r="AH1093" s="63" t="str">
        <f t="shared" si="324"/>
        <v/>
      </c>
      <c r="AI1093" s="63" t="str">
        <f t="shared" si="325"/>
        <v/>
      </c>
      <c r="AJ1093" s="64" t="str">
        <f t="shared" si="326"/>
        <v/>
      </c>
      <c r="AK1093" s="64" t="str">
        <f t="shared" si="327"/>
        <v/>
      </c>
      <c r="AL1093" s="64" t="str">
        <f>IF($C$3="","",IF(AND(F1093="□",G1093="□",H1093="□"),"",IF(AND(F1093="■",G1093="■"),"",IF(AND(F1093="■",H1093="■"),"",IF(AND(G1093="■",H1093="■"),"",IF(F1093="■",$BY$23,IF(G1093="■",$BY$21,IF(J1093="","",J1093))))))))</f>
        <v/>
      </c>
      <c r="AM1093" s="65" t="str">
        <f t="shared" si="328"/>
        <v/>
      </c>
      <c r="AN1093" s="64" t="str">
        <f>IF($C$3="","",IF(AND(F1093="□",G1093="□",H1093="□"),"",IF(AND(F1093="■",G1093="■"),"",IF(AND(F1093="■",H1093="■"),"",IF(AND(G1093="■",H1093="■"),"",IF(F1093="■",$BY$24,IF(G1093="■",$BY$22,IF(L1093="","",L1093))))))))</f>
        <v/>
      </c>
      <c r="AO1093" s="118"/>
      <c r="AP1093" s="64" t="str">
        <f t="shared" si="329"/>
        <v/>
      </c>
      <c r="AQ1093" s="64" t="str">
        <f t="shared" si="330"/>
        <v/>
      </c>
      <c r="AR1093" s="64" t="str">
        <f t="shared" si="331"/>
        <v/>
      </c>
      <c r="AS1093" s="64" t="str">
        <f t="shared" si="332"/>
        <v/>
      </c>
      <c r="AT1093" s="64" t="str">
        <f t="shared" si="333"/>
        <v/>
      </c>
      <c r="AW1093" s="17" t="str">
        <f t="shared" si="334"/>
        <v/>
      </c>
      <c r="AX1093" s="17" t="str">
        <f t="shared" si="335"/>
        <v/>
      </c>
      <c r="AY1093" s="17" t="str">
        <f t="shared" si="336"/>
        <v/>
      </c>
      <c r="AZ1093" s="17" t="str">
        <f t="shared" si="337"/>
        <v/>
      </c>
      <c r="BA1093" s="17" t="str">
        <f t="shared" si="338"/>
        <v/>
      </c>
      <c r="BB1093" s="17" t="str">
        <f t="shared" si="339"/>
        <v/>
      </c>
      <c r="BD1093" s="17" t="str">
        <f>IF(AND(OR(F1093="",F1093="□"),OR(G1093="",G1093="□"),OR(H1093="",H1093="□")),"",IF(AND(F1093="■",G1093="■"),"",IF(AND(OR(F1093="■",G1093="■"),H1093="■"),"",IF(F1093="■",5,IF(G1093="■",4,IF(I1093="","",IF($C$3="","",IF($C$3=8,"-",IF($C$3&lt;8,IF(I1093&lt;=$BY$25,7,IF(I1093&lt;=$BY$26,6,IF(I1093&lt;=$BY$27,5,IF(I1093&lt;=$BY$28,4,IF(I1093&lt;=$BY$29,3,IF(I1093&lt;=$BY$30,2,1)))))))))))))))</f>
        <v/>
      </c>
      <c r="BE1093" s="17" t="str">
        <f>IF(AND(OR(F1093="",F1093="□"),OR(G1093="",G1093="□"),OR(H1093="",H1093="□")),"",IF(AND(F1093="■",G1093="■"),"",IF(AND(OR(F1093="■",G1093="■"),H1093="■"),"",IF(F1093="■",5,IF(G1093="■",4,IF(K1093="","",IF($C$3="","",IF($C$3=8,IF(K1093&lt;=$BY$33,6,IF(K1093&lt;=$BY$34,5,IF(K1093&lt;=$BY$35,4,3))),IF(AND($C$3&lt;8,$C$3&gt;4),IF(K1093&lt;=$BY$32,7,IF(K1093&lt;=$BY$33,6,IF(K1093&lt;=$BY$34,5,IF(K1093&lt;=$BY$35,4,IF(K1093&lt;=$BY$36,3,2))))),IF(C1079&lt;5,"-"))))))))))</f>
        <v/>
      </c>
      <c r="BF1093" s="17" t="str">
        <f t="shared" si="341"/>
        <v/>
      </c>
      <c r="BH1093" s="18" t="str">
        <f>IF(X1093="","",IF(50&lt;=Y1093,6,IF(AND(40&lt;=Y1093,Y1093&lt;50),5,IF(AND(30&lt;=Y1093,Y1093&lt;40),4,IF(AND(20&lt;=Y1093,Y1093&lt;30),3,IF(AND(10&lt;=Y1093,Y1093&lt;20),2,IF(AND(0&lt;=Y1093,Y1093&lt;10),1,IF(Y1093&lt;0,0,""))))))))</f>
        <v/>
      </c>
      <c r="BI1093" s="18" t="str">
        <f>IF(X1093="","",IF(30&lt;=Y1093,4,IF(AND(20&lt;=Y1093,Y1093&lt;30),3,IF(AND(10&lt;=Y1093,Y1093&lt;20),2,IF(AND(0&lt;=Y1093,Y1093&lt;10),1,IF(Y1093&lt;0,0,""))))))</f>
        <v/>
      </c>
      <c r="BJ1093" s="58" t="str">
        <f>IF(AND(OR(Q1093="",Q1093="□"),OR(R1093="",R1093="□"),OR(S1093="",S1093="□")),"",IF(AND(Q1093="■",R1093="■"),"",IF(AND(OR(Q1093="■",R1093="■"),S1093="■"),"",IF(Q1093="■",3,IF(R1093="■",1,IF(Z1093="■",BH1093,BI1093))))))</f>
        <v/>
      </c>
    </row>
    <row r="1094" spans="1:62" ht="12" customHeight="1" x14ac:dyDescent="0.15">
      <c r="A1094" s="66">
        <v>1077</v>
      </c>
      <c r="B1094" s="4"/>
      <c r="C1094" s="2"/>
      <c r="D1094" s="2"/>
      <c r="E1094" s="8"/>
      <c r="F1094" s="129" t="s">
        <v>38</v>
      </c>
      <c r="G1094" s="130" t="s">
        <v>38</v>
      </c>
      <c r="H1094" s="131" t="s">
        <v>38</v>
      </c>
      <c r="I1094" s="122"/>
      <c r="J1094" s="149"/>
      <c r="K1094" s="124"/>
      <c r="L1094" s="178"/>
      <c r="M1094" s="133"/>
      <c r="N1094" s="163" t="str">
        <f>IF($C$3="","",IF(P1094="","",BF1094))</f>
        <v/>
      </c>
      <c r="O1094" s="163" t="str">
        <f>IF($C$3="","",IF(AND(OR(F1094="",F1094="□"),OR(G1094="",G1094="□"),OR(H1094="",H1094="□")),"",IF(AND(F1094="■",G1094="■"),"",IF(AND(OR(F1094="■",G1094="■"),H1094="■"),"",IF(BF1094="","",IF(OR(BF1094=4,BF1094&gt;4),"○","×"))))))</f>
        <v/>
      </c>
      <c r="P1094" s="162" t="str">
        <f>IF($C$3="","",IF(AND(OR(F1094="",F1094="□"),OR(G1094="",G1094="□"),OR(H1094="",H1094="□")),"",IF(AND(F1094="■",G1094="■"),"",IF(AND(OR(F1094="■",G1094="■"),H1094="■"),"",IF(BF1094="","",IF(OR(BF1094=5,BF1094&gt;5),"○","×"))))))</f>
        <v/>
      </c>
      <c r="Q1094" s="129" t="s">
        <v>38</v>
      </c>
      <c r="R1094" s="130" t="s">
        <v>38</v>
      </c>
      <c r="S1094" s="131" t="s">
        <v>38</v>
      </c>
      <c r="T1094" s="1"/>
      <c r="U1094" s="10"/>
      <c r="V1094" s="11"/>
      <c r="W1094" s="10"/>
      <c r="X1094" s="223" t="str">
        <f t="shared" si="340"/>
        <v/>
      </c>
      <c r="Y1094" s="164" t="str">
        <f t="shared" si="322"/>
        <v/>
      </c>
      <c r="Z1094" s="131" t="s">
        <v>58</v>
      </c>
      <c r="AA1094" s="135" t="s">
        <v>58</v>
      </c>
      <c r="AB1094" s="165" t="str">
        <f t="shared" si="323"/>
        <v/>
      </c>
      <c r="AC1094" s="280"/>
      <c r="AD1094" s="281"/>
      <c r="AF1094" s="60" t="str">
        <f>IF($C$3="","",IF(AND(F1094="□",G1094="□",H1094="□"),"",IF(AND(F1094="■",G1094="■"),"",IF(AND(F1094="■",H1094="■"),"",IF(AND(G1094="■",H1094="■"),"",IF(F1094="■",$BY$42,IF(G1094="■",$BY$39,IF(I1094="","",I1094))))))))</f>
        <v/>
      </c>
      <c r="AG1094" s="61" t="str">
        <f>IF($C$3="","",IF(AND(F1094="□",G1094="□",H1094="□"),"",IF(AND(F1094="■",G1094="■"),"",IF(AND(F1094="■",H1094="■"),"",IF(AND(G1094="■",H1094="■"),"",IF(F1094="■",$BY$44,IF(G1094="■",$BY$41,IF(K1094="","",K1094))))))))</f>
        <v/>
      </c>
      <c r="AH1094" s="63" t="str">
        <f t="shared" si="324"/>
        <v/>
      </c>
      <c r="AI1094" s="63" t="str">
        <f t="shared" si="325"/>
        <v/>
      </c>
      <c r="AJ1094" s="64" t="str">
        <f t="shared" si="326"/>
        <v/>
      </c>
      <c r="AK1094" s="64" t="str">
        <f t="shared" si="327"/>
        <v/>
      </c>
      <c r="AL1094" s="64" t="str">
        <f>IF($C$3="","",IF(AND(F1094="□",G1094="□",H1094="□"),"",IF(AND(F1094="■",G1094="■"),"",IF(AND(F1094="■",H1094="■"),"",IF(AND(G1094="■",H1094="■"),"",IF(F1094="■",$BY$23,IF(G1094="■",$BY$21,IF(J1094="","",J1094))))))))</f>
        <v/>
      </c>
      <c r="AM1094" s="65" t="str">
        <f t="shared" si="328"/>
        <v/>
      </c>
      <c r="AN1094" s="64" t="str">
        <f>IF($C$3="","",IF(AND(F1094="□",G1094="□",H1094="□"),"",IF(AND(F1094="■",G1094="■"),"",IF(AND(F1094="■",H1094="■"),"",IF(AND(G1094="■",H1094="■"),"",IF(F1094="■",$BY$24,IF(G1094="■",$BY$22,IF(L1094="","",L1094))))))))</f>
        <v/>
      </c>
      <c r="AO1094" s="118"/>
      <c r="AP1094" s="64" t="str">
        <f t="shared" si="329"/>
        <v/>
      </c>
      <c r="AQ1094" s="64" t="str">
        <f t="shared" si="330"/>
        <v/>
      </c>
      <c r="AR1094" s="64" t="str">
        <f t="shared" si="331"/>
        <v/>
      </c>
      <c r="AS1094" s="64" t="str">
        <f t="shared" si="332"/>
        <v/>
      </c>
      <c r="AT1094" s="64" t="str">
        <f t="shared" si="333"/>
        <v/>
      </c>
      <c r="AW1094" s="17" t="str">
        <f t="shared" si="334"/>
        <v/>
      </c>
      <c r="AX1094" s="17" t="str">
        <f t="shared" si="335"/>
        <v/>
      </c>
      <c r="AY1094" s="17" t="str">
        <f t="shared" si="336"/>
        <v/>
      </c>
      <c r="AZ1094" s="17" t="str">
        <f t="shared" si="337"/>
        <v/>
      </c>
      <c r="BA1094" s="17" t="str">
        <f t="shared" si="338"/>
        <v/>
      </c>
      <c r="BB1094" s="17" t="str">
        <f t="shared" si="339"/>
        <v/>
      </c>
      <c r="BD1094" s="17" t="str">
        <f>IF(AND(OR(F1094="",F1094="□"),OR(G1094="",G1094="□"),OR(H1094="",H1094="□")),"",IF(AND(F1094="■",G1094="■"),"",IF(AND(OR(F1094="■",G1094="■"),H1094="■"),"",IF(F1094="■",5,IF(G1094="■",4,IF(I1094="","",IF($C$3="","",IF($C$3=8,"-",IF($C$3&lt;8,IF(I1094&lt;=$BY$25,7,IF(I1094&lt;=$BY$26,6,IF(I1094&lt;=$BY$27,5,IF(I1094&lt;=$BY$28,4,IF(I1094&lt;=$BY$29,3,IF(I1094&lt;=$BY$30,2,1)))))))))))))))</f>
        <v/>
      </c>
      <c r="BE1094" s="17" t="str">
        <f>IF(AND(OR(F1094="",F1094="□"),OR(G1094="",G1094="□"),OR(H1094="",H1094="□")),"",IF(AND(F1094="■",G1094="■"),"",IF(AND(OR(F1094="■",G1094="■"),H1094="■"),"",IF(F1094="■",5,IF(G1094="■",4,IF(K1094="","",IF($C$3="","",IF($C$3=8,IF(K1094&lt;=$BY$33,6,IF(K1094&lt;=$BY$34,5,IF(K1094&lt;=$BY$35,4,3))),IF(AND($C$3&lt;8,$C$3&gt;4),IF(K1094&lt;=$BY$32,7,IF(K1094&lt;=$BY$33,6,IF(K1094&lt;=$BY$34,5,IF(K1094&lt;=$BY$35,4,IF(K1094&lt;=$BY$36,3,2))))),IF(C1080&lt;5,"-"))))))))))</f>
        <v/>
      </c>
      <c r="BF1094" s="17" t="str">
        <f t="shared" si="341"/>
        <v/>
      </c>
      <c r="BH1094" s="18" t="str">
        <f>IF(X1094="","",IF(50&lt;=Y1094,6,IF(AND(40&lt;=Y1094,Y1094&lt;50),5,IF(AND(30&lt;=Y1094,Y1094&lt;40),4,IF(AND(20&lt;=Y1094,Y1094&lt;30),3,IF(AND(10&lt;=Y1094,Y1094&lt;20),2,IF(AND(0&lt;=Y1094,Y1094&lt;10),1,IF(Y1094&lt;0,0,""))))))))</f>
        <v/>
      </c>
      <c r="BI1094" s="18" t="str">
        <f>IF(X1094="","",IF(30&lt;=Y1094,4,IF(AND(20&lt;=Y1094,Y1094&lt;30),3,IF(AND(10&lt;=Y1094,Y1094&lt;20),2,IF(AND(0&lt;=Y1094,Y1094&lt;10),1,IF(Y1094&lt;0,0,""))))))</f>
        <v/>
      </c>
      <c r="BJ1094" s="58" t="str">
        <f>IF(AND(OR(Q1094="",Q1094="□"),OR(R1094="",R1094="□"),OR(S1094="",S1094="□")),"",IF(AND(Q1094="■",R1094="■"),"",IF(AND(OR(Q1094="■",R1094="■"),S1094="■"),"",IF(Q1094="■",3,IF(R1094="■",1,IF(Z1094="■",BH1094,BI1094))))))</f>
        <v/>
      </c>
    </row>
    <row r="1095" spans="1:62" ht="12" customHeight="1" x14ac:dyDescent="0.15">
      <c r="A1095" s="66">
        <v>1078</v>
      </c>
      <c r="B1095" s="4"/>
      <c r="C1095" s="2"/>
      <c r="D1095" s="2"/>
      <c r="E1095" s="8"/>
      <c r="F1095" s="129" t="s">
        <v>38</v>
      </c>
      <c r="G1095" s="130" t="s">
        <v>38</v>
      </c>
      <c r="H1095" s="131" t="s">
        <v>38</v>
      </c>
      <c r="I1095" s="122"/>
      <c r="J1095" s="149"/>
      <c r="K1095" s="124"/>
      <c r="L1095" s="178"/>
      <c r="M1095" s="133"/>
      <c r="N1095" s="163" t="str">
        <f>IF($C$3="","",IF(P1095="","",BF1095))</f>
        <v/>
      </c>
      <c r="O1095" s="163" t="str">
        <f>IF($C$3="","",IF(AND(OR(F1095="",F1095="□"),OR(G1095="",G1095="□"),OR(H1095="",H1095="□")),"",IF(AND(F1095="■",G1095="■"),"",IF(AND(OR(F1095="■",G1095="■"),H1095="■"),"",IF(BF1095="","",IF(OR(BF1095=4,BF1095&gt;4),"○","×"))))))</f>
        <v/>
      </c>
      <c r="P1095" s="162" t="str">
        <f>IF($C$3="","",IF(AND(OR(F1095="",F1095="□"),OR(G1095="",G1095="□"),OR(H1095="",H1095="□")),"",IF(AND(F1095="■",G1095="■"),"",IF(AND(OR(F1095="■",G1095="■"),H1095="■"),"",IF(BF1095="","",IF(OR(BF1095=5,BF1095&gt;5),"○","×"))))))</f>
        <v/>
      </c>
      <c r="Q1095" s="129" t="s">
        <v>38</v>
      </c>
      <c r="R1095" s="130" t="s">
        <v>38</v>
      </c>
      <c r="S1095" s="131" t="s">
        <v>38</v>
      </c>
      <c r="T1095" s="1"/>
      <c r="U1095" s="10"/>
      <c r="V1095" s="11"/>
      <c r="W1095" s="10"/>
      <c r="X1095" s="223" t="str">
        <f t="shared" si="340"/>
        <v/>
      </c>
      <c r="Y1095" s="164" t="str">
        <f t="shared" si="322"/>
        <v/>
      </c>
      <c r="Z1095" s="131" t="s">
        <v>58</v>
      </c>
      <c r="AA1095" s="135" t="s">
        <v>58</v>
      </c>
      <c r="AB1095" s="165" t="str">
        <f t="shared" si="323"/>
        <v/>
      </c>
      <c r="AC1095" s="280"/>
      <c r="AD1095" s="281"/>
      <c r="AF1095" s="60" t="str">
        <f>IF($C$3="","",IF(AND(F1095="□",G1095="□",H1095="□"),"",IF(AND(F1095="■",G1095="■"),"",IF(AND(F1095="■",H1095="■"),"",IF(AND(G1095="■",H1095="■"),"",IF(F1095="■",$BY$42,IF(G1095="■",$BY$39,IF(I1095="","",I1095))))))))</f>
        <v/>
      </c>
      <c r="AG1095" s="61" t="str">
        <f>IF($C$3="","",IF(AND(F1095="□",G1095="□",H1095="□"),"",IF(AND(F1095="■",G1095="■"),"",IF(AND(F1095="■",H1095="■"),"",IF(AND(G1095="■",H1095="■"),"",IF(F1095="■",$BY$44,IF(G1095="■",$BY$41,IF(K1095="","",K1095))))))))</f>
        <v/>
      </c>
      <c r="AH1095" s="63" t="str">
        <f t="shared" si="324"/>
        <v/>
      </c>
      <c r="AI1095" s="63" t="str">
        <f t="shared" si="325"/>
        <v/>
      </c>
      <c r="AJ1095" s="64" t="str">
        <f t="shared" si="326"/>
        <v/>
      </c>
      <c r="AK1095" s="64" t="str">
        <f t="shared" si="327"/>
        <v/>
      </c>
      <c r="AL1095" s="64" t="str">
        <f>IF($C$3="","",IF(AND(F1095="□",G1095="□",H1095="□"),"",IF(AND(F1095="■",G1095="■"),"",IF(AND(F1095="■",H1095="■"),"",IF(AND(G1095="■",H1095="■"),"",IF(F1095="■",$BY$23,IF(G1095="■",$BY$21,IF(J1095="","",J1095))))))))</f>
        <v/>
      </c>
      <c r="AM1095" s="65" t="str">
        <f t="shared" si="328"/>
        <v/>
      </c>
      <c r="AN1095" s="64" t="str">
        <f>IF($C$3="","",IF(AND(F1095="□",G1095="□",H1095="□"),"",IF(AND(F1095="■",G1095="■"),"",IF(AND(F1095="■",H1095="■"),"",IF(AND(G1095="■",H1095="■"),"",IF(F1095="■",$BY$24,IF(G1095="■",$BY$22,IF(L1095="","",L1095))))))))</f>
        <v/>
      </c>
      <c r="AO1095" s="118"/>
      <c r="AP1095" s="64" t="str">
        <f t="shared" si="329"/>
        <v/>
      </c>
      <c r="AQ1095" s="64" t="str">
        <f t="shared" si="330"/>
        <v/>
      </c>
      <c r="AR1095" s="64" t="str">
        <f t="shared" si="331"/>
        <v/>
      </c>
      <c r="AS1095" s="64" t="str">
        <f t="shared" si="332"/>
        <v/>
      </c>
      <c r="AT1095" s="64" t="str">
        <f t="shared" si="333"/>
        <v/>
      </c>
      <c r="AW1095" s="17" t="str">
        <f t="shared" si="334"/>
        <v/>
      </c>
      <c r="AX1095" s="17" t="str">
        <f t="shared" si="335"/>
        <v/>
      </c>
      <c r="AY1095" s="17" t="str">
        <f t="shared" si="336"/>
        <v/>
      </c>
      <c r="AZ1095" s="17" t="str">
        <f t="shared" si="337"/>
        <v/>
      </c>
      <c r="BA1095" s="17" t="str">
        <f t="shared" si="338"/>
        <v/>
      </c>
      <c r="BB1095" s="17" t="str">
        <f t="shared" si="339"/>
        <v/>
      </c>
      <c r="BD1095" s="17" t="str">
        <f>IF(AND(OR(F1095="",F1095="□"),OR(G1095="",G1095="□"),OR(H1095="",H1095="□")),"",IF(AND(F1095="■",G1095="■"),"",IF(AND(OR(F1095="■",G1095="■"),H1095="■"),"",IF(F1095="■",5,IF(G1095="■",4,IF(I1095="","",IF($C$3="","",IF($C$3=8,"-",IF($C$3&lt;8,IF(I1095&lt;=$BY$25,7,IF(I1095&lt;=$BY$26,6,IF(I1095&lt;=$BY$27,5,IF(I1095&lt;=$BY$28,4,IF(I1095&lt;=$BY$29,3,IF(I1095&lt;=$BY$30,2,1)))))))))))))))</f>
        <v/>
      </c>
      <c r="BE1095" s="17" t="str">
        <f>IF(AND(OR(F1095="",F1095="□"),OR(G1095="",G1095="□"),OR(H1095="",H1095="□")),"",IF(AND(F1095="■",G1095="■"),"",IF(AND(OR(F1095="■",G1095="■"),H1095="■"),"",IF(F1095="■",5,IF(G1095="■",4,IF(K1095="","",IF($C$3="","",IF($C$3=8,IF(K1095&lt;=$BY$33,6,IF(K1095&lt;=$BY$34,5,IF(K1095&lt;=$BY$35,4,3))),IF(AND($C$3&lt;8,$C$3&gt;4),IF(K1095&lt;=$BY$32,7,IF(K1095&lt;=$BY$33,6,IF(K1095&lt;=$BY$34,5,IF(K1095&lt;=$BY$35,4,IF(K1095&lt;=$BY$36,3,2))))),IF(C1081&lt;5,"-"))))))))))</f>
        <v/>
      </c>
      <c r="BF1095" s="17" t="str">
        <f t="shared" si="341"/>
        <v/>
      </c>
      <c r="BH1095" s="18" t="str">
        <f>IF(X1095="","",IF(50&lt;=Y1095,6,IF(AND(40&lt;=Y1095,Y1095&lt;50),5,IF(AND(30&lt;=Y1095,Y1095&lt;40),4,IF(AND(20&lt;=Y1095,Y1095&lt;30),3,IF(AND(10&lt;=Y1095,Y1095&lt;20),2,IF(AND(0&lt;=Y1095,Y1095&lt;10),1,IF(Y1095&lt;0,0,""))))))))</f>
        <v/>
      </c>
      <c r="BI1095" s="18" t="str">
        <f>IF(X1095="","",IF(30&lt;=Y1095,4,IF(AND(20&lt;=Y1095,Y1095&lt;30),3,IF(AND(10&lt;=Y1095,Y1095&lt;20),2,IF(AND(0&lt;=Y1095,Y1095&lt;10),1,IF(Y1095&lt;0,0,""))))))</f>
        <v/>
      </c>
      <c r="BJ1095" s="58" t="str">
        <f>IF(AND(OR(Q1095="",Q1095="□"),OR(R1095="",R1095="□"),OR(S1095="",S1095="□")),"",IF(AND(Q1095="■",R1095="■"),"",IF(AND(OR(Q1095="■",R1095="■"),S1095="■"),"",IF(Q1095="■",3,IF(R1095="■",1,IF(Z1095="■",BH1095,BI1095))))))</f>
        <v/>
      </c>
    </row>
    <row r="1096" spans="1:62" ht="12" customHeight="1" x14ac:dyDescent="0.15">
      <c r="A1096" s="66">
        <v>1079</v>
      </c>
      <c r="B1096" s="4"/>
      <c r="C1096" s="2"/>
      <c r="D1096" s="2"/>
      <c r="E1096" s="8"/>
      <c r="F1096" s="129" t="s">
        <v>38</v>
      </c>
      <c r="G1096" s="130" t="s">
        <v>38</v>
      </c>
      <c r="H1096" s="131" t="s">
        <v>38</v>
      </c>
      <c r="I1096" s="122"/>
      <c r="J1096" s="149"/>
      <c r="K1096" s="124"/>
      <c r="L1096" s="178"/>
      <c r="M1096" s="133"/>
      <c r="N1096" s="163" t="str">
        <f>IF($C$3="","",IF(P1096="","",BF1096))</f>
        <v/>
      </c>
      <c r="O1096" s="163" t="str">
        <f>IF($C$3="","",IF(AND(OR(F1096="",F1096="□"),OR(G1096="",G1096="□"),OR(H1096="",H1096="□")),"",IF(AND(F1096="■",G1096="■"),"",IF(AND(OR(F1096="■",G1096="■"),H1096="■"),"",IF(BF1096="","",IF(OR(BF1096=4,BF1096&gt;4),"○","×"))))))</f>
        <v/>
      </c>
      <c r="P1096" s="162" t="str">
        <f>IF($C$3="","",IF(AND(OR(F1096="",F1096="□"),OR(G1096="",G1096="□"),OR(H1096="",H1096="□")),"",IF(AND(F1096="■",G1096="■"),"",IF(AND(OR(F1096="■",G1096="■"),H1096="■"),"",IF(BF1096="","",IF(OR(BF1096=5,BF1096&gt;5),"○","×"))))))</f>
        <v/>
      </c>
      <c r="Q1096" s="129" t="s">
        <v>38</v>
      </c>
      <c r="R1096" s="130" t="s">
        <v>38</v>
      </c>
      <c r="S1096" s="131" t="s">
        <v>38</v>
      </c>
      <c r="T1096" s="1"/>
      <c r="U1096" s="10"/>
      <c r="V1096" s="11"/>
      <c r="W1096" s="10"/>
      <c r="X1096" s="223" t="str">
        <f t="shared" si="340"/>
        <v/>
      </c>
      <c r="Y1096" s="164" t="str">
        <f t="shared" si="322"/>
        <v/>
      </c>
      <c r="Z1096" s="131" t="s">
        <v>58</v>
      </c>
      <c r="AA1096" s="135" t="s">
        <v>58</v>
      </c>
      <c r="AB1096" s="165" t="str">
        <f t="shared" si="323"/>
        <v/>
      </c>
      <c r="AC1096" s="280"/>
      <c r="AD1096" s="281"/>
      <c r="AF1096" s="60" t="str">
        <f>IF($C$3="","",IF(AND(F1096="□",G1096="□",H1096="□"),"",IF(AND(F1096="■",G1096="■"),"",IF(AND(F1096="■",H1096="■"),"",IF(AND(G1096="■",H1096="■"),"",IF(F1096="■",$BY$42,IF(G1096="■",$BY$39,IF(I1096="","",I1096))))))))</f>
        <v/>
      </c>
      <c r="AG1096" s="61" t="str">
        <f>IF($C$3="","",IF(AND(F1096="□",G1096="□",H1096="□"),"",IF(AND(F1096="■",G1096="■"),"",IF(AND(F1096="■",H1096="■"),"",IF(AND(G1096="■",H1096="■"),"",IF(F1096="■",$BY$44,IF(G1096="■",$BY$41,IF(K1096="","",K1096))))))))</f>
        <v/>
      </c>
      <c r="AH1096" s="63" t="str">
        <f t="shared" si="324"/>
        <v/>
      </c>
      <c r="AI1096" s="63" t="str">
        <f t="shared" si="325"/>
        <v/>
      </c>
      <c r="AJ1096" s="64" t="str">
        <f t="shared" si="326"/>
        <v/>
      </c>
      <c r="AK1096" s="64" t="str">
        <f t="shared" si="327"/>
        <v/>
      </c>
      <c r="AL1096" s="64" t="str">
        <f>IF($C$3="","",IF(AND(F1096="□",G1096="□",H1096="□"),"",IF(AND(F1096="■",G1096="■"),"",IF(AND(F1096="■",H1096="■"),"",IF(AND(G1096="■",H1096="■"),"",IF(F1096="■",$BY$23,IF(G1096="■",$BY$21,IF(J1096="","",J1096))))))))</f>
        <v/>
      </c>
      <c r="AM1096" s="65" t="str">
        <f t="shared" si="328"/>
        <v/>
      </c>
      <c r="AN1096" s="64" t="str">
        <f>IF($C$3="","",IF(AND(F1096="□",G1096="□",H1096="□"),"",IF(AND(F1096="■",G1096="■"),"",IF(AND(F1096="■",H1096="■"),"",IF(AND(G1096="■",H1096="■"),"",IF(F1096="■",$BY$24,IF(G1096="■",$BY$22,IF(L1096="","",L1096))))))))</f>
        <v/>
      </c>
      <c r="AO1096" s="118"/>
      <c r="AP1096" s="64" t="str">
        <f t="shared" si="329"/>
        <v/>
      </c>
      <c r="AQ1096" s="64" t="str">
        <f t="shared" si="330"/>
        <v/>
      </c>
      <c r="AR1096" s="64" t="str">
        <f t="shared" si="331"/>
        <v/>
      </c>
      <c r="AS1096" s="64" t="str">
        <f t="shared" si="332"/>
        <v/>
      </c>
      <c r="AT1096" s="64" t="str">
        <f t="shared" si="333"/>
        <v/>
      </c>
      <c r="AW1096" s="17" t="str">
        <f t="shared" si="334"/>
        <v/>
      </c>
      <c r="AX1096" s="17" t="str">
        <f t="shared" si="335"/>
        <v/>
      </c>
      <c r="AY1096" s="17" t="str">
        <f t="shared" si="336"/>
        <v/>
      </c>
      <c r="AZ1096" s="17" t="str">
        <f t="shared" si="337"/>
        <v/>
      </c>
      <c r="BA1096" s="17" t="str">
        <f t="shared" si="338"/>
        <v/>
      </c>
      <c r="BB1096" s="17" t="str">
        <f t="shared" si="339"/>
        <v/>
      </c>
      <c r="BD1096" s="17" t="str">
        <f>IF(AND(OR(F1096="",F1096="□"),OR(G1096="",G1096="□"),OR(H1096="",H1096="□")),"",IF(AND(F1096="■",G1096="■"),"",IF(AND(OR(F1096="■",G1096="■"),H1096="■"),"",IF(F1096="■",5,IF(G1096="■",4,IF(I1096="","",IF($C$3="","",IF($C$3=8,"-",IF($C$3&lt;8,IF(I1096&lt;=$BY$25,7,IF(I1096&lt;=$BY$26,6,IF(I1096&lt;=$BY$27,5,IF(I1096&lt;=$BY$28,4,IF(I1096&lt;=$BY$29,3,IF(I1096&lt;=$BY$30,2,1)))))))))))))))</f>
        <v/>
      </c>
      <c r="BE1096" s="17" t="str">
        <f>IF(AND(OR(F1096="",F1096="□"),OR(G1096="",G1096="□"),OR(H1096="",H1096="□")),"",IF(AND(F1096="■",G1096="■"),"",IF(AND(OR(F1096="■",G1096="■"),H1096="■"),"",IF(F1096="■",5,IF(G1096="■",4,IF(K1096="","",IF($C$3="","",IF($C$3=8,IF(K1096&lt;=$BY$33,6,IF(K1096&lt;=$BY$34,5,IF(K1096&lt;=$BY$35,4,3))),IF(AND($C$3&lt;8,$C$3&gt;4),IF(K1096&lt;=$BY$32,7,IF(K1096&lt;=$BY$33,6,IF(K1096&lt;=$BY$34,5,IF(K1096&lt;=$BY$35,4,IF(K1096&lt;=$BY$36,3,2))))),IF(C1082&lt;5,"-"))))))))))</f>
        <v/>
      </c>
      <c r="BF1096" s="17" t="str">
        <f t="shared" si="341"/>
        <v/>
      </c>
      <c r="BH1096" s="18" t="str">
        <f>IF(X1096="","",IF(50&lt;=Y1096,6,IF(AND(40&lt;=Y1096,Y1096&lt;50),5,IF(AND(30&lt;=Y1096,Y1096&lt;40),4,IF(AND(20&lt;=Y1096,Y1096&lt;30),3,IF(AND(10&lt;=Y1096,Y1096&lt;20),2,IF(AND(0&lt;=Y1096,Y1096&lt;10),1,IF(Y1096&lt;0,0,""))))))))</f>
        <v/>
      </c>
      <c r="BI1096" s="18" t="str">
        <f>IF(X1096="","",IF(30&lt;=Y1096,4,IF(AND(20&lt;=Y1096,Y1096&lt;30),3,IF(AND(10&lt;=Y1096,Y1096&lt;20),2,IF(AND(0&lt;=Y1096,Y1096&lt;10),1,IF(Y1096&lt;0,0,""))))))</f>
        <v/>
      </c>
      <c r="BJ1096" s="58" t="str">
        <f>IF(AND(OR(Q1096="",Q1096="□"),OR(R1096="",R1096="□"),OR(S1096="",S1096="□")),"",IF(AND(Q1096="■",R1096="■"),"",IF(AND(OR(Q1096="■",R1096="■"),S1096="■"),"",IF(Q1096="■",3,IF(R1096="■",1,IF(Z1096="■",BH1096,BI1096))))))</f>
        <v/>
      </c>
    </row>
    <row r="1097" spans="1:62" ht="12" customHeight="1" x14ac:dyDescent="0.15">
      <c r="A1097" s="66">
        <v>1080</v>
      </c>
      <c r="B1097" s="4"/>
      <c r="C1097" s="2"/>
      <c r="D1097" s="2"/>
      <c r="E1097" s="8"/>
      <c r="F1097" s="129" t="s">
        <v>38</v>
      </c>
      <c r="G1097" s="130" t="s">
        <v>38</v>
      </c>
      <c r="H1097" s="131" t="s">
        <v>38</v>
      </c>
      <c r="I1097" s="122"/>
      <c r="J1097" s="149"/>
      <c r="K1097" s="124"/>
      <c r="L1097" s="178"/>
      <c r="M1097" s="133"/>
      <c r="N1097" s="163" t="str">
        <f>IF($C$3="","",IF(P1097="","",BF1097))</f>
        <v/>
      </c>
      <c r="O1097" s="163" t="str">
        <f>IF($C$3="","",IF(AND(OR(F1097="",F1097="□"),OR(G1097="",G1097="□"),OR(H1097="",H1097="□")),"",IF(AND(F1097="■",G1097="■"),"",IF(AND(OR(F1097="■",G1097="■"),H1097="■"),"",IF(BF1097="","",IF(OR(BF1097=4,BF1097&gt;4),"○","×"))))))</f>
        <v/>
      </c>
      <c r="P1097" s="162" t="str">
        <f>IF($C$3="","",IF(AND(OR(F1097="",F1097="□"),OR(G1097="",G1097="□"),OR(H1097="",H1097="□")),"",IF(AND(F1097="■",G1097="■"),"",IF(AND(OR(F1097="■",G1097="■"),H1097="■"),"",IF(BF1097="","",IF(OR(BF1097=5,BF1097&gt;5),"○","×"))))))</f>
        <v/>
      </c>
      <c r="Q1097" s="129" t="s">
        <v>38</v>
      </c>
      <c r="R1097" s="130" t="s">
        <v>38</v>
      </c>
      <c r="S1097" s="131" t="s">
        <v>38</v>
      </c>
      <c r="T1097" s="1"/>
      <c r="U1097" s="10"/>
      <c r="V1097" s="11"/>
      <c r="W1097" s="10"/>
      <c r="X1097" s="223" t="str">
        <f t="shared" si="340"/>
        <v/>
      </c>
      <c r="Y1097" s="164" t="str">
        <f t="shared" si="322"/>
        <v/>
      </c>
      <c r="Z1097" s="131" t="s">
        <v>58</v>
      </c>
      <c r="AA1097" s="135" t="s">
        <v>58</v>
      </c>
      <c r="AB1097" s="165" t="str">
        <f t="shared" si="323"/>
        <v/>
      </c>
      <c r="AC1097" s="280"/>
      <c r="AD1097" s="281"/>
      <c r="AF1097" s="60" t="str">
        <f>IF($C$3="","",IF(AND(F1097="□",G1097="□",H1097="□"),"",IF(AND(F1097="■",G1097="■"),"",IF(AND(F1097="■",H1097="■"),"",IF(AND(G1097="■",H1097="■"),"",IF(F1097="■",$BY$42,IF(G1097="■",$BY$39,IF(I1097="","",I1097))))))))</f>
        <v/>
      </c>
      <c r="AG1097" s="61" t="str">
        <f>IF($C$3="","",IF(AND(F1097="□",G1097="□",H1097="□"),"",IF(AND(F1097="■",G1097="■"),"",IF(AND(F1097="■",H1097="■"),"",IF(AND(G1097="■",H1097="■"),"",IF(F1097="■",$BY$44,IF(G1097="■",$BY$41,IF(K1097="","",K1097))))))))</f>
        <v/>
      </c>
      <c r="AH1097" s="63" t="str">
        <f t="shared" si="324"/>
        <v/>
      </c>
      <c r="AI1097" s="63" t="str">
        <f t="shared" si="325"/>
        <v/>
      </c>
      <c r="AJ1097" s="64" t="str">
        <f t="shared" si="326"/>
        <v/>
      </c>
      <c r="AK1097" s="64" t="str">
        <f t="shared" si="327"/>
        <v/>
      </c>
      <c r="AL1097" s="64" t="str">
        <f>IF($C$3="","",IF(AND(F1097="□",G1097="□",H1097="□"),"",IF(AND(F1097="■",G1097="■"),"",IF(AND(F1097="■",H1097="■"),"",IF(AND(G1097="■",H1097="■"),"",IF(F1097="■",$BY$23,IF(G1097="■",$BY$21,IF(J1097="","",J1097))))))))</f>
        <v/>
      </c>
      <c r="AM1097" s="65" t="str">
        <f t="shared" si="328"/>
        <v/>
      </c>
      <c r="AN1097" s="64" t="str">
        <f>IF($C$3="","",IF(AND(F1097="□",G1097="□",H1097="□"),"",IF(AND(F1097="■",G1097="■"),"",IF(AND(F1097="■",H1097="■"),"",IF(AND(G1097="■",H1097="■"),"",IF(F1097="■",$BY$24,IF(G1097="■",$BY$22,IF(L1097="","",L1097))))))))</f>
        <v/>
      </c>
      <c r="AO1097" s="118"/>
      <c r="AP1097" s="64" t="str">
        <f t="shared" si="329"/>
        <v/>
      </c>
      <c r="AQ1097" s="64" t="str">
        <f t="shared" si="330"/>
        <v/>
      </c>
      <c r="AR1097" s="64" t="str">
        <f t="shared" si="331"/>
        <v/>
      </c>
      <c r="AS1097" s="64" t="str">
        <f t="shared" si="332"/>
        <v/>
      </c>
      <c r="AT1097" s="64" t="str">
        <f t="shared" si="333"/>
        <v/>
      </c>
      <c r="AW1097" s="17" t="str">
        <f t="shared" si="334"/>
        <v/>
      </c>
      <c r="AX1097" s="17" t="str">
        <f t="shared" si="335"/>
        <v/>
      </c>
      <c r="AY1097" s="17" t="str">
        <f t="shared" si="336"/>
        <v/>
      </c>
      <c r="AZ1097" s="17" t="str">
        <f t="shared" si="337"/>
        <v/>
      </c>
      <c r="BA1097" s="17" t="str">
        <f t="shared" si="338"/>
        <v/>
      </c>
      <c r="BB1097" s="17" t="str">
        <f t="shared" si="339"/>
        <v/>
      </c>
      <c r="BD1097" s="17" t="str">
        <f>IF(AND(OR(F1097="",F1097="□"),OR(G1097="",G1097="□"),OR(H1097="",H1097="□")),"",IF(AND(F1097="■",G1097="■"),"",IF(AND(OR(F1097="■",G1097="■"),H1097="■"),"",IF(F1097="■",5,IF(G1097="■",4,IF(I1097="","",IF($C$3="","",IF($C$3=8,"-",IF($C$3&lt;8,IF(I1097&lt;=$BY$25,7,IF(I1097&lt;=$BY$26,6,IF(I1097&lt;=$BY$27,5,IF(I1097&lt;=$BY$28,4,IF(I1097&lt;=$BY$29,3,IF(I1097&lt;=$BY$30,2,1)))))))))))))))</f>
        <v/>
      </c>
      <c r="BE1097" s="17" t="str">
        <f>IF(AND(OR(F1097="",F1097="□"),OR(G1097="",G1097="□"),OR(H1097="",H1097="□")),"",IF(AND(F1097="■",G1097="■"),"",IF(AND(OR(F1097="■",G1097="■"),H1097="■"),"",IF(F1097="■",5,IF(G1097="■",4,IF(K1097="","",IF($C$3="","",IF($C$3=8,IF(K1097&lt;=$BY$33,6,IF(K1097&lt;=$BY$34,5,IF(K1097&lt;=$BY$35,4,3))),IF(AND($C$3&lt;8,$C$3&gt;4),IF(K1097&lt;=$BY$32,7,IF(K1097&lt;=$BY$33,6,IF(K1097&lt;=$BY$34,5,IF(K1097&lt;=$BY$35,4,IF(K1097&lt;=$BY$36,3,2))))),IF(C1083&lt;5,"-"))))))))))</f>
        <v/>
      </c>
      <c r="BF1097" s="17" t="str">
        <f t="shared" si="341"/>
        <v/>
      </c>
      <c r="BH1097" s="18" t="str">
        <f>IF(X1097="","",IF(50&lt;=Y1097,6,IF(AND(40&lt;=Y1097,Y1097&lt;50),5,IF(AND(30&lt;=Y1097,Y1097&lt;40),4,IF(AND(20&lt;=Y1097,Y1097&lt;30),3,IF(AND(10&lt;=Y1097,Y1097&lt;20),2,IF(AND(0&lt;=Y1097,Y1097&lt;10),1,IF(Y1097&lt;0,0,""))))))))</f>
        <v/>
      </c>
      <c r="BI1097" s="18" t="str">
        <f>IF(X1097="","",IF(30&lt;=Y1097,4,IF(AND(20&lt;=Y1097,Y1097&lt;30),3,IF(AND(10&lt;=Y1097,Y1097&lt;20),2,IF(AND(0&lt;=Y1097,Y1097&lt;10),1,IF(Y1097&lt;0,0,""))))))</f>
        <v/>
      </c>
      <c r="BJ1097" s="58" t="str">
        <f>IF(AND(OR(Q1097="",Q1097="□"),OR(R1097="",R1097="□"),OR(S1097="",S1097="□")),"",IF(AND(Q1097="■",R1097="■"),"",IF(AND(OR(Q1097="■",R1097="■"),S1097="■"),"",IF(Q1097="■",3,IF(R1097="■",1,IF(Z1097="■",BH1097,BI1097))))))</f>
        <v/>
      </c>
    </row>
    <row r="1098" spans="1:62" ht="12" customHeight="1" x14ac:dyDescent="0.15">
      <c r="A1098" s="66">
        <v>1081</v>
      </c>
      <c r="B1098" s="4"/>
      <c r="C1098" s="2"/>
      <c r="D1098" s="2"/>
      <c r="E1098" s="8"/>
      <c r="F1098" s="129" t="s">
        <v>38</v>
      </c>
      <c r="G1098" s="130" t="s">
        <v>38</v>
      </c>
      <c r="H1098" s="131" t="s">
        <v>38</v>
      </c>
      <c r="I1098" s="122"/>
      <c r="J1098" s="149"/>
      <c r="K1098" s="124"/>
      <c r="L1098" s="178"/>
      <c r="M1098" s="133"/>
      <c r="N1098" s="163" t="str">
        <f>IF($C$3="","",IF(P1098="","",BF1098))</f>
        <v/>
      </c>
      <c r="O1098" s="163" t="str">
        <f>IF($C$3="","",IF(AND(OR(F1098="",F1098="□"),OR(G1098="",G1098="□"),OR(H1098="",H1098="□")),"",IF(AND(F1098="■",G1098="■"),"",IF(AND(OR(F1098="■",G1098="■"),H1098="■"),"",IF(BF1098="","",IF(OR(BF1098=4,BF1098&gt;4),"○","×"))))))</f>
        <v/>
      </c>
      <c r="P1098" s="162" t="str">
        <f>IF($C$3="","",IF(AND(OR(F1098="",F1098="□"),OR(G1098="",G1098="□"),OR(H1098="",H1098="□")),"",IF(AND(F1098="■",G1098="■"),"",IF(AND(OR(F1098="■",G1098="■"),H1098="■"),"",IF(BF1098="","",IF(OR(BF1098=5,BF1098&gt;5),"○","×"))))))</f>
        <v/>
      </c>
      <c r="Q1098" s="129" t="s">
        <v>38</v>
      </c>
      <c r="R1098" s="130" t="s">
        <v>38</v>
      </c>
      <c r="S1098" s="131" t="s">
        <v>38</v>
      </c>
      <c r="T1098" s="1"/>
      <c r="U1098" s="10"/>
      <c r="V1098" s="11"/>
      <c r="W1098" s="10"/>
      <c r="X1098" s="223" t="str">
        <f t="shared" si="340"/>
        <v/>
      </c>
      <c r="Y1098" s="164" t="str">
        <f t="shared" si="322"/>
        <v/>
      </c>
      <c r="Z1098" s="131" t="s">
        <v>58</v>
      </c>
      <c r="AA1098" s="135" t="s">
        <v>58</v>
      </c>
      <c r="AB1098" s="165" t="str">
        <f t="shared" si="323"/>
        <v/>
      </c>
      <c r="AC1098" s="280"/>
      <c r="AD1098" s="281"/>
      <c r="AF1098" s="60" t="str">
        <f>IF($C$3="","",IF(AND(F1098="□",G1098="□",H1098="□"),"",IF(AND(F1098="■",G1098="■"),"",IF(AND(F1098="■",H1098="■"),"",IF(AND(G1098="■",H1098="■"),"",IF(F1098="■",$BY$42,IF(G1098="■",$BY$39,IF(I1098="","",I1098))))))))</f>
        <v/>
      </c>
      <c r="AG1098" s="61" t="str">
        <f>IF($C$3="","",IF(AND(F1098="□",G1098="□",H1098="□"),"",IF(AND(F1098="■",G1098="■"),"",IF(AND(F1098="■",H1098="■"),"",IF(AND(G1098="■",H1098="■"),"",IF(F1098="■",$BY$44,IF(G1098="■",$BY$41,IF(K1098="","",K1098))))))))</f>
        <v/>
      </c>
      <c r="AH1098" s="63" t="str">
        <f t="shared" si="324"/>
        <v/>
      </c>
      <c r="AI1098" s="63" t="str">
        <f t="shared" si="325"/>
        <v/>
      </c>
      <c r="AJ1098" s="64" t="str">
        <f t="shared" si="326"/>
        <v/>
      </c>
      <c r="AK1098" s="64" t="str">
        <f t="shared" si="327"/>
        <v/>
      </c>
      <c r="AL1098" s="64" t="str">
        <f>IF($C$3="","",IF(AND(F1098="□",G1098="□",H1098="□"),"",IF(AND(F1098="■",G1098="■"),"",IF(AND(F1098="■",H1098="■"),"",IF(AND(G1098="■",H1098="■"),"",IF(F1098="■",$BY$23,IF(G1098="■",$BY$21,IF(J1098="","",J1098))))))))</f>
        <v/>
      </c>
      <c r="AM1098" s="65" t="str">
        <f t="shared" si="328"/>
        <v/>
      </c>
      <c r="AN1098" s="64" t="str">
        <f>IF($C$3="","",IF(AND(F1098="□",G1098="□",H1098="□"),"",IF(AND(F1098="■",G1098="■"),"",IF(AND(F1098="■",H1098="■"),"",IF(AND(G1098="■",H1098="■"),"",IF(F1098="■",$BY$24,IF(G1098="■",$BY$22,IF(L1098="","",L1098))))))))</f>
        <v/>
      </c>
      <c r="AO1098" s="118"/>
      <c r="AP1098" s="64" t="str">
        <f t="shared" si="329"/>
        <v/>
      </c>
      <c r="AQ1098" s="64" t="str">
        <f t="shared" si="330"/>
        <v/>
      </c>
      <c r="AR1098" s="64" t="str">
        <f t="shared" si="331"/>
        <v/>
      </c>
      <c r="AS1098" s="64" t="str">
        <f t="shared" si="332"/>
        <v/>
      </c>
      <c r="AT1098" s="64" t="str">
        <f t="shared" si="333"/>
        <v/>
      </c>
      <c r="AW1098" s="17" t="str">
        <f t="shared" si="334"/>
        <v/>
      </c>
      <c r="AX1098" s="17" t="str">
        <f t="shared" si="335"/>
        <v/>
      </c>
      <c r="AY1098" s="17" t="str">
        <f t="shared" si="336"/>
        <v/>
      </c>
      <c r="AZ1098" s="17" t="str">
        <f t="shared" si="337"/>
        <v/>
      </c>
      <c r="BA1098" s="17" t="str">
        <f t="shared" si="338"/>
        <v/>
      </c>
      <c r="BB1098" s="17" t="str">
        <f t="shared" si="339"/>
        <v/>
      </c>
      <c r="BD1098" s="17" t="str">
        <f>IF(AND(OR(F1098="",F1098="□"),OR(G1098="",G1098="□"),OR(H1098="",H1098="□")),"",IF(AND(F1098="■",G1098="■"),"",IF(AND(OR(F1098="■",G1098="■"),H1098="■"),"",IF(F1098="■",5,IF(G1098="■",4,IF(I1098="","",IF($C$3="","",IF($C$3=8,"-",IF($C$3&lt;8,IF(I1098&lt;=$BY$25,7,IF(I1098&lt;=$BY$26,6,IF(I1098&lt;=$BY$27,5,IF(I1098&lt;=$BY$28,4,IF(I1098&lt;=$BY$29,3,IF(I1098&lt;=$BY$30,2,1)))))))))))))))</f>
        <v/>
      </c>
      <c r="BE1098" s="17" t="str">
        <f>IF(AND(OR(F1098="",F1098="□"),OR(G1098="",G1098="□"),OR(H1098="",H1098="□")),"",IF(AND(F1098="■",G1098="■"),"",IF(AND(OR(F1098="■",G1098="■"),H1098="■"),"",IF(F1098="■",5,IF(G1098="■",4,IF(K1098="","",IF($C$3="","",IF($C$3=8,IF(K1098&lt;=$BY$33,6,IF(K1098&lt;=$BY$34,5,IF(K1098&lt;=$BY$35,4,3))),IF(AND($C$3&lt;8,$C$3&gt;4),IF(K1098&lt;=$BY$32,7,IF(K1098&lt;=$BY$33,6,IF(K1098&lt;=$BY$34,5,IF(K1098&lt;=$BY$35,4,IF(K1098&lt;=$BY$36,3,2))))),IF(C1084&lt;5,"-"))))))))))</f>
        <v/>
      </c>
      <c r="BF1098" s="17" t="str">
        <f t="shared" si="341"/>
        <v/>
      </c>
      <c r="BH1098" s="18" t="str">
        <f>IF(X1098="","",IF(50&lt;=Y1098,6,IF(AND(40&lt;=Y1098,Y1098&lt;50),5,IF(AND(30&lt;=Y1098,Y1098&lt;40),4,IF(AND(20&lt;=Y1098,Y1098&lt;30),3,IF(AND(10&lt;=Y1098,Y1098&lt;20),2,IF(AND(0&lt;=Y1098,Y1098&lt;10),1,IF(Y1098&lt;0,0,""))))))))</f>
        <v/>
      </c>
      <c r="BI1098" s="18" t="str">
        <f>IF(X1098="","",IF(30&lt;=Y1098,4,IF(AND(20&lt;=Y1098,Y1098&lt;30),3,IF(AND(10&lt;=Y1098,Y1098&lt;20),2,IF(AND(0&lt;=Y1098,Y1098&lt;10),1,IF(Y1098&lt;0,0,""))))))</f>
        <v/>
      </c>
      <c r="BJ1098" s="58" t="str">
        <f>IF(AND(OR(Q1098="",Q1098="□"),OR(R1098="",R1098="□"),OR(S1098="",S1098="□")),"",IF(AND(Q1098="■",R1098="■"),"",IF(AND(OR(Q1098="■",R1098="■"),S1098="■"),"",IF(Q1098="■",3,IF(R1098="■",1,IF(Z1098="■",BH1098,BI1098))))))</f>
        <v/>
      </c>
    </row>
    <row r="1099" spans="1:62" ht="12" customHeight="1" x14ac:dyDescent="0.15">
      <c r="A1099" s="66">
        <v>1082</v>
      </c>
      <c r="B1099" s="4"/>
      <c r="C1099" s="2"/>
      <c r="D1099" s="2"/>
      <c r="E1099" s="8"/>
      <c r="F1099" s="129" t="s">
        <v>38</v>
      </c>
      <c r="G1099" s="130" t="s">
        <v>38</v>
      </c>
      <c r="H1099" s="131" t="s">
        <v>38</v>
      </c>
      <c r="I1099" s="122"/>
      <c r="J1099" s="149"/>
      <c r="K1099" s="124"/>
      <c r="L1099" s="178"/>
      <c r="M1099" s="133"/>
      <c r="N1099" s="163" t="str">
        <f>IF($C$3="","",IF(P1099="","",BF1099))</f>
        <v/>
      </c>
      <c r="O1099" s="163" t="str">
        <f>IF($C$3="","",IF(AND(OR(F1099="",F1099="□"),OR(G1099="",G1099="□"),OR(H1099="",H1099="□")),"",IF(AND(F1099="■",G1099="■"),"",IF(AND(OR(F1099="■",G1099="■"),H1099="■"),"",IF(BF1099="","",IF(OR(BF1099=4,BF1099&gt;4),"○","×"))))))</f>
        <v/>
      </c>
      <c r="P1099" s="162" t="str">
        <f>IF($C$3="","",IF(AND(OR(F1099="",F1099="□"),OR(G1099="",G1099="□"),OR(H1099="",H1099="□")),"",IF(AND(F1099="■",G1099="■"),"",IF(AND(OR(F1099="■",G1099="■"),H1099="■"),"",IF(BF1099="","",IF(OR(BF1099=5,BF1099&gt;5),"○","×"))))))</f>
        <v/>
      </c>
      <c r="Q1099" s="129" t="s">
        <v>38</v>
      </c>
      <c r="R1099" s="130" t="s">
        <v>38</v>
      </c>
      <c r="S1099" s="131" t="s">
        <v>38</v>
      </c>
      <c r="T1099" s="1"/>
      <c r="U1099" s="10"/>
      <c r="V1099" s="11"/>
      <c r="W1099" s="10"/>
      <c r="X1099" s="223" t="str">
        <f t="shared" si="340"/>
        <v/>
      </c>
      <c r="Y1099" s="164" t="str">
        <f t="shared" si="322"/>
        <v/>
      </c>
      <c r="Z1099" s="131" t="s">
        <v>58</v>
      </c>
      <c r="AA1099" s="135" t="s">
        <v>58</v>
      </c>
      <c r="AB1099" s="165" t="str">
        <f t="shared" si="323"/>
        <v/>
      </c>
      <c r="AC1099" s="280"/>
      <c r="AD1099" s="281"/>
      <c r="AF1099" s="60" t="str">
        <f>IF($C$3="","",IF(AND(F1099="□",G1099="□",H1099="□"),"",IF(AND(F1099="■",G1099="■"),"",IF(AND(F1099="■",H1099="■"),"",IF(AND(G1099="■",H1099="■"),"",IF(F1099="■",$BY$42,IF(G1099="■",$BY$39,IF(I1099="","",I1099))))))))</f>
        <v/>
      </c>
      <c r="AG1099" s="61" t="str">
        <f>IF($C$3="","",IF(AND(F1099="□",G1099="□",H1099="□"),"",IF(AND(F1099="■",G1099="■"),"",IF(AND(F1099="■",H1099="■"),"",IF(AND(G1099="■",H1099="■"),"",IF(F1099="■",$BY$44,IF(G1099="■",$BY$41,IF(K1099="","",K1099))))))))</f>
        <v/>
      </c>
      <c r="AH1099" s="63" t="str">
        <f t="shared" si="324"/>
        <v/>
      </c>
      <c r="AI1099" s="63" t="str">
        <f t="shared" si="325"/>
        <v/>
      </c>
      <c r="AJ1099" s="64" t="str">
        <f t="shared" si="326"/>
        <v/>
      </c>
      <c r="AK1099" s="64" t="str">
        <f t="shared" si="327"/>
        <v/>
      </c>
      <c r="AL1099" s="64" t="str">
        <f>IF($C$3="","",IF(AND(F1099="□",G1099="□",H1099="□"),"",IF(AND(F1099="■",G1099="■"),"",IF(AND(F1099="■",H1099="■"),"",IF(AND(G1099="■",H1099="■"),"",IF(F1099="■",$BY$23,IF(G1099="■",$BY$21,IF(J1099="","",J1099))))))))</f>
        <v/>
      </c>
      <c r="AM1099" s="65" t="str">
        <f t="shared" si="328"/>
        <v/>
      </c>
      <c r="AN1099" s="64" t="str">
        <f>IF($C$3="","",IF(AND(F1099="□",G1099="□",H1099="□"),"",IF(AND(F1099="■",G1099="■"),"",IF(AND(F1099="■",H1099="■"),"",IF(AND(G1099="■",H1099="■"),"",IF(F1099="■",$BY$24,IF(G1099="■",$BY$22,IF(L1099="","",L1099))))))))</f>
        <v/>
      </c>
      <c r="AO1099" s="118"/>
      <c r="AP1099" s="64" t="str">
        <f t="shared" si="329"/>
        <v/>
      </c>
      <c r="AQ1099" s="64" t="str">
        <f t="shared" si="330"/>
        <v/>
      </c>
      <c r="AR1099" s="64" t="str">
        <f t="shared" si="331"/>
        <v/>
      </c>
      <c r="AS1099" s="64" t="str">
        <f t="shared" si="332"/>
        <v/>
      </c>
      <c r="AT1099" s="64" t="str">
        <f t="shared" si="333"/>
        <v/>
      </c>
      <c r="AW1099" s="17" t="str">
        <f t="shared" si="334"/>
        <v/>
      </c>
      <c r="AX1099" s="17" t="str">
        <f t="shared" si="335"/>
        <v/>
      </c>
      <c r="AY1099" s="17" t="str">
        <f t="shared" si="336"/>
        <v/>
      </c>
      <c r="AZ1099" s="17" t="str">
        <f t="shared" si="337"/>
        <v/>
      </c>
      <c r="BA1099" s="17" t="str">
        <f t="shared" si="338"/>
        <v/>
      </c>
      <c r="BB1099" s="17" t="str">
        <f t="shared" si="339"/>
        <v/>
      </c>
      <c r="BD1099" s="17" t="str">
        <f>IF(AND(OR(F1099="",F1099="□"),OR(G1099="",G1099="□"),OR(H1099="",H1099="□")),"",IF(AND(F1099="■",G1099="■"),"",IF(AND(OR(F1099="■",G1099="■"),H1099="■"),"",IF(F1099="■",5,IF(G1099="■",4,IF(I1099="","",IF($C$3="","",IF($C$3=8,"-",IF($C$3&lt;8,IF(I1099&lt;=$BY$25,7,IF(I1099&lt;=$BY$26,6,IF(I1099&lt;=$BY$27,5,IF(I1099&lt;=$BY$28,4,IF(I1099&lt;=$BY$29,3,IF(I1099&lt;=$BY$30,2,1)))))))))))))))</f>
        <v/>
      </c>
      <c r="BE1099" s="17" t="str">
        <f>IF(AND(OR(F1099="",F1099="□"),OR(G1099="",G1099="□"),OR(H1099="",H1099="□")),"",IF(AND(F1099="■",G1099="■"),"",IF(AND(OR(F1099="■",G1099="■"),H1099="■"),"",IF(F1099="■",5,IF(G1099="■",4,IF(K1099="","",IF($C$3="","",IF($C$3=8,IF(K1099&lt;=$BY$33,6,IF(K1099&lt;=$BY$34,5,IF(K1099&lt;=$BY$35,4,3))),IF(AND($C$3&lt;8,$C$3&gt;4),IF(K1099&lt;=$BY$32,7,IF(K1099&lt;=$BY$33,6,IF(K1099&lt;=$BY$34,5,IF(K1099&lt;=$BY$35,4,IF(K1099&lt;=$BY$36,3,2))))),IF(C1085&lt;5,"-"))))))))))</f>
        <v/>
      </c>
      <c r="BF1099" s="17" t="str">
        <f t="shared" si="341"/>
        <v/>
      </c>
      <c r="BH1099" s="18" t="str">
        <f>IF(X1099="","",IF(50&lt;=Y1099,6,IF(AND(40&lt;=Y1099,Y1099&lt;50),5,IF(AND(30&lt;=Y1099,Y1099&lt;40),4,IF(AND(20&lt;=Y1099,Y1099&lt;30),3,IF(AND(10&lt;=Y1099,Y1099&lt;20),2,IF(AND(0&lt;=Y1099,Y1099&lt;10),1,IF(Y1099&lt;0,0,""))))))))</f>
        <v/>
      </c>
      <c r="BI1099" s="18" t="str">
        <f>IF(X1099="","",IF(30&lt;=Y1099,4,IF(AND(20&lt;=Y1099,Y1099&lt;30),3,IF(AND(10&lt;=Y1099,Y1099&lt;20),2,IF(AND(0&lt;=Y1099,Y1099&lt;10),1,IF(Y1099&lt;0,0,""))))))</f>
        <v/>
      </c>
      <c r="BJ1099" s="58" t="str">
        <f>IF(AND(OR(Q1099="",Q1099="□"),OR(R1099="",R1099="□"),OR(S1099="",S1099="□")),"",IF(AND(Q1099="■",R1099="■"),"",IF(AND(OR(Q1099="■",R1099="■"),S1099="■"),"",IF(Q1099="■",3,IF(R1099="■",1,IF(Z1099="■",BH1099,BI1099))))))</f>
        <v/>
      </c>
    </row>
    <row r="1100" spans="1:62" ht="12" customHeight="1" x14ac:dyDescent="0.15">
      <c r="A1100" s="66">
        <v>1083</v>
      </c>
      <c r="B1100" s="4"/>
      <c r="C1100" s="2"/>
      <c r="D1100" s="2"/>
      <c r="E1100" s="8"/>
      <c r="F1100" s="129" t="s">
        <v>38</v>
      </c>
      <c r="G1100" s="130" t="s">
        <v>38</v>
      </c>
      <c r="H1100" s="131" t="s">
        <v>38</v>
      </c>
      <c r="I1100" s="122"/>
      <c r="J1100" s="149"/>
      <c r="K1100" s="124"/>
      <c r="L1100" s="178"/>
      <c r="M1100" s="133"/>
      <c r="N1100" s="163" t="str">
        <f>IF($C$3="","",IF(P1100="","",BF1100))</f>
        <v/>
      </c>
      <c r="O1100" s="163" t="str">
        <f>IF($C$3="","",IF(AND(OR(F1100="",F1100="□"),OR(G1100="",G1100="□"),OR(H1100="",H1100="□")),"",IF(AND(F1100="■",G1100="■"),"",IF(AND(OR(F1100="■",G1100="■"),H1100="■"),"",IF(BF1100="","",IF(OR(BF1100=4,BF1100&gt;4),"○","×"))))))</f>
        <v/>
      </c>
      <c r="P1100" s="162" t="str">
        <f>IF($C$3="","",IF(AND(OR(F1100="",F1100="□"),OR(G1100="",G1100="□"),OR(H1100="",H1100="□")),"",IF(AND(F1100="■",G1100="■"),"",IF(AND(OR(F1100="■",G1100="■"),H1100="■"),"",IF(BF1100="","",IF(OR(BF1100=5,BF1100&gt;5),"○","×"))))))</f>
        <v/>
      </c>
      <c r="Q1100" s="129" t="s">
        <v>38</v>
      </c>
      <c r="R1100" s="130" t="s">
        <v>38</v>
      </c>
      <c r="S1100" s="131" t="s">
        <v>38</v>
      </c>
      <c r="T1100" s="1"/>
      <c r="U1100" s="10"/>
      <c r="V1100" s="11"/>
      <c r="W1100" s="10"/>
      <c r="X1100" s="223" t="str">
        <f t="shared" si="340"/>
        <v/>
      </c>
      <c r="Y1100" s="164" t="str">
        <f t="shared" si="322"/>
        <v/>
      </c>
      <c r="Z1100" s="131" t="s">
        <v>58</v>
      </c>
      <c r="AA1100" s="135" t="s">
        <v>58</v>
      </c>
      <c r="AB1100" s="165" t="str">
        <f t="shared" si="323"/>
        <v/>
      </c>
      <c r="AC1100" s="280"/>
      <c r="AD1100" s="281"/>
      <c r="AF1100" s="60" t="str">
        <f>IF($C$3="","",IF(AND(F1100="□",G1100="□",H1100="□"),"",IF(AND(F1100="■",G1100="■"),"",IF(AND(F1100="■",H1100="■"),"",IF(AND(G1100="■",H1100="■"),"",IF(F1100="■",$BY$42,IF(G1100="■",$BY$39,IF(I1100="","",I1100))))))))</f>
        <v/>
      </c>
      <c r="AG1100" s="61" t="str">
        <f>IF($C$3="","",IF(AND(F1100="□",G1100="□",H1100="□"),"",IF(AND(F1100="■",G1100="■"),"",IF(AND(F1100="■",H1100="■"),"",IF(AND(G1100="■",H1100="■"),"",IF(F1100="■",$BY$44,IF(G1100="■",$BY$41,IF(K1100="","",K1100))))))))</f>
        <v/>
      </c>
      <c r="AH1100" s="63" t="str">
        <f t="shared" si="324"/>
        <v/>
      </c>
      <c r="AI1100" s="63" t="str">
        <f t="shared" si="325"/>
        <v/>
      </c>
      <c r="AJ1100" s="64" t="str">
        <f t="shared" si="326"/>
        <v/>
      </c>
      <c r="AK1100" s="64" t="str">
        <f t="shared" si="327"/>
        <v/>
      </c>
      <c r="AL1100" s="64" t="str">
        <f>IF($C$3="","",IF(AND(F1100="□",G1100="□",H1100="□"),"",IF(AND(F1100="■",G1100="■"),"",IF(AND(F1100="■",H1100="■"),"",IF(AND(G1100="■",H1100="■"),"",IF(F1100="■",$BY$23,IF(G1100="■",$BY$21,IF(J1100="","",J1100))))))))</f>
        <v/>
      </c>
      <c r="AM1100" s="65" t="str">
        <f t="shared" si="328"/>
        <v/>
      </c>
      <c r="AN1100" s="64" t="str">
        <f>IF($C$3="","",IF(AND(F1100="□",G1100="□",H1100="□"),"",IF(AND(F1100="■",G1100="■"),"",IF(AND(F1100="■",H1100="■"),"",IF(AND(G1100="■",H1100="■"),"",IF(F1100="■",$BY$24,IF(G1100="■",$BY$22,IF(L1100="","",L1100))))))))</f>
        <v/>
      </c>
      <c r="AO1100" s="118"/>
      <c r="AP1100" s="64" t="str">
        <f t="shared" si="329"/>
        <v/>
      </c>
      <c r="AQ1100" s="64" t="str">
        <f t="shared" si="330"/>
        <v/>
      </c>
      <c r="AR1100" s="64" t="str">
        <f t="shared" si="331"/>
        <v/>
      </c>
      <c r="AS1100" s="64" t="str">
        <f t="shared" si="332"/>
        <v/>
      </c>
      <c r="AT1100" s="64" t="str">
        <f t="shared" si="333"/>
        <v/>
      </c>
      <c r="AW1100" s="17" t="str">
        <f t="shared" si="334"/>
        <v/>
      </c>
      <c r="AX1100" s="17" t="str">
        <f t="shared" si="335"/>
        <v/>
      </c>
      <c r="AY1100" s="17" t="str">
        <f t="shared" si="336"/>
        <v/>
      </c>
      <c r="AZ1100" s="17" t="str">
        <f t="shared" si="337"/>
        <v/>
      </c>
      <c r="BA1100" s="17" t="str">
        <f t="shared" si="338"/>
        <v/>
      </c>
      <c r="BB1100" s="17" t="str">
        <f t="shared" si="339"/>
        <v/>
      </c>
      <c r="BD1100" s="17" t="str">
        <f>IF(AND(OR(F1100="",F1100="□"),OR(G1100="",G1100="□"),OR(H1100="",H1100="□")),"",IF(AND(F1100="■",G1100="■"),"",IF(AND(OR(F1100="■",G1100="■"),H1100="■"),"",IF(F1100="■",5,IF(G1100="■",4,IF(I1100="","",IF($C$3="","",IF($C$3=8,"-",IF($C$3&lt;8,IF(I1100&lt;=$BY$25,7,IF(I1100&lt;=$BY$26,6,IF(I1100&lt;=$BY$27,5,IF(I1100&lt;=$BY$28,4,IF(I1100&lt;=$BY$29,3,IF(I1100&lt;=$BY$30,2,1)))))))))))))))</f>
        <v/>
      </c>
      <c r="BE1100" s="17" t="str">
        <f>IF(AND(OR(F1100="",F1100="□"),OR(G1100="",G1100="□"),OR(H1100="",H1100="□")),"",IF(AND(F1100="■",G1100="■"),"",IF(AND(OR(F1100="■",G1100="■"),H1100="■"),"",IF(F1100="■",5,IF(G1100="■",4,IF(K1100="","",IF($C$3="","",IF($C$3=8,IF(K1100&lt;=$BY$33,6,IF(K1100&lt;=$BY$34,5,IF(K1100&lt;=$BY$35,4,3))),IF(AND($C$3&lt;8,$C$3&gt;4),IF(K1100&lt;=$BY$32,7,IF(K1100&lt;=$BY$33,6,IF(K1100&lt;=$BY$34,5,IF(K1100&lt;=$BY$35,4,IF(K1100&lt;=$BY$36,3,2))))),IF(C1086&lt;5,"-"))))))))))</f>
        <v/>
      </c>
      <c r="BF1100" s="17" t="str">
        <f t="shared" si="341"/>
        <v/>
      </c>
      <c r="BH1100" s="18" t="str">
        <f>IF(X1100="","",IF(50&lt;=Y1100,6,IF(AND(40&lt;=Y1100,Y1100&lt;50),5,IF(AND(30&lt;=Y1100,Y1100&lt;40),4,IF(AND(20&lt;=Y1100,Y1100&lt;30),3,IF(AND(10&lt;=Y1100,Y1100&lt;20),2,IF(AND(0&lt;=Y1100,Y1100&lt;10),1,IF(Y1100&lt;0,0,""))))))))</f>
        <v/>
      </c>
      <c r="BI1100" s="18" t="str">
        <f>IF(X1100="","",IF(30&lt;=Y1100,4,IF(AND(20&lt;=Y1100,Y1100&lt;30),3,IF(AND(10&lt;=Y1100,Y1100&lt;20),2,IF(AND(0&lt;=Y1100,Y1100&lt;10),1,IF(Y1100&lt;0,0,""))))))</f>
        <v/>
      </c>
      <c r="BJ1100" s="58" t="str">
        <f>IF(AND(OR(Q1100="",Q1100="□"),OR(R1100="",R1100="□"),OR(S1100="",S1100="□")),"",IF(AND(Q1100="■",R1100="■"),"",IF(AND(OR(Q1100="■",R1100="■"),S1100="■"),"",IF(Q1100="■",3,IF(R1100="■",1,IF(Z1100="■",BH1100,BI1100))))))</f>
        <v/>
      </c>
    </row>
    <row r="1101" spans="1:62" ht="12" customHeight="1" x14ac:dyDescent="0.15">
      <c r="A1101" s="66">
        <v>1084</v>
      </c>
      <c r="B1101" s="4"/>
      <c r="C1101" s="2"/>
      <c r="D1101" s="2"/>
      <c r="E1101" s="8"/>
      <c r="F1101" s="129" t="s">
        <v>38</v>
      </c>
      <c r="G1101" s="130" t="s">
        <v>38</v>
      </c>
      <c r="H1101" s="131" t="s">
        <v>38</v>
      </c>
      <c r="I1101" s="122"/>
      <c r="J1101" s="149"/>
      <c r="K1101" s="124"/>
      <c r="L1101" s="178"/>
      <c r="M1101" s="133"/>
      <c r="N1101" s="163" t="str">
        <f>IF($C$3="","",IF(P1101="","",BF1101))</f>
        <v/>
      </c>
      <c r="O1101" s="163" t="str">
        <f>IF($C$3="","",IF(AND(OR(F1101="",F1101="□"),OR(G1101="",G1101="□"),OR(H1101="",H1101="□")),"",IF(AND(F1101="■",G1101="■"),"",IF(AND(OR(F1101="■",G1101="■"),H1101="■"),"",IF(BF1101="","",IF(OR(BF1101=4,BF1101&gt;4),"○","×"))))))</f>
        <v/>
      </c>
      <c r="P1101" s="162" t="str">
        <f>IF($C$3="","",IF(AND(OR(F1101="",F1101="□"),OR(G1101="",G1101="□"),OR(H1101="",H1101="□")),"",IF(AND(F1101="■",G1101="■"),"",IF(AND(OR(F1101="■",G1101="■"),H1101="■"),"",IF(BF1101="","",IF(OR(BF1101=5,BF1101&gt;5),"○","×"))))))</f>
        <v/>
      </c>
      <c r="Q1101" s="129" t="s">
        <v>38</v>
      </c>
      <c r="R1101" s="130" t="s">
        <v>38</v>
      </c>
      <c r="S1101" s="131" t="s">
        <v>38</v>
      </c>
      <c r="T1101" s="1"/>
      <c r="U1101" s="10"/>
      <c r="V1101" s="11"/>
      <c r="W1101" s="10"/>
      <c r="X1101" s="223" t="str">
        <f t="shared" si="340"/>
        <v/>
      </c>
      <c r="Y1101" s="164" t="str">
        <f t="shared" si="322"/>
        <v/>
      </c>
      <c r="Z1101" s="131" t="s">
        <v>58</v>
      </c>
      <c r="AA1101" s="135" t="s">
        <v>58</v>
      </c>
      <c r="AB1101" s="165" t="str">
        <f t="shared" si="323"/>
        <v/>
      </c>
      <c r="AC1101" s="280"/>
      <c r="AD1101" s="281"/>
      <c r="AF1101" s="60" t="str">
        <f>IF($C$3="","",IF(AND(F1101="□",G1101="□",H1101="□"),"",IF(AND(F1101="■",G1101="■"),"",IF(AND(F1101="■",H1101="■"),"",IF(AND(G1101="■",H1101="■"),"",IF(F1101="■",$BY$42,IF(G1101="■",$BY$39,IF(I1101="","",I1101))))))))</f>
        <v/>
      </c>
      <c r="AG1101" s="61" t="str">
        <f>IF($C$3="","",IF(AND(F1101="□",G1101="□",H1101="□"),"",IF(AND(F1101="■",G1101="■"),"",IF(AND(F1101="■",H1101="■"),"",IF(AND(G1101="■",H1101="■"),"",IF(F1101="■",$BY$44,IF(G1101="■",$BY$41,IF(K1101="","",K1101))))))))</f>
        <v/>
      </c>
      <c r="AH1101" s="63" t="str">
        <f t="shared" si="324"/>
        <v/>
      </c>
      <c r="AI1101" s="63" t="str">
        <f t="shared" si="325"/>
        <v/>
      </c>
      <c r="AJ1101" s="64" t="str">
        <f t="shared" si="326"/>
        <v/>
      </c>
      <c r="AK1101" s="64" t="str">
        <f t="shared" si="327"/>
        <v/>
      </c>
      <c r="AL1101" s="64" t="str">
        <f>IF($C$3="","",IF(AND(F1101="□",G1101="□",H1101="□"),"",IF(AND(F1101="■",G1101="■"),"",IF(AND(F1101="■",H1101="■"),"",IF(AND(G1101="■",H1101="■"),"",IF(F1101="■",$BY$23,IF(G1101="■",$BY$21,IF(J1101="","",J1101))))))))</f>
        <v/>
      </c>
      <c r="AM1101" s="65" t="str">
        <f t="shared" si="328"/>
        <v/>
      </c>
      <c r="AN1101" s="64" t="str">
        <f>IF($C$3="","",IF(AND(F1101="□",G1101="□",H1101="□"),"",IF(AND(F1101="■",G1101="■"),"",IF(AND(F1101="■",H1101="■"),"",IF(AND(G1101="■",H1101="■"),"",IF(F1101="■",$BY$24,IF(G1101="■",$BY$22,IF(L1101="","",L1101))))))))</f>
        <v/>
      </c>
      <c r="AO1101" s="118"/>
      <c r="AP1101" s="64" t="str">
        <f t="shared" si="329"/>
        <v/>
      </c>
      <c r="AQ1101" s="64" t="str">
        <f t="shared" si="330"/>
        <v/>
      </c>
      <c r="AR1101" s="64" t="str">
        <f t="shared" si="331"/>
        <v/>
      </c>
      <c r="AS1101" s="64" t="str">
        <f t="shared" si="332"/>
        <v/>
      </c>
      <c r="AT1101" s="64" t="str">
        <f t="shared" si="333"/>
        <v/>
      </c>
      <c r="AW1101" s="17" t="str">
        <f t="shared" si="334"/>
        <v/>
      </c>
      <c r="AX1101" s="17" t="str">
        <f t="shared" si="335"/>
        <v/>
      </c>
      <c r="AY1101" s="17" t="str">
        <f t="shared" si="336"/>
        <v/>
      </c>
      <c r="AZ1101" s="17" t="str">
        <f t="shared" si="337"/>
        <v/>
      </c>
      <c r="BA1101" s="17" t="str">
        <f t="shared" si="338"/>
        <v/>
      </c>
      <c r="BB1101" s="17" t="str">
        <f t="shared" si="339"/>
        <v/>
      </c>
      <c r="BD1101" s="17" t="str">
        <f>IF(AND(OR(F1101="",F1101="□"),OR(G1101="",G1101="□"),OR(H1101="",H1101="□")),"",IF(AND(F1101="■",G1101="■"),"",IF(AND(OR(F1101="■",G1101="■"),H1101="■"),"",IF(F1101="■",5,IF(G1101="■",4,IF(I1101="","",IF($C$3="","",IF($C$3=8,"-",IF($C$3&lt;8,IF(I1101&lt;=$BY$25,7,IF(I1101&lt;=$BY$26,6,IF(I1101&lt;=$BY$27,5,IF(I1101&lt;=$BY$28,4,IF(I1101&lt;=$BY$29,3,IF(I1101&lt;=$BY$30,2,1)))))))))))))))</f>
        <v/>
      </c>
      <c r="BE1101" s="17" t="str">
        <f>IF(AND(OR(F1101="",F1101="□"),OR(G1101="",G1101="□"),OR(H1101="",H1101="□")),"",IF(AND(F1101="■",G1101="■"),"",IF(AND(OR(F1101="■",G1101="■"),H1101="■"),"",IF(F1101="■",5,IF(G1101="■",4,IF(K1101="","",IF($C$3="","",IF($C$3=8,IF(K1101&lt;=$BY$33,6,IF(K1101&lt;=$BY$34,5,IF(K1101&lt;=$BY$35,4,3))),IF(AND($C$3&lt;8,$C$3&gt;4),IF(K1101&lt;=$BY$32,7,IF(K1101&lt;=$BY$33,6,IF(K1101&lt;=$BY$34,5,IF(K1101&lt;=$BY$35,4,IF(K1101&lt;=$BY$36,3,2))))),IF(C1087&lt;5,"-"))))))))))</f>
        <v/>
      </c>
      <c r="BF1101" s="17" t="str">
        <f t="shared" si="341"/>
        <v/>
      </c>
      <c r="BH1101" s="18" t="str">
        <f>IF(X1101="","",IF(50&lt;=Y1101,6,IF(AND(40&lt;=Y1101,Y1101&lt;50),5,IF(AND(30&lt;=Y1101,Y1101&lt;40),4,IF(AND(20&lt;=Y1101,Y1101&lt;30),3,IF(AND(10&lt;=Y1101,Y1101&lt;20),2,IF(AND(0&lt;=Y1101,Y1101&lt;10),1,IF(Y1101&lt;0,0,""))))))))</f>
        <v/>
      </c>
      <c r="BI1101" s="18" t="str">
        <f>IF(X1101="","",IF(30&lt;=Y1101,4,IF(AND(20&lt;=Y1101,Y1101&lt;30),3,IF(AND(10&lt;=Y1101,Y1101&lt;20),2,IF(AND(0&lt;=Y1101,Y1101&lt;10),1,IF(Y1101&lt;0,0,""))))))</f>
        <v/>
      </c>
      <c r="BJ1101" s="58" t="str">
        <f>IF(AND(OR(Q1101="",Q1101="□"),OR(R1101="",R1101="□"),OR(S1101="",S1101="□")),"",IF(AND(Q1101="■",R1101="■"),"",IF(AND(OR(Q1101="■",R1101="■"),S1101="■"),"",IF(Q1101="■",3,IF(R1101="■",1,IF(Z1101="■",BH1101,BI1101))))))</f>
        <v/>
      </c>
    </row>
    <row r="1102" spans="1:62" ht="12" customHeight="1" x14ac:dyDescent="0.15">
      <c r="A1102" s="66">
        <v>1085</v>
      </c>
      <c r="B1102" s="4"/>
      <c r="C1102" s="2"/>
      <c r="D1102" s="2"/>
      <c r="E1102" s="8"/>
      <c r="F1102" s="129" t="s">
        <v>38</v>
      </c>
      <c r="G1102" s="130" t="s">
        <v>38</v>
      </c>
      <c r="H1102" s="131" t="s">
        <v>38</v>
      </c>
      <c r="I1102" s="122"/>
      <c r="J1102" s="149"/>
      <c r="K1102" s="124"/>
      <c r="L1102" s="178"/>
      <c r="M1102" s="133"/>
      <c r="N1102" s="163" t="str">
        <f>IF($C$3="","",IF(P1102="","",BF1102))</f>
        <v/>
      </c>
      <c r="O1102" s="163" t="str">
        <f>IF($C$3="","",IF(AND(OR(F1102="",F1102="□"),OR(G1102="",G1102="□"),OR(H1102="",H1102="□")),"",IF(AND(F1102="■",G1102="■"),"",IF(AND(OR(F1102="■",G1102="■"),H1102="■"),"",IF(BF1102="","",IF(OR(BF1102=4,BF1102&gt;4),"○","×"))))))</f>
        <v/>
      </c>
      <c r="P1102" s="162" t="str">
        <f>IF($C$3="","",IF(AND(OR(F1102="",F1102="□"),OR(G1102="",G1102="□"),OR(H1102="",H1102="□")),"",IF(AND(F1102="■",G1102="■"),"",IF(AND(OR(F1102="■",G1102="■"),H1102="■"),"",IF(BF1102="","",IF(OR(BF1102=5,BF1102&gt;5),"○","×"))))))</f>
        <v/>
      </c>
      <c r="Q1102" s="129" t="s">
        <v>38</v>
      </c>
      <c r="R1102" s="130" t="s">
        <v>38</v>
      </c>
      <c r="S1102" s="131" t="s">
        <v>38</v>
      </c>
      <c r="T1102" s="1"/>
      <c r="U1102" s="10"/>
      <c r="V1102" s="11"/>
      <c r="W1102" s="10"/>
      <c r="X1102" s="223" t="str">
        <f t="shared" si="340"/>
        <v/>
      </c>
      <c r="Y1102" s="164" t="str">
        <f t="shared" si="322"/>
        <v/>
      </c>
      <c r="Z1102" s="131" t="s">
        <v>58</v>
      </c>
      <c r="AA1102" s="135" t="s">
        <v>58</v>
      </c>
      <c r="AB1102" s="165" t="str">
        <f t="shared" si="323"/>
        <v/>
      </c>
      <c r="AC1102" s="280"/>
      <c r="AD1102" s="281"/>
      <c r="AF1102" s="60" t="str">
        <f>IF($C$3="","",IF(AND(F1102="□",G1102="□",H1102="□"),"",IF(AND(F1102="■",G1102="■"),"",IF(AND(F1102="■",H1102="■"),"",IF(AND(G1102="■",H1102="■"),"",IF(F1102="■",$BY$42,IF(G1102="■",$BY$39,IF(I1102="","",I1102))))))))</f>
        <v/>
      </c>
      <c r="AG1102" s="61" t="str">
        <f>IF($C$3="","",IF(AND(F1102="□",G1102="□",H1102="□"),"",IF(AND(F1102="■",G1102="■"),"",IF(AND(F1102="■",H1102="■"),"",IF(AND(G1102="■",H1102="■"),"",IF(F1102="■",$BY$44,IF(G1102="■",$BY$41,IF(K1102="","",K1102))))))))</f>
        <v/>
      </c>
      <c r="AH1102" s="63" t="str">
        <f t="shared" si="324"/>
        <v/>
      </c>
      <c r="AI1102" s="63" t="str">
        <f t="shared" si="325"/>
        <v/>
      </c>
      <c r="AJ1102" s="64" t="str">
        <f t="shared" si="326"/>
        <v/>
      </c>
      <c r="AK1102" s="64" t="str">
        <f t="shared" si="327"/>
        <v/>
      </c>
      <c r="AL1102" s="64" t="str">
        <f>IF($C$3="","",IF(AND(F1102="□",G1102="□",H1102="□"),"",IF(AND(F1102="■",G1102="■"),"",IF(AND(F1102="■",H1102="■"),"",IF(AND(G1102="■",H1102="■"),"",IF(F1102="■",$BY$23,IF(G1102="■",$BY$21,IF(J1102="","",J1102))))))))</f>
        <v/>
      </c>
      <c r="AM1102" s="65" t="str">
        <f t="shared" si="328"/>
        <v/>
      </c>
      <c r="AN1102" s="64" t="str">
        <f>IF($C$3="","",IF(AND(F1102="□",G1102="□",H1102="□"),"",IF(AND(F1102="■",G1102="■"),"",IF(AND(F1102="■",H1102="■"),"",IF(AND(G1102="■",H1102="■"),"",IF(F1102="■",$BY$24,IF(G1102="■",$BY$22,IF(L1102="","",L1102))))))))</f>
        <v/>
      </c>
      <c r="AO1102" s="118"/>
      <c r="AP1102" s="64" t="str">
        <f t="shared" si="329"/>
        <v/>
      </c>
      <c r="AQ1102" s="64" t="str">
        <f t="shared" si="330"/>
        <v/>
      </c>
      <c r="AR1102" s="64" t="str">
        <f t="shared" si="331"/>
        <v/>
      </c>
      <c r="AS1102" s="64" t="str">
        <f t="shared" si="332"/>
        <v/>
      </c>
      <c r="AT1102" s="64" t="str">
        <f t="shared" si="333"/>
        <v/>
      </c>
      <c r="AW1102" s="17" t="str">
        <f t="shared" si="334"/>
        <v/>
      </c>
      <c r="AX1102" s="17" t="str">
        <f t="shared" si="335"/>
        <v/>
      </c>
      <c r="AY1102" s="17" t="str">
        <f t="shared" si="336"/>
        <v/>
      </c>
      <c r="AZ1102" s="17" t="str">
        <f t="shared" si="337"/>
        <v/>
      </c>
      <c r="BA1102" s="17" t="str">
        <f t="shared" si="338"/>
        <v/>
      </c>
      <c r="BB1102" s="17" t="str">
        <f t="shared" si="339"/>
        <v/>
      </c>
      <c r="BD1102" s="17" t="str">
        <f>IF(AND(OR(F1102="",F1102="□"),OR(G1102="",G1102="□"),OR(H1102="",H1102="□")),"",IF(AND(F1102="■",G1102="■"),"",IF(AND(OR(F1102="■",G1102="■"),H1102="■"),"",IF(F1102="■",5,IF(G1102="■",4,IF(I1102="","",IF($C$3="","",IF($C$3=8,"-",IF($C$3&lt;8,IF(I1102&lt;=$BY$25,7,IF(I1102&lt;=$BY$26,6,IF(I1102&lt;=$BY$27,5,IF(I1102&lt;=$BY$28,4,IF(I1102&lt;=$BY$29,3,IF(I1102&lt;=$BY$30,2,1)))))))))))))))</f>
        <v/>
      </c>
      <c r="BE1102" s="17" t="str">
        <f>IF(AND(OR(F1102="",F1102="□"),OR(G1102="",G1102="□"),OR(H1102="",H1102="□")),"",IF(AND(F1102="■",G1102="■"),"",IF(AND(OR(F1102="■",G1102="■"),H1102="■"),"",IF(F1102="■",5,IF(G1102="■",4,IF(K1102="","",IF($C$3="","",IF($C$3=8,IF(K1102&lt;=$BY$33,6,IF(K1102&lt;=$BY$34,5,IF(K1102&lt;=$BY$35,4,3))),IF(AND($C$3&lt;8,$C$3&gt;4),IF(K1102&lt;=$BY$32,7,IF(K1102&lt;=$BY$33,6,IF(K1102&lt;=$BY$34,5,IF(K1102&lt;=$BY$35,4,IF(K1102&lt;=$BY$36,3,2))))),IF(C1088&lt;5,"-"))))))))))</f>
        <v/>
      </c>
      <c r="BF1102" s="17" t="str">
        <f t="shared" si="341"/>
        <v/>
      </c>
      <c r="BH1102" s="18" t="str">
        <f>IF(X1102="","",IF(50&lt;=Y1102,6,IF(AND(40&lt;=Y1102,Y1102&lt;50),5,IF(AND(30&lt;=Y1102,Y1102&lt;40),4,IF(AND(20&lt;=Y1102,Y1102&lt;30),3,IF(AND(10&lt;=Y1102,Y1102&lt;20),2,IF(AND(0&lt;=Y1102,Y1102&lt;10),1,IF(Y1102&lt;0,0,""))))))))</f>
        <v/>
      </c>
      <c r="BI1102" s="18" t="str">
        <f>IF(X1102="","",IF(30&lt;=Y1102,4,IF(AND(20&lt;=Y1102,Y1102&lt;30),3,IF(AND(10&lt;=Y1102,Y1102&lt;20),2,IF(AND(0&lt;=Y1102,Y1102&lt;10),1,IF(Y1102&lt;0,0,""))))))</f>
        <v/>
      </c>
      <c r="BJ1102" s="58" t="str">
        <f>IF(AND(OR(Q1102="",Q1102="□"),OR(R1102="",R1102="□"),OR(S1102="",S1102="□")),"",IF(AND(Q1102="■",R1102="■"),"",IF(AND(OR(Q1102="■",R1102="■"),S1102="■"),"",IF(Q1102="■",3,IF(R1102="■",1,IF(Z1102="■",BH1102,BI1102))))))</f>
        <v/>
      </c>
    </row>
    <row r="1103" spans="1:62" ht="12" customHeight="1" x14ac:dyDescent="0.15">
      <c r="A1103" s="66">
        <v>1086</v>
      </c>
      <c r="B1103" s="4"/>
      <c r="C1103" s="2"/>
      <c r="D1103" s="2"/>
      <c r="E1103" s="8"/>
      <c r="F1103" s="129" t="s">
        <v>38</v>
      </c>
      <c r="G1103" s="130" t="s">
        <v>38</v>
      </c>
      <c r="H1103" s="131" t="s">
        <v>38</v>
      </c>
      <c r="I1103" s="122"/>
      <c r="J1103" s="149"/>
      <c r="K1103" s="124"/>
      <c r="L1103" s="178"/>
      <c r="M1103" s="133"/>
      <c r="N1103" s="163" t="str">
        <f>IF($C$3="","",IF(P1103="","",BF1103))</f>
        <v/>
      </c>
      <c r="O1103" s="163" t="str">
        <f>IF($C$3="","",IF(AND(OR(F1103="",F1103="□"),OR(G1103="",G1103="□"),OR(H1103="",H1103="□")),"",IF(AND(F1103="■",G1103="■"),"",IF(AND(OR(F1103="■",G1103="■"),H1103="■"),"",IF(BF1103="","",IF(OR(BF1103=4,BF1103&gt;4),"○","×"))))))</f>
        <v/>
      </c>
      <c r="P1103" s="162" t="str">
        <f>IF($C$3="","",IF(AND(OR(F1103="",F1103="□"),OR(G1103="",G1103="□"),OR(H1103="",H1103="□")),"",IF(AND(F1103="■",G1103="■"),"",IF(AND(OR(F1103="■",G1103="■"),H1103="■"),"",IF(BF1103="","",IF(OR(BF1103=5,BF1103&gt;5),"○","×"))))))</f>
        <v/>
      </c>
      <c r="Q1103" s="129" t="s">
        <v>38</v>
      </c>
      <c r="R1103" s="130" t="s">
        <v>38</v>
      </c>
      <c r="S1103" s="131" t="s">
        <v>38</v>
      </c>
      <c r="T1103" s="1"/>
      <c r="U1103" s="10"/>
      <c r="V1103" s="11"/>
      <c r="W1103" s="10"/>
      <c r="X1103" s="223" t="str">
        <f t="shared" si="340"/>
        <v/>
      </c>
      <c r="Y1103" s="164" t="str">
        <f t="shared" si="322"/>
        <v/>
      </c>
      <c r="Z1103" s="131" t="s">
        <v>58</v>
      </c>
      <c r="AA1103" s="135" t="s">
        <v>58</v>
      </c>
      <c r="AB1103" s="165" t="str">
        <f t="shared" si="323"/>
        <v/>
      </c>
      <c r="AC1103" s="280"/>
      <c r="AD1103" s="281"/>
      <c r="AF1103" s="60" t="str">
        <f>IF($C$3="","",IF(AND(F1103="□",G1103="□",H1103="□"),"",IF(AND(F1103="■",G1103="■"),"",IF(AND(F1103="■",H1103="■"),"",IF(AND(G1103="■",H1103="■"),"",IF(F1103="■",$BY$42,IF(G1103="■",$BY$39,IF(I1103="","",I1103))))))))</f>
        <v/>
      </c>
      <c r="AG1103" s="61" t="str">
        <f>IF($C$3="","",IF(AND(F1103="□",G1103="□",H1103="□"),"",IF(AND(F1103="■",G1103="■"),"",IF(AND(F1103="■",H1103="■"),"",IF(AND(G1103="■",H1103="■"),"",IF(F1103="■",$BY$44,IF(G1103="■",$BY$41,IF(K1103="","",K1103))))))))</f>
        <v/>
      </c>
      <c r="AH1103" s="63" t="str">
        <f t="shared" si="324"/>
        <v/>
      </c>
      <c r="AI1103" s="63" t="str">
        <f t="shared" si="325"/>
        <v/>
      </c>
      <c r="AJ1103" s="64" t="str">
        <f t="shared" si="326"/>
        <v/>
      </c>
      <c r="AK1103" s="64" t="str">
        <f t="shared" si="327"/>
        <v/>
      </c>
      <c r="AL1103" s="64" t="str">
        <f>IF($C$3="","",IF(AND(F1103="□",G1103="□",H1103="□"),"",IF(AND(F1103="■",G1103="■"),"",IF(AND(F1103="■",H1103="■"),"",IF(AND(G1103="■",H1103="■"),"",IF(F1103="■",$BY$23,IF(G1103="■",$BY$21,IF(J1103="","",J1103))))))))</f>
        <v/>
      </c>
      <c r="AM1103" s="65" t="str">
        <f t="shared" si="328"/>
        <v/>
      </c>
      <c r="AN1103" s="64" t="str">
        <f>IF($C$3="","",IF(AND(F1103="□",G1103="□",H1103="□"),"",IF(AND(F1103="■",G1103="■"),"",IF(AND(F1103="■",H1103="■"),"",IF(AND(G1103="■",H1103="■"),"",IF(F1103="■",$BY$24,IF(G1103="■",$BY$22,IF(L1103="","",L1103))))))))</f>
        <v/>
      </c>
      <c r="AO1103" s="118"/>
      <c r="AP1103" s="64" t="str">
        <f t="shared" si="329"/>
        <v/>
      </c>
      <c r="AQ1103" s="64" t="str">
        <f t="shared" si="330"/>
        <v/>
      </c>
      <c r="AR1103" s="64" t="str">
        <f t="shared" si="331"/>
        <v/>
      </c>
      <c r="AS1103" s="64" t="str">
        <f t="shared" si="332"/>
        <v/>
      </c>
      <c r="AT1103" s="64" t="str">
        <f t="shared" si="333"/>
        <v/>
      </c>
      <c r="AW1103" s="17" t="str">
        <f t="shared" si="334"/>
        <v/>
      </c>
      <c r="AX1103" s="17" t="str">
        <f t="shared" si="335"/>
        <v/>
      </c>
      <c r="AY1103" s="17" t="str">
        <f t="shared" si="336"/>
        <v/>
      </c>
      <c r="AZ1103" s="17" t="str">
        <f t="shared" si="337"/>
        <v/>
      </c>
      <c r="BA1103" s="17" t="str">
        <f t="shared" si="338"/>
        <v/>
      </c>
      <c r="BB1103" s="17" t="str">
        <f t="shared" si="339"/>
        <v/>
      </c>
      <c r="BD1103" s="17" t="str">
        <f>IF(AND(OR(F1103="",F1103="□"),OR(G1103="",G1103="□"),OR(H1103="",H1103="□")),"",IF(AND(F1103="■",G1103="■"),"",IF(AND(OR(F1103="■",G1103="■"),H1103="■"),"",IF(F1103="■",5,IF(G1103="■",4,IF(I1103="","",IF($C$3="","",IF($C$3=8,"-",IF($C$3&lt;8,IF(I1103&lt;=$BY$25,7,IF(I1103&lt;=$BY$26,6,IF(I1103&lt;=$BY$27,5,IF(I1103&lt;=$BY$28,4,IF(I1103&lt;=$BY$29,3,IF(I1103&lt;=$BY$30,2,1)))))))))))))))</f>
        <v/>
      </c>
      <c r="BE1103" s="17" t="str">
        <f>IF(AND(OR(F1103="",F1103="□"),OR(G1103="",G1103="□"),OR(H1103="",H1103="□")),"",IF(AND(F1103="■",G1103="■"),"",IF(AND(OR(F1103="■",G1103="■"),H1103="■"),"",IF(F1103="■",5,IF(G1103="■",4,IF(K1103="","",IF($C$3="","",IF($C$3=8,IF(K1103&lt;=$BY$33,6,IF(K1103&lt;=$BY$34,5,IF(K1103&lt;=$BY$35,4,3))),IF(AND($C$3&lt;8,$C$3&gt;4),IF(K1103&lt;=$BY$32,7,IF(K1103&lt;=$BY$33,6,IF(K1103&lt;=$BY$34,5,IF(K1103&lt;=$BY$35,4,IF(K1103&lt;=$BY$36,3,2))))),IF(C1089&lt;5,"-"))))))))))</f>
        <v/>
      </c>
      <c r="BF1103" s="17" t="str">
        <f t="shared" si="341"/>
        <v/>
      </c>
      <c r="BH1103" s="18" t="str">
        <f>IF(X1103="","",IF(50&lt;=Y1103,6,IF(AND(40&lt;=Y1103,Y1103&lt;50),5,IF(AND(30&lt;=Y1103,Y1103&lt;40),4,IF(AND(20&lt;=Y1103,Y1103&lt;30),3,IF(AND(10&lt;=Y1103,Y1103&lt;20),2,IF(AND(0&lt;=Y1103,Y1103&lt;10),1,IF(Y1103&lt;0,0,""))))))))</f>
        <v/>
      </c>
      <c r="BI1103" s="18" t="str">
        <f>IF(X1103="","",IF(30&lt;=Y1103,4,IF(AND(20&lt;=Y1103,Y1103&lt;30),3,IF(AND(10&lt;=Y1103,Y1103&lt;20),2,IF(AND(0&lt;=Y1103,Y1103&lt;10),1,IF(Y1103&lt;0,0,""))))))</f>
        <v/>
      </c>
      <c r="BJ1103" s="58" t="str">
        <f>IF(AND(OR(Q1103="",Q1103="□"),OR(R1103="",R1103="□"),OR(S1103="",S1103="□")),"",IF(AND(Q1103="■",R1103="■"),"",IF(AND(OR(Q1103="■",R1103="■"),S1103="■"),"",IF(Q1103="■",3,IF(R1103="■",1,IF(Z1103="■",BH1103,BI1103))))))</f>
        <v/>
      </c>
    </row>
    <row r="1104" spans="1:62" ht="12" customHeight="1" x14ac:dyDescent="0.15">
      <c r="A1104" s="66">
        <v>1087</v>
      </c>
      <c r="B1104" s="4"/>
      <c r="C1104" s="2"/>
      <c r="D1104" s="2"/>
      <c r="E1104" s="8"/>
      <c r="F1104" s="129" t="s">
        <v>38</v>
      </c>
      <c r="G1104" s="130" t="s">
        <v>38</v>
      </c>
      <c r="H1104" s="131" t="s">
        <v>38</v>
      </c>
      <c r="I1104" s="122"/>
      <c r="J1104" s="149"/>
      <c r="K1104" s="124"/>
      <c r="L1104" s="178"/>
      <c r="M1104" s="133"/>
      <c r="N1104" s="163" t="str">
        <f>IF($C$3="","",IF(P1104="","",BF1104))</f>
        <v/>
      </c>
      <c r="O1104" s="163" t="str">
        <f>IF($C$3="","",IF(AND(OR(F1104="",F1104="□"),OR(G1104="",G1104="□"),OR(H1104="",H1104="□")),"",IF(AND(F1104="■",G1104="■"),"",IF(AND(OR(F1104="■",G1104="■"),H1104="■"),"",IF(BF1104="","",IF(OR(BF1104=4,BF1104&gt;4),"○","×"))))))</f>
        <v/>
      </c>
      <c r="P1104" s="162" t="str">
        <f>IF($C$3="","",IF(AND(OR(F1104="",F1104="□"),OR(G1104="",G1104="□"),OR(H1104="",H1104="□")),"",IF(AND(F1104="■",G1104="■"),"",IF(AND(OR(F1104="■",G1104="■"),H1104="■"),"",IF(BF1104="","",IF(OR(BF1104=5,BF1104&gt;5),"○","×"))))))</f>
        <v/>
      </c>
      <c r="Q1104" s="129" t="s">
        <v>38</v>
      </c>
      <c r="R1104" s="130" t="s">
        <v>38</v>
      </c>
      <c r="S1104" s="131" t="s">
        <v>38</v>
      </c>
      <c r="T1104" s="1"/>
      <c r="U1104" s="10"/>
      <c r="V1104" s="11"/>
      <c r="W1104" s="10"/>
      <c r="X1104" s="223" t="str">
        <f t="shared" si="340"/>
        <v/>
      </c>
      <c r="Y1104" s="164" t="str">
        <f t="shared" si="322"/>
        <v/>
      </c>
      <c r="Z1104" s="131" t="s">
        <v>58</v>
      </c>
      <c r="AA1104" s="135" t="s">
        <v>58</v>
      </c>
      <c r="AB1104" s="165" t="str">
        <f t="shared" si="323"/>
        <v/>
      </c>
      <c r="AC1104" s="280"/>
      <c r="AD1104" s="281"/>
      <c r="AF1104" s="60" t="str">
        <f>IF($C$3="","",IF(AND(F1104="□",G1104="□",H1104="□"),"",IF(AND(F1104="■",G1104="■"),"",IF(AND(F1104="■",H1104="■"),"",IF(AND(G1104="■",H1104="■"),"",IF(F1104="■",$BY$42,IF(G1104="■",$BY$39,IF(I1104="","",I1104))))))))</f>
        <v/>
      </c>
      <c r="AG1104" s="61" t="str">
        <f>IF($C$3="","",IF(AND(F1104="□",G1104="□",H1104="□"),"",IF(AND(F1104="■",G1104="■"),"",IF(AND(F1104="■",H1104="■"),"",IF(AND(G1104="■",H1104="■"),"",IF(F1104="■",$BY$44,IF(G1104="■",$BY$41,IF(K1104="","",K1104))))))))</f>
        <v/>
      </c>
      <c r="AH1104" s="63" t="str">
        <f t="shared" si="324"/>
        <v/>
      </c>
      <c r="AI1104" s="63" t="str">
        <f t="shared" si="325"/>
        <v/>
      </c>
      <c r="AJ1104" s="64" t="str">
        <f t="shared" si="326"/>
        <v/>
      </c>
      <c r="AK1104" s="64" t="str">
        <f t="shared" si="327"/>
        <v/>
      </c>
      <c r="AL1104" s="64" t="str">
        <f>IF($C$3="","",IF(AND(F1104="□",G1104="□",H1104="□"),"",IF(AND(F1104="■",G1104="■"),"",IF(AND(F1104="■",H1104="■"),"",IF(AND(G1104="■",H1104="■"),"",IF(F1104="■",$BY$23,IF(G1104="■",$BY$21,IF(J1104="","",J1104))))))))</f>
        <v/>
      </c>
      <c r="AM1104" s="65" t="str">
        <f t="shared" si="328"/>
        <v/>
      </c>
      <c r="AN1104" s="64" t="str">
        <f>IF($C$3="","",IF(AND(F1104="□",G1104="□",H1104="□"),"",IF(AND(F1104="■",G1104="■"),"",IF(AND(F1104="■",H1104="■"),"",IF(AND(G1104="■",H1104="■"),"",IF(F1104="■",$BY$24,IF(G1104="■",$BY$22,IF(L1104="","",L1104))))))))</f>
        <v/>
      </c>
      <c r="AO1104" s="118"/>
      <c r="AP1104" s="64" t="str">
        <f t="shared" si="329"/>
        <v/>
      </c>
      <c r="AQ1104" s="64" t="str">
        <f t="shared" si="330"/>
        <v/>
      </c>
      <c r="AR1104" s="64" t="str">
        <f t="shared" si="331"/>
        <v/>
      </c>
      <c r="AS1104" s="64" t="str">
        <f t="shared" si="332"/>
        <v/>
      </c>
      <c r="AT1104" s="64" t="str">
        <f t="shared" si="333"/>
        <v/>
      </c>
      <c r="AW1104" s="17" t="str">
        <f t="shared" si="334"/>
        <v/>
      </c>
      <c r="AX1104" s="17" t="str">
        <f t="shared" si="335"/>
        <v/>
      </c>
      <c r="AY1104" s="17" t="str">
        <f t="shared" si="336"/>
        <v/>
      </c>
      <c r="AZ1104" s="17" t="str">
        <f t="shared" si="337"/>
        <v/>
      </c>
      <c r="BA1104" s="17" t="str">
        <f t="shared" si="338"/>
        <v/>
      </c>
      <c r="BB1104" s="17" t="str">
        <f t="shared" si="339"/>
        <v/>
      </c>
      <c r="BD1104" s="17" t="str">
        <f>IF(AND(OR(F1104="",F1104="□"),OR(G1104="",G1104="□"),OR(H1104="",H1104="□")),"",IF(AND(F1104="■",G1104="■"),"",IF(AND(OR(F1104="■",G1104="■"),H1104="■"),"",IF(F1104="■",5,IF(G1104="■",4,IF(I1104="","",IF($C$3="","",IF($C$3=8,"-",IF($C$3&lt;8,IF(I1104&lt;=$BY$25,7,IF(I1104&lt;=$BY$26,6,IF(I1104&lt;=$BY$27,5,IF(I1104&lt;=$BY$28,4,IF(I1104&lt;=$BY$29,3,IF(I1104&lt;=$BY$30,2,1)))))))))))))))</f>
        <v/>
      </c>
      <c r="BE1104" s="17" t="str">
        <f>IF(AND(OR(F1104="",F1104="□"),OR(G1104="",G1104="□"),OR(H1104="",H1104="□")),"",IF(AND(F1104="■",G1104="■"),"",IF(AND(OR(F1104="■",G1104="■"),H1104="■"),"",IF(F1104="■",5,IF(G1104="■",4,IF(K1104="","",IF($C$3="","",IF($C$3=8,IF(K1104&lt;=$BY$33,6,IF(K1104&lt;=$BY$34,5,IF(K1104&lt;=$BY$35,4,3))),IF(AND($C$3&lt;8,$C$3&gt;4),IF(K1104&lt;=$BY$32,7,IF(K1104&lt;=$BY$33,6,IF(K1104&lt;=$BY$34,5,IF(K1104&lt;=$BY$35,4,IF(K1104&lt;=$BY$36,3,2))))),IF(C1090&lt;5,"-"))))))))))</f>
        <v/>
      </c>
      <c r="BF1104" s="17" t="str">
        <f t="shared" si="341"/>
        <v/>
      </c>
      <c r="BH1104" s="18" t="str">
        <f>IF(X1104="","",IF(50&lt;=Y1104,6,IF(AND(40&lt;=Y1104,Y1104&lt;50),5,IF(AND(30&lt;=Y1104,Y1104&lt;40),4,IF(AND(20&lt;=Y1104,Y1104&lt;30),3,IF(AND(10&lt;=Y1104,Y1104&lt;20),2,IF(AND(0&lt;=Y1104,Y1104&lt;10),1,IF(Y1104&lt;0,0,""))))))))</f>
        <v/>
      </c>
      <c r="BI1104" s="18" t="str">
        <f>IF(X1104="","",IF(30&lt;=Y1104,4,IF(AND(20&lt;=Y1104,Y1104&lt;30),3,IF(AND(10&lt;=Y1104,Y1104&lt;20),2,IF(AND(0&lt;=Y1104,Y1104&lt;10),1,IF(Y1104&lt;0,0,""))))))</f>
        <v/>
      </c>
      <c r="BJ1104" s="58" t="str">
        <f>IF(AND(OR(Q1104="",Q1104="□"),OR(R1104="",R1104="□"),OR(S1104="",S1104="□")),"",IF(AND(Q1104="■",R1104="■"),"",IF(AND(OR(Q1104="■",R1104="■"),S1104="■"),"",IF(Q1104="■",3,IF(R1104="■",1,IF(Z1104="■",BH1104,BI1104))))))</f>
        <v/>
      </c>
    </row>
    <row r="1105" spans="1:62" ht="12" customHeight="1" x14ac:dyDescent="0.15">
      <c r="A1105" s="66">
        <v>1088</v>
      </c>
      <c r="B1105" s="4"/>
      <c r="C1105" s="2"/>
      <c r="D1105" s="2"/>
      <c r="E1105" s="8"/>
      <c r="F1105" s="129" t="s">
        <v>38</v>
      </c>
      <c r="G1105" s="130" t="s">
        <v>38</v>
      </c>
      <c r="H1105" s="131" t="s">
        <v>38</v>
      </c>
      <c r="I1105" s="122"/>
      <c r="J1105" s="149"/>
      <c r="K1105" s="124"/>
      <c r="L1105" s="178"/>
      <c r="M1105" s="133"/>
      <c r="N1105" s="163" t="str">
        <f>IF($C$3="","",IF(P1105="","",BF1105))</f>
        <v/>
      </c>
      <c r="O1105" s="163" t="str">
        <f>IF($C$3="","",IF(AND(OR(F1105="",F1105="□"),OR(G1105="",G1105="□"),OR(H1105="",H1105="□")),"",IF(AND(F1105="■",G1105="■"),"",IF(AND(OR(F1105="■",G1105="■"),H1105="■"),"",IF(BF1105="","",IF(OR(BF1105=4,BF1105&gt;4),"○","×"))))))</f>
        <v/>
      </c>
      <c r="P1105" s="162" t="str">
        <f>IF($C$3="","",IF(AND(OR(F1105="",F1105="□"),OR(G1105="",G1105="□"),OR(H1105="",H1105="□")),"",IF(AND(F1105="■",G1105="■"),"",IF(AND(OR(F1105="■",G1105="■"),H1105="■"),"",IF(BF1105="","",IF(OR(BF1105=5,BF1105&gt;5),"○","×"))))))</f>
        <v/>
      </c>
      <c r="Q1105" s="129" t="s">
        <v>38</v>
      </c>
      <c r="R1105" s="130" t="s">
        <v>38</v>
      </c>
      <c r="S1105" s="131" t="s">
        <v>38</v>
      </c>
      <c r="T1105" s="1"/>
      <c r="U1105" s="10"/>
      <c r="V1105" s="11"/>
      <c r="W1105" s="10"/>
      <c r="X1105" s="223" t="str">
        <f t="shared" si="340"/>
        <v/>
      </c>
      <c r="Y1105" s="164" t="str">
        <f t="shared" si="322"/>
        <v/>
      </c>
      <c r="Z1105" s="131" t="s">
        <v>58</v>
      </c>
      <c r="AA1105" s="135" t="s">
        <v>58</v>
      </c>
      <c r="AB1105" s="165" t="str">
        <f t="shared" si="323"/>
        <v/>
      </c>
      <c r="AC1105" s="280"/>
      <c r="AD1105" s="281"/>
      <c r="AF1105" s="60" t="str">
        <f>IF($C$3="","",IF(AND(F1105="□",G1105="□",H1105="□"),"",IF(AND(F1105="■",G1105="■"),"",IF(AND(F1105="■",H1105="■"),"",IF(AND(G1105="■",H1105="■"),"",IF(F1105="■",$BY$42,IF(G1105="■",$BY$39,IF(I1105="","",I1105))))))))</f>
        <v/>
      </c>
      <c r="AG1105" s="61" t="str">
        <f>IF($C$3="","",IF(AND(F1105="□",G1105="□",H1105="□"),"",IF(AND(F1105="■",G1105="■"),"",IF(AND(F1105="■",H1105="■"),"",IF(AND(G1105="■",H1105="■"),"",IF(F1105="■",$BY$44,IF(G1105="■",$BY$41,IF(K1105="","",K1105))))))))</f>
        <v/>
      </c>
      <c r="AH1105" s="63" t="str">
        <f t="shared" si="324"/>
        <v/>
      </c>
      <c r="AI1105" s="63" t="str">
        <f t="shared" si="325"/>
        <v/>
      </c>
      <c r="AJ1105" s="64" t="str">
        <f t="shared" si="326"/>
        <v/>
      </c>
      <c r="AK1105" s="64" t="str">
        <f t="shared" si="327"/>
        <v/>
      </c>
      <c r="AL1105" s="64" t="str">
        <f>IF($C$3="","",IF(AND(F1105="□",G1105="□",H1105="□"),"",IF(AND(F1105="■",G1105="■"),"",IF(AND(F1105="■",H1105="■"),"",IF(AND(G1105="■",H1105="■"),"",IF(F1105="■",$BY$23,IF(G1105="■",$BY$21,IF(J1105="","",J1105))))))))</f>
        <v/>
      </c>
      <c r="AM1105" s="65" t="str">
        <f t="shared" si="328"/>
        <v/>
      </c>
      <c r="AN1105" s="64" t="str">
        <f>IF($C$3="","",IF(AND(F1105="□",G1105="□",H1105="□"),"",IF(AND(F1105="■",G1105="■"),"",IF(AND(F1105="■",H1105="■"),"",IF(AND(G1105="■",H1105="■"),"",IF(F1105="■",$BY$24,IF(G1105="■",$BY$22,IF(L1105="","",L1105))))))))</f>
        <v/>
      </c>
      <c r="AO1105" s="118"/>
      <c r="AP1105" s="64" t="str">
        <f t="shared" si="329"/>
        <v/>
      </c>
      <c r="AQ1105" s="64" t="str">
        <f t="shared" si="330"/>
        <v/>
      </c>
      <c r="AR1105" s="64" t="str">
        <f t="shared" si="331"/>
        <v/>
      </c>
      <c r="AS1105" s="64" t="str">
        <f t="shared" si="332"/>
        <v/>
      </c>
      <c r="AT1105" s="64" t="str">
        <f t="shared" si="333"/>
        <v/>
      </c>
      <c r="AW1105" s="17" t="str">
        <f t="shared" si="334"/>
        <v/>
      </c>
      <c r="AX1105" s="17" t="str">
        <f t="shared" si="335"/>
        <v/>
      </c>
      <c r="AY1105" s="17" t="str">
        <f t="shared" si="336"/>
        <v/>
      </c>
      <c r="AZ1105" s="17" t="str">
        <f t="shared" si="337"/>
        <v/>
      </c>
      <c r="BA1105" s="17" t="str">
        <f t="shared" si="338"/>
        <v/>
      </c>
      <c r="BB1105" s="17" t="str">
        <f t="shared" si="339"/>
        <v/>
      </c>
      <c r="BD1105" s="17" t="str">
        <f>IF(AND(OR(F1105="",F1105="□"),OR(G1105="",G1105="□"),OR(H1105="",H1105="□")),"",IF(AND(F1105="■",G1105="■"),"",IF(AND(OR(F1105="■",G1105="■"),H1105="■"),"",IF(F1105="■",5,IF(G1105="■",4,IF(I1105="","",IF($C$3="","",IF($C$3=8,"-",IF($C$3&lt;8,IF(I1105&lt;=$BY$25,7,IF(I1105&lt;=$BY$26,6,IF(I1105&lt;=$BY$27,5,IF(I1105&lt;=$BY$28,4,IF(I1105&lt;=$BY$29,3,IF(I1105&lt;=$BY$30,2,1)))))))))))))))</f>
        <v/>
      </c>
      <c r="BE1105" s="17" t="str">
        <f>IF(AND(OR(F1105="",F1105="□"),OR(G1105="",G1105="□"),OR(H1105="",H1105="□")),"",IF(AND(F1105="■",G1105="■"),"",IF(AND(OR(F1105="■",G1105="■"),H1105="■"),"",IF(F1105="■",5,IF(G1105="■",4,IF(K1105="","",IF($C$3="","",IF($C$3=8,IF(K1105&lt;=$BY$33,6,IF(K1105&lt;=$BY$34,5,IF(K1105&lt;=$BY$35,4,3))),IF(AND($C$3&lt;8,$C$3&gt;4),IF(K1105&lt;=$BY$32,7,IF(K1105&lt;=$BY$33,6,IF(K1105&lt;=$BY$34,5,IF(K1105&lt;=$BY$35,4,IF(K1105&lt;=$BY$36,3,2))))),IF(C1091&lt;5,"-"))))))))))</f>
        <v/>
      </c>
      <c r="BF1105" s="17" t="str">
        <f t="shared" si="341"/>
        <v/>
      </c>
      <c r="BH1105" s="18" t="str">
        <f>IF(X1105="","",IF(50&lt;=Y1105,6,IF(AND(40&lt;=Y1105,Y1105&lt;50),5,IF(AND(30&lt;=Y1105,Y1105&lt;40),4,IF(AND(20&lt;=Y1105,Y1105&lt;30),3,IF(AND(10&lt;=Y1105,Y1105&lt;20),2,IF(AND(0&lt;=Y1105,Y1105&lt;10),1,IF(Y1105&lt;0,0,""))))))))</f>
        <v/>
      </c>
      <c r="BI1105" s="18" t="str">
        <f>IF(X1105="","",IF(30&lt;=Y1105,4,IF(AND(20&lt;=Y1105,Y1105&lt;30),3,IF(AND(10&lt;=Y1105,Y1105&lt;20),2,IF(AND(0&lt;=Y1105,Y1105&lt;10),1,IF(Y1105&lt;0,0,""))))))</f>
        <v/>
      </c>
      <c r="BJ1105" s="58" t="str">
        <f>IF(AND(OR(Q1105="",Q1105="□"),OR(R1105="",R1105="□"),OR(S1105="",S1105="□")),"",IF(AND(Q1105="■",R1105="■"),"",IF(AND(OR(Q1105="■",R1105="■"),S1105="■"),"",IF(Q1105="■",3,IF(R1105="■",1,IF(Z1105="■",BH1105,BI1105))))))</f>
        <v/>
      </c>
    </row>
    <row r="1106" spans="1:62" ht="12" customHeight="1" x14ac:dyDescent="0.15">
      <c r="A1106" s="66">
        <v>1089</v>
      </c>
      <c r="B1106" s="4"/>
      <c r="C1106" s="2"/>
      <c r="D1106" s="2"/>
      <c r="E1106" s="8"/>
      <c r="F1106" s="129" t="s">
        <v>38</v>
      </c>
      <c r="G1106" s="130" t="s">
        <v>38</v>
      </c>
      <c r="H1106" s="131" t="s">
        <v>38</v>
      </c>
      <c r="I1106" s="122"/>
      <c r="J1106" s="149"/>
      <c r="K1106" s="124"/>
      <c r="L1106" s="178"/>
      <c r="M1106" s="133"/>
      <c r="N1106" s="163" t="str">
        <f>IF($C$3="","",IF(P1106="","",BF1106))</f>
        <v/>
      </c>
      <c r="O1106" s="163" t="str">
        <f>IF($C$3="","",IF(AND(OR(F1106="",F1106="□"),OR(G1106="",G1106="□"),OR(H1106="",H1106="□")),"",IF(AND(F1106="■",G1106="■"),"",IF(AND(OR(F1106="■",G1106="■"),H1106="■"),"",IF(BF1106="","",IF(OR(BF1106=4,BF1106&gt;4),"○","×"))))))</f>
        <v/>
      </c>
      <c r="P1106" s="162" t="str">
        <f>IF($C$3="","",IF(AND(OR(F1106="",F1106="□"),OR(G1106="",G1106="□"),OR(H1106="",H1106="□")),"",IF(AND(F1106="■",G1106="■"),"",IF(AND(OR(F1106="■",G1106="■"),H1106="■"),"",IF(BF1106="","",IF(OR(BF1106=5,BF1106&gt;5),"○","×"))))))</f>
        <v/>
      </c>
      <c r="Q1106" s="129" t="s">
        <v>38</v>
      </c>
      <c r="R1106" s="130" t="s">
        <v>38</v>
      </c>
      <c r="S1106" s="131" t="s">
        <v>38</v>
      </c>
      <c r="T1106" s="1"/>
      <c r="U1106" s="10"/>
      <c r="V1106" s="11"/>
      <c r="W1106" s="10"/>
      <c r="X1106" s="223" t="str">
        <f t="shared" si="340"/>
        <v/>
      </c>
      <c r="Y1106" s="164" t="str">
        <f t="shared" ref="Y1106:Y1169" si="342">IFERROR((1-X1106)*100,"")</f>
        <v/>
      </c>
      <c r="Z1106" s="131" t="s">
        <v>58</v>
      </c>
      <c r="AA1106" s="135" t="s">
        <v>58</v>
      </c>
      <c r="AB1106" s="165" t="str">
        <f t="shared" ref="AB1106:AB1169" si="343">BJ1106</f>
        <v/>
      </c>
      <c r="AC1106" s="280"/>
      <c r="AD1106" s="281"/>
      <c r="AF1106" s="60" t="str">
        <f>IF($C$3="","",IF(AND(F1106="□",G1106="□",H1106="□"),"",IF(AND(F1106="■",G1106="■"),"",IF(AND(F1106="■",H1106="■"),"",IF(AND(G1106="■",H1106="■"),"",IF(F1106="■",$BY$42,IF(G1106="■",$BY$39,IF(I1106="","",I1106))))))))</f>
        <v/>
      </c>
      <c r="AG1106" s="61" t="str">
        <f>IF($C$3="","",IF(AND(F1106="□",G1106="□",H1106="□"),"",IF(AND(F1106="■",G1106="■"),"",IF(AND(F1106="■",H1106="■"),"",IF(AND(G1106="■",H1106="■"),"",IF(F1106="■",$BY$44,IF(G1106="■",$BY$41,IF(K1106="","",K1106))))))))</f>
        <v/>
      </c>
      <c r="AH1106" s="63" t="str">
        <f t="shared" ref="AH1106:AH1169" si="344">IF(C1106="","",C1106)</f>
        <v/>
      </c>
      <c r="AI1106" s="63" t="str">
        <f t="shared" ref="AI1106:AI1169" si="345">IF(D1106="","",D1106)</f>
        <v/>
      </c>
      <c r="AJ1106" s="64" t="str">
        <f t="shared" ref="AJ1106:AJ1169" si="346">IF(E1106="","",E1106)</f>
        <v/>
      </c>
      <c r="AK1106" s="64" t="str">
        <f t="shared" ref="AK1106:AK1169" si="347">AF1106</f>
        <v/>
      </c>
      <c r="AL1106" s="64" t="str">
        <f>IF($C$3="","",IF(AND(F1106="□",G1106="□",H1106="□"),"",IF(AND(F1106="■",G1106="■"),"",IF(AND(F1106="■",H1106="■"),"",IF(AND(G1106="■",H1106="■"),"",IF(F1106="■",$BY$23,IF(G1106="■",$BY$21,IF(J1106="","",J1106))))))))</f>
        <v/>
      </c>
      <c r="AM1106" s="65" t="str">
        <f t="shared" ref="AM1106:AM1169" si="348">AG1106</f>
        <v/>
      </c>
      <c r="AN1106" s="64" t="str">
        <f>IF($C$3="","",IF(AND(F1106="□",G1106="□",H1106="□"),"",IF(AND(F1106="■",G1106="■"),"",IF(AND(F1106="■",H1106="■"),"",IF(AND(G1106="■",H1106="■"),"",IF(F1106="■",$BY$24,IF(G1106="■",$BY$22,IF(L1106="","",L1106))))))))</f>
        <v/>
      </c>
      <c r="AO1106" s="118"/>
      <c r="AP1106" s="64" t="str">
        <f t="shared" ref="AP1106:AP1169" si="349">IF(AND(AZ1106="",BA1106="",BB1106=""),"",IF(AZ1106="●","",IF(BA1106="●","",IF(BB1106="●",T1106,""))))</f>
        <v/>
      </c>
      <c r="AQ1106" s="64" t="str">
        <f t="shared" ref="AQ1106:AQ1169" si="350">IF(AND(AZ1106="",BA1106="",BB1106=""),"",IF(AZ1106="●","",IF(BA1106="●","",IF(BB1106="●",U1106,""))))</f>
        <v/>
      </c>
      <c r="AR1106" s="64" t="str">
        <f t="shared" ref="AR1106:AR1169" si="351">IF(AND(AZ1106="",BA1106="",BB1106=""),"",IF(AZ1106="●","",IF(BA1106="●","",IF(BB1106="●",V1106,""))))</f>
        <v/>
      </c>
      <c r="AS1106" s="64" t="str">
        <f t="shared" ref="AS1106:AS1169" si="352">IF(AND(AZ1106="",BA1106="",BB1106=""),"",IF(AZ1106="●","",IF(BA1106="●","",IF(BB1106="●",W1106,""))))</f>
        <v/>
      </c>
      <c r="AT1106" s="64" t="str">
        <f t="shared" ref="AT1106:AT1169" si="353">IF(AND(AZ1106="",BA1106="",BB1106=""),"",IF(AZ1106="●",0.8,IF(BA1106="●",1,IF(BB1106="●",IF(OR(V1106="",W1106=""),"",ROUNDUP(V1106/W1106,2)),""))))</f>
        <v/>
      </c>
      <c r="AW1106" s="17" t="str">
        <f t="shared" ref="AW1106:AW1169" si="354">IF(AND(F1106="□",G1106="□",H1106="□"),"",IF(AND(F1106="■",G1106="■"),"",IF(AND(F1106="■",H1106="■"),"",IF(AND(G1106="■",H1106="■"),"",IF(F1106="■","●","")))))</f>
        <v/>
      </c>
      <c r="AX1106" s="17" t="str">
        <f t="shared" ref="AX1106:AX1169" si="355">IF(AND(F1106="□",G1106="□",H1106="□"),"",IF(AND(F1106="■",G1106="■"),"",IF(AND(F1106="■",H1106="■"),"",IF(AND(G1106="■",H1106="■"),"",IF(G1106="■","●","")))))</f>
        <v/>
      </c>
      <c r="AY1106" s="17" t="str">
        <f t="shared" ref="AY1106:AY1169" si="356">IF(AND(F1106="□",G1106="□",H1106="□"),"",IF(AND(F1106="■",G1106="■"),"",IF(AND(F1106="■",H1106="■"),"",IF(AND(G1106="■",H1106="■"),"",IF(H1106="■","●","")))))</f>
        <v/>
      </c>
      <c r="AZ1106" s="17" t="str">
        <f t="shared" ref="AZ1106:AZ1169" si="357">IF(AND(Q1106="□",R1106="□",S1106="□"),"",IF(AND(Q1106="■",R1106="■"),"",IF(AND(Q1106="■",S1106="■"),"",IF(AND(R1106="■",S1106="■"),"",IF(Q1106="■","●","")))))</f>
        <v/>
      </c>
      <c r="BA1106" s="17" t="str">
        <f t="shared" ref="BA1106:BA1169" si="358">IF(AND(Q1106="□",R1106="□",S1106="□"),"",IF(AND(Q1106="■",R1106="■"),"",IF(AND(Q1106="■",S1106="■"),"",IF(AND(R1106="■",S1106="■"),"",IF(R1106="■","●","")))))</f>
        <v/>
      </c>
      <c r="BB1106" s="17" t="str">
        <f t="shared" ref="BB1106:BB1169" si="359">IF(AND(Q1106="□",R1106="□",S1106="□"),"",IF(AND(Q1106="■",R1106="■"),"",IF(AND(Q1106="■",S1106="■"),"",IF(AND(R1106="■",S1106="■"),"",IF(S1106="■","●","")))))</f>
        <v/>
      </c>
      <c r="BD1106" s="17" t="str">
        <f>IF(AND(OR(F1106="",F1106="□"),OR(G1106="",G1106="□"),OR(H1106="",H1106="□")),"",IF(AND(F1106="■",G1106="■"),"",IF(AND(OR(F1106="■",G1106="■"),H1106="■"),"",IF(F1106="■",5,IF(G1106="■",4,IF(I1106="","",IF($C$3="","",IF($C$3=8,"-",IF($C$3&lt;8,IF(I1106&lt;=$BY$25,7,IF(I1106&lt;=$BY$26,6,IF(I1106&lt;=$BY$27,5,IF(I1106&lt;=$BY$28,4,IF(I1106&lt;=$BY$29,3,IF(I1106&lt;=$BY$30,2,1)))))))))))))))</f>
        <v/>
      </c>
      <c r="BE1106" s="17" t="str">
        <f>IF(AND(OR(F1106="",F1106="□"),OR(G1106="",G1106="□"),OR(H1106="",H1106="□")),"",IF(AND(F1106="■",G1106="■"),"",IF(AND(OR(F1106="■",G1106="■"),H1106="■"),"",IF(F1106="■",5,IF(G1106="■",4,IF(K1106="","",IF($C$3="","",IF($C$3=8,IF(K1106&lt;=$BY$33,6,IF(K1106&lt;=$BY$34,5,IF(K1106&lt;=$BY$35,4,3))),IF(AND($C$3&lt;8,$C$3&gt;4),IF(K1106&lt;=$BY$32,7,IF(K1106&lt;=$BY$33,6,IF(K1106&lt;=$BY$34,5,IF(K1106&lt;=$BY$35,4,IF(K1106&lt;=$BY$36,3,2))))),IF(C1092&lt;5,"-"))))))))))</f>
        <v/>
      </c>
      <c r="BF1106" s="17" t="str">
        <f t="shared" si="341"/>
        <v/>
      </c>
      <c r="BH1106" s="18" t="str">
        <f>IF(X1106="","",IF(50&lt;=Y1106,6,IF(AND(40&lt;=Y1106,Y1106&lt;50),5,IF(AND(30&lt;=Y1106,Y1106&lt;40),4,IF(AND(20&lt;=Y1106,Y1106&lt;30),3,IF(AND(10&lt;=Y1106,Y1106&lt;20),2,IF(AND(0&lt;=Y1106,Y1106&lt;10),1,IF(Y1106&lt;0,0,""))))))))</f>
        <v/>
      </c>
      <c r="BI1106" s="18" t="str">
        <f>IF(X1106="","",IF(30&lt;=Y1106,4,IF(AND(20&lt;=Y1106,Y1106&lt;30),3,IF(AND(10&lt;=Y1106,Y1106&lt;20),2,IF(AND(0&lt;=Y1106,Y1106&lt;10),1,IF(Y1106&lt;0,0,""))))))</f>
        <v/>
      </c>
      <c r="BJ1106" s="58" t="str">
        <f>IF(AND(OR(Q1106="",Q1106="□"),OR(R1106="",R1106="□"),OR(S1106="",S1106="□")),"",IF(AND(Q1106="■",R1106="■"),"",IF(AND(OR(Q1106="■",R1106="■"),S1106="■"),"",IF(Q1106="■",3,IF(R1106="■",1,IF(Z1106="■",BH1106,BI1106))))))</f>
        <v/>
      </c>
    </row>
    <row r="1107" spans="1:62" ht="12" customHeight="1" x14ac:dyDescent="0.15">
      <c r="A1107" s="66">
        <v>1090</v>
      </c>
      <c r="B1107" s="4"/>
      <c r="C1107" s="2"/>
      <c r="D1107" s="2"/>
      <c r="E1107" s="8"/>
      <c r="F1107" s="129" t="s">
        <v>38</v>
      </c>
      <c r="G1107" s="130" t="s">
        <v>38</v>
      </c>
      <c r="H1107" s="131" t="s">
        <v>38</v>
      </c>
      <c r="I1107" s="122"/>
      <c r="J1107" s="149"/>
      <c r="K1107" s="124"/>
      <c r="L1107" s="178"/>
      <c r="M1107" s="133"/>
      <c r="N1107" s="163" t="str">
        <f>IF($C$3="","",IF(P1107="","",BF1107))</f>
        <v/>
      </c>
      <c r="O1107" s="163" t="str">
        <f>IF($C$3="","",IF(AND(OR(F1107="",F1107="□"),OR(G1107="",G1107="□"),OR(H1107="",H1107="□")),"",IF(AND(F1107="■",G1107="■"),"",IF(AND(OR(F1107="■",G1107="■"),H1107="■"),"",IF(BF1107="","",IF(OR(BF1107=4,BF1107&gt;4),"○","×"))))))</f>
        <v/>
      </c>
      <c r="P1107" s="162" t="str">
        <f>IF($C$3="","",IF(AND(OR(F1107="",F1107="□"),OR(G1107="",G1107="□"),OR(H1107="",H1107="□")),"",IF(AND(F1107="■",G1107="■"),"",IF(AND(OR(F1107="■",G1107="■"),H1107="■"),"",IF(BF1107="","",IF(OR(BF1107=5,BF1107&gt;5),"○","×"))))))</f>
        <v/>
      </c>
      <c r="Q1107" s="129" t="s">
        <v>38</v>
      </c>
      <c r="R1107" s="130" t="s">
        <v>38</v>
      </c>
      <c r="S1107" s="131" t="s">
        <v>38</v>
      </c>
      <c r="T1107" s="1"/>
      <c r="U1107" s="10"/>
      <c r="V1107" s="11"/>
      <c r="W1107" s="10"/>
      <c r="X1107" s="223" t="str">
        <f t="shared" ref="X1107:X1170" si="360">AT1107</f>
        <v/>
      </c>
      <c r="Y1107" s="164" t="str">
        <f t="shared" si="342"/>
        <v/>
      </c>
      <c r="Z1107" s="131" t="s">
        <v>58</v>
      </c>
      <c r="AA1107" s="135" t="s">
        <v>58</v>
      </c>
      <c r="AB1107" s="165" t="str">
        <f t="shared" si="343"/>
        <v/>
      </c>
      <c r="AC1107" s="280"/>
      <c r="AD1107" s="281"/>
      <c r="AF1107" s="60" t="str">
        <f>IF($C$3="","",IF(AND(F1107="□",G1107="□",H1107="□"),"",IF(AND(F1107="■",G1107="■"),"",IF(AND(F1107="■",H1107="■"),"",IF(AND(G1107="■",H1107="■"),"",IF(F1107="■",$BY$42,IF(G1107="■",$BY$39,IF(I1107="","",I1107))))))))</f>
        <v/>
      </c>
      <c r="AG1107" s="61" t="str">
        <f>IF($C$3="","",IF(AND(F1107="□",G1107="□",H1107="□"),"",IF(AND(F1107="■",G1107="■"),"",IF(AND(F1107="■",H1107="■"),"",IF(AND(G1107="■",H1107="■"),"",IF(F1107="■",$BY$44,IF(G1107="■",$BY$41,IF(K1107="","",K1107))))))))</f>
        <v/>
      </c>
      <c r="AH1107" s="63" t="str">
        <f t="shared" si="344"/>
        <v/>
      </c>
      <c r="AI1107" s="63" t="str">
        <f t="shared" si="345"/>
        <v/>
      </c>
      <c r="AJ1107" s="64" t="str">
        <f t="shared" si="346"/>
        <v/>
      </c>
      <c r="AK1107" s="64" t="str">
        <f t="shared" si="347"/>
        <v/>
      </c>
      <c r="AL1107" s="64" t="str">
        <f>IF($C$3="","",IF(AND(F1107="□",G1107="□",H1107="□"),"",IF(AND(F1107="■",G1107="■"),"",IF(AND(F1107="■",H1107="■"),"",IF(AND(G1107="■",H1107="■"),"",IF(F1107="■",$BY$23,IF(G1107="■",$BY$21,IF(J1107="","",J1107))))))))</f>
        <v/>
      </c>
      <c r="AM1107" s="65" t="str">
        <f t="shared" si="348"/>
        <v/>
      </c>
      <c r="AN1107" s="64" t="str">
        <f>IF($C$3="","",IF(AND(F1107="□",G1107="□",H1107="□"),"",IF(AND(F1107="■",G1107="■"),"",IF(AND(F1107="■",H1107="■"),"",IF(AND(G1107="■",H1107="■"),"",IF(F1107="■",$BY$24,IF(G1107="■",$BY$22,IF(L1107="","",L1107))))))))</f>
        <v/>
      </c>
      <c r="AO1107" s="118"/>
      <c r="AP1107" s="64" t="str">
        <f t="shared" si="349"/>
        <v/>
      </c>
      <c r="AQ1107" s="64" t="str">
        <f t="shared" si="350"/>
        <v/>
      </c>
      <c r="AR1107" s="64" t="str">
        <f t="shared" si="351"/>
        <v/>
      </c>
      <c r="AS1107" s="64" t="str">
        <f t="shared" si="352"/>
        <v/>
      </c>
      <c r="AT1107" s="64" t="str">
        <f t="shared" si="353"/>
        <v/>
      </c>
      <c r="AW1107" s="17" t="str">
        <f t="shared" si="354"/>
        <v/>
      </c>
      <c r="AX1107" s="17" t="str">
        <f t="shared" si="355"/>
        <v/>
      </c>
      <c r="AY1107" s="17" t="str">
        <f t="shared" si="356"/>
        <v/>
      </c>
      <c r="AZ1107" s="17" t="str">
        <f t="shared" si="357"/>
        <v/>
      </c>
      <c r="BA1107" s="17" t="str">
        <f t="shared" si="358"/>
        <v/>
      </c>
      <c r="BB1107" s="17" t="str">
        <f t="shared" si="359"/>
        <v/>
      </c>
      <c r="BD1107" s="17" t="str">
        <f>IF(AND(OR(F1107="",F1107="□"),OR(G1107="",G1107="□"),OR(H1107="",H1107="□")),"",IF(AND(F1107="■",G1107="■"),"",IF(AND(OR(F1107="■",G1107="■"),H1107="■"),"",IF(F1107="■",5,IF(G1107="■",4,IF(I1107="","",IF($C$3="","",IF($C$3=8,"-",IF($C$3&lt;8,IF(I1107&lt;=$BY$25,7,IF(I1107&lt;=$BY$26,6,IF(I1107&lt;=$BY$27,5,IF(I1107&lt;=$BY$28,4,IF(I1107&lt;=$BY$29,3,IF(I1107&lt;=$BY$30,2,1)))))))))))))))</f>
        <v/>
      </c>
      <c r="BE1107" s="17" t="str">
        <f>IF(AND(OR(F1107="",F1107="□"),OR(G1107="",G1107="□"),OR(H1107="",H1107="□")),"",IF(AND(F1107="■",G1107="■"),"",IF(AND(OR(F1107="■",G1107="■"),H1107="■"),"",IF(F1107="■",5,IF(G1107="■",4,IF(K1107="","",IF($C$3="","",IF($C$3=8,IF(K1107&lt;=$BY$33,6,IF(K1107&lt;=$BY$34,5,IF(K1107&lt;=$BY$35,4,3))),IF(AND($C$3&lt;8,$C$3&gt;4),IF(K1107&lt;=$BY$32,7,IF(K1107&lt;=$BY$33,6,IF(K1107&lt;=$BY$34,5,IF(K1107&lt;=$BY$35,4,IF(K1107&lt;=$BY$36,3,2))))),IF(C1093&lt;5,"-"))))))))))</f>
        <v/>
      </c>
      <c r="BF1107" s="17" t="str">
        <f t="shared" ref="BF1107:BF1170" si="361">IF(OR(BD1107="",BE1107=""),"",MIN(BD1107:BE1107))</f>
        <v/>
      </c>
      <c r="BH1107" s="18" t="str">
        <f>IF(X1107="","",IF(50&lt;=Y1107,6,IF(AND(40&lt;=Y1107,Y1107&lt;50),5,IF(AND(30&lt;=Y1107,Y1107&lt;40),4,IF(AND(20&lt;=Y1107,Y1107&lt;30),3,IF(AND(10&lt;=Y1107,Y1107&lt;20),2,IF(AND(0&lt;=Y1107,Y1107&lt;10),1,IF(Y1107&lt;0,0,""))))))))</f>
        <v/>
      </c>
      <c r="BI1107" s="18" t="str">
        <f>IF(X1107="","",IF(30&lt;=Y1107,4,IF(AND(20&lt;=Y1107,Y1107&lt;30),3,IF(AND(10&lt;=Y1107,Y1107&lt;20),2,IF(AND(0&lt;=Y1107,Y1107&lt;10),1,IF(Y1107&lt;0,0,""))))))</f>
        <v/>
      </c>
      <c r="BJ1107" s="58" t="str">
        <f>IF(AND(OR(Q1107="",Q1107="□"),OR(R1107="",R1107="□"),OR(S1107="",S1107="□")),"",IF(AND(Q1107="■",R1107="■"),"",IF(AND(OR(Q1107="■",R1107="■"),S1107="■"),"",IF(Q1107="■",3,IF(R1107="■",1,IF(Z1107="■",BH1107,BI1107))))))</f>
        <v/>
      </c>
    </row>
    <row r="1108" spans="1:62" ht="12" customHeight="1" x14ac:dyDescent="0.15">
      <c r="A1108" s="66">
        <v>1091</v>
      </c>
      <c r="B1108" s="4"/>
      <c r="C1108" s="2"/>
      <c r="D1108" s="2"/>
      <c r="E1108" s="8"/>
      <c r="F1108" s="129" t="s">
        <v>38</v>
      </c>
      <c r="G1108" s="130" t="s">
        <v>38</v>
      </c>
      <c r="H1108" s="131" t="s">
        <v>38</v>
      </c>
      <c r="I1108" s="122"/>
      <c r="J1108" s="149"/>
      <c r="K1108" s="124"/>
      <c r="L1108" s="178"/>
      <c r="M1108" s="133"/>
      <c r="N1108" s="163" t="str">
        <f>IF($C$3="","",IF(P1108="","",BF1108))</f>
        <v/>
      </c>
      <c r="O1108" s="163" t="str">
        <f>IF($C$3="","",IF(AND(OR(F1108="",F1108="□"),OR(G1108="",G1108="□"),OR(H1108="",H1108="□")),"",IF(AND(F1108="■",G1108="■"),"",IF(AND(OR(F1108="■",G1108="■"),H1108="■"),"",IF(BF1108="","",IF(OR(BF1108=4,BF1108&gt;4),"○","×"))))))</f>
        <v/>
      </c>
      <c r="P1108" s="162" t="str">
        <f>IF($C$3="","",IF(AND(OR(F1108="",F1108="□"),OR(G1108="",G1108="□"),OR(H1108="",H1108="□")),"",IF(AND(F1108="■",G1108="■"),"",IF(AND(OR(F1108="■",G1108="■"),H1108="■"),"",IF(BF1108="","",IF(OR(BF1108=5,BF1108&gt;5),"○","×"))))))</f>
        <v/>
      </c>
      <c r="Q1108" s="129" t="s">
        <v>38</v>
      </c>
      <c r="R1108" s="130" t="s">
        <v>38</v>
      </c>
      <c r="S1108" s="131" t="s">
        <v>38</v>
      </c>
      <c r="T1108" s="1"/>
      <c r="U1108" s="10"/>
      <c r="V1108" s="11"/>
      <c r="W1108" s="10"/>
      <c r="X1108" s="223" t="str">
        <f t="shared" si="360"/>
        <v/>
      </c>
      <c r="Y1108" s="164" t="str">
        <f t="shared" si="342"/>
        <v/>
      </c>
      <c r="Z1108" s="131" t="s">
        <v>58</v>
      </c>
      <c r="AA1108" s="135" t="s">
        <v>58</v>
      </c>
      <c r="AB1108" s="165" t="str">
        <f t="shared" si="343"/>
        <v/>
      </c>
      <c r="AC1108" s="280"/>
      <c r="AD1108" s="281"/>
      <c r="AF1108" s="60" t="str">
        <f>IF($C$3="","",IF(AND(F1108="□",G1108="□",H1108="□"),"",IF(AND(F1108="■",G1108="■"),"",IF(AND(F1108="■",H1108="■"),"",IF(AND(G1108="■",H1108="■"),"",IF(F1108="■",$BY$42,IF(G1108="■",$BY$39,IF(I1108="","",I1108))))))))</f>
        <v/>
      </c>
      <c r="AG1108" s="61" t="str">
        <f>IF($C$3="","",IF(AND(F1108="□",G1108="□",H1108="□"),"",IF(AND(F1108="■",G1108="■"),"",IF(AND(F1108="■",H1108="■"),"",IF(AND(G1108="■",H1108="■"),"",IF(F1108="■",$BY$44,IF(G1108="■",$BY$41,IF(K1108="","",K1108))))))))</f>
        <v/>
      </c>
      <c r="AH1108" s="63" t="str">
        <f t="shared" si="344"/>
        <v/>
      </c>
      <c r="AI1108" s="63" t="str">
        <f t="shared" si="345"/>
        <v/>
      </c>
      <c r="AJ1108" s="64" t="str">
        <f t="shared" si="346"/>
        <v/>
      </c>
      <c r="AK1108" s="64" t="str">
        <f t="shared" si="347"/>
        <v/>
      </c>
      <c r="AL1108" s="64" t="str">
        <f>IF($C$3="","",IF(AND(F1108="□",G1108="□",H1108="□"),"",IF(AND(F1108="■",G1108="■"),"",IF(AND(F1108="■",H1108="■"),"",IF(AND(G1108="■",H1108="■"),"",IF(F1108="■",$BY$23,IF(G1108="■",$BY$21,IF(J1108="","",J1108))))))))</f>
        <v/>
      </c>
      <c r="AM1108" s="65" t="str">
        <f t="shared" si="348"/>
        <v/>
      </c>
      <c r="AN1108" s="64" t="str">
        <f>IF($C$3="","",IF(AND(F1108="□",G1108="□",H1108="□"),"",IF(AND(F1108="■",G1108="■"),"",IF(AND(F1108="■",H1108="■"),"",IF(AND(G1108="■",H1108="■"),"",IF(F1108="■",$BY$24,IF(G1108="■",$BY$22,IF(L1108="","",L1108))))))))</f>
        <v/>
      </c>
      <c r="AO1108" s="118"/>
      <c r="AP1108" s="64" t="str">
        <f t="shared" si="349"/>
        <v/>
      </c>
      <c r="AQ1108" s="64" t="str">
        <f t="shared" si="350"/>
        <v/>
      </c>
      <c r="AR1108" s="64" t="str">
        <f t="shared" si="351"/>
        <v/>
      </c>
      <c r="AS1108" s="64" t="str">
        <f t="shared" si="352"/>
        <v/>
      </c>
      <c r="AT1108" s="64" t="str">
        <f t="shared" si="353"/>
        <v/>
      </c>
      <c r="AW1108" s="17" t="str">
        <f t="shared" si="354"/>
        <v/>
      </c>
      <c r="AX1108" s="17" t="str">
        <f t="shared" si="355"/>
        <v/>
      </c>
      <c r="AY1108" s="17" t="str">
        <f t="shared" si="356"/>
        <v/>
      </c>
      <c r="AZ1108" s="17" t="str">
        <f t="shared" si="357"/>
        <v/>
      </c>
      <c r="BA1108" s="17" t="str">
        <f t="shared" si="358"/>
        <v/>
      </c>
      <c r="BB1108" s="17" t="str">
        <f t="shared" si="359"/>
        <v/>
      </c>
      <c r="BD1108" s="17" t="str">
        <f>IF(AND(OR(F1108="",F1108="□"),OR(G1108="",G1108="□"),OR(H1108="",H1108="□")),"",IF(AND(F1108="■",G1108="■"),"",IF(AND(OR(F1108="■",G1108="■"),H1108="■"),"",IF(F1108="■",5,IF(G1108="■",4,IF(I1108="","",IF($C$3="","",IF($C$3=8,"-",IF($C$3&lt;8,IF(I1108&lt;=$BY$25,7,IF(I1108&lt;=$BY$26,6,IF(I1108&lt;=$BY$27,5,IF(I1108&lt;=$BY$28,4,IF(I1108&lt;=$BY$29,3,IF(I1108&lt;=$BY$30,2,1)))))))))))))))</f>
        <v/>
      </c>
      <c r="BE1108" s="17" t="str">
        <f>IF(AND(OR(F1108="",F1108="□"),OR(G1108="",G1108="□"),OR(H1108="",H1108="□")),"",IF(AND(F1108="■",G1108="■"),"",IF(AND(OR(F1108="■",G1108="■"),H1108="■"),"",IF(F1108="■",5,IF(G1108="■",4,IF(K1108="","",IF($C$3="","",IF($C$3=8,IF(K1108&lt;=$BY$33,6,IF(K1108&lt;=$BY$34,5,IF(K1108&lt;=$BY$35,4,3))),IF(AND($C$3&lt;8,$C$3&gt;4),IF(K1108&lt;=$BY$32,7,IF(K1108&lt;=$BY$33,6,IF(K1108&lt;=$BY$34,5,IF(K1108&lt;=$BY$35,4,IF(K1108&lt;=$BY$36,3,2))))),IF(C1094&lt;5,"-"))))))))))</f>
        <v/>
      </c>
      <c r="BF1108" s="17" t="str">
        <f t="shared" si="361"/>
        <v/>
      </c>
      <c r="BH1108" s="18" t="str">
        <f>IF(X1108="","",IF(50&lt;=Y1108,6,IF(AND(40&lt;=Y1108,Y1108&lt;50),5,IF(AND(30&lt;=Y1108,Y1108&lt;40),4,IF(AND(20&lt;=Y1108,Y1108&lt;30),3,IF(AND(10&lt;=Y1108,Y1108&lt;20),2,IF(AND(0&lt;=Y1108,Y1108&lt;10),1,IF(Y1108&lt;0,0,""))))))))</f>
        <v/>
      </c>
      <c r="BI1108" s="18" t="str">
        <f>IF(X1108="","",IF(30&lt;=Y1108,4,IF(AND(20&lt;=Y1108,Y1108&lt;30),3,IF(AND(10&lt;=Y1108,Y1108&lt;20),2,IF(AND(0&lt;=Y1108,Y1108&lt;10),1,IF(Y1108&lt;0,0,""))))))</f>
        <v/>
      </c>
      <c r="BJ1108" s="58" t="str">
        <f>IF(AND(OR(Q1108="",Q1108="□"),OR(R1108="",R1108="□"),OR(S1108="",S1108="□")),"",IF(AND(Q1108="■",R1108="■"),"",IF(AND(OR(Q1108="■",R1108="■"),S1108="■"),"",IF(Q1108="■",3,IF(R1108="■",1,IF(Z1108="■",BH1108,BI1108))))))</f>
        <v/>
      </c>
    </row>
    <row r="1109" spans="1:62" ht="12" customHeight="1" x14ac:dyDescent="0.15">
      <c r="A1109" s="66">
        <v>1092</v>
      </c>
      <c r="B1109" s="4"/>
      <c r="C1109" s="2"/>
      <c r="D1109" s="2"/>
      <c r="E1109" s="8"/>
      <c r="F1109" s="129" t="s">
        <v>38</v>
      </c>
      <c r="G1109" s="130" t="s">
        <v>38</v>
      </c>
      <c r="H1109" s="131" t="s">
        <v>38</v>
      </c>
      <c r="I1109" s="122"/>
      <c r="J1109" s="149"/>
      <c r="K1109" s="124"/>
      <c r="L1109" s="178"/>
      <c r="M1109" s="133"/>
      <c r="N1109" s="163" t="str">
        <f>IF($C$3="","",IF(P1109="","",BF1109))</f>
        <v/>
      </c>
      <c r="O1109" s="163" t="str">
        <f>IF($C$3="","",IF(AND(OR(F1109="",F1109="□"),OR(G1109="",G1109="□"),OR(H1109="",H1109="□")),"",IF(AND(F1109="■",G1109="■"),"",IF(AND(OR(F1109="■",G1109="■"),H1109="■"),"",IF(BF1109="","",IF(OR(BF1109=4,BF1109&gt;4),"○","×"))))))</f>
        <v/>
      </c>
      <c r="P1109" s="162" t="str">
        <f>IF($C$3="","",IF(AND(OR(F1109="",F1109="□"),OR(G1109="",G1109="□"),OR(H1109="",H1109="□")),"",IF(AND(F1109="■",G1109="■"),"",IF(AND(OR(F1109="■",G1109="■"),H1109="■"),"",IF(BF1109="","",IF(OR(BF1109=5,BF1109&gt;5),"○","×"))))))</f>
        <v/>
      </c>
      <c r="Q1109" s="129" t="s">
        <v>38</v>
      </c>
      <c r="R1109" s="130" t="s">
        <v>38</v>
      </c>
      <c r="S1109" s="131" t="s">
        <v>38</v>
      </c>
      <c r="T1109" s="1"/>
      <c r="U1109" s="10"/>
      <c r="V1109" s="11"/>
      <c r="W1109" s="10"/>
      <c r="X1109" s="223" t="str">
        <f t="shared" si="360"/>
        <v/>
      </c>
      <c r="Y1109" s="164" t="str">
        <f t="shared" si="342"/>
        <v/>
      </c>
      <c r="Z1109" s="131" t="s">
        <v>58</v>
      </c>
      <c r="AA1109" s="135" t="s">
        <v>58</v>
      </c>
      <c r="AB1109" s="165" t="str">
        <f t="shared" si="343"/>
        <v/>
      </c>
      <c r="AC1109" s="280"/>
      <c r="AD1109" s="281"/>
      <c r="AF1109" s="60" t="str">
        <f>IF($C$3="","",IF(AND(F1109="□",G1109="□",H1109="□"),"",IF(AND(F1109="■",G1109="■"),"",IF(AND(F1109="■",H1109="■"),"",IF(AND(G1109="■",H1109="■"),"",IF(F1109="■",$BY$42,IF(G1109="■",$BY$39,IF(I1109="","",I1109))))))))</f>
        <v/>
      </c>
      <c r="AG1109" s="61" t="str">
        <f>IF($C$3="","",IF(AND(F1109="□",G1109="□",H1109="□"),"",IF(AND(F1109="■",G1109="■"),"",IF(AND(F1109="■",H1109="■"),"",IF(AND(G1109="■",H1109="■"),"",IF(F1109="■",$BY$44,IF(G1109="■",$BY$41,IF(K1109="","",K1109))))))))</f>
        <v/>
      </c>
      <c r="AH1109" s="63" t="str">
        <f t="shared" si="344"/>
        <v/>
      </c>
      <c r="AI1109" s="63" t="str">
        <f t="shared" si="345"/>
        <v/>
      </c>
      <c r="AJ1109" s="64" t="str">
        <f t="shared" si="346"/>
        <v/>
      </c>
      <c r="AK1109" s="64" t="str">
        <f t="shared" si="347"/>
        <v/>
      </c>
      <c r="AL1109" s="64" t="str">
        <f>IF($C$3="","",IF(AND(F1109="□",G1109="□",H1109="□"),"",IF(AND(F1109="■",G1109="■"),"",IF(AND(F1109="■",H1109="■"),"",IF(AND(G1109="■",H1109="■"),"",IF(F1109="■",$BY$23,IF(G1109="■",$BY$21,IF(J1109="","",J1109))))))))</f>
        <v/>
      </c>
      <c r="AM1109" s="65" t="str">
        <f t="shared" si="348"/>
        <v/>
      </c>
      <c r="AN1109" s="64" t="str">
        <f>IF($C$3="","",IF(AND(F1109="□",G1109="□",H1109="□"),"",IF(AND(F1109="■",G1109="■"),"",IF(AND(F1109="■",H1109="■"),"",IF(AND(G1109="■",H1109="■"),"",IF(F1109="■",$BY$24,IF(G1109="■",$BY$22,IF(L1109="","",L1109))))))))</f>
        <v/>
      </c>
      <c r="AO1109" s="118"/>
      <c r="AP1109" s="64" t="str">
        <f t="shared" si="349"/>
        <v/>
      </c>
      <c r="AQ1109" s="64" t="str">
        <f t="shared" si="350"/>
        <v/>
      </c>
      <c r="AR1109" s="64" t="str">
        <f t="shared" si="351"/>
        <v/>
      </c>
      <c r="AS1109" s="64" t="str">
        <f t="shared" si="352"/>
        <v/>
      </c>
      <c r="AT1109" s="64" t="str">
        <f t="shared" si="353"/>
        <v/>
      </c>
      <c r="AW1109" s="17" t="str">
        <f t="shared" si="354"/>
        <v/>
      </c>
      <c r="AX1109" s="17" t="str">
        <f t="shared" si="355"/>
        <v/>
      </c>
      <c r="AY1109" s="17" t="str">
        <f t="shared" si="356"/>
        <v/>
      </c>
      <c r="AZ1109" s="17" t="str">
        <f t="shared" si="357"/>
        <v/>
      </c>
      <c r="BA1109" s="17" t="str">
        <f t="shared" si="358"/>
        <v/>
      </c>
      <c r="BB1109" s="17" t="str">
        <f t="shared" si="359"/>
        <v/>
      </c>
      <c r="BD1109" s="17" t="str">
        <f>IF(AND(OR(F1109="",F1109="□"),OR(G1109="",G1109="□"),OR(H1109="",H1109="□")),"",IF(AND(F1109="■",G1109="■"),"",IF(AND(OR(F1109="■",G1109="■"),H1109="■"),"",IF(F1109="■",5,IF(G1109="■",4,IF(I1109="","",IF($C$3="","",IF($C$3=8,"-",IF($C$3&lt;8,IF(I1109&lt;=$BY$25,7,IF(I1109&lt;=$BY$26,6,IF(I1109&lt;=$BY$27,5,IF(I1109&lt;=$BY$28,4,IF(I1109&lt;=$BY$29,3,IF(I1109&lt;=$BY$30,2,1)))))))))))))))</f>
        <v/>
      </c>
      <c r="BE1109" s="17" t="str">
        <f>IF(AND(OR(F1109="",F1109="□"),OR(G1109="",G1109="□"),OR(H1109="",H1109="□")),"",IF(AND(F1109="■",G1109="■"),"",IF(AND(OR(F1109="■",G1109="■"),H1109="■"),"",IF(F1109="■",5,IF(G1109="■",4,IF(K1109="","",IF($C$3="","",IF($C$3=8,IF(K1109&lt;=$BY$33,6,IF(K1109&lt;=$BY$34,5,IF(K1109&lt;=$BY$35,4,3))),IF(AND($C$3&lt;8,$C$3&gt;4),IF(K1109&lt;=$BY$32,7,IF(K1109&lt;=$BY$33,6,IF(K1109&lt;=$BY$34,5,IF(K1109&lt;=$BY$35,4,IF(K1109&lt;=$BY$36,3,2))))),IF(C1095&lt;5,"-"))))))))))</f>
        <v/>
      </c>
      <c r="BF1109" s="17" t="str">
        <f t="shared" si="361"/>
        <v/>
      </c>
      <c r="BH1109" s="18" t="str">
        <f>IF(X1109="","",IF(50&lt;=Y1109,6,IF(AND(40&lt;=Y1109,Y1109&lt;50),5,IF(AND(30&lt;=Y1109,Y1109&lt;40),4,IF(AND(20&lt;=Y1109,Y1109&lt;30),3,IF(AND(10&lt;=Y1109,Y1109&lt;20),2,IF(AND(0&lt;=Y1109,Y1109&lt;10),1,IF(Y1109&lt;0,0,""))))))))</f>
        <v/>
      </c>
      <c r="BI1109" s="18" t="str">
        <f>IF(X1109="","",IF(30&lt;=Y1109,4,IF(AND(20&lt;=Y1109,Y1109&lt;30),3,IF(AND(10&lt;=Y1109,Y1109&lt;20),2,IF(AND(0&lt;=Y1109,Y1109&lt;10),1,IF(Y1109&lt;0,0,""))))))</f>
        <v/>
      </c>
      <c r="BJ1109" s="58" t="str">
        <f>IF(AND(OR(Q1109="",Q1109="□"),OR(R1109="",R1109="□"),OR(S1109="",S1109="□")),"",IF(AND(Q1109="■",R1109="■"),"",IF(AND(OR(Q1109="■",R1109="■"),S1109="■"),"",IF(Q1109="■",3,IF(R1109="■",1,IF(Z1109="■",BH1109,BI1109))))))</f>
        <v/>
      </c>
    </row>
    <row r="1110" spans="1:62" ht="12" customHeight="1" x14ac:dyDescent="0.15">
      <c r="A1110" s="66">
        <v>1093</v>
      </c>
      <c r="B1110" s="4"/>
      <c r="C1110" s="2"/>
      <c r="D1110" s="2"/>
      <c r="E1110" s="8"/>
      <c r="F1110" s="129" t="s">
        <v>38</v>
      </c>
      <c r="G1110" s="130" t="s">
        <v>38</v>
      </c>
      <c r="H1110" s="131" t="s">
        <v>38</v>
      </c>
      <c r="I1110" s="122"/>
      <c r="J1110" s="149"/>
      <c r="K1110" s="124"/>
      <c r="L1110" s="178"/>
      <c r="M1110" s="133"/>
      <c r="N1110" s="163" t="str">
        <f>IF($C$3="","",IF(P1110="","",BF1110))</f>
        <v/>
      </c>
      <c r="O1110" s="163" t="str">
        <f>IF($C$3="","",IF(AND(OR(F1110="",F1110="□"),OR(G1110="",G1110="□"),OR(H1110="",H1110="□")),"",IF(AND(F1110="■",G1110="■"),"",IF(AND(OR(F1110="■",G1110="■"),H1110="■"),"",IF(BF1110="","",IF(OR(BF1110=4,BF1110&gt;4),"○","×"))))))</f>
        <v/>
      </c>
      <c r="P1110" s="162" t="str">
        <f>IF($C$3="","",IF(AND(OR(F1110="",F1110="□"),OR(G1110="",G1110="□"),OR(H1110="",H1110="□")),"",IF(AND(F1110="■",G1110="■"),"",IF(AND(OR(F1110="■",G1110="■"),H1110="■"),"",IF(BF1110="","",IF(OR(BF1110=5,BF1110&gt;5),"○","×"))))))</f>
        <v/>
      </c>
      <c r="Q1110" s="129" t="s">
        <v>38</v>
      </c>
      <c r="R1110" s="130" t="s">
        <v>38</v>
      </c>
      <c r="S1110" s="131" t="s">
        <v>38</v>
      </c>
      <c r="T1110" s="1"/>
      <c r="U1110" s="10"/>
      <c r="V1110" s="11"/>
      <c r="W1110" s="10"/>
      <c r="X1110" s="223" t="str">
        <f t="shared" si="360"/>
        <v/>
      </c>
      <c r="Y1110" s="164" t="str">
        <f t="shared" si="342"/>
        <v/>
      </c>
      <c r="Z1110" s="131" t="s">
        <v>58</v>
      </c>
      <c r="AA1110" s="135" t="s">
        <v>58</v>
      </c>
      <c r="AB1110" s="165" t="str">
        <f t="shared" si="343"/>
        <v/>
      </c>
      <c r="AC1110" s="280"/>
      <c r="AD1110" s="281"/>
      <c r="AF1110" s="60" t="str">
        <f>IF($C$3="","",IF(AND(F1110="□",G1110="□",H1110="□"),"",IF(AND(F1110="■",G1110="■"),"",IF(AND(F1110="■",H1110="■"),"",IF(AND(G1110="■",H1110="■"),"",IF(F1110="■",$BY$42,IF(G1110="■",$BY$39,IF(I1110="","",I1110))))))))</f>
        <v/>
      </c>
      <c r="AG1110" s="61" t="str">
        <f>IF($C$3="","",IF(AND(F1110="□",G1110="□",H1110="□"),"",IF(AND(F1110="■",G1110="■"),"",IF(AND(F1110="■",H1110="■"),"",IF(AND(G1110="■",H1110="■"),"",IF(F1110="■",$BY$44,IF(G1110="■",$BY$41,IF(K1110="","",K1110))))))))</f>
        <v/>
      </c>
      <c r="AH1110" s="63" t="str">
        <f t="shared" si="344"/>
        <v/>
      </c>
      <c r="AI1110" s="63" t="str">
        <f t="shared" si="345"/>
        <v/>
      </c>
      <c r="AJ1110" s="64" t="str">
        <f t="shared" si="346"/>
        <v/>
      </c>
      <c r="AK1110" s="64" t="str">
        <f t="shared" si="347"/>
        <v/>
      </c>
      <c r="AL1110" s="64" t="str">
        <f>IF($C$3="","",IF(AND(F1110="□",G1110="□",H1110="□"),"",IF(AND(F1110="■",G1110="■"),"",IF(AND(F1110="■",H1110="■"),"",IF(AND(G1110="■",H1110="■"),"",IF(F1110="■",$BY$23,IF(G1110="■",$BY$21,IF(J1110="","",J1110))))))))</f>
        <v/>
      </c>
      <c r="AM1110" s="65" t="str">
        <f t="shared" si="348"/>
        <v/>
      </c>
      <c r="AN1110" s="64" t="str">
        <f>IF($C$3="","",IF(AND(F1110="□",G1110="□",H1110="□"),"",IF(AND(F1110="■",G1110="■"),"",IF(AND(F1110="■",H1110="■"),"",IF(AND(G1110="■",H1110="■"),"",IF(F1110="■",$BY$24,IF(G1110="■",$BY$22,IF(L1110="","",L1110))))))))</f>
        <v/>
      </c>
      <c r="AO1110" s="118"/>
      <c r="AP1110" s="64" t="str">
        <f t="shared" si="349"/>
        <v/>
      </c>
      <c r="AQ1110" s="64" t="str">
        <f t="shared" si="350"/>
        <v/>
      </c>
      <c r="AR1110" s="64" t="str">
        <f t="shared" si="351"/>
        <v/>
      </c>
      <c r="AS1110" s="64" t="str">
        <f t="shared" si="352"/>
        <v/>
      </c>
      <c r="AT1110" s="64" t="str">
        <f t="shared" si="353"/>
        <v/>
      </c>
      <c r="AW1110" s="17" t="str">
        <f t="shared" si="354"/>
        <v/>
      </c>
      <c r="AX1110" s="17" t="str">
        <f t="shared" si="355"/>
        <v/>
      </c>
      <c r="AY1110" s="17" t="str">
        <f t="shared" si="356"/>
        <v/>
      </c>
      <c r="AZ1110" s="17" t="str">
        <f t="shared" si="357"/>
        <v/>
      </c>
      <c r="BA1110" s="17" t="str">
        <f t="shared" si="358"/>
        <v/>
      </c>
      <c r="BB1110" s="17" t="str">
        <f t="shared" si="359"/>
        <v/>
      </c>
      <c r="BD1110" s="17" t="str">
        <f>IF(AND(OR(F1110="",F1110="□"),OR(G1110="",G1110="□"),OR(H1110="",H1110="□")),"",IF(AND(F1110="■",G1110="■"),"",IF(AND(OR(F1110="■",G1110="■"),H1110="■"),"",IF(F1110="■",5,IF(G1110="■",4,IF(I1110="","",IF($C$3="","",IF($C$3=8,"-",IF($C$3&lt;8,IF(I1110&lt;=$BY$25,7,IF(I1110&lt;=$BY$26,6,IF(I1110&lt;=$BY$27,5,IF(I1110&lt;=$BY$28,4,IF(I1110&lt;=$BY$29,3,IF(I1110&lt;=$BY$30,2,1)))))))))))))))</f>
        <v/>
      </c>
      <c r="BE1110" s="17" t="str">
        <f>IF(AND(OR(F1110="",F1110="□"),OR(G1110="",G1110="□"),OR(H1110="",H1110="□")),"",IF(AND(F1110="■",G1110="■"),"",IF(AND(OR(F1110="■",G1110="■"),H1110="■"),"",IF(F1110="■",5,IF(G1110="■",4,IF(K1110="","",IF($C$3="","",IF($C$3=8,IF(K1110&lt;=$BY$33,6,IF(K1110&lt;=$BY$34,5,IF(K1110&lt;=$BY$35,4,3))),IF(AND($C$3&lt;8,$C$3&gt;4),IF(K1110&lt;=$BY$32,7,IF(K1110&lt;=$BY$33,6,IF(K1110&lt;=$BY$34,5,IF(K1110&lt;=$BY$35,4,IF(K1110&lt;=$BY$36,3,2))))),IF(C1096&lt;5,"-"))))))))))</f>
        <v/>
      </c>
      <c r="BF1110" s="17" t="str">
        <f t="shared" si="361"/>
        <v/>
      </c>
      <c r="BH1110" s="18" t="str">
        <f>IF(X1110="","",IF(50&lt;=Y1110,6,IF(AND(40&lt;=Y1110,Y1110&lt;50),5,IF(AND(30&lt;=Y1110,Y1110&lt;40),4,IF(AND(20&lt;=Y1110,Y1110&lt;30),3,IF(AND(10&lt;=Y1110,Y1110&lt;20),2,IF(AND(0&lt;=Y1110,Y1110&lt;10),1,IF(Y1110&lt;0,0,""))))))))</f>
        <v/>
      </c>
      <c r="BI1110" s="18" t="str">
        <f>IF(X1110="","",IF(30&lt;=Y1110,4,IF(AND(20&lt;=Y1110,Y1110&lt;30),3,IF(AND(10&lt;=Y1110,Y1110&lt;20),2,IF(AND(0&lt;=Y1110,Y1110&lt;10),1,IF(Y1110&lt;0,0,""))))))</f>
        <v/>
      </c>
      <c r="BJ1110" s="58" t="str">
        <f>IF(AND(OR(Q1110="",Q1110="□"),OR(R1110="",R1110="□"),OR(S1110="",S1110="□")),"",IF(AND(Q1110="■",R1110="■"),"",IF(AND(OR(Q1110="■",R1110="■"),S1110="■"),"",IF(Q1110="■",3,IF(R1110="■",1,IF(Z1110="■",BH1110,BI1110))))))</f>
        <v/>
      </c>
    </row>
    <row r="1111" spans="1:62" ht="12" customHeight="1" x14ac:dyDescent="0.15">
      <c r="A1111" s="66">
        <v>1094</v>
      </c>
      <c r="B1111" s="4"/>
      <c r="C1111" s="2"/>
      <c r="D1111" s="2"/>
      <c r="E1111" s="8"/>
      <c r="F1111" s="129" t="s">
        <v>38</v>
      </c>
      <c r="G1111" s="130" t="s">
        <v>38</v>
      </c>
      <c r="H1111" s="131" t="s">
        <v>38</v>
      </c>
      <c r="I1111" s="122"/>
      <c r="J1111" s="149"/>
      <c r="K1111" s="124"/>
      <c r="L1111" s="178"/>
      <c r="M1111" s="133"/>
      <c r="N1111" s="163" t="str">
        <f>IF($C$3="","",IF(P1111="","",BF1111))</f>
        <v/>
      </c>
      <c r="O1111" s="163" t="str">
        <f>IF($C$3="","",IF(AND(OR(F1111="",F1111="□"),OR(G1111="",G1111="□"),OR(H1111="",H1111="□")),"",IF(AND(F1111="■",G1111="■"),"",IF(AND(OR(F1111="■",G1111="■"),H1111="■"),"",IF(BF1111="","",IF(OR(BF1111=4,BF1111&gt;4),"○","×"))))))</f>
        <v/>
      </c>
      <c r="P1111" s="162" t="str">
        <f>IF($C$3="","",IF(AND(OR(F1111="",F1111="□"),OR(G1111="",G1111="□"),OR(H1111="",H1111="□")),"",IF(AND(F1111="■",G1111="■"),"",IF(AND(OR(F1111="■",G1111="■"),H1111="■"),"",IF(BF1111="","",IF(OR(BF1111=5,BF1111&gt;5),"○","×"))))))</f>
        <v/>
      </c>
      <c r="Q1111" s="129" t="s">
        <v>38</v>
      </c>
      <c r="R1111" s="130" t="s">
        <v>38</v>
      </c>
      <c r="S1111" s="131" t="s">
        <v>38</v>
      </c>
      <c r="T1111" s="1"/>
      <c r="U1111" s="10"/>
      <c r="V1111" s="11"/>
      <c r="W1111" s="10"/>
      <c r="X1111" s="223" t="str">
        <f t="shared" si="360"/>
        <v/>
      </c>
      <c r="Y1111" s="164" t="str">
        <f t="shared" si="342"/>
        <v/>
      </c>
      <c r="Z1111" s="131" t="s">
        <v>58</v>
      </c>
      <c r="AA1111" s="135" t="s">
        <v>58</v>
      </c>
      <c r="AB1111" s="165" t="str">
        <f t="shared" si="343"/>
        <v/>
      </c>
      <c r="AC1111" s="280"/>
      <c r="AD1111" s="281"/>
      <c r="AF1111" s="60" t="str">
        <f>IF($C$3="","",IF(AND(F1111="□",G1111="□",H1111="□"),"",IF(AND(F1111="■",G1111="■"),"",IF(AND(F1111="■",H1111="■"),"",IF(AND(G1111="■",H1111="■"),"",IF(F1111="■",$BY$42,IF(G1111="■",$BY$39,IF(I1111="","",I1111))))))))</f>
        <v/>
      </c>
      <c r="AG1111" s="61" t="str">
        <f>IF($C$3="","",IF(AND(F1111="□",G1111="□",H1111="□"),"",IF(AND(F1111="■",G1111="■"),"",IF(AND(F1111="■",H1111="■"),"",IF(AND(G1111="■",H1111="■"),"",IF(F1111="■",$BY$44,IF(G1111="■",$BY$41,IF(K1111="","",K1111))))))))</f>
        <v/>
      </c>
      <c r="AH1111" s="63" t="str">
        <f t="shared" si="344"/>
        <v/>
      </c>
      <c r="AI1111" s="63" t="str">
        <f t="shared" si="345"/>
        <v/>
      </c>
      <c r="AJ1111" s="64" t="str">
        <f t="shared" si="346"/>
        <v/>
      </c>
      <c r="AK1111" s="64" t="str">
        <f t="shared" si="347"/>
        <v/>
      </c>
      <c r="AL1111" s="64" t="str">
        <f>IF($C$3="","",IF(AND(F1111="□",G1111="□",H1111="□"),"",IF(AND(F1111="■",G1111="■"),"",IF(AND(F1111="■",H1111="■"),"",IF(AND(G1111="■",H1111="■"),"",IF(F1111="■",$BY$23,IF(G1111="■",$BY$21,IF(J1111="","",J1111))))))))</f>
        <v/>
      </c>
      <c r="AM1111" s="65" t="str">
        <f t="shared" si="348"/>
        <v/>
      </c>
      <c r="AN1111" s="64" t="str">
        <f>IF($C$3="","",IF(AND(F1111="□",G1111="□",H1111="□"),"",IF(AND(F1111="■",G1111="■"),"",IF(AND(F1111="■",H1111="■"),"",IF(AND(G1111="■",H1111="■"),"",IF(F1111="■",$BY$24,IF(G1111="■",$BY$22,IF(L1111="","",L1111))))))))</f>
        <v/>
      </c>
      <c r="AO1111" s="118"/>
      <c r="AP1111" s="64" t="str">
        <f t="shared" si="349"/>
        <v/>
      </c>
      <c r="AQ1111" s="64" t="str">
        <f t="shared" si="350"/>
        <v/>
      </c>
      <c r="AR1111" s="64" t="str">
        <f t="shared" si="351"/>
        <v/>
      </c>
      <c r="AS1111" s="64" t="str">
        <f t="shared" si="352"/>
        <v/>
      </c>
      <c r="AT1111" s="64" t="str">
        <f t="shared" si="353"/>
        <v/>
      </c>
      <c r="AW1111" s="17" t="str">
        <f t="shared" si="354"/>
        <v/>
      </c>
      <c r="AX1111" s="17" t="str">
        <f t="shared" si="355"/>
        <v/>
      </c>
      <c r="AY1111" s="17" t="str">
        <f t="shared" si="356"/>
        <v/>
      </c>
      <c r="AZ1111" s="17" t="str">
        <f t="shared" si="357"/>
        <v/>
      </c>
      <c r="BA1111" s="17" t="str">
        <f t="shared" si="358"/>
        <v/>
      </c>
      <c r="BB1111" s="17" t="str">
        <f t="shared" si="359"/>
        <v/>
      </c>
      <c r="BD1111" s="17" t="str">
        <f>IF(AND(OR(F1111="",F1111="□"),OR(G1111="",G1111="□"),OR(H1111="",H1111="□")),"",IF(AND(F1111="■",G1111="■"),"",IF(AND(OR(F1111="■",G1111="■"),H1111="■"),"",IF(F1111="■",5,IF(G1111="■",4,IF(I1111="","",IF($C$3="","",IF($C$3=8,"-",IF($C$3&lt;8,IF(I1111&lt;=$BY$25,7,IF(I1111&lt;=$BY$26,6,IF(I1111&lt;=$BY$27,5,IF(I1111&lt;=$BY$28,4,IF(I1111&lt;=$BY$29,3,IF(I1111&lt;=$BY$30,2,1)))))))))))))))</f>
        <v/>
      </c>
      <c r="BE1111" s="17" t="str">
        <f>IF(AND(OR(F1111="",F1111="□"),OR(G1111="",G1111="□"),OR(H1111="",H1111="□")),"",IF(AND(F1111="■",G1111="■"),"",IF(AND(OR(F1111="■",G1111="■"),H1111="■"),"",IF(F1111="■",5,IF(G1111="■",4,IF(K1111="","",IF($C$3="","",IF($C$3=8,IF(K1111&lt;=$BY$33,6,IF(K1111&lt;=$BY$34,5,IF(K1111&lt;=$BY$35,4,3))),IF(AND($C$3&lt;8,$C$3&gt;4),IF(K1111&lt;=$BY$32,7,IF(K1111&lt;=$BY$33,6,IF(K1111&lt;=$BY$34,5,IF(K1111&lt;=$BY$35,4,IF(K1111&lt;=$BY$36,3,2))))),IF(C1097&lt;5,"-"))))))))))</f>
        <v/>
      </c>
      <c r="BF1111" s="17" t="str">
        <f t="shared" si="361"/>
        <v/>
      </c>
      <c r="BH1111" s="18" t="str">
        <f>IF(X1111="","",IF(50&lt;=Y1111,6,IF(AND(40&lt;=Y1111,Y1111&lt;50),5,IF(AND(30&lt;=Y1111,Y1111&lt;40),4,IF(AND(20&lt;=Y1111,Y1111&lt;30),3,IF(AND(10&lt;=Y1111,Y1111&lt;20),2,IF(AND(0&lt;=Y1111,Y1111&lt;10),1,IF(Y1111&lt;0,0,""))))))))</f>
        <v/>
      </c>
      <c r="BI1111" s="18" t="str">
        <f>IF(X1111="","",IF(30&lt;=Y1111,4,IF(AND(20&lt;=Y1111,Y1111&lt;30),3,IF(AND(10&lt;=Y1111,Y1111&lt;20),2,IF(AND(0&lt;=Y1111,Y1111&lt;10),1,IF(Y1111&lt;0,0,""))))))</f>
        <v/>
      </c>
      <c r="BJ1111" s="58" t="str">
        <f>IF(AND(OR(Q1111="",Q1111="□"),OR(R1111="",R1111="□"),OR(S1111="",S1111="□")),"",IF(AND(Q1111="■",R1111="■"),"",IF(AND(OR(Q1111="■",R1111="■"),S1111="■"),"",IF(Q1111="■",3,IF(R1111="■",1,IF(Z1111="■",BH1111,BI1111))))))</f>
        <v/>
      </c>
    </row>
    <row r="1112" spans="1:62" ht="12" customHeight="1" x14ac:dyDescent="0.15">
      <c r="A1112" s="66">
        <v>1095</v>
      </c>
      <c r="B1112" s="4"/>
      <c r="C1112" s="2"/>
      <c r="D1112" s="2"/>
      <c r="E1112" s="8"/>
      <c r="F1112" s="129" t="s">
        <v>38</v>
      </c>
      <c r="G1112" s="130" t="s">
        <v>38</v>
      </c>
      <c r="H1112" s="131" t="s">
        <v>38</v>
      </c>
      <c r="I1112" s="122"/>
      <c r="J1112" s="149"/>
      <c r="K1112" s="124"/>
      <c r="L1112" s="178"/>
      <c r="M1112" s="133"/>
      <c r="N1112" s="163" t="str">
        <f>IF($C$3="","",IF(P1112="","",BF1112))</f>
        <v/>
      </c>
      <c r="O1112" s="163" t="str">
        <f>IF($C$3="","",IF(AND(OR(F1112="",F1112="□"),OR(G1112="",G1112="□"),OR(H1112="",H1112="□")),"",IF(AND(F1112="■",G1112="■"),"",IF(AND(OR(F1112="■",G1112="■"),H1112="■"),"",IF(BF1112="","",IF(OR(BF1112=4,BF1112&gt;4),"○","×"))))))</f>
        <v/>
      </c>
      <c r="P1112" s="162" t="str">
        <f>IF($C$3="","",IF(AND(OR(F1112="",F1112="□"),OR(G1112="",G1112="□"),OR(H1112="",H1112="□")),"",IF(AND(F1112="■",G1112="■"),"",IF(AND(OR(F1112="■",G1112="■"),H1112="■"),"",IF(BF1112="","",IF(OR(BF1112=5,BF1112&gt;5),"○","×"))))))</f>
        <v/>
      </c>
      <c r="Q1112" s="129" t="s">
        <v>38</v>
      </c>
      <c r="R1112" s="130" t="s">
        <v>38</v>
      </c>
      <c r="S1112" s="131" t="s">
        <v>38</v>
      </c>
      <c r="T1112" s="1"/>
      <c r="U1112" s="10"/>
      <c r="V1112" s="11"/>
      <c r="W1112" s="10"/>
      <c r="X1112" s="223" t="str">
        <f t="shared" si="360"/>
        <v/>
      </c>
      <c r="Y1112" s="164" t="str">
        <f t="shared" si="342"/>
        <v/>
      </c>
      <c r="Z1112" s="131" t="s">
        <v>58</v>
      </c>
      <c r="AA1112" s="135" t="s">
        <v>58</v>
      </c>
      <c r="AB1112" s="165" t="str">
        <f t="shared" si="343"/>
        <v/>
      </c>
      <c r="AC1112" s="280"/>
      <c r="AD1112" s="281"/>
      <c r="AF1112" s="60" t="str">
        <f>IF($C$3="","",IF(AND(F1112="□",G1112="□",H1112="□"),"",IF(AND(F1112="■",G1112="■"),"",IF(AND(F1112="■",H1112="■"),"",IF(AND(G1112="■",H1112="■"),"",IF(F1112="■",$BY$42,IF(G1112="■",$BY$39,IF(I1112="","",I1112))))))))</f>
        <v/>
      </c>
      <c r="AG1112" s="61" t="str">
        <f>IF($C$3="","",IF(AND(F1112="□",G1112="□",H1112="□"),"",IF(AND(F1112="■",G1112="■"),"",IF(AND(F1112="■",H1112="■"),"",IF(AND(G1112="■",H1112="■"),"",IF(F1112="■",$BY$44,IF(G1112="■",$BY$41,IF(K1112="","",K1112))))))))</f>
        <v/>
      </c>
      <c r="AH1112" s="63" t="str">
        <f t="shared" si="344"/>
        <v/>
      </c>
      <c r="AI1112" s="63" t="str">
        <f t="shared" si="345"/>
        <v/>
      </c>
      <c r="AJ1112" s="64" t="str">
        <f t="shared" si="346"/>
        <v/>
      </c>
      <c r="AK1112" s="64" t="str">
        <f t="shared" si="347"/>
        <v/>
      </c>
      <c r="AL1112" s="64" t="str">
        <f>IF($C$3="","",IF(AND(F1112="□",G1112="□",H1112="□"),"",IF(AND(F1112="■",G1112="■"),"",IF(AND(F1112="■",H1112="■"),"",IF(AND(G1112="■",H1112="■"),"",IF(F1112="■",$BY$23,IF(G1112="■",$BY$21,IF(J1112="","",J1112))))))))</f>
        <v/>
      </c>
      <c r="AM1112" s="65" t="str">
        <f t="shared" si="348"/>
        <v/>
      </c>
      <c r="AN1112" s="64" t="str">
        <f>IF($C$3="","",IF(AND(F1112="□",G1112="□",H1112="□"),"",IF(AND(F1112="■",G1112="■"),"",IF(AND(F1112="■",H1112="■"),"",IF(AND(G1112="■",H1112="■"),"",IF(F1112="■",$BY$24,IF(G1112="■",$BY$22,IF(L1112="","",L1112))))))))</f>
        <v/>
      </c>
      <c r="AO1112" s="118"/>
      <c r="AP1112" s="64" t="str">
        <f t="shared" si="349"/>
        <v/>
      </c>
      <c r="AQ1112" s="64" t="str">
        <f t="shared" si="350"/>
        <v/>
      </c>
      <c r="AR1112" s="64" t="str">
        <f t="shared" si="351"/>
        <v/>
      </c>
      <c r="AS1112" s="64" t="str">
        <f t="shared" si="352"/>
        <v/>
      </c>
      <c r="AT1112" s="64" t="str">
        <f t="shared" si="353"/>
        <v/>
      </c>
      <c r="AW1112" s="17" t="str">
        <f t="shared" si="354"/>
        <v/>
      </c>
      <c r="AX1112" s="17" t="str">
        <f t="shared" si="355"/>
        <v/>
      </c>
      <c r="AY1112" s="17" t="str">
        <f t="shared" si="356"/>
        <v/>
      </c>
      <c r="AZ1112" s="17" t="str">
        <f t="shared" si="357"/>
        <v/>
      </c>
      <c r="BA1112" s="17" t="str">
        <f t="shared" si="358"/>
        <v/>
      </c>
      <c r="BB1112" s="17" t="str">
        <f t="shared" si="359"/>
        <v/>
      </c>
      <c r="BD1112" s="17" t="str">
        <f>IF(AND(OR(F1112="",F1112="□"),OR(G1112="",G1112="□"),OR(H1112="",H1112="□")),"",IF(AND(F1112="■",G1112="■"),"",IF(AND(OR(F1112="■",G1112="■"),H1112="■"),"",IF(F1112="■",5,IF(G1112="■",4,IF(I1112="","",IF($C$3="","",IF($C$3=8,"-",IF($C$3&lt;8,IF(I1112&lt;=$BY$25,7,IF(I1112&lt;=$BY$26,6,IF(I1112&lt;=$BY$27,5,IF(I1112&lt;=$BY$28,4,IF(I1112&lt;=$BY$29,3,IF(I1112&lt;=$BY$30,2,1)))))))))))))))</f>
        <v/>
      </c>
      <c r="BE1112" s="17" t="str">
        <f>IF(AND(OR(F1112="",F1112="□"),OR(G1112="",G1112="□"),OR(H1112="",H1112="□")),"",IF(AND(F1112="■",G1112="■"),"",IF(AND(OR(F1112="■",G1112="■"),H1112="■"),"",IF(F1112="■",5,IF(G1112="■",4,IF(K1112="","",IF($C$3="","",IF($C$3=8,IF(K1112&lt;=$BY$33,6,IF(K1112&lt;=$BY$34,5,IF(K1112&lt;=$BY$35,4,3))),IF(AND($C$3&lt;8,$C$3&gt;4),IF(K1112&lt;=$BY$32,7,IF(K1112&lt;=$BY$33,6,IF(K1112&lt;=$BY$34,5,IF(K1112&lt;=$BY$35,4,IF(K1112&lt;=$BY$36,3,2))))),IF(C1098&lt;5,"-"))))))))))</f>
        <v/>
      </c>
      <c r="BF1112" s="17" t="str">
        <f t="shared" si="361"/>
        <v/>
      </c>
      <c r="BH1112" s="18" t="str">
        <f>IF(X1112="","",IF(50&lt;=Y1112,6,IF(AND(40&lt;=Y1112,Y1112&lt;50),5,IF(AND(30&lt;=Y1112,Y1112&lt;40),4,IF(AND(20&lt;=Y1112,Y1112&lt;30),3,IF(AND(10&lt;=Y1112,Y1112&lt;20),2,IF(AND(0&lt;=Y1112,Y1112&lt;10),1,IF(Y1112&lt;0,0,""))))))))</f>
        <v/>
      </c>
      <c r="BI1112" s="18" t="str">
        <f>IF(X1112="","",IF(30&lt;=Y1112,4,IF(AND(20&lt;=Y1112,Y1112&lt;30),3,IF(AND(10&lt;=Y1112,Y1112&lt;20),2,IF(AND(0&lt;=Y1112,Y1112&lt;10),1,IF(Y1112&lt;0,0,""))))))</f>
        <v/>
      </c>
      <c r="BJ1112" s="58" t="str">
        <f>IF(AND(OR(Q1112="",Q1112="□"),OR(R1112="",R1112="□"),OR(S1112="",S1112="□")),"",IF(AND(Q1112="■",R1112="■"),"",IF(AND(OR(Q1112="■",R1112="■"),S1112="■"),"",IF(Q1112="■",3,IF(R1112="■",1,IF(Z1112="■",BH1112,BI1112))))))</f>
        <v/>
      </c>
    </row>
    <row r="1113" spans="1:62" ht="12" customHeight="1" x14ac:dyDescent="0.15">
      <c r="A1113" s="66">
        <v>1096</v>
      </c>
      <c r="B1113" s="4"/>
      <c r="C1113" s="2"/>
      <c r="D1113" s="2"/>
      <c r="E1113" s="8"/>
      <c r="F1113" s="129" t="s">
        <v>38</v>
      </c>
      <c r="G1113" s="130" t="s">
        <v>38</v>
      </c>
      <c r="H1113" s="131" t="s">
        <v>38</v>
      </c>
      <c r="I1113" s="122"/>
      <c r="J1113" s="149"/>
      <c r="K1113" s="124"/>
      <c r="L1113" s="178"/>
      <c r="M1113" s="133"/>
      <c r="N1113" s="163" t="str">
        <f>IF($C$3="","",IF(P1113="","",BF1113))</f>
        <v/>
      </c>
      <c r="O1113" s="163" t="str">
        <f>IF($C$3="","",IF(AND(OR(F1113="",F1113="□"),OR(G1113="",G1113="□"),OR(H1113="",H1113="□")),"",IF(AND(F1113="■",G1113="■"),"",IF(AND(OR(F1113="■",G1113="■"),H1113="■"),"",IF(BF1113="","",IF(OR(BF1113=4,BF1113&gt;4),"○","×"))))))</f>
        <v/>
      </c>
      <c r="P1113" s="162" t="str">
        <f>IF($C$3="","",IF(AND(OR(F1113="",F1113="□"),OR(G1113="",G1113="□"),OR(H1113="",H1113="□")),"",IF(AND(F1113="■",G1113="■"),"",IF(AND(OR(F1113="■",G1113="■"),H1113="■"),"",IF(BF1113="","",IF(OR(BF1113=5,BF1113&gt;5),"○","×"))))))</f>
        <v/>
      </c>
      <c r="Q1113" s="129" t="s">
        <v>38</v>
      </c>
      <c r="R1113" s="130" t="s">
        <v>38</v>
      </c>
      <c r="S1113" s="131" t="s">
        <v>38</v>
      </c>
      <c r="T1113" s="1"/>
      <c r="U1113" s="10"/>
      <c r="V1113" s="11"/>
      <c r="W1113" s="10"/>
      <c r="X1113" s="223" t="str">
        <f t="shared" si="360"/>
        <v/>
      </c>
      <c r="Y1113" s="164" t="str">
        <f t="shared" si="342"/>
        <v/>
      </c>
      <c r="Z1113" s="131" t="s">
        <v>58</v>
      </c>
      <c r="AA1113" s="135" t="s">
        <v>58</v>
      </c>
      <c r="AB1113" s="165" t="str">
        <f t="shared" si="343"/>
        <v/>
      </c>
      <c r="AC1113" s="280"/>
      <c r="AD1113" s="281"/>
      <c r="AF1113" s="60" t="str">
        <f>IF($C$3="","",IF(AND(F1113="□",G1113="□",H1113="□"),"",IF(AND(F1113="■",G1113="■"),"",IF(AND(F1113="■",H1113="■"),"",IF(AND(G1113="■",H1113="■"),"",IF(F1113="■",$BY$42,IF(G1113="■",$BY$39,IF(I1113="","",I1113))))))))</f>
        <v/>
      </c>
      <c r="AG1113" s="61" t="str">
        <f>IF($C$3="","",IF(AND(F1113="□",G1113="□",H1113="□"),"",IF(AND(F1113="■",G1113="■"),"",IF(AND(F1113="■",H1113="■"),"",IF(AND(G1113="■",H1113="■"),"",IF(F1113="■",$BY$44,IF(G1113="■",$BY$41,IF(K1113="","",K1113))))))))</f>
        <v/>
      </c>
      <c r="AH1113" s="63" t="str">
        <f t="shared" si="344"/>
        <v/>
      </c>
      <c r="AI1113" s="63" t="str">
        <f t="shared" si="345"/>
        <v/>
      </c>
      <c r="AJ1113" s="64" t="str">
        <f t="shared" si="346"/>
        <v/>
      </c>
      <c r="AK1113" s="64" t="str">
        <f t="shared" si="347"/>
        <v/>
      </c>
      <c r="AL1113" s="64" t="str">
        <f>IF($C$3="","",IF(AND(F1113="□",G1113="□",H1113="□"),"",IF(AND(F1113="■",G1113="■"),"",IF(AND(F1113="■",H1113="■"),"",IF(AND(G1113="■",H1113="■"),"",IF(F1113="■",$BY$23,IF(G1113="■",$BY$21,IF(J1113="","",J1113))))))))</f>
        <v/>
      </c>
      <c r="AM1113" s="65" t="str">
        <f t="shared" si="348"/>
        <v/>
      </c>
      <c r="AN1113" s="64" t="str">
        <f>IF($C$3="","",IF(AND(F1113="□",G1113="□",H1113="□"),"",IF(AND(F1113="■",G1113="■"),"",IF(AND(F1113="■",H1113="■"),"",IF(AND(G1113="■",H1113="■"),"",IF(F1113="■",$BY$24,IF(G1113="■",$BY$22,IF(L1113="","",L1113))))))))</f>
        <v/>
      </c>
      <c r="AO1113" s="118"/>
      <c r="AP1113" s="64" t="str">
        <f t="shared" si="349"/>
        <v/>
      </c>
      <c r="AQ1113" s="64" t="str">
        <f t="shared" si="350"/>
        <v/>
      </c>
      <c r="AR1113" s="64" t="str">
        <f t="shared" si="351"/>
        <v/>
      </c>
      <c r="AS1113" s="64" t="str">
        <f t="shared" si="352"/>
        <v/>
      </c>
      <c r="AT1113" s="64" t="str">
        <f t="shared" si="353"/>
        <v/>
      </c>
      <c r="AW1113" s="17" t="str">
        <f t="shared" si="354"/>
        <v/>
      </c>
      <c r="AX1113" s="17" t="str">
        <f t="shared" si="355"/>
        <v/>
      </c>
      <c r="AY1113" s="17" t="str">
        <f t="shared" si="356"/>
        <v/>
      </c>
      <c r="AZ1113" s="17" t="str">
        <f t="shared" si="357"/>
        <v/>
      </c>
      <c r="BA1113" s="17" t="str">
        <f t="shared" si="358"/>
        <v/>
      </c>
      <c r="BB1113" s="17" t="str">
        <f t="shared" si="359"/>
        <v/>
      </c>
      <c r="BD1113" s="17" t="str">
        <f>IF(AND(OR(F1113="",F1113="□"),OR(G1113="",G1113="□"),OR(H1113="",H1113="□")),"",IF(AND(F1113="■",G1113="■"),"",IF(AND(OR(F1113="■",G1113="■"),H1113="■"),"",IF(F1113="■",5,IF(G1113="■",4,IF(I1113="","",IF($C$3="","",IF($C$3=8,"-",IF($C$3&lt;8,IF(I1113&lt;=$BY$25,7,IF(I1113&lt;=$BY$26,6,IF(I1113&lt;=$BY$27,5,IF(I1113&lt;=$BY$28,4,IF(I1113&lt;=$BY$29,3,IF(I1113&lt;=$BY$30,2,1)))))))))))))))</f>
        <v/>
      </c>
      <c r="BE1113" s="17" t="str">
        <f>IF(AND(OR(F1113="",F1113="□"),OR(G1113="",G1113="□"),OR(H1113="",H1113="□")),"",IF(AND(F1113="■",G1113="■"),"",IF(AND(OR(F1113="■",G1113="■"),H1113="■"),"",IF(F1113="■",5,IF(G1113="■",4,IF(K1113="","",IF($C$3="","",IF($C$3=8,IF(K1113&lt;=$BY$33,6,IF(K1113&lt;=$BY$34,5,IF(K1113&lt;=$BY$35,4,3))),IF(AND($C$3&lt;8,$C$3&gt;4),IF(K1113&lt;=$BY$32,7,IF(K1113&lt;=$BY$33,6,IF(K1113&lt;=$BY$34,5,IF(K1113&lt;=$BY$35,4,IF(K1113&lt;=$BY$36,3,2))))),IF(C1099&lt;5,"-"))))))))))</f>
        <v/>
      </c>
      <c r="BF1113" s="17" t="str">
        <f t="shared" si="361"/>
        <v/>
      </c>
      <c r="BH1113" s="18" t="str">
        <f>IF(X1113="","",IF(50&lt;=Y1113,6,IF(AND(40&lt;=Y1113,Y1113&lt;50),5,IF(AND(30&lt;=Y1113,Y1113&lt;40),4,IF(AND(20&lt;=Y1113,Y1113&lt;30),3,IF(AND(10&lt;=Y1113,Y1113&lt;20),2,IF(AND(0&lt;=Y1113,Y1113&lt;10),1,IF(Y1113&lt;0,0,""))))))))</f>
        <v/>
      </c>
      <c r="BI1113" s="18" t="str">
        <f>IF(X1113="","",IF(30&lt;=Y1113,4,IF(AND(20&lt;=Y1113,Y1113&lt;30),3,IF(AND(10&lt;=Y1113,Y1113&lt;20),2,IF(AND(0&lt;=Y1113,Y1113&lt;10),1,IF(Y1113&lt;0,0,""))))))</f>
        <v/>
      </c>
      <c r="BJ1113" s="58" t="str">
        <f>IF(AND(OR(Q1113="",Q1113="□"),OR(R1113="",R1113="□"),OR(S1113="",S1113="□")),"",IF(AND(Q1113="■",R1113="■"),"",IF(AND(OR(Q1113="■",R1113="■"),S1113="■"),"",IF(Q1113="■",3,IF(R1113="■",1,IF(Z1113="■",BH1113,BI1113))))))</f>
        <v/>
      </c>
    </row>
    <row r="1114" spans="1:62" ht="12" customHeight="1" x14ac:dyDescent="0.15">
      <c r="A1114" s="66">
        <v>1097</v>
      </c>
      <c r="B1114" s="4"/>
      <c r="C1114" s="2"/>
      <c r="D1114" s="2"/>
      <c r="E1114" s="8"/>
      <c r="F1114" s="129" t="s">
        <v>38</v>
      </c>
      <c r="G1114" s="130" t="s">
        <v>38</v>
      </c>
      <c r="H1114" s="131" t="s">
        <v>38</v>
      </c>
      <c r="I1114" s="122"/>
      <c r="J1114" s="149"/>
      <c r="K1114" s="124"/>
      <c r="L1114" s="178"/>
      <c r="M1114" s="133"/>
      <c r="N1114" s="163" t="str">
        <f>IF($C$3="","",IF(P1114="","",BF1114))</f>
        <v/>
      </c>
      <c r="O1114" s="163" t="str">
        <f>IF($C$3="","",IF(AND(OR(F1114="",F1114="□"),OR(G1114="",G1114="□"),OR(H1114="",H1114="□")),"",IF(AND(F1114="■",G1114="■"),"",IF(AND(OR(F1114="■",G1114="■"),H1114="■"),"",IF(BF1114="","",IF(OR(BF1114=4,BF1114&gt;4),"○","×"))))))</f>
        <v/>
      </c>
      <c r="P1114" s="162" t="str">
        <f>IF($C$3="","",IF(AND(OR(F1114="",F1114="□"),OR(G1114="",G1114="□"),OR(H1114="",H1114="□")),"",IF(AND(F1114="■",G1114="■"),"",IF(AND(OR(F1114="■",G1114="■"),H1114="■"),"",IF(BF1114="","",IF(OR(BF1114=5,BF1114&gt;5),"○","×"))))))</f>
        <v/>
      </c>
      <c r="Q1114" s="129" t="s">
        <v>38</v>
      </c>
      <c r="R1114" s="130" t="s">
        <v>38</v>
      </c>
      <c r="S1114" s="131" t="s">
        <v>38</v>
      </c>
      <c r="T1114" s="1"/>
      <c r="U1114" s="10"/>
      <c r="V1114" s="11"/>
      <c r="W1114" s="10"/>
      <c r="X1114" s="223" t="str">
        <f t="shared" si="360"/>
        <v/>
      </c>
      <c r="Y1114" s="164" t="str">
        <f t="shared" si="342"/>
        <v/>
      </c>
      <c r="Z1114" s="131" t="s">
        <v>58</v>
      </c>
      <c r="AA1114" s="135" t="s">
        <v>58</v>
      </c>
      <c r="AB1114" s="165" t="str">
        <f t="shared" si="343"/>
        <v/>
      </c>
      <c r="AC1114" s="280"/>
      <c r="AD1114" s="281"/>
      <c r="AF1114" s="60" t="str">
        <f>IF($C$3="","",IF(AND(F1114="□",G1114="□",H1114="□"),"",IF(AND(F1114="■",G1114="■"),"",IF(AND(F1114="■",H1114="■"),"",IF(AND(G1114="■",H1114="■"),"",IF(F1114="■",$BY$42,IF(G1114="■",$BY$39,IF(I1114="","",I1114))))))))</f>
        <v/>
      </c>
      <c r="AG1114" s="61" t="str">
        <f>IF($C$3="","",IF(AND(F1114="□",G1114="□",H1114="□"),"",IF(AND(F1114="■",G1114="■"),"",IF(AND(F1114="■",H1114="■"),"",IF(AND(G1114="■",H1114="■"),"",IF(F1114="■",$BY$44,IF(G1114="■",$BY$41,IF(K1114="","",K1114))))))))</f>
        <v/>
      </c>
      <c r="AH1114" s="63" t="str">
        <f t="shared" si="344"/>
        <v/>
      </c>
      <c r="AI1114" s="63" t="str">
        <f t="shared" si="345"/>
        <v/>
      </c>
      <c r="AJ1114" s="64" t="str">
        <f t="shared" si="346"/>
        <v/>
      </c>
      <c r="AK1114" s="64" t="str">
        <f t="shared" si="347"/>
        <v/>
      </c>
      <c r="AL1114" s="64" t="str">
        <f>IF($C$3="","",IF(AND(F1114="□",G1114="□",H1114="□"),"",IF(AND(F1114="■",G1114="■"),"",IF(AND(F1114="■",H1114="■"),"",IF(AND(G1114="■",H1114="■"),"",IF(F1114="■",$BY$23,IF(G1114="■",$BY$21,IF(J1114="","",J1114))))))))</f>
        <v/>
      </c>
      <c r="AM1114" s="65" t="str">
        <f t="shared" si="348"/>
        <v/>
      </c>
      <c r="AN1114" s="64" t="str">
        <f>IF($C$3="","",IF(AND(F1114="□",G1114="□",H1114="□"),"",IF(AND(F1114="■",G1114="■"),"",IF(AND(F1114="■",H1114="■"),"",IF(AND(G1114="■",H1114="■"),"",IF(F1114="■",$BY$24,IF(G1114="■",$BY$22,IF(L1114="","",L1114))))))))</f>
        <v/>
      </c>
      <c r="AO1114" s="118"/>
      <c r="AP1114" s="64" t="str">
        <f t="shared" si="349"/>
        <v/>
      </c>
      <c r="AQ1114" s="64" t="str">
        <f t="shared" si="350"/>
        <v/>
      </c>
      <c r="AR1114" s="64" t="str">
        <f t="shared" si="351"/>
        <v/>
      </c>
      <c r="AS1114" s="64" t="str">
        <f t="shared" si="352"/>
        <v/>
      </c>
      <c r="AT1114" s="64" t="str">
        <f t="shared" si="353"/>
        <v/>
      </c>
      <c r="AW1114" s="17" t="str">
        <f t="shared" si="354"/>
        <v/>
      </c>
      <c r="AX1114" s="17" t="str">
        <f t="shared" si="355"/>
        <v/>
      </c>
      <c r="AY1114" s="17" t="str">
        <f t="shared" si="356"/>
        <v/>
      </c>
      <c r="AZ1114" s="17" t="str">
        <f t="shared" si="357"/>
        <v/>
      </c>
      <c r="BA1114" s="17" t="str">
        <f t="shared" si="358"/>
        <v/>
      </c>
      <c r="BB1114" s="17" t="str">
        <f t="shared" si="359"/>
        <v/>
      </c>
      <c r="BD1114" s="17" t="str">
        <f>IF(AND(OR(F1114="",F1114="□"),OR(G1114="",G1114="□"),OR(H1114="",H1114="□")),"",IF(AND(F1114="■",G1114="■"),"",IF(AND(OR(F1114="■",G1114="■"),H1114="■"),"",IF(F1114="■",5,IF(G1114="■",4,IF(I1114="","",IF($C$3="","",IF($C$3=8,"-",IF($C$3&lt;8,IF(I1114&lt;=$BY$25,7,IF(I1114&lt;=$BY$26,6,IF(I1114&lt;=$BY$27,5,IF(I1114&lt;=$BY$28,4,IF(I1114&lt;=$BY$29,3,IF(I1114&lt;=$BY$30,2,1)))))))))))))))</f>
        <v/>
      </c>
      <c r="BE1114" s="17" t="str">
        <f>IF(AND(OR(F1114="",F1114="□"),OR(G1114="",G1114="□"),OR(H1114="",H1114="□")),"",IF(AND(F1114="■",G1114="■"),"",IF(AND(OR(F1114="■",G1114="■"),H1114="■"),"",IF(F1114="■",5,IF(G1114="■",4,IF(K1114="","",IF($C$3="","",IF($C$3=8,IF(K1114&lt;=$BY$33,6,IF(K1114&lt;=$BY$34,5,IF(K1114&lt;=$BY$35,4,3))),IF(AND($C$3&lt;8,$C$3&gt;4),IF(K1114&lt;=$BY$32,7,IF(K1114&lt;=$BY$33,6,IF(K1114&lt;=$BY$34,5,IF(K1114&lt;=$BY$35,4,IF(K1114&lt;=$BY$36,3,2))))),IF(C1100&lt;5,"-"))))))))))</f>
        <v/>
      </c>
      <c r="BF1114" s="17" t="str">
        <f t="shared" si="361"/>
        <v/>
      </c>
      <c r="BH1114" s="18" t="str">
        <f>IF(X1114="","",IF(50&lt;=Y1114,6,IF(AND(40&lt;=Y1114,Y1114&lt;50),5,IF(AND(30&lt;=Y1114,Y1114&lt;40),4,IF(AND(20&lt;=Y1114,Y1114&lt;30),3,IF(AND(10&lt;=Y1114,Y1114&lt;20),2,IF(AND(0&lt;=Y1114,Y1114&lt;10),1,IF(Y1114&lt;0,0,""))))))))</f>
        <v/>
      </c>
      <c r="BI1114" s="18" t="str">
        <f>IF(X1114="","",IF(30&lt;=Y1114,4,IF(AND(20&lt;=Y1114,Y1114&lt;30),3,IF(AND(10&lt;=Y1114,Y1114&lt;20),2,IF(AND(0&lt;=Y1114,Y1114&lt;10),1,IF(Y1114&lt;0,0,""))))))</f>
        <v/>
      </c>
      <c r="BJ1114" s="58" t="str">
        <f>IF(AND(OR(Q1114="",Q1114="□"),OR(R1114="",R1114="□"),OR(S1114="",S1114="□")),"",IF(AND(Q1114="■",R1114="■"),"",IF(AND(OR(Q1114="■",R1114="■"),S1114="■"),"",IF(Q1114="■",3,IF(R1114="■",1,IF(Z1114="■",BH1114,BI1114))))))</f>
        <v/>
      </c>
    </row>
    <row r="1115" spans="1:62" ht="12" customHeight="1" x14ac:dyDescent="0.15">
      <c r="A1115" s="66">
        <v>1098</v>
      </c>
      <c r="B1115" s="4"/>
      <c r="C1115" s="2"/>
      <c r="D1115" s="2"/>
      <c r="E1115" s="8"/>
      <c r="F1115" s="129" t="s">
        <v>38</v>
      </c>
      <c r="G1115" s="130" t="s">
        <v>38</v>
      </c>
      <c r="H1115" s="131" t="s">
        <v>38</v>
      </c>
      <c r="I1115" s="122"/>
      <c r="J1115" s="149"/>
      <c r="K1115" s="124"/>
      <c r="L1115" s="178"/>
      <c r="M1115" s="133"/>
      <c r="N1115" s="163" t="str">
        <f>IF($C$3="","",IF(P1115="","",BF1115))</f>
        <v/>
      </c>
      <c r="O1115" s="163" t="str">
        <f>IF($C$3="","",IF(AND(OR(F1115="",F1115="□"),OR(G1115="",G1115="□"),OR(H1115="",H1115="□")),"",IF(AND(F1115="■",G1115="■"),"",IF(AND(OR(F1115="■",G1115="■"),H1115="■"),"",IF(BF1115="","",IF(OR(BF1115=4,BF1115&gt;4),"○","×"))))))</f>
        <v/>
      </c>
      <c r="P1115" s="162" t="str">
        <f>IF($C$3="","",IF(AND(OR(F1115="",F1115="□"),OR(G1115="",G1115="□"),OR(H1115="",H1115="□")),"",IF(AND(F1115="■",G1115="■"),"",IF(AND(OR(F1115="■",G1115="■"),H1115="■"),"",IF(BF1115="","",IF(OR(BF1115=5,BF1115&gt;5),"○","×"))))))</f>
        <v/>
      </c>
      <c r="Q1115" s="129" t="s">
        <v>38</v>
      </c>
      <c r="R1115" s="130" t="s">
        <v>38</v>
      </c>
      <c r="S1115" s="131" t="s">
        <v>38</v>
      </c>
      <c r="T1115" s="1"/>
      <c r="U1115" s="10"/>
      <c r="V1115" s="11"/>
      <c r="W1115" s="10"/>
      <c r="X1115" s="223" t="str">
        <f t="shared" si="360"/>
        <v/>
      </c>
      <c r="Y1115" s="164" t="str">
        <f t="shared" si="342"/>
        <v/>
      </c>
      <c r="Z1115" s="131" t="s">
        <v>58</v>
      </c>
      <c r="AA1115" s="135" t="s">
        <v>58</v>
      </c>
      <c r="AB1115" s="165" t="str">
        <f t="shared" si="343"/>
        <v/>
      </c>
      <c r="AC1115" s="280"/>
      <c r="AD1115" s="281"/>
      <c r="AF1115" s="60" t="str">
        <f>IF($C$3="","",IF(AND(F1115="□",G1115="□",H1115="□"),"",IF(AND(F1115="■",G1115="■"),"",IF(AND(F1115="■",H1115="■"),"",IF(AND(G1115="■",H1115="■"),"",IF(F1115="■",$BY$42,IF(G1115="■",$BY$39,IF(I1115="","",I1115))))))))</f>
        <v/>
      </c>
      <c r="AG1115" s="61" t="str">
        <f>IF($C$3="","",IF(AND(F1115="□",G1115="□",H1115="□"),"",IF(AND(F1115="■",G1115="■"),"",IF(AND(F1115="■",H1115="■"),"",IF(AND(G1115="■",H1115="■"),"",IF(F1115="■",$BY$44,IF(G1115="■",$BY$41,IF(K1115="","",K1115))))))))</f>
        <v/>
      </c>
      <c r="AH1115" s="63" t="str">
        <f t="shared" si="344"/>
        <v/>
      </c>
      <c r="AI1115" s="63" t="str">
        <f t="shared" si="345"/>
        <v/>
      </c>
      <c r="AJ1115" s="64" t="str">
        <f t="shared" si="346"/>
        <v/>
      </c>
      <c r="AK1115" s="64" t="str">
        <f t="shared" si="347"/>
        <v/>
      </c>
      <c r="AL1115" s="64" t="str">
        <f>IF($C$3="","",IF(AND(F1115="□",G1115="□",H1115="□"),"",IF(AND(F1115="■",G1115="■"),"",IF(AND(F1115="■",H1115="■"),"",IF(AND(G1115="■",H1115="■"),"",IF(F1115="■",$BY$23,IF(G1115="■",$BY$21,IF(J1115="","",J1115))))))))</f>
        <v/>
      </c>
      <c r="AM1115" s="65" t="str">
        <f t="shared" si="348"/>
        <v/>
      </c>
      <c r="AN1115" s="64" t="str">
        <f>IF($C$3="","",IF(AND(F1115="□",G1115="□",H1115="□"),"",IF(AND(F1115="■",G1115="■"),"",IF(AND(F1115="■",H1115="■"),"",IF(AND(G1115="■",H1115="■"),"",IF(F1115="■",$BY$24,IF(G1115="■",$BY$22,IF(L1115="","",L1115))))))))</f>
        <v/>
      </c>
      <c r="AO1115" s="118"/>
      <c r="AP1115" s="64" t="str">
        <f t="shared" si="349"/>
        <v/>
      </c>
      <c r="AQ1115" s="64" t="str">
        <f t="shared" si="350"/>
        <v/>
      </c>
      <c r="AR1115" s="64" t="str">
        <f t="shared" si="351"/>
        <v/>
      </c>
      <c r="AS1115" s="64" t="str">
        <f t="shared" si="352"/>
        <v/>
      </c>
      <c r="AT1115" s="64" t="str">
        <f t="shared" si="353"/>
        <v/>
      </c>
      <c r="AW1115" s="17" t="str">
        <f t="shared" si="354"/>
        <v/>
      </c>
      <c r="AX1115" s="17" t="str">
        <f t="shared" si="355"/>
        <v/>
      </c>
      <c r="AY1115" s="17" t="str">
        <f t="shared" si="356"/>
        <v/>
      </c>
      <c r="AZ1115" s="17" t="str">
        <f t="shared" si="357"/>
        <v/>
      </c>
      <c r="BA1115" s="17" t="str">
        <f t="shared" si="358"/>
        <v/>
      </c>
      <c r="BB1115" s="17" t="str">
        <f t="shared" si="359"/>
        <v/>
      </c>
      <c r="BD1115" s="17" t="str">
        <f>IF(AND(OR(F1115="",F1115="□"),OR(G1115="",G1115="□"),OR(H1115="",H1115="□")),"",IF(AND(F1115="■",G1115="■"),"",IF(AND(OR(F1115="■",G1115="■"),H1115="■"),"",IF(F1115="■",5,IF(G1115="■",4,IF(I1115="","",IF($C$3="","",IF($C$3=8,"-",IF($C$3&lt;8,IF(I1115&lt;=$BY$25,7,IF(I1115&lt;=$BY$26,6,IF(I1115&lt;=$BY$27,5,IF(I1115&lt;=$BY$28,4,IF(I1115&lt;=$BY$29,3,IF(I1115&lt;=$BY$30,2,1)))))))))))))))</f>
        <v/>
      </c>
      <c r="BE1115" s="17" t="str">
        <f>IF(AND(OR(F1115="",F1115="□"),OR(G1115="",G1115="□"),OR(H1115="",H1115="□")),"",IF(AND(F1115="■",G1115="■"),"",IF(AND(OR(F1115="■",G1115="■"),H1115="■"),"",IF(F1115="■",5,IF(G1115="■",4,IF(K1115="","",IF($C$3="","",IF($C$3=8,IF(K1115&lt;=$BY$33,6,IF(K1115&lt;=$BY$34,5,IF(K1115&lt;=$BY$35,4,3))),IF(AND($C$3&lt;8,$C$3&gt;4),IF(K1115&lt;=$BY$32,7,IF(K1115&lt;=$BY$33,6,IF(K1115&lt;=$BY$34,5,IF(K1115&lt;=$BY$35,4,IF(K1115&lt;=$BY$36,3,2))))),IF(C1101&lt;5,"-"))))))))))</f>
        <v/>
      </c>
      <c r="BF1115" s="17" t="str">
        <f t="shared" si="361"/>
        <v/>
      </c>
      <c r="BH1115" s="18" t="str">
        <f>IF(X1115="","",IF(50&lt;=Y1115,6,IF(AND(40&lt;=Y1115,Y1115&lt;50),5,IF(AND(30&lt;=Y1115,Y1115&lt;40),4,IF(AND(20&lt;=Y1115,Y1115&lt;30),3,IF(AND(10&lt;=Y1115,Y1115&lt;20),2,IF(AND(0&lt;=Y1115,Y1115&lt;10),1,IF(Y1115&lt;0,0,""))))))))</f>
        <v/>
      </c>
      <c r="BI1115" s="18" t="str">
        <f>IF(X1115="","",IF(30&lt;=Y1115,4,IF(AND(20&lt;=Y1115,Y1115&lt;30),3,IF(AND(10&lt;=Y1115,Y1115&lt;20),2,IF(AND(0&lt;=Y1115,Y1115&lt;10),1,IF(Y1115&lt;0,0,""))))))</f>
        <v/>
      </c>
      <c r="BJ1115" s="58" t="str">
        <f>IF(AND(OR(Q1115="",Q1115="□"),OR(R1115="",R1115="□"),OR(S1115="",S1115="□")),"",IF(AND(Q1115="■",R1115="■"),"",IF(AND(OR(Q1115="■",R1115="■"),S1115="■"),"",IF(Q1115="■",3,IF(R1115="■",1,IF(Z1115="■",BH1115,BI1115))))))</f>
        <v/>
      </c>
    </row>
    <row r="1116" spans="1:62" ht="12" customHeight="1" x14ac:dyDescent="0.15">
      <c r="A1116" s="66">
        <v>1099</v>
      </c>
      <c r="B1116" s="4"/>
      <c r="C1116" s="2"/>
      <c r="D1116" s="2"/>
      <c r="E1116" s="8"/>
      <c r="F1116" s="129" t="s">
        <v>38</v>
      </c>
      <c r="G1116" s="130" t="s">
        <v>38</v>
      </c>
      <c r="H1116" s="131" t="s">
        <v>38</v>
      </c>
      <c r="I1116" s="122"/>
      <c r="J1116" s="149"/>
      <c r="K1116" s="124"/>
      <c r="L1116" s="178"/>
      <c r="M1116" s="133"/>
      <c r="N1116" s="163" t="str">
        <f>IF($C$3="","",IF(P1116="","",BF1116))</f>
        <v/>
      </c>
      <c r="O1116" s="163" t="str">
        <f>IF($C$3="","",IF(AND(OR(F1116="",F1116="□"),OR(G1116="",G1116="□"),OR(H1116="",H1116="□")),"",IF(AND(F1116="■",G1116="■"),"",IF(AND(OR(F1116="■",G1116="■"),H1116="■"),"",IF(BF1116="","",IF(OR(BF1116=4,BF1116&gt;4),"○","×"))))))</f>
        <v/>
      </c>
      <c r="P1116" s="162" t="str">
        <f>IF($C$3="","",IF(AND(OR(F1116="",F1116="□"),OR(G1116="",G1116="□"),OR(H1116="",H1116="□")),"",IF(AND(F1116="■",G1116="■"),"",IF(AND(OR(F1116="■",G1116="■"),H1116="■"),"",IF(BF1116="","",IF(OR(BF1116=5,BF1116&gt;5),"○","×"))))))</f>
        <v/>
      </c>
      <c r="Q1116" s="129" t="s">
        <v>38</v>
      </c>
      <c r="R1116" s="130" t="s">
        <v>38</v>
      </c>
      <c r="S1116" s="131" t="s">
        <v>38</v>
      </c>
      <c r="T1116" s="1"/>
      <c r="U1116" s="10"/>
      <c r="V1116" s="11"/>
      <c r="W1116" s="10"/>
      <c r="X1116" s="223" t="str">
        <f t="shared" si="360"/>
        <v/>
      </c>
      <c r="Y1116" s="164" t="str">
        <f t="shared" si="342"/>
        <v/>
      </c>
      <c r="Z1116" s="131" t="s">
        <v>58</v>
      </c>
      <c r="AA1116" s="135" t="s">
        <v>58</v>
      </c>
      <c r="AB1116" s="165" t="str">
        <f t="shared" si="343"/>
        <v/>
      </c>
      <c r="AC1116" s="280"/>
      <c r="AD1116" s="281"/>
      <c r="AF1116" s="60" t="str">
        <f>IF($C$3="","",IF(AND(F1116="□",G1116="□",H1116="□"),"",IF(AND(F1116="■",G1116="■"),"",IF(AND(F1116="■",H1116="■"),"",IF(AND(G1116="■",H1116="■"),"",IF(F1116="■",$BY$42,IF(G1116="■",$BY$39,IF(I1116="","",I1116))))))))</f>
        <v/>
      </c>
      <c r="AG1116" s="61" t="str">
        <f>IF($C$3="","",IF(AND(F1116="□",G1116="□",H1116="□"),"",IF(AND(F1116="■",G1116="■"),"",IF(AND(F1116="■",H1116="■"),"",IF(AND(G1116="■",H1116="■"),"",IF(F1116="■",$BY$44,IF(G1116="■",$BY$41,IF(K1116="","",K1116))))))))</f>
        <v/>
      </c>
      <c r="AH1116" s="63" t="str">
        <f t="shared" si="344"/>
        <v/>
      </c>
      <c r="AI1116" s="63" t="str">
        <f t="shared" si="345"/>
        <v/>
      </c>
      <c r="AJ1116" s="64" t="str">
        <f t="shared" si="346"/>
        <v/>
      </c>
      <c r="AK1116" s="64" t="str">
        <f t="shared" si="347"/>
        <v/>
      </c>
      <c r="AL1116" s="64" t="str">
        <f>IF($C$3="","",IF(AND(F1116="□",G1116="□",H1116="□"),"",IF(AND(F1116="■",G1116="■"),"",IF(AND(F1116="■",H1116="■"),"",IF(AND(G1116="■",H1116="■"),"",IF(F1116="■",$BY$23,IF(G1116="■",$BY$21,IF(J1116="","",J1116))))))))</f>
        <v/>
      </c>
      <c r="AM1116" s="65" t="str">
        <f t="shared" si="348"/>
        <v/>
      </c>
      <c r="AN1116" s="64" t="str">
        <f>IF($C$3="","",IF(AND(F1116="□",G1116="□",H1116="□"),"",IF(AND(F1116="■",G1116="■"),"",IF(AND(F1116="■",H1116="■"),"",IF(AND(G1116="■",H1116="■"),"",IF(F1116="■",$BY$24,IF(G1116="■",$BY$22,IF(L1116="","",L1116))))))))</f>
        <v/>
      </c>
      <c r="AO1116" s="118"/>
      <c r="AP1116" s="64" t="str">
        <f t="shared" si="349"/>
        <v/>
      </c>
      <c r="AQ1116" s="64" t="str">
        <f t="shared" si="350"/>
        <v/>
      </c>
      <c r="AR1116" s="64" t="str">
        <f t="shared" si="351"/>
        <v/>
      </c>
      <c r="AS1116" s="64" t="str">
        <f t="shared" si="352"/>
        <v/>
      </c>
      <c r="AT1116" s="64" t="str">
        <f t="shared" si="353"/>
        <v/>
      </c>
      <c r="AW1116" s="17" t="str">
        <f t="shared" si="354"/>
        <v/>
      </c>
      <c r="AX1116" s="17" t="str">
        <f t="shared" si="355"/>
        <v/>
      </c>
      <c r="AY1116" s="17" t="str">
        <f t="shared" si="356"/>
        <v/>
      </c>
      <c r="AZ1116" s="17" t="str">
        <f t="shared" si="357"/>
        <v/>
      </c>
      <c r="BA1116" s="17" t="str">
        <f t="shared" si="358"/>
        <v/>
      </c>
      <c r="BB1116" s="17" t="str">
        <f t="shared" si="359"/>
        <v/>
      </c>
      <c r="BD1116" s="17" t="str">
        <f>IF(AND(OR(F1116="",F1116="□"),OR(G1116="",G1116="□"),OR(H1116="",H1116="□")),"",IF(AND(F1116="■",G1116="■"),"",IF(AND(OR(F1116="■",G1116="■"),H1116="■"),"",IF(F1116="■",5,IF(G1116="■",4,IF(I1116="","",IF($C$3="","",IF($C$3=8,"-",IF($C$3&lt;8,IF(I1116&lt;=$BY$25,7,IF(I1116&lt;=$BY$26,6,IF(I1116&lt;=$BY$27,5,IF(I1116&lt;=$BY$28,4,IF(I1116&lt;=$BY$29,3,IF(I1116&lt;=$BY$30,2,1)))))))))))))))</f>
        <v/>
      </c>
      <c r="BE1116" s="17" t="str">
        <f>IF(AND(OR(F1116="",F1116="□"),OR(G1116="",G1116="□"),OR(H1116="",H1116="□")),"",IF(AND(F1116="■",G1116="■"),"",IF(AND(OR(F1116="■",G1116="■"),H1116="■"),"",IF(F1116="■",5,IF(G1116="■",4,IF(K1116="","",IF($C$3="","",IF($C$3=8,IF(K1116&lt;=$BY$33,6,IF(K1116&lt;=$BY$34,5,IF(K1116&lt;=$BY$35,4,3))),IF(AND($C$3&lt;8,$C$3&gt;4),IF(K1116&lt;=$BY$32,7,IF(K1116&lt;=$BY$33,6,IF(K1116&lt;=$BY$34,5,IF(K1116&lt;=$BY$35,4,IF(K1116&lt;=$BY$36,3,2))))),IF(C1102&lt;5,"-"))))))))))</f>
        <v/>
      </c>
      <c r="BF1116" s="17" t="str">
        <f t="shared" si="361"/>
        <v/>
      </c>
      <c r="BH1116" s="18" t="str">
        <f>IF(X1116="","",IF(50&lt;=Y1116,6,IF(AND(40&lt;=Y1116,Y1116&lt;50),5,IF(AND(30&lt;=Y1116,Y1116&lt;40),4,IF(AND(20&lt;=Y1116,Y1116&lt;30),3,IF(AND(10&lt;=Y1116,Y1116&lt;20),2,IF(AND(0&lt;=Y1116,Y1116&lt;10),1,IF(Y1116&lt;0,0,""))))))))</f>
        <v/>
      </c>
      <c r="BI1116" s="18" t="str">
        <f>IF(X1116="","",IF(30&lt;=Y1116,4,IF(AND(20&lt;=Y1116,Y1116&lt;30),3,IF(AND(10&lt;=Y1116,Y1116&lt;20),2,IF(AND(0&lt;=Y1116,Y1116&lt;10),1,IF(Y1116&lt;0,0,""))))))</f>
        <v/>
      </c>
      <c r="BJ1116" s="58" t="str">
        <f>IF(AND(OR(Q1116="",Q1116="□"),OR(R1116="",R1116="□"),OR(S1116="",S1116="□")),"",IF(AND(Q1116="■",R1116="■"),"",IF(AND(OR(Q1116="■",R1116="■"),S1116="■"),"",IF(Q1116="■",3,IF(R1116="■",1,IF(Z1116="■",BH1116,BI1116))))))</f>
        <v/>
      </c>
    </row>
    <row r="1117" spans="1:62" ht="12" customHeight="1" x14ac:dyDescent="0.15">
      <c r="A1117" s="66">
        <v>1100</v>
      </c>
      <c r="B1117" s="4"/>
      <c r="C1117" s="2"/>
      <c r="D1117" s="2"/>
      <c r="E1117" s="8"/>
      <c r="F1117" s="129" t="s">
        <v>38</v>
      </c>
      <c r="G1117" s="130" t="s">
        <v>38</v>
      </c>
      <c r="H1117" s="131" t="s">
        <v>38</v>
      </c>
      <c r="I1117" s="122"/>
      <c r="J1117" s="149"/>
      <c r="K1117" s="124"/>
      <c r="L1117" s="178"/>
      <c r="M1117" s="133"/>
      <c r="N1117" s="163" t="str">
        <f>IF($C$3="","",IF(P1117="","",BF1117))</f>
        <v/>
      </c>
      <c r="O1117" s="163" t="str">
        <f>IF($C$3="","",IF(AND(OR(F1117="",F1117="□"),OR(G1117="",G1117="□"),OR(H1117="",H1117="□")),"",IF(AND(F1117="■",G1117="■"),"",IF(AND(OR(F1117="■",G1117="■"),H1117="■"),"",IF(BF1117="","",IF(OR(BF1117=4,BF1117&gt;4),"○","×"))))))</f>
        <v/>
      </c>
      <c r="P1117" s="162" t="str">
        <f>IF($C$3="","",IF(AND(OR(F1117="",F1117="□"),OR(G1117="",G1117="□"),OR(H1117="",H1117="□")),"",IF(AND(F1117="■",G1117="■"),"",IF(AND(OR(F1117="■",G1117="■"),H1117="■"),"",IF(BF1117="","",IF(OR(BF1117=5,BF1117&gt;5),"○","×"))))))</f>
        <v/>
      </c>
      <c r="Q1117" s="129" t="s">
        <v>38</v>
      </c>
      <c r="R1117" s="130" t="s">
        <v>38</v>
      </c>
      <c r="S1117" s="131" t="s">
        <v>38</v>
      </c>
      <c r="T1117" s="1"/>
      <c r="U1117" s="10"/>
      <c r="V1117" s="11"/>
      <c r="W1117" s="10"/>
      <c r="X1117" s="223" t="str">
        <f t="shared" si="360"/>
        <v/>
      </c>
      <c r="Y1117" s="164" t="str">
        <f t="shared" si="342"/>
        <v/>
      </c>
      <c r="Z1117" s="131" t="s">
        <v>58</v>
      </c>
      <c r="AA1117" s="135" t="s">
        <v>58</v>
      </c>
      <c r="AB1117" s="165" t="str">
        <f t="shared" si="343"/>
        <v/>
      </c>
      <c r="AC1117" s="280"/>
      <c r="AD1117" s="281"/>
      <c r="AF1117" s="60" t="str">
        <f>IF($C$3="","",IF(AND(F1117="□",G1117="□",H1117="□"),"",IF(AND(F1117="■",G1117="■"),"",IF(AND(F1117="■",H1117="■"),"",IF(AND(G1117="■",H1117="■"),"",IF(F1117="■",$BY$42,IF(G1117="■",$BY$39,IF(I1117="","",I1117))))))))</f>
        <v/>
      </c>
      <c r="AG1117" s="61" t="str">
        <f>IF($C$3="","",IF(AND(F1117="□",G1117="□",H1117="□"),"",IF(AND(F1117="■",G1117="■"),"",IF(AND(F1117="■",H1117="■"),"",IF(AND(G1117="■",H1117="■"),"",IF(F1117="■",$BY$44,IF(G1117="■",$BY$41,IF(K1117="","",K1117))))))))</f>
        <v/>
      </c>
      <c r="AH1117" s="63" t="str">
        <f t="shared" si="344"/>
        <v/>
      </c>
      <c r="AI1117" s="63" t="str">
        <f t="shared" si="345"/>
        <v/>
      </c>
      <c r="AJ1117" s="64" t="str">
        <f t="shared" si="346"/>
        <v/>
      </c>
      <c r="AK1117" s="64" t="str">
        <f t="shared" si="347"/>
        <v/>
      </c>
      <c r="AL1117" s="64" t="str">
        <f>IF($C$3="","",IF(AND(F1117="□",G1117="□",H1117="□"),"",IF(AND(F1117="■",G1117="■"),"",IF(AND(F1117="■",H1117="■"),"",IF(AND(G1117="■",H1117="■"),"",IF(F1117="■",$BY$23,IF(G1117="■",$BY$21,IF(J1117="","",J1117))))))))</f>
        <v/>
      </c>
      <c r="AM1117" s="65" t="str">
        <f t="shared" si="348"/>
        <v/>
      </c>
      <c r="AN1117" s="64" t="str">
        <f>IF($C$3="","",IF(AND(F1117="□",G1117="□",H1117="□"),"",IF(AND(F1117="■",G1117="■"),"",IF(AND(F1117="■",H1117="■"),"",IF(AND(G1117="■",H1117="■"),"",IF(F1117="■",$BY$24,IF(G1117="■",$BY$22,IF(L1117="","",L1117))))))))</f>
        <v/>
      </c>
      <c r="AO1117" s="118"/>
      <c r="AP1117" s="64" t="str">
        <f t="shared" si="349"/>
        <v/>
      </c>
      <c r="AQ1117" s="64" t="str">
        <f t="shared" si="350"/>
        <v/>
      </c>
      <c r="AR1117" s="64" t="str">
        <f t="shared" si="351"/>
        <v/>
      </c>
      <c r="AS1117" s="64" t="str">
        <f t="shared" si="352"/>
        <v/>
      </c>
      <c r="AT1117" s="64" t="str">
        <f t="shared" si="353"/>
        <v/>
      </c>
      <c r="AW1117" s="17" t="str">
        <f t="shared" si="354"/>
        <v/>
      </c>
      <c r="AX1117" s="17" t="str">
        <f t="shared" si="355"/>
        <v/>
      </c>
      <c r="AY1117" s="17" t="str">
        <f t="shared" si="356"/>
        <v/>
      </c>
      <c r="AZ1117" s="17" t="str">
        <f t="shared" si="357"/>
        <v/>
      </c>
      <c r="BA1117" s="17" t="str">
        <f t="shared" si="358"/>
        <v/>
      </c>
      <c r="BB1117" s="17" t="str">
        <f t="shared" si="359"/>
        <v/>
      </c>
      <c r="BD1117" s="17" t="str">
        <f>IF(AND(OR(F1117="",F1117="□"),OR(G1117="",G1117="□"),OR(H1117="",H1117="□")),"",IF(AND(F1117="■",G1117="■"),"",IF(AND(OR(F1117="■",G1117="■"),H1117="■"),"",IF(F1117="■",5,IF(G1117="■",4,IF(I1117="","",IF($C$3="","",IF($C$3=8,"-",IF($C$3&lt;8,IF(I1117&lt;=$BY$25,7,IF(I1117&lt;=$BY$26,6,IF(I1117&lt;=$BY$27,5,IF(I1117&lt;=$BY$28,4,IF(I1117&lt;=$BY$29,3,IF(I1117&lt;=$BY$30,2,1)))))))))))))))</f>
        <v/>
      </c>
      <c r="BE1117" s="17" t="str">
        <f>IF(AND(OR(F1117="",F1117="□"),OR(G1117="",G1117="□"),OR(H1117="",H1117="□")),"",IF(AND(F1117="■",G1117="■"),"",IF(AND(OR(F1117="■",G1117="■"),H1117="■"),"",IF(F1117="■",5,IF(G1117="■",4,IF(K1117="","",IF($C$3="","",IF($C$3=8,IF(K1117&lt;=$BY$33,6,IF(K1117&lt;=$BY$34,5,IF(K1117&lt;=$BY$35,4,3))),IF(AND($C$3&lt;8,$C$3&gt;4),IF(K1117&lt;=$BY$32,7,IF(K1117&lt;=$BY$33,6,IF(K1117&lt;=$BY$34,5,IF(K1117&lt;=$BY$35,4,IF(K1117&lt;=$BY$36,3,2))))),IF(C1103&lt;5,"-"))))))))))</f>
        <v/>
      </c>
      <c r="BF1117" s="17" t="str">
        <f t="shared" si="361"/>
        <v/>
      </c>
      <c r="BH1117" s="18" t="str">
        <f>IF(X1117="","",IF(50&lt;=Y1117,6,IF(AND(40&lt;=Y1117,Y1117&lt;50),5,IF(AND(30&lt;=Y1117,Y1117&lt;40),4,IF(AND(20&lt;=Y1117,Y1117&lt;30),3,IF(AND(10&lt;=Y1117,Y1117&lt;20),2,IF(AND(0&lt;=Y1117,Y1117&lt;10),1,IF(Y1117&lt;0,0,""))))))))</f>
        <v/>
      </c>
      <c r="BI1117" s="18" t="str">
        <f>IF(X1117="","",IF(30&lt;=Y1117,4,IF(AND(20&lt;=Y1117,Y1117&lt;30),3,IF(AND(10&lt;=Y1117,Y1117&lt;20),2,IF(AND(0&lt;=Y1117,Y1117&lt;10),1,IF(Y1117&lt;0,0,""))))))</f>
        <v/>
      </c>
      <c r="BJ1117" s="58" t="str">
        <f>IF(AND(OR(Q1117="",Q1117="□"),OR(R1117="",R1117="□"),OR(S1117="",S1117="□")),"",IF(AND(Q1117="■",R1117="■"),"",IF(AND(OR(Q1117="■",R1117="■"),S1117="■"),"",IF(Q1117="■",3,IF(R1117="■",1,IF(Z1117="■",BH1117,BI1117))))))</f>
        <v/>
      </c>
    </row>
    <row r="1118" spans="1:62" ht="12" customHeight="1" x14ac:dyDescent="0.15">
      <c r="A1118" s="66">
        <v>1101</v>
      </c>
      <c r="B1118" s="4"/>
      <c r="C1118" s="2"/>
      <c r="D1118" s="2"/>
      <c r="E1118" s="8"/>
      <c r="F1118" s="129" t="s">
        <v>38</v>
      </c>
      <c r="G1118" s="130" t="s">
        <v>38</v>
      </c>
      <c r="H1118" s="131" t="s">
        <v>38</v>
      </c>
      <c r="I1118" s="122"/>
      <c r="J1118" s="149"/>
      <c r="K1118" s="124"/>
      <c r="L1118" s="178"/>
      <c r="M1118" s="133"/>
      <c r="N1118" s="163" t="str">
        <f>IF($C$3="","",IF(P1118="","",BF1118))</f>
        <v/>
      </c>
      <c r="O1118" s="163" t="str">
        <f>IF($C$3="","",IF(AND(OR(F1118="",F1118="□"),OR(G1118="",G1118="□"),OR(H1118="",H1118="□")),"",IF(AND(F1118="■",G1118="■"),"",IF(AND(OR(F1118="■",G1118="■"),H1118="■"),"",IF(BF1118="","",IF(OR(BF1118=4,BF1118&gt;4),"○","×"))))))</f>
        <v/>
      </c>
      <c r="P1118" s="162" t="str">
        <f>IF($C$3="","",IF(AND(OR(F1118="",F1118="□"),OR(G1118="",G1118="□"),OR(H1118="",H1118="□")),"",IF(AND(F1118="■",G1118="■"),"",IF(AND(OR(F1118="■",G1118="■"),H1118="■"),"",IF(BF1118="","",IF(OR(BF1118=5,BF1118&gt;5),"○","×"))))))</f>
        <v/>
      </c>
      <c r="Q1118" s="129" t="s">
        <v>38</v>
      </c>
      <c r="R1118" s="130" t="s">
        <v>38</v>
      </c>
      <c r="S1118" s="131" t="s">
        <v>38</v>
      </c>
      <c r="T1118" s="1"/>
      <c r="U1118" s="10"/>
      <c r="V1118" s="11"/>
      <c r="W1118" s="10"/>
      <c r="X1118" s="223" t="str">
        <f t="shared" si="360"/>
        <v/>
      </c>
      <c r="Y1118" s="164" t="str">
        <f t="shared" si="342"/>
        <v/>
      </c>
      <c r="Z1118" s="131" t="s">
        <v>58</v>
      </c>
      <c r="AA1118" s="135" t="s">
        <v>58</v>
      </c>
      <c r="AB1118" s="165" t="str">
        <f t="shared" si="343"/>
        <v/>
      </c>
      <c r="AC1118" s="280"/>
      <c r="AD1118" s="281"/>
      <c r="AF1118" s="60" t="str">
        <f>IF($C$3="","",IF(AND(F1118="□",G1118="□",H1118="□"),"",IF(AND(F1118="■",G1118="■"),"",IF(AND(F1118="■",H1118="■"),"",IF(AND(G1118="■",H1118="■"),"",IF(F1118="■",$BY$42,IF(G1118="■",$BY$39,IF(I1118="","",I1118))))))))</f>
        <v/>
      </c>
      <c r="AG1118" s="61" t="str">
        <f>IF($C$3="","",IF(AND(F1118="□",G1118="□",H1118="□"),"",IF(AND(F1118="■",G1118="■"),"",IF(AND(F1118="■",H1118="■"),"",IF(AND(G1118="■",H1118="■"),"",IF(F1118="■",$BY$44,IF(G1118="■",$BY$41,IF(K1118="","",K1118))))))))</f>
        <v/>
      </c>
      <c r="AH1118" s="63" t="str">
        <f t="shared" si="344"/>
        <v/>
      </c>
      <c r="AI1118" s="63" t="str">
        <f t="shared" si="345"/>
        <v/>
      </c>
      <c r="AJ1118" s="64" t="str">
        <f t="shared" si="346"/>
        <v/>
      </c>
      <c r="AK1118" s="64" t="str">
        <f t="shared" si="347"/>
        <v/>
      </c>
      <c r="AL1118" s="64" t="str">
        <f>IF($C$3="","",IF(AND(F1118="□",G1118="□",H1118="□"),"",IF(AND(F1118="■",G1118="■"),"",IF(AND(F1118="■",H1118="■"),"",IF(AND(G1118="■",H1118="■"),"",IF(F1118="■",$BY$23,IF(G1118="■",$BY$21,IF(J1118="","",J1118))))))))</f>
        <v/>
      </c>
      <c r="AM1118" s="65" t="str">
        <f t="shared" si="348"/>
        <v/>
      </c>
      <c r="AN1118" s="64" t="str">
        <f>IF($C$3="","",IF(AND(F1118="□",G1118="□",H1118="□"),"",IF(AND(F1118="■",G1118="■"),"",IF(AND(F1118="■",H1118="■"),"",IF(AND(G1118="■",H1118="■"),"",IF(F1118="■",$BY$24,IF(G1118="■",$BY$22,IF(L1118="","",L1118))))))))</f>
        <v/>
      </c>
      <c r="AO1118" s="118"/>
      <c r="AP1118" s="64" t="str">
        <f t="shared" si="349"/>
        <v/>
      </c>
      <c r="AQ1118" s="64" t="str">
        <f t="shared" si="350"/>
        <v/>
      </c>
      <c r="AR1118" s="64" t="str">
        <f t="shared" si="351"/>
        <v/>
      </c>
      <c r="AS1118" s="64" t="str">
        <f t="shared" si="352"/>
        <v/>
      </c>
      <c r="AT1118" s="64" t="str">
        <f t="shared" si="353"/>
        <v/>
      </c>
      <c r="AW1118" s="17" t="str">
        <f t="shared" si="354"/>
        <v/>
      </c>
      <c r="AX1118" s="17" t="str">
        <f t="shared" si="355"/>
        <v/>
      </c>
      <c r="AY1118" s="17" t="str">
        <f t="shared" si="356"/>
        <v/>
      </c>
      <c r="AZ1118" s="17" t="str">
        <f t="shared" si="357"/>
        <v/>
      </c>
      <c r="BA1118" s="17" t="str">
        <f t="shared" si="358"/>
        <v/>
      </c>
      <c r="BB1118" s="17" t="str">
        <f t="shared" si="359"/>
        <v/>
      </c>
      <c r="BD1118" s="17" t="str">
        <f>IF(AND(OR(F1118="",F1118="□"),OR(G1118="",G1118="□"),OR(H1118="",H1118="□")),"",IF(AND(F1118="■",G1118="■"),"",IF(AND(OR(F1118="■",G1118="■"),H1118="■"),"",IF(F1118="■",5,IF(G1118="■",4,IF(I1118="","",IF($C$3="","",IF($C$3=8,"-",IF($C$3&lt;8,IF(I1118&lt;=$BY$25,7,IF(I1118&lt;=$BY$26,6,IF(I1118&lt;=$BY$27,5,IF(I1118&lt;=$BY$28,4,IF(I1118&lt;=$BY$29,3,IF(I1118&lt;=$BY$30,2,1)))))))))))))))</f>
        <v/>
      </c>
      <c r="BE1118" s="17" t="str">
        <f>IF(AND(OR(F1118="",F1118="□"),OR(G1118="",G1118="□"),OR(H1118="",H1118="□")),"",IF(AND(F1118="■",G1118="■"),"",IF(AND(OR(F1118="■",G1118="■"),H1118="■"),"",IF(F1118="■",5,IF(G1118="■",4,IF(K1118="","",IF($C$3="","",IF($C$3=8,IF(K1118&lt;=$BY$33,6,IF(K1118&lt;=$BY$34,5,IF(K1118&lt;=$BY$35,4,3))),IF(AND($C$3&lt;8,$C$3&gt;4),IF(K1118&lt;=$BY$32,7,IF(K1118&lt;=$BY$33,6,IF(K1118&lt;=$BY$34,5,IF(K1118&lt;=$BY$35,4,IF(K1118&lt;=$BY$36,3,2))))),IF(C1104&lt;5,"-"))))))))))</f>
        <v/>
      </c>
      <c r="BF1118" s="17" t="str">
        <f t="shared" si="361"/>
        <v/>
      </c>
      <c r="BH1118" s="18" t="str">
        <f>IF(X1118="","",IF(50&lt;=Y1118,6,IF(AND(40&lt;=Y1118,Y1118&lt;50),5,IF(AND(30&lt;=Y1118,Y1118&lt;40),4,IF(AND(20&lt;=Y1118,Y1118&lt;30),3,IF(AND(10&lt;=Y1118,Y1118&lt;20),2,IF(AND(0&lt;=Y1118,Y1118&lt;10),1,IF(Y1118&lt;0,0,""))))))))</f>
        <v/>
      </c>
      <c r="BI1118" s="18" t="str">
        <f>IF(X1118="","",IF(30&lt;=Y1118,4,IF(AND(20&lt;=Y1118,Y1118&lt;30),3,IF(AND(10&lt;=Y1118,Y1118&lt;20),2,IF(AND(0&lt;=Y1118,Y1118&lt;10),1,IF(Y1118&lt;0,0,""))))))</f>
        <v/>
      </c>
      <c r="BJ1118" s="58" t="str">
        <f>IF(AND(OR(Q1118="",Q1118="□"),OR(R1118="",R1118="□"),OR(S1118="",S1118="□")),"",IF(AND(Q1118="■",R1118="■"),"",IF(AND(OR(Q1118="■",R1118="■"),S1118="■"),"",IF(Q1118="■",3,IF(R1118="■",1,IF(Z1118="■",BH1118,BI1118))))))</f>
        <v/>
      </c>
    </row>
    <row r="1119" spans="1:62" ht="12" customHeight="1" x14ac:dyDescent="0.15">
      <c r="A1119" s="66">
        <v>1102</v>
      </c>
      <c r="B1119" s="4"/>
      <c r="C1119" s="2"/>
      <c r="D1119" s="2"/>
      <c r="E1119" s="8"/>
      <c r="F1119" s="129" t="s">
        <v>38</v>
      </c>
      <c r="G1119" s="130" t="s">
        <v>38</v>
      </c>
      <c r="H1119" s="131" t="s">
        <v>38</v>
      </c>
      <c r="I1119" s="122"/>
      <c r="J1119" s="149"/>
      <c r="K1119" s="124"/>
      <c r="L1119" s="178"/>
      <c r="M1119" s="133"/>
      <c r="N1119" s="163" t="str">
        <f>IF($C$3="","",IF(P1119="","",BF1119))</f>
        <v/>
      </c>
      <c r="O1119" s="163" t="str">
        <f>IF($C$3="","",IF(AND(OR(F1119="",F1119="□"),OR(G1119="",G1119="□"),OR(H1119="",H1119="□")),"",IF(AND(F1119="■",G1119="■"),"",IF(AND(OR(F1119="■",G1119="■"),H1119="■"),"",IF(BF1119="","",IF(OR(BF1119=4,BF1119&gt;4),"○","×"))))))</f>
        <v/>
      </c>
      <c r="P1119" s="162" t="str">
        <f>IF($C$3="","",IF(AND(OR(F1119="",F1119="□"),OR(G1119="",G1119="□"),OR(H1119="",H1119="□")),"",IF(AND(F1119="■",G1119="■"),"",IF(AND(OR(F1119="■",G1119="■"),H1119="■"),"",IF(BF1119="","",IF(OR(BF1119=5,BF1119&gt;5),"○","×"))))))</f>
        <v/>
      </c>
      <c r="Q1119" s="129" t="s">
        <v>38</v>
      </c>
      <c r="R1119" s="130" t="s">
        <v>38</v>
      </c>
      <c r="S1119" s="131" t="s">
        <v>38</v>
      </c>
      <c r="T1119" s="1"/>
      <c r="U1119" s="10"/>
      <c r="V1119" s="11"/>
      <c r="W1119" s="10"/>
      <c r="X1119" s="223" t="str">
        <f t="shared" si="360"/>
        <v/>
      </c>
      <c r="Y1119" s="164" t="str">
        <f t="shared" si="342"/>
        <v/>
      </c>
      <c r="Z1119" s="131" t="s">
        <v>58</v>
      </c>
      <c r="AA1119" s="135" t="s">
        <v>58</v>
      </c>
      <c r="AB1119" s="165" t="str">
        <f t="shared" si="343"/>
        <v/>
      </c>
      <c r="AC1119" s="280"/>
      <c r="AD1119" s="281"/>
      <c r="AF1119" s="60" t="str">
        <f>IF($C$3="","",IF(AND(F1119="□",G1119="□",H1119="□"),"",IF(AND(F1119="■",G1119="■"),"",IF(AND(F1119="■",H1119="■"),"",IF(AND(G1119="■",H1119="■"),"",IF(F1119="■",$BY$42,IF(G1119="■",$BY$39,IF(I1119="","",I1119))))))))</f>
        <v/>
      </c>
      <c r="AG1119" s="61" t="str">
        <f>IF($C$3="","",IF(AND(F1119="□",G1119="□",H1119="□"),"",IF(AND(F1119="■",G1119="■"),"",IF(AND(F1119="■",H1119="■"),"",IF(AND(G1119="■",H1119="■"),"",IF(F1119="■",$BY$44,IF(G1119="■",$BY$41,IF(K1119="","",K1119))))))))</f>
        <v/>
      </c>
      <c r="AH1119" s="63" t="str">
        <f t="shared" si="344"/>
        <v/>
      </c>
      <c r="AI1119" s="63" t="str">
        <f t="shared" si="345"/>
        <v/>
      </c>
      <c r="AJ1119" s="64" t="str">
        <f t="shared" si="346"/>
        <v/>
      </c>
      <c r="AK1119" s="64" t="str">
        <f t="shared" si="347"/>
        <v/>
      </c>
      <c r="AL1119" s="64" t="str">
        <f>IF($C$3="","",IF(AND(F1119="□",G1119="□",H1119="□"),"",IF(AND(F1119="■",G1119="■"),"",IF(AND(F1119="■",H1119="■"),"",IF(AND(G1119="■",H1119="■"),"",IF(F1119="■",$BY$23,IF(G1119="■",$BY$21,IF(J1119="","",J1119))))))))</f>
        <v/>
      </c>
      <c r="AM1119" s="65" t="str">
        <f t="shared" si="348"/>
        <v/>
      </c>
      <c r="AN1119" s="64" t="str">
        <f>IF($C$3="","",IF(AND(F1119="□",G1119="□",H1119="□"),"",IF(AND(F1119="■",G1119="■"),"",IF(AND(F1119="■",H1119="■"),"",IF(AND(G1119="■",H1119="■"),"",IF(F1119="■",$BY$24,IF(G1119="■",$BY$22,IF(L1119="","",L1119))))))))</f>
        <v/>
      </c>
      <c r="AO1119" s="118"/>
      <c r="AP1119" s="64" t="str">
        <f t="shared" si="349"/>
        <v/>
      </c>
      <c r="AQ1119" s="64" t="str">
        <f t="shared" si="350"/>
        <v/>
      </c>
      <c r="AR1119" s="64" t="str">
        <f t="shared" si="351"/>
        <v/>
      </c>
      <c r="AS1119" s="64" t="str">
        <f t="shared" si="352"/>
        <v/>
      </c>
      <c r="AT1119" s="64" t="str">
        <f t="shared" si="353"/>
        <v/>
      </c>
      <c r="AW1119" s="17" t="str">
        <f t="shared" si="354"/>
        <v/>
      </c>
      <c r="AX1119" s="17" t="str">
        <f t="shared" si="355"/>
        <v/>
      </c>
      <c r="AY1119" s="17" t="str">
        <f t="shared" si="356"/>
        <v/>
      </c>
      <c r="AZ1119" s="17" t="str">
        <f t="shared" si="357"/>
        <v/>
      </c>
      <c r="BA1119" s="17" t="str">
        <f t="shared" si="358"/>
        <v/>
      </c>
      <c r="BB1119" s="17" t="str">
        <f t="shared" si="359"/>
        <v/>
      </c>
      <c r="BD1119" s="17" t="str">
        <f>IF(AND(OR(F1119="",F1119="□"),OR(G1119="",G1119="□"),OR(H1119="",H1119="□")),"",IF(AND(F1119="■",G1119="■"),"",IF(AND(OR(F1119="■",G1119="■"),H1119="■"),"",IF(F1119="■",5,IF(G1119="■",4,IF(I1119="","",IF($C$3="","",IF($C$3=8,"-",IF($C$3&lt;8,IF(I1119&lt;=$BY$25,7,IF(I1119&lt;=$BY$26,6,IF(I1119&lt;=$BY$27,5,IF(I1119&lt;=$BY$28,4,IF(I1119&lt;=$BY$29,3,IF(I1119&lt;=$BY$30,2,1)))))))))))))))</f>
        <v/>
      </c>
      <c r="BE1119" s="17" t="str">
        <f>IF(AND(OR(F1119="",F1119="□"),OR(G1119="",G1119="□"),OR(H1119="",H1119="□")),"",IF(AND(F1119="■",G1119="■"),"",IF(AND(OR(F1119="■",G1119="■"),H1119="■"),"",IF(F1119="■",5,IF(G1119="■",4,IF(K1119="","",IF($C$3="","",IF($C$3=8,IF(K1119&lt;=$BY$33,6,IF(K1119&lt;=$BY$34,5,IF(K1119&lt;=$BY$35,4,3))),IF(AND($C$3&lt;8,$C$3&gt;4),IF(K1119&lt;=$BY$32,7,IF(K1119&lt;=$BY$33,6,IF(K1119&lt;=$BY$34,5,IF(K1119&lt;=$BY$35,4,IF(K1119&lt;=$BY$36,3,2))))),IF(C1105&lt;5,"-"))))))))))</f>
        <v/>
      </c>
      <c r="BF1119" s="17" t="str">
        <f t="shared" si="361"/>
        <v/>
      </c>
      <c r="BH1119" s="18" t="str">
        <f>IF(X1119="","",IF(50&lt;=Y1119,6,IF(AND(40&lt;=Y1119,Y1119&lt;50),5,IF(AND(30&lt;=Y1119,Y1119&lt;40),4,IF(AND(20&lt;=Y1119,Y1119&lt;30),3,IF(AND(10&lt;=Y1119,Y1119&lt;20),2,IF(AND(0&lt;=Y1119,Y1119&lt;10),1,IF(Y1119&lt;0,0,""))))))))</f>
        <v/>
      </c>
      <c r="BI1119" s="18" t="str">
        <f>IF(X1119="","",IF(30&lt;=Y1119,4,IF(AND(20&lt;=Y1119,Y1119&lt;30),3,IF(AND(10&lt;=Y1119,Y1119&lt;20),2,IF(AND(0&lt;=Y1119,Y1119&lt;10),1,IF(Y1119&lt;0,0,""))))))</f>
        <v/>
      </c>
      <c r="BJ1119" s="58" t="str">
        <f>IF(AND(OR(Q1119="",Q1119="□"),OR(R1119="",R1119="□"),OR(S1119="",S1119="□")),"",IF(AND(Q1119="■",R1119="■"),"",IF(AND(OR(Q1119="■",R1119="■"),S1119="■"),"",IF(Q1119="■",3,IF(R1119="■",1,IF(Z1119="■",BH1119,BI1119))))))</f>
        <v/>
      </c>
    </row>
    <row r="1120" spans="1:62" ht="12" customHeight="1" x14ac:dyDescent="0.15">
      <c r="A1120" s="66">
        <v>1103</v>
      </c>
      <c r="B1120" s="4"/>
      <c r="C1120" s="2"/>
      <c r="D1120" s="2"/>
      <c r="E1120" s="8"/>
      <c r="F1120" s="129" t="s">
        <v>38</v>
      </c>
      <c r="G1120" s="130" t="s">
        <v>38</v>
      </c>
      <c r="H1120" s="131" t="s">
        <v>38</v>
      </c>
      <c r="I1120" s="122"/>
      <c r="J1120" s="149"/>
      <c r="K1120" s="124"/>
      <c r="L1120" s="178"/>
      <c r="M1120" s="133"/>
      <c r="N1120" s="163" t="str">
        <f>IF($C$3="","",IF(P1120="","",BF1120))</f>
        <v/>
      </c>
      <c r="O1120" s="163" t="str">
        <f>IF($C$3="","",IF(AND(OR(F1120="",F1120="□"),OR(G1120="",G1120="□"),OR(H1120="",H1120="□")),"",IF(AND(F1120="■",G1120="■"),"",IF(AND(OR(F1120="■",G1120="■"),H1120="■"),"",IF(BF1120="","",IF(OR(BF1120=4,BF1120&gt;4),"○","×"))))))</f>
        <v/>
      </c>
      <c r="P1120" s="162" t="str">
        <f>IF($C$3="","",IF(AND(OR(F1120="",F1120="□"),OR(G1120="",G1120="□"),OR(H1120="",H1120="□")),"",IF(AND(F1120="■",G1120="■"),"",IF(AND(OR(F1120="■",G1120="■"),H1120="■"),"",IF(BF1120="","",IF(OR(BF1120=5,BF1120&gt;5),"○","×"))))))</f>
        <v/>
      </c>
      <c r="Q1120" s="129" t="s">
        <v>38</v>
      </c>
      <c r="R1120" s="130" t="s">
        <v>38</v>
      </c>
      <c r="S1120" s="131" t="s">
        <v>38</v>
      </c>
      <c r="T1120" s="1"/>
      <c r="U1120" s="10"/>
      <c r="V1120" s="11"/>
      <c r="W1120" s="10"/>
      <c r="X1120" s="223" t="str">
        <f t="shared" si="360"/>
        <v/>
      </c>
      <c r="Y1120" s="164" t="str">
        <f t="shared" si="342"/>
        <v/>
      </c>
      <c r="Z1120" s="131" t="s">
        <v>58</v>
      </c>
      <c r="AA1120" s="135" t="s">
        <v>58</v>
      </c>
      <c r="AB1120" s="165" t="str">
        <f t="shared" si="343"/>
        <v/>
      </c>
      <c r="AC1120" s="280"/>
      <c r="AD1120" s="281"/>
      <c r="AF1120" s="60" t="str">
        <f>IF($C$3="","",IF(AND(F1120="□",G1120="□",H1120="□"),"",IF(AND(F1120="■",G1120="■"),"",IF(AND(F1120="■",H1120="■"),"",IF(AND(G1120="■",H1120="■"),"",IF(F1120="■",$BY$42,IF(G1120="■",$BY$39,IF(I1120="","",I1120))))))))</f>
        <v/>
      </c>
      <c r="AG1120" s="61" t="str">
        <f>IF($C$3="","",IF(AND(F1120="□",G1120="□",H1120="□"),"",IF(AND(F1120="■",G1120="■"),"",IF(AND(F1120="■",H1120="■"),"",IF(AND(G1120="■",H1120="■"),"",IF(F1120="■",$BY$44,IF(G1120="■",$BY$41,IF(K1120="","",K1120))))))))</f>
        <v/>
      </c>
      <c r="AH1120" s="63" t="str">
        <f t="shared" si="344"/>
        <v/>
      </c>
      <c r="AI1120" s="63" t="str">
        <f t="shared" si="345"/>
        <v/>
      </c>
      <c r="AJ1120" s="64" t="str">
        <f t="shared" si="346"/>
        <v/>
      </c>
      <c r="AK1120" s="64" t="str">
        <f t="shared" si="347"/>
        <v/>
      </c>
      <c r="AL1120" s="64" t="str">
        <f>IF($C$3="","",IF(AND(F1120="□",G1120="□",H1120="□"),"",IF(AND(F1120="■",G1120="■"),"",IF(AND(F1120="■",H1120="■"),"",IF(AND(G1120="■",H1120="■"),"",IF(F1120="■",$BY$23,IF(G1120="■",$BY$21,IF(J1120="","",J1120))))))))</f>
        <v/>
      </c>
      <c r="AM1120" s="65" t="str">
        <f t="shared" si="348"/>
        <v/>
      </c>
      <c r="AN1120" s="64" t="str">
        <f>IF($C$3="","",IF(AND(F1120="□",G1120="□",H1120="□"),"",IF(AND(F1120="■",G1120="■"),"",IF(AND(F1120="■",H1120="■"),"",IF(AND(G1120="■",H1120="■"),"",IF(F1120="■",$BY$24,IF(G1120="■",$BY$22,IF(L1120="","",L1120))))))))</f>
        <v/>
      </c>
      <c r="AO1120" s="118"/>
      <c r="AP1120" s="64" t="str">
        <f t="shared" si="349"/>
        <v/>
      </c>
      <c r="AQ1120" s="64" t="str">
        <f t="shared" si="350"/>
        <v/>
      </c>
      <c r="AR1120" s="64" t="str">
        <f t="shared" si="351"/>
        <v/>
      </c>
      <c r="AS1120" s="64" t="str">
        <f t="shared" si="352"/>
        <v/>
      </c>
      <c r="AT1120" s="64" t="str">
        <f t="shared" si="353"/>
        <v/>
      </c>
      <c r="AW1120" s="17" t="str">
        <f t="shared" si="354"/>
        <v/>
      </c>
      <c r="AX1120" s="17" t="str">
        <f t="shared" si="355"/>
        <v/>
      </c>
      <c r="AY1120" s="17" t="str">
        <f t="shared" si="356"/>
        <v/>
      </c>
      <c r="AZ1120" s="17" t="str">
        <f t="shared" si="357"/>
        <v/>
      </c>
      <c r="BA1120" s="17" t="str">
        <f t="shared" si="358"/>
        <v/>
      </c>
      <c r="BB1120" s="17" t="str">
        <f t="shared" si="359"/>
        <v/>
      </c>
      <c r="BD1120" s="17" t="str">
        <f>IF(AND(OR(F1120="",F1120="□"),OR(G1120="",G1120="□"),OR(H1120="",H1120="□")),"",IF(AND(F1120="■",G1120="■"),"",IF(AND(OR(F1120="■",G1120="■"),H1120="■"),"",IF(F1120="■",5,IF(G1120="■",4,IF(I1120="","",IF($C$3="","",IF($C$3=8,"-",IF($C$3&lt;8,IF(I1120&lt;=$BY$25,7,IF(I1120&lt;=$BY$26,6,IF(I1120&lt;=$BY$27,5,IF(I1120&lt;=$BY$28,4,IF(I1120&lt;=$BY$29,3,IF(I1120&lt;=$BY$30,2,1)))))))))))))))</f>
        <v/>
      </c>
      <c r="BE1120" s="17" t="str">
        <f>IF(AND(OR(F1120="",F1120="□"),OR(G1120="",G1120="□"),OR(H1120="",H1120="□")),"",IF(AND(F1120="■",G1120="■"),"",IF(AND(OR(F1120="■",G1120="■"),H1120="■"),"",IF(F1120="■",5,IF(G1120="■",4,IF(K1120="","",IF($C$3="","",IF($C$3=8,IF(K1120&lt;=$BY$33,6,IF(K1120&lt;=$BY$34,5,IF(K1120&lt;=$BY$35,4,3))),IF(AND($C$3&lt;8,$C$3&gt;4),IF(K1120&lt;=$BY$32,7,IF(K1120&lt;=$BY$33,6,IF(K1120&lt;=$BY$34,5,IF(K1120&lt;=$BY$35,4,IF(K1120&lt;=$BY$36,3,2))))),IF(C1106&lt;5,"-"))))))))))</f>
        <v/>
      </c>
      <c r="BF1120" s="17" t="str">
        <f t="shared" si="361"/>
        <v/>
      </c>
      <c r="BH1120" s="18" t="str">
        <f>IF(X1120="","",IF(50&lt;=Y1120,6,IF(AND(40&lt;=Y1120,Y1120&lt;50),5,IF(AND(30&lt;=Y1120,Y1120&lt;40),4,IF(AND(20&lt;=Y1120,Y1120&lt;30),3,IF(AND(10&lt;=Y1120,Y1120&lt;20),2,IF(AND(0&lt;=Y1120,Y1120&lt;10),1,IF(Y1120&lt;0,0,""))))))))</f>
        <v/>
      </c>
      <c r="BI1120" s="18" t="str">
        <f>IF(X1120="","",IF(30&lt;=Y1120,4,IF(AND(20&lt;=Y1120,Y1120&lt;30),3,IF(AND(10&lt;=Y1120,Y1120&lt;20),2,IF(AND(0&lt;=Y1120,Y1120&lt;10),1,IF(Y1120&lt;0,0,""))))))</f>
        <v/>
      </c>
      <c r="BJ1120" s="58" t="str">
        <f>IF(AND(OR(Q1120="",Q1120="□"),OR(R1120="",R1120="□"),OR(S1120="",S1120="□")),"",IF(AND(Q1120="■",R1120="■"),"",IF(AND(OR(Q1120="■",R1120="■"),S1120="■"),"",IF(Q1120="■",3,IF(R1120="■",1,IF(Z1120="■",BH1120,BI1120))))))</f>
        <v/>
      </c>
    </row>
    <row r="1121" spans="1:62" ht="12" customHeight="1" x14ac:dyDescent="0.15">
      <c r="A1121" s="66">
        <v>1104</v>
      </c>
      <c r="B1121" s="4"/>
      <c r="C1121" s="2"/>
      <c r="D1121" s="2"/>
      <c r="E1121" s="8"/>
      <c r="F1121" s="129" t="s">
        <v>38</v>
      </c>
      <c r="G1121" s="130" t="s">
        <v>38</v>
      </c>
      <c r="H1121" s="131" t="s">
        <v>38</v>
      </c>
      <c r="I1121" s="122"/>
      <c r="J1121" s="149"/>
      <c r="K1121" s="124"/>
      <c r="L1121" s="178"/>
      <c r="M1121" s="133"/>
      <c r="N1121" s="163" t="str">
        <f>IF($C$3="","",IF(P1121="","",BF1121))</f>
        <v/>
      </c>
      <c r="O1121" s="163" t="str">
        <f>IF($C$3="","",IF(AND(OR(F1121="",F1121="□"),OR(G1121="",G1121="□"),OR(H1121="",H1121="□")),"",IF(AND(F1121="■",G1121="■"),"",IF(AND(OR(F1121="■",G1121="■"),H1121="■"),"",IF(BF1121="","",IF(OR(BF1121=4,BF1121&gt;4),"○","×"))))))</f>
        <v/>
      </c>
      <c r="P1121" s="162" t="str">
        <f>IF($C$3="","",IF(AND(OR(F1121="",F1121="□"),OR(G1121="",G1121="□"),OR(H1121="",H1121="□")),"",IF(AND(F1121="■",G1121="■"),"",IF(AND(OR(F1121="■",G1121="■"),H1121="■"),"",IF(BF1121="","",IF(OR(BF1121=5,BF1121&gt;5),"○","×"))))))</f>
        <v/>
      </c>
      <c r="Q1121" s="129" t="s">
        <v>38</v>
      </c>
      <c r="R1121" s="130" t="s">
        <v>38</v>
      </c>
      <c r="S1121" s="131" t="s">
        <v>38</v>
      </c>
      <c r="T1121" s="1"/>
      <c r="U1121" s="10"/>
      <c r="V1121" s="11"/>
      <c r="W1121" s="10"/>
      <c r="X1121" s="223" t="str">
        <f t="shared" si="360"/>
        <v/>
      </c>
      <c r="Y1121" s="164" t="str">
        <f t="shared" si="342"/>
        <v/>
      </c>
      <c r="Z1121" s="131" t="s">
        <v>58</v>
      </c>
      <c r="AA1121" s="135" t="s">
        <v>58</v>
      </c>
      <c r="AB1121" s="165" t="str">
        <f t="shared" si="343"/>
        <v/>
      </c>
      <c r="AC1121" s="280"/>
      <c r="AD1121" s="281"/>
      <c r="AF1121" s="60" t="str">
        <f>IF($C$3="","",IF(AND(F1121="□",G1121="□",H1121="□"),"",IF(AND(F1121="■",G1121="■"),"",IF(AND(F1121="■",H1121="■"),"",IF(AND(G1121="■",H1121="■"),"",IF(F1121="■",$BY$42,IF(G1121="■",$BY$39,IF(I1121="","",I1121))))))))</f>
        <v/>
      </c>
      <c r="AG1121" s="61" t="str">
        <f>IF($C$3="","",IF(AND(F1121="□",G1121="□",H1121="□"),"",IF(AND(F1121="■",G1121="■"),"",IF(AND(F1121="■",H1121="■"),"",IF(AND(G1121="■",H1121="■"),"",IF(F1121="■",$BY$44,IF(G1121="■",$BY$41,IF(K1121="","",K1121))))))))</f>
        <v/>
      </c>
      <c r="AH1121" s="63" t="str">
        <f t="shared" si="344"/>
        <v/>
      </c>
      <c r="AI1121" s="63" t="str">
        <f t="shared" si="345"/>
        <v/>
      </c>
      <c r="AJ1121" s="64" t="str">
        <f t="shared" si="346"/>
        <v/>
      </c>
      <c r="AK1121" s="64" t="str">
        <f t="shared" si="347"/>
        <v/>
      </c>
      <c r="AL1121" s="64" t="str">
        <f>IF($C$3="","",IF(AND(F1121="□",G1121="□",H1121="□"),"",IF(AND(F1121="■",G1121="■"),"",IF(AND(F1121="■",H1121="■"),"",IF(AND(G1121="■",H1121="■"),"",IF(F1121="■",$BY$23,IF(G1121="■",$BY$21,IF(J1121="","",J1121))))))))</f>
        <v/>
      </c>
      <c r="AM1121" s="65" t="str">
        <f t="shared" si="348"/>
        <v/>
      </c>
      <c r="AN1121" s="64" t="str">
        <f>IF($C$3="","",IF(AND(F1121="□",G1121="□",H1121="□"),"",IF(AND(F1121="■",G1121="■"),"",IF(AND(F1121="■",H1121="■"),"",IF(AND(G1121="■",H1121="■"),"",IF(F1121="■",$BY$24,IF(G1121="■",$BY$22,IF(L1121="","",L1121))))))))</f>
        <v/>
      </c>
      <c r="AO1121" s="118"/>
      <c r="AP1121" s="64" t="str">
        <f t="shared" si="349"/>
        <v/>
      </c>
      <c r="AQ1121" s="64" t="str">
        <f t="shared" si="350"/>
        <v/>
      </c>
      <c r="AR1121" s="64" t="str">
        <f t="shared" si="351"/>
        <v/>
      </c>
      <c r="AS1121" s="64" t="str">
        <f t="shared" si="352"/>
        <v/>
      </c>
      <c r="AT1121" s="64" t="str">
        <f t="shared" si="353"/>
        <v/>
      </c>
      <c r="AW1121" s="17" t="str">
        <f t="shared" si="354"/>
        <v/>
      </c>
      <c r="AX1121" s="17" t="str">
        <f t="shared" si="355"/>
        <v/>
      </c>
      <c r="AY1121" s="17" t="str">
        <f t="shared" si="356"/>
        <v/>
      </c>
      <c r="AZ1121" s="17" t="str">
        <f t="shared" si="357"/>
        <v/>
      </c>
      <c r="BA1121" s="17" t="str">
        <f t="shared" si="358"/>
        <v/>
      </c>
      <c r="BB1121" s="17" t="str">
        <f t="shared" si="359"/>
        <v/>
      </c>
      <c r="BD1121" s="17" t="str">
        <f>IF(AND(OR(F1121="",F1121="□"),OR(G1121="",G1121="□"),OR(H1121="",H1121="□")),"",IF(AND(F1121="■",G1121="■"),"",IF(AND(OR(F1121="■",G1121="■"),H1121="■"),"",IF(F1121="■",5,IF(G1121="■",4,IF(I1121="","",IF($C$3="","",IF($C$3=8,"-",IF($C$3&lt;8,IF(I1121&lt;=$BY$25,7,IF(I1121&lt;=$BY$26,6,IF(I1121&lt;=$BY$27,5,IF(I1121&lt;=$BY$28,4,IF(I1121&lt;=$BY$29,3,IF(I1121&lt;=$BY$30,2,1)))))))))))))))</f>
        <v/>
      </c>
      <c r="BE1121" s="17" t="str">
        <f>IF(AND(OR(F1121="",F1121="□"),OR(G1121="",G1121="□"),OR(H1121="",H1121="□")),"",IF(AND(F1121="■",G1121="■"),"",IF(AND(OR(F1121="■",G1121="■"),H1121="■"),"",IF(F1121="■",5,IF(G1121="■",4,IF(K1121="","",IF($C$3="","",IF($C$3=8,IF(K1121&lt;=$BY$33,6,IF(K1121&lt;=$BY$34,5,IF(K1121&lt;=$BY$35,4,3))),IF(AND($C$3&lt;8,$C$3&gt;4),IF(K1121&lt;=$BY$32,7,IF(K1121&lt;=$BY$33,6,IF(K1121&lt;=$BY$34,5,IF(K1121&lt;=$BY$35,4,IF(K1121&lt;=$BY$36,3,2))))),IF(C1107&lt;5,"-"))))))))))</f>
        <v/>
      </c>
      <c r="BF1121" s="17" t="str">
        <f t="shared" si="361"/>
        <v/>
      </c>
      <c r="BH1121" s="18" t="str">
        <f>IF(X1121="","",IF(50&lt;=Y1121,6,IF(AND(40&lt;=Y1121,Y1121&lt;50),5,IF(AND(30&lt;=Y1121,Y1121&lt;40),4,IF(AND(20&lt;=Y1121,Y1121&lt;30),3,IF(AND(10&lt;=Y1121,Y1121&lt;20),2,IF(AND(0&lt;=Y1121,Y1121&lt;10),1,IF(Y1121&lt;0,0,""))))))))</f>
        <v/>
      </c>
      <c r="BI1121" s="18" t="str">
        <f>IF(X1121="","",IF(30&lt;=Y1121,4,IF(AND(20&lt;=Y1121,Y1121&lt;30),3,IF(AND(10&lt;=Y1121,Y1121&lt;20),2,IF(AND(0&lt;=Y1121,Y1121&lt;10),1,IF(Y1121&lt;0,0,""))))))</f>
        <v/>
      </c>
      <c r="BJ1121" s="58" t="str">
        <f>IF(AND(OR(Q1121="",Q1121="□"),OR(R1121="",R1121="□"),OR(S1121="",S1121="□")),"",IF(AND(Q1121="■",R1121="■"),"",IF(AND(OR(Q1121="■",R1121="■"),S1121="■"),"",IF(Q1121="■",3,IF(R1121="■",1,IF(Z1121="■",BH1121,BI1121))))))</f>
        <v/>
      </c>
    </row>
    <row r="1122" spans="1:62" ht="12" customHeight="1" x14ac:dyDescent="0.15">
      <c r="A1122" s="66">
        <v>1105</v>
      </c>
      <c r="B1122" s="4"/>
      <c r="C1122" s="2"/>
      <c r="D1122" s="2"/>
      <c r="E1122" s="8"/>
      <c r="F1122" s="129" t="s">
        <v>38</v>
      </c>
      <c r="G1122" s="130" t="s">
        <v>38</v>
      </c>
      <c r="H1122" s="131" t="s">
        <v>38</v>
      </c>
      <c r="I1122" s="122"/>
      <c r="J1122" s="149"/>
      <c r="K1122" s="124"/>
      <c r="L1122" s="178"/>
      <c r="M1122" s="133"/>
      <c r="N1122" s="163" t="str">
        <f>IF($C$3="","",IF(P1122="","",BF1122))</f>
        <v/>
      </c>
      <c r="O1122" s="163" t="str">
        <f>IF($C$3="","",IF(AND(OR(F1122="",F1122="□"),OR(G1122="",G1122="□"),OR(H1122="",H1122="□")),"",IF(AND(F1122="■",G1122="■"),"",IF(AND(OR(F1122="■",G1122="■"),H1122="■"),"",IF(BF1122="","",IF(OR(BF1122=4,BF1122&gt;4),"○","×"))))))</f>
        <v/>
      </c>
      <c r="P1122" s="162" t="str">
        <f>IF($C$3="","",IF(AND(OR(F1122="",F1122="□"),OR(G1122="",G1122="□"),OR(H1122="",H1122="□")),"",IF(AND(F1122="■",G1122="■"),"",IF(AND(OR(F1122="■",G1122="■"),H1122="■"),"",IF(BF1122="","",IF(OR(BF1122=5,BF1122&gt;5),"○","×"))))))</f>
        <v/>
      </c>
      <c r="Q1122" s="129" t="s">
        <v>38</v>
      </c>
      <c r="R1122" s="130" t="s">
        <v>38</v>
      </c>
      <c r="S1122" s="131" t="s">
        <v>38</v>
      </c>
      <c r="T1122" s="1"/>
      <c r="U1122" s="10"/>
      <c r="V1122" s="11"/>
      <c r="W1122" s="10"/>
      <c r="X1122" s="223" t="str">
        <f t="shared" si="360"/>
        <v/>
      </c>
      <c r="Y1122" s="164" t="str">
        <f t="shared" si="342"/>
        <v/>
      </c>
      <c r="Z1122" s="131" t="s">
        <v>58</v>
      </c>
      <c r="AA1122" s="135" t="s">
        <v>58</v>
      </c>
      <c r="AB1122" s="165" t="str">
        <f t="shared" si="343"/>
        <v/>
      </c>
      <c r="AC1122" s="280"/>
      <c r="AD1122" s="281"/>
      <c r="AF1122" s="60" t="str">
        <f>IF($C$3="","",IF(AND(F1122="□",G1122="□",H1122="□"),"",IF(AND(F1122="■",G1122="■"),"",IF(AND(F1122="■",H1122="■"),"",IF(AND(G1122="■",H1122="■"),"",IF(F1122="■",$BY$42,IF(G1122="■",$BY$39,IF(I1122="","",I1122))))))))</f>
        <v/>
      </c>
      <c r="AG1122" s="61" t="str">
        <f>IF($C$3="","",IF(AND(F1122="□",G1122="□",H1122="□"),"",IF(AND(F1122="■",G1122="■"),"",IF(AND(F1122="■",H1122="■"),"",IF(AND(G1122="■",H1122="■"),"",IF(F1122="■",$BY$44,IF(G1122="■",$BY$41,IF(K1122="","",K1122))))))))</f>
        <v/>
      </c>
      <c r="AH1122" s="63" t="str">
        <f t="shared" si="344"/>
        <v/>
      </c>
      <c r="AI1122" s="63" t="str">
        <f t="shared" si="345"/>
        <v/>
      </c>
      <c r="AJ1122" s="64" t="str">
        <f t="shared" si="346"/>
        <v/>
      </c>
      <c r="AK1122" s="64" t="str">
        <f t="shared" si="347"/>
        <v/>
      </c>
      <c r="AL1122" s="64" t="str">
        <f>IF($C$3="","",IF(AND(F1122="□",G1122="□",H1122="□"),"",IF(AND(F1122="■",G1122="■"),"",IF(AND(F1122="■",H1122="■"),"",IF(AND(G1122="■",H1122="■"),"",IF(F1122="■",$BY$23,IF(G1122="■",$BY$21,IF(J1122="","",J1122))))))))</f>
        <v/>
      </c>
      <c r="AM1122" s="65" t="str">
        <f t="shared" si="348"/>
        <v/>
      </c>
      <c r="AN1122" s="64" t="str">
        <f>IF($C$3="","",IF(AND(F1122="□",G1122="□",H1122="□"),"",IF(AND(F1122="■",G1122="■"),"",IF(AND(F1122="■",H1122="■"),"",IF(AND(G1122="■",H1122="■"),"",IF(F1122="■",$BY$24,IF(G1122="■",$BY$22,IF(L1122="","",L1122))))))))</f>
        <v/>
      </c>
      <c r="AO1122" s="118"/>
      <c r="AP1122" s="64" t="str">
        <f t="shared" si="349"/>
        <v/>
      </c>
      <c r="AQ1122" s="64" t="str">
        <f t="shared" si="350"/>
        <v/>
      </c>
      <c r="AR1122" s="64" t="str">
        <f t="shared" si="351"/>
        <v/>
      </c>
      <c r="AS1122" s="64" t="str">
        <f t="shared" si="352"/>
        <v/>
      </c>
      <c r="AT1122" s="64" t="str">
        <f t="shared" si="353"/>
        <v/>
      </c>
      <c r="AW1122" s="17" t="str">
        <f t="shared" si="354"/>
        <v/>
      </c>
      <c r="AX1122" s="17" t="str">
        <f t="shared" si="355"/>
        <v/>
      </c>
      <c r="AY1122" s="17" t="str">
        <f t="shared" si="356"/>
        <v/>
      </c>
      <c r="AZ1122" s="17" t="str">
        <f t="shared" si="357"/>
        <v/>
      </c>
      <c r="BA1122" s="17" t="str">
        <f t="shared" si="358"/>
        <v/>
      </c>
      <c r="BB1122" s="17" t="str">
        <f t="shared" si="359"/>
        <v/>
      </c>
      <c r="BD1122" s="17" t="str">
        <f>IF(AND(OR(F1122="",F1122="□"),OR(G1122="",G1122="□"),OR(H1122="",H1122="□")),"",IF(AND(F1122="■",G1122="■"),"",IF(AND(OR(F1122="■",G1122="■"),H1122="■"),"",IF(F1122="■",5,IF(G1122="■",4,IF(I1122="","",IF($C$3="","",IF($C$3=8,"-",IF($C$3&lt;8,IF(I1122&lt;=$BY$25,7,IF(I1122&lt;=$BY$26,6,IF(I1122&lt;=$BY$27,5,IF(I1122&lt;=$BY$28,4,IF(I1122&lt;=$BY$29,3,IF(I1122&lt;=$BY$30,2,1)))))))))))))))</f>
        <v/>
      </c>
      <c r="BE1122" s="17" t="str">
        <f>IF(AND(OR(F1122="",F1122="□"),OR(G1122="",G1122="□"),OR(H1122="",H1122="□")),"",IF(AND(F1122="■",G1122="■"),"",IF(AND(OR(F1122="■",G1122="■"),H1122="■"),"",IF(F1122="■",5,IF(G1122="■",4,IF(K1122="","",IF($C$3="","",IF($C$3=8,IF(K1122&lt;=$BY$33,6,IF(K1122&lt;=$BY$34,5,IF(K1122&lt;=$BY$35,4,3))),IF(AND($C$3&lt;8,$C$3&gt;4),IF(K1122&lt;=$BY$32,7,IF(K1122&lt;=$BY$33,6,IF(K1122&lt;=$BY$34,5,IF(K1122&lt;=$BY$35,4,IF(K1122&lt;=$BY$36,3,2))))),IF(C1108&lt;5,"-"))))))))))</f>
        <v/>
      </c>
      <c r="BF1122" s="17" t="str">
        <f t="shared" si="361"/>
        <v/>
      </c>
      <c r="BH1122" s="18" t="str">
        <f>IF(X1122="","",IF(50&lt;=Y1122,6,IF(AND(40&lt;=Y1122,Y1122&lt;50),5,IF(AND(30&lt;=Y1122,Y1122&lt;40),4,IF(AND(20&lt;=Y1122,Y1122&lt;30),3,IF(AND(10&lt;=Y1122,Y1122&lt;20),2,IF(AND(0&lt;=Y1122,Y1122&lt;10),1,IF(Y1122&lt;0,0,""))))))))</f>
        <v/>
      </c>
      <c r="BI1122" s="18" t="str">
        <f>IF(X1122="","",IF(30&lt;=Y1122,4,IF(AND(20&lt;=Y1122,Y1122&lt;30),3,IF(AND(10&lt;=Y1122,Y1122&lt;20),2,IF(AND(0&lt;=Y1122,Y1122&lt;10),1,IF(Y1122&lt;0,0,""))))))</f>
        <v/>
      </c>
      <c r="BJ1122" s="58" t="str">
        <f>IF(AND(OR(Q1122="",Q1122="□"),OR(R1122="",R1122="□"),OR(S1122="",S1122="□")),"",IF(AND(Q1122="■",R1122="■"),"",IF(AND(OR(Q1122="■",R1122="■"),S1122="■"),"",IF(Q1122="■",3,IF(R1122="■",1,IF(Z1122="■",BH1122,BI1122))))))</f>
        <v/>
      </c>
    </row>
    <row r="1123" spans="1:62" ht="12" customHeight="1" x14ac:dyDescent="0.15">
      <c r="A1123" s="66">
        <v>1106</v>
      </c>
      <c r="B1123" s="4"/>
      <c r="C1123" s="2"/>
      <c r="D1123" s="2"/>
      <c r="E1123" s="8"/>
      <c r="F1123" s="129" t="s">
        <v>38</v>
      </c>
      <c r="G1123" s="130" t="s">
        <v>38</v>
      </c>
      <c r="H1123" s="131" t="s">
        <v>38</v>
      </c>
      <c r="I1123" s="122"/>
      <c r="J1123" s="149"/>
      <c r="K1123" s="124"/>
      <c r="L1123" s="178"/>
      <c r="M1123" s="133"/>
      <c r="N1123" s="163" t="str">
        <f>IF($C$3="","",IF(P1123="","",BF1123))</f>
        <v/>
      </c>
      <c r="O1123" s="163" t="str">
        <f>IF($C$3="","",IF(AND(OR(F1123="",F1123="□"),OR(G1123="",G1123="□"),OR(H1123="",H1123="□")),"",IF(AND(F1123="■",G1123="■"),"",IF(AND(OR(F1123="■",G1123="■"),H1123="■"),"",IF(BF1123="","",IF(OR(BF1123=4,BF1123&gt;4),"○","×"))))))</f>
        <v/>
      </c>
      <c r="P1123" s="162" t="str">
        <f>IF($C$3="","",IF(AND(OR(F1123="",F1123="□"),OR(G1123="",G1123="□"),OR(H1123="",H1123="□")),"",IF(AND(F1123="■",G1123="■"),"",IF(AND(OR(F1123="■",G1123="■"),H1123="■"),"",IF(BF1123="","",IF(OR(BF1123=5,BF1123&gt;5),"○","×"))))))</f>
        <v/>
      </c>
      <c r="Q1123" s="129" t="s">
        <v>38</v>
      </c>
      <c r="R1123" s="130" t="s">
        <v>38</v>
      </c>
      <c r="S1123" s="131" t="s">
        <v>38</v>
      </c>
      <c r="T1123" s="1"/>
      <c r="U1123" s="10"/>
      <c r="V1123" s="11"/>
      <c r="W1123" s="10"/>
      <c r="X1123" s="223" t="str">
        <f t="shared" si="360"/>
        <v/>
      </c>
      <c r="Y1123" s="164" t="str">
        <f t="shared" si="342"/>
        <v/>
      </c>
      <c r="Z1123" s="131" t="s">
        <v>58</v>
      </c>
      <c r="AA1123" s="135" t="s">
        <v>58</v>
      </c>
      <c r="AB1123" s="165" t="str">
        <f t="shared" si="343"/>
        <v/>
      </c>
      <c r="AC1123" s="280"/>
      <c r="AD1123" s="281"/>
      <c r="AF1123" s="60" t="str">
        <f>IF($C$3="","",IF(AND(F1123="□",G1123="□",H1123="□"),"",IF(AND(F1123="■",G1123="■"),"",IF(AND(F1123="■",H1123="■"),"",IF(AND(G1123="■",H1123="■"),"",IF(F1123="■",$BY$42,IF(G1123="■",$BY$39,IF(I1123="","",I1123))))))))</f>
        <v/>
      </c>
      <c r="AG1123" s="61" t="str">
        <f>IF($C$3="","",IF(AND(F1123="□",G1123="□",H1123="□"),"",IF(AND(F1123="■",G1123="■"),"",IF(AND(F1123="■",H1123="■"),"",IF(AND(G1123="■",H1123="■"),"",IF(F1123="■",$BY$44,IF(G1123="■",$BY$41,IF(K1123="","",K1123))))))))</f>
        <v/>
      </c>
      <c r="AH1123" s="63" t="str">
        <f t="shared" si="344"/>
        <v/>
      </c>
      <c r="AI1123" s="63" t="str">
        <f t="shared" si="345"/>
        <v/>
      </c>
      <c r="AJ1123" s="64" t="str">
        <f t="shared" si="346"/>
        <v/>
      </c>
      <c r="AK1123" s="64" t="str">
        <f t="shared" si="347"/>
        <v/>
      </c>
      <c r="AL1123" s="64" t="str">
        <f>IF($C$3="","",IF(AND(F1123="□",G1123="□",H1123="□"),"",IF(AND(F1123="■",G1123="■"),"",IF(AND(F1123="■",H1123="■"),"",IF(AND(G1123="■",H1123="■"),"",IF(F1123="■",$BY$23,IF(G1123="■",$BY$21,IF(J1123="","",J1123))))))))</f>
        <v/>
      </c>
      <c r="AM1123" s="65" t="str">
        <f t="shared" si="348"/>
        <v/>
      </c>
      <c r="AN1123" s="64" t="str">
        <f>IF($C$3="","",IF(AND(F1123="□",G1123="□",H1123="□"),"",IF(AND(F1123="■",G1123="■"),"",IF(AND(F1123="■",H1123="■"),"",IF(AND(G1123="■",H1123="■"),"",IF(F1123="■",$BY$24,IF(G1123="■",$BY$22,IF(L1123="","",L1123))))))))</f>
        <v/>
      </c>
      <c r="AO1123" s="118"/>
      <c r="AP1123" s="64" t="str">
        <f t="shared" si="349"/>
        <v/>
      </c>
      <c r="AQ1123" s="64" t="str">
        <f t="shared" si="350"/>
        <v/>
      </c>
      <c r="AR1123" s="64" t="str">
        <f t="shared" si="351"/>
        <v/>
      </c>
      <c r="AS1123" s="64" t="str">
        <f t="shared" si="352"/>
        <v/>
      </c>
      <c r="AT1123" s="64" t="str">
        <f t="shared" si="353"/>
        <v/>
      </c>
      <c r="AW1123" s="17" t="str">
        <f t="shared" si="354"/>
        <v/>
      </c>
      <c r="AX1123" s="17" t="str">
        <f t="shared" si="355"/>
        <v/>
      </c>
      <c r="AY1123" s="17" t="str">
        <f t="shared" si="356"/>
        <v/>
      </c>
      <c r="AZ1123" s="17" t="str">
        <f t="shared" si="357"/>
        <v/>
      </c>
      <c r="BA1123" s="17" t="str">
        <f t="shared" si="358"/>
        <v/>
      </c>
      <c r="BB1123" s="17" t="str">
        <f t="shared" si="359"/>
        <v/>
      </c>
      <c r="BD1123" s="17" t="str">
        <f>IF(AND(OR(F1123="",F1123="□"),OR(G1123="",G1123="□"),OR(H1123="",H1123="□")),"",IF(AND(F1123="■",G1123="■"),"",IF(AND(OR(F1123="■",G1123="■"),H1123="■"),"",IF(F1123="■",5,IF(G1123="■",4,IF(I1123="","",IF($C$3="","",IF($C$3=8,"-",IF($C$3&lt;8,IF(I1123&lt;=$BY$25,7,IF(I1123&lt;=$BY$26,6,IF(I1123&lt;=$BY$27,5,IF(I1123&lt;=$BY$28,4,IF(I1123&lt;=$BY$29,3,IF(I1123&lt;=$BY$30,2,1)))))))))))))))</f>
        <v/>
      </c>
      <c r="BE1123" s="17" t="str">
        <f>IF(AND(OR(F1123="",F1123="□"),OR(G1123="",G1123="□"),OR(H1123="",H1123="□")),"",IF(AND(F1123="■",G1123="■"),"",IF(AND(OR(F1123="■",G1123="■"),H1123="■"),"",IF(F1123="■",5,IF(G1123="■",4,IF(K1123="","",IF($C$3="","",IF($C$3=8,IF(K1123&lt;=$BY$33,6,IF(K1123&lt;=$BY$34,5,IF(K1123&lt;=$BY$35,4,3))),IF(AND($C$3&lt;8,$C$3&gt;4),IF(K1123&lt;=$BY$32,7,IF(K1123&lt;=$BY$33,6,IF(K1123&lt;=$BY$34,5,IF(K1123&lt;=$BY$35,4,IF(K1123&lt;=$BY$36,3,2))))),IF(C1109&lt;5,"-"))))))))))</f>
        <v/>
      </c>
      <c r="BF1123" s="17" t="str">
        <f t="shared" si="361"/>
        <v/>
      </c>
      <c r="BH1123" s="18" t="str">
        <f>IF(X1123="","",IF(50&lt;=Y1123,6,IF(AND(40&lt;=Y1123,Y1123&lt;50),5,IF(AND(30&lt;=Y1123,Y1123&lt;40),4,IF(AND(20&lt;=Y1123,Y1123&lt;30),3,IF(AND(10&lt;=Y1123,Y1123&lt;20),2,IF(AND(0&lt;=Y1123,Y1123&lt;10),1,IF(Y1123&lt;0,0,""))))))))</f>
        <v/>
      </c>
      <c r="BI1123" s="18" t="str">
        <f>IF(X1123="","",IF(30&lt;=Y1123,4,IF(AND(20&lt;=Y1123,Y1123&lt;30),3,IF(AND(10&lt;=Y1123,Y1123&lt;20),2,IF(AND(0&lt;=Y1123,Y1123&lt;10),1,IF(Y1123&lt;0,0,""))))))</f>
        <v/>
      </c>
      <c r="BJ1123" s="58" t="str">
        <f>IF(AND(OR(Q1123="",Q1123="□"),OR(R1123="",R1123="□"),OR(S1123="",S1123="□")),"",IF(AND(Q1123="■",R1123="■"),"",IF(AND(OR(Q1123="■",R1123="■"),S1123="■"),"",IF(Q1123="■",3,IF(R1123="■",1,IF(Z1123="■",BH1123,BI1123))))))</f>
        <v/>
      </c>
    </row>
    <row r="1124" spans="1:62" ht="12" customHeight="1" x14ac:dyDescent="0.15">
      <c r="A1124" s="66">
        <v>1107</v>
      </c>
      <c r="B1124" s="4"/>
      <c r="C1124" s="2"/>
      <c r="D1124" s="2"/>
      <c r="E1124" s="8"/>
      <c r="F1124" s="129" t="s">
        <v>38</v>
      </c>
      <c r="G1124" s="130" t="s">
        <v>38</v>
      </c>
      <c r="H1124" s="131" t="s">
        <v>38</v>
      </c>
      <c r="I1124" s="122"/>
      <c r="J1124" s="149"/>
      <c r="K1124" s="124"/>
      <c r="L1124" s="178"/>
      <c r="M1124" s="133"/>
      <c r="N1124" s="163" t="str">
        <f>IF($C$3="","",IF(P1124="","",BF1124))</f>
        <v/>
      </c>
      <c r="O1124" s="163" t="str">
        <f>IF($C$3="","",IF(AND(OR(F1124="",F1124="□"),OR(G1124="",G1124="□"),OR(H1124="",H1124="□")),"",IF(AND(F1124="■",G1124="■"),"",IF(AND(OR(F1124="■",G1124="■"),H1124="■"),"",IF(BF1124="","",IF(OR(BF1124=4,BF1124&gt;4),"○","×"))))))</f>
        <v/>
      </c>
      <c r="P1124" s="162" t="str">
        <f>IF($C$3="","",IF(AND(OR(F1124="",F1124="□"),OR(G1124="",G1124="□"),OR(H1124="",H1124="□")),"",IF(AND(F1124="■",G1124="■"),"",IF(AND(OR(F1124="■",G1124="■"),H1124="■"),"",IF(BF1124="","",IF(OR(BF1124=5,BF1124&gt;5),"○","×"))))))</f>
        <v/>
      </c>
      <c r="Q1124" s="129" t="s">
        <v>38</v>
      </c>
      <c r="R1124" s="130" t="s">
        <v>38</v>
      </c>
      <c r="S1124" s="131" t="s">
        <v>38</v>
      </c>
      <c r="T1124" s="1"/>
      <c r="U1124" s="10"/>
      <c r="V1124" s="11"/>
      <c r="W1124" s="10"/>
      <c r="X1124" s="223" t="str">
        <f t="shared" si="360"/>
        <v/>
      </c>
      <c r="Y1124" s="164" t="str">
        <f t="shared" si="342"/>
        <v/>
      </c>
      <c r="Z1124" s="131" t="s">
        <v>58</v>
      </c>
      <c r="AA1124" s="135" t="s">
        <v>58</v>
      </c>
      <c r="AB1124" s="165" t="str">
        <f t="shared" si="343"/>
        <v/>
      </c>
      <c r="AC1124" s="280"/>
      <c r="AD1124" s="281"/>
      <c r="AF1124" s="60" t="str">
        <f>IF($C$3="","",IF(AND(F1124="□",G1124="□",H1124="□"),"",IF(AND(F1124="■",G1124="■"),"",IF(AND(F1124="■",H1124="■"),"",IF(AND(G1124="■",H1124="■"),"",IF(F1124="■",$BY$42,IF(G1124="■",$BY$39,IF(I1124="","",I1124))))))))</f>
        <v/>
      </c>
      <c r="AG1124" s="61" t="str">
        <f>IF($C$3="","",IF(AND(F1124="□",G1124="□",H1124="□"),"",IF(AND(F1124="■",G1124="■"),"",IF(AND(F1124="■",H1124="■"),"",IF(AND(G1124="■",H1124="■"),"",IF(F1124="■",$BY$44,IF(G1124="■",$BY$41,IF(K1124="","",K1124))))))))</f>
        <v/>
      </c>
      <c r="AH1124" s="63" t="str">
        <f t="shared" si="344"/>
        <v/>
      </c>
      <c r="AI1124" s="63" t="str">
        <f t="shared" si="345"/>
        <v/>
      </c>
      <c r="AJ1124" s="64" t="str">
        <f t="shared" si="346"/>
        <v/>
      </c>
      <c r="AK1124" s="64" t="str">
        <f t="shared" si="347"/>
        <v/>
      </c>
      <c r="AL1124" s="64" t="str">
        <f>IF($C$3="","",IF(AND(F1124="□",G1124="□",H1124="□"),"",IF(AND(F1124="■",G1124="■"),"",IF(AND(F1124="■",H1124="■"),"",IF(AND(G1124="■",H1124="■"),"",IF(F1124="■",$BY$23,IF(G1124="■",$BY$21,IF(J1124="","",J1124))))))))</f>
        <v/>
      </c>
      <c r="AM1124" s="65" t="str">
        <f t="shared" si="348"/>
        <v/>
      </c>
      <c r="AN1124" s="64" t="str">
        <f>IF($C$3="","",IF(AND(F1124="□",G1124="□",H1124="□"),"",IF(AND(F1124="■",G1124="■"),"",IF(AND(F1124="■",H1124="■"),"",IF(AND(G1124="■",H1124="■"),"",IF(F1124="■",$BY$24,IF(G1124="■",$BY$22,IF(L1124="","",L1124))))))))</f>
        <v/>
      </c>
      <c r="AO1124" s="118"/>
      <c r="AP1124" s="64" t="str">
        <f t="shared" si="349"/>
        <v/>
      </c>
      <c r="AQ1124" s="64" t="str">
        <f t="shared" si="350"/>
        <v/>
      </c>
      <c r="AR1124" s="64" t="str">
        <f t="shared" si="351"/>
        <v/>
      </c>
      <c r="AS1124" s="64" t="str">
        <f t="shared" si="352"/>
        <v/>
      </c>
      <c r="AT1124" s="64" t="str">
        <f t="shared" si="353"/>
        <v/>
      </c>
      <c r="AW1124" s="17" t="str">
        <f t="shared" si="354"/>
        <v/>
      </c>
      <c r="AX1124" s="17" t="str">
        <f t="shared" si="355"/>
        <v/>
      </c>
      <c r="AY1124" s="17" t="str">
        <f t="shared" si="356"/>
        <v/>
      </c>
      <c r="AZ1124" s="17" t="str">
        <f t="shared" si="357"/>
        <v/>
      </c>
      <c r="BA1124" s="17" t="str">
        <f t="shared" si="358"/>
        <v/>
      </c>
      <c r="BB1124" s="17" t="str">
        <f t="shared" si="359"/>
        <v/>
      </c>
      <c r="BD1124" s="17" t="str">
        <f>IF(AND(OR(F1124="",F1124="□"),OR(G1124="",G1124="□"),OR(H1124="",H1124="□")),"",IF(AND(F1124="■",G1124="■"),"",IF(AND(OR(F1124="■",G1124="■"),H1124="■"),"",IF(F1124="■",5,IF(G1124="■",4,IF(I1124="","",IF($C$3="","",IF($C$3=8,"-",IF($C$3&lt;8,IF(I1124&lt;=$BY$25,7,IF(I1124&lt;=$BY$26,6,IF(I1124&lt;=$BY$27,5,IF(I1124&lt;=$BY$28,4,IF(I1124&lt;=$BY$29,3,IF(I1124&lt;=$BY$30,2,1)))))))))))))))</f>
        <v/>
      </c>
      <c r="BE1124" s="17" t="str">
        <f>IF(AND(OR(F1124="",F1124="□"),OR(G1124="",G1124="□"),OR(H1124="",H1124="□")),"",IF(AND(F1124="■",G1124="■"),"",IF(AND(OR(F1124="■",G1124="■"),H1124="■"),"",IF(F1124="■",5,IF(G1124="■",4,IF(K1124="","",IF($C$3="","",IF($C$3=8,IF(K1124&lt;=$BY$33,6,IF(K1124&lt;=$BY$34,5,IF(K1124&lt;=$BY$35,4,3))),IF(AND($C$3&lt;8,$C$3&gt;4),IF(K1124&lt;=$BY$32,7,IF(K1124&lt;=$BY$33,6,IF(K1124&lt;=$BY$34,5,IF(K1124&lt;=$BY$35,4,IF(K1124&lt;=$BY$36,3,2))))),IF(C1110&lt;5,"-"))))))))))</f>
        <v/>
      </c>
      <c r="BF1124" s="17" t="str">
        <f t="shared" si="361"/>
        <v/>
      </c>
      <c r="BH1124" s="18" t="str">
        <f>IF(X1124="","",IF(50&lt;=Y1124,6,IF(AND(40&lt;=Y1124,Y1124&lt;50),5,IF(AND(30&lt;=Y1124,Y1124&lt;40),4,IF(AND(20&lt;=Y1124,Y1124&lt;30),3,IF(AND(10&lt;=Y1124,Y1124&lt;20),2,IF(AND(0&lt;=Y1124,Y1124&lt;10),1,IF(Y1124&lt;0,0,""))))))))</f>
        <v/>
      </c>
      <c r="BI1124" s="18" t="str">
        <f>IF(X1124="","",IF(30&lt;=Y1124,4,IF(AND(20&lt;=Y1124,Y1124&lt;30),3,IF(AND(10&lt;=Y1124,Y1124&lt;20),2,IF(AND(0&lt;=Y1124,Y1124&lt;10),1,IF(Y1124&lt;0,0,""))))))</f>
        <v/>
      </c>
      <c r="BJ1124" s="58" t="str">
        <f>IF(AND(OR(Q1124="",Q1124="□"),OR(R1124="",R1124="□"),OR(S1124="",S1124="□")),"",IF(AND(Q1124="■",R1124="■"),"",IF(AND(OR(Q1124="■",R1124="■"),S1124="■"),"",IF(Q1124="■",3,IF(R1124="■",1,IF(Z1124="■",BH1124,BI1124))))))</f>
        <v/>
      </c>
    </row>
    <row r="1125" spans="1:62" ht="12" customHeight="1" x14ac:dyDescent="0.15">
      <c r="A1125" s="66">
        <v>1108</v>
      </c>
      <c r="B1125" s="4"/>
      <c r="C1125" s="2"/>
      <c r="D1125" s="2"/>
      <c r="E1125" s="8"/>
      <c r="F1125" s="129" t="s">
        <v>38</v>
      </c>
      <c r="G1125" s="130" t="s">
        <v>38</v>
      </c>
      <c r="H1125" s="131" t="s">
        <v>38</v>
      </c>
      <c r="I1125" s="122"/>
      <c r="J1125" s="149"/>
      <c r="K1125" s="124"/>
      <c r="L1125" s="178"/>
      <c r="M1125" s="133"/>
      <c r="N1125" s="163" t="str">
        <f>IF($C$3="","",IF(P1125="","",BF1125))</f>
        <v/>
      </c>
      <c r="O1125" s="163" t="str">
        <f>IF($C$3="","",IF(AND(OR(F1125="",F1125="□"),OR(G1125="",G1125="□"),OR(H1125="",H1125="□")),"",IF(AND(F1125="■",G1125="■"),"",IF(AND(OR(F1125="■",G1125="■"),H1125="■"),"",IF(BF1125="","",IF(OR(BF1125=4,BF1125&gt;4),"○","×"))))))</f>
        <v/>
      </c>
      <c r="P1125" s="162" t="str">
        <f>IF($C$3="","",IF(AND(OR(F1125="",F1125="□"),OR(G1125="",G1125="□"),OR(H1125="",H1125="□")),"",IF(AND(F1125="■",G1125="■"),"",IF(AND(OR(F1125="■",G1125="■"),H1125="■"),"",IF(BF1125="","",IF(OR(BF1125=5,BF1125&gt;5),"○","×"))))))</f>
        <v/>
      </c>
      <c r="Q1125" s="129" t="s">
        <v>38</v>
      </c>
      <c r="R1125" s="130" t="s">
        <v>38</v>
      </c>
      <c r="S1125" s="131" t="s">
        <v>38</v>
      </c>
      <c r="T1125" s="1"/>
      <c r="U1125" s="10"/>
      <c r="V1125" s="11"/>
      <c r="W1125" s="10"/>
      <c r="X1125" s="223" t="str">
        <f t="shared" si="360"/>
        <v/>
      </c>
      <c r="Y1125" s="164" t="str">
        <f t="shared" si="342"/>
        <v/>
      </c>
      <c r="Z1125" s="131" t="s">
        <v>58</v>
      </c>
      <c r="AA1125" s="135" t="s">
        <v>58</v>
      </c>
      <c r="AB1125" s="165" t="str">
        <f t="shared" si="343"/>
        <v/>
      </c>
      <c r="AC1125" s="280"/>
      <c r="AD1125" s="281"/>
      <c r="AF1125" s="60" t="str">
        <f>IF($C$3="","",IF(AND(F1125="□",G1125="□",H1125="□"),"",IF(AND(F1125="■",G1125="■"),"",IF(AND(F1125="■",H1125="■"),"",IF(AND(G1125="■",H1125="■"),"",IF(F1125="■",$BY$42,IF(G1125="■",$BY$39,IF(I1125="","",I1125))))))))</f>
        <v/>
      </c>
      <c r="AG1125" s="61" t="str">
        <f>IF($C$3="","",IF(AND(F1125="□",G1125="□",H1125="□"),"",IF(AND(F1125="■",G1125="■"),"",IF(AND(F1125="■",H1125="■"),"",IF(AND(G1125="■",H1125="■"),"",IF(F1125="■",$BY$44,IF(G1125="■",$BY$41,IF(K1125="","",K1125))))))))</f>
        <v/>
      </c>
      <c r="AH1125" s="63" t="str">
        <f t="shared" si="344"/>
        <v/>
      </c>
      <c r="AI1125" s="63" t="str">
        <f t="shared" si="345"/>
        <v/>
      </c>
      <c r="AJ1125" s="64" t="str">
        <f t="shared" si="346"/>
        <v/>
      </c>
      <c r="AK1125" s="64" t="str">
        <f t="shared" si="347"/>
        <v/>
      </c>
      <c r="AL1125" s="64" t="str">
        <f>IF($C$3="","",IF(AND(F1125="□",G1125="□",H1125="□"),"",IF(AND(F1125="■",G1125="■"),"",IF(AND(F1125="■",H1125="■"),"",IF(AND(G1125="■",H1125="■"),"",IF(F1125="■",$BY$23,IF(G1125="■",$BY$21,IF(J1125="","",J1125))))))))</f>
        <v/>
      </c>
      <c r="AM1125" s="65" t="str">
        <f t="shared" si="348"/>
        <v/>
      </c>
      <c r="AN1125" s="64" t="str">
        <f>IF($C$3="","",IF(AND(F1125="□",G1125="□",H1125="□"),"",IF(AND(F1125="■",G1125="■"),"",IF(AND(F1125="■",H1125="■"),"",IF(AND(G1125="■",H1125="■"),"",IF(F1125="■",$BY$24,IF(G1125="■",$BY$22,IF(L1125="","",L1125))))))))</f>
        <v/>
      </c>
      <c r="AO1125" s="118"/>
      <c r="AP1125" s="64" t="str">
        <f t="shared" si="349"/>
        <v/>
      </c>
      <c r="AQ1125" s="64" t="str">
        <f t="shared" si="350"/>
        <v/>
      </c>
      <c r="AR1125" s="64" t="str">
        <f t="shared" si="351"/>
        <v/>
      </c>
      <c r="AS1125" s="64" t="str">
        <f t="shared" si="352"/>
        <v/>
      </c>
      <c r="AT1125" s="64" t="str">
        <f t="shared" si="353"/>
        <v/>
      </c>
      <c r="AW1125" s="17" t="str">
        <f t="shared" si="354"/>
        <v/>
      </c>
      <c r="AX1125" s="17" t="str">
        <f t="shared" si="355"/>
        <v/>
      </c>
      <c r="AY1125" s="17" t="str">
        <f t="shared" si="356"/>
        <v/>
      </c>
      <c r="AZ1125" s="17" t="str">
        <f t="shared" si="357"/>
        <v/>
      </c>
      <c r="BA1125" s="17" t="str">
        <f t="shared" si="358"/>
        <v/>
      </c>
      <c r="BB1125" s="17" t="str">
        <f t="shared" si="359"/>
        <v/>
      </c>
      <c r="BD1125" s="17" t="str">
        <f>IF(AND(OR(F1125="",F1125="□"),OR(G1125="",G1125="□"),OR(H1125="",H1125="□")),"",IF(AND(F1125="■",G1125="■"),"",IF(AND(OR(F1125="■",G1125="■"),H1125="■"),"",IF(F1125="■",5,IF(G1125="■",4,IF(I1125="","",IF($C$3="","",IF($C$3=8,"-",IF($C$3&lt;8,IF(I1125&lt;=$BY$25,7,IF(I1125&lt;=$BY$26,6,IF(I1125&lt;=$BY$27,5,IF(I1125&lt;=$BY$28,4,IF(I1125&lt;=$BY$29,3,IF(I1125&lt;=$BY$30,2,1)))))))))))))))</f>
        <v/>
      </c>
      <c r="BE1125" s="17" t="str">
        <f>IF(AND(OR(F1125="",F1125="□"),OR(G1125="",G1125="□"),OR(H1125="",H1125="□")),"",IF(AND(F1125="■",G1125="■"),"",IF(AND(OR(F1125="■",G1125="■"),H1125="■"),"",IF(F1125="■",5,IF(G1125="■",4,IF(K1125="","",IF($C$3="","",IF($C$3=8,IF(K1125&lt;=$BY$33,6,IF(K1125&lt;=$BY$34,5,IF(K1125&lt;=$BY$35,4,3))),IF(AND($C$3&lt;8,$C$3&gt;4),IF(K1125&lt;=$BY$32,7,IF(K1125&lt;=$BY$33,6,IF(K1125&lt;=$BY$34,5,IF(K1125&lt;=$BY$35,4,IF(K1125&lt;=$BY$36,3,2))))),IF(C1111&lt;5,"-"))))))))))</f>
        <v/>
      </c>
      <c r="BF1125" s="17" t="str">
        <f t="shared" si="361"/>
        <v/>
      </c>
      <c r="BH1125" s="18" t="str">
        <f>IF(X1125="","",IF(50&lt;=Y1125,6,IF(AND(40&lt;=Y1125,Y1125&lt;50),5,IF(AND(30&lt;=Y1125,Y1125&lt;40),4,IF(AND(20&lt;=Y1125,Y1125&lt;30),3,IF(AND(10&lt;=Y1125,Y1125&lt;20),2,IF(AND(0&lt;=Y1125,Y1125&lt;10),1,IF(Y1125&lt;0,0,""))))))))</f>
        <v/>
      </c>
      <c r="BI1125" s="18" t="str">
        <f>IF(X1125="","",IF(30&lt;=Y1125,4,IF(AND(20&lt;=Y1125,Y1125&lt;30),3,IF(AND(10&lt;=Y1125,Y1125&lt;20),2,IF(AND(0&lt;=Y1125,Y1125&lt;10),1,IF(Y1125&lt;0,0,""))))))</f>
        <v/>
      </c>
      <c r="BJ1125" s="58" t="str">
        <f>IF(AND(OR(Q1125="",Q1125="□"),OR(R1125="",R1125="□"),OR(S1125="",S1125="□")),"",IF(AND(Q1125="■",R1125="■"),"",IF(AND(OR(Q1125="■",R1125="■"),S1125="■"),"",IF(Q1125="■",3,IF(R1125="■",1,IF(Z1125="■",BH1125,BI1125))))))</f>
        <v/>
      </c>
    </row>
    <row r="1126" spans="1:62" ht="12" customHeight="1" x14ac:dyDescent="0.15">
      <c r="A1126" s="66">
        <v>1109</v>
      </c>
      <c r="B1126" s="4"/>
      <c r="C1126" s="2"/>
      <c r="D1126" s="2"/>
      <c r="E1126" s="8"/>
      <c r="F1126" s="129" t="s">
        <v>38</v>
      </c>
      <c r="G1126" s="130" t="s">
        <v>38</v>
      </c>
      <c r="H1126" s="131" t="s">
        <v>38</v>
      </c>
      <c r="I1126" s="122"/>
      <c r="J1126" s="149"/>
      <c r="K1126" s="124"/>
      <c r="L1126" s="178"/>
      <c r="M1126" s="133"/>
      <c r="N1126" s="163" t="str">
        <f>IF($C$3="","",IF(P1126="","",BF1126))</f>
        <v/>
      </c>
      <c r="O1126" s="163" t="str">
        <f>IF($C$3="","",IF(AND(OR(F1126="",F1126="□"),OR(G1126="",G1126="□"),OR(H1126="",H1126="□")),"",IF(AND(F1126="■",G1126="■"),"",IF(AND(OR(F1126="■",G1126="■"),H1126="■"),"",IF(BF1126="","",IF(OR(BF1126=4,BF1126&gt;4),"○","×"))))))</f>
        <v/>
      </c>
      <c r="P1126" s="162" t="str">
        <f>IF($C$3="","",IF(AND(OR(F1126="",F1126="□"),OR(G1126="",G1126="□"),OR(H1126="",H1126="□")),"",IF(AND(F1126="■",G1126="■"),"",IF(AND(OR(F1126="■",G1126="■"),H1126="■"),"",IF(BF1126="","",IF(OR(BF1126=5,BF1126&gt;5),"○","×"))))))</f>
        <v/>
      </c>
      <c r="Q1126" s="129" t="s">
        <v>38</v>
      </c>
      <c r="R1126" s="130" t="s">
        <v>38</v>
      </c>
      <c r="S1126" s="131" t="s">
        <v>38</v>
      </c>
      <c r="T1126" s="1"/>
      <c r="U1126" s="10"/>
      <c r="V1126" s="11"/>
      <c r="W1126" s="10"/>
      <c r="X1126" s="223" t="str">
        <f t="shared" si="360"/>
        <v/>
      </c>
      <c r="Y1126" s="164" t="str">
        <f t="shared" si="342"/>
        <v/>
      </c>
      <c r="Z1126" s="131" t="s">
        <v>58</v>
      </c>
      <c r="AA1126" s="135" t="s">
        <v>58</v>
      </c>
      <c r="AB1126" s="165" t="str">
        <f t="shared" si="343"/>
        <v/>
      </c>
      <c r="AC1126" s="280"/>
      <c r="AD1126" s="281"/>
      <c r="AF1126" s="60" t="str">
        <f>IF($C$3="","",IF(AND(F1126="□",G1126="□",H1126="□"),"",IF(AND(F1126="■",G1126="■"),"",IF(AND(F1126="■",H1126="■"),"",IF(AND(G1126="■",H1126="■"),"",IF(F1126="■",$BY$42,IF(G1126="■",$BY$39,IF(I1126="","",I1126))))))))</f>
        <v/>
      </c>
      <c r="AG1126" s="61" t="str">
        <f>IF($C$3="","",IF(AND(F1126="□",G1126="□",H1126="□"),"",IF(AND(F1126="■",G1126="■"),"",IF(AND(F1126="■",H1126="■"),"",IF(AND(G1126="■",H1126="■"),"",IF(F1126="■",$BY$44,IF(G1126="■",$BY$41,IF(K1126="","",K1126))))))))</f>
        <v/>
      </c>
      <c r="AH1126" s="63" t="str">
        <f t="shared" si="344"/>
        <v/>
      </c>
      <c r="AI1126" s="63" t="str">
        <f t="shared" si="345"/>
        <v/>
      </c>
      <c r="AJ1126" s="64" t="str">
        <f t="shared" si="346"/>
        <v/>
      </c>
      <c r="AK1126" s="64" t="str">
        <f t="shared" si="347"/>
        <v/>
      </c>
      <c r="AL1126" s="64" t="str">
        <f>IF($C$3="","",IF(AND(F1126="□",G1126="□",H1126="□"),"",IF(AND(F1126="■",G1126="■"),"",IF(AND(F1126="■",H1126="■"),"",IF(AND(G1126="■",H1126="■"),"",IF(F1126="■",$BY$23,IF(G1126="■",$BY$21,IF(J1126="","",J1126))))))))</f>
        <v/>
      </c>
      <c r="AM1126" s="65" t="str">
        <f t="shared" si="348"/>
        <v/>
      </c>
      <c r="AN1126" s="64" t="str">
        <f>IF($C$3="","",IF(AND(F1126="□",G1126="□",H1126="□"),"",IF(AND(F1126="■",G1126="■"),"",IF(AND(F1126="■",H1126="■"),"",IF(AND(G1126="■",H1126="■"),"",IF(F1126="■",$BY$24,IF(G1126="■",$BY$22,IF(L1126="","",L1126))))))))</f>
        <v/>
      </c>
      <c r="AO1126" s="118"/>
      <c r="AP1126" s="64" t="str">
        <f t="shared" si="349"/>
        <v/>
      </c>
      <c r="AQ1126" s="64" t="str">
        <f t="shared" si="350"/>
        <v/>
      </c>
      <c r="AR1126" s="64" t="str">
        <f t="shared" si="351"/>
        <v/>
      </c>
      <c r="AS1126" s="64" t="str">
        <f t="shared" si="352"/>
        <v/>
      </c>
      <c r="AT1126" s="64" t="str">
        <f t="shared" si="353"/>
        <v/>
      </c>
      <c r="AW1126" s="17" t="str">
        <f t="shared" si="354"/>
        <v/>
      </c>
      <c r="AX1126" s="17" t="str">
        <f t="shared" si="355"/>
        <v/>
      </c>
      <c r="AY1126" s="17" t="str">
        <f t="shared" si="356"/>
        <v/>
      </c>
      <c r="AZ1126" s="17" t="str">
        <f t="shared" si="357"/>
        <v/>
      </c>
      <c r="BA1126" s="17" t="str">
        <f t="shared" si="358"/>
        <v/>
      </c>
      <c r="BB1126" s="17" t="str">
        <f t="shared" si="359"/>
        <v/>
      </c>
      <c r="BD1126" s="17" t="str">
        <f>IF(AND(OR(F1126="",F1126="□"),OR(G1126="",G1126="□"),OR(H1126="",H1126="□")),"",IF(AND(F1126="■",G1126="■"),"",IF(AND(OR(F1126="■",G1126="■"),H1126="■"),"",IF(F1126="■",5,IF(G1126="■",4,IF(I1126="","",IF($C$3="","",IF($C$3=8,"-",IF($C$3&lt;8,IF(I1126&lt;=$BY$25,7,IF(I1126&lt;=$BY$26,6,IF(I1126&lt;=$BY$27,5,IF(I1126&lt;=$BY$28,4,IF(I1126&lt;=$BY$29,3,IF(I1126&lt;=$BY$30,2,1)))))))))))))))</f>
        <v/>
      </c>
      <c r="BE1126" s="17" t="str">
        <f>IF(AND(OR(F1126="",F1126="□"),OR(G1126="",G1126="□"),OR(H1126="",H1126="□")),"",IF(AND(F1126="■",G1126="■"),"",IF(AND(OR(F1126="■",G1126="■"),H1126="■"),"",IF(F1126="■",5,IF(G1126="■",4,IF(K1126="","",IF($C$3="","",IF($C$3=8,IF(K1126&lt;=$BY$33,6,IF(K1126&lt;=$BY$34,5,IF(K1126&lt;=$BY$35,4,3))),IF(AND($C$3&lt;8,$C$3&gt;4),IF(K1126&lt;=$BY$32,7,IF(K1126&lt;=$BY$33,6,IF(K1126&lt;=$BY$34,5,IF(K1126&lt;=$BY$35,4,IF(K1126&lt;=$BY$36,3,2))))),IF(C1112&lt;5,"-"))))))))))</f>
        <v/>
      </c>
      <c r="BF1126" s="17" t="str">
        <f t="shared" si="361"/>
        <v/>
      </c>
      <c r="BH1126" s="18" t="str">
        <f>IF(X1126="","",IF(50&lt;=Y1126,6,IF(AND(40&lt;=Y1126,Y1126&lt;50),5,IF(AND(30&lt;=Y1126,Y1126&lt;40),4,IF(AND(20&lt;=Y1126,Y1126&lt;30),3,IF(AND(10&lt;=Y1126,Y1126&lt;20),2,IF(AND(0&lt;=Y1126,Y1126&lt;10),1,IF(Y1126&lt;0,0,""))))))))</f>
        <v/>
      </c>
      <c r="BI1126" s="18" t="str">
        <f>IF(X1126="","",IF(30&lt;=Y1126,4,IF(AND(20&lt;=Y1126,Y1126&lt;30),3,IF(AND(10&lt;=Y1126,Y1126&lt;20),2,IF(AND(0&lt;=Y1126,Y1126&lt;10),1,IF(Y1126&lt;0,0,""))))))</f>
        <v/>
      </c>
      <c r="BJ1126" s="58" t="str">
        <f>IF(AND(OR(Q1126="",Q1126="□"),OR(R1126="",R1126="□"),OR(S1126="",S1126="□")),"",IF(AND(Q1126="■",R1126="■"),"",IF(AND(OR(Q1126="■",R1126="■"),S1126="■"),"",IF(Q1126="■",3,IF(R1126="■",1,IF(Z1126="■",BH1126,BI1126))))))</f>
        <v/>
      </c>
    </row>
    <row r="1127" spans="1:62" ht="12" customHeight="1" x14ac:dyDescent="0.15">
      <c r="A1127" s="66">
        <v>1110</v>
      </c>
      <c r="B1127" s="4"/>
      <c r="C1127" s="2"/>
      <c r="D1127" s="2"/>
      <c r="E1127" s="8"/>
      <c r="F1127" s="129" t="s">
        <v>38</v>
      </c>
      <c r="G1127" s="130" t="s">
        <v>38</v>
      </c>
      <c r="H1127" s="131" t="s">
        <v>38</v>
      </c>
      <c r="I1127" s="122"/>
      <c r="J1127" s="149"/>
      <c r="K1127" s="124"/>
      <c r="L1127" s="178"/>
      <c r="M1127" s="133"/>
      <c r="N1127" s="163" t="str">
        <f>IF($C$3="","",IF(P1127="","",BF1127))</f>
        <v/>
      </c>
      <c r="O1127" s="163" t="str">
        <f>IF($C$3="","",IF(AND(OR(F1127="",F1127="□"),OR(G1127="",G1127="□"),OR(H1127="",H1127="□")),"",IF(AND(F1127="■",G1127="■"),"",IF(AND(OR(F1127="■",G1127="■"),H1127="■"),"",IF(BF1127="","",IF(OR(BF1127=4,BF1127&gt;4),"○","×"))))))</f>
        <v/>
      </c>
      <c r="P1127" s="162" t="str">
        <f>IF($C$3="","",IF(AND(OR(F1127="",F1127="□"),OR(G1127="",G1127="□"),OR(H1127="",H1127="□")),"",IF(AND(F1127="■",G1127="■"),"",IF(AND(OR(F1127="■",G1127="■"),H1127="■"),"",IF(BF1127="","",IF(OR(BF1127=5,BF1127&gt;5),"○","×"))))))</f>
        <v/>
      </c>
      <c r="Q1127" s="129" t="s">
        <v>38</v>
      </c>
      <c r="R1127" s="130" t="s">
        <v>38</v>
      </c>
      <c r="S1127" s="131" t="s">
        <v>38</v>
      </c>
      <c r="T1127" s="1"/>
      <c r="U1127" s="10"/>
      <c r="V1127" s="11"/>
      <c r="W1127" s="10"/>
      <c r="X1127" s="223" t="str">
        <f t="shared" si="360"/>
        <v/>
      </c>
      <c r="Y1127" s="164" t="str">
        <f t="shared" si="342"/>
        <v/>
      </c>
      <c r="Z1127" s="131" t="s">
        <v>58</v>
      </c>
      <c r="AA1127" s="135" t="s">
        <v>58</v>
      </c>
      <c r="AB1127" s="165" t="str">
        <f t="shared" si="343"/>
        <v/>
      </c>
      <c r="AC1127" s="280"/>
      <c r="AD1127" s="281"/>
      <c r="AF1127" s="60" t="str">
        <f>IF($C$3="","",IF(AND(F1127="□",G1127="□",H1127="□"),"",IF(AND(F1127="■",G1127="■"),"",IF(AND(F1127="■",H1127="■"),"",IF(AND(G1127="■",H1127="■"),"",IF(F1127="■",$BY$42,IF(G1127="■",$BY$39,IF(I1127="","",I1127))))))))</f>
        <v/>
      </c>
      <c r="AG1127" s="61" t="str">
        <f>IF($C$3="","",IF(AND(F1127="□",G1127="□",H1127="□"),"",IF(AND(F1127="■",G1127="■"),"",IF(AND(F1127="■",H1127="■"),"",IF(AND(G1127="■",H1127="■"),"",IF(F1127="■",$BY$44,IF(G1127="■",$BY$41,IF(K1127="","",K1127))))))))</f>
        <v/>
      </c>
      <c r="AH1127" s="63" t="str">
        <f t="shared" si="344"/>
        <v/>
      </c>
      <c r="AI1127" s="63" t="str">
        <f t="shared" si="345"/>
        <v/>
      </c>
      <c r="AJ1127" s="64" t="str">
        <f t="shared" si="346"/>
        <v/>
      </c>
      <c r="AK1127" s="64" t="str">
        <f t="shared" si="347"/>
        <v/>
      </c>
      <c r="AL1127" s="64" t="str">
        <f>IF($C$3="","",IF(AND(F1127="□",G1127="□",H1127="□"),"",IF(AND(F1127="■",G1127="■"),"",IF(AND(F1127="■",H1127="■"),"",IF(AND(G1127="■",H1127="■"),"",IF(F1127="■",$BY$23,IF(G1127="■",$BY$21,IF(J1127="","",J1127))))))))</f>
        <v/>
      </c>
      <c r="AM1127" s="65" t="str">
        <f t="shared" si="348"/>
        <v/>
      </c>
      <c r="AN1127" s="64" t="str">
        <f>IF($C$3="","",IF(AND(F1127="□",G1127="□",H1127="□"),"",IF(AND(F1127="■",G1127="■"),"",IF(AND(F1127="■",H1127="■"),"",IF(AND(G1127="■",H1127="■"),"",IF(F1127="■",$BY$24,IF(G1127="■",$BY$22,IF(L1127="","",L1127))))))))</f>
        <v/>
      </c>
      <c r="AO1127" s="118"/>
      <c r="AP1127" s="64" t="str">
        <f t="shared" si="349"/>
        <v/>
      </c>
      <c r="AQ1127" s="64" t="str">
        <f t="shared" si="350"/>
        <v/>
      </c>
      <c r="AR1127" s="64" t="str">
        <f t="shared" si="351"/>
        <v/>
      </c>
      <c r="AS1127" s="64" t="str">
        <f t="shared" si="352"/>
        <v/>
      </c>
      <c r="AT1127" s="64" t="str">
        <f t="shared" si="353"/>
        <v/>
      </c>
      <c r="AW1127" s="17" t="str">
        <f t="shared" si="354"/>
        <v/>
      </c>
      <c r="AX1127" s="17" t="str">
        <f t="shared" si="355"/>
        <v/>
      </c>
      <c r="AY1127" s="17" t="str">
        <f t="shared" si="356"/>
        <v/>
      </c>
      <c r="AZ1127" s="17" t="str">
        <f t="shared" si="357"/>
        <v/>
      </c>
      <c r="BA1127" s="17" t="str">
        <f t="shared" si="358"/>
        <v/>
      </c>
      <c r="BB1127" s="17" t="str">
        <f t="shared" si="359"/>
        <v/>
      </c>
      <c r="BD1127" s="17" t="str">
        <f>IF(AND(OR(F1127="",F1127="□"),OR(G1127="",G1127="□"),OR(H1127="",H1127="□")),"",IF(AND(F1127="■",G1127="■"),"",IF(AND(OR(F1127="■",G1127="■"),H1127="■"),"",IF(F1127="■",5,IF(G1127="■",4,IF(I1127="","",IF($C$3="","",IF($C$3=8,"-",IF($C$3&lt;8,IF(I1127&lt;=$BY$25,7,IF(I1127&lt;=$BY$26,6,IF(I1127&lt;=$BY$27,5,IF(I1127&lt;=$BY$28,4,IF(I1127&lt;=$BY$29,3,IF(I1127&lt;=$BY$30,2,1)))))))))))))))</f>
        <v/>
      </c>
      <c r="BE1127" s="17" t="str">
        <f>IF(AND(OR(F1127="",F1127="□"),OR(G1127="",G1127="□"),OR(H1127="",H1127="□")),"",IF(AND(F1127="■",G1127="■"),"",IF(AND(OR(F1127="■",G1127="■"),H1127="■"),"",IF(F1127="■",5,IF(G1127="■",4,IF(K1127="","",IF($C$3="","",IF($C$3=8,IF(K1127&lt;=$BY$33,6,IF(K1127&lt;=$BY$34,5,IF(K1127&lt;=$BY$35,4,3))),IF(AND($C$3&lt;8,$C$3&gt;4),IF(K1127&lt;=$BY$32,7,IF(K1127&lt;=$BY$33,6,IF(K1127&lt;=$BY$34,5,IF(K1127&lt;=$BY$35,4,IF(K1127&lt;=$BY$36,3,2))))),IF(C1113&lt;5,"-"))))))))))</f>
        <v/>
      </c>
      <c r="BF1127" s="17" t="str">
        <f t="shared" si="361"/>
        <v/>
      </c>
      <c r="BH1127" s="18" t="str">
        <f>IF(X1127="","",IF(50&lt;=Y1127,6,IF(AND(40&lt;=Y1127,Y1127&lt;50),5,IF(AND(30&lt;=Y1127,Y1127&lt;40),4,IF(AND(20&lt;=Y1127,Y1127&lt;30),3,IF(AND(10&lt;=Y1127,Y1127&lt;20),2,IF(AND(0&lt;=Y1127,Y1127&lt;10),1,IF(Y1127&lt;0,0,""))))))))</f>
        <v/>
      </c>
      <c r="BI1127" s="18" t="str">
        <f>IF(X1127="","",IF(30&lt;=Y1127,4,IF(AND(20&lt;=Y1127,Y1127&lt;30),3,IF(AND(10&lt;=Y1127,Y1127&lt;20),2,IF(AND(0&lt;=Y1127,Y1127&lt;10),1,IF(Y1127&lt;0,0,""))))))</f>
        <v/>
      </c>
      <c r="BJ1127" s="58" t="str">
        <f>IF(AND(OR(Q1127="",Q1127="□"),OR(R1127="",R1127="□"),OR(S1127="",S1127="□")),"",IF(AND(Q1127="■",R1127="■"),"",IF(AND(OR(Q1127="■",R1127="■"),S1127="■"),"",IF(Q1127="■",3,IF(R1127="■",1,IF(Z1127="■",BH1127,BI1127))))))</f>
        <v/>
      </c>
    </row>
    <row r="1128" spans="1:62" ht="12" customHeight="1" x14ac:dyDescent="0.15">
      <c r="A1128" s="66">
        <v>1111</v>
      </c>
      <c r="B1128" s="4"/>
      <c r="C1128" s="2"/>
      <c r="D1128" s="2"/>
      <c r="E1128" s="8"/>
      <c r="F1128" s="129" t="s">
        <v>38</v>
      </c>
      <c r="G1128" s="130" t="s">
        <v>38</v>
      </c>
      <c r="H1128" s="131" t="s">
        <v>38</v>
      </c>
      <c r="I1128" s="122"/>
      <c r="J1128" s="149"/>
      <c r="K1128" s="124"/>
      <c r="L1128" s="178"/>
      <c r="M1128" s="133"/>
      <c r="N1128" s="163" t="str">
        <f>IF($C$3="","",IF(P1128="","",BF1128))</f>
        <v/>
      </c>
      <c r="O1128" s="163" t="str">
        <f>IF($C$3="","",IF(AND(OR(F1128="",F1128="□"),OR(G1128="",G1128="□"),OR(H1128="",H1128="□")),"",IF(AND(F1128="■",G1128="■"),"",IF(AND(OR(F1128="■",G1128="■"),H1128="■"),"",IF(BF1128="","",IF(OR(BF1128=4,BF1128&gt;4),"○","×"))))))</f>
        <v/>
      </c>
      <c r="P1128" s="162" t="str">
        <f>IF($C$3="","",IF(AND(OR(F1128="",F1128="□"),OR(G1128="",G1128="□"),OR(H1128="",H1128="□")),"",IF(AND(F1128="■",G1128="■"),"",IF(AND(OR(F1128="■",G1128="■"),H1128="■"),"",IF(BF1128="","",IF(OR(BF1128=5,BF1128&gt;5),"○","×"))))))</f>
        <v/>
      </c>
      <c r="Q1128" s="129" t="s">
        <v>38</v>
      </c>
      <c r="R1128" s="130" t="s">
        <v>38</v>
      </c>
      <c r="S1128" s="131" t="s">
        <v>38</v>
      </c>
      <c r="T1128" s="1"/>
      <c r="U1128" s="10"/>
      <c r="V1128" s="11"/>
      <c r="W1128" s="10"/>
      <c r="X1128" s="223" t="str">
        <f t="shared" si="360"/>
        <v/>
      </c>
      <c r="Y1128" s="164" t="str">
        <f t="shared" si="342"/>
        <v/>
      </c>
      <c r="Z1128" s="131" t="s">
        <v>58</v>
      </c>
      <c r="AA1128" s="135" t="s">
        <v>58</v>
      </c>
      <c r="AB1128" s="165" t="str">
        <f t="shared" si="343"/>
        <v/>
      </c>
      <c r="AC1128" s="280"/>
      <c r="AD1128" s="281"/>
      <c r="AF1128" s="60" t="str">
        <f>IF($C$3="","",IF(AND(F1128="□",G1128="□",H1128="□"),"",IF(AND(F1128="■",G1128="■"),"",IF(AND(F1128="■",H1128="■"),"",IF(AND(G1128="■",H1128="■"),"",IF(F1128="■",$BY$42,IF(G1128="■",$BY$39,IF(I1128="","",I1128))))))))</f>
        <v/>
      </c>
      <c r="AG1128" s="61" t="str">
        <f>IF($C$3="","",IF(AND(F1128="□",G1128="□",H1128="□"),"",IF(AND(F1128="■",G1128="■"),"",IF(AND(F1128="■",H1128="■"),"",IF(AND(G1128="■",H1128="■"),"",IF(F1128="■",$BY$44,IF(G1128="■",$BY$41,IF(K1128="","",K1128))))))))</f>
        <v/>
      </c>
      <c r="AH1128" s="63" t="str">
        <f t="shared" si="344"/>
        <v/>
      </c>
      <c r="AI1128" s="63" t="str">
        <f t="shared" si="345"/>
        <v/>
      </c>
      <c r="AJ1128" s="64" t="str">
        <f t="shared" si="346"/>
        <v/>
      </c>
      <c r="AK1128" s="64" t="str">
        <f t="shared" si="347"/>
        <v/>
      </c>
      <c r="AL1128" s="64" t="str">
        <f>IF($C$3="","",IF(AND(F1128="□",G1128="□",H1128="□"),"",IF(AND(F1128="■",G1128="■"),"",IF(AND(F1128="■",H1128="■"),"",IF(AND(G1128="■",H1128="■"),"",IF(F1128="■",$BY$23,IF(G1128="■",$BY$21,IF(J1128="","",J1128))))))))</f>
        <v/>
      </c>
      <c r="AM1128" s="65" t="str">
        <f t="shared" si="348"/>
        <v/>
      </c>
      <c r="AN1128" s="64" t="str">
        <f>IF($C$3="","",IF(AND(F1128="□",G1128="□",H1128="□"),"",IF(AND(F1128="■",G1128="■"),"",IF(AND(F1128="■",H1128="■"),"",IF(AND(G1128="■",H1128="■"),"",IF(F1128="■",$BY$24,IF(G1128="■",$BY$22,IF(L1128="","",L1128))))))))</f>
        <v/>
      </c>
      <c r="AO1128" s="118"/>
      <c r="AP1128" s="64" t="str">
        <f t="shared" si="349"/>
        <v/>
      </c>
      <c r="AQ1128" s="64" t="str">
        <f t="shared" si="350"/>
        <v/>
      </c>
      <c r="AR1128" s="64" t="str">
        <f t="shared" si="351"/>
        <v/>
      </c>
      <c r="AS1128" s="64" t="str">
        <f t="shared" si="352"/>
        <v/>
      </c>
      <c r="AT1128" s="64" t="str">
        <f t="shared" si="353"/>
        <v/>
      </c>
      <c r="AW1128" s="17" t="str">
        <f t="shared" si="354"/>
        <v/>
      </c>
      <c r="AX1128" s="17" t="str">
        <f t="shared" si="355"/>
        <v/>
      </c>
      <c r="AY1128" s="17" t="str">
        <f t="shared" si="356"/>
        <v/>
      </c>
      <c r="AZ1128" s="17" t="str">
        <f t="shared" si="357"/>
        <v/>
      </c>
      <c r="BA1128" s="17" t="str">
        <f t="shared" si="358"/>
        <v/>
      </c>
      <c r="BB1128" s="17" t="str">
        <f t="shared" si="359"/>
        <v/>
      </c>
      <c r="BD1128" s="17" t="str">
        <f>IF(AND(OR(F1128="",F1128="□"),OR(G1128="",G1128="□"),OR(H1128="",H1128="□")),"",IF(AND(F1128="■",G1128="■"),"",IF(AND(OR(F1128="■",G1128="■"),H1128="■"),"",IF(F1128="■",5,IF(G1128="■",4,IF(I1128="","",IF($C$3="","",IF($C$3=8,"-",IF($C$3&lt;8,IF(I1128&lt;=$BY$25,7,IF(I1128&lt;=$BY$26,6,IF(I1128&lt;=$BY$27,5,IF(I1128&lt;=$BY$28,4,IF(I1128&lt;=$BY$29,3,IF(I1128&lt;=$BY$30,2,1)))))))))))))))</f>
        <v/>
      </c>
      <c r="BE1128" s="17" t="str">
        <f>IF(AND(OR(F1128="",F1128="□"),OR(G1128="",G1128="□"),OR(H1128="",H1128="□")),"",IF(AND(F1128="■",G1128="■"),"",IF(AND(OR(F1128="■",G1128="■"),H1128="■"),"",IF(F1128="■",5,IF(G1128="■",4,IF(K1128="","",IF($C$3="","",IF($C$3=8,IF(K1128&lt;=$BY$33,6,IF(K1128&lt;=$BY$34,5,IF(K1128&lt;=$BY$35,4,3))),IF(AND($C$3&lt;8,$C$3&gt;4),IF(K1128&lt;=$BY$32,7,IF(K1128&lt;=$BY$33,6,IF(K1128&lt;=$BY$34,5,IF(K1128&lt;=$BY$35,4,IF(K1128&lt;=$BY$36,3,2))))),IF(C1114&lt;5,"-"))))))))))</f>
        <v/>
      </c>
      <c r="BF1128" s="17" t="str">
        <f t="shared" si="361"/>
        <v/>
      </c>
      <c r="BH1128" s="18" t="str">
        <f>IF(X1128="","",IF(50&lt;=Y1128,6,IF(AND(40&lt;=Y1128,Y1128&lt;50),5,IF(AND(30&lt;=Y1128,Y1128&lt;40),4,IF(AND(20&lt;=Y1128,Y1128&lt;30),3,IF(AND(10&lt;=Y1128,Y1128&lt;20),2,IF(AND(0&lt;=Y1128,Y1128&lt;10),1,IF(Y1128&lt;0,0,""))))))))</f>
        <v/>
      </c>
      <c r="BI1128" s="18" t="str">
        <f>IF(X1128="","",IF(30&lt;=Y1128,4,IF(AND(20&lt;=Y1128,Y1128&lt;30),3,IF(AND(10&lt;=Y1128,Y1128&lt;20),2,IF(AND(0&lt;=Y1128,Y1128&lt;10),1,IF(Y1128&lt;0,0,""))))))</f>
        <v/>
      </c>
      <c r="BJ1128" s="58" t="str">
        <f>IF(AND(OR(Q1128="",Q1128="□"),OR(R1128="",R1128="□"),OR(S1128="",S1128="□")),"",IF(AND(Q1128="■",R1128="■"),"",IF(AND(OR(Q1128="■",R1128="■"),S1128="■"),"",IF(Q1128="■",3,IF(R1128="■",1,IF(Z1128="■",BH1128,BI1128))))))</f>
        <v/>
      </c>
    </row>
    <row r="1129" spans="1:62" ht="12" customHeight="1" x14ac:dyDescent="0.15">
      <c r="A1129" s="66">
        <v>1112</v>
      </c>
      <c r="B1129" s="4"/>
      <c r="C1129" s="2"/>
      <c r="D1129" s="2"/>
      <c r="E1129" s="8"/>
      <c r="F1129" s="129" t="s">
        <v>38</v>
      </c>
      <c r="G1129" s="130" t="s">
        <v>38</v>
      </c>
      <c r="H1129" s="131" t="s">
        <v>38</v>
      </c>
      <c r="I1129" s="122"/>
      <c r="J1129" s="149"/>
      <c r="K1129" s="124"/>
      <c r="L1129" s="178"/>
      <c r="M1129" s="133"/>
      <c r="N1129" s="163" t="str">
        <f>IF($C$3="","",IF(P1129="","",BF1129))</f>
        <v/>
      </c>
      <c r="O1129" s="163" t="str">
        <f>IF($C$3="","",IF(AND(OR(F1129="",F1129="□"),OR(G1129="",G1129="□"),OR(H1129="",H1129="□")),"",IF(AND(F1129="■",G1129="■"),"",IF(AND(OR(F1129="■",G1129="■"),H1129="■"),"",IF(BF1129="","",IF(OR(BF1129=4,BF1129&gt;4),"○","×"))))))</f>
        <v/>
      </c>
      <c r="P1129" s="162" t="str">
        <f>IF($C$3="","",IF(AND(OR(F1129="",F1129="□"),OR(G1129="",G1129="□"),OR(H1129="",H1129="□")),"",IF(AND(F1129="■",G1129="■"),"",IF(AND(OR(F1129="■",G1129="■"),H1129="■"),"",IF(BF1129="","",IF(OR(BF1129=5,BF1129&gt;5),"○","×"))))))</f>
        <v/>
      </c>
      <c r="Q1129" s="129" t="s">
        <v>38</v>
      </c>
      <c r="R1129" s="130" t="s">
        <v>38</v>
      </c>
      <c r="S1129" s="131" t="s">
        <v>38</v>
      </c>
      <c r="T1129" s="1"/>
      <c r="U1129" s="10"/>
      <c r="V1129" s="11"/>
      <c r="W1129" s="10"/>
      <c r="X1129" s="223" t="str">
        <f t="shared" si="360"/>
        <v/>
      </c>
      <c r="Y1129" s="164" t="str">
        <f t="shared" si="342"/>
        <v/>
      </c>
      <c r="Z1129" s="131" t="s">
        <v>58</v>
      </c>
      <c r="AA1129" s="135" t="s">
        <v>58</v>
      </c>
      <c r="AB1129" s="165" t="str">
        <f t="shared" si="343"/>
        <v/>
      </c>
      <c r="AC1129" s="280"/>
      <c r="AD1129" s="281"/>
      <c r="AF1129" s="60" t="str">
        <f>IF($C$3="","",IF(AND(F1129="□",G1129="□",H1129="□"),"",IF(AND(F1129="■",G1129="■"),"",IF(AND(F1129="■",H1129="■"),"",IF(AND(G1129="■",H1129="■"),"",IF(F1129="■",$BY$42,IF(G1129="■",$BY$39,IF(I1129="","",I1129))))))))</f>
        <v/>
      </c>
      <c r="AG1129" s="61" t="str">
        <f>IF($C$3="","",IF(AND(F1129="□",G1129="□",H1129="□"),"",IF(AND(F1129="■",G1129="■"),"",IF(AND(F1129="■",H1129="■"),"",IF(AND(G1129="■",H1129="■"),"",IF(F1129="■",$BY$44,IF(G1129="■",$BY$41,IF(K1129="","",K1129))))))))</f>
        <v/>
      </c>
      <c r="AH1129" s="63" t="str">
        <f t="shared" si="344"/>
        <v/>
      </c>
      <c r="AI1129" s="63" t="str">
        <f t="shared" si="345"/>
        <v/>
      </c>
      <c r="AJ1129" s="64" t="str">
        <f t="shared" si="346"/>
        <v/>
      </c>
      <c r="AK1129" s="64" t="str">
        <f t="shared" si="347"/>
        <v/>
      </c>
      <c r="AL1129" s="64" t="str">
        <f>IF($C$3="","",IF(AND(F1129="□",G1129="□",H1129="□"),"",IF(AND(F1129="■",G1129="■"),"",IF(AND(F1129="■",H1129="■"),"",IF(AND(G1129="■",H1129="■"),"",IF(F1129="■",$BY$23,IF(G1129="■",$BY$21,IF(J1129="","",J1129))))))))</f>
        <v/>
      </c>
      <c r="AM1129" s="65" t="str">
        <f t="shared" si="348"/>
        <v/>
      </c>
      <c r="AN1129" s="64" t="str">
        <f>IF($C$3="","",IF(AND(F1129="□",G1129="□",H1129="□"),"",IF(AND(F1129="■",G1129="■"),"",IF(AND(F1129="■",H1129="■"),"",IF(AND(G1129="■",H1129="■"),"",IF(F1129="■",$BY$24,IF(G1129="■",$BY$22,IF(L1129="","",L1129))))))))</f>
        <v/>
      </c>
      <c r="AO1129" s="118"/>
      <c r="AP1129" s="64" t="str">
        <f t="shared" si="349"/>
        <v/>
      </c>
      <c r="AQ1129" s="64" t="str">
        <f t="shared" si="350"/>
        <v/>
      </c>
      <c r="AR1129" s="64" t="str">
        <f t="shared" si="351"/>
        <v/>
      </c>
      <c r="AS1129" s="64" t="str">
        <f t="shared" si="352"/>
        <v/>
      </c>
      <c r="AT1129" s="64" t="str">
        <f t="shared" si="353"/>
        <v/>
      </c>
      <c r="AW1129" s="17" t="str">
        <f t="shared" si="354"/>
        <v/>
      </c>
      <c r="AX1129" s="17" t="str">
        <f t="shared" si="355"/>
        <v/>
      </c>
      <c r="AY1129" s="17" t="str">
        <f t="shared" si="356"/>
        <v/>
      </c>
      <c r="AZ1129" s="17" t="str">
        <f t="shared" si="357"/>
        <v/>
      </c>
      <c r="BA1129" s="17" t="str">
        <f t="shared" si="358"/>
        <v/>
      </c>
      <c r="BB1129" s="17" t="str">
        <f t="shared" si="359"/>
        <v/>
      </c>
      <c r="BD1129" s="17" t="str">
        <f>IF(AND(OR(F1129="",F1129="□"),OR(G1129="",G1129="□"),OR(H1129="",H1129="□")),"",IF(AND(F1129="■",G1129="■"),"",IF(AND(OR(F1129="■",G1129="■"),H1129="■"),"",IF(F1129="■",5,IF(G1129="■",4,IF(I1129="","",IF($C$3="","",IF($C$3=8,"-",IF($C$3&lt;8,IF(I1129&lt;=$BY$25,7,IF(I1129&lt;=$BY$26,6,IF(I1129&lt;=$BY$27,5,IF(I1129&lt;=$BY$28,4,IF(I1129&lt;=$BY$29,3,IF(I1129&lt;=$BY$30,2,1)))))))))))))))</f>
        <v/>
      </c>
      <c r="BE1129" s="17" t="str">
        <f>IF(AND(OR(F1129="",F1129="□"),OR(G1129="",G1129="□"),OR(H1129="",H1129="□")),"",IF(AND(F1129="■",G1129="■"),"",IF(AND(OR(F1129="■",G1129="■"),H1129="■"),"",IF(F1129="■",5,IF(G1129="■",4,IF(K1129="","",IF($C$3="","",IF($C$3=8,IF(K1129&lt;=$BY$33,6,IF(K1129&lt;=$BY$34,5,IF(K1129&lt;=$BY$35,4,3))),IF(AND($C$3&lt;8,$C$3&gt;4),IF(K1129&lt;=$BY$32,7,IF(K1129&lt;=$BY$33,6,IF(K1129&lt;=$BY$34,5,IF(K1129&lt;=$BY$35,4,IF(K1129&lt;=$BY$36,3,2))))),IF(C1115&lt;5,"-"))))))))))</f>
        <v/>
      </c>
      <c r="BF1129" s="17" t="str">
        <f t="shared" si="361"/>
        <v/>
      </c>
      <c r="BH1129" s="18" t="str">
        <f>IF(X1129="","",IF(50&lt;=Y1129,6,IF(AND(40&lt;=Y1129,Y1129&lt;50),5,IF(AND(30&lt;=Y1129,Y1129&lt;40),4,IF(AND(20&lt;=Y1129,Y1129&lt;30),3,IF(AND(10&lt;=Y1129,Y1129&lt;20),2,IF(AND(0&lt;=Y1129,Y1129&lt;10),1,IF(Y1129&lt;0,0,""))))))))</f>
        <v/>
      </c>
      <c r="BI1129" s="18" t="str">
        <f>IF(X1129="","",IF(30&lt;=Y1129,4,IF(AND(20&lt;=Y1129,Y1129&lt;30),3,IF(AND(10&lt;=Y1129,Y1129&lt;20),2,IF(AND(0&lt;=Y1129,Y1129&lt;10),1,IF(Y1129&lt;0,0,""))))))</f>
        <v/>
      </c>
      <c r="BJ1129" s="58" t="str">
        <f>IF(AND(OR(Q1129="",Q1129="□"),OR(R1129="",R1129="□"),OR(S1129="",S1129="□")),"",IF(AND(Q1129="■",R1129="■"),"",IF(AND(OR(Q1129="■",R1129="■"),S1129="■"),"",IF(Q1129="■",3,IF(R1129="■",1,IF(Z1129="■",BH1129,BI1129))))))</f>
        <v/>
      </c>
    </row>
    <row r="1130" spans="1:62" ht="12" customHeight="1" x14ac:dyDescent="0.15">
      <c r="A1130" s="66">
        <v>1113</v>
      </c>
      <c r="B1130" s="4"/>
      <c r="C1130" s="2"/>
      <c r="D1130" s="2"/>
      <c r="E1130" s="8"/>
      <c r="F1130" s="129" t="s">
        <v>38</v>
      </c>
      <c r="G1130" s="130" t="s">
        <v>38</v>
      </c>
      <c r="H1130" s="131" t="s">
        <v>38</v>
      </c>
      <c r="I1130" s="122"/>
      <c r="J1130" s="149"/>
      <c r="K1130" s="124"/>
      <c r="L1130" s="178"/>
      <c r="M1130" s="133"/>
      <c r="N1130" s="163" t="str">
        <f>IF($C$3="","",IF(P1130="","",BF1130))</f>
        <v/>
      </c>
      <c r="O1130" s="163" t="str">
        <f>IF($C$3="","",IF(AND(OR(F1130="",F1130="□"),OR(G1130="",G1130="□"),OR(H1130="",H1130="□")),"",IF(AND(F1130="■",G1130="■"),"",IF(AND(OR(F1130="■",G1130="■"),H1130="■"),"",IF(BF1130="","",IF(OR(BF1130=4,BF1130&gt;4),"○","×"))))))</f>
        <v/>
      </c>
      <c r="P1130" s="162" t="str">
        <f>IF($C$3="","",IF(AND(OR(F1130="",F1130="□"),OR(G1130="",G1130="□"),OR(H1130="",H1130="□")),"",IF(AND(F1130="■",G1130="■"),"",IF(AND(OR(F1130="■",G1130="■"),H1130="■"),"",IF(BF1130="","",IF(OR(BF1130=5,BF1130&gt;5),"○","×"))))))</f>
        <v/>
      </c>
      <c r="Q1130" s="129" t="s">
        <v>38</v>
      </c>
      <c r="R1130" s="130" t="s">
        <v>38</v>
      </c>
      <c r="S1130" s="131" t="s">
        <v>38</v>
      </c>
      <c r="T1130" s="1"/>
      <c r="U1130" s="10"/>
      <c r="V1130" s="11"/>
      <c r="W1130" s="10"/>
      <c r="X1130" s="223" t="str">
        <f t="shared" si="360"/>
        <v/>
      </c>
      <c r="Y1130" s="164" t="str">
        <f t="shared" si="342"/>
        <v/>
      </c>
      <c r="Z1130" s="131" t="s">
        <v>58</v>
      </c>
      <c r="AA1130" s="135" t="s">
        <v>58</v>
      </c>
      <c r="AB1130" s="165" t="str">
        <f t="shared" si="343"/>
        <v/>
      </c>
      <c r="AC1130" s="280"/>
      <c r="AD1130" s="281"/>
      <c r="AF1130" s="60" t="str">
        <f>IF($C$3="","",IF(AND(F1130="□",G1130="□",H1130="□"),"",IF(AND(F1130="■",G1130="■"),"",IF(AND(F1130="■",H1130="■"),"",IF(AND(G1130="■",H1130="■"),"",IF(F1130="■",$BY$42,IF(G1130="■",$BY$39,IF(I1130="","",I1130))))))))</f>
        <v/>
      </c>
      <c r="AG1130" s="61" t="str">
        <f>IF($C$3="","",IF(AND(F1130="□",G1130="□",H1130="□"),"",IF(AND(F1130="■",G1130="■"),"",IF(AND(F1130="■",H1130="■"),"",IF(AND(G1130="■",H1130="■"),"",IF(F1130="■",$BY$44,IF(G1130="■",$BY$41,IF(K1130="","",K1130))))))))</f>
        <v/>
      </c>
      <c r="AH1130" s="63" t="str">
        <f t="shared" si="344"/>
        <v/>
      </c>
      <c r="AI1130" s="63" t="str">
        <f t="shared" si="345"/>
        <v/>
      </c>
      <c r="AJ1130" s="64" t="str">
        <f t="shared" si="346"/>
        <v/>
      </c>
      <c r="AK1130" s="64" t="str">
        <f t="shared" si="347"/>
        <v/>
      </c>
      <c r="AL1130" s="64" t="str">
        <f>IF($C$3="","",IF(AND(F1130="□",G1130="□",H1130="□"),"",IF(AND(F1130="■",G1130="■"),"",IF(AND(F1130="■",H1130="■"),"",IF(AND(G1130="■",H1130="■"),"",IF(F1130="■",$BY$23,IF(G1130="■",$BY$21,IF(J1130="","",J1130))))))))</f>
        <v/>
      </c>
      <c r="AM1130" s="65" t="str">
        <f t="shared" si="348"/>
        <v/>
      </c>
      <c r="AN1130" s="64" t="str">
        <f>IF($C$3="","",IF(AND(F1130="□",G1130="□",H1130="□"),"",IF(AND(F1130="■",G1130="■"),"",IF(AND(F1130="■",H1130="■"),"",IF(AND(G1130="■",H1130="■"),"",IF(F1130="■",$BY$24,IF(G1130="■",$BY$22,IF(L1130="","",L1130))))))))</f>
        <v/>
      </c>
      <c r="AO1130" s="118"/>
      <c r="AP1130" s="64" t="str">
        <f t="shared" si="349"/>
        <v/>
      </c>
      <c r="AQ1130" s="64" t="str">
        <f t="shared" si="350"/>
        <v/>
      </c>
      <c r="AR1130" s="64" t="str">
        <f t="shared" si="351"/>
        <v/>
      </c>
      <c r="AS1130" s="64" t="str">
        <f t="shared" si="352"/>
        <v/>
      </c>
      <c r="AT1130" s="64" t="str">
        <f t="shared" si="353"/>
        <v/>
      </c>
      <c r="AW1130" s="17" t="str">
        <f t="shared" si="354"/>
        <v/>
      </c>
      <c r="AX1130" s="17" t="str">
        <f t="shared" si="355"/>
        <v/>
      </c>
      <c r="AY1130" s="17" t="str">
        <f t="shared" si="356"/>
        <v/>
      </c>
      <c r="AZ1130" s="17" t="str">
        <f t="shared" si="357"/>
        <v/>
      </c>
      <c r="BA1130" s="17" t="str">
        <f t="shared" si="358"/>
        <v/>
      </c>
      <c r="BB1130" s="17" t="str">
        <f t="shared" si="359"/>
        <v/>
      </c>
      <c r="BD1130" s="17" t="str">
        <f>IF(AND(OR(F1130="",F1130="□"),OR(G1130="",G1130="□"),OR(H1130="",H1130="□")),"",IF(AND(F1130="■",G1130="■"),"",IF(AND(OR(F1130="■",G1130="■"),H1130="■"),"",IF(F1130="■",5,IF(G1130="■",4,IF(I1130="","",IF($C$3="","",IF($C$3=8,"-",IF($C$3&lt;8,IF(I1130&lt;=$BY$25,7,IF(I1130&lt;=$BY$26,6,IF(I1130&lt;=$BY$27,5,IF(I1130&lt;=$BY$28,4,IF(I1130&lt;=$BY$29,3,IF(I1130&lt;=$BY$30,2,1)))))))))))))))</f>
        <v/>
      </c>
      <c r="BE1130" s="17" t="str">
        <f>IF(AND(OR(F1130="",F1130="□"),OR(G1130="",G1130="□"),OR(H1130="",H1130="□")),"",IF(AND(F1130="■",G1130="■"),"",IF(AND(OR(F1130="■",G1130="■"),H1130="■"),"",IF(F1130="■",5,IF(G1130="■",4,IF(K1130="","",IF($C$3="","",IF($C$3=8,IF(K1130&lt;=$BY$33,6,IF(K1130&lt;=$BY$34,5,IF(K1130&lt;=$BY$35,4,3))),IF(AND($C$3&lt;8,$C$3&gt;4),IF(K1130&lt;=$BY$32,7,IF(K1130&lt;=$BY$33,6,IF(K1130&lt;=$BY$34,5,IF(K1130&lt;=$BY$35,4,IF(K1130&lt;=$BY$36,3,2))))),IF(C1116&lt;5,"-"))))))))))</f>
        <v/>
      </c>
      <c r="BF1130" s="17" t="str">
        <f t="shared" si="361"/>
        <v/>
      </c>
      <c r="BH1130" s="18" t="str">
        <f>IF(X1130="","",IF(50&lt;=Y1130,6,IF(AND(40&lt;=Y1130,Y1130&lt;50),5,IF(AND(30&lt;=Y1130,Y1130&lt;40),4,IF(AND(20&lt;=Y1130,Y1130&lt;30),3,IF(AND(10&lt;=Y1130,Y1130&lt;20),2,IF(AND(0&lt;=Y1130,Y1130&lt;10),1,IF(Y1130&lt;0,0,""))))))))</f>
        <v/>
      </c>
      <c r="BI1130" s="18" t="str">
        <f>IF(X1130="","",IF(30&lt;=Y1130,4,IF(AND(20&lt;=Y1130,Y1130&lt;30),3,IF(AND(10&lt;=Y1130,Y1130&lt;20),2,IF(AND(0&lt;=Y1130,Y1130&lt;10),1,IF(Y1130&lt;0,0,""))))))</f>
        <v/>
      </c>
      <c r="BJ1130" s="58" t="str">
        <f>IF(AND(OR(Q1130="",Q1130="□"),OR(R1130="",R1130="□"),OR(S1130="",S1130="□")),"",IF(AND(Q1130="■",R1130="■"),"",IF(AND(OR(Q1130="■",R1130="■"),S1130="■"),"",IF(Q1130="■",3,IF(R1130="■",1,IF(Z1130="■",BH1130,BI1130))))))</f>
        <v/>
      </c>
    </row>
    <row r="1131" spans="1:62" ht="12" customHeight="1" x14ac:dyDescent="0.15">
      <c r="A1131" s="66">
        <v>1114</v>
      </c>
      <c r="B1131" s="4"/>
      <c r="C1131" s="2"/>
      <c r="D1131" s="2"/>
      <c r="E1131" s="8"/>
      <c r="F1131" s="129" t="s">
        <v>38</v>
      </c>
      <c r="G1131" s="130" t="s">
        <v>38</v>
      </c>
      <c r="H1131" s="131" t="s">
        <v>38</v>
      </c>
      <c r="I1131" s="122"/>
      <c r="J1131" s="149"/>
      <c r="K1131" s="124"/>
      <c r="L1131" s="178"/>
      <c r="M1131" s="133"/>
      <c r="N1131" s="163" t="str">
        <f>IF($C$3="","",IF(P1131="","",BF1131))</f>
        <v/>
      </c>
      <c r="O1131" s="163" t="str">
        <f>IF($C$3="","",IF(AND(OR(F1131="",F1131="□"),OR(G1131="",G1131="□"),OR(H1131="",H1131="□")),"",IF(AND(F1131="■",G1131="■"),"",IF(AND(OR(F1131="■",G1131="■"),H1131="■"),"",IF(BF1131="","",IF(OR(BF1131=4,BF1131&gt;4),"○","×"))))))</f>
        <v/>
      </c>
      <c r="P1131" s="162" t="str">
        <f>IF($C$3="","",IF(AND(OR(F1131="",F1131="□"),OR(G1131="",G1131="□"),OR(H1131="",H1131="□")),"",IF(AND(F1131="■",G1131="■"),"",IF(AND(OR(F1131="■",G1131="■"),H1131="■"),"",IF(BF1131="","",IF(OR(BF1131=5,BF1131&gt;5),"○","×"))))))</f>
        <v/>
      </c>
      <c r="Q1131" s="129" t="s">
        <v>38</v>
      </c>
      <c r="R1131" s="130" t="s">
        <v>38</v>
      </c>
      <c r="S1131" s="131" t="s">
        <v>38</v>
      </c>
      <c r="T1131" s="1"/>
      <c r="U1131" s="10"/>
      <c r="V1131" s="11"/>
      <c r="W1131" s="10"/>
      <c r="X1131" s="223" t="str">
        <f t="shared" si="360"/>
        <v/>
      </c>
      <c r="Y1131" s="164" t="str">
        <f t="shared" si="342"/>
        <v/>
      </c>
      <c r="Z1131" s="131" t="s">
        <v>58</v>
      </c>
      <c r="AA1131" s="135" t="s">
        <v>58</v>
      </c>
      <c r="AB1131" s="165" t="str">
        <f t="shared" si="343"/>
        <v/>
      </c>
      <c r="AC1131" s="280"/>
      <c r="AD1131" s="281"/>
      <c r="AF1131" s="60" t="str">
        <f>IF($C$3="","",IF(AND(F1131="□",G1131="□",H1131="□"),"",IF(AND(F1131="■",G1131="■"),"",IF(AND(F1131="■",H1131="■"),"",IF(AND(G1131="■",H1131="■"),"",IF(F1131="■",$BY$42,IF(G1131="■",$BY$39,IF(I1131="","",I1131))))))))</f>
        <v/>
      </c>
      <c r="AG1131" s="61" t="str">
        <f>IF($C$3="","",IF(AND(F1131="□",G1131="□",H1131="□"),"",IF(AND(F1131="■",G1131="■"),"",IF(AND(F1131="■",H1131="■"),"",IF(AND(G1131="■",H1131="■"),"",IF(F1131="■",$BY$44,IF(G1131="■",$BY$41,IF(K1131="","",K1131))))))))</f>
        <v/>
      </c>
      <c r="AH1131" s="63" t="str">
        <f t="shared" si="344"/>
        <v/>
      </c>
      <c r="AI1131" s="63" t="str">
        <f t="shared" si="345"/>
        <v/>
      </c>
      <c r="AJ1131" s="64" t="str">
        <f t="shared" si="346"/>
        <v/>
      </c>
      <c r="AK1131" s="64" t="str">
        <f t="shared" si="347"/>
        <v/>
      </c>
      <c r="AL1131" s="64" t="str">
        <f>IF($C$3="","",IF(AND(F1131="□",G1131="□",H1131="□"),"",IF(AND(F1131="■",G1131="■"),"",IF(AND(F1131="■",H1131="■"),"",IF(AND(G1131="■",H1131="■"),"",IF(F1131="■",$BY$23,IF(G1131="■",$BY$21,IF(J1131="","",J1131))))))))</f>
        <v/>
      </c>
      <c r="AM1131" s="65" t="str">
        <f t="shared" si="348"/>
        <v/>
      </c>
      <c r="AN1131" s="64" t="str">
        <f>IF($C$3="","",IF(AND(F1131="□",G1131="□",H1131="□"),"",IF(AND(F1131="■",G1131="■"),"",IF(AND(F1131="■",H1131="■"),"",IF(AND(G1131="■",H1131="■"),"",IF(F1131="■",$BY$24,IF(G1131="■",$BY$22,IF(L1131="","",L1131))))))))</f>
        <v/>
      </c>
      <c r="AO1131" s="118"/>
      <c r="AP1131" s="64" t="str">
        <f t="shared" si="349"/>
        <v/>
      </c>
      <c r="AQ1131" s="64" t="str">
        <f t="shared" si="350"/>
        <v/>
      </c>
      <c r="AR1131" s="64" t="str">
        <f t="shared" si="351"/>
        <v/>
      </c>
      <c r="AS1131" s="64" t="str">
        <f t="shared" si="352"/>
        <v/>
      </c>
      <c r="AT1131" s="64" t="str">
        <f t="shared" si="353"/>
        <v/>
      </c>
      <c r="AW1131" s="17" t="str">
        <f t="shared" si="354"/>
        <v/>
      </c>
      <c r="AX1131" s="17" t="str">
        <f t="shared" si="355"/>
        <v/>
      </c>
      <c r="AY1131" s="17" t="str">
        <f t="shared" si="356"/>
        <v/>
      </c>
      <c r="AZ1131" s="17" t="str">
        <f t="shared" si="357"/>
        <v/>
      </c>
      <c r="BA1131" s="17" t="str">
        <f t="shared" si="358"/>
        <v/>
      </c>
      <c r="BB1131" s="17" t="str">
        <f t="shared" si="359"/>
        <v/>
      </c>
      <c r="BD1131" s="17" t="str">
        <f>IF(AND(OR(F1131="",F1131="□"),OR(G1131="",G1131="□"),OR(H1131="",H1131="□")),"",IF(AND(F1131="■",G1131="■"),"",IF(AND(OR(F1131="■",G1131="■"),H1131="■"),"",IF(F1131="■",5,IF(G1131="■",4,IF(I1131="","",IF($C$3="","",IF($C$3=8,"-",IF($C$3&lt;8,IF(I1131&lt;=$BY$25,7,IF(I1131&lt;=$BY$26,6,IF(I1131&lt;=$BY$27,5,IF(I1131&lt;=$BY$28,4,IF(I1131&lt;=$BY$29,3,IF(I1131&lt;=$BY$30,2,1)))))))))))))))</f>
        <v/>
      </c>
      <c r="BE1131" s="17" t="str">
        <f>IF(AND(OR(F1131="",F1131="□"),OR(G1131="",G1131="□"),OR(H1131="",H1131="□")),"",IF(AND(F1131="■",G1131="■"),"",IF(AND(OR(F1131="■",G1131="■"),H1131="■"),"",IF(F1131="■",5,IF(G1131="■",4,IF(K1131="","",IF($C$3="","",IF($C$3=8,IF(K1131&lt;=$BY$33,6,IF(K1131&lt;=$BY$34,5,IF(K1131&lt;=$BY$35,4,3))),IF(AND($C$3&lt;8,$C$3&gt;4),IF(K1131&lt;=$BY$32,7,IF(K1131&lt;=$BY$33,6,IF(K1131&lt;=$BY$34,5,IF(K1131&lt;=$BY$35,4,IF(K1131&lt;=$BY$36,3,2))))),IF(C1117&lt;5,"-"))))))))))</f>
        <v/>
      </c>
      <c r="BF1131" s="17" t="str">
        <f t="shared" si="361"/>
        <v/>
      </c>
      <c r="BH1131" s="18" t="str">
        <f>IF(X1131="","",IF(50&lt;=Y1131,6,IF(AND(40&lt;=Y1131,Y1131&lt;50),5,IF(AND(30&lt;=Y1131,Y1131&lt;40),4,IF(AND(20&lt;=Y1131,Y1131&lt;30),3,IF(AND(10&lt;=Y1131,Y1131&lt;20),2,IF(AND(0&lt;=Y1131,Y1131&lt;10),1,IF(Y1131&lt;0,0,""))))))))</f>
        <v/>
      </c>
      <c r="BI1131" s="18" t="str">
        <f>IF(X1131="","",IF(30&lt;=Y1131,4,IF(AND(20&lt;=Y1131,Y1131&lt;30),3,IF(AND(10&lt;=Y1131,Y1131&lt;20),2,IF(AND(0&lt;=Y1131,Y1131&lt;10),1,IF(Y1131&lt;0,0,""))))))</f>
        <v/>
      </c>
      <c r="BJ1131" s="58" t="str">
        <f>IF(AND(OR(Q1131="",Q1131="□"),OR(R1131="",R1131="□"),OR(S1131="",S1131="□")),"",IF(AND(Q1131="■",R1131="■"),"",IF(AND(OR(Q1131="■",R1131="■"),S1131="■"),"",IF(Q1131="■",3,IF(R1131="■",1,IF(Z1131="■",BH1131,BI1131))))))</f>
        <v/>
      </c>
    </row>
    <row r="1132" spans="1:62" ht="12" customHeight="1" x14ac:dyDescent="0.15">
      <c r="A1132" s="66">
        <v>1115</v>
      </c>
      <c r="B1132" s="4"/>
      <c r="C1132" s="2"/>
      <c r="D1132" s="2"/>
      <c r="E1132" s="8"/>
      <c r="F1132" s="129" t="s">
        <v>38</v>
      </c>
      <c r="G1132" s="130" t="s">
        <v>38</v>
      </c>
      <c r="H1132" s="131" t="s">
        <v>38</v>
      </c>
      <c r="I1132" s="122"/>
      <c r="J1132" s="149"/>
      <c r="K1132" s="124"/>
      <c r="L1132" s="178"/>
      <c r="M1132" s="133"/>
      <c r="N1132" s="163" t="str">
        <f>IF($C$3="","",IF(P1132="","",BF1132))</f>
        <v/>
      </c>
      <c r="O1132" s="163" t="str">
        <f>IF($C$3="","",IF(AND(OR(F1132="",F1132="□"),OR(G1132="",G1132="□"),OR(H1132="",H1132="□")),"",IF(AND(F1132="■",G1132="■"),"",IF(AND(OR(F1132="■",G1132="■"),H1132="■"),"",IF(BF1132="","",IF(OR(BF1132=4,BF1132&gt;4),"○","×"))))))</f>
        <v/>
      </c>
      <c r="P1132" s="162" t="str">
        <f>IF($C$3="","",IF(AND(OR(F1132="",F1132="□"),OR(G1132="",G1132="□"),OR(H1132="",H1132="□")),"",IF(AND(F1132="■",G1132="■"),"",IF(AND(OR(F1132="■",G1132="■"),H1132="■"),"",IF(BF1132="","",IF(OR(BF1132=5,BF1132&gt;5),"○","×"))))))</f>
        <v/>
      </c>
      <c r="Q1132" s="129" t="s">
        <v>38</v>
      </c>
      <c r="R1132" s="130" t="s">
        <v>38</v>
      </c>
      <c r="S1132" s="131" t="s">
        <v>38</v>
      </c>
      <c r="T1132" s="1"/>
      <c r="U1132" s="10"/>
      <c r="V1132" s="11"/>
      <c r="W1132" s="10"/>
      <c r="X1132" s="223" t="str">
        <f t="shared" si="360"/>
        <v/>
      </c>
      <c r="Y1132" s="164" t="str">
        <f t="shared" si="342"/>
        <v/>
      </c>
      <c r="Z1132" s="131" t="s">
        <v>58</v>
      </c>
      <c r="AA1132" s="135" t="s">
        <v>58</v>
      </c>
      <c r="AB1132" s="165" t="str">
        <f t="shared" si="343"/>
        <v/>
      </c>
      <c r="AC1132" s="280"/>
      <c r="AD1132" s="281"/>
      <c r="AF1132" s="60" t="str">
        <f>IF($C$3="","",IF(AND(F1132="□",G1132="□",H1132="□"),"",IF(AND(F1132="■",G1132="■"),"",IF(AND(F1132="■",H1132="■"),"",IF(AND(G1132="■",H1132="■"),"",IF(F1132="■",$BY$42,IF(G1132="■",$BY$39,IF(I1132="","",I1132))))))))</f>
        <v/>
      </c>
      <c r="AG1132" s="61" t="str">
        <f>IF($C$3="","",IF(AND(F1132="□",G1132="□",H1132="□"),"",IF(AND(F1132="■",G1132="■"),"",IF(AND(F1132="■",H1132="■"),"",IF(AND(G1132="■",H1132="■"),"",IF(F1132="■",$BY$44,IF(G1132="■",$BY$41,IF(K1132="","",K1132))))))))</f>
        <v/>
      </c>
      <c r="AH1132" s="63" t="str">
        <f t="shared" si="344"/>
        <v/>
      </c>
      <c r="AI1132" s="63" t="str">
        <f t="shared" si="345"/>
        <v/>
      </c>
      <c r="AJ1132" s="64" t="str">
        <f t="shared" si="346"/>
        <v/>
      </c>
      <c r="AK1132" s="64" t="str">
        <f t="shared" si="347"/>
        <v/>
      </c>
      <c r="AL1132" s="64" t="str">
        <f>IF($C$3="","",IF(AND(F1132="□",G1132="□",H1132="□"),"",IF(AND(F1132="■",G1132="■"),"",IF(AND(F1132="■",H1132="■"),"",IF(AND(G1132="■",H1132="■"),"",IF(F1132="■",$BY$23,IF(G1132="■",$BY$21,IF(J1132="","",J1132))))))))</f>
        <v/>
      </c>
      <c r="AM1132" s="65" t="str">
        <f t="shared" si="348"/>
        <v/>
      </c>
      <c r="AN1132" s="64" t="str">
        <f>IF($C$3="","",IF(AND(F1132="□",G1132="□",H1132="□"),"",IF(AND(F1132="■",G1132="■"),"",IF(AND(F1132="■",H1132="■"),"",IF(AND(G1132="■",H1132="■"),"",IF(F1132="■",$BY$24,IF(G1132="■",$BY$22,IF(L1132="","",L1132))))))))</f>
        <v/>
      </c>
      <c r="AO1132" s="118"/>
      <c r="AP1132" s="64" t="str">
        <f t="shared" si="349"/>
        <v/>
      </c>
      <c r="AQ1132" s="64" t="str">
        <f t="shared" si="350"/>
        <v/>
      </c>
      <c r="AR1132" s="64" t="str">
        <f t="shared" si="351"/>
        <v/>
      </c>
      <c r="AS1132" s="64" t="str">
        <f t="shared" si="352"/>
        <v/>
      </c>
      <c r="AT1132" s="64" t="str">
        <f t="shared" si="353"/>
        <v/>
      </c>
      <c r="AW1132" s="17" t="str">
        <f t="shared" si="354"/>
        <v/>
      </c>
      <c r="AX1132" s="17" t="str">
        <f t="shared" si="355"/>
        <v/>
      </c>
      <c r="AY1132" s="17" t="str">
        <f t="shared" si="356"/>
        <v/>
      </c>
      <c r="AZ1132" s="17" t="str">
        <f t="shared" si="357"/>
        <v/>
      </c>
      <c r="BA1132" s="17" t="str">
        <f t="shared" si="358"/>
        <v/>
      </c>
      <c r="BB1132" s="17" t="str">
        <f t="shared" si="359"/>
        <v/>
      </c>
      <c r="BD1132" s="17" t="str">
        <f>IF(AND(OR(F1132="",F1132="□"),OR(G1132="",G1132="□"),OR(H1132="",H1132="□")),"",IF(AND(F1132="■",G1132="■"),"",IF(AND(OR(F1132="■",G1132="■"),H1132="■"),"",IF(F1132="■",5,IF(G1132="■",4,IF(I1132="","",IF($C$3="","",IF($C$3=8,"-",IF($C$3&lt;8,IF(I1132&lt;=$BY$25,7,IF(I1132&lt;=$BY$26,6,IF(I1132&lt;=$BY$27,5,IF(I1132&lt;=$BY$28,4,IF(I1132&lt;=$BY$29,3,IF(I1132&lt;=$BY$30,2,1)))))))))))))))</f>
        <v/>
      </c>
      <c r="BE1132" s="17" t="str">
        <f>IF(AND(OR(F1132="",F1132="□"),OR(G1132="",G1132="□"),OR(H1132="",H1132="□")),"",IF(AND(F1132="■",G1132="■"),"",IF(AND(OR(F1132="■",G1132="■"),H1132="■"),"",IF(F1132="■",5,IF(G1132="■",4,IF(K1132="","",IF($C$3="","",IF($C$3=8,IF(K1132&lt;=$BY$33,6,IF(K1132&lt;=$BY$34,5,IF(K1132&lt;=$BY$35,4,3))),IF(AND($C$3&lt;8,$C$3&gt;4),IF(K1132&lt;=$BY$32,7,IF(K1132&lt;=$BY$33,6,IF(K1132&lt;=$BY$34,5,IF(K1132&lt;=$BY$35,4,IF(K1132&lt;=$BY$36,3,2))))),IF(C1118&lt;5,"-"))))))))))</f>
        <v/>
      </c>
      <c r="BF1132" s="17" t="str">
        <f t="shared" si="361"/>
        <v/>
      </c>
      <c r="BH1132" s="18" t="str">
        <f>IF(X1132="","",IF(50&lt;=Y1132,6,IF(AND(40&lt;=Y1132,Y1132&lt;50),5,IF(AND(30&lt;=Y1132,Y1132&lt;40),4,IF(AND(20&lt;=Y1132,Y1132&lt;30),3,IF(AND(10&lt;=Y1132,Y1132&lt;20),2,IF(AND(0&lt;=Y1132,Y1132&lt;10),1,IF(Y1132&lt;0,0,""))))))))</f>
        <v/>
      </c>
      <c r="BI1132" s="18" t="str">
        <f>IF(X1132="","",IF(30&lt;=Y1132,4,IF(AND(20&lt;=Y1132,Y1132&lt;30),3,IF(AND(10&lt;=Y1132,Y1132&lt;20),2,IF(AND(0&lt;=Y1132,Y1132&lt;10),1,IF(Y1132&lt;0,0,""))))))</f>
        <v/>
      </c>
      <c r="BJ1132" s="58" t="str">
        <f>IF(AND(OR(Q1132="",Q1132="□"),OR(R1132="",R1132="□"),OR(S1132="",S1132="□")),"",IF(AND(Q1132="■",R1132="■"),"",IF(AND(OR(Q1132="■",R1132="■"),S1132="■"),"",IF(Q1132="■",3,IF(R1132="■",1,IF(Z1132="■",BH1132,BI1132))))))</f>
        <v/>
      </c>
    </row>
    <row r="1133" spans="1:62" ht="12" customHeight="1" x14ac:dyDescent="0.15">
      <c r="A1133" s="66">
        <v>1116</v>
      </c>
      <c r="B1133" s="4"/>
      <c r="C1133" s="2"/>
      <c r="D1133" s="2"/>
      <c r="E1133" s="8"/>
      <c r="F1133" s="129" t="s">
        <v>38</v>
      </c>
      <c r="G1133" s="130" t="s">
        <v>38</v>
      </c>
      <c r="H1133" s="131" t="s">
        <v>38</v>
      </c>
      <c r="I1133" s="122"/>
      <c r="J1133" s="149"/>
      <c r="K1133" s="124"/>
      <c r="L1133" s="178"/>
      <c r="M1133" s="133"/>
      <c r="N1133" s="163" t="str">
        <f>IF($C$3="","",IF(P1133="","",BF1133))</f>
        <v/>
      </c>
      <c r="O1133" s="163" t="str">
        <f>IF($C$3="","",IF(AND(OR(F1133="",F1133="□"),OR(G1133="",G1133="□"),OR(H1133="",H1133="□")),"",IF(AND(F1133="■",G1133="■"),"",IF(AND(OR(F1133="■",G1133="■"),H1133="■"),"",IF(BF1133="","",IF(OR(BF1133=4,BF1133&gt;4),"○","×"))))))</f>
        <v/>
      </c>
      <c r="P1133" s="162" t="str">
        <f>IF($C$3="","",IF(AND(OR(F1133="",F1133="□"),OR(G1133="",G1133="□"),OR(H1133="",H1133="□")),"",IF(AND(F1133="■",G1133="■"),"",IF(AND(OR(F1133="■",G1133="■"),H1133="■"),"",IF(BF1133="","",IF(OR(BF1133=5,BF1133&gt;5),"○","×"))))))</f>
        <v/>
      </c>
      <c r="Q1133" s="129" t="s">
        <v>38</v>
      </c>
      <c r="R1133" s="130" t="s">
        <v>38</v>
      </c>
      <c r="S1133" s="131" t="s">
        <v>38</v>
      </c>
      <c r="T1133" s="1"/>
      <c r="U1133" s="10"/>
      <c r="V1133" s="11"/>
      <c r="W1133" s="10"/>
      <c r="X1133" s="223" t="str">
        <f t="shared" si="360"/>
        <v/>
      </c>
      <c r="Y1133" s="164" t="str">
        <f t="shared" si="342"/>
        <v/>
      </c>
      <c r="Z1133" s="131" t="s">
        <v>58</v>
      </c>
      <c r="AA1133" s="135" t="s">
        <v>58</v>
      </c>
      <c r="AB1133" s="165" t="str">
        <f t="shared" si="343"/>
        <v/>
      </c>
      <c r="AC1133" s="280"/>
      <c r="AD1133" s="281"/>
      <c r="AF1133" s="60" t="str">
        <f>IF($C$3="","",IF(AND(F1133="□",G1133="□",H1133="□"),"",IF(AND(F1133="■",G1133="■"),"",IF(AND(F1133="■",H1133="■"),"",IF(AND(G1133="■",H1133="■"),"",IF(F1133="■",$BY$42,IF(G1133="■",$BY$39,IF(I1133="","",I1133))))))))</f>
        <v/>
      </c>
      <c r="AG1133" s="61" t="str">
        <f>IF($C$3="","",IF(AND(F1133="□",G1133="□",H1133="□"),"",IF(AND(F1133="■",G1133="■"),"",IF(AND(F1133="■",H1133="■"),"",IF(AND(G1133="■",H1133="■"),"",IF(F1133="■",$BY$44,IF(G1133="■",$BY$41,IF(K1133="","",K1133))))))))</f>
        <v/>
      </c>
      <c r="AH1133" s="63" t="str">
        <f t="shared" si="344"/>
        <v/>
      </c>
      <c r="AI1133" s="63" t="str">
        <f t="shared" si="345"/>
        <v/>
      </c>
      <c r="AJ1133" s="64" t="str">
        <f t="shared" si="346"/>
        <v/>
      </c>
      <c r="AK1133" s="64" t="str">
        <f t="shared" si="347"/>
        <v/>
      </c>
      <c r="AL1133" s="64" t="str">
        <f>IF($C$3="","",IF(AND(F1133="□",G1133="□",H1133="□"),"",IF(AND(F1133="■",G1133="■"),"",IF(AND(F1133="■",H1133="■"),"",IF(AND(G1133="■",H1133="■"),"",IF(F1133="■",$BY$23,IF(G1133="■",$BY$21,IF(J1133="","",J1133))))))))</f>
        <v/>
      </c>
      <c r="AM1133" s="65" t="str">
        <f t="shared" si="348"/>
        <v/>
      </c>
      <c r="AN1133" s="64" t="str">
        <f>IF($C$3="","",IF(AND(F1133="□",G1133="□",H1133="□"),"",IF(AND(F1133="■",G1133="■"),"",IF(AND(F1133="■",H1133="■"),"",IF(AND(G1133="■",H1133="■"),"",IF(F1133="■",$BY$24,IF(G1133="■",$BY$22,IF(L1133="","",L1133))))))))</f>
        <v/>
      </c>
      <c r="AO1133" s="118"/>
      <c r="AP1133" s="64" t="str">
        <f t="shared" si="349"/>
        <v/>
      </c>
      <c r="AQ1133" s="64" t="str">
        <f t="shared" si="350"/>
        <v/>
      </c>
      <c r="AR1133" s="64" t="str">
        <f t="shared" si="351"/>
        <v/>
      </c>
      <c r="AS1133" s="64" t="str">
        <f t="shared" si="352"/>
        <v/>
      </c>
      <c r="AT1133" s="64" t="str">
        <f t="shared" si="353"/>
        <v/>
      </c>
      <c r="AW1133" s="17" t="str">
        <f t="shared" si="354"/>
        <v/>
      </c>
      <c r="AX1133" s="17" t="str">
        <f t="shared" si="355"/>
        <v/>
      </c>
      <c r="AY1133" s="17" t="str">
        <f t="shared" si="356"/>
        <v/>
      </c>
      <c r="AZ1133" s="17" t="str">
        <f t="shared" si="357"/>
        <v/>
      </c>
      <c r="BA1133" s="17" t="str">
        <f t="shared" si="358"/>
        <v/>
      </c>
      <c r="BB1133" s="17" t="str">
        <f t="shared" si="359"/>
        <v/>
      </c>
      <c r="BD1133" s="17" t="str">
        <f>IF(AND(OR(F1133="",F1133="□"),OR(G1133="",G1133="□"),OR(H1133="",H1133="□")),"",IF(AND(F1133="■",G1133="■"),"",IF(AND(OR(F1133="■",G1133="■"),H1133="■"),"",IF(F1133="■",5,IF(G1133="■",4,IF(I1133="","",IF($C$3="","",IF($C$3=8,"-",IF($C$3&lt;8,IF(I1133&lt;=$BY$25,7,IF(I1133&lt;=$BY$26,6,IF(I1133&lt;=$BY$27,5,IF(I1133&lt;=$BY$28,4,IF(I1133&lt;=$BY$29,3,IF(I1133&lt;=$BY$30,2,1)))))))))))))))</f>
        <v/>
      </c>
      <c r="BE1133" s="17" t="str">
        <f>IF(AND(OR(F1133="",F1133="□"),OR(G1133="",G1133="□"),OR(H1133="",H1133="□")),"",IF(AND(F1133="■",G1133="■"),"",IF(AND(OR(F1133="■",G1133="■"),H1133="■"),"",IF(F1133="■",5,IF(G1133="■",4,IF(K1133="","",IF($C$3="","",IF($C$3=8,IF(K1133&lt;=$BY$33,6,IF(K1133&lt;=$BY$34,5,IF(K1133&lt;=$BY$35,4,3))),IF(AND($C$3&lt;8,$C$3&gt;4),IF(K1133&lt;=$BY$32,7,IF(K1133&lt;=$BY$33,6,IF(K1133&lt;=$BY$34,5,IF(K1133&lt;=$BY$35,4,IF(K1133&lt;=$BY$36,3,2))))),IF(C1119&lt;5,"-"))))))))))</f>
        <v/>
      </c>
      <c r="BF1133" s="17" t="str">
        <f t="shared" si="361"/>
        <v/>
      </c>
      <c r="BH1133" s="18" t="str">
        <f>IF(X1133="","",IF(50&lt;=Y1133,6,IF(AND(40&lt;=Y1133,Y1133&lt;50),5,IF(AND(30&lt;=Y1133,Y1133&lt;40),4,IF(AND(20&lt;=Y1133,Y1133&lt;30),3,IF(AND(10&lt;=Y1133,Y1133&lt;20),2,IF(AND(0&lt;=Y1133,Y1133&lt;10),1,IF(Y1133&lt;0,0,""))))))))</f>
        <v/>
      </c>
      <c r="BI1133" s="18" t="str">
        <f>IF(X1133="","",IF(30&lt;=Y1133,4,IF(AND(20&lt;=Y1133,Y1133&lt;30),3,IF(AND(10&lt;=Y1133,Y1133&lt;20),2,IF(AND(0&lt;=Y1133,Y1133&lt;10),1,IF(Y1133&lt;0,0,""))))))</f>
        <v/>
      </c>
      <c r="BJ1133" s="58" t="str">
        <f>IF(AND(OR(Q1133="",Q1133="□"),OR(R1133="",R1133="□"),OR(S1133="",S1133="□")),"",IF(AND(Q1133="■",R1133="■"),"",IF(AND(OR(Q1133="■",R1133="■"),S1133="■"),"",IF(Q1133="■",3,IF(R1133="■",1,IF(Z1133="■",BH1133,BI1133))))))</f>
        <v/>
      </c>
    </row>
    <row r="1134" spans="1:62" ht="12" customHeight="1" x14ac:dyDescent="0.15">
      <c r="A1134" s="66">
        <v>1117</v>
      </c>
      <c r="B1134" s="4"/>
      <c r="C1134" s="2"/>
      <c r="D1134" s="2"/>
      <c r="E1134" s="8"/>
      <c r="F1134" s="129" t="s">
        <v>38</v>
      </c>
      <c r="G1134" s="130" t="s">
        <v>38</v>
      </c>
      <c r="H1134" s="131" t="s">
        <v>38</v>
      </c>
      <c r="I1134" s="122"/>
      <c r="J1134" s="149"/>
      <c r="K1134" s="124"/>
      <c r="L1134" s="178"/>
      <c r="M1134" s="133"/>
      <c r="N1134" s="163" t="str">
        <f>IF($C$3="","",IF(P1134="","",BF1134))</f>
        <v/>
      </c>
      <c r="O1134" s="163" t="str">
        <f>IF($C$3="","",IF(AND(OR(F1134="",F1134="□"),OR(G1134="",G1134="□"),OR(H1134="",H1134="□")),"",IF(AND(F1134="■",G1134="■"),"",IF(AND(OR(F1134="■",G1134="■"),H1134="■"),"",IF(BF1134="","",IF(OR(BF1134=4,BF1134&gt;4),"○","×"))))))</f>
        <v/>
      </c>
      <c r="P1134" s="162" t="str">
        <f>IF($C$3="","",IF(AND(OR(F1134="",F1134="□"),OR(G1134="",G1134="□"),OR(H1134="",H1134="□")),"",IF(AND(F1134="■",G1134="■"),"",IF(AND(OR(F1134="■",G1134="■"),H1134="■"),"",IF(BF1134="","",IF(OR(BF1134=5,BF1134&gt;5),"○","×"))))))</f>
        <v/>
      </c>
      <c r="Q1134" s="129" t="s">
        <v>38</v>
      </c>
      <c r="R1134" s="130" t="s">
        <v>38</v>
      </c>
      <c r="S1134" s="131" t="s">
        <v>38</v>
      </c>
      <c r="T1134" s="1"/>
      <c r="U1134" s="10"/>
      <c r="V1134" s="11"/>
      <c r="W1134" s="10"/>
      <c r="X1134" s="223" t="str">
        <f t="shared" si="360"/>
        <v/>
      </c>
      <c r="Y1134" s="164" t="str">
        <f t="shared" si="342"/>
        <v/>
      </c>
      <c r="Z1134" s="131" t="s">
        <v>58</v>
      </c>
      <c r="AA1134" s="135" t="s">
        <v>58</v>
      </c>
      <c r="AB1134" s="165" t="str">
        <f t="shared" si="343"/>
        <v/>
      </c>
      <c r="AC1134" s="280"/>
      <c r="AD1134" s="281"/>
      <c r="AF1134" s="60" t="str">
        <f>IF($C$3="","",IF(AND(F1134="□",G1134="□",H1134="□"),"",IF(AND(F1134="■",G1134="■"),"",IF(AND(F1134="■",H1134="■"),"",IF(AND(G1134="■",H1134="■"),"",IF(F1134="■",$BY$42,IF(G1134="■",$BY$39,IF(I1134="","",I1134))))))))</f>
        <v/>
      </c>
      <c r="AG1134" s="61" t="str">
        <f>IF($C$3="","",IF(AND(F1134="□",G1134="□",H1134="□"),"",IF(AND(F1134="■",G1134="■"),"",IF(AND(F1134="■",H1134="■"),"",IF(AND(G1134="■",H1134="■"),"",IF(F1134="■",$BY$44,IF(G1134="■",$BY$41,IF(K1134="","",K1134))))))))</f>
        <v/>
      </c>
      <c r="AH1134" s="63" t="str">
        <f t="shared" si="344"/>
        <v/>
      </c>
      <c r="AI1134" s="63" t="str">
        <f t="shared" si="345"/>
        <v/>
      </c>
      <c r="AJ1134" s="64" t="str">
        <f t="shared" si="346"/>
        <v/>
      </c>
      <c r="AK1134" s="64" t="str">
        <f t="shared" si="347"/>
        <v/>
      </c>
      <c r="AL1134" s="64" t="str">
        <f>IF($C$3="","",IF(AND(F1134="□",G1134="□",H1134="□"),"",IF(AND(F1134="■",G1134="■"),"",IF(AND(F1134="■",H1134="■"),"",IF(AND(G1134="■",H1134="■"),"",IF(F1134="■",$BY$23,IF(G1134="■",$BY$21,IF(J1134="","",J1134))))))))</f>
        <v/>
      </c>
      <c r="AM1134" s="65" t="str">
        <f t="shared" si="348"/>
        <v/>
      </c>
      <c r="AN1134" s="64" t="str">
        <f>IF($C$3="","",IF(AND(F1134="□",G1134="□",H1134="□"),"",IF(AND(F1134="■",G1134="■"),"",IF(AND(F1134="■",H1134="■"),"",IF(AND(G1134="■",H1134="■"),"",IF(F1134="■",$BY$24,IF(G1134="■",$BY$22,IF(L1134="","",L1134))))))))</f>
        <v/>
      </c>
      <c r="AO1134" s="118"/>
      <c r="AP1134" s="64" t="str">
        <f t="shared" si="349"/>
        <v/>
      </c>
      <c r="AQ1134" s="64" t="str">
        <f t="shared" si="350"/>
        <v/>
      </c>
      <c r="AR1134" s="64" t="str">
        <f t="shared" si="351"/>
        <v/>
      </c>
      <c r="AS1134" s="64" t="str">
        <f t="shared" si="352"/>
        <v/>
      </c>
      <c r="AT1134" s="64" t="str">
        <f t="shared" si="353"/>
        <v/>
      </c>
      <c r="AW1134" s="17" t="str">
        <f t="shared" si="354"/>
        <v/>
      </c>
      <c r="AX1134" s="17" t="str">
        <f t="shared" si="355"/>
        <v/>
      </c>
      <c r="AY1134" s="17" t="str">
        <f t="shared" si="356"/>
        <v/>
      </c>
      <c r="AZ1134" s="17" t="str">
        <f t="shared" si="357"/>
        <v/>
      </c>
      <c r="BA1134" s="17" t="str">
        <f t="shared" si="358"/>
        <v/>
      </c>
      <c r="BB1134" s="17" t="str">
        <f t="shared" si="359"/>
        <v/>
      </c>
      <c r="BD1134" s="17" t="str">
        <f>IF(AND(OR(F1134="",F1134="□"),OR(G1134="",G1134="□"),OR(H1134="",H1134="□")),"",IF(AND(F1134="■",G1134="■"),"",IF(AND(OR(F1134="■",G1134="■"),H1134="■"),"",IF(F1134="■",5,IF(G1134="■",4,IF(I1134="","",IF($C$3="","",IF($C$3=8,"-",IF($C$3&lt;8,IF(I1134&lt;=$BY$25,7,IF(I1134&lt;=$BY$26,6,IF(I1134&lt;=$BY$27,5,IF(I1134&lt;=$BY$28,4,IF(I1134&lt;=$BY$29,3,IF(I1134&lt;=$BY$30,2,1)))))))))))))))</f>
        <v/>
      </c>
      <c r="BE1134" s="17" t="str">
        <f>IF(AND(OR(F1134="",F1134="□"),OR(G1134="",G1134="□"),OR(H1134="",H1134="□")),"",IF(AND(F1134="■",G1134="■"),"",IF(AND(OR(F1134="■",G1134="■"),H1134="■"),"",IF(F1134="■",5,IF(G1134="■",4,IF(K1134="","",IF($C$3="","",IF($C$3=8,IF(K1134&lt;=$BY$33,6,IF(K1134&lt;=$BY$34,5,IF(K1134&lt;=$BY$35,4,3))),IF(AND($C$3&lt;8,$C$3&gt;4),IF(K1134&lt;=$BY$32,7,IF(K1134&lt;=$BY$33,6,IF(K1134&lt;=$BY$34,5,IF(K1134&lt;=$BY$35,4,IF(K1134&lt;=$BY$36,3,2))))),IF(C1120&lt;5,"-"))))))))))</f>
        <v/>
      </c>
      <c r="BF1134" s="17" t="str">
        <f t="shared" si="361"/>
        <v/>
      </c>
      <c r="BH1134" s="18" t="str">
        <f>IF(X1134="","",IF(50&lt;=Y1134,6,IF(AND(40&lt;=Y1134,Y1134&lt;50),5,IF(AND(30&lt;=Y1134,Y1134&lt;40),4,IF(AND(20&lt;=Y1134,Y1134&lt;30),3,IF(AND(10&lt;=Y1134,Y1134&lt;20),2,IF(AND(0&lt;=Y1134,Y1134&lt;10),1,IF(Y1134&lt;0,0,""))))))))</f>
        <v/>
      </c>
      <c r="BI1134" s="18" t="str">
        <f>IF(X1134="","",IF(30&lt;=Y1134,4,IF(AND(20&lt;=Y1134,Y1134&lt;30),3,IF(AND(10&lt;=Y1134,Y1134&lt;20),2,IF(AND(0&lt;=Y1134,Y1134&lt;10),1,IF(Y1134&lt;0,0,""))))))</f>
        <v/>
      </c>
      <c r="BJ1134" s="58" t="str">
        <f>IF(AND(OR(Q1134="",Q1134="□"),OR(R1134="",R1134="□"),OR(S1134="",S1134="□")),"",IF(AND(Q1134="■",R1134="■"),"",IF(AND(OR(Q1134="■",R1134="■"),S1134="■"),"",IF(Q1134="■",3,IF(R1134="■",1,IF(Z1134="■",BH1134,BI1134))))))</f>
        <v/>
      </c>
    </row>
    <row r="1135" spans="1:62" ht="12" customHeight="1" x14ac:dyDescent="0.15">
      <c r="A1135" s="66">
        <v>1118</v>
      </c>
      <c r="B1135" s="4"/>
      <c r="C1135" s="2"/>
      <c r="D1135" s="2"/>
      <c r="E1135" s="8"/>
      <c r="F1135" s="129" t="s">
        <v>38</v>
      </c>
      <c r="G1135" s="130" t="s">
        <v>38</v>
      </c>
      <c r="H1135" s="131" t="s">
        <v>38</v>
      </c>
      <c r="I1135" s="122"/>
      <c r="J1135" s="149"/>
      <c r="K1135" s="124"/>
      <c r="L1135" s="178"/>
      <c r="M1135" s="133"/>
      <c r="N1135" s="163" t="str">
        <f>IF($C$3="","",IF(P1135="","",BF1135))</f>
        <v/>
      </c>
      <c r="O1135" s="163" t="str">
        <f>IF($C$3="","",IF(AND(OR(F1135="",F1135="□"),OR(G1135="",G1135="□"),OR(H1135="",H1135="□")),"",IF(AND(F1135="■",G1135="■"),"",IF(AND(OR(F1135="■",G1135="■"),H1135="■"),"",IF(BF1135="","",IF(OR(BF1135=4,BF1135&gt;4),"○","×"))))))</f>
        <v/>
      </c>
      <c r="P1135" s="162" t="str">
        <f>IF($C$3="","",IF(AND(OR(F1135="",F1135="□"),OR(G1135="",G1135="□"),OR(H1135="",H1135="□")),"",IF(AND(F1135="■",G1135="■"),"",IF(AND(OR(F1135="■",G1135="■"),H1135="■"),"",IF(BF1135="","",IF(OR(BF1135=5,BF1135&gt;5),"○","×"))))))</f>
        <v/>
      </c>
      <c r="Q1135" s="129" t="s">
        <v>38</v>
      </c>
      <c r="R1135" s="130" t="s">
        <v>38</v>
      </c>
      <c r="S1135" s="131" t="s">
        <v>38</v>
      </c>
      <c r="T1135" s="1"/>
      <c r="U1135" s="10"/>
      <c r="V1135" s="11"/>
      <c r="W1135" s="10"/>
      <c r="X1135" s="223" t="str">
        <f t="shared" si="360"/>
        <v/>
      </c>
      <c r="Y1135" s="164" t="str">
        <f t="shared" si="342"/>
        <v/>
      </c>
      <c r="Z1135" s="131" t="s">
        <v>58</v>
      </c>
      <c r="AA1135" s="135" t="s">
        <v>58</v>
      </c>
      <c r="AB1135" s="165" t="str">
        <f t="shared" si="343"/>
        <v/>
      </c>
      <c r="AC1135" s="280"/>
      <c r="AD1135" s="281"/>
      <c r="AF1135" s="60" t="str">
        <f>IF($C$3="","",IF(AND(F1135="□",G1135="□",H1135="□"),"",IF(AND(F1135="■",G1135="■"),"",IF(AND(F1135="■",H1135="■"),"",IF(AND(G1135="■",H1135="■"),"",IF(F1135="■",$BY$42,IF(G1135="■",$BY$39,IF(I1135="","",I1135))))))))</f>
        <v/>
      </c>
      <c r="AG1135" s="61" t="str">
        <f>IF($C$3="","",IF(AND(F1135="□",G1135="□",H1135="□"),"",IF(AND(F1135="■",G1135="■"),"",IF(AND(F1135="■",H1135="■"),"",IF(AND(G1135="■",H1135="■"),"",IF(F1135="■",$BY$44,IF(G1135="■",$BY$41,IF(K1135="","",K1135))))))))</f>
        <v/>
      </c>
      <c r="AH1135" s="63" t="str">
        <f t="shared" si="344"/>
        <v/>
      </c>
      <c r="AI1135" s="63" t="str">
        <f t="shared" si="345"/>
        <v/>
      </c>
      <c r="AJ1135" s="64" t="str">
        <f t="shared" si="346"/>
        <v/>
      </c>
      <c r="AK1135" s="64" t="str">
        <f t="shared" si="347"/>
        <v/>
      </c>
      <c r="AL1135" s="64" t="str">
        <f>IF($C$3="","",IF(AND(F1135="□",G1135="□",H1135="□"),"",IF(AND(F1135="■",G1135="■"),"",IF(AND(F1135="■",H1135="■"),"",IF(AND(G1135="■",H1135="■"),"",IF(F1135="■",$BY$23,IF(G1135="■",$BY$21,IF(J1135="","",J1135))))))))</f>
        <v/>
      </c>
      <c r="AM1135" s="65" t="str">
        <f t="shared" si="348"/>
        <v/>
      </c>
      <c r="AN1135" s="64" t="str">
        <f>IF($C$3="","",IF(AND(F1135="□",G1135="□",H1135="□"),"",IF(AND(F1135="■",G1135="■"),"",IF(AND(F1135="■",H1135="■"),"",IF(AND(G1135="■",H1135="■"),"",IF(F1135="■",$BY$24,IF(G1135="■",$BY$22,IF(L1135="","",L1135))))))))</f>
        <v/>
      </c>
      <c r="AO1135" s="118"/>
      <c r="AP1135" s="64" t="str">
        <f t="shared" si="349"/>
        <v/>
      </c>
      <c r="AQ1135" s="64" t="str">
        <f t="shared" si="350"/>
        <v/>
      </c>
      <c r="AR1135" s="64" t="str">
        <f t="shared" si="351"/>
        <v/>
      </c>
      <c r="AS1135" s="64" t="str">
        <f t="shared" si="352"/>
        <v/>
      </c>
      <c r="AT1135" s="64" t="str">
        <f t="shared" si="353"/>
        <v/>
      </c>
      <c r="AW1135" s="17" t="str">
        <f t="shared" si="354"/>
        <v/>
      </c>
      <c r="AX1135" s="17" t="str">
        <f t="shared" si="355"/>
        <v/>
      </c>
      <c r="AY1135" s="17" t="str">
        <f t="shared" si="356"/>
        <v/>
      </c>
      <c r="AZ1135" s="17" t="str">
        <f t="shared" si="357"/>
        <v/>
      </c>
      <c r="BA1135" s="17" t="str">
        <f t="shared" si="358"/>
        <v/>
      </c>
      <c r="BB1135" s="17" t="str">
        <f t="shared" si="359"/>
        <v/>
      </c>
      <c r="BD1135" s="17" t="str">
        <f>IF(AND(OR(F1135="",F1135="□"),OR(G1135="",G1135="□"),OR(H1135="",H1135="□")),"",IF(AND(F1135="■",G1135="■"),"",IF(AND(OR(F1135="■",G1135="■"),H1135="■"),"",IF(F1135="■",5,IF(G1135="■",4,IF(I1135="","",IF($C$3="","",IF($C$3=8,"-",IF($C$3&lt;8,IF(I1135&lt;=$BY$25,7,IF(I1135&lt;=$BY$26,6,IF(I1135&lt;=$BY$27,5,IF(I1135&lt;=$BY$28,4,IF(I1135&lt;=$BY$29,3,IF(I1135&lt;=$BY$30,2,1)))))))))))))))</f>
        <v/>
      </c>
      <c r="BE1135" s="17" t="str">
        <f>IF(AND(OR(F1135="",F1135="□"),OR(G1135="",G1135="□"),OR(H1135="",H1135="□")),"",IF(AND(F1135="■",G1135="■"),"",IF(AND(OR(F1135="■",G1135="■"),H1135="■"),"",IF(F1135="■",5,IF(G1135="■",4,IF(K1135="","",IF($C$3="","",IF($C$3=8,IF(K1135&lt;=$BY$33,6,IF(K1135&lt;=$BY$34,5,IF(K1135&lt;=$BY$35,4,3))),IF(AND($C$3&lt;8,$C$3&gt;4),IF(K1135&lt;=$BY$32,7,IF(K1135&lt;=$BY$33,6,IF(K1135&lt;=$BY$34,5,IF(K1135&lt;=$BY$35,4,IF(K1135&lt;=$BY$36,3,2))))),IF(C1121&lt;5,"-"))))))))))</f>
        <v/>
      </c>
      <c r="BF1135" s="17" t="str">
        <f t="shared" si="361"/>
        <v/>
      </c>
      <c r="BH1135" s="18" t="str">
        <f>IF(X1135="","",IF(50&lt;=Y1135,6,IF(AND(40&lt;=Y1135,Y1135&lt;50),5,IF(AND(30&lt;=Y1135,Y1135&lt;40),4,IF(AND(20&lt;=Y1135,Y1135&lt;30),3,IF(AND(10&lt;=Y1135,Y1135&lt;20),2,IF(AND(0&lt;=Y1135,Y1135&lt;10),1,IF(Y1135&lt;0,0,""))))))))</f>
        <v/>
      </c>
      <c r="BI1135" s="18" t="str">
        <f>IF(X1135="","",IF(30&lt;=Y1135,4,IF(AND(20&lt;=Y1135,Y1135&lt;30),3,IF(AND(10&lt;=Y1135,Y1135&lt;20),2,IF(AND(0&lt;=Y1135,Y1135&lt;10),1,IF(Y1135&lt;0,0,""))))))</f>
        <v/>
      </c>
      <c r="BJ1135" s="58" t="str">
        <f>IF(AND(OR(Q1135="",Q1135="□"),OR(R1135="",R1135="□"),OR(S1135="",S1135="□")),"",IF(AND(Q1135="■",R1135="■"),"",IF(AND(OR(Q1135="■",R1135="■"),S1135="■"),"",IF(Q1135="■",3,IF(R1135="■",1,IF(Z1135="■",BH1135,BI1135))))))</f>
        <v/>
      </c>
    </row>
    <row r="1136" spans="1:62" ht="12" customHeight="1" x14ac:dyDescent="0.15">
      <c r="A1136" s="66">
        <v>1119</v>
      </c>
      <c r="B1136" s="4"/>
      <c r="C1136" s="2"/>
      <c r="D1136" s="2"/>
      <c r="E1136" s="8"/>
      <c r="F1136" s="129" t="s">
        <v>38</v>
      </c>
      <c r="G1136" s="130" t="s">
        <v>38</v>
      </c>
      <c r="H1136" s="131" t="s">
        <v>38</v>
      </c>
      <c r="I1136" s="122"/>
      <c r="J1136" s="149"/>
      <c r="K1136" s="124"/>
      <c r="L1136" s="178"/>
      <c r="M1136" s="133"/>
      <c r="N1136" s="163" t="str">
        <f>IF($C$3="","",IF(P1136="","",BF1136))</f>
        <v/>
      </c>
      <c r="O1136" s="163" t="str">
        <f>IF($C$3="","",IF(AND(OR(F1136="",F1136="□"),OR(G1136="",G1136="□"),OR(H1136="",H1136="□")),"",IF(AND(F1136="■",G1136="■"),"",IF(AND(OR(F1136="■",G1136="■"),H1136="■"),"",IF(BF1136="","",IF(OR(BF1136=4,BF1136&gt;4),"○","×"))))))</f>
        <v/>
      </c>
      <c r="P1136" s="162" t="str">
        <f>IF($C$3="","",IF(AND(OR(F1136="",F1136="□"),OR(G1136="",G1136="□"),OR(H1136="",H1136="□")),"",IF(AND(F1136="■",G1136="■"),"",IF(AND(OR(F1136="■",G1136="■"),H1136="■"),"",IF(BF1136="","",IF(OR(BF1136=5,BF1136&gt;5),"○","×"))))))</f>
        <v/>
      </c>
      <c r="Q1136" s="129" t="s">
        <v>38</v>
      </c>
      <c r="R1136" s="130" t="s">
        <v>38</v>
      </c>
      <c r="S1136" s="131" t="s">
        <v>38</v>
      </c>
      <c r="T1136" s="1"/>
      <c r="U1136" s="10"/>
      <c r="V1136" s="11"/>
      <c r="W1136" s="10"/>
      <c r="X1136" s="223" t="str">
        <f t="shared" si="360"/>
        <v/>
      </c>
      <c r="Y1136" s="164" t="str">
        <f t="shared" si="342"/>
        <v/>
      </c>
      <c r="Z1136" s="131" t="s">
        <v>58</v>
      </c>
      <c r="AA1136" s="135" t="s">
        <v>58</v>
      </c>
      <c r="AB1136" s="165" t="str">
        <f t="shared" si="343"/>
        <v/>
      </c>
      <c r="AC1136" s="280"/>
      <c r="AD1136" s="281"/>
      <c r="AF1136" s="60" t="str">
        <f>IF($C$3="","",IF(AND(F1136="□",G1136="□",H1136="□"),"",IF(AND(F1136="■",G1136="■"),"",IF(AND(F1136="■",H1136="■"),"",IF(AND(G1136="■",H1136="■"),"",IF(F1136="■",$BY$42,IF(G1136="■",$BY$39,IF(I1136="","",I1136))))))))</f>
        <v/>
      </c>
      <c r="AG1136" s="61" t="str">
        <f>IF($C$3="","",IF(AND(F1136="□",G1136="□",H1136="□"),"",IF(AND(F1136="■",G1136="■"),"",IF(AND(F1136="■",H1136="■"),"",IF(AND(G1136="■",H1136="■"),"",IF(F1136="■",$BY$44,IF(G1136="■",$BY$41,IF(K1136="","",K1136))))))))</f>
        <v/>
      </c>
      <c r="AH1136" s="63" t="str">
        <f t="shared" si="344"/>
        <v/>
      </c>
      <c r="AI1136" s="63" t="str">
        <f t="shared" si="345"/>
        <v/>
      </c>
      <c r="AJ1136" s="64" t="str">
        <f t="shared" si="346"/>
        <v/>
      </c>
      <c r="AK1136" s="64" t="str">
        <f t="shared" si="347"/>
        <v/>
      </c>
      <c r="AL1136" s="64" t="str">
        <f>IF($C$3="","",IF(AND(F1136="□",G1136="□",H1136="□"),"",IF(AND(F1136="■",G1136="■"),"",IF(AND(F1136="■",H1136="■"),"",IF(AND(G1136="■",H1136="■"),"",IF(F1136="■",$BY$23,IF(G1136="■",$BY$21,IF(J1136="","",J1136))))))))</f>
        <v/>
      </c>
      <c r="AM1136" s="65" t="str">
        <f t="shared" si="348"/>
        <v/>
      </c>
      <c r="AN1136" s="64" t="str">
        <f>IF($C$3="","",IF(AND(F1136="□",G1136="□",H1136="□"),"",IF(AND(F1136="■",G1136="■"),"",IF(AND(F1136="■",H1136="■"),"",IF(AND(G1136="■",H1136="■"),"",IF(F1136="■",$BY$24,IF(G1136="■",$BY$22,IF(L1136="","",L1136))))))))</f>
        <v/>
      </c>
      <c r="AO1136" s="118"/>
      <c r="AP1136" s="64" t="str">
        <f t="shared" si="349"/>
        <v/>
      </c>
      <c r="AQ1136" s="64" t="str">
        <f t="shared" si="350"/>
        <v/>
      </c>
      <c r="AR1136" s="64" t="str">
        <f t="shared" si="351"/>
        <v/>
      </c>
      <c r="AS1136" s="64" t="str">
        <f t="shared" si="352"/>
        <v/>
      </c>
      <c r="AT1136" s="64" t="str">
        <f t="shared" si="353"/>
        <v/>
      </c>
      <c r="AW1136" s="17" t="str">
        <f t="shared" si="354"/>
        <v/>
      </c>
      <c r="AX1136" s="17" t="str">
        <f t="shared" si="355"/>
        <v/>
      </c>
      <c r="AY1136" s="17" t="str">
        <f t="shared" si="356"/>
        <v/>
      </c>
      <c r="AZ1136" s="17" t="str">
        <f t="shared" si="357"/>
        <v/>
      </c>
      <c r="BA1136" s="17" t="str">
        <f t="shared" si="358"/>
        <v/>
      </c>
      <c r="BB1136" s="17" t="str">
        <f t="shared" si="359"/>
        <v/>
      </c>
      <c r="BD1136" s="17" t="str">
        <f>IF(AND(OR(F1136="",F1136="□"),OR(G1136="",G1136="□"),OR(H1136="",H1136="□")),"",IF(AND(F1136="■",G1136="■"),"",IF(AND(OR(F1136="■",G1136="■"),H1136="■"),"",IF(F1136="■",5,IF(G1136="■",4,IF(I1136="","",IF($C$3="","",IF($C$3=8,"-",IF($C$3&lt;8,IF(I1136&lt;=$BY$25,7,IF(I1136&lt;=$BY$26,6,IF(I1136&lt;=$BY$27,5,IF(I1136&lt;=$BY$28,4,IF(I1136&lt;=$BY$29,3,IF(I1136&lt;=$BY$30,2,1)))))))))))))))</f>
        <v/>
      </c>
      <c r="BE1136" s="17" t="str">
        <f>IF(AND(OR(F1136="",F1136="□"),OR(G1136="",G1136="□"),OR(H1136="",H1136="□")),"",IF(AND(F1136="■",G1136="■"),"",IF(AND(OR(F1136="■",G1136="■"),H1136="■"),"",IF(F1136="■",5,IF(G1136="■",4,IF(K1136="","",IF($C$3="","",IF($C$3=8,IF(K1136&lt;=$BY$33,6,IF(K1136&lt;=$BY$34,5,IF(K1136&lt;=$BY$35,4,3))),IF(AND($C$3&lt;8,$C$3&gt;4),IF(K1136&lt;=$BY$32,7,IF(K1136&lt;=$BY$33,6,IF(K1136&lt;=$BY$34,5,IF(K1136&lt;=$BY$35,4,IF(K1136&lt;=$BY$36,3,2))))),IF(C1122&lt;5,"-"))))))))))</f>
        <v/>
      </c>
      <c r="BF1136" s="17" t="str">
        <f t="shared" si="361"/>
        <v/>
      </c>
      <c r="BH1136" s="18" t="str">
        <f>IF(X1136="","",IF(50&lt;=Y1136,6,IF(AND(40&lt;=Y1136,Y1136&lt;50),5,IF(AND(30&lt;=Y1136,Y1136&lt;40),4,IF(AND(20&lt;=Y1136,Y1136&lt;30),3,IF(AND(10&lt;=Y1136,Y1136&lt;20),2,IF(AND(0&lt;=Y1136,Y1136&lt;10),1,IF(Y1136&lt;0,0,""))))))))</f>
        <v/>
      </c>
      <c r="BI1136" s="18" t="str">
        <f>IF(X1136="","",IF(30&lt;=Y1136,4,IF(AND(20&lt;=Y1136,Y1136&lt;30),3,IF(AND(10&lt;=Y1136,Y1136&lt;20),2,IF(AND(0&lt;=Y1136,Y1136&lt;10),1,IF(Y1136&lt;0,0,""))))))</f>
        <v/>
      </c>
      <c r="BJ1136" s="58" t="str">
        <f>IF(AND(OR(Q1136="",Q1136="□"),OR(R1136="",R1136="□"),OR(S1136="",S1136="□")),"",IF(AND(Q1136="■",R1136="■"),"",IF(AND(OR(Q1136="■",R1136="■"),S1136="■"),"",IF(Q1136="■",3,IF(R1136="■",1,IF(Z1136="■",BH1136,BI1136))))))</f>
        <v/>
      </c>
    </row>
    <row r="1137" spans="1:62" ht="12" customHeight="1" x14ac:dyDescent="0.15">
      <c r="A1137" s="66">
        <v>1120</v>
      </c>
      <c r="B1137" s="4"/>
      <c r="C1137" s="2"/>
      <c r="D1137" s="2"/>
      <c r="E1137" s="8"/>
      <c r="F1137" s="129" t="s">
        <v>38</v>
      </c>
      <c r="G1137" s="130" t="s">
        <v>38</v>
      </c>
      <c r="H1137" s="131" t="s">
        <v>38</v>
      </c>
      <c r="I1137" s="122"/>
      <c r="J1137" s="149"/>
      <c r="K1137" s="124"/>
      <c r="L1137" s="178"/>
      <c r="M1137" s="133"/>
      <c r="N1137" s="163" t="str">
        <f>IF($C$3="","",IF(P1137="","",BF1137))</f>
        <v/>
      </c>
      <c r="O1137" s="163" t="str">
        <f>IF($C$3="","",IF(AND(OR(F1137="",F1137="□"),OR(G1137="",G1137="□"),OR(H1137="",H1137="□")),"",IF(AND(F1137="■",G1137="■"),"",IF(AND(OR(F1137="■",G1137="■"),H1137="■"),"",IF(BF1137="","",IF(OR(BF1137=4,BF1137&gt;4),"○","×"))))))</f>
        <v/>
      </c>
      <c r="P1137" s="162" t="str">
        <f>IF($C$3="","",IF(AND(OR(F1137="",F1137="□"),OR(G1137="",G1137="□"),OR(H1137="",H1137="□")),"",IF(AND(F1137="■",G1137="■"),"",IF(AND(OR(F1137="■",G1137="■"),H1137="■"),"",IF(BF1137="","",IF(OR(BF1137=5,BF1137&gt;5),"○","×"))))))</f>
        <v/>
      </c>
      <c r="Q1137" s="129" t="s">
        <v>38</v>
      </c>
      <c r="R1137" s="130" t="s">
        <v>38</v>
      </c>
      <c r="S1137" s="131" t="s">
        <v>38</v>
      </c>
      <c r="T1137" s="1"/>
      <c r="U1137" s="10"/>
      <c r="V1137" s="11"/>
      <c r="W1137" s="10"/>
      <c r="X1137" s="223" t="str">
        <f t="shared" si="360"/>
        <v/>
      </c>
      <c r="Y1137" s="164" t="str">
        <f t="shared" si="342"/>
        <v/>
      </c>
      <c r="Z1137" s="131" t="s">
        <v>58</v>
      </c>
      <c r="AA1137" s="135" t="s">
        <v>58</v>
      </c>
      <c r="AB1137" s="165" t="str">
        <f t="shared" si="343"/>
        <v/>
      </c>
      <c r="AC1137" s="280"/>
      <c r="AD1137" s="281"/>
      <c r="AF1137" s="60" t="str">
        <f>IF($C$3="","",IF(AND(F1137="□",G1137="□",H1137="□"),"",IF(AND(F1137="■",G1137="■"),"",IF(AND(F1137="■",H1137="■"),"",IF(AND(G1137="■",H1137="■"),"",IF(F1137="■",$BY$42,IF(G1137="■",$BY$39,IF(I1137="","",I1137))))))))</f>
        <v/>
      </c>
      <c r="AG1137" s="61" t="str">
        <f>IF($C$3="","",IF(AND(F1137="□",G1137="□",H1137="□"),"",IF(AND(F1137="■",G1137="■"),"",IF(AND(F1137="■",H1137="■"),"",IF(AND(G1137="■",H1137="■"),"",IF(F1137="■",$BY$44,IF(G1137="■",$BY$41,IF(K1137="","",K1137))))))))</f>
        <v/>
      </c>
      <c r="AH1137" s="63" t="str">
        <f t="shared" si="344"/>
        <v/>
      </c>
      <c r="AI1137" s="63" t="str">
        <f t="shared" si="345"/>
        <v/>
      </c>
      <c r="AJ1137" s="64" t="str">
        <f t="shared" si="346"/>
        <v/>
      </c>
      <c r="AK1137" s="64" t="str">
        <f t="shared" si="347"/>
        <v/>
      </c>
      <c r="AL1137" s="64" t="str">
        <f>IF($C$3="","",IF(AND(F1137="□",G1137="□",H1137="□"),"",IF(AND(F1137="■",G1137="■"),"",IF(AND(F1137="■",H1137="■"),"",IF(AND(G1137="■",H1137="■"),"",IF(F1137="■",$BY$23,IF(G1137="■",$BY$21,IF(J1137="","",J1137))))))))</f>
        <v/>
      </c>
      <c r="AM1137" s="65" t="str">
        <f t="shared" si="348"/>
        <v/>
      </c>
      <c r="AN1137" s="64" t="str">
        <f>IF($C$3="","",IF(AND(F1137="□",G1137="□",H1137="□"),"",IF(AND(F1137="■",G1137="■"),"",IF(AND(F1137="■",H1137="■"),"",IF(AND(G1137="■",H1137="■"),"",IF(F1137="■",$BY$24,IF(G1137="■",$BY$22,IF(L1137="","",L1137))))))))</f>
        <v/>
      </c>
      <c r="AO1137" s="118"/>
      <c r="AP1137" s="64" t="str">
        <f t="shared" si="349"/>
        <v/>
      </c>
      <c r="AQ1137" s="64" t="str">
        <f t="shared" si="350"/>
        <v/>
      </c>
      <c r="AR1137" s="64" t="str">
        <f t="shared" si="351"/>
        <v/>
      </c>
      <c r="AS1137" s="64" t="str">
        <f t="shared" si="352"/>
        <v/>
      </c>
      <c r="AT1137" s="64" t="str">
        <f t="shared" si="353"/>
        <v/>
      </c>
      <c r="AW1137" s="17" t="str">
        <f t="shared" si="354"/>
        <v/>
      </c>
      <c r="AX1137" s="17" t="str">
        <f t="shared" si="355"/>
        <v/>
      </c>
      <c r="AY1137" s="17" t="str">
        <f t="shared" si="356"/>
        <v/>
      </c>
      <c r="AZ1137" s="17" t="str">
        <f t="shared" si="357"/>
        <v/>
      </c>
      <c r="BA1137" s="17" t="str">
        <f t="shared" si="358"/>
        <v/>
      </c>
      <c r="BB1137" s="17" t="str">
        <f t="shared" si="359"/>
        <v/>
      </c>
      <c r="BD1137" s="17" t="str">
        <f>IF(AND(OR(F1137="",F1137="□"),OR(G1137="",G1137="□"),OR(H1137="",H1137="□")),"",IF(AND(F1137="■",G1137="■"),"",IF(AND(OR(F1137="■",G1137="■"),H1137="■"),"",IF(F1137="■",5,IF(G1137="■",4,IF(I1137="","",IF($C$3="","",IF($C$3=8,"-",IF($C$3&lt;8,IF(I1137&lt;=$BY$25,7,IF(I1137&lt;=$BY$26,6,IF(I1137&lt;=$BY$27,5,IF(I1137&lt;=$BY$28,4,IF(I1137&lt;=$BY$29,3,IF(I1137&lt;=$BY$30,2,1)))))))))))))))</f>
        <v/>
      </c>
      <c r="BE1137" s="17" t="str">
        <f>IF(AND(OR(F1137="",F1137="□"),OR(G1137="",G1137="□"),OR(H1137="",H1137="□")),"",IF(AND(F1137="■",G1137="■"),"",IF(AND(OR(F1137="■",G1137="■"),H1137="■"),"",IF(F1137="■",5,IF(G1137="■",4,IF(K1137="","",IF($C$3="","",IF($C$3=8,IF(K1137&lt;=$BY$33,6,IF(K1137&lt;=$BY$34,5,IF(K1137&lt;=$BY$35,4,3))),IF(AND($C$3&lt;8,$C$3&gt;4),IF(K1137&lt;=$BY$32,7,IF(K1137&lt;=$BY$33,6,IF(K1137&lt;=$BY$34,5,IF(K1137&lt;=$BY$35,4,IF(K1137&lt;=$BY$36,3,2))))),IF(C1123&lt;5,"-"))))))))))</f>
        <v/>
      </c>
      <c r="BF1137" s="17" t="str">
        <f t="shared" si="361"/>
        <v/>
      </c>
      <c r="BH1137" s="18" t="str">
        <f>IF(X1137="","",IF(50&lt;=Y1137,6,IF(AND(40&lt;=Y1137,Y1137&lt;50),5,IF(AND(30&lt;=Y1137,Y1137&lt;40),4,IF(AND(20&lt;=Y1137,Y1137&lt;30),3,IF(AND(10&lt;=Y1137,Y1137&lt;20),2,IF(AND(0&lt;=Y1137,Y1137&lt;10),1,IF(Y1137&lt;0,0,""))))))))</f>
        <v/>
      </c>
      <c r="BI1137" s="18" t="str">
        <f>IF(X1137="","",IF(30&lt;=Y1137,4,IF(AND(20&lt;=Y1137,Y1137&lt;30),3,IF(AND(10&lt;=Y1137,Y1137&lt;20),2,IF(AND(0&lt;=Y1137,Y1137&lt;10),1,IF(Y1137&lt;0,0,""))))))</f>
        <v/>
      </c>
      <c r="BJ1137" s="58" t="str">
        <f>IF(AND(OR(Q1137="",Q1137="□"),OR(R1137="",R1137="□"),OR(S1137="",S1137="□")),"",IF(AND(Q1137="■",R1137="■"),"",IF(AND(OR(Q1137="■",R1137="■"),S1137="■"),"",IF(Q1137="■",3,IF(R1137="■",1,IF(Z1137="■",BH1137,BI1137))))))</f>
        <v/>
      </c>
    </row>
    <row r="1138" spans="1:62" ht="12" customHeight="1" x14ac:dyDescent="0.15">
      <c r="A1138" s="66">
        <v>1121</v>
      </c>
      <c r="B1138" s="4"/>
      <c r="C1138" s="2"/>
      <c r="D1138" s="2"/>
      <c r="E1138" s="8"/>
      <c r="F1138" s="129" t="s">
        <v>38</v>
      </c>
      <c r="G1138" s="130" t="s">
        <v>38</v>
      </c>
      <c r="H1138" s="131" t="s">
        <v>38</v>
      </c>
      <c r="I1138" s="122"/>
      <c r="J1138" s="149"/>
      <c r="K1138" s="124"/>
      <c r="L1138" s="178"/>
      <c r="M1138" s="133"/>
      <c r="N1138" s="163" t="str">
        <f>IF($C$3="","",IF(P1138="","",BF1138))</f>
        <v/>
      </c>
      <c r="O1138" s="163" t="str">
        <f>IF($C$3="","",IF(AND(OR(F1138="",F1138="□"),OR(G1138="",G1138="□"),OR(H1138="",H1138="□")),"",IF(AND(F1138="■",G1138="■"),"",IF(AND(OR(F1138="■",G1138="■"),H1138="■"),"",IF(BF1138="","",IF(OR(BF1138=4,BF1138&gt;4),"○","×"))))))</f>
        <v/>
      </c>
      <c r="P1138" s="162" t="str">
        <f>IF($C$3="","",IF(AND(OR(F1138="",F1138="□"),OR(G1138="",G1138="□"),OR(H1138="",H1138="□")),"",IF(AND(F1138="■",G1138="■"),"",IF(AND(OR(F1138="■",G1138="■"),H1138="■"),"",IF(BF1138="","",IF(OR(BF1138=5,BF1138&gt;5),"○","×"))))))</f>
        <v/>
      </c>
      <c r="Q1138" s="129" t="s">
        <v>38</v>
      </c>
      <c r="R1138" s="130" t="s">
        <v>38</v>
      </c>
      <c r="S1138" s="131" t="s">
        <v>38</v>
      </c>
      <c r="T1138" s="1"/>
      <c r="U1138" s="10"/>
      <c r="V1138" s="11"/>
      <c r="W1138" s="10"/>
      <c r="X1138" s="223" t="str">
        <f t="shared" si="360"/>
        <v/>
      </c>
      <c r="Y1138" s="164" t="str">
        <f t="shared" si="342"/>
        <v/>
      </c>
      <c r="Z1138" s="131" t="s">
        <v>58</v>
      </c>
      <c r="AA1138" s="135" t="s">
        <v>58</v>
      </c>
      <c r="AB1138" s="165" t="str">
        <f t="shared" si="343"/>
        <v/>
      </c>
      <c r="AC1138" s="280"/>
      <c r="AD1138" s="281"/>
      <c r="AF1138" s="60" t="str">
        <f>IF($C$3="","",IF(AND(F1138="□",G1138="□",H1138="□"),"",IF(AND(F1138="■",G1138="■"),"",IF(AND(F1138="■",H1138="■"),"",IF(AND(G1138="■",H1138="■"),"",IF(F1138="■",$BY$42,IF(G1138="■",$BY$39,IF(I1138="","",I1138))))))))</f>
        <v/>
      </c>
      <c r="AG1138" s="61" t="str">
        <f>IF($C$3="","",IF(AND(F1138="□",G1138="□",H1138="□"),"",IF(AND(F1138="■",G1138="■"),"",IF(AND(F1138="■",H1138="■"),"",IF(AND(G1138="■",H1138="■"),"",IF(F1138="■",$BY$44,IF(G1138="■",$BY$41,IF(K1138="","",K1138))))))))</f>
        <v/>
      </c>
      <c r="AH1138" s="63" t="str">
        <f t="shared" si="344"/>
        <v/>
      </c>
      <c r="AI1138" s="63" t="str">
        <f t="shared" si="345"/>
        <v/>
      </c>
      <c r="AJ1138" s="64" t="str">
        <f t="shared" si="346"/>
        <v/>
      </c>
      <c r="AK1138" s="64" t="str">
        <f t="shared" si="347"/>
        <v/>
      </c>
      <c r="AL1138" s="64" t="str">
        <f>IF($C$3="","",IF(AND(F1138="□",G1138="□",H1138="□"),"",IF(AND(F1138="■",G1138="■"),"",IF(AND(F1138="■",H1138="■"),"",IF(AND(G1138="■",H1138="■"),"",IF(F1138="■",$BY$23,IF(G1138="■",$BY$21,IF(J1138="","",J1138))))))))</f>
        <v/>
      </c>
      <c r="AM1138" s="65" t="str">
        <f t="shared" si="348"/>
        <v/>
      </c>
      <c r="AN1138" s="64" t="str">
        <f>IF($C$3="","",IF(AND(F1138="□",G1138="□",H1138="□"),"",IF(AND(F1138="■",G1138="■"),"",IF(AND(F1138="■",H1138="■"),"",IF(AND(G1138="■",H1138="■"),"",IF(F1138="■",$BY$24,IF(G1138="■",$BY$22,IF(L1138="","",L1138))))))))</f>
        <v/>
      </c>
      <c r="AO1138" s="118"/>
      <c r="AP1138" s="64" t="str">
        <f t="shared" si="349"/>
        <v/>
      </c>
      <c r="AQ1138" s="64" t="str">
        <f t="shared" si="350"/>
        <v/>
      </c>
      <c r="AR1138" s="64" t="str">
        <f t="shared" si="351"/>
        <v/>
      </c>
      <c r="AS1138" s="64" t="str">
        <f t="shared" si="352"/>
        <v/>
      </c>
      <c r="AT1138" s="64" t="str">
        <f t="shared" si="353"/>
        <v/>
      </c>
      <c r="AW1138" s="17" t="str">
        <f t="shared" si="354"/>
        <v/>
      </c>
      <c r="AX1138" s="17" t="str">
        <f t="shared" si="355"/>
        <v/>
      </c>
      <c r="AY1138" s="17" t="str">
        <f t="shared" si="356"/>
        <v/>
      </c>
      <c r="AZ1138" s="17" t="str">
        <f t="shared" si="357"/>
        <v/>
      </c>
      <c r="BA1138" s="17" t="str">
        <f t="shared" si="358"/>
        <v/>
      </c>
      <c r="BB1138" s="17" t="str">
        <f t="shared" si="359"/>
        <v/>
      </c>
      <c r="BD1138" s="17" t="str">
        <f>IF(AND(OR(F1138="",F1138="□"),OR(G1138="",G1138="□"),OR(H1138="",H1138="□")),"",IF(AND(F1138="■",G1138="■"),"",IF(AND(OR(F1138="■",G1138="■"),H1138="■"),"",IF(F1138="■",5,IF(G1138="■",4,IF(I1138="","",IF($C$3="","",IF($C$3=8,"-",IF($C$3&lt;8,IF(I1138&lt;=$BY$25,7,IF(I1138&lt;=$BY$26,6,IF(I1138&lt;=$BY$27,5,IF(I1138&lt;=$BY$28,4,IF(I1138&lt;=$BY$29,3,IF(I1138&lt;=$BY$30,2,1)))))))))))))))</f>
        <v/>
      </c>
      <c r="BE1138" s="17" t="str">
        <f>IF(AND(OR(F1138="",F1138="□"),OR(G1138="",G1138="□"),OR(H1138="",H1138="□")),"",IF(AND(F1138="■",G1138="■"),"",IF(AND(OR(F1138="■",G1138="■"),H1138="■"),"",IF(F1138="■",5,IF(G1138="■",4,IF(K1138="","",IF($C$3="","",IF($C$3=8,IF(K1138&lt;=$BY$33,6,IF(K1138&lt;=$BY$34,5,IF(K1138&lt;=$BY$35,4,3))),IF(AND($C$3&lt;8,$C$3&gt;4),IF(K1138&lt;=$BY$32,7,IF(K1138&lt;=$BY$33,6,IF(K1138&lt;=$BY$34,5,IF(K1138&lt;=$BY$35,4,IF(K1138&lt;=$BY$36,3,2))))),IF(C1124&lt;5,"-"))))))))))</f>
        <v/>
      </c>
      <c r="BF1138" s="17" t="str">
        <f t="shared" si="361"/>
        <v/>
      </c>
      <c r="BH1138" s="18" t="str">
        <f>IF(X1138="","",IF(50&lt;=Y1138,6,IF(AND(40&lt;=Y1138,Y1138&lt;50),5,IF(AND(30&lt;=Y1138,Y1138&lt;40),4,IF(AND(20&lt;=Y1138,Y1138&lt;30),3,IF(AND(10&lt;=Y1138,Y1138&lt;20),2,IF(AND(0&lt;=Y1138,Y1138&lt;10),1,IF(Y1138&lt;0,0,""))))))))</f>
        <v/>
      </c>
      <c r="BI1138" s="18" t="str">
        <f>IF(X1138="","",IF(30&lt;=Y1138,4,IF(AND(20&lt;=Y1138,Y1138&lt;30),3,IF(AND(10&lt;=Y1138,Y1138&lt;20),2,IF(AND(0&lt;=Y1138,Y1138&lt;10),1,IF(Y1138&lt;0,0,""))))))</f>
        <v/>
      </c>
      <c r="BJ1138" s="58" t="str">
        <f>IF(AND(OR(Q1138="",Q1138="□"),OR(R1138="",R1138="□"),OR(S1138="",S1138="□")),"",IF(AND(Q1138="■",R1138="■"),"",IF(AND(OR(Q1138="■",R1138="■"),S1138="■"),"",IF(Q1138="■",3,IF(R1138="■",1,IF(Z1138="■",BH1138,BI1138))))))</f>
        <v/>
      </c>
    </row>
    <row r="1139" spans="1:62" ht="12" customHeight="1" x14ac:dyDescent="0.15">
      <c r="A1139" s="66">
        <v>1122</v>
      </c>
      <c r="B1139" s="4"/>
      <c r="C1139" s="2"/>
      <c r="D1139" s="2"/>
      <c r="E1139" s="8"/>
      <c r="F1139" s="129" t="s">
        <v>38</v>
      </c>
      <c r="G1139" s="130" t="s">
        <v>38</v>
      </c>
      <c r="H1139" s="131" t="s">
        <v>38</v>
      </c>
      <c r="I1139" s="122"/>
      <c r="J1139" s="149"/>
      <c r="K1139" s="124"/>
      <c r="L1139" s="178"/>
      <c r="M1139" s="133"/>
      <c r="N1139" s="163" t="str">
        <f>IF($C$3="","",IF(P1139="","",BF1139))</f>
        <v/>
      </c>
      <c r="O1139" s="163" t="str">
        <f>IF($C$3="","",IF(AND(OR(F1139="",F1139="□"),OR(G1139="",G1139="□"),OR(H1139="",H1139="□")),"",IF(AND(F1139="■",G1139="■"),"",IF(AND(OR(F1139="■",G1139="■"),H1139="■"),"",IF(BF1139="","",IF(OR(BF1139=4,BF1139&gt;4),"○","×"))))))</f>
        <v/>
      </c>
      <c r="P1139" s="162" t="str">
        <f>IF($C$3="","",IF(AND(OR(F1139="",F1139="□"),OR(G1139="",G1139="□"),OR(H1139="",H1139="□")),"",IF(AND(F1139="■",G1139="■"),"",IF(AND(OR(F1139="■",G1139="■"),H1139="■"),"",IF(BF1139="","",IF(OR(BF1139=5,BF1139&gt;5),"○","×"))))))</f>
        <v/>
      </c>
      <c r="Q1139" s="129" t="s">
        <v>38</v>
      </c>
      <c r="R1139" s="130" t="s">
        <v>38</v>
      </c>
      <c r="S1139" s="131" t="s">
        <v>38</v>
      </c>
      <c r="T1139" s="1"/>
      <c r="U1139" s="10"/>
      <c r="V1139" s="11"/>
      <c r="W1139" s="10"/>
      <c r="X1139" s="223" t="str">
        <f t="shared" si="360"/>
        <v/>
      </c>
      <c r="Y1139" s="164" t="str">
        <f t="shared" si="342"/>
        <v/>
      </c>
      <c r="Z1139" s="131" t="s">
        <v>58</v>
      </c>
      <c r="AA1139" s="135" t="s">
        <v>58</v>
      </c>
      <c r="AB1139" s="165" t="str">
        <f t="shared" si="343"/>
        <v/>
      </c>
      <c r="AC1139" s="280"/>
      <c r="AD1139" s="281"/>
      <c r="AF1139" s="60" t="str">
        <f>IF($C$3="","",IF(AND(F1139="□",G1139="□",H1139="□"),"",IF(AND(F1139="■",G1139="■"),"",IF(AND(F1139="■",H1139="■"),"",IF(AND(G1139="■",H1139="■"),"",IF(F1139="■",$BY$42,IF(G1139="■",$BY$39,IF(I1139="","",I1139))))))))</f>
        <v/>
      </c>
      <c r="AG1139" s="61" t="str">
        <f>IF($C$3="","",IF(AND(F1139="□",G1139="□",H1139="□"),"",IF(AND(F1139="■",G1139="■"),"",IF(AND(F1139="■",H1139="■"),"",IF(AND(G1139="■",H1139="■"),"",IF(F1139="■",$BY$44,IF(G1139="■",$BY$41,IF(K1139="","",K1139))))))))</f>
        <v/>
      </c>
      <c r="AH1139" s="63" t="str">
        <f t="shared" si="344"/>
        <v/>
      </c>
      <c r="AI1139" s="63" t="str">
        <f t="shared" si="345"/>
        <v/>
      </c>
      <c r="AJ1139" s="64" t="str">
        <f t="shared" si="346"/>
        <v/>
      </c>
      <c r="AK1139" s="64" t="str">
        <f t="shared" si="347"/>
        <v/>
      </c>
      <c r="AL1139" s="64" t="str">
        <f>IF($C$3="","",IF(AND(F1139="□",G1139="□",H1139="□"),"",IF(AND(F1139="■",G1139="■"),"",IF(AND(F1139="■",H1139="■"),"",IF(AND(G1139="■",H1139="■"),"",IF(F1139="■",$BY$23,IF(G1139="■",$BY$21,IF(J1139="","",J1139))))))))</f>
        <v/>
      </c>
      <c r="AM1139" s="65" t="str">
        <f t="shared" si="348"/>
        <v/>
      </c>
      <c r="AN1139" s="64" t="str">
        <f>IF($C$3="","",IF(AND(F1139="□",G1139="□",H1139="□"),"",IF(AND(F1139="■",G1139="■"),"",IF(AND(F1139="■",H1139="■"),"",IF(AND(G1139="■",H1139="■"),"",IF(F1139="■",$BY$24,IF(G1139="■",$BY$22,IF(L1139="","",L1139))))))))</f>
        <v/>
      </c>
      <c r="AO1139" s="118"/>
      <c r="AP1139" s="64" t="str">
        <f t="shared" si="349"/>
        <v/>
      </c>
      <c r="AQ1139" s="64" t="str">
        <f t="shared" si="350"/>
        <v/>
      </c>
      <c r="AR1139" s="64" t="str">
        <f t="shared" si="351"/>
        <v/>
      </c>
      <c r="AS1139" s="64" t="str">
        <f t="shared" si="352"/>
        <v/>
      </c>
      <c r="AT1139" s="64" t="str">
        <f t="shared" si="353"/>
        <v/>
      </c>
      <c r="AW1139" s="17" t="str">
        <f t="shared" si="354"/>
        <v/>
      </c>
      <c r="AX1139" s="17" t="str">
        <f t="shared" si="355"/>
        <v/>
      </c>
      <c r="AY1139" s="17" t="str">
        <f t="shared" si="356"/>
        <v/>
      </c>
      <c r="AZ1139" s="17" t="str">
        <f t="shared" si="357"/>
        <v/>
      </c>
      <c r="BA1139" s="17" t="str">
        <f t="shared" si="358"/>
        <v/>
      </c>
      <c r="BB1139" s="17" t="str">
        <f t="shared" si="359"/>
        <v/>
      </c>
      <c r="BD1139" s="17" t="str">
        <f>IF(AND(OR(F1139="",F1139="□"),OR(G1139="",G1139="□"),OR(H1139="",H1139="□")),"",IF(AND(F1139="■",G1139="■"),"",IF(AND(OR(F1139="■",G1139="■"),H1139="■"),"",IF(F1139="■",5,IF(G1139="■",4,IF(I1139="","",IF($C$3="","",IF($C$3=8,"-",IF($C$3&lt;8,IF(I1139&lt;=$BY$25,7,IF(I1139&lt;=$BY$26,6,IF(I1139&lt;=$BY$27,5,IF(I1139&lt;=$BY$28,4,IF(I1139&lt;=$BY$29,3,IF(I1139&lt;=$BY$30,2,1)))))))))))))))</f>
        <v/>
      </c>
      <c r="BE1139" s="17" t="str">
        <f>IF(AND(OR(F1139="",F1139="□"),OR(G1139="",G1139="□"),OR(H1139="",H1139="□")),"",IF(AND(F1139="■",G1139="■"),"",IF(AND(OR(F1139="■",G1139="■"),H1139="■"),"",IF(F1139="■",5,IF(G1139="■",4,IF(K1139="","",IF($C$3="","",IF($C$3=8,IF(K1139&lt;=$BY$33,6,IF(K1139&lt;=$BY$34,5,IF(K1139&lt;=$BY$35,4,3))),IF(AND($C$3&lt;8,$C$3&gt;4),IF(K1139&lt;=$BY$32,7,IF(K1139&lt;=$BY$33,6,IF(K1139&lt;=$BY$34,5,IF(K1139&lt;=$BY$35,4,IF(K1139&lt;=$BY$36,3,2))))),IF(C1125&lt;5,"-"))))))))))</f>
        <v/>
      </c>
      <c r="BF1139" s="17" t="str">
        <f t="shared" si="361"/>
        <v/>
      </c>
      <c r="BH1139" s="18" t="str">
        <f>IF(X1139="","",IF(50&lt;=Y1139,6,IF(AND(40&lt;=Y1139,Y1139&lt;50),5,IF(AND(30&lt;=Y1139,Y1139&lt;40),4,IF(AND(20&lt;=Y1139,Y1139&lt;30),3,IF(AND(10&lt;=Y1139,Y1139&lt;20),2,IF(AND(0&lt;=Y1139,Y1139&lt;10),1,IF(Y1139&lt;0,0,""))))))))</f>
        <v/>
      </c>
      <c r="BI1139" s="18" t="str">
        <f>IF(X1139="","",IF(30&lt;=Y1139,4,IF(AND(20&lt;=Y1139,Y1139&lt;30),3,IF(AND(10&lt;=Y1139,Y1139&lt;20),2,IF(AND(0&lt;=Y1139,Y1139&lt;10),1,IF(Y1139&lt;0,0,""))))))</f>
        <v/>
      </c>
      <c r="BJ1139" s="58" t="str">
        <f>IF(AND(OR(Q1139="",Q1139="□"),OR(R1139="",R1139="□"),OR(S1139="",S1139="□")),"",IF(AND(Q1139="■",R1139="■"),"",IF(AND(OR(Q1139="■",R1139="■"),S1139="■"),"",IF(Q1139="■",3,IF(R1139="■",1,IF(Z1139="■",BH1139,BI1139))))))</f>
        <v/>
      </c>
    </row>
    <row r="1140" spans="1:62" ht="12" customHeight="1" x14ac:dyDescent="0.15">
      <c r="A1140" s="66">
        <v>1123</v>
      </c>
      <c r="B1140" s="4"/>
      <c r="C1140" s="2"/>
      <c r="D1140" s="2"/>
      <c r="E1140" s="8"/>
      <c r="F1140" s="129" t="s">
        <v>38</v>
      </c>
      <c r="G1140" s="130" t="s">
        <v>38</v>
      </c>
      <c r="H1140" s="131" t="s">
        <v>38</v>
      </c>
      <c r="I1140" s="122"/>
      <c r="J1140" s="149"/>
      <c r="K1140" s="124"/>
      <c r="L1140" s="178"/>
      <c r="M1140" s="133"/>
      <c r="N1140" s="163" t="str">
        <f>IF($C$3="","",IF(P1140="","",BF1140))</f>
        <v/>
      </c>
      <c r="O1140" s="163" t="str">
        <f>IF($C$3="","",IF(AND(OR(F1140="",F1140="□"),OR(G1140="",G1140="□"),OR(H1140="",H1140="□")),"",IF(AND(F1140="■",G1140="■"),"",IF(AND(OR(F1140="■",G1140="■"),H1140="■"),"",IF(BF1140="","",IF(OR(BF1140=4,BF1140&gt;4),"○","×"))))))</f>
        <v/>
      </c>
      <c r="P1140" s="162" t="str">
        <f>IF($C$3="","",IF(AND(OR(F1140="",F1140="□"),OR(G1140="",G1140="□"),OR(H1140="",H1140="□")),"",IF(AND(F1140="■",G1140="■"),"",IF(AND(OR(F1140="■",G1140="■"),H1140="■"),"",IF(BF1140="","",IF(OR(BF1140=5,BF1140&gt;5),"○","×"))))))</f>
        <v/>
      </c>
      <c r="Q1140" s="129" t="s">
        <v>38</v>
      </c>
      <c r="R1140" s="130" t="s">
        <v>38</v>
      </c>
      <c r="S1140" s="131" t="s">
        <v>38</v>
      </c>
      <c r="T1140" s="1"/>
      <c r="U1140" s="10"/>
      <c r="V1140" s="11"/>
      <c r="W1140" s="10"/>
      <c r="X1140" s="223" t="str">
        <f t="shared" si="360"/>
        <v/>
      </c>
      <c r="Y1140" s="164" t="str">
        <f t="shared" si="342"/>
        <v/>
      </c>
      <c r="Z1140" s="131" t="s">
        <v>58</v>
      </c>
      <c r="AA1140" s="135" t="s">
        <v>58</v>
      </c>
      <c r="AB1140" s="165" t="str">
        <f t="shared" si="343"/>
        <v/>
      </c>
      <c r="AC1140" s="280"/>
      <c r="AD1140" s="281"/>
      <c r="AF1140" s="60" t="str">
        <f>IF($C$3="","",IF(AND(F1140="□",G1140="□",H1140="□"),"",IF(AND(F1140="■",G1140="■"),"",IF(AND(F1140="■",H1140="■"),"",IF(AND(G1140="■",H1140="■"),"",IF(F1140="■",$BY$42,IF(G1140="■",$BY$39,IF(I1140="","",I1140))))))))</f>
        <v/>
      </c>
      <c r="AG1140" s="61" t="str">
        <f>IF($C$3="","",IF(AND(F1140="□",G1140="□",H1140="□"),"",IF(AND(F1140="■",G1140="■"),"",IF(AND(F1140="■",H1140="■"),"",IF(AND(G1140="■",H1140="■"),"",IF(F1140="■",$BY$44,IF(G1140="■",$BY$41,IF(K1140="","",K1140))))))))</f>
        <v/>
      </c>
      <c r="AH1140" s="63" t="str">
        <f t="shared" si="344"/>
        <v/>
      </c>
      <c r="AI1140" s="63" t="str">
        <f t="shared" si="345"/>
        <v/>
      </c>
      <c r="AJ1140" s="64" t="str">
        <f t="shared" si="346"/>
        <v/>
      </c>
      <c r="AK1140" s="64" t="str">
        <f t="shared" si="347"/>
        <v/>
      </c>
      <c r="AL1140" s="64" t="str">
        <f>IF($C$3="","",IF(AND(F1140="□",G1140="□",H1140="□"),"",IF(AND(F1140="■",G1140="■"),"",IF(AND(F1140="■",H1140="■"),"",IF(AND(G1140="■",H1140="■"),"",IF(F1140="■",$BY$23,IF(G1140="■",$BY$21,IF(J1140="","",J1140))))))))</f>
        <v/>
      </c>
      <c r="AM1140" s="65" t="str">
        <f t="shared" si="348"/>
        <v/>
      </c>
      <c r="AN1140" s="64" t="str">
        <f>IF($C$3="","",IF(AND(F1140="□",G1140="□",H1140="□"),"",IF(AND(F1140="■",G1140="■"),"",IF(AND(F1140="■",H1140="■"),"",IF(AND(G1140="■",H1140="■"),"",IF(F1140="■",$BY$24,IF(G1140="■",$BY$22,IF(L1140="","",L1140))))))))</f>
        <v/>
      </c>
      <c r="AO1140" s="118"/>
      <c r="AP1140" s="64" t="str">
        <f t="shared" si="349"/>
        <v/>
      </c>
      <c r="AQ1140" s="64" t="str">
        <f t="shared" si="350"/>
        <v/>
      </c>
      <c r="AR1140" s="64" t="str">
        <f t="shared" si="351"/>
        <v/>
      </c>
      <c r="AS1140" s="64" t="str">
        <f t="shared" si="352"/>
        <v/>
      </c>
      <c r="AT1140" s="64" t="str">
        <f t="shared" si="353"/>
        <v/>
      </c>
      <c r="AW1140" s="17" t="str">
        <f t="shared" si="354"/>
        <v/>
      </c>
      <c r="AX1140" s="17" t="str">
        <f t="shared" si="355"/>
        <v/>
      </c>
      <c r="AY1140" s="17" t="str">
        <f t="shared" si="356"/>
        <v/>
      </c>
      <c r="AZ1140" s="17" t="str">
        <f t="shared" si="357"/>
        <v/>
      </c>
      <c r="BA1140" s="17" t="str">
        <f t="shared" si="358"/>
        <v/>
      </c>
      <c r="BB1140" s="17" t="str">
        <f t="shared" si="359"/>
        <v/>
      </c>
      <c r="BD1140" s="17" t="str">
        <f>IF(AND(OR(F1140="",F1140="□"),OR(G1140="",G1140="□"),OR(H1140="",H1140="□")),"",IF(AND(F1140="■",G1140="■"),"",IF(AND(OR(F1140="■",G1140="■"),H1140="■"),"",IF(F1140="■",5,IF(G1140="■",4,IF(I1140="","",IF($C$3="","",IF($C$3=8,"-",IF($C$3&lt;8,IF(I1140&lt;=$BY$25,7,IF(I1140&lt;=$BY$26,6,IF(I1140&lt;=$BY$27,5,IF(I1140&lt;=$BY$28,4,IF(I1140&lt;=$BY$29,3,IF(I1140&lt;=$BY$30,2,1)))))))))))))))</f>
        <v/>
      </c>
      <c r="BE1140" s="17" t="str">
        <f>IF(AND(OR(F1140="",F1140="□"),OR(G1140="",G1140="□"),OR(H1140="",H1140="□")),"",IF(AND(F1140="■",G1140="■"),"",IF(AND(OR(F1140="■",G1140="■"),H1140="■"),"",IF(F1140="■",5,IF(G1140="■",4,IF(K1140="","",IF($C$3="","",IF($C$3=8,IF(K1140&lt;=$BY$33,6,IF(K1140&lt;=$BY$34,5,IF(K1140&lt;=$BY$35,4,3))),IF(AND($C$3&lt;8,$C$3&gt;4),IF(K1140&lt;=$BY$32,7,IF(K1140&lt;=$BY$33,6,IF(K1140&lt;=$BY$34,5,IF(K1140&lt;=$BY$35,4,IF(K1140&lt;=$BY$36,3,2))))),IF(C1126&lt;5,"-"))))))))))</f>
        <v/>
      </c>
      <c r="BF1140" s="17" t="str">
        <f t="shared" si="361"/>
        <v/>
      </c>
      <c r="BH1140" s="18" t="str">
        <f>IF(X1140="","",IF(50&lt;=Y1140,6,IF(AND(40&lt;=Y1140,Y1140&lt;50),5,IF(AND(30&lt;=Y1140,Y1140&lt;40),4,IF(AND(20&lt;=Y1140,Y1140&lt;30),3,IF(AND(10&lt;=Y1140,Y1140&lt;20),2,IF(AND(0&lt;=Y1140,Y1140&lt;10),1,IF(Y1140&lt;0,0,""))))))))</f>
        <v/>
      </c>
      <c r="BI1140" s="18" t="str">
        <f>IF(X1140="","",IF(30&lt;=Y1140,4,IF(AND(20&lt;=Y1140,Y1140&lt;30),3,IF(AND(10&lt;=Y1140,Y1140&lt;20),2,IF(AND(0&lt;=Y1140,Y1140&lt;10),1,IF(Y1140&lt;0,0,""))))))</f>
        <v/>
      </c>
      <c r="BJ1140" s="58" t="str">
        <f>IF(AND(OR(Q1140="",Q1140="□"),OR(R1140="",R1140="□"),OR(S1140="",S1140="□")),"",IF(AND(Q1140="■",R1140="■"),"",IF(AND(OR(Q1140="■",R1140="■"),S1140="■"),"",IF(Q1140="■",3,IF(R1140="■",1,IF(Z1140="■",BH1140,BI1140))))))</f>
        <v/>
      </c>
    </row>
    <row r="1141" spans="1:62" ht="12" customHeight="1" x14ac:dyDescent="0.15">
      <c r="A1141" s="66">
        <v>1124</v>
      </c>
      <c r="B1141" s="4"/>
      <c r="C1141" s="2"/>
      <c r="D1141" s="2"/>
      <c r="E1141" s="8"/>
      <c r="F1141" s="129" t="s">
        <v>38</v>
      </c>
      <c r="G1141" s="130" t="s">
        <v>38</v>
      </c>
      <c r="H1141" s="131" t="s">
        <v>38</v>
      </c>
      <c r="I1141" s="122"/>
      <c r="J1141" s="149"/>
      <c r="K1141" s="124"/>
      <c r="L1141" s="178"/>
      <c r="M1141" s="133"/>
      <c r="N1141" s="163" t="str">
        <f>IF($C$3="","",IF(P1141="","",BF1141))</f>
        <v/>
      </c>
      <c r="O1141" s="163" t="str">
        <f>IF($C$3="","",IF(AND(OR(F1141="",F1141="□"),OR(G1141="",G1141="□"),OR(H1141="",H1141="□")),"",IF(AND(F1141="■",G1141="■"),"",IF(AND(OR(F1141="■",G1141="■"),H1141="■"),"",IF(BF1141="","",IF(OR(BF1141=4,BF1141&gt;4),"○","×"))))))</f>
        <v/>
      </c>
      <c r="P1141" s="162" t="str">
        <f>IF($C$3="","",IF(AND(OR(F1141="",F1141="□"),OR(G1141="",G1141="□"),OR(H1141="",H1141="□")),"",IF(AND(F1141="■",G1141="■"),"",IF(AND(OR(F1141="■",G1141="■"),H1141="■"),"",IF(BF1141="","",IF(OR(BF1141=5,BF1141&gt;5),"○","×"))))))</f>
        <v/>
      </c>
      <c r="Q1141" s="129" t="s">
        <v>38</v>
      </c>
      <c r="R1141" s="130" t="s">
        <v>38</v>
      </c>
      <c r="S1141" s="131" t="s">
        <v>38</v>
      </c>
      <c r="T1141" s="1"/>
      <c r="U1141" s="10"/>
      <c r="V1141" s="11"/>
      <c r="W1141" s="10"/>
      <c r="X1141" s="223" t="str">
        <f t="shared" si="360"/>
        <v/>
      </c>
      <c r="Y1141" s="164" t="str">
        <f t="shared" si="342"/>
        <v/>
      </c>
      <c r="Z1141" s="131" t="s">
        <v>58</v>
      </c>
      <c r="AA1141" s="135" t="s">
        <v>58</v>
      </c>
      <c r="AB1141" s="165" t="str">
        <f t="shared" si="343"/>
        <v/>
      </c>
      <c r="AC1141" s="280"/>
      <c r="AD1141" s="281"/>
      <c r="AF1141" s="60" t="str">
        <f>IF($C$3="","",IF(AND(F1141="□",G1141="□",H1141="□"),"",IF(AND(F1141="■",G1141="■"),"",IF(AND(F1141="■",H1141="■"),"",IF(AND(G1141="■",H1141="■"),"",IF(F1141="■",$BY$42,IF(G1141="■",$BY$39,IF(I1141="","",I1141))))))))</f>
        <v/>
      </c>
      <c r="AG1141" s="61" t="str">
        <f>IF($C$3="","",IF(AND(F1141="□",G1141="□",H1141="□"),"",IF(AND(F1141="■",G1141="■"),"",IF(AND(F1141="■",H1141="■"),"",IF(AND(G1141="■",H1141="■"),"",IF(F1141="■",$BY$44,IF(G1141="■",$BY$41,IF(K1141="","",K1141))))))))</f>
        <v/>
      </c>
      <c r="AH1141" s="63" t="str">
        <f t="shared" si="344"/>
        <v/>
      </c>
      <c r="AI1141" s="63" t="str">
        <f t="shared" si="345"/>
        <v/>
      </c>
      <c r="AJ1141" s="64" t="str">
        <f t="shared" si="346"/>
        <v/>
      </c>
      <c r="AK1141" s="64" t="str">
        <f t="shared" si="347"/>
        <v/>
      </c>
      <c r="AL1141" s="64" t="str">
        <f>IF($C$3="","",IF(AND(F1141="□",G1141="□",H1141="□"),"",IF(AND(F1141="■",G1141="■"),"",IF(AND(F1141="■",H1141="■"),"",IF(AND(G1141="■",H1141="■"),"",IF(F1141="■",$BY$23,IF(G1141="■",$BY$21,IF(J1141="","",J1141))))))))</f>
        <v/>
      </c>
      <c r="AM1141" s="65" t="str">
        <f t="shared" si="348"/>
        <v/>
      </c>
      <c r="AN1141" s="64" t="str">
        <f>IF($C$3="","",IF(AND(F1141="□",G1141="□",H1141="□"),"",IF(AND(F1141="■",G1141="■"),"",IF(AND(F1141="■",H1141="■"),"",IF(AND(G1141="■",H1141="■"),"",IF(F1141="■",$BY$24,IF(G1141="■",$BY$22,IF(L1141="","",L1141))))))))</f>
        <v/>
      </c>
      <c r="AO1141" s="118"/>
      <c r="AP1141" s="64" t="str">
        <f t="shared" si="349"/>
        <v/>
      </c>
      <c r="AQ1141" s="64" t="str">
        <f t="shared" si="350"/>
        <v/>
      </c>
      <c r="AR1141" s="64" t="str">
        <f t="shared" si="351"/>
        <v/>
      </c>
      <c r="AS1141" s="64" t="str">
        <f t="shared" si="352"/>
        <v/>
      </c>
      <c r="AT1141" s="64" t="str">
        <f t="shared" si="353"/>
        <v/>
      </c>
      <c r="AW1141" s="17" t="str">
        <f t="shared" si="354"/>
        <v/>
      </c>
      <c r="AX1141" s="17" t="str">
        <f t="shared" si="355"/>
        <v/>
      </c>
      <c r="AY1141" s="17" t="str">
        <f t="shared" si="356"/>
        <v/>
      </c>
      <c r="AZ1141" s="17" t="str">
        <f t="shared" si="357"/>
        <v/>
      </c>
      <c r="BA1141" s="17" t="str">
        <f t="shared" si="358"/>
        <v/>
      </c>
      <c r="BB1141" s="17" t="str">
        <f t="shared" si="359"/>
        <v/>
      </c>
      <c r="BD1141" s="17" t="str">
        <f>IF(AND(OR(F1141="",F1141="□"),OR(G1141="",G1141="□"),OR(H1141="",H1141="□")),"",IF(AND(F1141="■",G1141="■"),"",IF(AND(OR(F1141="■",G1141="■"),H1141="■"),"",IF(F1141="■",5,IF(G1141="■",4,IF(I1141="","",IF($C$3="","",IF($C$3=8,"-",IF($C$3&lt;8,IF(I1141&lt;=$BY$25,7,IF(I1141&lt;=$BY$26,6,IF(I1141&lt;=$BY$27,5,IF(I1141&lt;=$BY$28,4,IF(I1141&lt;=$BY$29,3,IF(I1141&lt;=$BY$30,2,1)))))))))))))))</f>
        <v/>
      </c>
      <c r="BE1141" s="17" t="str">
        <f>IF(AND(OR(F1141="",F1141="□"),OR(G1141="",G1141="□"),OR(H1141="",H1141="□")),"",IF(AND(F1141="■",G1141="■"),"",IF(AND(OR(F1141="■",G1141="■"),H1141="■"),"",IF(F1141="■",5,IF(G1141="■",4,IF(K1141="","",IF($C$3="","",IF($C$3=8,IF(K1141&lt;=$BY$33,6,IF(K1141&lt;=$BY$34,5,IF(K1141&lt;=$BY$35,4,3))),IF(AND($C$3&lt;8,$C$3&gt;4),IF(K1141&lt;=$BY$32,7,IF(K1141&lt;=$BY$33,6,IF(K1141&lt;=$BY$34,5,IF(K1141&lt;=$BY$35,4,IF(K1141&lt;=$BY$36,3,2))))),IF(C1127&lt;5,"-"))))))))))</f>
        <v/>
      </c>
      <c r="BF1141" s="17" t="str">
        <f t="shared" si="361"/>
        <v/>
      </c>
      <c r="BH1141" s="18" t="str">
        <f>IF(X1141="","",IF(50&lt;=Y1141,6,IF(AND(40&lt;=Y1141,Y1141&lt;50),5,IF(AND(30&lt;=Y1141,Y1141&lt;40),4,IF(AND(20&lt;=Y1141,Y1141&lt;30),3,IF(AND(10&lt;=Y1141,Y1141&lt;20),2,IF(AND(0&lt;=Y1141,Y1141&lt;10),1,IF(Y1141&lt;0,0,""))))))))</f>
        <v/>
      </c>
      <c r="BI1141" s="18" t="str">
        <f>IF(X1141="","",IF(30&lt;=Y1141,4,IF(AND(20&lt;=Y1141,Y1141&lt;30),3,IF(AND(10&lt;=Y1141,Y1141&lt;20),2,IF(AND(0&lt;=Y1141,Y1141&lt;10),1,IF(Y1141&lt;0,0,""))))))</f>
        <v/>
      </c>
      <c r="BJ1141" s="58" t="str">
        <f>IF(AND(OR(Q1141="",Q1141="□"),OR(R1141="",R1141="□"),OR(S1141="",S1141="□")),"",IF(AND(Q1141="■",R1141="■"),"",IF(AND(OR(Q1141="■",R1141="■"),S1141="■"),"",IF(Q1141="■",3,IF(R1141="■",1,IF(Z1141="■",BH1141,BI1141))))))</f>
        <v/>
      </c>
    </row>
    <row r="1142" spans="1:62" ht="12" customHeight="1" x14ac:dyDescent="0.15">
      <c r="A1142" s="66">
        <v>1125</v>
      </c>
      <c r="B1142" s="4"/>
      <c r="C1142" s="2"/>
      <c r="D1142" s="2"/>
      <c r="E1142" s="8"/>
      <c r="F1142" s="129" t="s">
        <v>38</v>
      </c>
      <c r="G1142" s="130" t="s">
        <v>38</v>
      </c>
      <c r="H1142" s="131" t="s">
        <v>38</v>
      </c>
      <c r="I1142" s="122"/>
      <c r="J1142" s="149"/>
      <c r="K1142" s="124"/>
      <c r="L1142" s="178"/>
      <c r="M1142" s="133"/>
      <c r="N1142" s="163" t="str">
        <f>IF($C$3="","",IF(P1142="","",BF1142))</f>
        <v/>
      </c>
      <c r="O1142" s="163" t="str">
        <f>IF($C$3="","",IF(AND(OR(F1142="",F1142="□"),OR(G1142="",G1142="□"),OR(H1142="",H1142="□")),"",IF(AND(F1142="■",G1142="■"),"",IF(AND(OR(F1142="■",G1142="■"),H1142="■"),"",IF(BF1142="","",IF(OR(BF1142=4,BF1142&gt;4),"○","×"))))))</f>
        <v/>
      </c>
      <c r="P1142" s="162" t="str">
        <f>IF($C$3="","",IF(AND(OR(F1142="",F1142="□"),OR(G1142="",G1142="□"),OR(H1142="",H1142="□")),"",IF(AND(F1142="■",G1142="■"),"",IF(AND(OR(F1142="■",G1142="■"),H1142="■"),"",IF(BF1142="","",IF(OR(BF1142=5,BF1142&gt;5),"○","×"))))))</f>
        <v/>
      </c>
      <c r="Q1142" s="129" t="s">
        <v>38</v>
      </c>
      <c r="R1142" s="130" t="s">
        <v>38</v>
      </c>
      <c r="S1142" s="131" t="s">
        <v>38</v>
      </c>
      <c r="T1142" s="1"/>
      <c r="U1142" s="10"/>
      <c r="V1142" s="11"/>
      <c r="W1142" s="10"/>
      <c r="X1142" s="223" t="str">
        <f t="shared" si="360"/>
        <v/>
      </c>
      <c r="Y1142" s="164" t="str">
        <f t="shared" si="342"/>
        <v/>
      </c>
      <c r="Z1142" s="131" t="s">
        <v>58</v>
      </c>
      <c r="AA1142" s="135" t="s">
        <v>58</v>
      </c>
      <c r="AB1142" s="165" t="str">
        <f t="shared" si="343"/>
        <v/>
      </c>
      <c r="AC1142" s="280"/>
      <c r="AD1142" s="281"/>
      <c r="AF1142" s="60" t="str">
        <f>IF($C$3="","",IF(AND(F1142="□",G1142="□",H1142="□"),"",IF(AND(F1142="■",G1142="■"),"",IF(AND(F1142="■",H1142="■"),"",IF(AND(G1142="■",H1142="■"),"",IF(F1142="■",$BY$42,IF(G1142="■",$BY$39,IF(I1142="","",I1142))))))))</f>
        <v/>
      </c>
      <c r="AG1142" s="61" t="str">
        <f>IF($C$3="","",IF(AND(F1142="□",G1142="□",H1142="□"),"",IF(AND(F1142="■",G1142="■"),"",IF(AND(F1142="■",H1142="■"),"",IF(AND(G1142="■",H1142="■"),"",IF(F1142="■",$BY$44,IF(G1142="■",$BY$41,IF(K1142="","",K1142))))))))</f>
        <v/>
      </c>
      <c r="AH1142" s="63" t="str">
        <f t="shared" si="344"/>
        <v/>
      </c>
      <c r="AI1142" s="63" t="str">
        <f t="shared" si="345"/>
        <v/>
      </c>
      <c r="AJ1142" s="64" t="str">
        <f t="shared" si="346"/>
        <v/>
      </c>
      <c r="AK1142" s="64" t="str">
        <f t="shared" si="347"/>
        <v/>
      </c>
      <c r="AL1142" s="64" t="str">
        <f>IF($C$3="","",IF(AND(F1142="□",G1142="□",H1142="□"),"",IF(AND(F1142="■",G1142="■"),"",IF(AND(F1142="■",H1142="■"),"",IF(AND(G1142="■",H1142="■"),"",IF(F1142="■",$BY$23,IF(G1142="■",$BY$21,IF(J1142="","",J1142))))))))</f>
        <v/>
      </c>
      <c r="AM1142" s="65" t="str">
        <f t="shared" si="348"/>
        <v/>
      </c>
      <c r="AN1142" s="64" t="str">
        <f>IF($C$3="","",IF(AND(F1142="□",G1142="□",H1142="□"),"",IF(AND(F1142="■",G1142="■"),"",IF(AND(F1142="■",H1142="■"),"",IF(AND(G1142="■",H1142="■"),"",IF(F1142="■",$BY$24,IF(G1142="■",$BY$22,IF(L1142="","",L1142))))))))</f>
        <v/>
      </c>
      <c r="AO1142" s="118"/>
      <c r="AP1142" s="64" t="str">
        <f t="shared" si="349"/>
        <v/>
      </c>
      <c r="AQ1142" s="64" t="str">
        <f t="shared" si="350"/>
        <v/>
      </c>
      <c r="AR1142" s="64" t="str">
        <f t="shared" si="351"/>
        <v/>
      </c>
      <c r="AS1142" s="64" t="str">
        <f t="shared" si="352"/>
        <v/>
      </c>
      <c r="AT1142" s="64" t="str">
        <f t="shared" si="353"/>
        <v/>
      </c>
      <c r="AW1142" s="17" t="str">
        <f t="shared" si="354"/>
        <v/>
      </c>
      <c r="AX1142" s="17" t="str">
        <f t="shared" si="355"/>
        <v/>
      </c>
      <c r="AY1142" s="17" t="str">
        <f t="shared" si="356"/>
        <v/>
      </c>
      <c r="AZ1142" s="17" t="str">
        <f t="shared" si="357"/>
        <v/>
      </c>
      <c r="BA1142" s="17" t="str">
        <f t="shared" si="358"/>
        <v/>
      </c>
      <c r="BB1142" s="17" t="str">
        <f t="shared" si="359"/>
        <v/>
      </c>
      <c r="BD1142" s="17" t="str">
        <f>IF(AND(OR(F1142="",F1142="□"),OR(G1142="",G1142="□"),OR(H1142="",H1142="□")),"",IF(AND(F1142="■",G1142="■"),"",IF(AND(OR(F1142="■",G1142="■"),H1142="■"),"",IF(F1142="■",5,IF(G1142="■",4,IF(I1142="","",IF($C$3="","",IF($C$3=8,"-",IF($C$3&lt;8,IF(I1142&lt;=$BY$25,7,IF(I1142&lt;=$BY$26,6,IF(I1142&lt;=$BY$27,5,IF(I1142&lt;=$BY$28,4,IF(I1142&lt;=$BY$29,3,IF(I1142&lt;=$BY$30,2,1)))))))))))))))</f>
        <v/>
      </c>
      <c r="BE1142" s="17" t="str">
        <f>IF(AND(OR(F1142="",F1142="□"),OR(G1142="",G1142="□"),OR(H1142="",H1142="□")),"",IF(AND(F1142="■",G1142="■"),"",IF(AND(OR(F1142="■",G1142="■"),H1142="■"),"",IF(F1142="■",5,IF(G1142="■",4,IF(K1142="","",IF($C$3="","",IF($C$3=8,IF(K1142&lt;=$BY$33,6,IF(K1142&lt;=$BY$34,5,IF(K1142&lt;=$BY$35,4,3))),IF(AND($C$3&lt;8,$C$3&gt;4),IF(K1142&lt;=$BY$32,7,IF(K1142&lt;=$BY$33,6,IF(K1142&lt;=$BY$34,5,IF(K1142&lt;=$BY$35,4,IF(K1142&lt;=$BY$36,3,2))))),IF(C1128&lt;5,"-"))))))))))</f>
        <v/>
      </c>
      <c r="BF1142" s="17" t="str">
        <f t="shared" si="361"/>
        <v/>
      </c>
      <c r="BH1142" s="18" t="str">
        <f>IF(X1142="","",IF(50&lt;=Y1142,6,IF(AND(40&lt;=Y1142,Y1142&lt;50),5,IF(AND(30&lt;=Y1142,Y1142&lt;40),4,IF(AND(20&lt;=Y1142,Y1142&lt;30),3,IF(AND(10&lt;=Y1142,Y1142&lt;20),2,IF(AND(0&lt;=Y1142,Y1142&lt;10),1,IF(Y1142&lt;0,0,""))))))))</f>
        <v/>
      </c>
      <c r="BI1142" s="18" t="str">
        <f>IF(X1142="","",IF(30&lt;=Y1142,4,IF(AND(20&lt;=Y1142,Y1142&lt;30),3,IF(AND(10&lt;=Y1142,Y1142&lt;20),2,IF(AND(0&lt;=Y1142,Y1142&lt;10),1,IF(Y1142&lt;0,0,""))))))</f>
        <v/>
      </c>
      <c r="BJ1142" s="58" t="str">
        <f>IF(AND(OR(Q1142="",Q1142="□"),OR(R1142="",R1142="□"),OR(S1142="",S1142="□")),"",IF(AND(Q1142="■",R1142="■"),"",IF(AND(OR(Q1142="■",R1142="■"),S1142="■"),"",IF(Q1142="■",3,IF(R1142="■",1,IF(Z1142="■",BH1142,BI1142))))))</f>
        <v/>
      </c>
    </row>
    <row r="1143" spans="1:62" ht="12" customHeight="1" x14ac:dyDescent="0.15">
      <c r="A1143" s="66">
        <v>1126</v>
      </c>
      <c r="B1143" s="4"/>
      <c r="C1143" s="2"/>
      <c r="D1143" s="2"/>
      <c r="E1143" s="8"/>
      <c r="F1143" s="129" t="s">
        <v>38</v>
      </c>
      <c r="G1143" s="130" t="s">
        <v>38</v>
      </c>
      <c r="H1143" s="131" t="s">
        <v>38</v>
      </c>
      <c r="I1143" s="122"/>
      <c r="J1143" s="149"/>
      <c r="K1143" s="124"/>
      <c r="L1143" s="178"/>
      <c r="M1143" s="133"/>
      <c r="N1143" s="163" t="str">
        <f>IF($C$3="","",IF(P1143="","",BF1143))</f>
        <v/>
      </c>
      <c r="O1143" s="163" t="str">
        <f>IF($C$3="","",IF(AND(OR(F1143="",F1143="□"),OR(G1143="",G1143="□"),OR(H1143="",H1143="□")),"",IF(AND(F1143="■",G1143="■"),"",IF(AND(OR(F1143="■",G1143="■"),H1143="■"),"",IF(BF1143="","",IF(OR(BF1143=4,BF1143&gt;4),"○","×"))))))</f>
        <v/>
      </c>
      <c r="P1143" s="162" t="str">
        <f>IF($C$3="","",IF(AND(OR(F1143="",F1143="□"),OR(G1143="",G1143="□"),OR(H1143="",H1143="□")),"",IF(AND(F1143="■",G1143="■"),"",IF(AND(OR(F1143="■",G1143="■"),H1143="■"),"",IF(BF1143="","",IF(OR(BF1143=5,BF1143&gt;5),"○","×"))))))</f>
        <v/>
      </c>
      <c r="Q1143" s="129" t="s">
        <v>38</v>
      </c>
      <c r="R1143" s="130" t="s">
        <v>38</v>
      </c>
      <c r="S1143" s="131" t="s">
        <v>38</v>
      </c>
      <c r="T1143" s="1"/>
      <c r="U1143" s="10"/>
      <c r="V1143" s="11"/>
      <c r="W1143" s="10"/>
      <c r="X1143" s="223" t="str">
        <f t="shared" si="360"/>
        <v/>
      </c>
      <c r="Y1143" s="164" t="str">
        <f t="shared" si="342"/>
        <v/>
      </c>
      <c r="Z1143" s="131" t="s">
        <v>58</v>
      </c>
      <c r="AA1143" s="135" t="s">
        <v>58</v>
      </c>
      <c r="AB1143" s="165" t="str">
        <f t="shared" si="343"/>
        <v/>
      </c>
      <c r="AC1143" s="280"/>
      <c r="AD1143" s="281"/>
      <c r="AF1143" s="60" t="str">
        <f>IF($C$3="","",IF(AND(F1143="□",G1143="□",H1143="□"),"",IF(AND(F1143="■",G1143="■"),"",IF(AND(F1143="■",H1143="■"),"",IF(AND(G1143="■",H1143="■"),"",IF(F1143="■",$BY$42,IF(G1143="■",$BY$39,IF(I1143="","",I1143))))))))</f>
        <v/>
      </c>
      <c r="AG1143" s="61" t="str">
        <f>IF($C$3="","",IF(AND(F1143="□",G1143="□",H1143="□"),"",IF(AND(F1143="■",G1143="■"),"",IF(AND(F1143="■",H1143="■"),"",IF(AND(G1143="■",H1143="■"),"",IF(F1143="■",$BY$44,IF(G1143="■",$BY$41,IF(K1143="","",K1143))))))))</f>
        <v/>
      </c>
      <c r="AH1143" s="63" t="str">
        <f t="shared" si="344"/>
        <v/>
      </c>
      <c r="AI1143" s="63" t="str">
        <f t="shared" si="345"/>
        <v/>
      </c>
      <c r="AJ1143" s="64" t="str">
        <f t="shared" si="346"/>
        <v/>
      </c>
      <c r="AK1143" s="64" t="str">
        <f t="shared" si="347"/>
        <v/>
      </c>
      <c r="AL1143" s="64" t="str">
        <f>IF($C$3="","",IF(AND(F1143="□",G1143="□",H1143="□"),"",IF(AND(F1143="■",G1143="■"),"",IF(AND(F1143="■",H1143="■"),"",IF(AND(G1143="■",H1143="■"),"",IF(F1143="■",$BY$23,IF(G1143="■",$BY$21,IF(J1143="","",J1143))))))))</f>
        <v/>
      </c>
      <c r="AM1143" s="65" t="str">
        <f t="shared" si="348"/>
        <v/>
      </c>
      <c r="AN1143" s="64" t="str">
        <f>IF($C$3="","",IF(AND(F1143="□",G1143="□",H1143="□"),"",IF(AND(F1143="■",G1143="■"),"",IF(AND(F1143="■",H1143="■"),"",IF(AND(G1143="■",H1143="■"),"",IF(F1143="■",$BY$24,IF(G1143="■",$BY$22,IF(L1143="","",L1143))))))))</f>
        <v/>
      </c>
      <c r="AO1143" s="118"/>
      <c r="AP1143" s="64" t="str">
        <f t="shared" si="349"/>
        <v/>
      </c>
      <c r="AQ1143" s="64" t="str">
        <f t="shared" si="350"/>
        <v/>
      </c>
      <c r="AR1143" s="64" t="str">
        <f t="shared" si="351"/>
        <v/>
      </c>
      <c r="AS1143" s="64" t="str">
        <f t="shared" si="352"/>
        <v/>
      </c>
      <c r="AT1143" s="64" t="str">
        <f t="shared" si="353"/>
        <v/>
      </c>
      <c r="AW1143" s="17" t="str">
        <f t="shared" si="354"/>
        <v/>
      </c>
      <c r="AX1143" s="17" t="str">
        <f t="shared" si="355"/>
        <v/>
      </c>
      <c r="AY1143" s="17" t="str">
        <f t="shared" si="356"/>
        <v/>
      </c>
      <c r="AZ1143" s="17" t="str">
        <f t="shared" si="357"/>
        <v/>
      </c>
      <c r="BA1143" s="17" t="str">
        <f t="shared" si="358"/>
        <v/>
      </c>
      <c r="BB1143" s="17" t="str">
        <f t="shared" si="359"/>
        <v/>
      </c>
      <c r="BD1143" s="17" t="str">
        <f>IF(AND(OR(F1143="",F1143="□"),OR(G1143="",G1143="□"),OR(H1143="",H1143="□")),"",IF(AND(F1143="■",G1143="■"),"",IF(AND(OR(F1143="■",G1143="■"),H1143="■"),"",IF(F1143="■",5,IF(G1143="■",4,IF(I1143="","",IF($C$3="","",IF($C$3=8,"-",IF($C$3&lt;8,IF(I1143&lt;=$BY$25,7,IF(I1143&lt;=$BY$26,6,IF(I1143&lt;=$BY$27,5,IF(I1143&lt;=$BY$28,4,IF(I1143&lt;=$BY$29,3,IF(I1143&lt;=$BY$30,2,1)))))))))))))))</f>
        <v/>
      </c>
      <c r="BE1143" s="17" t="str">
        <f>IF(AND(OR(F1143="",F1143="□"),OR(G1143="",G1143="□"),OR(H1143="",H1143="□")),"",IF(AND(F1143="■",G1143="■"),"",IF(AND(OR(F1143="■",G1143="■"),H1143="■"),"",IF(F1143="■",5,IF(G1143="■",4,IF(K1143="","",IF($C$3="","",IF($C$3=8,IF(K1143&lt;=$BY$33,6,IF(K1143&lt;=$BY$34,5,IF(K1143&lt;=$BY$35,4,3))),IF(AND($C$3&lt;8,$C$3&gt;4),IF(K1143&lt;=$BY$32,7,IF(K1143&lt;=$BY$33,6,IF(K1143&lt;=$BY$34,5,IF(K1143&lt;=$BY$35,4,IF(K1143&lt;=$BY$36,3,2))))),IF(C1129&lt;5,"-"))))))))))</f>
        <v/>
      </c>
      <c r="BF1143" s="17" t="str">
        <f t="shared" si="361"/>
        <v/>
      </c>
      <c r="BH1143" s="18" t="str">
        <f>IF(X1143="","",IF(50&lt;=Y1143,6,IF(AND(40&lt;=Y1143,Y1143&lt;50),5,IF(AND(30&lt;=Y1143,Y1143&lt;40),4,IF(AND(20&lt;=Y1143,Y1143&lt;30),3,IF(AND(10&lt;=Y1143,Y1143&lt;20),2,IF(AND(0&lt;=Y1143,Y1143&lt;10),1,IF(Y1143&lt;0,0,""))))))))</f>
        <v/>
      </c>
      <c r="BI1143" s="18" t="str">
        <f>IF(X1143="","",IF(30&lt;=Y1143,4,IF(AND(20&lt;=Y1143,Y1143&lt;30),3,IF(AND(10&lt;=Y1143,Y1143&lt;20),2,IF(AND(0&lt;=Y1143,Y1143&lt;10),1,IF(Y1143&lt;0,0,""))))))</f>
        <v/>
      </c>
      <c r="BJ1143" s="58" t="str">
        <f>IF(AND(OR(Q1143="",Q1143="□"),OR(R1143="",R1143="□"),OR(S1143="",S1143="□")),"",IF(AND(Q1143="■",R1143="■"),"",IF(AND(OR(Q1143="■",R1143="■"),S1143="■"),"",IF(Q1143="■",3,IF(R1143="■",1,IF(Z1143="■",BH1143,BI1143))))))</f>
        <v/>
      </c>
    </row>
    <row r="1144" spans="1:62" ht="12" customHeight="1" x14ac:dyDescent="0.15">
      <c r="A1144" s="66">
        <v>1127</v>
      </c>
      <c r="B1144" s="4"/>
      <c r="C1144" s="2"/>
      <c r="D1144" s="2"/>
      <c r="E1144" s="8"/>
      <c r="F1144" s="129" t="s">
        <v>38</v>
      </c>
      <c r="G1144" s="130" t="s">
        <v>38</v>
      </c>
      <c r="H1144" s="131" t="s">
        <v>38</v>
      </c>
      <c r="I1144" s="122"/>
      <c r="J1144" s="149"/>
      <c r="K1144" s="124"/>
      <c r="L1144" s="178"/>
      <c r="M1144" s="133"/>
      <c r="N1144" s="163" t="str">
        <f>IF($C$3="","",IF(P1144="","",BF1144))</f>
        <v/>
      </c>
      <c r="O1144" s="163" t="str">
        <f>IF($C$3="","",IF(AND(OR(F1144="",F1144="□"),OR(G1144="",G1144="□"),OR(H1144="",H1144="□")),"",IF(AND(F1144="■",G1144="■"),"",IF(AND(OR(F1144="■",G1144="■"),H1144="■"),"",IF(BF1144="","",IF(OR(BF1144=4,BF1144&gt;4),"○","×"))))))</f>
        <v/>
      </c>
      <c r="P1144" s="162" t="str">
        <f>IF($C$3="","",IF(AND(OR(F1144="",F1144="□"),OR(G1144="",G1144="□"),OR(H1144="",H1144="□")),"",IF(AND(F1144="■",G1144="■"),"",IF(AND(OR(F1144="■",G1144="■"),H1144="■"),"",IF(BF1144="","",IF(OR(BF1144=5,BF1144&gt;5),"○","×"))))))</f>
        <v/>
      </c>
      <c r="Q1144" s="129" t="s">
        <v>38</v>
      </c>
      <c r="R1144" s="130" t="s">
        <v>38</v>
      </c>
      <c r="S1144" s="131" t="s">
        <v>38</v>
      </c>
      <c r="T1144" s="1"/>
      <c r="U1144" s="10"/>
      <c r="V1144" s="11"/>
      <c r="W1144" s="10"/>
      <c r="X1144" s="223" t="str">
        <f t="shared" si="360"/>
        <v/>
      </c>
      <c r="Y1144" s="164" t="str">
        <f t="shared" si="342"/>
        <v/>
      </c>
      <c r="Z1144" s="131" t="s">
        <v>58</v>
      </c>
      <c r="AA1144" s="135" t="s">
        <v>58</v>
      </c>
      <c r="AB1144" s="165" t="str">
        <f t="shared" si="343"/>
        <v/>
      </c>
      <c r="AC1144" s="280"/>
      <c r="AD1144" s="281"/>
      <c r="AF1144" s="60" t="str">
        <f>IF($C$3="","",IF(AND(F1144="□",G1144="□",H1144="□"),"",IF(AND(F1144="■",G1144="■"),"",IF(AND(F1144="■",H1144="■"),"",IF(AND(G1144="■",H1144="■"),"",IF(F1144="■",$BY$42,IF(G1144="■",$BY$39,IF(I1144="","",I1144))))))))</f>
        <v/>
      </c>
      <c r="AG1144" s="61" t="str">
        <f>IF($C$3="","",IF(AND(F1144="□",G1144="□",H1144="□"),"",IF(AND(F1144="■",G1144="■"),"",IF(AND(F1144="■",H1144="■"),"",IF(AND(G1144="■",H1144="■"),"",IF(F1144="■",$BY$44,IF(G1144="■",$BY$41,IF(K1144="","",K1144))))))))</f>
        <v/>
      </c>
      <c r="AH1144" s="63" t="str">
        <f t="shared" si="344"/>
        <v/>
      </c>
      <c r="AI1144" s="63" t="str">
        <f t="shared" si="345"/>
        <v/>
      </c>
      <c r="AJ1144" s="64" t="str">
        <f t="shared" si="346"/>
        <v/>
      </c>
      <c r="AK1144" s="64" t="str">
        <f t="shared" si="347"/>
        <v/>
      </c>
      <c r="AL1144" s="64" t="str">
        <f>IF($C$3="","",IF(AND(F1144="□",G1144="□",H1144="□"),"",IF(AND(F1144="■",G1144="■"),"",IF(AND(F1144="■",H1144="■"),"",IF(AND(G1144="■",H1144="■"),"",IF(F1144="■",$BY$23,IF(G1144="■",$BY$21,IF(J1144="","",J1144))))))))</f>
        <v/>
      </c>
      <c r="AM1144" s="65" t="str">
        <f t="shared" si="348"/>
        <v/>
      </c>
      <c r="AN1144" s="64" t="str">
        <f>IF($C$3="","",IF(AND(F1144="□",G1144="□",H1144="□"),"",IF(AND(F1144="■",G1144="■"),"",IF(AND(F1144="■",H1144="■"),"",IF(AND(G1144="■",H1144="■"),"",IF(F1144="■",$BY$24,IF(G1144="■",$BY$22,IF(L1144="","",L1144))))))))</f>
        <v/>
      </c>
      <c r="AO1144" s="118"/>
      <c r="AP1144" s="64" t="str">
        <f t="shared" si="349"/>
        <v/>
      </c>
      <c r="AQ1144" s="64" t="str">
        <f t="shared" si="350"/>
        <v/>
      </c>
      <c r="AR1144" s="64" t="str">
        <f t="shared" si="351"/>
        <v/>
      </c>
      <c r="AS1144" s="64" t="str">
        <f t="shared" si="352"/>
        <v/>
      </c>
      <c r="AT1144" s="64" t="str">
        <f t="shared" si="353"/>
        <v/>
      </c>
      <c r="AW1144" s="17" t="str">
        <f t="shared" si="354"/>
        <v/>
      </c>
      <c r="AX1144" s="17" t="str">
        <f t="shared" si="355"/>
        <v/>
      </c>
      <c r="AY1144" s="17" t="str">
        <f t="shared" si="356"/>
        <v/>
      </c>
      <c r="AZ1144" s="17" t="str">
        <f t="shared" si="357"/>
        <v/>
      </c>
      <c r="BA1144" s="17" t="str">
        <f t="shared" si="358"/>
        <v/>
      </c>
      <c r="BB1144" s="17" t="str">
        <f t="shared" si="359"/>
        <v/>
      </c>
      <c r="BD1144" s="17" t="str">
        <f>IF(AND(OR(F1144="",F1144="□"),OR(G1144="",G1144="□"),OR(H1144="",H1144="□")),"",IF(AND(F1144="■",G1144="■"),"",IF(AND(OR(F1144="■",G1144="■"),H1144="■"),"",IF(F1144="■",5,IF(G1144="■",4,IF(I1144="","",IF($C$3="","",IF($C$3=8,"-",IF($C$3&lt;8,IF(I1144&lt;=$BY$25,7,IF(I1144&lt;=$BY$26,6,IF(I1144&lt;=$BY$27,5,IF(I1144&lt;=$BY$28,4,IF(I1144&lt;=$BY$29,3,IF(I1144&lt;=$BY$30,2,1)))))))))))))))</f>
        <v/>
      </c>
      <c r="BE1144" s="17" t="str">
        <f>IF(AND(OR(F1144="",F1144="□"),OR(G1144="",G1144="□"),OR(H1144="",H1144="□")),"",IF(AND(F1144="■",G1144="■"),"",IF(AND(OR(F1144="■",G1144="■"),H1144="■"),"",IF(F1144="■",5,IF(G1144="■",4,IF(K1144="","",IF($C$3="","",IF($C$3=8,IF(K1144&lt;=$BY$33,6,IF(K1144&lt;=$BY$34,5,IF(K1144&lt;=$BY$35,4,3))),IF(AND($C$3&lt;8,$C$3&gt;4),IF(K1144&lt;=$BY$32,7,IF(K1144&lt;=$BY$33,6,IF(K1144&lt;=$BY$34,5,IF(K1144&lt;=$BY$35,4,IF(K1144&lt;=$BY$36,3,2))))),IF(C1130&lt;5,"-"))))))))))</f>
        <v/>
      </c>
      <c r="BF1144" s="17" t="str">
        <f t="shared" si="361"/>
        <v/>
      </c>
      <c r="BH1144" s="18" t="str">
        <f>IF(X1144="","",IF(50&lt;=Y1144,6,IF(AND(40&lt;=Y1144,Y1144&lt;50),5,IF(AND(30&lt;=Y1144,Y1144&lt;40),4,IF(AND(20&lt;=Y1144,Y1144&lt;30),3,IF(AND(10&lt;=Y1144,Y1144&lt;20),2,IF(AND(0&lt;=Y1144,Y1144&lt;10),1,IF(Y1144&lt;0,0,""))))))))</f>
        <v/>
      </c>
      <c r="BI1144" s="18" t="str">
        <f>IF(X1144="","",IF(30&lt;=Y1144,4,IF(AND(20&lt;=Y1144,Y1144&lt;30),3,IF(AND(10&lt;=Y1144,Y1144&lt;20),2,IF(AND(0&lt;=Y1144,Y1144&lt;10),1,IF(Y1144&lt;0,0,""))))))</f>
        <v/>
      </c>
      <c r="BJ1144" s="58" t="str">
        <f>IF(AND(OR(Q1144="",Q1144="□"),OR(R1144="",R1144="□"),OR(S1144="",S1144="□")),"",IF(AND(Q1144="■",R1144="■"),"",IF(AND(OR(Q1144="■",R1144="■"),S1144="■"),"",IF(Q1144="■",3,IF(R1144="■",1,IF(Z1144="■",BH1144,BI1144))))))</f>
        <v/>
      </c>
    </row>
    <row r="1145" spans="1:62" ht="12" customHeight="1" x14ac:dyDescent="0.15">
      <c r="A1145" s="66">
        <v>1128</v>
      </c>
      <c r="B1145" s="4"/>
      <c r="C1145" s="2"/>
      <c r="D1145" s="2"/>
      <c r="E1145" s="8"/>
      <c r="F1145" s="129" t="s">
        <v>38</v>
      </c>
      <c r="G1145" s="130" t="s">
        <v>38</v>
      </c>
      <c r="H1145" s="131" t="s">
        <v>38</v>
      </c>
      <c r="I1145" s="122"/>
      <c r="J1145" s="149"/>
      <c r="K1145" s="124"/>
      <c r="L1145" s="178"/>
      <c r="M1145" s="133"/>
      <c r="N1145" s="163" t="str">
        <f>IF($C$3="","",IF(P1145="","",BF1145))</f>
        <v/>
      </c>
      <c r="O1145" s="163" t="str">
        <f>IF($C$3="","",IF(AND(OR(F1145="",F1145="□"),OR(G1145="",G1145="□"),OR(H1145="",H1145="□")),"",IF(AND(F1145="■",G1145="■"),"",IF(AND(OR(F1145="■",G1145="■"),H1145="■"),"",IF(BF1145="","",IF(OR(BF1145=4,BF1145&gt;4),"○","×"))))))</f>
        <v/>
      </c>
      <c r="P1145" s="162" t="str">
        <f>IF($C$3="","",IF(AND(OR(F1145="",F1145="□"),OR(G1145="",G1145="□"),OR(H1145="",H1145="□")),"",IF(AND(F1145="■",G1145="■"),"",IF(AND(OR(F1145="■",G1145="■"),H1145="■"),"",IF(BF1145="","",IF(OR(BF1145=5,BF1145&gt;5),"○","×"))))))</f>
        <v/>
      </c>
      <c r="Q1145" s="129" t="s">
        <v>38</v>
      </c>
      <c r="R1145" s="130" t="s">
        <v>38</v>
      </c>
      <c r="S1145" s="131" t="s">
        <v>38</v>
      </c>
      <c r="T1145" s="1"/>
      <c r="U1145" s="10"/>
      <c r="V1145" s="11"/>
      <c r="W1145" s="10"/>
      <c r="X1145" s="223" t="str">
        <f t="shared" si="360"/>
        <v/>
      </c>
      <c r="Y1145" s="164" t="str">
        <f t="shared" si="342"/>
        <v/>
      </c>
      <c r="Z1145" s="131" t="s">
        <v>58</v>
      </c>
      <c r="AA1145" s="135" t="s">
        <v>58</v>
      </c>
      <c r="AB1145" s="165" t="str">
        <f t="shared" si="343"/>
        <v/>
      </c>
      <c r="AC1145" s="280"/>
      <c r="AD1145" s="281"/>
      <c r="AF1145" s="60" t="str">
        <f>IF($C$3="","",IF(AND(F1145="□",G1145="□",H1145="□"),"",IF(AND(F1145="■",G1145="■"),"",IF(AND(F1145="■",H1145="■"),"",IF(AND(G1145="■",H1145="■"),"",IF(F1145="■",$BY$42,IF(G1145="■",$BY$39,IF(I1145="","",I1145))))))))</f>
        <v/>
      </c>
      <c r="AG1145" s="61" t="str">
        <f>IF($C$3="","",IF(AND(F1145="□",G1145="□",H1145="□"),"",IF(AND(F1145="■",G1145="■"),"",IF(AND(F1145="■",H1145="■"),"",IF(AND(G1145="■",H1145="■"),"",IF(F1145="■",$BY$44,IF(G1145="■",$BY$41,IF(K1145="","",K1145))))))))</f>
        <v/>
      </c>
      <c r="AH1145" s="63" t="str">
        <f t="shared" si="344"/>
        <v/>
      </c>
      <c r="AI1145" s="63" t="str">
        <f t="shared" si="345"/>
        <v/>
      </c>
      <c r="AJ1145" s="64" t="str">
        <f t="shared" si="346"/>
        <v/>
      </c>
      <c r="AK1145" s="64" t="str">
        <f t="shared" si="347"/>
        <v/>
      </c>
      <c r="AL1145" s="64" t="str">
        <f>IF($C$3="","",IF(AND(F1145="□",G1145="□",H1145="□"),"",IF(AND(F1145="■",G1145="■"),"",IF(AND(F1145="■",H1145="■"),"",IF(AND(G1145="■",H1145="■"),"",IF(F1145="■",$BY$23,IF(G1145="■",$BY$21,IF(J1145="","",J1145))))))))</f>
        <v/>
      </c>
      <c r="AM1145" s="65" t="str">
        <f t="shared" si="348"/>
        <v/>
      </c>
      <c r="AN1145" s="64" t="str">
        <f>IF($C$3="","",IF(AND(F1145="□",G1145="□",H1145="□"),"",IF(AND(F1145="■",G1145="■"),"",IF(AND(F1145="■",H1145="■"),"",IF(AND(G1145="■",H1145="■"),"",IF(F1145="■",$BY$24,IF(G1145="■",$BY$22,IF(L1145="","",L1145))))))))</f>
        <v/>
      </c>
      <c r="AO1145" s="118"/>
      <c r="AP1145" s="64" t="str">
        <f t="shared" si="349"/>
        <v/>
      </c>
      <c r="AQ1145" s="64" t="str">
        <f t="shared" si="350"/>
        <v/>
      </c>
      <c r="AR1145" s="64" t="str">
        <f t="shared" si="351"/>
        <v/>
      </c>
      <c r="AS1145" s="64" t="str">
        <f t="shared" si="352"/>
        <v/>
      </c>
      <c r="AT1145" s="64" t="str">
        <f t="shared" si="353"/>
        <v/>
      </c>
      <c r="AW1145" s="17" t="str">
        <f t="shared" si="354"/>
        <v/>
      </c>
      <c r="AX1145" s="17" t="str">
        <f t="shared" si="355"/>
        <v/>
      </c>
      <c r="AY1145" s="17" t="str">
        <f t="shared" si="356"/>
        <v/>
      </c>
      <c r="AZ1145" s="17" t="str">
        <f t="shared" si="357"/>
        <v/>
      </c>
      <c r="BA1145" s="17" t="str">
        <f t="shared" si="358"/>
        <v/>
      </c>
      <c r="BB1145" s="17" t="str">
        <f t="shared" si="359"/>
        <v/>
      </c>
      <c r="BD1145" s="17" t="str">
        <f>IF(AND(OR(F1145="",F1145="□"),OR(G1145="",G1145="□"),OR(H1145="",H1145="□")),"",IF(AND(F1145="■",G1145="■"),"",IF(AND(OR(F1145="■",G1145="■"),H1145="■"),"",IF(F1145="■",5,IF(G1145="■",4,IF(I1145="","",IF($C$3="","",IF($C$3=8,"-",IF($C$3&lt;8,IF(I1145&lt;=$BY$25,7,IF(I1145&lt;=$BY$26,6,IF(I1145&lt;=$BY$27,5,IF(I1145&lt;=$BY$28,4,IF(I1145&lt;=$BY$29,3,IF(I1145&lt;=$BY$30,2,1)))))))))))))))</f>
        <v/>
      </c>
      <c r="BE1145" s="17" t="str">
        <f>IF(AND(OR(F1145="",F1145="□"),OR(G1145="",G1145="□"),OR(H1145="",H1145="□")),"",IF(AND(F1145="■",G1145="■"),"",IF(AND(OR(F1145="■",G1145="■"),H1145="■"),"",IF(F1145="■",5,IF(G1145="■",4,IF(K1145="","",IF($C$3="","",IF($C$3=8,IF(K1145&lt;=$BY$33,6,IF(K1145&lt;=$BY$34,5,IF(K1145&lt;=$BY$35,4,3))),IF(AND($C$3&lt;8,$C$3&gt;4),IF(K1145&lt;=$BY$32,7,IF(K1145&lt;=$BY$33,6,IF(K1145&lt;=$BY$34,5,IF(K1145&lt;=$BY$35,4,IF(K1145&lt;=$BY$36,3,2))))),IF(C1131&lt;5,"-"))))))))))</f>
        <v/>
      </c>
      <c r="BF1145" s="17" t="str">
        <f t="shared" si="361"/>
        <v/>
      </c>
      <c r="BH1145" s="18" t="str">
        <f>IF(X1145="","",IF(50&lt;=Y1145,6,IF(AND(40&lt;=Y1145,Y1145&lt;50),5,IF(AND(30&lt;=Y1145,Y1145&lt;40),4,IF(AND(20&lt;=Y1145,Y1145&lt;30),3,IF(AND(10&lt;=Y1145,Y1145&lt;20),2,IF(AND(0&lt;=Y1145,Y1145&lt;10),1,IF(Y1145&lt;0,0,""))))))))</f>
        <v/>
      </c>
      <c r="BI1145" s="18" t="str">
        <f>IF(X1145="","",IF(30&lt;=Y1145,4,IF(AND(20&lt;=Y1145,Y1145&lt;30),3,IF(AND(10&lt;=Y1145,Y1145&lt;20),2,IF(AND(0&lt;=Y1145,Y1145&lt;10),1,IF(Y1145&lt;0,0,""))))))</f>
        <v/>
      </c>
      <c r="BJ1145" s="58" t="str">
        <f>IF(AND(OR(Q1145="",Q1145="□"),OR(R1145="",R1145="□"),OR(S1145="",S1145="□")),"",IF(AND(Q1145="■",R1145="■"),"",IF(AND(OR(Q1145="■",R1145="■"),S1145="■"),"",IF(Q1145="■",3,IF(R1145="■",1,IF(Z1145="■",BH1145,BI1145))))))</f>
        <v/>
      </c>
    </row>
    <row r="1146" spans="1:62" ht="12" customHeight="1" x14ac:dyDescent="0.15">
      <c r="A1146" s="66">
        <v>1129</v>
      </c>
      <c r="B1146" s="4"/>
      <c r="C1146" s="2"/>
      <c r="D1146" s="2"/>
      <c r="E1146" s="8"/>
      <c r="F1146" s="129" t="s">
        <v>38</v>
      </c>
      <c r="G1146" s="130" t="s">
        <v>38</v>
      </c>
      <c r="H1146" s="131" t="s">
        <v>38</v>
      </c>
      <c r="I1146" s="122"/>
      <c r="J1146" s="149"/>
      <c r="K1146" s="124"/>
      <c r="L1146" s="178"/>
      <c r="M1146" s="133"/>
      <c r="N1146" s="163" t="str">
        <f>IF($C$3="","",IF(P1146="","",BF1146))</f>
        <v/>
      </c>
      <c r="O1146" s="163" t="str">
        <f>IF($C$3="","",IF(AND(OR(F1146="",F1146="□"),OR(G1146="",G1146="□"),OR(H1146="",H1146="□")),"",IF(AND(F1146="■",G1146="■"),"",IF(AND(OR(F1146="■",G1146="■"),H1146="■"),"",IF(BF1146="","",IF(OR(BF1146=4,BF1146&gt;4),"○","×"))))))</f>
        <v/>
      </c>
      <c r="P1146" s="162" t="str">
        <f>IF($C$3="","",IF(AND(OR(F1146="",F1146="□"),OR(G1146="",G1146="□"),OR(H1146="",H1146="□")),"",IF(AND(F1146="■",G1146="■"),"",IF(AND(OR(F1146="■",G1146="■"),H1146="■"),"",IF(BF1146="","",IF(OR(BF1146=5,BF1146&gt;5),"○","×"))))))</f>
        <v/>
      </c>
      <c r="Q1146" s="129" t="s">
        <v>38</v>
      </c>
      <c r="R1146" s="130" t="s">
        <v>38</v>
      </c>
      <c r="S1146" s="131" t="s">
        <v>38</v>
      </c>
      <c r="T1146" s="1"/>
      <c r="U1146" s="10"/>
      <c r="V1146" s="11"/>
      <c r="W1146" s="10"/>
      <c r="X1146" s="223" t="str">
        <f t="shared" si="360"/>
        <v/>
      </c>
      <c r="Y1146" s="164" t="str">
        <f t="shared" si="342"/>
        <v/>
      </c>
      <c r="Z1146" s="131" t="s">
        <v>58</v>
      </c>
      <c r="AA1146" s="135" t="s">
        <v>58</v>
      </c>
      <c r="AB1146" s="165" t="str">
        <f t="shared" si="343"/>
        <v/>
      </c>
      <c r="AC1146" s="280"/>
      <c r="AD1146" s="281"/>
      <c r="AF1146" s="60" t="str">
        <f>IF($C$3="","",IF(AND(F1146="□",G1146="□",H1146="□"),"",IF(AND(F1146="■",G1146="■"),"",IF(AND(F1146="■",H1146="■"),"",IF(AND(G1146="■",H1146="■"),"",IF(F1146="■",$BY$42,IF(G1146="■",$BY$39,IF(I1146="","",I1146))))))))</f>
        <v/>
      </c>
      <c r="AG1146" s="61" t="str">
        <f>IF($C$3="","",IF(AND(F1146="□",G1146="□",H1146="□"),"",IF(AND(F1146="■",G1146="■"),"",IF(AND(F1146="■",H1146="■"),"",IF(AND(G1146="■",H1146="■"),"",IF(F1146="■",$BY$44,IF(G1146="■",$BY$41,IF(K1146="","",K1146))))))))</f>
        <v/>
      </c>
      <c r="AH1146" s="63" t="str">
        <f t="shared" si="344"/>
        <v/>
      </c>
      <c r="AI1146" s="63" t="str">
        <f t="shared" si="345"/>
        <v/>
      </c>
      <c r="AJ1146" s="64" t="str">
        <f t="shared" si="346"/>
        <v/>
      </c>
      <c r="AK1146" s="64" t="str">
        <f t="shared" si="347"/>
        <v/>
      </c>
      <c r="AL1146" s="64" t="str">
        <f>IF($C$3="","",IF(AND(F1146="□",G1146="□",H1146="□"),"",IF(AND(F1146="■",G1146="■"),"",IF(AND(F1146="■",H1146="■"),"",IF(AND(G1146="■",H1146="■"),"",IF(F1146="■",$BY$23,IF(G1146="■",$BY$21,IF(J1146="","",J1146))))))))</f>
        <v/>
      </c>
      <c r="AM1146" s="65" t="str">
        <f t="shared" si="348"/>
        <v/>
      </c>
      <c r="AN1146" s="64" t="str">
        <f>IF($C$3="","",IF(AND(F1146="□",G1146="□",H1146="□"),"",IF(AND(F1146="■",G1146="■"),"",IF(AND(F1146="■",H1146="■"),"",IF(AND(G1146="■",H1146="■"),"",IF(F1146="■",$BY$24,IF(G1146="■",$BY$22,IF(L1146="","",L1146))))))))</f>
        <v/>
      </c>
      <c r="AO1146" s="118"/>
      <c r="AP1146" s="64" t="str">
        <f t="shared" si="349"/>
        <v/>
      </c>
      <c r="AQ1146" s="64" t="str">
        <f t="shared" si="350"/>
        <v/>
      </c>
      <c r="AR1146" s="64" t="str">
        <f t="shared" si="351"/>
        <v/>
      </c>
      <c r="AS1146" s="64" t="str">
        <f t="shared" si="352"/>
        <v/>
      </c>
      <c r="AT1146" s="64" t="str">
        <f t="shared" si="353"/>
        <v/>
      </c>
      <c r="AW1146" s="17" t="str">
        <f t="shared" si="354"/>
        <v/>
      </c>
      <c r="AX1146" s="17" t="str">
        <f t="shared" si="355"/>
        <v/>
      </c>
      <c r="AY1146" s="17" t="str">
        <f t="shared" si="356"/>
        <v/>
      </c>
      <c r="AZ1146" s="17" t="str">
        <f t="shared" si="357"/>
        <v/>
      </c>
      <c r="BA1146" s="17" t="str">
        <f t="shared" si="358"/>
        <v/>
      </c>
      <c r="BB1146" s="17" t="str">
        <f t="shared" si="359"/>
        <v/>
      </c>
      <c r="BD1146" s="17" t="str">
        <f>IF(AND(OR(F1146="",F1146="□"),OR(G1146="",G1146="□"),OR(H1146="",H1146="□")),"",IF(AND(F1146="■",G1146="■"),"",IF(AND(OR(F1146="■",G1146="■"),H1146="■"),"",IF(F1146="■",5,IF(G1146="■",4,IF(I1146="","",IF($C$3="","",IF($C$3=8,"-",IF($C$3&lt;8,IF(I1146&lt;=$BY$25,7,IF(I1146&lt;=$BY$26,6,IF(I1146&lt;=$BY$27,5,IF(I1146&lt;=$BY$28,4,IF(I1146&lt;=$BY$29,3,IF(I1146&lt;=$BY$30,2,1)))))))))))))))</f>
        <v/>
      </c>
      <c r="BE1146" s="17" t="str">
        <f>IF(AND(OR(F1146="",F1146="□"),OR(G1146="",G1146="□"),OR(H1146="",H1146="□")),"",IF(AND(F1146="■",G1146="■"),"",IF(AND(OR(F1146="■",G1146="■"),H1146="■"),"",IF(F1146="■",5,IF(G1146="■",4,IF(K1146="","",IF($C$3="","",IF($C$3=8,IF(K1146&lt;=$BY$33,6,IF(K1146&lt;=$BY$34,5,IF(K1146&lt;=$BY$35,4,3))),IF(AND($C$3&lt;8,$C$3&gt;4),IF(K1146&lt;=$BY$32,7,IF(K1146&lt;=$BY$33,6,IF(K1146&lt;=$BY$34,5,IF(K1146&lt;=$BY$35,4,IF(K1146&lt;=$BY$36,3,2))))),IF(C1132&lt;5,"-"))))))))))</f>
        <v/>
      </c>
      <c r="BF1146" s="17" t="str">
        <f t="shared" si="361"/>
        <v/>
      </c>
      <c r="BH1146" s="18" t="str">
        <f>IF(X1146="","",IF(50&lt;=Y1146,6,IF(AND(40&lt;=Y1146,Y1146&lt;50),5,IF(AND(30&lt;=Y1146,Y1146&lt;40),4,IF(AND(20&lt;=Y1146,Y1146&lt;30),3,IF(AND(10&lt;=Y1146,Y1146&lt;20),2,IF(AND(0&lt;=Y1146,Y1146&lt;10),1,IF(Y1146&lt;0,0,""))))))))</f>
        <v/>
      </c>
      <c r="BI1146" s="18" t="str">
        <f>IF(X1146="","",IF(30&lt;=Y1146,4,IF(AND(20&lt;=Y1146,Y1146&lt;30),3,IF(AND(10&lt;=Y1146,Y1146&lt;20),2,IF(AND(0&lt;=Y1146,Y1146&lt;10),1,IF(Y1146&lt;0,0,""))))))</f>
        <v/>
      </c>
      <c r="BJ1146" s="58" t="str">
        <f>IF(AND(OR(Q1146="",Q1146="□"),OR(R1146="",R1146="□"),OR(S1146="",S1146="□")),"",IF(AND(Q1146="■",R1146="■"),"",IF(AND(OR(Q1146="■",R1146="■"),S1146="■"),"",IF(Q1146="■",3,IF(R1146="■",1,IF(Z1146="■",BH1146,BI1146))))))</f>
        <v/>
      </c>
    </row>
    <row r="1147" spans="1:62" ht="12" customHeight="1" x14ac:dyDescent="0.15">
      <c r="A1147" s="66">
        <v>1130</v>
      </c>
      <c r="B1147" s="4"/>
      <c r="C1147" s="2"/>
      <c r="D1147" s="2"/>
      <c r="E1147" s="8"/>
      <c r="F1147" s="129" t="s">
        <v>38</v>
      </c>
      <c r="G1147" s="130" t="s">
        <v>38</v>
      </c>
      <c r="H1147" s="131" t="s">
        <v>38</v>
      </c>
      <c r="I1147" s="122"/>
      <c r="J1147" s="149"/>
      <c r="K1147" s="124"/>
      <c r="L1147" s="178"/>
      <c r="M1147" s="133"/>
      <c r="N1147" s="163" t="str">
        <f>IF($C$3="","",IF(P1147="","",BF1147))</f>
        <v/>
      </c>
      <c r="O1147" s="163" t="str">
        <f>IF($C$3="","",IF(AND(OR(F1147="",F1147="□"),OR(G1147="",G1147="□"),OR(H1147="",H1147="□")),"",IF(AND(F1147="■",G1147="■"),"",IF(AND(OR(F1147="■",G1147="■"),H1147="■"),"",IF(BF1147="","",IF(OR(BF1147=4,BF1147&gt;4),"○","×"))))))</f>
        <v/>
      </c>
      <c r="P1147" s="162" t="str">
        <f>IF($C$3="","",IF(AND(OR(F1147="",F1147="□"),OR(G1147="",G1147="□"),OR(H1147="",H1147="□")),"",IF(AND(F1147="■",G1147="■"),"",IF(AND(OR(F1147="■",G1147="■"),H1147="■"),"",IF(BF1147="","",IF(OR(BF1147=5,BF1147&gt;5),"○","×"))))))</f>
        <v/>
      </c>
      <c r="Q1147" s="129" t="s">
        <v>38</v>
      </c>
      <c r="R1147" s="130" t="s">
        <v>38</v>
      </c>
      <c r="S1147" s="131" t="s">
        <v>38</v>
      </c>
      <c r="T1147" s="1"/>
      <c r="U1147" s="10"/>
      <c r="V1147" s="11"/>
      <c r="W1147" s="10"/>
      <c r="X1147" s="223" t="str">
        <f t="shared" si="360"/>
        <v/>
      </c>
      <c r="Y1147" s="164" t="str">
        <f t="shared" si="342"/>
        <v/>
      </c>
      <c r="Z1147" s="131" t="s">
        <v>58</v>
      </c>
      <c r="AA1147" s="135" t="s">
        <v>58</v>
      </c>
      <c r="AB1147" s="165" t="str">
        <f t="shared" si="343"/>
        <v/>
      </c>
      <c r="AC1147" s="280"/>
      <c r="AD1147" s="281"/>
      <c r="AF1147" s="60" t="str">
        <f>IF($C$3="","",IF(AND(F1147="□",G1147="□",H1147="□"),"",IF(AND(F1147="■",G1147="■"),"",IF(AND(F1147="■",H1147="■"),"",IF(AND(G1147="■",H1147="■"),"",IF(F1147="■",$BY$42,IF(G1147="■",$BY$39,IF(I1147="","",I1147))))))))</f>
        <v/>
      </c>
      <c r="AG1147" s="61" t="str">
        <f>IF($C$3="","",IF(AND(F1147="□",G1147="□",H1147="□"),"",IF(AND(F1147="■",G1147="■"),"",IF(AND(F1147="■",H1147="■"),"",IF(AND(G1147="■",H1147="■"),"",IF(F1147="■",$BY$44,IF(G1147="■",$BY$41,IF(K1147="","",K1147))))))))</f>
        <v/>
      </c>
      <c r="AH1147" s="63" t="str">
        <f t="shared" si="344"/>
        <v/>
      </c>
      <c r="AI1147" s="63" t="str">
        <f t="shared" si="345"/>
        <v/>
      </c>
      <c r="AJ1147" s="64" t="str">
        <f t="shared" si="346"/>
        <v/>
      </c>
      <c r="AK1147" s="64" t="str">
        <f t="shared" si="347"/>
        <v/>
      </c>
      <c r="AL1147" s="64" t="str">
        <f>IF($C$3="","",IF(AND(F1147="□",G1147="□",H1147="□"),"",IF(AND(F1147="■",G1147="■"),"",IF(AND(F1147="■",H1147="■"),"",IF(AND(G1147="■",H1147="■"),"",IF(F1147="■",$BY$23,IF(G1147="■",$BY$21,IF(J1147="","",J1147))))))))</f>
        <v/>
      </c>
      <c r="AM1147" s="65" t="str">
        <f t="shared" si="348"/>
        <v/>
      </c>
      <c r="AN1147" s="64" t="str">
        <f>IF($C$3="","",IF(AND(F1147="□",G1147="□",H1147="□"),"",IF(AND(F1147="■",G1147="■"),"",IF(AND(F1147="■",H1147="■"),"",IF(AND(G1147="■",H1147="■"),"",IF(F1147="■",$BY$24,IF(G1147="■",$BY$22,IF(L1147="","",L1147))))))))</f>
        <v/>
      </c>
      <c r="AO1147" s="118"/>
      <c r="AP1147" s="64" t="str">
        <f t="shared" si="349"/>
        <v/>
      </c>
      <c r="AQ1147" s="64" t="str">
        <f t="shared" si="350"/>
        <v/>
      </c>
      <c r="AR1147" s="64" t="str">
        <f t="shared" si="351"/>
        <v/>
      </c>
      <c r="AS1147" s="64" t="str">
        <f t="shared" si="352"/>
        <v/>
      </c>
      <c r="AT1147" s="64" t="str">
        <f t="shared" si="353"/>
        <v/>
      </c>
      <c r="AW1147" s="17" t="str">
        <f t="shared" si="354"/>
        <v/>
      </c>
      <c r="AX1147" s="17" t="str">
        <f t="shared" si="355"/>
        <v/>
      </c>
      <c r="AY1147" s="17" t="str">
        <f t="shared" si="356"/>
        <v/>
      </c>
      <c r="AZ1147" s="17" t="str">
        <f t="shared" si="357"/>
        <v/>
      </c>
      <c r="BA1147" s="17" t="str">
        <f t="shared" si="358"/>
        <v/>
      </c>
      <c r="BB1147" s="17" t="str">
        <f t="shared" si="359"/>
        <v/>
      </c>
      <c r="BD1147" s="17" t="str">
        <f>IF(AND(OR(F1147="",F1147="□"),OR(G1147="",G1147="□"),OR(H1147="",H1147="□")),"",IF(AND(F1147="■",G1147="■"),"",IF(AND(OR(F1147="■",G1147="■"),H1147="■"),"",IF(F1147="■",5,IF(G1147="■",4,IF(I1147="","",IF($C$3="","",IF($C$3=8,"-",IF($C$3&lt;8,IF(I1147&lt;=$BY$25,7,IF(I1147&lt;=$BY$26,6,IF(I1147&lt;=$BY$27,5,IF(I1147&lt;=$BY$28,4,IF(I1147&lt;=$BY$29,3,IF(I1147&lt;=$BY$30,2,1)))))))))))))))</f>
        <v/>
      </c>
      <c r="BE1147" s="17" t="str">
        <f>IF(AND(OR(F1147="",F1147="□"),OR(G1147="",G1147="□"),OR(H1147="",H1147="□")),"",IF(AND(F1147="■",G1147="■"),"",IF(AND(OR(F1147="■",G1147="■"),H1147="■"),"",IF(F1147="■",5,IF(G1147="■",4,IF(K1147="","",IF($C$3="","",IF($C$3=8,IF(K1147&lt;=$BY$33,6,IF(K1147&lt;=$BY$34,5,IF(K1147&lt;=$BY$35,4,3))),IF(AND($C$3&lt;8,$C$3&gt;4),IF(K1147&lt;=$BY$32,7,IF(K1147&lt;=$BY$33,6,IF(K1147&lt;=$BY$34,5,IF(K1147&lt;=$BY$35,4,IF(K1147&lt;=$BY$36,3,2))))),IF(C1133&lt;5,"-"))))))))))</f>
        <v/>
      </c>
      <c r="BF1147" s="17" t="str">
        <f t="shared" si="361"/>
        <v/>
      </c>
      <c r="BH1147" s="18" t="str">
        <f>IF(X1147="","",IF(50&lt;=Y1147,6,IF(AND(40&lt;=Y1147,Y1147&lt;50),5,IF(AND(30&lt;=Y1147,Y1147&lt;40),4,IF(AND(20&lt;=Y1147,Y1147&lt;30),3,IF(AND(10&lt;=Y1147,Y1147&lt;20),2,IF(AND(0&lt;=Y1147,Y1147&lt;10),1,IF(Y1147&lt;0,0,""))))))))</f>
        <v/>
      </c>
      <c r="BI1147" s="18" t="str">
        <f>IF(X1147="","",IF(30&lt;=Y1147,4,IF(AND(20&lt;=Y1147,Y1147&lt;30),3,IF(AND(10&lt;=Y1147,Y1147&lt;20),2,IF(AND(0&lt;=Y1147,Y1147&lt;10),1,IF(Y1147&lt;0,0,""))))))</f>
        <v/>
      </c>
      <c r="BJ1147" s="58" t="str">
        <f>IF(AND(OR(Q1147="",Q1147="□"),OR(R1147="",R1147="□"),OR(S1147="",S1147="□")),"",IF(AND(Q1147="■",R1147="■"),"",IF(AND(OR(Q1147="■",R1147="■"),S1147="■"),"",IF(Q1147="■",3,IF(R1147="■",1,IF(Z1147="■",BH1147,BI1147))))))</f>
        <v/>
      </c>
    </row>
    <row r="1148" spans="1:62" ht="12" customHeight="1" x14ac:dyDescent="0.15">
      <c r="A1148" s="66">
        <v>1131</v>
      </c>
      <c r="B1148" s="4"/>
      <c r="C1148" s="2"/>
      <c r="D1148" s="2"/>
      <c r="E1148" s="8"/>
      <c r="F1148" s="129" t="s">
        <v>38</v>
      </c>
      <c r="G1148" s="130" t="s">
        <v>38</v>
      </c>
      <c r="H1148" s="131" t="s">
        <v>38</v>
      </c>
      <c r="I1148" s="122"/>
      <c r="J1148" s="149"/>
      <c r="K1148" s="124"/>
      <c r="L1148" s="178"/>
      <c r="M1148" s="133"/>
      <c r="N1148" s="163" t="str">
        <f>IF($C$3="","",IF(P1148="","",BF1148))</f>
        <v/>
      </c>
      <c r="O1148" s="163" t="str">
        <f>IF($C$3="","",IF(AND(OR(F1148="",F1148="□"),OR(G1148="",G1148="□"),OR(H1148="",H1148="□")),"",IF(AND(F1148="■",G1148="■"),"",IF(AND(OR(F1148="■",G1148="■"),H1148="■"),"",IF(BF1148="","",IF(OR(BF1148=4,BF1148&gt;4),"○","×"))))))</f>
        <v/>
      </c>
      <c r="P1148" s="162" t="str">
        <f>IF($C$3="","",IF(AND(OR(F1148="",F1148="□"),OR(G1148="",G1148="□"),OR(H1148="",H1148="□")),"",IF(AND(F1148="■",G1148="■"),"",IF(AND(OR(F1148="■",G1148="■"),H1148="■"),"",IF(BF1148="","",IF(OR(BF1148=5,BF1148&gt;5),"○","×"))))))</f>
        <v/>
      </c>
      <c r="Q1148" s="129" t="s">
        <v>38</v>
      </c>
      <c r="R1148" s="130" t="s">
        <v>38</v>
      </c>
      <c r="S1148" s="131" t="s">
        <v>38</v>
      </c>
      <c r="T1148" s="1"/>
      <c r="U1148" s="10"/>
      <c r="V1148" s="11"/>
      <c r="W1148" s="10"/>
      <c r="X1148" s="223" t="str">
        <f t="shared" si="360"/>
        <v/>
      </c>
      <c r="Y1148" s="164" t="str">
        <f t="shared" si="342"/>
        <v/>
      </c>
      <c r="Z1148" s="131" t="s">
        <v>58</v>
      </c>
      <c r="AA1148" s="135" t="s">
        <v>58</v>
      </c>
      <c r="AB1148" s="165" t="str">
        <f t="shared" si="343"/>
        <v/>
      </c>
      <c r="AC1148" s="280"/>
      <c r="AD1148" s="281"/>
      <c r="AF1148" s="60" t="str">
        <f>IF($C$3="","",IF(AND(F1148="□",G1148="□",H1148="□"),"",IF(AND(F1148="■",G1148="■"),"",IF(AND(F1148="■",H1148="■"),"",IF(AND(G1148="■",H1148="■"),"",IF(F1148="■",$BY$42,IF(G1148="■",$BY$39,IF(I1148="","",I1148))))))))</f>
        <v/>
      </c>
      <c r="AG1148" s="61" t="str">
        <f>IF($C$3="","",IF(AND(F1148="□",G1148="□",H1148="□"),"",IF(AND(F1148="■",G1148="■"),"",IF(AND(F1148="■",H1148="■"),"",IF(AND(G1148="■",H1148="■"),"",IF(F1148="■",$BY$44,IF(G1148="■",$BY$41,IF(K1148="","",K1148))))))))</f>
        <v/>
      </c>
      <c r="AH1148" s="63" t="str">
        <f t="shared" si="344"/>
        <v/>
      </c>
      <c r="AI1148" s="63" t="str">
        <f t="shared" si="345"/>
        <v/>
      </c>
      <c r="AJ1148" s="64" t="str">
        <f t="shared" si="346"/>
        <v/>
      </c>
      <c r="AK1148" s="64" t="str">
        <f t="shared" si="347"/>
        <v/>
      </c>
      <c r="AL1148" s="64" t="str">
        <f>IF($C$3="","",IF(AND(F1148="□",G1148="□",H1148="□"),"",IF(AND(F1148="■",G1148="■"),"",IF(AND(F1148="■",H1148="■"),"",IF(AND(G1148="■",H1148="■"),"",IF(F1148="■",$BY$23,IF(G1148="■",$BY$21,IF(J1148="","",J1148))))))))</f>
        <v/>
      </c>
      <c r="AM1148" s="65" t="str">
        <f t="shared" si="348"/>
        <v/>
      </c>
      <c r="AN1148" s="64" t="str">
        <f>IF($C$3="","",IF(AND(F1148="□",G1148="□",H1148="□"),"",IF(AND(F1148="■",G1148="■"),"",IF(AND(F1148="■",H1148="■"),"",IF(AND(G1148="■",H1148="■"),"",IF(F1148="■",$BY$24,IF(G1148="■",$BY$22,IF(L1148="","",L1148))))))))</f>
        <v/>
      </c>
      <c r="AO1148" s="118"/>
      <c r="AP1148" s="64" t="str">
        <f t="shared" si="349"/>
        <v/>
      </c>
      <c r="AQ1148" s="64" t="str">
        <f t="shared" si="350"/>
        <v/>
      </c>
      <c r="AR1148" s="64" t="str">
        <f t="shared" si="351"/>
        <v/>
      </c>
      <c r="AS1148" s="64" t="str">
        <f t="shared" si="352"/>
        <v/>
      </c>
      <c r="AT1148" s="64" t="str">
        <f t="shared" si="353"/>
        <v/>
      </c>
      <c r="AW1148" s="17" t="str">
        <f t="shared" si="354"/>
        <v/>
      </c>
      <c r="AX1148" s="17" t="str">
        <f t="shared" si="355"/>
        <v/>
      </c>
      <c r="AY1148" s="17" t="str">
        <f t="shared" si="356"/>
        <v/>
      </c>
      <c r="AZ1148" s="17" t="str">
        <f t="shared" si="357"/>
        <v/>
      </c>
      <c r="BA1148" s="17" t="str">
        <f t="shared" si="358"/>
        <v/>
      </c>
      <c r="BB1148" s="17" t="str">
        <f t="shared" si="359"/>
        <v/>
      </c>
      <c r="BD1148" s="17" t="str">
        <f>IF(AND(OR(F1148="",F1148="□"),OR(G1148="",G1148="□"),OR(H1148="",H1148="□")),"",IF(AND(F1148="■",G1148="■"),"",IF(AND(OR(F1148="■",G1148="■"),H1148="■"),"",IF(F1148="■",5,IF(G1148="■",4,IF(I1148="","",IF($C$3="","",IF($C$3=8,"-",IF($C$3&lt;8,IF(I1148&lt;=$BY$25,7,IF(I1148&lt;=$BY$26,6,IF(I1148&lt;=$BY$27,5,IF(I1148&lt;=$BY$28,4,IF(I1148&lt;=$BY$29,3,IF(I1148&lt;=$BY$30,2,1)))))))))))))))</f>
        <v/>
      </c>
      <c r="BE1148" s="17" t="str">
        <f>IF(AND(OR(F1148="",F1148="□"),OR(G1148="",G1148="□"),OR(H1148="",H1148="□")),"",IF(AND(F1148="■",G1148="■"),"",IF(AND(OR(F1148="■",G1148="■"),H1148="■"),"",IF(F1148="■",5,IF(G1148="■",4,IF(K1148="","",IF($C$3="","",IF($C$3=8,IF(K1148&lt;=$BY$33,6,IF(K1148&lt;=$BY$34,5,IF(K1148&lt;=$BY$35,4,3))),IF(AND($C$3&lt;8,$C$3&gt;4),IF(K1148&lt;=$BY$32,7,IF(K1148&lt;=$BY$33,6,IF(K1148&lt;=$BY$34,5,IF(K1148&lt;=$BY$35,4,IF(K1148&lt;=$BY$36,3,2))))),IF(C1134&lt;5,"-"))))))))))</f>
        <v/>
      </c>
      <c r="BF1148" s="17" t="str">
        <f t="shared" si="361"/>
        <v/>
      </c>
      <c r="BH1148" s="18" t="str">
        <f>IF(X1148="","",IF(50&lt;=Y1148,6,IF(AND(40&lt;=Y1148,Y1148&lt;50),5,IF(AND(30&lt;=Y1148,Y1148&lt;40),4,IF(AND(20&lt;=Y1148,Y1148&lt;30),3,IF(AND(10&lt;=Y1148,Y1148&lt;20),2,IF(AND(0&lt;=Y1148,Y1148&lt;10),1,IF(Y1148&lt;0,0,""))))))))</f>
        <v/>
      </c>
      <c r="BI1148" s="18" t="str">
        <f>IF(X1148="","",IF(30&lt;=Y1148,4,IF(AND(20&lt;=Y1148,Y1148&lt;30),3,IF(AND(10&lt;=Y1148,Y1148&lt;20),2,IF(AND(0&lt;=Y1148,Y1148&lt;10),1,IF(Y1148&lt;0,0,""))))))</f>
        <v/>
      </c>
      <c r="BJ1148" s="58" t="str">
        <f>IF(AND(OR(Q1148="",Q1148="□"),OR(R1148="",R1148="□"),OR(S1148="",S1148="□")),"",IF(AND(Q1148="■",R1148="■"),"",IF(AND(OR(Q1148="■",R1148="■"),S1148="■"),"",IF(Q1148="■",3,IF(R1148="■",1,IF(Z1148="■",BH1148,BI1148))))))</f>
        <v/>
      </c>
    </row>
    <row r="1149" spans="1:62" ht="12" customHeight="1" x14ac:dyDescent="0.15">
      <c r="A1149" s="66">
        <v>1132</v>
      </c>
      <c r="B1149" s="4"/>
      <c r="C1149" s="2"/>
      <c r="D1149" s="2"/>
      <c r="E1149" s="8"/>
      <c r="F1149" s="129" t="s">
        <v>38</v>
      </c>
      <c r="G1149" s="130" t="s">
        <v>38</v>
      </c>
      <c r="H1149" s="131" t="s">
        <v>38</v>
      </c>
      <c r="I1149" s="122"/>
      <c r="J1149" s="149"/>
      <c r="K1149" s="124"/>
      <c r="L1149" s="178"/>
      <c r="M1149" s="133"/>
      <c r="N1149" s="163" t="str">
        <f>IF($C$3="","",IF(P1149="","",BF1149))</f>
        <v/>
      </c>
      <c r="O1149" s="163" t="str">
        <f>IF($C$3="","",IF(AND(OR(F1149="",F1149="□"),OR(G1149="",G1149="□"),OR(H1149="",H1149="□")),"",IF(AND(F1149="■",G1149="■"),"",IF(AND(OR(F1149="■",G1149="■"),H1149="■"),"",IF(BF1149="","",IF(OR(BF1149=4,BF1149&gt;4),"○","×"))))))</f>
        <v/>
      </c>
      <c r="P1149" s="162" t="str">
        <f>IF($C$3="","",IF(AND(OR(F1149="",F1149="□"),OR(G1149="",G1149="□"),OR(H1149="",H1149="□")),"",IF(AND(F1149="■",G1149="■"),"",IF(AND(OR(F1149="■",G1149="■"),H1149="■"),"",IF(BF1149="","",IF(OR(BF1149=5,BF1149&gt;5),"○","×"))))))</f>
        <v/>
      </c>
      <c r="Q1149" s="129" t="s">
        <v>38</v>
      </c>
      <c r="R1149" s="130" t="s">
        <v>38</v>
      </c>
      <c r="S1149" s="131" t="s">
        <v>38</v>
      </c>
      <c r="T1149" s="1"/>
      <c r="U1149" s="10"/>
      <c r="V1149" s="11"/>
      <c r="W1149" s="10"/>
      <c r="X1149" s="223" t="str">
        <f t="shared" si="360"/>
        <v/>
      </c>
      <c r="Y1149" s="164" t="str">
        <f t="shared" si="342"/>
        <v/>
      </c>
      <c r="Z1149" s="131" t="s">
        <v>58</v>
      </c>
      <c r="AA1149" s="135" t="s">
        <v>58</v>
      </c>
      <c r="AB1149" s="165" t="str">
        <f t="shared" si="343"/>
        <v/>
      </c>
      <c r="AC1149" s="280"/>
      <c r="AD1149" s="281"/>
      <c r="AF1149" s="60" t="str">
        <f>IF($C$3="","",IF(AND(F1149="□",G1149="□",H1149="□"),"",IF(AND(F1149="■",G1149="■"),"",IF(AND(F1149="■",H1149="■"),"",IF(AND(G1149="■",H1149="■"),"",IF(F1149="■",$BY$42,IF(G1149="■",$BY$39,IF(I1149="","",I1149))))))))</f>
        <v/>
      </c>
      <c r="AG1149" s="61" t="str">
        <f>IF($C$3="","",IF(AND(F1149="□",G1149="□",H1149="□"),"",IF(AND(F1149="■",G1149="■"),"",IF(AND(F1149="■",H1149="■"),"",IF(AND(G1149="■",H1149="■"),"",IF(F1149="■",$BY$44,IF(G1149="■",$BY$41,IF(K1149="","",K1149))))))))</f>
        <v/>
      </c>
      <c r="AH1149" s="63" t="str">
        <f t="shared" si="344"/>
        <v/>
      </c>
      <c r="AI1149" s="63" t="str">
        <f t="shared" si="345"/>
        <v/>
      </c>
      <c r="AJ1149" s="64" t="str">
        <f t="shared" si="346"/>
        <v/>
      </c>
      <c r="AK1149" s="64" t="str">
        <f t="shared" si="347"/>
        <v/>
      </c>
      <c r="AL1149" s="64" t="str">
        <f>IF($C$3="","",IF(AND(F1149="□",G1149="□",H1149="□"),"",IF(AND(F1149="■",G1149="■"),"",IF(AND(F1149="■",H1149="■"),"",IF(AND(G1149="■",H1149="■"),"",IF(F1149="■",$BY$23,IF(G1149="■",$BY$21,IF(J1149="","",J1149))))))))</f>
        <v/>
      </c>
      <c r="AM1149" s="65" t="str">
        <f t="shared" si="348"/>
        <v/>
      </c>
      <c r="AN1149" s="64" t="str">
        <f>IF($C$3="","",IF(AND(F1149="□",G1149="□",H1149="□"),"",IF(AND(F1149="■",G1149="■"),"",IF(AND(F1149="■",H1149="■"),"",IF(AND(G1149="■",H1149="■"),"",IF(F1149="■",$BY$24,IF(G1149="■",$BY$22,IF(L1149="","",L1149))))))))</f>
        <v/>
      </c>
      <c r="AO1149" s="118"/>
      <c r="AP1149" s="64" t="str">
        <f t="shared" si="349"/>
        <v/>
      </c>
      <c r="AQ1149" s="64" t="str">
        <f t="shared" si="350"/>
        <v/>
      </c>
      <c r="AR1149" s="64" t="str">
        <f t="shared" si="351"/>
        <v/>
      </c>
      <c r="AS1149" s="64" t="str">
        <f t="shared" si="352"/>
        <v/>
      </c>
      <c r="AT1149" s="64" t="str">
        <f t="shared" si="353"/>
        <v/>
      </c>
      <c r="AW1149" s="17" t="str">
        <f t="shared" si="354"/>
        <v/>
      </c>
      <c r="AX1149" s="17" t="str">
        <f t="shared" si="355"/>
        <v/>
      </c>
      <c r="AY1149" s="17" t="str">
        <f t="shared" si="356"/>
        <v/>
      </c>
      <c r="AZ1149" s="17" t="str">
        <f t="shared" si="357"/>
        <v/>
      </c>
      <c r="BA1149" s="17" t="str">
        <f t="shared" si="358"/>
        <v/>
      </c>
      <c r="BB1149" s="17" t="str">
        <f t="shared" si="359"/>
        <v/>
      </c>
      <c r="BD1149" s="17" t="str">
        <f>IF(AND(OR(F1149="",F1149="□"),OR(G1149="",G1149="□"),OR(H1149="",H1149="□")),"",IF(AND(F1149="■",G1149="■"),"",IF(AND(OR(F1149="■",G1149="■"),H1149="■"),"",IF(F1149="■",5,IF(G1149="■",4,IF(I1149="","",IF($C$3="","",IF($C$3=8,"-",IF($C$3&lt;8,IF(I1149&lt;=$BY$25,7,IF(I1149&lt;=$BY$26,6,IF(I1149&lt;=$BY$27,5,IF(I1149&lt;=$BY$28,4,IF(I1149&lt;=$BY$29,3,IF(I1149&lt;=$BY$30,2,1)))))))))))))))</f>
        <v/>
      </c>
      <c r="BE1149" s="17" t="str">
        <f>IF(AND(OR(F1149="",F1149="□"),OR(G1149="",G1149="□"),OR(H1149="",H1149="□")),"",IF(AND(F1149="■",G1149="■"),"",IF(AND(OR(F1149="■",G1149="■"),H1149="■"),"",IF(F1149="■",5,IF(G1149="■",4,IF(K1149="","",IF($C$3="","",IF($C$3=8,IF(K1149&lt;=$BY$33,6,IF(K1149&lt;=$BY$34,5,IF(K1149&lt;=$BY$35,4,3))),IF(AND($C$3&lt;8,$C$3&gt;4),IF(K1149&lt;=$BY$32,7,IF(K1149&lt;=$BY$33,6,IF(K1149&lt;=$BY$34,5,IF(K1149&lt;=$BY$35,4,IF(K1149&lt;=$BY$36,3,2))))),IF(C1135&lt;5,"-"))))))))))</f>
        <v/>
      </c>
      <c r="BF1149" s="17" t="str">
        <f t="shared" si="361"/>
        <v/>
      </c>
      <c r="BH1149" s="18" t="str">
        <f>IF(X1149="","",IF(50&lt;=Y1149,6,IF(AND(40&lt;=Y1149,Y1149&lt;50),5,IF(AND(30&lt;=Y1149,Y1149&lt;40),4,IF(AND(20&lt;=Y1149,Y1149&lt;30),3,IF(AND(10&lt;=Y1149,Y1149&lt;20),2,IF(AND(0&lt;=Y1149,Y1149&lt;10),1,IF(Y1149&lt;0,0,""))))))))</f>
        <v/>
      </c>
      <c r="BI1149" s="18" t="str">
        <f>IF(X1149="","",IF(30&lt;=Y1149,4,IF(AND(20&lt;=Y1149,Y1149&lt;30),3,IF(AND(10&lt;=Y1149,Y1149&lt;20),2,IF(AND(0&lt;=Y1149,Y1149&lt;10),1,IF(Y1149&lt;0,0,""))))))</f>
        <v/>
      </c>
      <c r="BJ1149" s="58" t="str">
        <f>IF(AND(OR(Q1149="",Q1149="□"),OR(R1149="",R1149="□"),OR(S1149="",S1149="□")),"",IF(AND(Q1149="■",R1149="■"),"",IF(AND(OR(Q1149="■",R1149="■"),S1149="■"),"",IF(Q1149="■",3,IF(R1149="■",1,IF(Z1149="■",BH1149,BI1149))))))</f>
        <v/>
      </c>
    </row>
    <row r="1150" spans="1:62" ht="12" customHeight="1" x14ac:dyDescent="0.15">
      <c r="A1150" s="66">
        <v>1133</v>
      </c>
      <c r="B1150" s="4"/>
      <c r="C1150" s="2"/>
      <c r="D1150" s="2"/>
      <c r="E1150" s="8"/>
      <c r="F1150" s="129" t="s">
        <v>38</v>
      </c>
      <c r="G1150" s="130" t="s">
        <v>38</v>
      </c>
      <c r="H1150" s="131" t="s">
        <v>38</v>
      </c>
      <c r="I1150" s="122"/>
      <c r="J1150" s="149"/>
      <c r="K1150" s="124"/>
      <c r="L1150" s="178"/>
      <c r="M1150" s="133"/>
      <c r="N1150" s="163" t="str">
        <f>IF($C$3="","",IF(P1150="","",BF1150))</f>
        <v/>
      </c>
      <c r="O1150" s="163" t="str">
        <f>IF($C$3="","",IF(AND(OR(F1150="",F1150="□"),OR(G1150="",G1150="□"),OR(H1150="",H1150="□")),"",IF(AND(F1150="■",G1150="■"),"",IF(AND(OR(F1150="■",G1150="■"),H1150="■"),"",IF(BF1150="","",IF(OR(BF1150=4,BF1150&gt;4),"○","×"))))))</f>
        <v/>
      </c>
      <c r="P1150" s="162" t="str">
        <f>IF($C$3="","",IF(AND(OR(F1150="",F1150="□"),OR(G1150="",G1150="□"),OR(H1150="",H1150="□")),"",IF(AND(F1150="■",G1150="■"),"",IF(AND(OR(F1150="■",G1150="■"),H1150="■"),"",IF(BF1150="","",IF(OR(BF1150=5,BF1150&gt;5),"○","×"))))))</f>
        <v/>
      </c>
      <c r="Q1150" s="129" t="s">
        <v>38</v>
      </c>
      <c r="R1150" s="130" t="s">
        <v>38</v>
      </c>
      <c r="S1150" s="131" t="s">
        <v>38</v>
      </c>
      <c r="T1150" s="1"/>
      <c r="U1150" s="10"/>
      <c r="V1150" s="11"/>
      <c r="W1150" s="10"/>
      <c r="X1150" s="223" t="str">
        <f t="shared" si="360"/>
        <v/>
      </c>
      <c r="Y1150" s="164" t="str">
        <f t="shared" si="342"/>
        <v/>
      </c>
      <c r="Z1150" s="131" t="s">
        <v>58</v>
      </c>
      <c r="AA1150" s="135" t="s">
        <v>58</v>
      </c>
      <c r="AB1150" s="165" t="str">
        <f t="shared" si="343"/>
        <v/>
      </c>
      <c r="AC1150" s="280"/>
      <c r="AD1150" s="281"/>
      <c r="AF1150" s="60" t="str">
        <f>IF($C$3="","",IF(AND(F1150="□",G1150="□",H1150="□"),"",IF(AND(F1150="■",G1150="■"),"",IF(AND(F1150="■",H1150="■"),"",IF(AND(G1150="■",H1150="■"),"",IF(F1150="■",$BY$42,IF(G1150="■",$BY$39,IF(I1150="","",I1150))))))))</f>
        <v/>
      </c>
      <c r="AG1150" s="61" t="str">
        <f>IF($C$3="","",IF(AND(F1150="□",G1150="□",H1150="□"),"",IF(AND(F1150="■",G1150="■"),"",IF(AND(F1150="■",H1150="■"),"",IF(AND(G1150="■",H1150="■"),"",IF(F1150="■",$BY$44,IF(G1150="■",$BY$41,IF(K1150="","",K1150))))))))</f>
        <v/>
      </c>
      <c r="AH1150" s="63" t="str">
        <f t="shared" si="344"/>
        <v/>
      </c>
      <c r="AI1150" s="63" t="str">
        <f t="shared" si="345"/>
        <v/>
      </c>
      <c r="AJ1150" s="64" t="str">
        <f t="shared" si="346"/>
        <v/>
      </c>
      <c r="AK1150" s="64" t="str">
        <f t="shared" si="347"/>
        <v/>
      </c>
      <c r="AL1150" s="64" t="str">
        <f>IF($C$3="","",IF(AND(F1150="□",G1150="□",H1150="□"),"",IF(AND(F1150="■",G1150="■"),"",IF(AND(F1150="■",H1150="■"),"",IF(AND(G1150="■",H1150="■"),"",IF(F1150="■",$BY$23,IF(G1150="■",$BY$21,IF(J1150="","",J1150))))))))</f>
        <v/>
      </c>
      <c r="AM1150" s="65" t="str">
        <f t="shared" si="348"/>
        <v/>
      </c>
      <c r="AN1150" s="64" t="str">
        <f>IF($C$3="","",IF(AND(F1150="□",G1150="□",H1150="□"),"",IF(AND(F1150="■",G1150="■"),"",IF(AND(F1150="■",H1150="■"),"",IF(AND(G1150="■",H1150="■"),"",IF(F1150="■",$BY$24,IF(G1150="■",$BY$22,IF(L1150="","",L1150))))))))</f>
        <v/>
      </c>
      <c r="AO1150" s="118"/>
      <c r="AP1150" s="64" t="str">
        <f t="shared" si="349"/>
        <v/>
      </c>
      <c r="AQ1150" s="64" t="str">
        <f t="shared" si="350"/>
        <v/>
      </c>
      <c r="AR1150" s="64" t="str">
        <f t="shared" si="351"/>
        <v/>
      </c>
      <c r="AS1150" s="64" t="str">
        <f t="shared" si="352"/>
        <v/>
      </c>
      <c r="AT1150" s="64" t="str">
        <f t="shared" si="353"/>
        <v/>
      </c>
      <c r="AW1150" s="17" t="str">
        <f t="shared" si="354"/>
        <v/>
      </c>
      <c r="AX1150" s="17" t="str">
        <f t="shared" si="355"/>
        <v/>
      </c>
      <c r="AY1150" s="17" t="str">
        <f t="shared" si="356"/>
        <v/>
      </c>
      <c r="AZ1150" s="17" t="str">
        <f t="shared" si="357"/>
        <v/>
      </c>
      <c r="BA1150" s="17" t="str">
        <f t="shared" si="358"/>
        <v/>
      </c>
      <c r="BB1150" s="17" t="str">
        <f t="shared" si="359"/>
        <v/>
      </c>
      <c r="BD1150" s="17" t="str">
        <f>IF(AND(OR(F1150="",F1150="□"),OR(G1150="",G1150="□"),OR(H1150="",H1150="□")),"",IF(AND(F1150="■",G1150="■"),"",IF(AND(OR(F1150="■",G1150="■"),H1150="■"),"",IF(F1150="■",5,IF(G1150="■",4,IF(I1150="","",IF($C$3="","",IF($C$3=8,"-",IF($C$3&lt;8,IF(I1150&lt;=$BY$25,7,IF(I1150&lt;=$BY$26,6,IF(I1150&lt;=$BY$27,5,IF(I1150&lt;=$BY$28,4,IF(I1150&lt;=$BY$29,3,IF(I1150&lt;=$BY$30,2,1)))))))))))))))</f>
        <v/>
      </c>
      <c r="BE1150" s="17" t="str">
        <f>IF(AND(OR(F1150="",F1150="□"),OR(G1150="",G1150="□"),OR(H1150="",H1150="□")),"",IF(AND(F1150="■",G1150="■"),"",IF(AND(OR(F1150="■",G1150="■"),H1150="■"),"",IF(F1150="■",5,IF(G1150="■",4,IF(K1150="","",IF($C$3="","",IF($C$3=8,IF(K1150&lt;=$BY$33,6,IF(K1150&lt;=$BY$34,5,IF(K1150&lt;=$BY$35,4,3))),IF(AND($C$3&lt;8,$C$3&gt;4),IF(K1150&lt;=$BY$32,7,IF(K1150&lt;=$BY$33,6,IF(K1150&lt;=$BY$34,5,IF(K1150&lt;=$BY$35,4,IF(K1150&lt;=$BY$36,3,2))))),IF(C1136&lt;5,"-"))))))))))</f>
        <v/>
      </c>
      <c r="BF1150" s="17" t="str">
        <f t="shared" si="361"/>
        <v/>
      </c>
      <c r="BH1150" s="18" t="str">
        <f>IF(X1150="","",IF(50&lt;=Y1150,6,IF(AND(40&lt;=Y1150,Y1150&lt;50),5,IF(AND(30&lt;=Y1150,Y1150&lt;40),4,IF(AND(20&lt;=Y1150,Y1150&lt;30),3,IF(AND(10&lt;=Y1150,Y1150&lt;20),2,IF(AND(0&lt;=Y1150,Y1150&lt;10),1,IF(Y1150&lt;0,0,""))))))))</f>
        <v/>
      </c>
      <c r="BI1150" s="18" t="str">
        <f>IF(X1150="","",IF(30&lt;=Y1150,4,IF(AND(20&lt;=Y1150,Y1150&lt;30),3,IF(AND(10&lt;=Y1150,Y1150&lt;20),2,IF(AND(0&lt;=Y1150,Y1150&lt;10),1,IF(Y1150&lt;0,0,""))))))</f>
        <v/>
      </c>
      <c r="BJ1150" s="58" t="str">
        <f>IF(AND(OR(Q1150="",Q1150="□"),OR(R1150="",R1150="□"),OR(S1150="",S1150="□")),"",IF(AND(Q1150="■",R1150="■"),"",IF(AND(OR(Q1150="■",R1150="■"),S1150="■"),"",IF(Q1150="■",3,IF(R1150="■",1,IF(Z1150="■",BH1150,BI1150))))))</f>
        <v/>
      </c>
    </row>
    <row r="1151" spans="1:62" ht="12" customHeight="1" x14ac:dyDescent="0.15">
      <c r="A1151" s="66">
        <v>1134</v>
      </c>
      <c r="B1151" s="4"/>
      <c r="C1151" s="2"/>
      <c r="D1151" s="2"/>
      <c r="E1151" s="8"/>
      <c r="F1151" s="129" t="s">
        <v>38</v>
      </c>
      <c r="G1151" s="130" t="s">
        <v>38</v>
      </c>
      <c r="H1151" s="131" t="s">
        <v>38</v>
      </c>
      <c r="I1151" s="122"/>
      <c r="J1151" s="149"/>
      <c r="K1151" s="124"/>
      <c r="L1151" s="178"/>
      <c r="M1151" s="133"/>
      <c r="N1151" s="163" t="str">
        <f>IF($C$3="","",IF(P1151="","",BF1151))</f>
        <v/>
      </c>
      <c r="O1151" s="163" t="str">
        <f>IF($C$3="","",IF(AND(OR(F1151="",F1151="□"),OR(G1151="",G1151="□"),OR(H1151="",H1151="□")),"",IF(AND(F1151="■",G1151="■"),"",IF(AND(OR(F1151="■",G1151="■"),H1151="■"),"",IF(BF1151="","",IF(OR(BF1151=4,BF1151&gt;4),"○","×"))))))</f>
        <v/>
      </c>
      <c r="P1151" s="162" t="str">
        <f>IF($C$3="","",IF(AND(OR(F1151="",F1151="□"),OR(G1151="",G1151="□"),OR(H1151="",H1151="□")),"",IF(AND(F1151="■",G1151="■"),"",IF(AND(OR(F1151="■",G1151="■"),H1151="■"),"",IF(BF1151="","",IF(OR(BF1151=5,BF1151&gt;5),"○","×"))))))</f>
        <v/>
      </c>
      <c r="Q1151" s="129" t="s">
        <v>38</v>
      </c>
      <c r="R1151" s="130" t="s">
        <v>38</v>
      </c>
      <c r="S1151" s="131" t="s">
        <v>38</v>
      </c>
      <c r="T1151" s="1"/>
      <c r="U1151" s="10"/>
      <c r="V1151" s="11"/>
      <c r="W1151" s="10"/>
      <c r="X1151" s="223" t="str">
        <f t="shared" si="360"/>
        <v/>
      </c>
      <c r="Y1151" s="164" t="str">
        <f t="shared" si="342"/>
        <v/>
      </c>
      <c r="Z1151" s="131" t="s">
        <v>58</v>
      </c>
      <c r="AA1151" s="135" t="s">
        <v>58</v>
      </c>
      <c r="AB1151" s="165" t="str">
        <f t="shared" si="343"/>
        <v/>
      </c>
      <c r="AC1151" s="280"/>
      <c r="AD1151" s="281"/>
      <c r="AF1151" s="60" t="str">
        <f>IF($C$3="","",IF(AND(F1151="□",G1151="□",H1151="□"),"",IF(AND(F1151="■",G1151="■"),"",IF(AND(F1151="■",H1151="■"),"",IF(AND(G1151="■",H1151="■"),"",IF(F1151="■",$BY$42,IF(G1151="■",$BY$39,IF(I1151="","",I1151))))))))</f>
        <v/>
      </c>
      <c r="AG1151" s="61" t="str">
        <f>IF($C$3="","",IF(AND(F1151="□",G1151="□",H1151="□"),"",IF(AND(F1151="■",G1151="■"),"",IF(AND(F1151="■",H1151="■"),"",IF(AND(G1151="■",H1151="■"),"",IF(F1151="■",$BY$44,IF(G1151="■",$BY$41,IF(K1151="","",K1151))))))))</f>
        <v/>
      </c>
      <c r="AH1151" s="63" t="str">
        <f t="shared" si="344"/>
        <v/>
      </c>
      <c r="AI1151" s="63" t="str">
        <f t="shared" si="345"/>
        <v/>
      </c>
      <c r="AJ1151" s="64" t="str">
        <f t="shared" si="346"/>
        <v/>
      </c>
      <c r="AK1151" s="64" t="str">
        <f t="shared" si="347"/>
        <v/>
      </c>
      <c r="AL1151" s="64" t="str">
        <f>IF($C$3="","",IF(AND(F1151="□",G1151="□",H1151="□"),"",IF(AND(F1151="■",G1151="■"),"",IF(AND(F1151="■",H1151="■"),"",IF(AND(G1151="■",H1151="■"),"",IF(F1151="■",$BY$23,IF(G1151="■",$BY$21,IF(J1151="","",J1151))))))))</f>
        <v/>
      </c>
      <c r="AM1151" s="65" t="str">
        <f t="shared" si="348"/>
        <v/>
      </c>
      <c r="AN1151" s="64" t="str">
        <f>IF($C$3="","",IF(AND(F1151="□",G1151="□",H1151="□"),"",IF(AND(F1151="■",G1151="■"),"",IF(AND(F1151="■",H1151="■"),"",IF(AND(G1151="■",H1151="■"),"",IF(F1151="■",$BY$24,IF(G1151="■",$BY$22,IF(L1151="","",L1151))))))))</f>
        <v/>
      </c>
      <c r="AO1151" s="118"/>
      <c r="AP1151" s="64" t="str">
        <f t="shared" si="349"/>
        <v/>
      </c>
      <c r="AQ1151" s="64" t="str">
        <f t="shared" si="350"/>
        <v/>
      </c>
      <c r="AR1151" s="64" t="str">
        <f t="shared" si="351"/>
        <v/>
      </c>
      <c r="AS1151" s="64" t="str">
        <f t="shared" si="352"/>
        <v/>
      </c>
      <c r="AT1151" s="64" t="str">
        <f t="shared" si="353"/>
        <v/>
      </c>
      <c r="AW1151" s="17" t="str">
        <f t="shared" si="354"/>
        <v/>
      </c>
      <c r="AX1151" s="17" t="str">
        <f t="shared" si="355"/>
        <v/>
      </c>
      <c r="AY1151" s="17" t="str">
        <f t="shared" si="356"/>
        <v/>
      </c>
      <c r="AZ1151" s="17" t="str">
        <f t="shared" si="357"/>
        <v/>
      </c>
      <c r="BA1151" s="17" t="str">
        <f t="shared" si="358"/>
        <v/>
      </c>
      <c r="BB1151" s="17" t="str">
        <f t="shared" si="359"/>
        <v/>
      </c>
      <c r="BD1151" s="17" t="str">
        <f>IF(AND(OR(F1151="",F1151="□"),OR(G1151="",G1151="□"),OR(H1151="",H1151="□")),"",IF(AND(F1151="■",G1151="■"),"",IF(AND(OR(F1151="■",G1151="■"),H1151="■"),"",IF(F1151="■",5,IF(G1151="■",4,IF(I1151="","",IF($C$3="","",IF($C$3=8,"-",IF($C$3&lt;8,IF(I1151&lt;=$BY$25,7,IF(I1151&lt;=$BY$26,6,IF(I1151&lt;=$BY$27,5,IF(I1151&lt;=$BY$28,4,IF(I1151&lt;=$BY$29,3,IF(I1151&lt;=$BY$30,2,1)))))))))))))))</f>
        <v/>
      </c>
      <c r="BE1151" s="17" t="str">
        <f>IF(AND(OR(F1151="",F1151="□"),OR(G1151="",G1151="□"),OR(H1151="",H1151="□")),"",IF(AND(F1151="■",G1151="■"),"",IF(AND(OR(F1151="■",G1151="■"),H1151="■"),"",IF(F1151="■",5,IF(G1151="■",4,IF(K1151="","",IF($C$3="","",IF($C$3=8,IF(K1151&lt;=$BY$33,6,IF(K1151&lt;=$BY$34,5,IF(K1151&lt;=$BY$35,4,3))),IF(AND($C$3&lt;8,$C$3&gt;4),IF(K1151&lt;=$BY$32,7,IF(K1151&lt;=$BY$33,6,IF(K1151&lt;=$BY$34,5,IF(K1151&lt;=$BY$35,4,IF(K1151&lt;=$BY$36,3,2))))),IF(C1137&lt;5,"-"))))))))))</f>
        <v/>
      </c>
      <c r="BF1151" s="17" t="str">
        <f t="shared" si="361"/>
        <v/>
      </c>
      <c r="BH1151" s="18" t="str">
        <f>IF(X1151="","",IF(50&lt;=Y1151,6,IF(AND(40&lt;=Y1151,Y1151&lt;50),5,IF(AND(30&lt;=Y1151,Y1151&lt;40),4,IF(AND(20&lt;=Y1151,Y1151&lt;30),3,IF(AND(10&lt;=Y1151,Y1151&lt;20),2,IF(AND(0&lt;=Y1151,Y1151&lt;10),1,IF(Y1151&lt;0,0,""))))))))</f>
        <v/>
      </c>
      <c r="BI1151" s="18" t="str">
        <f>IF(X1151="","",IF(30&lt;=Y1151,4,IF(AND(20&lt;=Y1151,Y1151&lt;30),3,IF(AND(10&lt;=Y1151,Y1151&lt;20),2,IF(AND(0&lt;=Y1151,Y1151&lt;10),1,IF(Y1151&lt;0,0,""))))))</f>
        <v/>
      </c>
      <c r="BJ1151" s="58" t="str">
        <f>IF(AND(OR(Q1151="",Q1151="□"),OR(R1151="",R1151="□"),OR(S1151="",S1151="□")),"",IF(AND(Q1151="■",R1151="■"),"",IF(AND(OR(Q1151="■",R1151="■"),S1151="■"),"",IF(Q1151="■",3,IF(R1151="■",1,IF(Z1151="■",BH1151,BI1151))))))</f>
        <v/>
      </c>
    </row>
    <row r="1152" spans="1:62" ht="12" customHeight="1" x14ac:dyDescent="0.15">
      <c r="A1152" s="66">
        <v>1135</v>
      </c>
      <c r="B1152" s="4"/>
      <c r="C1152" s="2"/>
      <c r="D1152" s="2"/>
      <c r="E1152" s="8"/>
      <c r="F1152" s="129" t="s">
        <v>38</v>
      </c>
      <c r="G1152" s="130" t="s">
        <v>38</v>
      </c>
      <c r="H1152" s="131" t="s">
        <v>38</v>
      </c>
      <c r="I1152" s="122"/>
      <c r="J1152" s="149"/>
      <c r="K1152" s="124"/>
      <c r="L1152" s="178"/>
      <c r="M1152" s="133"/>
      <c r="N1152" s="163" t="str">
        <f>IF($C$3="","",IF(P1152="","",BF1152))</f>
        <v/>
      </c>
      <c r="O1152" s="163" t="str">
        <f>IF($C$3="","",IF(AND(OR(F1152="",F1152="□"),OR(G1152="",G1152="□"),OR(H1152="",H1152="□")),"",IF(AND(F1152="■",G1152="■"),"",IF(AND(OR(F1152="■",G1152="■"),H1152="■"),"",IF(BF1152="","",IF(OR(BF1152=4,BF1152&gt;4),"○","×"))))))</f>
        <v/>
      </c>
      <c r="P1152" s="162" t="str">
        <f>IF($C$3="","",IF(AND(OR(F1152="",F1152="□"),OR(G1152="",G1152="□"),OR(H1152="",H1152="□")),"",IF(AND(F1152="■",G1152="■"),"",IF(AND(OR(F1152="■",G1152="■"),H1152="■"),"",IF(BF1152="","",IF(OR(BF1152=5,BF1152&gt;5),"○","×"))))))</f>
        <v/>
      </c>
      <c r="Q1152" s="129" t="s">
        <v>38</v>
      </c>
      <c r="R1152" s="130" t="s">
        <v>38</v>
      </c>
      <c r="S1152" s="131" t="s">
        <v>38</v>
      </c>
      <c r="T1152" s="1"/>
      <c r="U1152" s="10"/>
      <c r="V1152" s="11"/>
      <c r="W1152" s="10"/>
      <c r="X1152" s="223" t="str">
        <f t="shared" si="360"/>
        <v/>
      </c>
      <c r="Y1152" s="164" t="str">
        <f t="shared" si="342"/>
        <v/>
      </c>
      <c r="Z1152" s="131" t="s">
        <v>58</v>
      </c>
      <c r="AA1152" s="135" t="s">
        <v>58</v>
      </c>
      <c r="AB1152" s="165" t="str">
        <f t="shared" si="343"/>
        <v/>
      </c>
      <c r="AC1152" s="280"/>
      <c r="AD1152" s="281"/>
      <c r="AF1152" s="60" t="str">
        <f>IF($C$3="","",IF(AND(F1152="□",G1152="□",H1152="□"),"",IF(AND(F1152="■",G1152="■"),"",IF(AND(F1152="■",H1152="■"),"",IF(AND(G1152="■",H1152="■"),"",IF(F1152="■",$BY$42,IF(G1152="■",$BY$39,IF(I1152="","",I1152))))))))</f>
        <v/>
      </c>
      <c r="AG1152" s="61" t="str">
        <f>IF($C$3="","",IF(AND(F1152="□",G1152="□",H1152="□"),"",IF(AND(F1152="■",G1152="■"),"",IF(AND(F1152="■",H1152="■"),"",IF(AND(G1152="■",H1152="■"),"",IF(F1152="■",$BY$44,IF(G1152="■",$BY$41,IF(K1152="","",K1152))))))))</f>
        <v/>
      </c>
      <c r="AH1152" s="63" t="str">
        <f t="shared" si="344"/>
        <v/>
      </c>
      <c r="AI1152" s="63" t="str">
        <f t="shared" si="345"/>
        <v/>
      </c>
      <c r="AJ1152" s="64" t="str">
        <f t="shared" si="346"/>
        <v/>
      </c>
      <c r="AK1152" s="64" t="str">
        <f t="shared" si="347"/>
        <v/>
      </c>
      <c r="AL1152" s="64" t="str">
        <f>IF($C$3="","",IF(AND(F1152="□",G1152="□",H1152="□"),"",IF(AND(F1152="■",G1152="■"),"",IF(AND(F1152="■",H1152="■"),"",IF(AND(G1152="■",H1152="■"),"",IF(F1152="■",$BY$23,IF(G1152="■",$BY$21,IF(J1152="","",J1152))))))))</f>
        <v/>
      </c>
      <c r="AM1152" s="65" t="str">
        <f t="shared" si="348"/>
        <v/>
      </c>
      <c r="AN1152" s="64" t="str">
        <f>IF($C$3="","",IF(AND(F1152="□",G1152="□",H1152="□"),"",IF(AND(F1152="■",G1152="■"),"",IF(AND(F1152="■",H1152="■"),"",IF(AND(G1152="■",H1152="■"),"",IF(F1152="■",$BY$24,IF(G1152="■",$BY$22,IF(L1152="","",L1152))))))))</f>
        <v/>
      </c>
      <c r="AO1152" s="118"/>
      <c r="AP1152" s="64" t="str">
        <f t="shared" si="349"/>
        <v/>
      </c>
      <c r="AQ1152" s="64" t="str">
        <f t="shared" si="350"/>
        <v/>
      </c>
      <c r="AR1152" s="64" t="str">
        <f t="shared" si="351"/>
        <v/>
      </c>
      <c r="AS1152" s="64" t="str">
        <f t="shared" si="352"/>
        <v/>
      </c>
      <c r="AT1152" s="64" t="str">
        <f t="shared" si="353"/>
        <v/>
      </c>
      <c r="AW1152" s="17" t="str">
        <f t="shared" si="354"/>
        <v/>
      </c>
      <c r="AX1152" s="17" t="str">
        <f t="shared" si="355"/>
        <v/>
      </c>
      <c r="AY1152" s="17" t="str">
        <f t="shared" si="356"/>
        <v/>
      </c>
      <c r="AZ1152" s="17" t="str">
        <f t="shared" si="357"/>
        <v/>
      </c>
      <c r="BA1152" s="17" t="str">
        <f t="shared" si="358"/>
        <v/>
      </c>
      <c r="BB1152" s="17" t="str">
        <f t="shared" si="359"/>
        <v/>
      </c>
      <c r="BD1152" s="17" t="str">
        <f>IF(AND(OR(F1152="",F1152="□"),OR(G1152="",G1152="□"),OR(H1152="",H1152="□")),"",IF(AND(F1152="■",G1152="■"),"",IF(AND(OR(F1152="■",G1152="■"),H1152="■"),"",IF(F1152="■",5,IF(G1152="■",4,IF(I1152="","",IF($C$3="","",IF($C$3=8,"-",IF($C$3&lt;8,IF(I1152&lt;=$BY$25,7,IF(I1152&lt;=$BY$26,6,IF(I1152&lt;=$BY$27,5,IF(I1152&lt;=$BY$28,4,IF(I1152&lt;=$BY$29,3,IF(I1152&lt;=$BY$30,2,1)))))))))))))))</f>
        <v/>
      </c>
      <c r="BE1152" s="17" t="str">
        <f>IF(AND(OR(F1152="",F1152="□"),OR(G1152="",G1152="□"),OR(H1152="",H1152="□")),"",IF(AND(F1152="■",G1152="■"),"",IF(AND(OR(F1152="■",G1152="■"),H1152="■"),"",IF(F1152="■",5,IF(G1152="■",4,IF(K1152="","",IF($C$3="","",IF($C$3=8,IF(K1152&lt;=$BY$33,6,IF(K1152&lt;=$BY$34,5,IF(K1152&lt;=$BY$35,4,3))),IF(AND($C$3&lt;8,$C$3&gt;4),IF(K1152&lt;=$BY$32,7,IF(K1152&lt;=$BY$33,6,IF(K1152&lt;=$BY$34,5,IF(K1152&lt;=$BY$35,4,IF(K1152&lt;=$BY$36,3,2))))),IF(C1138&lt;5,"-"))))))))))</f>
        <v/>
      </c>
      <c r="BF1152" s="17" t="str">
        <f t="shared" si="361"/>
        <v/>
      </c>
      <c r="BH1152" s="18" t="str">
        <f>IF(X1152="","",IF(50&lt;=Y1152,6,IF(AND(40&lt;=Y1152,Y1152&lt;50),5,IF(AND(30&lt;=Y1152,Y1152&lt;40),4,IF(AND(20&lt;=Y1152,Y1152&lt;30),3,IF(AND(10&lt;=Y1152,Y1152&lt;20),2,IF(AND(0&lt;=Y1152,Y1152&lt;10),1,IF(Y1152&lt;0,0,""))))))))</f>
        <v/>
      </c>
      <c r="BI1152" s="18" t="str">
        <f>IF(X1152="","",IF(30&lt;=Y1152,4,IF(AND(20&lt;=Y1152,Y1152&lt;30),3,IF(AND(10&lt;=Y1152,Y1152&lt;20),2,IF(AND(0&lt;=Y1152,Y1152&lt;10),1,IF(Y1152&lt;0,0,""))))))</f>
        <v/>
      </c>
      <c r="BJ1152" s="58" t="str">
        <f>IF(AND(OR(Q1152="",Q1152="□"),OR(R1152="",R1152="□"),OR(S1152="",S1152="□")),"",IF(AND(Q1152="■",R1152="■"),"",IF(AND(OR(Q1152="■",R1152="■"),S1152="■"),"",IF(Q1152="■",3,IF(R1152="■",1,IF(Z1152="■",BH1152,BI1152))))))</f>
        <v/>
      </c>
    </row>
    <row r="1153" spans="1:62" ht="12" customHeight="1" x14ac:dyDescent="0.15">
      <c r="A1153" s="66">
        <v>1136</v>
      </c>
      <c r="B1153" s="4"/>
      <c r="C1153" s="2"/>
      <c r="D1153" s="2"/>
      <c r="E1153" s="8"/>
      <c r="F1153" s="129" t="s">
        <v>38</v>
      </c>
      <c r="G1153" s="130" t="s">
        <v>38</v>
      </c>
      <c r="H1153" s="131" t="s">
        <v>38</v>
      </c>
      <c r="I1153" s="122"/>
      <c r="J1153" s="149"/>
      <c r="K1153" s="124"/>
      <c r="L1153" s="178"/>
      <c r="M1153" s="133"/>
      <c r="N1153" s="163" t="str">
        <f>IF($C$3="","",IF(P1153="","",BF1153))</f>
        <v/>
      </c>
      <c r="O1153" s="163" t="str">
        <f>IF($C$3="","",IF(AND(OR(F1153="",F1153="□"),OR(G1153="",G1153="□"),OR(H1153="",H1153="□")),"",IF(AND(F1153="■",G1153="■"),"",IF(AND(OR(F1153="■",G1153="■"),H1153="■"),"",IF(BF1153="","",IF(OR(BF1153=4,BF1153&gt;4),"○","×"))))))</f>
        <v/>
      </c>
      <c r="P1153" s="162" t="str">
        <f>IF($C$3="","",IF(AND(OR(F1153="",F1153="□"),OR(G1153="",G1153="□"),OR(H1153="",H1153="□")),"",IF(AND(F1153="■",G1153="■"),"",IF(AND(OR(F1153="■",G1153="■"),H1153="■"),"",IF(BF1153="","",IF(OR(BF1153=5,BF1153&gt;5),"○","×"))))))</f>
        <v/>
      </c>
      <c r="Q1153" s="129" t="s">
        <v>38</v>
      </c>
      <c r="R1153" s="130" t="s">
        <v>38</v>
      </c>
      <c r="S1153" s="131" t="s">
        <v>38</v>
      </c>
      <c r="T1153" s="1"/>
      <c r="U1153" s="10"/>
      <c r="V1153" s="11"/>
      <c r="W1153" s="10"/>
      <c r="X1153" s="223" t="str">
        <f t="shared" si="360"/>
        <v/>
      </c>
      <c r="Y1153" s="164" t="str">
        <f t="shared" si="342"/>
        <v/>
      </c>
      <c r="Z1153" s="131" t="s">
        <v>58</v>
      </c>
      <c r="AA1153" s="135" t="s">
        <v>58</v>
      </c>
      <c r="AB1153" s="165" t="str">
        <f t="shared" si="343"/>
        <v/>
      </c>
      <c r="AC1153" s="280"/>
      <c r="AD1153" s="281"/>
      <c r="AF1153" s="60" t="str">
        <f>IF($C$3="","",IF(AND(F1153="□",G1153="□",H1153="□"),"",IF(AND(F1153="■",G1153="■"),"",IF(AND(F1153="■",H1153="■"),"",IF(AND(G1153="■",H1153="■"),"",IF(F1153="■",$BY$42,IF(G1153="■",$BY$39,IF(I1153="","",I1153))))))))</f>
        <v/>
      </c>
      <c r="AG1153" s="61" t="str">
        <f>IF($C$3="","",IF(AND(F1153="□",G1153="□",H1153="□"),"",IF(AND(F1153="■",G1153="■"),"",IF(AND(F1153="■",H1153="■"),"",IF(AND(G1153="■",H1153="■"),"",IF(F1153="■",$BY$44,IF(G1153="■",$BY$41,IF(K1153="","",K1153))))))))</f>
        <v/>
      </c>
      <c r="AH1153" s="63" t="str">
        <f t="shared" si="344"/>
        <v/>
      </c>
      <c r="AI1153" s="63" t="str">
        <f t="shared" si="345"/>
        <v/>
      </c>
      <c r="AJ1153" s="64" t="str">
        <f t="shared" si="346"/>
        <v/>
      </c>
      <c r="AK1153" s="64" t="str">
        <f t="shared" si="347"/>
        <v/>
      </c>
      <c r="AL1153" s="64" t="str">
        <f>IF($C$3="","",IF(AND(F1153="□",G1153="□",H1153="□"),"",IF(AND(F1153="■",G1153="■"),"",IF(AND(F1153="■",H1153="■"),"",IF(AND(G1153="■",H1153="■"),"",IF(F1153="■",$BY$23,IF(G1153="■",$BY$21,IF(J1153="","",J1153))))))))</f>
        <v/>
      </c>
      <c r="AM1153" s="65" t="str">
        <f t="shared" si="348"/>
        <v/>
      </c>
      <c r="AN1153" s="64" t="str">
        <f>IF($C$3="","",IF(AND(F1153="□",G1153="□",H1153="□"),"",IF(AND(F1153="■",G1153="■"),"",IF(AND(F1153="■",H1153="■"),"",IF(AND(G1153="■",H1153="■"),"",IF(F1153="■",$BY$24,IF(G1153="■",$BY$22,IF(L1153="","",L1153))))))))</f>
        <v/>
      </c>
      <c r="AO1153" s="118"/>
      <c r="AP1153" s="64" t="str">
        <f t="shared" si="349"/>
        <v/>
      </c>
      <c r="AQ1153" s="64" t="str">
        <f t="shared" si="350"/>
        <v/>
      </c>
      <c r="AR1153" s="64" t="str">
        <f t="shared" si="351"/>
        <v/>
      </c>
      <c r="AS1153" s="64" t="str">
        <f t="shared" si="352"/>
        <v/>
      </c>
      <c r="AT1153" s="64" t="str">
        <f t="shared" si="353"/>
        <v/>
      </c>
      <c r="AW1153" s="17" t="str">
        <f t="shared" si="354"/>
        <v/>
      </c>
      <c r="AX1153" s="17" t="str">
        <f t="shared" si="355"/>
        <v/>
      </c>
      <c r="AY1153" s="17" t="str">
        <f t="shared" si="356"/>
        <v/>
      </c>
      <c r="AZ1153" s="17" t="str">
        <f t="shared" si="357"/>
        <v/>
      </c>
      <c r="BA1153" s="17" t="str">
        <f t="shared" si="358"/>
        <v/>
      </c>
      <c r="BB1153" s="17" t="str">
        <f t="shared" si="359"/>
        <v/>
      </c>
      <c r="BD1153" s="17" t="str">
        <f>IF(AND(OR(F1153="",F1153="□"),OR(G1153="",G1153="□"),OR(H1153="",H1153="□")),"",IF(AND(F1153="■",G1153="■"),"",IF(AND(OR(F1153="■",G1153="■"),H1153="■"),"",IF(F1153="■",5,IF(G1153="■",4,IF(I1153="","",IF($C$3="","",IF($C$3=8,"-",IF($C$3&lt;8,IF(I1153&lt;=$BY$25,7,IF(I1153&lt;=$BY$26,6,IF(I1153&lt;=$BY$27,5,IF(I1153&lt;=$BY$28,4,IF(I1153&lt;=$BY$29,3,IF(I1153&lt;=$BY$30,2,1)))))))))))))))</f>
        <v/>
      </c>
      <c r="BE1153" s="17" t="str">
        <f>IF(AND(OR(F1153="",F1153="□"),OR(G1153="",G1153="□"),OR(H1153="",H1153="□")),"",IF(AND(F1153="■",G1153="■"),"",IF(AND(OR(F1153="■",G1153="■"),H1153="■"),"",IF(F1153="■",5,IF(G1153="■",4,IF(K1153="","",IF($C$3="","",IF($C$3=8,IF(K1153&lt;=$BY$33,6,IF(K1153&lt;=$BY$34,5,IF(K1153&lt;=$BY$35,4,3))),IF(AND($C$3&lt;8,$C$3&gt;4),IF(K1153&lt;=$BY$32,7,IF(K1153&lt;=$BY$33,6,IF(K1153&lt;=$BY$34,5,IF(K1153&lt;=$BY$35,4,IF(K1153&lt;=$BY$36,3,2))))),IF(C1139&lt;5,"-"))))))))))</f>
        <v/>
      </c>
      <c r="BF1153" s="17" t="str">
        <f t="shared" si="361"/>
        <v/>
      </c>
      <c r="BH1153" s="18" t="str">
        <f>IF(X1153="","",IF(50&lt;=Y1153,6,IF(AND(40&lt;=Y1153,Y1153&lt;50),5,IF(AND(30&lt;=Y1153,Y1153&lt;40),4,IF(AND(20&lt;=Y1153,Y1153&lt;30),3,IF(AND(10&lt;=Y1153,Y1153&lt;20),2,IF(AND(0&lt;=Y1153,Y1153&lt;10),1,IF(Y1153&lt;0,0,""))))))))</f>
        <v/>
      </c>
      <c r="BI1153" s="18" t="str">
        <f>IF(X1153="","",IF(30&lt;=Y1153,4,IF(AND(20&lt;=Y1153,Y1153&lt;30),3,IF(AND(10&lt;=Y1153,Y1153&lt;20),2,IF(AND(0&lt;=Y1153,Y1153&lt;10),1,IF(Y1153&lt;0,0,""))))))</f>
        <v/>
      </c>
      <c r="BJ1153" s="58" t="str">
        <f>IF(AND(OR(Q1153="",Q1153="□"),OR(R1153="",R1153="□"),OR(S1153="",S1153="□")),"",IF(AND(Q1153="■",R1153="■"),"",IF(AND(OR(Q1153="■",R1153="■"),S1153="■"),"",IF(Q1153="■",3,IF(R1153="■",1,IF(Z1153="■",BH1153,BI1153))))))</f>
        <v/>
      </c>
    </row>
    <row r="1154" spans="1:62" ht="12" customHeight="1" x14ac:dyDescent="0.15">
      <c r="A1154" s="66">
        <v>1137</v>
      </c>
      <c r="B1154" s="4"/>
      <c r="C1154" s="2"/>
      <c r="D1154" s="2"/>
      <c r="E1154" s="8"/>
      <c r="F1154" s="129" t="s">
        <v>38</v>
      </c>
      <c r="G1154" s="130" t="s">
        <v>38</v>
      </c>
      <c r="H1154" s="131" t="s">
        <v>38</v>
      </c>
      <c r="I1154" s="122"/>
      <c r="J1154" s="149"/>
      <c r="K1154" s="124"/>
      <c r="L1154" s="178"/>
      <c r="M1154" s="133"/>
      <c r="N1154" s="163" t="str">
        <f>IF($C$3="","",IF(P1154="","",BF1154))</f>
        <v/>
      </c>
      <c r="O1154" s="163" t="str">
        <f>IF($C$3="","",IF(AND(OR(F1154="",F1154="□"),OR(G1154="",G1154="□"),OR(H1154="",H1154="□")),"",IF(AND(F1154="■",G1154="■"),"",IF(AND(OR(F1154="■",G1154="■"),H1154="■"),"",IF(BF1154="","",IF(OR(BF1154=4,BF1154&gt;4),"○","×"))))))</f>
        <v/>
      </c>
      <c r="P1154" s="162" t="str">
        <f>IF($C$3="","",IF(AND(OR(F1154="",F1154="□"),OR(G1154="",G1154="□"),OR(H1154="",H1154="□")),"",IF(AND(F1154="■",G1154="■"),"",IF(AND(OR(F1154="■",G1154="■"),H1154="■"),"",IF(BF1154="","",IF(OR(BF1154=5,BF1154&gt;5),"○","×"))))))</f>
        <v/>
      </c>
      <c r="Q1154" s="129" t="s">
        <v>38</v>
      </c>
      <c r="R1154" s="130" t="s">
        <v>38</v>
      </c>
      <c r="S1154" s="131" t="s">
        <v>38</v>
      </c>
      <c r="T1154" s="1"/>
      <c r="U1154" s="10"/>
      <c r="V1154" s="11"/>
      <c r="W1154" s="10"/>
      <c r="X1154" s="223" t="str">
        <f t="shared" si="360"/>
        <v/>
      </c>
      <c r="Y1154" s="164" t="str">
        <f t="shared" si="342"/>
        <v/>
      </c>
      <c r="Z1154" s="131" t="s">
        <v>58</v>
      </c>
      <c r="AA1154" s="135" t="s">
        <v>58</v>
      </c>
      <c r="AB1154" s="165" t="str">
        <f t="shared" si="343"/>
        <v/>
      </c>
      <c r="AC1154" s="280"/>
      <c r="AD1154" s="281"/>
      <c r="AF1154" s="60" t="str">
        <f>IF($C$3="","",IF(AND(F1154="□",G1154="□",H1154="□"),"",IF(AND(F1154="■",G1154="■"),"",IF(AND(F1154="■",H1154="■"),"",IF(AND(G1154="■",H1154="■"),"",IF(F1154="■",$BY$42,IF(G1154="■",$BY$39,IF(I1154="","",I1154))))))))</f>
        <v/>
      </c>
      <c r="AG1154" s="61" t="str">
        <f>IF($C$3="","",IF(AND(F1154="□",G1154="□",H1154="□"),"",IF(AND(F1154="■",G1154="■"),"",IF(AND(F1154="■",H1154="■"),"",IF(AND(G1154="■",H1154="■"),"",IF(F1154="■",$BY$44,IF(G1154="■",$BY$41,IF(K1154="","",K1154))))))))</f>
        <v/>
      </c>
      <c r="AH1154" s="63" t="str">
        <f t="shared" si="344"/>
        <v/>
      </c>
      <c r="AI1154" s="63" t="str">
        <f t="shared" si="345"/>
        <v/>
      </c>
      <c r="AJ1154" s="64" t="str">
        <f t="shared" si="346"/>
        <v/>
      </c>
      <c r="AK1154" s="64" t="str">
        <f t="shared" si="347"/>
        <v/>
      </c>
      <c r="AL1154" s="64" t="str">
        <f>IF($C$3="","",IF(AND(F1154="□",G1154="□",H1154="□"),"",IF(AND(F1154="■",G1154="■"),"",IF(AND(F1154="■",H1154="■"),"",IF(AND(G1154="■",H1154="■"),"",IF(F1154="■",$BY$23,IF(G1154="■",$BY$21,IF(J1154="","",J1154))))))))</f>
        <v/>
      </c>
      <c r="AM1154" s="65" t="str">
        <f t="shared" si="348"/>
        <v/>
      </c>
      <c r="AN1154" s="64" t="str">
        <f>IF($C$3="","",IF(AND(F1154="□",G1154="□",H1154="□"),"",IF(AND(F1154="■",G1154="■"),"",IF(AND(F1154="■",H1154="■"),"",IF(AND(G1154="■",H1154="■"),"",IF(F1154="■",$BY$24,IF(G1154="■",$BY$22,IF(L1154="","",L1154))))))))</f>
        <v/>
      </c>
      <c r="AO1154" s="118"/>
      <c r="AP1154" s="64" t="str">
        <f t="shared" si="349"/>
        <v/>
      </c>
      <c r="AQ1154" s="64" t="str">
        <f t="shared" si="350"/>
        <v/>
      </c>
      <c r="AR1154" s="64" t="str">
        <f t="shared" si="351"/>
        <v/>
      </c>
      <c r="AS1154" s="64" t="str">
        <f t="shared" si="352"/>
        <v/>
      </c>
      <c r="AT1154" s="64" t="str">
        <f t="shared" si="353"/>
        <v/>
      </c>
      <c r="AW1154" s="17" t="str">
        <f t="shared" si="354"/>
        <v/>
      </c>
      <c r="AX1154" s="17" t="str">
        <f t="shared" si="355"/>
        <v/>
      </c>
      <c r="AY1154" s="17" t="str">
        <f t="shared" si="356"/>
        <v/>
      </c>
      <c r="AZ1154" s="17" t="str">
        <f t="shared" si="357"/>
        <v/>
      </c>
      <c r="BA1154" s="17" t="str">
        <f t="shared" si="358"/>
        <v/>
      </c>
      <c r="BB1154" s="17" t="str">
        <f t="shared" si="359"/>
        <v/>
      </c>
      <c r="BD1154" s="17" t="str">
        <f>IF(AND(OR(F1154="",F1154="□"),OR(G1154="",G1154="□"),OR(H1154="",H1154="□")),"",IF(AND(F1154="■",G1154="■"),"",IF(AND(OR(F1154="■",G1154="■"),H1154="■"),"",IF(F1154="■",5,IF(G1154="■",4,IF(I1154="","",IF($C$3="","",IF($C$3=8,"-",IF($C$3&lt;8,IF(I1154&lt;=$BY$25,7,IF(I1154&lt;=$BY$26,6,IF(I1154&lt;=$BY$27,5,IF(I1154&lt;=$BY$28,4,IF(I1154&lt;=$BY$29,3,IF(I1154&lt;=$BY$30,2,1)))))))))))))))</f>
        <v/>
      </c>
      <c r="BE1154" s="17" t="str">
        <f>IF(AND(OR(F1154="",F1154="□"),OR(G1154="",G1154="□"),OR(H1154="",H1154="□")),"",IF(AND(F1154="■",G1154="■"),"",IF(AND(OR(F1154="■",G1154="■"),H1154="■"),"",IF(F1154="■",5,IF(G1154="■",4,IF(K1154="","",IF($C$3="","",IF($C$3=8,IF(K1154&lt;=$BY$33,6,IF(K1154&lt;=$BY$34,5,IF(K1154&lt;=$BY$35,4,3))),IF(AND($C$3&lt;8,$C$3&gt;4),IF(K1154&lt;=$BY$32,7,IF(K1154&lt;=$BY$33,6,IF(K1154&lt;=$BY$34,5,IF(K1154&lt;=$BY$35,4,IF(K1154&lt;=$BY$36,3,2))))),IF(C1140&lt;5,"-"))))))))))</f>
        <v/>
      </c>
      <c r="BF1154" s="17" t="str">
        <f t="shared" si="361"/>
        <v/>
      </c>
      <c r="BH1154" s="18" t="str">
        <f>IF(X1154="","",IF(50&lt;=Y1154,6,IF(AND(40&lt;=Y1154,Y1154&lt;50),5,IF(AND(30&lt;=Y1154,Y1154&lt;40),4,IF(AND(20&lt;=Y1154,Y1154&lt;30),3,IF(AND(10&lt;=Y1154,Y1154&lt;20),2,IF(AND(0&lt;=Y1154,Y1154&lt;10),1,IF(Y1154&lt;0,0,""))))))))</f>
        <v/>
      </c>
      <c r="BI1154" s="18" t="str">
        <f>IF(X1154="","",IF(30&lt;=Y1154,4,IF(AND(20&lt;=Y1154,Y1154&lt;30),3,IF(AND(10&lt;=Y1154,Y1154&lt;20),2,IF(AND(0&lt;=Y1154,Y1154&lt;10),1,IF(Y1154&lt;0,0,""))))))</f>
        <v/>
      </c>
      <c r="BJ1154" s="58" t="str">
        <f>IF(AND(OR(Q1154="",Q1154="□"),OR(R1154="",R1154="□"),OR(S1154="",S1154="□")),"",IF(AND(Q1154="■",R1154="■"),"",IF(AND(OR(Q1154="■",R1154="■"),S1154="■"),"",IF(Q1154="■",3,IF(R1154="■",1,IF(Z1154="■",BH1154,BI1154))))))</f>
        <v/>
      </c>
    </row>
    <row r="1155" spans="1:62" ht="12" customHeight="1" x14ac:dyDescent="0.15">
      <c r="A1155" s="66">
        <v>1138</v>
      </c>
      <c r="B1155" s="4"/>
      <c r="C1155" s="2"/>
      <c r="D1155" s="2"/>
      <c r="E1155" s="8"/>
      <c r="F1155" s="129" t="s">
        <v>38</v>
      </c>
      <c r="G1155" s="130" t="s">
        <v>38</v>
      </c>
      <c r="H1155" s="131" t="s">
        <v>38</v>
      </c>
      <c r="I1155" s="122"/>
      <c r="J1155" s="149"/>
      <c r="K1155" s="124"/>
      <c r="L1155" s="178"/>
      <c r="M1155" s="133"/>
      <c r="N1155" s="163" t="str">
        <f>IF($C$3="","",IF(P1155="","",BF1155))</f>
        <v/>
      </c>
      <c r="O1155" s="163" t="str">
        <f>IF($C$3="","",IF(AND(OR(F1155="",F1155="□"),OR(G1155="",G1155="□"),OR(H1155="",H1155="□")),"",IF(AND(F1155="■",G1155="■"),"",IF(AND(OR(F1155="■",G1155="■"),H1155="■"),"",IF(BF1155="","",IF(OR(BF1155=4,BF1155&gt;4),"○","×"))))))</f>
        <v/>
      </c>
      <c r="P1155" s="162" t="str">
        <f>IF($C$3="","",IF(AND(OR(F1155="",F1155="□"),OR(G1155="",G1155="□"),OR(H1155="",H1155="□")),"",IF(AND(F1155="■",G1155="■"),"",IF(AND(OR(F1155="■",G1155="■"),H1155="■"),"",IF(BF1155="","",IF(OR(BF1155=5,BF1155&gt;5),"○","×"))))))</f>
        <v/>
      </c>
      <c r="Q1155" s="129" t="s">
        <v>38</v>
      </c>
      <c r="R1155" s="130" t="s">
        <v>38</v>
      </c>
      <c r="S1155" s="131" t="s">
        <v>38</v>
      </c>
      <c r="T1155" s="1"/>
      <c r="U1155" s="10"/>
      <c r="V1155" s="11"/>
      <c r="W1155" s="10"/>
      <c r="X1155" s="223" t="str">
        <f t="shared" si="360"/>
        <v/>
      </c>
      <c r="Y1155" s="164" t="str">
        <f t="shared" si="342"/>
        <v/>
      </c>
      <c r="Z1155" s="131" t="s">
        <v>58</v>
      </c>
      <c r="AA1155" s="135" t="s">
        <v>58</v>
      </c>
      <c r="AB1155" s="165" t="str">
        <f t="shared" si="343"/>
        <v/>
      </c>
      <c r="AC1155" s="280"/>
      <c r="AD1155" s="281"/>
      <c r="AF1155" s="60" t="str">
        <f>IF($C$3="","",IF(AND(F1155="□",G1155="□",H1155="□"),"",IF(AND(F1155="■",G1155="■"),"",IF(AND(F1155="■",H1155="■"),"",IF(AND(G1155="■",H1155="■"),"",IF(F1155="■",$BY$42,IF(G1155="■",$BY$39,IF(I1155="","",I1155))))))))</f>
        <v/>
      </c>
      <c r="AG1155" s="61" t="str">
        <f>IF($C$3="","",IF(AND(F1155="□",G1155="□",H1155="□"),"",IF(AND(F1155="■",G1155="■"),"",IF(AND(F1155="■",H1155="■"),"",IF(AND(G1155="■",H1155="■"),"",IF(F1155="■",$BY$44,IF(G1155="■",$BY$41,IF(K1155="","",K1155))))))))</f>
        <v/>
      </c>
      <c r="AH1155" s="63" t="str">
        <f t="shared" si="344"/>
        <v/>
      </c>
      <c r="AI1155" s="63" t="str">
        <f t="shared" si="345"/>
        <v/>
      </c>
      <c r="AJ1155" s="64" t="str">
        <f t="shared" si="346"/>
        <v/>
      </c>
      <c r="AK1155" s="64" t="str">
        <f t="shared" si="347"/>
        <v/>
      </c>
      <c r="AL1155" s="64" t="str">
        <f>IF($C$3="","",IF(AND(F1155="□",G1155="□",H1155="□"),"",IF(AND(F1155="■",G1155="■"),"",IF(AND(F1155="■",H1155="■"),"",IF(AND(G1155="■",H1155="■"),"",IF(F1155="■",$BY$23,IF(G1155="■",$BY$21,IF(J1155="","",J1155))))))))</f>
        <v/>
      </c>
      <c r="AM1155" s="65" t="str">
        <f t="shared" si="348"/>
        <v/>
      </c>
      <c r="AN1155" s="64" t="str">
        <f>IF($C$3="","",IF(AND(F1155="□",G1155="□",H1155="□"),"",IF(AND(F1155="■",G1155="■"),"",IF(AND(F1155="■",H1155="■"),"",IF(AND(G1155="■",H1155="■"),"",IF(F1155="■",$BY$24,IF(G1155="■",$BY$22,IF(L1155="","",L1155))))))))</f>
        <v/>
      </c>
      <c r="AO1155" s="118"/>
      <c r="AP1155" s="64" t="str">
        <f t="shared" si="349"/>
        <v/>
      </c>
      <c r="AQ1155" s="64" t="str">
        <f t="shared" si="350"/>
        <v/>
      </c>
      <c r="AR1155" s="64" t="str">
        <f t="shared" si="351"/>
        <v/>
      </c>
      <c r="AS1155" s="64" t="str">
        <f t="shared" si="352"/>
        <v/>
      </c>
      <c r="AT1155" s="64" t="str">
        <f t="shared" si="353"/>
        <v/>
      </c>
      <c r="AW1155" s="17" t="str">
        <f t="shared" si="354"/>
        <v/>
      </c>
      <c r="AX1155" s="17" t="str">
        <f t="shared" si="355"/>
        <v/>
      </c>
      <c r="AY1155" s="17" t="str">
        <f t="shared" si="356"/>
        <v/>
      </c>
      <c r="AZ1155" s="17" t="str">
        <f t="shared" si="357"/>
        <v/>
      </c>
      <c r="BA1155" s="17" t="str">
        <f t="shared" si="358"/>
        <v/>
      </c>
      <c r="BB1155" s="17" t="str">
        <f t="shared" si="359"/>
        <v/>
      </c>
      <c r="BD1155" s="17" t="str">
        <f>IF(AND(OR(F1155="",F1155="□"),OR(G1155="",G1155="□"),OR(H1155="",H1155="□")),"",IF(AND(F1155="■",G1155="■"),"",IF(AND(OR(F1155="■",G1155="■"),H1155="■"),"",IF(F1155="■",5,IF(G1155="■",4,IF(I1155="","",IF($C$3="","",IF($C$3=8,"-",IF($C$3&lt;8,IF(I1155&lt;=$BY$25,7,IF(I1155&lt;=$BY$26,6,IF(I1155&lt;=$BY$27,5,IF(I1155&lt;=$BY$28,4,IF(I1155&lt;=$BY$29,3,IF(I1155&lt;=$BY$30,2,1)))))))))))))))</f>
        <v/>
      </c>
      <c r="BE1155" s="17" t="str">
        <f>IF(AND(OR(F1155="",F1155="□"),OR(G1155="",G1155="□"),OR(H1155="",H1155="□")),"",IF(AND(F1155="■",G1155="■"),"",IF(AND(OR(F1155="■",G1155="■"),H1155="■"),"",IF(F1155="■",5,IF(G1155="■",4,IF(K1155="","",IF($C$3="","",IF($C$3=8,IF(K1155&lt;=$BY$33,6,IF(K1155&lt;=$BY$34,5,IF(K1155&lt;=$BY$35,4,3))),IF(AND($C$3&lt;8,$C$3&gt;4),IF(K1155&lt;=$BY$32,7,IF(K1155&lt;=$BY$33,6,IF(K1155&lt;=$BY$34,5,IF(K1155&lt;=$BY$35,4,IF(K1155&lt;=$BY$36,3,2))))),IF(C1141&lt;5,"-"))))))))))</f>
        <v/>
      </c>
      <c r="BF1155" s="17" t="str">
        <f t="shared" si="361"/>
        <v/>
      </c>
      <c r="BH1155" s="18" t="str">
        <f>IF(X1155="","",IF(50&lt;=Y1155,6,IF(AND(40&lt;=Y1155,Y1155&lt;50),5,IF(AND(30&lt;=Y1155,Y1155&lt;40),4,IF(AND(20&lt;=Y1155,Y1155&lt;30),3,IF(AND(10&lt;=Y1155,Y1155&lt;20),2,IF(AND(0&lt;=Y1155,Y1155&lt;10),1,IF(Y1155&lt;0,0,""))))))))</f>
        <v/>
      </c>
      <c r="BI1155" s="18" t="str">
        <f>IF(X1155="","",IF(30&lt;=Y1155,4,IF(AND(20&lt;=Y1155,Y1155&lt;30),3,IF(AND(10&lt;=Y1155,Y1155&lt;20),2,IF(AND(0&lt;=Y1155,Y1155&lt;10),1,IF(Y1155&lt;0,0,""))))))</f>
        <v/>
      </c>
      <c r="BJ1155" s="58" t="str">
        <f>IF(AND(OR(Q1155="",Q1155="□"),OR(R1155="",R1155="□"),OR(S1155="",S1155="□")),"",IF(AND(Q1155="■",R1155="■"),"",IF(AND(OR(Q1155="■",R1155="■"),S1155="■"),"",IF(Q1155="■",3,IF(R1155="■",1,IF(Z1155="■",BH1155,BI1155))))))</f>
        <v/>
      </c>
    </row>
    <row r="1156" spans="1:62" ht="12" customHeight="1" x14ac:dyDescent="0.15">
      <c r="A1156" s="66">
        <v>1139</v>
      </c>
      <c r="B1156" s="4"/>
      <c r="C1156" s="2"/>
      <c r="D1156" s="2"/>
      <c r="E1156" s="8"/>
      <c r="F1156" s="129" t="s">
        <v>38</v>
      </c>
      <c r="G1156" s="130" t="s">
        <v>38</v>
      </c>
      <c r="H1156" s="131" t="s">
        <v>38</v>
      </c>
      <c r="I1156" s="122"/>
      <c r="J1156" s="149"/>
      <c r="K1156" s="124"/>
      <c r="L1156" s="178"/>
      <c r="M1156" s="133"/>
      <c r="N1156" s="163" t="str">
        <f>IF($C$3="","",IF(P1156="","",BF1156))</f>
        <v/>
      </c>
      <c r="O1156" s="163" t="str">
        <f>IF($C$3="","",IF(AND(OR(F1156="",F1156="□"),OR(G1156="",G1156="□"),OR(H1156="",H1156="□")),"",IF(AND(F1156="■",G1156="■"),"",IF(AND(OR(F1156="■",G1156="■"),H1156="■"),"",IF(BF1156="","",IF(OR(BF1156=4,BF1156&gt;4),"○","×"))))))</f>
        <v/>
      </c>
      <c r="P1156" s="162" t="str">
        <f>IF($C$3="","",IF(AND(OR(F1156="",F1156="□"),OR(G1156="",G1156="□"),OR(H1156="",H1156="□")),"",IF(AND(F1156="■",G1156="■"),"",IF(AND(OR(F1156="■",G1156="■"),H1156="■"),"",IF(BF1156="","",IF(OR(BF1156=5,BF1156&gt;5),"○","×"))))))</f>
        <v/>
      </c>
      <c r="Q1156" s="129" t="s">
        <v>38</v>
      </c>
      <c r="R1156" s="130" t="s">
        <v>38</v>
      </c>
      <c r="S1156" s="131" t="s">
        <v>38</v>
      </c>
      <c r="T1156" s="1"/>
      <c r="U1156" s="10"/>
      <c r="V1156" s="11"/>
      <c r="W1156" s="10"/>
      <c r="X1156" s="223" t="str">
        <f t="shared" si="360"/>
        <v/>
      </c>
      <c r="Y1156" s="164" t="str">
        <f t="shared" si="342"/>
        <v/>
      </c>
      <c r="Z1156" s="131" t="s">
        <v>58</v>
      </c>
      <c r="AA1156" s="135" t="s">
        <v>58</v>
      </c>
      <c r="AB1156" s="165" t="str">
        <f t="shared" si="343"/>
        <v/>
      </c>
      <c r="AC1156" s="280"/>
      <c r="AD1156" s="281"/>
      <c r="AF1156" s="60" t="str">
        <f>IF($C$3="","",IF(AND(F1156="□",G1156="□",H1156="□"),"",IF(AND(F1156="■",G1156="■"),"",IF(AND(F1156="■",H1156="■"),"",IF(AND(G1156="■",H1156="■"),"",IF(F1156="■",$BY$42,IF(G1156="■",$BY$39,IF(I1156="","",I1156))))))))</f>
        <v/>
      </c>
      <c r="AG1156" s="61" t="str">
        <f>IF($C$3="","",IF(AND(F1156="□",G1156="□",H1156="□"),"",IF(AND(F1156="■",G1156="■"),"",IF(AND(F1156="■",H1156="■"),"",IF(AND(G1156="■",H1156="■"),"",IF(F1156="■",$BY$44,IF(G1156="■",$BY$41,IF(K1156="","",K1156))))))))</f>
        <v/>
      </c>
      <c r="AH1156" s="63" t="str">
        <f t="shared" si="344"/>
        <v/>
      </c>
      <c r="AI1156" s="63" t="str">
        <f t="shared" si="345"/>
        <v/>
      </c>
      <c r="AJ1156" s="64" t="str">
        <f t="shared" si="346"/>
        <v/>
      </c>
      <c r="AK1156" s="64" t="str">
        <f t="shared" si="347"/>
        <v/>
      </c>
      <c r="AL1156" s="64" t="str">
        <f>IF($C$3="","",IF(AND(F1156="□",G1156="□",H1156="□"),"",IF(AND(F1156="■",G1156="■"),"",IF(AND(F1156="■",H1156="■"),"",IF(AND(G1156="■",H1156="■"),"",IF(F1156="■",$BY$23,IF(G1156="■",$BY$21,IF(J1156="","",J1156))))))))</f>
        <v/>
      </c>
      <c r="AM1156" s="65" t="str">
        <f t="shared" si="348"/>
        <v/>
      </c>
      <c r="AN1156" s="64" t="str">
        <f>IF($C$3="","",IF(AND(F1156="□",G1156="□",H1156="□"),"",IF(AND(F1156="■",G1156="■"),"",IF(AND(F1156="■",H1156="■"),"",IF(AND(G1156="■",H1156="■"),"",IF(F1156="■",$BY$24,IF(G1156="■",$BY$22,IF(L1156="","",L1156))))))))</f>
        <v/>
      </c>
      <c r="AO1156" s="118"/>
      <c r="AP1156" s="64" t="str">
        <f t="shared" si="349"/>
        <v/>
      </c>
      <c r="AQ1156" s="64" t="str">
        <f t="shared" si="350"/>
        <v/>
      </c>
      <c r="AR1156" s="64" t="str">
        <f t="shared" si="351"/>
        <v/>
      </c>
      <c r="AS1156" s="64" t="str">
        <f t="shared" si="352"/>
        <v/>
      </c>
      <c r="AT1156" s="64" t="str">
        <f t="shared" si="353"/>
        <v/>
      </c>
      <c r="AW1156" s="17" t="str">
        <f t="shared" si="354"/>
        <v/>
      </c>
      <c r="AX1156" s="17" t="str">
        <f t="shared" si="355"/>
        <v/>
      </c>
      <c r="AY1156" s="17" t="str">
        <f t="shared" si="356"/>
        <v/>
      </c>
      <c r="AZ1156" s="17" t="str">
        <f t="shared" si="357"/>
        <v/>
      </c>
      <c r="BA1156" s="17" t="str">
        <f t="shared" si="358"/>
        <v/>
      </c>
      <c r="BB1156" s="17" t="str">
        <f t="shared" si="359"/>
        <v/>
      </c>
      <c r="BD1156" s="17" t="str">
        <f>IF(AND(OR(F1156="",F1156="□"),OR(G1156="",G1156="□"),OR(H1156="",H1156="□")),"",IF(AND(F1156="■",G1156="■"),"",IF(AND(OR(F1156="■",G1156="■"),H1156="■"),"",IF(F1156="■",5,IF(G1156="■",4,IF(I1156="","",IF($C$3="","",IF($C$3=8,"-",IF($C$3&lt;8,IF(I1156&lt;=$BY$25,7,IF(I1156&lt;=$BY$26,6,IF(I1156&lt;=$BY$27,5,IF(I1156&lt;=$BY$28,4,IF(I1156&lt;=$BY$29,3,IF(I1156&lt;=$BY$30,2,1)))))))))))))))</f>
        <v/>
      </c>
      <c r="BE1156" s="17" t="str">
        <f>IF(AND(OR(F1156="",F1156="□"),OR(G1156="",G1156="□"),OR(H1156="",H1156="□")),"",IF(AND(F1156="■",G1156="■"),"",IF(AND(OR(F1156="■",G1156="■"),H1156="■"),"",IF(F1156="■",5,IF(G1156="■",4,IF(K1156="","",IF($C$3="","",IF($C$3=8,IF(K1156&lt;=$BY$33,6,IF(K1156&lt;=$BY$34,5,IF(K1156&lt;=$BY$35,4,3))),IF(AND($C$3&lt;8,$C$3&gt;4),IF(K1156&lt;=$BY$32,7,IF(K1156&lt;=$BY$33,6,IF(K1156&lt;=$BY$34,5,IF(K1156&lt;=$BY$35,4,IF(K1156&lt;=$BY$36,3,2))))),IF(C1142&lt;5,"-"))))))))))</f>
        <v/>
      </c>
      <c r="BF1156" s="17" t="str">
        <f t="shared" si="361"/>
        <v/>
      </c>
      <c r="BH1156" s="18" t="str">
        <f>IF(X1156="","",IF(50&lt;=Y1156,6,IF(AND(40&lt;=Y1156,Y1156&lt;50),5,IF(AND(30&lt;=Y1156,Y1156&lt;40),4,IF(AND(20&lt;=Y1156,Y1156&lt;30),3,IF(AND(10&lt;=Y1156,Y1156&lt;20),2,IF(AND(0&lt;=Y1156,Y1156&lt;10),1,IF(Y1156&lt;0,0,""))))))))</f>
        <v/>
      </c>
      <c r="BI1156" s="18" t="str">
        <f>IF(X1156="","",IF(30&lt;=Y1156,4,IF(AND(20&lt;=Y1156,Y1156&lt;30),3,IF(AND(10&lt;=Y1156,Y1156&lt;20),2,IF(AND(0&lt;=Y1156,Y1156&lt;10),1,IF(Y1156&lt;0,0,""))))))</f>
        <v/>
      </c>
      <c r="BJ1156" s="58" t="str">
        <f>IF(AND(OR(Q1156="",Q1156="□"),OR(R1156="",R1156="□"),OR(S1156="",S1156="□")),"",IF(AND(Q1156="■",R1156="■"),"",IF(AND(OR(Q1156="■",R1156="■"),S1156="■"),"",IF(Q1156="■",3,IF(R1156="■",1,IF(Z1156="■",BH1156,BI1156))))))</f>
        <v/>
      </c>
    </row>
    <row r="1157" spans="1:62" ht="12" customHeight="1" x14ac:dyDescent="0.15">
      <c r="A1157" s="66">
        <v>1140</v>
      </c>
      <c r="B1157" s="4"/>
      <c r="C1157" s="2"/>
      <c r="D1157" s="2"/>
      <c r="E1157" s="8"/>
      <c r="F1157" s="129" t="s">
        <v>38</v>
      </c>
      <c r="G1157" s="130" t="s">
        <v>38</v>
      </c>
      <c r="H1157" s="131" t="s">
        <v>38</v>
      </c>
      <c r="I1157" s="122"/>
      <c r="J1157" s="149"/>
      <c r="K1157" s="124"/>
      <c r="L1157" s="178"/>
      <c r="M1157" s="133"/>
      <c r="N1157" s="163" t="str">
        <f>IF($C$3="","",IF(P1157="","",BF1157))</f>
        <v/>
      </c>
      <c r="O1157" s="163" t="str">
        <f>IF($C$3="","",IF(AND(OR(F1157="",F1157="□"),OR(G1157="",G1157="□"),OR(H1157="",H1157="□")),"",IF(AND(F1157="■",G1157="■"),"",IF(AND(OR(F1157="■",G1157="■"),H1157="■"),"",IF(BF1157="","",IF(OR(BF1157=4,BF1157&gt;4),"○","×"))))))</f>
        <v/>
      </c>
      <c r="P1157" s="162" t="str">
        <f>IF($C$3="","",IF(AND(OR(F1157="",F1157="□"),OR(G1157="",G1157="□"),OR(H1157="",H1157="□")),"",IF(AND(F1157="■",G1157="■"),"",IF(AND(OR(F1157="■",G1157="■"),H1157="■"),"",IF(BF1157="","",IF(OR(BF1157=5,BF1157&gt;5),"○","×"))))))</f>
        <v/>
      </c>
      <c r="Q1157" s="129" t="s">
        <v>38</v>
      </c>
      <c r="R1157" s="130" t="s">
        <v>38</v>
      </c>
      <c r="S1157" s="131" t="s">
        <v>38</v>
      </c>
      <c r="T1157" s="1"/>
      <c r="U1157" s="10"/>
      <c r="V1157" s="11"/>
      <c r="W1157" s="10"/>
      <c r="X1157" s="223" t="str">
        <f t="shared" si="360"/>
        <v/>
      </c>
      <c r="Y1157" s="164" t="str">
        <f t="shared" si="342"/>
        <v/>
      </c>
      <c r="Z1157" s="131" t="s">
        <v>58</v>
      </c>
      <c r="AA1157" s="135" t="s">
        <v>58</v>
      </c>
      <c r="AB1157" s="165" t="str">
        <f t="shared" si="343"/>
        <v/>
      </c>
      <c r="AC1157" s="280"/>
      <c r="AD1157" s="281"/>
      <c r="AF1157" s="60" t="str">
        <f>IF($C$3="","",IF(AND(F1157="□",G1157="□",H1157="□"),"",IF(AND(F1157="■",G1157="■"),"",IF(AND(F1157="■",H1157="■"),"",IF(AND(G1157="■",H1157="■"),"",IF(F1157="■",$BY$42,IF(G1157="■",$BY$39,IF(I1157="","",I1157))))))))</f>
        <v/>
      </c>
      <c r="AG1157" s="61" t="str">
        <f>IF($C$3="","",IF(AND(F1157="□",G1157="□",H1157="□"),"",IF(AND(F1157="■",G1157="■"),"",IF(AND(F1157="■",H1157="■"),"",IF(AND(G1157="■",H1157="■"),"",IF(F1157="■",$BY$44,IF(G1157="■",$BY$41,IF(K1157="","",K1157))))))))</f>
        <v/>
      </c>
      <c r="AH1157" s="63" t="str">
        <f t="shared" si="344"/>
        <v/>
      </c>
      <c r="AI1157" s="63" t="str">
        <f t="shared" si="345"/>
        <v/>
      </c>
      <c r="AJ1157" s="64" t="str">
        <f t="shared" si="346"/>
        <v/>
      </c>
      <c r="AK1157" s="64" t="str">
        <f t="shared" si="347"/>
        <v/>
      </c>
      <c r="AL1157" s="64" t="str">
        <f>IF($C$3="","",IF(AND(F1157="□",G1157="□",H1157="□"),"",IF(AND(F1157="■",G1157="■"),"",IF(AND(F1157="■",H1157="■"),"",IF(AND(G1157="■",H1157="■"),"",IF(F1157="■",$BY$23,IF(G1157="■",$BY$21,IF(J1157="","",J1157))))))))</f>
        <v/>
      </c>
      <c r="AM1157" s="65" t="str">
        <f t="shared" si="348"/>
        <v/>
      </c>
      <c r="AN1157" s="64" t="str">
        <f>IF($C$3="","",IF(AND(F1157="□",G1157="□",H1157="□"),"",IF(AND(F1157="■",G1157="■"),"",IF(AND(F1157="■",H1157="■"),"",IF(AND(G1157="■",H1157="■"),"",IF(F1157="■",$BY$24,IF(G1157="■",$BY$22,IF(L1157="","",L1157))))))))</f>
        <v/>
      </c>
      <c r="AO1157" s="118"/>
      <c r="AP1157" s="64" t="str">
        <f t="shared" si="349"/>
        <v/>
      </c>
      <c r="AQ1157" s="64" t="str">
        <f t="shared" si="350"/>
        <v/>
      </c>
      <c r="AR1157" s="64" t="str">
        <f t="shared" si="351"/>
        <v/>
      </c>
      <c r="AS1157" s="64" t="str">
        <f t="shared" si="352"/>
        <v/>
      </c>
      <c r="AT1157" s="64" t="str">
        <f t="shared" si="353"/>
        <v/>
      </c>
      <c r="AW1157" s="17" t="str">
        <f t="shared" si="354"/>
        <v/>
      </c>
      <c r="AX1157" s="17" t="str">
        <f t="shared" si="355"/>
        <v/>
      </c>
      <c r="AY1157" s="17" t="str">
        <f t="shared" si="356"/>
        <v/>
      </c>
      <c r="AZ1157" s="17" t="str">
        <f t="shared" si="357"/>
        <v/>
      </c>
      <c r="BA1157" s="17" t="str">
        <f t="shared" si="358"/>
        <v/>
      </c>
      <c r="BB1157" s="17" t="str">
        <f t="shared" si="359"/>
        <v/>
      </c>
      <c r="BD1157" s="17" t="str">
        <f>IF(AND(OR(F1157="",F1157="□"),OR(G1157="",G1157="□"),OR(H1157="",H1157="□")),"",IF(AND(F1157="■",G1157="■"),"",IF(AND(OR(F1157="■",G1157="■"),H1157="■"),"",IF(F1157="■",5,IF(G1157="■",4,IF(I1157="","",IF($C$3="","",IF($C$3=8,"-",IF($C$3&lt;8,IF(I1157&lt;=$BY$25,7,IF(I1157&lt;=$BY$26,6,IF(I1157&lt;=$BY$27,5,IF(I1157&lt;=$BY$28,4,IF(I1157&lt;=$BY$29,3,IF(I1157&lt;=$BY$30,2,1)))))))))))))))</f>
        <v/>
      </c>
      <c r="BE1157" s="17" t="str">
        <f>IF(AND(OR(F1157="",F1157="□"),OR(G1157="",G1157="□"),OR(H1157="",H1157="□")),"",IF(AND(F1157="■",G1157="■"),"",IF(AND(OR(F1157="■",G1157="■"),H1157="■"),"",IF(F1157="■",5,IF(G1157="■",4,IF(K1157="","",IF($C$3="","",IF($C$3=8,IF(K1157&lt;=$BY$33,6,IF(K1157&lt;=$BY$34,5,IF(K1157&lt;=$BY$35,4,3))),IF(AND($C$3&lt;8,$C$3&gt;4),IF(K1157&lt;=$BY$32,7,IF(K1157&lt;=$BY$33,6,IF(K1157&lt;=$BY$34,5,IF(K1157&lt;=$BY$35,4,IF(K1157&lt;=$BY$36,3,2))))),IF(C1143&lt;5,"-"))))))))))</f>
        <v/>
      </c>
      <c r="BF1157" s="17" t="str">
        <f t="shared" si="361"/>
        <v/>
      </c>
      <c r="BH1157" s="18" t="str">
        <f>IF(X1157="","",IF(50&lt;=Y1157,6,IF(AND(40&lt;=Y1157,Y1157&lt;50),5,IF(AND(30&lt;=Y1157,Y1157&lt;40),4,IF(AND(20&lt;=Y1157,Y1157&lt;30),3,IF(AND(10&lt;=Y1157,Y1157&lt;20),2,IF(AND(0&lt;=Y1157,Y1157&lt;10),1,IF(Y1157&lt;0,0,""))))))))</f>
        <v/>
      </c>
      <c r="BI1157" s="18" t="str">
        <f>IF(X1157="","",IF(30&lt;=Y1157,4,IF(AND(20&lt;=Y1157,Y1157&lt;30),3,IF(AND(10&lt;=Y1157,Y1157&lt;20),2,IF(AND(0&lt;=Y1157,Y1157&lt;10),1,IF(Y1157&lt;0,0,""))))))</f>
        <v/>
      </c>
      <c r="BJ1157" s="58" t="str">
        <f>IF(AND(OR(Q1157="",Q1157="□"),OR(R1157="",R1157="□"),OR(S1157="",S1157="□")),"",IF(AND(Q1157="■",R1157="■"),"",IF(AND(OR(Q1157="■",R1157="■"),S1157="■"),"",IF(Q1157="■",3,IF(R1157="■",1,IF(Z1157="■",BH1157,BI1157))))))</f>
        <v/>
      </c>
    </row>
    <row r="1158" spans="1:62" ht="12" customHeight="1" x14ac:dyDescent="0.15">
      <c r="A1158" s="66">
        <v>1141</v>
      </c>
      <c r="B1158" s="4"/>
      <c r="C1158" s="2"/>
      <c r="D1158" s="2"/>
      <c r="E1158" s="8"/>
      <c r="F1158" s="129" t="s">
        <v>38</v>
      </c>
      <c r="G1158" s="130" t="s">
        <v>38</v>
      </c>
      <c r="H1158" s="131" t="s">
        <v>38</v>
      </c>
      <c r="I1158" s="122"/>
      <c r="J1158" s="149"/>
      <c r="K1158" s="124"/>
      <c r="L1158" s="178"/>
      <c r="M1158" s="133"/>
      <c r="N1158" s="163" t="str">
        <f>IF($C$3="","",IF(P1158="","",BF1158))</f>
        <v/>
      </c>
      <c r="O1158" s="163" t="str">
        <f>IF($C$3="","",IF(AND(OR(F1158="",F1158="□"),OR(G1158="",G1158="□"),OR(H1158="",H1158="□")),"",IF(AND(F1158="■",G1158="■"),"",IF(AND(OR(F1158="■",G1158="■"),H1158="■"),"",IF(BF1158="","",IF(OR(BF1158=4,BF1158&gt;4),"○","×"))))))</f>
        <v/>
      </c>
      <c r="P1158" s="162" t="str">
        <f>IF($C$3="","",IF(AND(OR(F1158="",F1158="□"),OR(G1158="",G1158="□"),OR(H1158="",H1158="□")),"",IF(AND(F1158="■",G1158="■"),"",IF(AND(OR(F1158="■",G1158="■"),H1158="■"),"",IF(BF1158="","",IF(OR(BF1158=5,BF1158&gt;5),"○","×"))))))</f>
        <v/>
      </c>
      <c r="Q1158" s="129" t="s">
        <v>38</v>
      </c>
      <c r="R1158" s="130" t="s">
        <v>38</v>
      </c>
      <c r="S1158" s="131" t="s">
        <v>38</v>
      </c>
      <c r="T1158" s="1"/>
      <c r="U1158" s="10"/>
      <c r="V1158" s="11"/>
      <c r="W1158" s="10"/>
      <c r="X1158" s="223" t="str">
        <f t="shared" si="360"/>
        <v/>
      </c>
      <c r="Y1158" s="164" t="str">
        <f t="shared" si="342"/>
        <v/>
      </c>
      <c r="Z1158" s="131" t="s">
        <v>58</v>
      </c>
      <c r="AA1158" s="135" t="s">
        <v>58</v>
      </c>
      <c r="AB1158" s="165" t="str">
        <f t="shared" si="343"/>
        <v/>
      </c>
      <c r="AC1158" s="280"/>
      <c r="AD1158" s="281"/>
      <c r="AF1158" s="60" t="str">
        <f>IF($C$3="","",IF(AND(F1158="□",G1158="□",H1158="□"),"",IF(AND(F1158="■",G1158="■"),"",IF(AND(F1158="■",H1158="■"),"",IF(AND(G1158="■",H1158="■"),"",IF(F1158="■",$BY$42,IF(G1158="■",$BY$39,IF(I1158="","",I1158))))))))</f>
        <v/>
      </c>
      <c r="AG1158" s="61" t="str">
        <f>IF($C$3="","",IF(AND(F1158="□",G1158="□",H1158="□"),"",IF(AND(F1158="■",G1158="■"),"",IF(AND(F1158="■",H1158="■"),"",IF(AND(G1158="■",H1158="■"),"",IF(F1158="■",$BY$44,IF(G1158="■",$BY$41,IF(K1158="","",K1158))))))))</f>
        <v/>
      </c>
      <c r="AH1158" s="63" t="str">
        <f t="shared" si="344"/>
        <v/>
      </c>
      <c r="AI1158" s="63" t="str">
        <f t="shared" si="345"/>
        <v/>
      </c>
      <c r="AJ1158" s="64" t="str">
        <f t="shared" si="346"/>
        <v/>
      </c>
      <c r="AK1158" s="64" t="str">
        <f t="shared" si="347"/>
        <v/>
      </c>
      <c r="AL1158" s="64" t="str">
        <f>IF($C$3="","",IF(AND(F1158="□",G1158="□",H1158="□"),"",IF(AND(F1158="■",G1158="■"),"",IF(AND(F1158="■",H1158="■"),"",IF(AND(G1158="■",H1158="■"),"",IF(F1158="■",$BY$23,IF(G1158="■",$BY$21,IF(J1158="","",J1158))))))))</f>
        <v/>
      </c>
      <c r="AM1158" s="65" t="str">
        <f t="shared" si="348"/>
        <v/>
      </c>
      <c r="AN1158" s="64" t="str">
        <f>IF($C$3="","",IF(AND(F1158="□",G1158="□",H1158="□"),"",IF(AND(F1158="■",G1158="■"),"",IF(AND(F1158="■",H1158="■"),"",IF(AND(G1158="■",H1158="■"),"",IF(F1158="■",$BY$24,IF(G1158="■",$BY$22,IF(L1158="","",L1158))))))))</f>
        <v/>
      </c>
      <c r="AO1158" s="118"/>
      <c r="AP1158" s="64" t="str">
        <f t="shared" si="349"/>
        <v/>
      </c>
      <c r="AQ1158" s="64" t="str">
        <f t="shared" si="350"/>
        <v/>
      </c>
      <c r="AR1158" s="64" t="str">
        <f t="shared" si="351"/>
        <v/>
      </c>
      <c r="AS1158" s="64" t="str">
        <f t="shared" si="352"/>
        <v/>
      </c>
      <c r="AT1158" s="64" t="str">
        <f t="shared" si="353"/>
        <v/>
      </c>
      <c r="AW1158" s="17" t="str">
        <f t="shared" si="354"/>
        <v/>
      </c>
      <c r="AX1158" s="17" t="str">
        <f t="shared" si="355"/>
        <v/>
      </c>
      <c r="AY1158" s="17" t="str">
        <f t="shared" si="356"/>
        <v/>
      </c>
      <c r="AZ1158" s="17" t="str">
        <f t="shared" si="357"/>
        <v/>
      </c>
      <c r="BA1158" s="17" t="str">
        <f t="shared" si="358"/>
        <v/>
      </c>
      <c r="BB1158" s="17" t="str">
        <f t="shared" si="359"/>
        <v/>
      </c>
      <c r="BD1158" s="17" t="str">
        <f>IF(AND(OR(F1158="",F1158="□"),OR(G1158="",G1158="□"),OR(H1158="",H1158="□")),"",IF(AND(F1158="■",G1158="■"),"",IF(AND(OR(F1158="■",G1158="■"),H1158="■"),"",IF(F1158="■",5,IF(G1158="■",4,IF(I1158="","",IF($C$3="","",IF($C$3=8,"-",IF($C$3&lt;8,IF(I1158&lt;=$BY$25,7,IF(I1158&lt;=$BY$26,6,IF(I1158&lt;=$BY$27,5,IF(I1158&lt;=$BY$28,4,IF(I1158&lt;=$BY$29,3,IF(I1158&lt;=$BY$30,2,1)))))))))))))))</f>
        <v/>
      </c>
      <c r="BE1158" s="17" t="str">
        <f>IF(AND(OR(F1158="",F1158="□"),OR(G1158="",G1158="□"),OR(H1158="",H1158="□")),"",IF(AND(F1158="■",G1158="■"),"",IF(AND(OR(F1158="■",G1158="■"),H1158="■"),"",IF(F1158="■",5,IF(G1158="■",4,IF(K1158="","",IF($C$3="","",IF($C$3=8,IF(K1158&lt;=$BY$33,6,IF(K1158&lt;=$BY$34,5,IF(K1158&lt;=$BY$35,4,3))),IF(AND($C$3&lt;8,$C$3&gt;4),IF(K1158&lt;=$BY$32,7,IF(K1158&lt;=$BY$33,6,IF(K1158&lt;=$BY$34,5,IF(K1158&lt;=$BY$35,4,IF(K1158&lt;=$BY$36,3,2))))),IF(C1144&lt;5,"-"))))))))))</f>
        <v/>
      </c>
      <c r="BF1158" s="17" t="str">
        <f t="shared" si="361"/>
        <v/>
      </c>
      <c r="BH1158" s="18" t="str">
        <f>IF(X1158="","",IF(50&lt;=Y1158,6,IF(AND(40&lt;=Y1158,Y1158&lt;50),5,IF(AND(30&lt;=Y1158,Y1158&lt;40),4,IF(AND(20&lt;=Y1158,Y1158&lt;30),3,IF(AND(10&lt;=Y1158,Y1158&lt;20),2,IF(AND(0&lt;=Y1158,Y1158&lt;10),1,IF(Y1158&lt;0,0,""))))))))</f>
        <v/>
      </c>
      <c r="BI1158" s="18" t="str">
        <f>IF(X1158="","",IF(30&lt;=Y1158,4,IF(AND(20&lt;=Y1158,Y1158&lt;30),3,IF(AND(10&lt;=Y1158,Y1158&lt;20),2,IF(AND(0&lt;=Y1158,Y1158&lt;10),1,IF(Y1158&lt;0,0,""))))))</f>
        <v/>
      </c>
      <c r="BJ1158" s="58" t="str">
        <f>IF(AND(OR(Q1158="",Q1158="□"),OR(R1158="",R1158="□"),OR(S1158="",S1158="□")),"",IF(AND(Q1158="■",R1158="■"),"",IF(AND(OR(Q1158="■",R1158="■"),S1158="■"),"",IF(Q1158="■",3,IF(R1158="■",1,IF(Z1158="■",BH1158,BI1158))))))</f>
        <v/>
      </c>
    </row>
    <row r="1159" spans="1:62" ht="12" customHeight="1" x14ac:dyDescent="0.15">
      <c r="A1159" s="66">
        <v>1142</v>
      </c>
      <c r="B1159" s="4"/>
      <c r="C1159" s="2"/>
      <c r="D1159" s="2"/>
      <c r="E1159" s="8"/>
      <c r="F1159" s="129" t="s">
        <v>38</v>
      </c>
      <c r="G1159" s="130" t="s">
        <v>38</v>
      </c>
      <c r="H1159" s="131" t="s">
        <v>38</v>
      </c>
      <c r="I1159" s="122"/>
      <c r="J1159" s="149"/>
      <c r="K1159" s="124"/>
      <c r="L1159" s="178"/>
      <c r="M1159" s="133"/>
      <c r="N1159" s="163" t="str">
        <f>IF($C$3="","",IF(P1159="","",BF1159))</f>
        <v/>
      </c>
      <c r="O1159" s="163" t="str">
        <f>IF($C$3="","",IF(AND(OR(F1159="",F1159="□"),OR(G1159="",G1159="□"),OR(H1159="",H1159="□")),"",IF(AND(F1159="■",G1159="■"),"",IF(AND(OR(F1159="■",G1159="■"),H1159="■"),"",IF(BF1159="","",IF(OR(BF1159=4,BF1159&gt;4),"○","×"))))))</f>
        <v/>
      </c>
      <c r="P1159" s="162" t="str">
        <f>IF($C$3="","",IF(AND(OR(F1159="",F1159="□"),OR(G1159="",G1159="□"),OR(H1159="",H1159="□")),"",IF(AND(F1159="■",G1159="■"),"",IF(AND(OR(F1159="■",G1159="■"),H1159="■"),"",IF(BF1159="","",IF(OR(BF1159=5,BF1159&gt;5),"○","×"))))))</f>
        <v/>
      </c>
      <c r="Q1159" s="129" t="s">
        <v>38</v>
      </c>
      <c r="R1159" s="130" t="s">
        <v>38</v>
      </c>
      <c r="S1159" s="131" t="s">
        <v>38</v>
      </c>
      <c r="T1159" s="1"/>
      <c r="U1159" s="10"/>
      <c r="V1159" s="11"/>
      <c r="W1159" s="10"/>
      <c r="X1159" s="223" t="str">
        <f t="shared" si="360"/>
        <v/>
      </c>
      <c r="Y1159" s="164" t="str">
        <f t="shared" si="342"/>
        <v/>
      </c>
      <c r="Z1159" s="131" t="s">
        <v>58</v>
      </c>
      <c r="AA1159" s="135" t="s">
        <v>58</v>
      </c>
      <c r="AB1159" s="165" t="str">
        <f t="shared" si="343"/>
        <v/>
      </c>
      <c r="AC1159" s="280"/>
      <c r="AD1159" s="281"/>
      <c r="AF1159" s="60" t="str">
        <f>IF($C$3="","",IF(AND(F1159="□",G1159="□",H1159="□"),"",IF(AND(F1159="■",G1159="■"),"",IF(AND(F1159="■",H1159="■"),"",IF(AND(G1159="■",H1159="■"),"",IF(F1159="■",$BY$42,IF(G1159="■",$BY$39,IF(I1159="","",I1159))))))))</f>
        <v/>
      </c>
      <c r="AG1159" s="61" t="str">
        <f>IF($C$3="","",IF(AND(F1159="□",G1159="□",H1159="□"),"",IF(AND(F1159="■",G1159="■"),"",IF(AND(F1159="■",H1159="■"),"",IF(AND(G1159="■",H1159="■"),"",IF(F1159="■",$BY$44,IF(G1159="■",$BY$41,IF(K1159="","",K1159))))))))</f>
        <v/>
      </c>
      <c r="AH1159" s="63" t="str">
        <f t="shared" si="344"/>
        <v/>
      </c>
      <c r="AI1159" s="63" t="str">
        <f t="shared" si="345"/>
        <v/>
      </c>
      <c r="AJ1159" s="64" t="str">
        <f t="shared" si="346"/>
        <v/>
      </c>
      <c r="AK1159" s="64" t="str">
        <f t="shared" si="347"/>
        <v/>
      </c>
      <c r="AL1159" s="64" t="str">
        <f>IF($C$3="","",IF(AND(F1159="□",G1159="□",H1159="□"),"",IF(AND(F1159="■",G1159="■"),"",IF(AND(F1159="■",H1159="■"),"",IF(AND(G1159="■",H1159="■"),"",IF(F1159="■",$BY$23,IF(G1159="■",$BY$21,IF(J1159="","",J1159))))))))</f>
        <v/>
      </c>
      <c r="AM1159" s="65" t="str">
        <f t="shared" si="348"/>
        <v/>
      </c>
      <c r="AN1159" s="64" t="str">
        <f>IF($C$3="","",IF(AND(F1159="□",G1159="□",H1159="□"),"",IF(AND(F1159="■",G1159="■"),"",IF(AND(F1159="■",H1159="■"),"",IF(AND(G1159="■",H1159="■"),"",IF(F1159="■",$BY$24,IF(G1159="■",$BY$22,IF(L1159="","",L1159))))))))</f>
        <v/>
      </c>
      <c r="AO1159" s="118"/>
      <c r="AP1159" s="64" t="str">
        <f t="shared" si="349"/>
        <v/>
      </c>
      <c r="AQ1159" s="64" t="str">
        <f t="shared" si="350"/>
        <v/>
      </c>
      <c r="AR1159" s="64" t="str">
        <f t="shared" si="351"/>
        <v/>
      </c>
      <c r="AS1159" s="64" t="str">
        <f t="shared" si="352"/>
        <v/>
      </c>
      <c r="AT1159" s="64" t="str">
        <f t="shared" si="353"/>
        <v/>
      </c>
      <c r="AW1159" s="17" t="str">
        <f t="shared" si="354"/>
        <v/>
      </c>
      <c r="AX1159" s="17" t="str">
        <f t="shared" si="355"/>
        <v/>
      </c>
      <c r="AY1159" s="17" t="str">
        <f t="shared" si="356"/>
        <v/>
      </c>
      <c r="AZ1159" s="17" t="str">
        <f t="shared" si="357"/>
        <v/>
      </c>
      <c r="BA1159" s="17" t="str">
        <f t="shared" si="358"/>
        <v/>
      </c>
      <c r="BB1159" s="17" t="str">
        <f t="shared" si="359"/>
        <v/>
      </c>
      <c r="BD1159" s="17" t="str">
        <f>IF(AND(OR(F1159="",F1159="□"),OR(G1159="",G1159="□"),OR(H1159="",H1159="□")),"",IF(AND(F1159="■",G1159="■"),"",IF(AND(OR(F1159="■",G1159="■"),H1159="■"),"",IF(F1159="■",5,IF(G1159="■",4,IF(I1159="","",IF($C$3="","",IF($C$3=8,"-",IF($C$3&lt;8,IF(I1159&lt;=$BY$25,7,IF(I1159&lt;=$BY$26,6,IF(I1159&lt;=$BY$27,5,IF(I1159&lt;=$BY$28,4,IF(I1159&lt;=$BY$29,3,IF(I1159&lt;=$BY$30,2,1)))))))))))))))</f>
        <v/>
      </c>
      <c r="BE1159" s="17" t="str">
        <f>IF(AND(OR(F1159="",F1159="□"),OR(G1159="",G1159="□"),OR(H1159="",H1159="□")),"",IF(AND(F1159="■",G1159="■"),"",IF(AND(OR(F1159="■",G1159="■"),H1159="■"),"",IF(F1159="■",5,IF(G1159="■",4,IF(K1159="","",IF($C$3="","",IF($C$3=8,IF(K1159&lt;=$BY$33,6,IF(K1159&lt;=$BY$34,5,IF(K1159&lt;=$BY$35,4,3))),IF(AND($C$3&lt;8,$C$3&gt;4),IF(K1159&lt;=$BY$32,7,IF(K1159&lt;=$BY$33,6,IF(K1159&lt;=$BY$34,5,IF(K1159&lt;=$BY$35,4,IF(K1159&lt;=$BY$36,3,2))))),IF(C1145&lt;5,"-"))))))))))</f>
        <v/>
      </c>
      <c r="BF1159" s="17" t="str">
        <f t="shared" si="361"/>
        <v/>
      </c>
      <c r="BH1159" s="18" t="str">
        <f>IF(X1159="","",IF(50&lt;=Y1159,6,IF(AND(40&lt;=Y1159,Y1159&lt;50),5,IF(AND(30&lt;=Y1159,Y1159&lt;40),4,IF(AND(20&lt;=Y1159,Y1159&lt;30),3,IF(AND(10&lt;=Y1159,Y1159&lt;20),2,IF(AND(0&lt;=Y1159,Y1159&lt;10),1,IF(Y1159&lt;0,0,""))))))))</f>
        <v/>
      </c>
      <c r="BI1159" s="18" t="str">
        <f>IF(X1159="","",IF(30&lt;=Y1159,4,IF(AND(20&lt;=Y1159,Y1159&lt;30),3,IF(AND(10&lt;=Y1159,Y1159&lt;20),2,IF(AND(0&lt;=Y1159,Y1159&lt;10),1,IF(Y1159&lt;0,0,""))))))</f>
        <v/>
      </c>
      <c r="BJ1159" s="58" t="str">
        <f>IF(AND(OR(Q1159="",Q1159="□"),OR(R1159="",R1159="□"),OR(S1159="",S1159="□")),"",IF(AND(Q1159="■",R1159="■"),"",IF(AND(OR(Q1159="■",R1159="■"),S1159="■"),"",IF(Q1159="■",3,IF(R1159="■",1,IF(Z1159="■",BH1159,BI1159))))))</f>
        <v/>
      </c>
    </row>
    <row r="1160" spans="1:62" ht="12" customHeight="1" x14ac:dyDescent="0.15">
      <c r="A1160" s="66">
        <v>1143</v>
      </c>
      <c r="B1160" s="4"/>
      <c r="C1160" s="2"/>
      <c r="D1160" s="2"/>
      <c r="E1160" s="8"/>
      <c r="F1160" s="129" t="s">
        <v>38</v>
      </c>
      <c r="G1160" s="130" t="s">
        <v>38</v>
      </c>
      <c r="H1160" s="131" t="s">
        <v>38</v>
      </c>
      <c r="I1160" s="122"/>
      <c r="J1160" s="149"/>
      <c r="K1160" s="124"/>
      <c r="L1160" s="178"/>
      <c r="M1160" s="133"/>
      <c r="N1160" s="163" t="str">
        <f>IF($C$3="","",IF(P1160="","",BF1160))</f>
        <v/>
      </c>
      <c r="O1160" s="163" t="str">
        <f>IF($C$3="","",IF(AND(OR(F1160="",F1160="□"),OR(G1160="",G1160="□"),OR(H1160="",H1160="□")),"",IF(AND(F1160="■",G1160="■"),"",IF(AND(OR(F1160="■",G1160="■"),H1160="■"),"",IF(BF1160="","",IF(OR(BF1160=4,BF1160&gt;4),"○","×"))))))</f>
        <v/>
      </c>
      <c r="P1160" s="162" t="str">
        <f>IF($C$3="","",IF(AND(OR(F1160="",F1160="□"),OR(G1160="",G1160="□"),OR(H1160="",H1160="□")),"",IF(AND(F1160="■",G1160="■"),"",IF(AND(OR(F1160="■",G1160="■"),H1160="■"),"",IF(BF1160="","",IF(OR(BF1160=5,BF1160&gt;5),"○","×"))))))</f>
        <v/>
      </c>
      <c r="Q1160" s="129" t="s">
        <v>38</v>
      </c>
      <c r="R1160" s="130" t="s">
        <v>38</v>
      </c>
      <c r="S1160" s="131" t="s">
        <v>38</v>
      </c>
      <c r="T1160" s="1"/>
      <c r="U1160" s="10"/>
      <c r="V1160" s="11"/>
      <c r="W1160" s="10"/>
      <c r="X1160" s="223" t="str">
        <f t="shared" si="360"/>
        <v/>
      </c>
      <c r="Y1160" s="164" t="str">
        <f t="shared" si="342"/>
        <v/>
      </c>
      <c r="Z1160" s="131" t="s">
        <v>58</v>
      </c>
      <c r="AA1160" s="135" t="s">
        <v>58</v>
      </c>
      <c r="AB1160" s="165" t="str">
        <f t="shared" si="343"/>
        <v/>
      </c>
      <c r="AC1160" s="280"/>
      <c r="AD1160" s="281"/>
      <c r="AF1160" s="60" t="str">
        <f>IF($C$3="","",IF(AND(F1160="□",G1160="□",H1160="□"),"",IF(AND(F1160="■",G1160="■"),"",IF(AND(F1160="■",H1160="■"),"",IF(AND(G1160="■",H1160="■"),"",IF(F1160="■",$BY$42,IF(G1160="■",$BY$39,IF(I1160="","",I1160))))))))</f>
        <v/>
      </c>
      <c r="AG1160" s="61" t="str">
        <f>IF($C$3="","",IF(AND(F1160="□",G1160="□",H1160="□"),"",IF(AND(F1160="■",G1160="■"),"",IF(AND(F1160="■",H1160="■"),"",IF(AND(G1160="■",H1160="■"),"",IF(F1160="■",$BY$44,IF(G1160="■",$BY$41,IF(K1160="","",K1160))))))))</f>
        <v/>
      </c>
      <c r="AH1160" s="63" t="str">
        <f t="shared" si="344"/>
        <v/>
      </c>
      <c r="AI1160" s="63" t="str">
        <f t="shared" si="345"/>
        <v/>
      </c>
      <c r="AJ1160" s="64" t="str">
        <f t="shared" si="346"/>
        <v/>
      </c>
      <c r="AK1160" s="64" t="str">
        <f t="shared" si="347"/>
        <v/>
      </c>
      <c r="AL1160" s="64" t="str">
        <f>IF($C$3="","",IF(AND(F1160="□",G1160="□",H1160="□"),"",IF(AND(F1160="■",G1160="■"),"",IF(AND(F1160="■",H1160="■"),"",IF(AND(G1160="■",H1160="■"),"",IF(F1160="■",$BY$23,IF(G1160="■",$BY$21,IF(J1160="","",J1160))))))))</f>
        <v/>
      </c>
      <c r="AM1160" s="65" t="str">
        <f t="shared" si="348"/>
        <v/>
      </c>
      <c r="AN1160" s="64" t="str">
        <f>IF($C$3="","",IF(AND(F1160="□",G1160="□",H1160="□"),"",IF(AND(F1160="■",G1160="■"),"",IF(AND(F1160="■",H1160="■"),"",IF(AND(G1160="■",H1160="■"),"",IF(F1160="■",$BY$24,IF(G1160="■",$BY$22,IF(L1160="","",L1160))))))))</f>
        <v/>
      </c>
      <c r="AO1160" s="118"/>
      <c r="AP1160" s="64" t="str">
        <f t="shared" si="349"/>
        <v/>
      </c>
      <c r="AQ1160" s="64" t="str">
        <f t="shared" si="350"/>
        <v/>
      </c>
      <c r="AR1160" s="64" t="str">
        <f t="shared" si="351"/>
        <v/>
      </c>
      <c r="AS1160" s="64" t="str">
        <f t="shared" si="352"/>
        <v/>
      </c>
      <c r="AT1160" s="64" t="str">
        <f t="shared" si="353"/>
        <v/>
      </c>
      <c r="AW1160" s="17" t="str">
        <f t="shared" si="354"/>
        <v/>
      </c>
      <c r="AX1160" s="17" t="str">
        <f t="shared" si="355"/>
        <v/>
      </c>
      <c r="AY1160" s="17" t="str">
        <f t="shared" si="356"/>
        <v/>
      </c>
      <c r="AZ1160" s="17" t="str">
        <f t="shared" si="357"/>
        <v/>
      </c>
      <c r="BA1160" s="17" t="str">
        <f t="shared" si="358"/>
        <v/>
      </c>
      <c r="BB1160" s="17" t="str">
        <f t="shared" si="359"/>
        <v/>
      </c>
      <c r="BD1160" s="17" t="str">
        <f>IF(AND(OR(F1160="",F1160="□"),OR(G1160="",G1160="□"),OR(H1160="",H1160="□")),"",IF(AND(F1160="■",G1160="■"),"",IF(AND(OR(F1160="■",G1160="■"),H1160="■"),"",IF(F1160="■",5,IF(G1160="■",4,IF(I1160="","",IF($C$3="","",IF($C$3=8,"-",IF($C$3&lt;8,IF(I1160&lt;=$BY$25,7,IF(I1160&lt;=$BY$26,6,IF(I1160&lt;=$BY$27,5,IF(I1160&lt;=$BY$28,4,IF(I1160&lt;=$BY$29,3,IF(I1160&lt;=$BY$30,2,1)))))))))))))))</f>
        <v/>
      </c>
      <c r="BE1160" s="17" t="str">
        <f>IF(AND(OR(F1160="",F1160="□"),OR(G1160="",G1160="□"),OR(H1160="",H1160="□")),"",IF(AND(F1160="■",G1160="■"),"",IF(AND(OR(F1160="■",G1160="■"),H1160="■"),"",IF(F1160="■",5,IF(G1160="■",4,IF(K1160="","",IF($C$3="","",IF($C$3=8,IF(K1160&lt;=$BY$33,6,IF(K1160&lt;=$BY$34,5,IF(K1160&lt;=$BY$35,4,3))),IF(AND($C$3&lt;8,$C$3&gt;4),IF(K1160&lt;=$BY$32,7,IF(K1160&lt;=$BY$33,6,IF(K1160&lt;=$BY$34,5,IF(K1160&lt;=$BY$35,4,IF(K1160&lt;=$BY$36,3,2))))),IF(C1146&lt;5,"-"))))))))))</f>
        <v/>
      </c>
      <c r="BF1160" s="17" t="str">
        <f t="shared" si="361"/>
        <v/>
      </c>
      <c r="BH1160" s="18" t="str">
        <f>IF(X1160="","",IF(50&lt;=Y1160,6,IF(AND(40&lt;=Y1160,Y1160&lt;50),5,IF(AND(30&lt;=Y1160,Y1160&lt;40),4,IF(AND(20&lt;=Y1160,Y1160&lt;30),3,IF(AND(10&lt;=Y1160,Y1160&lt;20),2,IF(AND(0&lt;=Y1160,Y1160&lt;10),1,IF(Y1160&lt;0,0,""))))))))</f>
        <v/>
      </c>
      <c r="BI1160" s="18" t="str">
        <f>IF(X1160="","",IF(30&lt;=Y1160,4,IF(AND(20&lt;=Y1160,Y1160&lt;30),3,IF(AND(10&lt;=Y1160,Y1160&lt;20),2,IF(AND(0&lt;=Y1160,Y1160&lt;10),1,IF(Y1160&lt;0,0,""))))))</f>
        <v/>
      </c>
      <c r="BJ1160" s="58" t="str">
        <f>IF(AND(OR(Q1160="",Q1160="□"),OR(R1160="",R1160="□"),OR(S1160="",S1160="□")),"",IF(AND(Q1160="■",R1160="■"),"",IF(AND(OR(Q1160="■",R1160="■"),S1160="■"),"",IF(Q1160="■",3,IF(R1160="■",1,IF(Z1160="■",BH1160,BI1160))))))</f>
        <v/>
      </c>
    </row>
    <row r="1161" spans="1:62" ht="12" customHeight="1" x14ac:dyDescent="0.15">
      <c r="A1161" s="66">
        <v>1144</v>
      </c>
      <c r="B1161" s="4"/>
      <c r="C1161" s="2"/>
      <c r="D1161" s="2"/>
      <c r="E1161" s="8"/>
      <c r="F1161" s="129" t="s">
        <v>38</v>
      </c>
      <c r="G1161" s="130" t="s">
        <v>38</v>
      </c>
      <c r="H1161" s="131" t="s">
        <v>38</v>
      </c>
      <c r="I1161" s="122"/>
      <c r="J1161" s="149"/>
      <c r="K1161" s="124"/>
      <c r="L1161" s="178"/>
      <c r="M1161" s="133"/>
      <c r="N1161" s="163" t="str">
        <f>IF($C$3="","",IF(P1161="","",BF1161))</f>
        <v/>
      </c>
      <c r="O1161" s="163" t="str">
        <f>IF($C$3="","",IF(AND(OR(F1161="",F1161="□"),OR(G1161="",G1161="□"),OR(H1161="",H1161="□")),"",IF(AND(F1161="■",G1161="■"),"",IF(AND(OR(F1161="■",G1161="■"),H1161="■"),"",IF(BF1161="","",IF(OR(BF1161=4,BF1161&gt;4),"○","×"))))))</f>
        <v/>
      </c>
      <c r="P1161" s="162" t="str">
        <f>IF($C$3="","",IF(AND(OR(F1161="",F1161="□"),OR(G1161="",G1161="□"),OR(H1161="",H1161="□")),"",IF(AND(F1161="■",G1161="■"),"",IF(AND(OR(F1161="■",G1161="■"),H1161="■"),"",IF(BF1161="","",IF(OR(BF1161=5,BF1161&gt;5),"○","×"))))))</f>
        <v/>
      </c>
      <c r="Q1161" s="129" t="s">
        <v>38</v>
      </c>
      <c r="R1161" s="130" t="s">
        <v>38</v>
      </c>
      <c r="S1161" s="131" t="s">
        <v>38</v>
      </c>
      <c r="T1161" s="1"/>
      <c r="U1161" s="10"/>
      <c r="V1161" s="11"/>
      <c r="W1161" s="10"/>
      <c r="X1161" s="223" t="str">
        <f t="shared" si="360"/>
        <v/>
      </c>
      <c r="Y1161" s="164" t="str">
        <f t="shared" si="342"/>
        <v/>
      </c>
      <c r="Z1161" s="131" t="s">
        <v>58</v>
      </c>
      <c r="AA1161" s="135" t="s">
        <v>58</v>
      </c>
      <c r="AB1161" s="165" t="str">
        <f t="shared" si="343"/>
        <v/>
      </c>
      <c r="AC1161" s="280"/>
      <c r="AD1161" s="281"/>
      <c r="AF1161" s="60" t="str">
        <f>IF($C$3="","",IF(AND(F1161="□",G1161="□",H1161="□"),"",IF(AND(F1161="■",G1161="■"),"",IF(AND(F1161="■",H1161="■"),"",IF(AND(G1161="■",H1161="■"),"",IF(F1161="■",$BY$42,IF(G1161="■",$BY$39,IF(I1161="","",I1161))))))))</f>
        <v/>
      </c>
      <c r="AG1161" s="61" t="str">
        <f>IF($C$3="","",IF(AND(F1161="□",G1161="□",H1161="□"),"",IF(AND(F1161="■",G1161="■"),"",IF(AND(F1161="■",H1161="■"),"",IF(AND(G1161="■",H1161="■"),"",IF(F1161="■",$BY$44,IF(G1161="■",$BY$41,IF(K1161="","",K1161))))))))</f>
        <v/>
      </c>
      <c r="AH1161" s="63" t="str">
        <f t="shared" si="344"/>
        <v/>
      </c>
      <c r="AI1161" s="63" t="str">
        <f t="shared" si="345"/>
        <v/>
      </c>
      <c r="AJ1161" s="64" t="str">
        <f t="shared" si="346"/>
        <v/>
      </c>
      <c r="AK1161" s="64" t="str">
        <f t="shared" si="347"/>
        <v/>
      </c>
      <c r="AL1161" s="64" t="str">
        <f>IF($C$3="","",IF(AND(F1161="□",G1161="□",H1161="□"),"",IF(AND(F1161="■",G1161="■"),"",IF(AND(F1161="■",H1161="■"),"",IF(AND(G1161="■",H1161="■"),"",IF(F1161="■",$BY$23,IF(G1161="■",$BY$21,IF(J1161="","",J1161))))))))</f>
        <v/>
      </c>
      <c r="AM1161" s="65" t="str">
        <f t="shared" si="348"/>
        <v/>
      </c>
      <c r="AN1161" s="64" t="str">
        <f>IF($C$3="","",IF(AND(F1161="□",G1161="□",H1161="□"),"",IF(AND(F1161="■",G1161="■"),"",IF(AND(F1161="■",H1161="■"),"",IF(AND(G1161="■",H1161="■"),"",IF(F1161="■",$BY$24,IF(G1161="■",$BY$22,IF(L1161="","",L1161))))))))</f>
        <v/>
      </c>
      <c r="AO1161" s="118"/>
      <c r="AP1161" s="64" t="str">
        <f t="shared" si="349"/>
        <v/>
      </c>
      <c r="AQ1161" s="64" t="str">
        <f t="shared" si="350"/>
        <v/>
      </c>
      <c r="AR1161" s="64" t="str">
        <f t="shared" si="351"/>
        <v/>
      </c>
      <c r="AS1161" s="64" t="str">
        <f t="shared" si="352"/>
        <v/>
      </c>
      <c r="AT1161" s="64" t="str">
        <f t="shared" si="353"/>
        <v/>
      </c>
      <c r="AW1161" s="17" t="str">
        <f t="shared" si="354"/>
        <v/>
      </c>
      <c r="AX1161" s="17" t="str">
        <f t="shared" si="355"/>
        <v/>
      </c>
      <c r="AY1161" s="17" t="str">
        <f t="shared" si="356"/>
        <v/>
      </c>
      <c r="AZ1161" s="17" t="str">
        <f t="shared" si="357"/>
        <v/>
      </c>
      <c r="BA1161" s="17" t="str">
        <f t="shared" si="358"/>
        <v/>
      </c>
      <c r="BB1161" s="17" t="str">
        <f t="shared" si="359"/>
        <v/>
      </c>
      <c r="BD1161" s="17" t="str">
        <f>IF(AND(OR(F1161="",F1161="□"),OR(G1161="",G1161="□"),OR(H1161="",H1161="□")),"",IF(AND(F1161="■",G1161="■"),"",IF(AND(OR(F1161="■",G1161="■"),H1161="■"),"",IF(F1161="■",5,IF(G1161="■",4,IF(I1161="","",IF($C$3="","",IF($C$3=8,"-",IF($C$3&lt;8,IF(I1161&lt;=$BY$25,7,IF(I1161&lt;=$BY$26,6,IF(I1161&lt;=$BY$27,5,IF(I1161&lt;=$BY$28,4,IF(I1161&lt;=$BY$29,3,IF(I1161&lt;=$BY$30,2,1)))))))))))))))</f>
        <v/>
      </c>
      <c r="BE1161" s="17" t="str">
        <f>IF(AND(OR(F1161="",F1161="□"),OR(G1161="",G1161="□"),OR(H1161="",H1161="□")),"",IF(AND(F1161="■",G1161="■"),"",IF(AND(OR(F1161="■",G1161="■"),H1161="■"),"",IF(F1161="■",5,IF(G1161="■",4,IF(K1161="","",IF($C$3="","",IF($C$3=8,IF(K1161&lt;=$BY$33,6,IF(K1161&lt;=$BY$34,5,IF(K1161&lt;=$BY$35,4,3))),IF(AND($C$3&lt;8,$C$3&gt;4),IF(K1161&lt;=$BY$32,7,IF(K1161&lt;=$BY$33,6,IF(K1161&lt;=$BY$34,5,IF(K1161&lt;=$BY$35,4,IF(K1161&lt;=$BY$36,3,2))))),IF(C1147&lt;5,"-"))))))))))</f>
        <v/>
      </c>
      <c r="BF1161" s="17" t="str">
        <f t="shared" si="361"/>
        <v/>
      </c>
      <c r="BH1161" s="18" t="str">
        <f>IF(X1161="","",IF(50&lt;=Y1161,6,IF(AND(40&lt;=Y1161,Y1161&lt;50),5,IF(AND(30&lt;=Y1161,Y1161&lt;40),4,IF(AND(20&lt;=Y1161,Y1161&lt;30),3,IF(AND(10&lt;=Y1161,Y1161&lt;20),2,IF(AND(0&lt;=Y1161,Y1161&lt;10),1,IF(Y1161&lt;0,0,""))))))))</f>
        <v/>
      </c>
      <c r="BI1161" s="18" t="str">
        <f>IF(X1161="","",IF(30&lt;=Y1161,4,IF(AND(20&lt;=Y1161,Y1161&lt;30),3,IF(AND(10&lt;=Y1161,Y1161&lt;20),2,IF(AND(0&lt;=Y1161,Y1161&lt;10),1,IF(Y1161&lt;0,0,""))))))</f>
        <v/>
      </c>
      <c r="BJ1161" s="58" t="str">
        <f>IF(AND(OR(Q1161="",Q1161="□"),OR(R1161="",R1161="□"),OR(S1161="",S1161="□")),"",IF(AND(Q1161="■",R1161="■"),"",IF(AND(OR(Q1161="■",R1161="■"),S1161="■"),"",IF(Q1161="■",3,IF(R1161="■",1,IF(Z1161="■",BH1161,BI1161))))))</f>
        <v/>
      </c>
    </row>
    <row r="1162" spans="1:62" ht="12" customHeight="1" x14ac:dyDescent="0.15">
      <c r="A1162" s="66">
        <v>1145</v>
      </c>
      <c r="B1162" s="4"/>
      <c r="C1162" s="2"/>
      <c r="D1162" s="2"/>
      <c r="E1162" s="8"/>
      <c r="F1162" s="129" t="s">
        <v>38</v>
      </c>
      <c r="G1162" s="130" t="s">
        <v>38</v>
      </c>
      <c r="H1162" s="131" t="s">
        <v>38</v>
      </c>
      <c r="I1162" s="122"/>
      <c r="J1162" s="149"/>
      <c r="K1162" s="124"/>
      <c r="L1162" s="178"/>
      <c r="M1162" s="133"/>
      <c r="N1162" s="163" t="str">
        <f>IF($C$3="","",IF(P1162="","",BF1162))</f>
        <v/>
      </c>
      <c r="O1162" s="163" t="str">
        <f>IF($C$3="","",IF(AND(OR(F1162="",F1162="□"),OR(G1162="",G1162="□"),OR(H1162="",H1162="□")),"",IF(AND(F1162="■",G1162="■"),"",IF(AND(OR(F1162="■",G1162="■"),H1162="■"),"",IF(BF1162="","",IF(OR(BF1162=4,BF1162&gt;4),"○","×"))))))</f>
        <v/>
      </c>
      <c r="P1162" s="162" t="str">
        <f>IF($C$3="","",IF(AND(OR(F1162="",F1162="□"),OR(G1162="",G1162="□"),OR(H1162="",H1162="□")),"",IF(AND(F1162="■",G1162="■"),"",IF(AND(OR(F1162="■",G1162="■"),H1162="■"),"",IF(BF1162="","",IF(OR(BF1162=5,BF1162&gt;5),"○","×"))))))</f>
        <v/>
      </c>
      <c r="Q1162" s="129" t="s">
        <v>38</v>
      </c>
      <c r="R1162" s="130" t="s">
        <v>38</v>
      </c>
      <c r="S1162" s="131" t="s">
        <v>38</v>
      </c>
      <c r="T1162" s="1"/>
      <c r="U1162" s="10"/>
      <c r="V1162" s="11"/>
      <c r="W1162" s="10"/>
      <c r="X1162" s="223" t="str">
        <f t="shared" si="360"/>
        <v/>
      </c>
      <c r="Y1162" s="164" t="str">
        <f t="shared" si="342"/>
        <v/>
      </c>
      <c r="Z1162" s="131" t="s">
        <v>58</v>
      </c>
      <c r="AA1162" s="135" t="s">
        <v>58</v>
      </c>
      <c r="AB1162" s="165" t="str">
        <f t="shared" si="343"/>
        <v/>
      </c>
      <c r="AC1162" s="280"/>
      <c r="AD1162" s="281"/>
      <c r="AF1162" s="60" t="str">
        <f>IF($C$3="","",IF(AND(F1162="□",G1162="□",H1162="□"),"",IF(AND(F1162="■",G1162="■"),"",IF(AND(F1162="■",H1162="■"),"",IF(AND(G1162="■",H1162="■"),"",IF(F1162="■",$BY$42,IF(G1162="■",$BY$39,IF(I1162="","",I1162))))))))</f>
        <v/>
      </c>
      <c r="AG1162" s="61" t="str">
        <f>IF($C$3="","",IF(AND(F1162="□",G1162="□",H1162="□"),"",IF(AND(F1162="■",G1162="■"),"",IF(AND(F1162="■",H1162="■"),"",IF(AND(G1162="■",H1162="■"),"",IF(F1162="■",$BY$44,IF(G1162="■",$BY$41,IF(K1162="","",K1162))))))))</f>
        <v/>
      </c>
      <c r="AH1162" s="63" t="str">
        <f t="shared" si="344"/>
        <v/>
      </c>
      <c r="AI1162" s="63" t="str">
        <f t="shared" si="345"/>
        <v/>
      </c>
      <c r="AJ1162" s="64" t="str">
        <f t="shared" si="346"/>
        <v/>
      </c>
      <c r="AK1162" s="64" t="str">
        <f t="shared" si="347"/>
        <v/>
      </c>
      <c r="AL1162" s="64" t="str">
        <f>IF($C$3="","",IF(AND(F1162="□",G1162="□",H1162="□"),"",IF(AND(F1162="■",G1162="■"),"",IF(AND(F1162="■",H1162="■"),"",IF(AND(G1162="■",H1162="■"),"",IF(F1162="■",$BY$23,IF(G1162="■",$BY$21,IF(J1162="","",J1162))))))))</f>
        <v/>
      </c>
      <c r="AM1162" s="65" t="str">
        <f t="shared" si="348"/>
        <v/>
      </c>
      <c r="AN1162" s="64" t="str">
        <f>IF($C$3="","",IF(AND(F1162="□",G1162="□",H1162="□"),"",IF(AND(F1162="■",G1162="■"),"",IF(AND(F1162="■",H1162="■"),"",IF(AND(G1162="■",H1162="■"),"",IF(F1162="■",$BY$24,IF(G1162="■",$BY$22,IF(L1162="","",L1162))))))))</f>
        <v/>
      </c>
      <c r="AO1162" s="118"/>
      <c r="AP1162" s="64" t="str">
        <f t="shared" si="349"/>
        <v/>
      </c>
      <c r="AQ1162" s="64" t="str">
        <f t="shared" si="350"/>
        <v/>
      </c>
      <c r="AR1162" s="64" t="str">
        <f t="shared" si="351"/>
        <v/>
      </c>
      <c r="AS1162" s="64" t="str">
        <f t="shared" si="352"/>
        <v/>
      </c>
      <c r="AT1162" s="64" t="str">
        <f t="shared" si="353"/>
        <v/>
      </c>
      <c r="AW1162" s="17" t="str">
        <f t="shared" si="354"/>
        <v/>
      </c>
      <c r="AX1162" s="17" t="str">
        <f t="shared" si="355"/>
        <v/>
      </c>
      <c r="AY1162" s="17" t="str">
        <f t="shared" si="356"/>
        <v/>
      </c>
      <c r="AZ1162" s="17" t="str">
        <f t="shared" si="357"/>
        <v/>
      </c>
      <c r="BA1162" s="17" t="str">
        <f t="shared" si="358"/>
        <v/>
      </c>
      <c r="BB1162" s="17" t="str">
        <f t="shared" si="359"/>
        <v/>
      </c>
      <c r="BD1162" s="17" t="str">
        <f>IF(AND(OR(F1162="",F1162="□"),OR(G1162="",G1162="□"),OR(H1162="",H1162="□")),"",IF(AND(F1162="■",G1162="■"),"",IF(AND(OR(F1162="■",G1162="■"),H1162="■"),"",IF(F1162="■",5,IF(G1162="■",4,IF(I1162="","",IF($C$3="","",IF($C$3=8,"-",IF($C$3&lt;8,IF(I1162&lt;=$BY$25,7,IF(I1162&lt;=$BY$26,6,IF(I1162&lt;=$BY$27,5,IF(I1162&lt;=$BY$28,4,IF(I1162&lt;=$BY$29,3,IF(I1162&lt;=$BY$30,2,1)))))))))))))))</f>
        <v/>
      </c>
      <c r="BE1162" s="17" t="str">
        <f>IF(AND(OR(F1162="",F1162="□"),OR(G1162="",G1162="□"),OR(H1162="",H1162="□")),"",IF(AND(F1162="■",G1162="■"),"",IF(AND(OR(F1162="■",G1162="■"),H1162="■"),"",IF(F1162="■",5,IF(G1162="■",4,IF(K1162="","",IF($C$3="","",IF($C$3=8,IF(K1162&lt;=$BY$33,6,IF(K1162&lt;=$BY$34,5,IF(K1162&lt;=$BY$35,4,3))),IF(AND($C$3&lt;8,$C$3&gt;4),IF(K1162&lt;=$BY$32,7,IF(K1162&lt;=$BY$33,6,IF(K1162&lt;=$BY$34,5,IF(K1162&lt;=$BY$35,4,IF(K1162&lt;=$BY$36,3,2))))),IF(C1148&lt;5,"-"))))))))))</f>
        <v/>
      </c>
      <c r="BF1162" s="17" t="str">
        <f t="shared" si="361"/>
        <v/>
      </c>
      <c r="BH1162" s="18" t="str">
        <f>IF(X1162="","",IF(50&lt;=Y1162,6,IF(AND(40&lt;=Y1162,Y1162&lt;50),5,IF(AND(30&lt;=Y1162,Y1162&lt;40),4,IF(AND(20&lt;=Y1162,Y1162&lt;30),3,IF(AND(10&lt;=Y1162,Y1162&lt;20),2,IF(AND(0&lt;=Y1162,Y1162&lt;10),1,IF(Y1162&lt;0,0,""))))))))</f>
        <v/>
      </c>
      <c r="BI1162" s="18" t="str">
        <f>IF(X1162="","",IF(30&lt;=Y1162,4,IF(AND(20&lt;=Y1162,Y1162&lt;30),3,IF(AND(10&lt;=Y1162,Y1162&lt;20),2,IF(AND(0&lt;=Y1162,Y1162&lt;10),1,IF(Y1162&lt;0,0,""))))))</f>
        <v/>
      </c>
      <c r="BJ1162" s="58" t="str">
        <f>IF(AND(OR(Q1162="",Q1162="□"),OR(R1162="",R1162="□"),OR(S1162="",S1162="□")),"",IF(AND(Q1162="■",R1162="■"),"",IF(AND(OR(Q1162="■",R1162="■"),S1162="■"),"",IF(Q1162="■",3,IF(R1162="■",1,IF(Z1162="■",BH1162,BI1162))))))</f>
        <v/>
      </c>
    </row>
    <row r="1163" spans="1:62" ht="12" customHeight="1" x14ac:dyDescent="0.15">
      <c r="A1163" s="66">
        <v>1146</v>
      </c>
      <c r="B1163" s="4"/>
      <c r="C1163" s="2"/>
      <c r="D1163" s="2"/>
      <c r="E1163" s="8"/>
      <c r="F1163" s="129" t="s">
        <v>38</v>
      </c>
      <c r="G1163" s="130" t="s">
        <v>38</v>
      </c>
      <c r="H1163" s="131" t="s">
        <v>38</v>
      </c>
      <c r="I1163" s="122"/>
      <c r="J1163" s="149"/>
      <c r="K1163" s="124"/>
      <c r="L1163" s="178"/>
      <c r="M1163" s="133"/>
      <c r="N1163" s="163" t="str">
        <f>IF($C$3="","",IF(P1163="","",BF1163))</f>
        <v/>
      </c>
      <c r="O1163" s="163" t="str">
        <f>IF($C$3="","",IF(AND(OR(F1163="",F1163="□"),OR(G1163="",G1163="□"),OR(H1163="",H1163="□")),"",IF(AND(F1163="■",G1163="■"),"",IF(AND(OR(F1163="■",G1163="■"),H1163="■"),"",IF(BF1163="","",IF(OR(BF1163=4,BF1163&gt;4),"○","×"))))))</f>
        <v/>
      </c>
      <c r="P1163" s="162" t="str">
        <f>IF($C$3="","",IF(AND(OR(F1163="",F1163="□"),OR(G1163="",G1163="□"),OR(H1163="",H1163="□")),"",IF(AND(F1163="■",G1163="■"),"",IF(AND(OR(F1163="■",G1163="■"),H1163="■"),"",IF(BF1163="","",IF(OR(BF1163=5,BF1163&gt;5),"○","×"))))))</f>
        <v/>
      </c>
      <c r="Q1163" s="129" t="s">
        <v>38</v>
      </c>
      <c r="R1163" s="130" t="s">
        <v>38</v>
      </c>
      <c r="S1163" s="131" t="s">
        <v>38</v>
      </c>
      <c r="T1163" s="1"/>
      <c r="U1163" s="10"/>
      <c r="V1163" s="11"/>
      <c r="W1163" s="10"/>
      <c r="X1163" s="223" t="str">
        <f t="shared" si="360"/>
        <v/>
      </c>
      <c r="Y1163" s="164" t="str">
        <f t="shared" si="342"/>
        <v/>
      </c>
      <c r="Z1163" s="131" t="s">
        <v>58</v>
      </c>
      <c r="AA1163" s="135" t="s">
        <v>58</v>
      </c>
      <c r="AB1163" s="165" t="str">
        <f t="shared" si="343"/>
        <v/>
      </c>
      <c r="AC1163" s="280"/>
      <c r="AD1163" s="281"/>
      <c r="AF1163" s="60" t="str">
        <f>IF($C$3="","",IF(AND(F1163="□",G1163="□",H1163="□"),"",IF(AND(F1163="■",G1163="■"),"",IF(AND(F1163="■",H1163="■"),"",IF(AND(G1163="■",H1163="■"),"",IF(F1163="■",$BY$42,IF(G1163="■",$BY$39,IF(I1163="","",I1163))))))))</f>
        <v/>
      </c>
      <c r="AG1163" s="61" t="str">
        <f>IF($C$3="","",IF(AND(F1163="□",G1163="□",H1163="□"),"",IF(AND(F1163="■",G1163="■"),"",IF(AND(F1163="■",H1163="■"),"",IF(AND(G1163="■",H1163="■"),"",IF(F1163="■",$BY$44,IF(G1163="■",$BY$41,IF(K1163="","",K1163))))))))</f>
        <v/>
      </c>
      <c r="AH1163" s="63" t="str">
        <f t="shared" si="344"/>
        <v/>
      </c>
      <c r="AI1163" s="63" t="str">
        <f t="shared" si="345"/>
        <v/>
      </c>
      <c r="AJ1163" s="64" t="str">
        <f t="shared" si="346"/>
        <v/>
      </c>
      <c r="AK1163" s="64" t="str">
        <f t="shared" si="347"/>
        <v/>
      </c>
      <c r="AL1163" s="64" t="str">
        <f>IF($C$3="","",IF(AND(F1163="□",G1163="□",H1163="□"),"",IF(AND(F1163="■",G1163="■"),"",IF(AND(F1163="■",H1163="■"),"",IF(AND(G1163="■",H1163="■"),"",IF(F1163="■",$BY$23,IF(G1163="■",$BY$21,IF(J1163="","",J1163))))))))</f>
        <v/>
      </c>
      <c r="AM1163" s="65" t="str">
        <f t="shared" si="348"/>
        <v/>
      </c>
      <c r="AN1163" s="64" t="str">
        <f>IF($C$3="","",IF(AND(F1163="□",G1163="□",H1163="□"),"",IF(AND(F1163="■",G1163="■"),"",IF(AND(F1163="■",H1163="■"),"",IF(AND(G1163="■",H1163="■"),"",IF(F1163="■",$BY$24,IF(G1163="■",$BY$22,IF(L1163="","",L1163))))))))</f>
        <v/>
      </c>
      <c r="AO1163" s="118"/>
      <c r="AP1163" s="64" t="str">
        <f t="shared" si="349"/>
        <v/>
      </c>
      <c r="AQ1163" s="64" t="str">
        <f t="shared" si="350"/>
        <v/>
      </c>
      <c r="AR1163" s="64" t="str">
        <f t="shared" si="351"/>
        <v/>
      </c>
      <c r="AS1163" s="64" t="str">
        <f t="shared" si="352"/>
        <v/>
      </c>
      <c r="AT1163" s="64" t="str">
        <f t="shared" si="353"/>
        <v/>
      </c>
      <c r="AW1163" s="17" t="str">
        <f t="shared" si="354"/>
        <v/>
      </c>
      <c r="AX1163" s="17" t="str">
        <f t="shared" si="355"/>
        <v/>
      </c>
      <c r="AY1163" s="17" t="str">
        <f t="shared" si="356"/>
        <v/>
      </c>
      <c r="AZ1163" s="17" t="str">
        <f t="shared" si="357"/>
        <v/>
      </c>
      <c r="BA1163" s="17" t="str">
        <f t="shared" si="358"/>
        <v/>
      </c>
      <c r="BB1163" s="17" t="str">
        <f t="shared" si="359"/>
        <v/>
      </c>
      <c r="BD1163" s="17" t="str">
        <f>IF(AND(OR(F1163="",F1163="□"),OR(G1163="",G1163="□"),OR(H1163="",H1163="□")),"",IF(AND(F1163="■",G1163="■"),"",IF(AND(OR(F1163="■",G1163="■"),H1163="■"),"",IF(F1163="■",5,IF(G1163="■",4,IF(I1163="","",IF($C$3="","",IF($C$3=8,"-",IF($C$3&lt;8,IF(I1163&lt;=$BY$25,7,IF(I1163&lt;=$BY$26,6,IF(I1163&lt;=$BY$27,5,IF(I1163&lt;=$BY$28,4,IF(I1163&lt;=$BY$29,3,IF(I1163&lt;=$BY$30,2,1)))))))))))))))</f>
        <v/>
      </c>
      <c r="BE1163" s="17" t="str">
        <f>IF(AND(OR(F1163="",F1163="□"),OR(G1163="",G1163="□"),OR(H1163="",H1163="□")),"",IF(AND(F1163="■",G1163="■"),"",IF(AND(OR(F1163="■",G1163="■"),H1163="■"),"",IF(F1163="■",5,IF(G1163="■",4,IF(K1163="","",IF($C$3="","",IF($C$3=8,IF(K1163&lt;=$BY$33,6,IF(K1163&lt;=$BY$34,5,IF(K1163&lt;=$BY$35,4,3))),IF(AND($C$3&lt;8,$C$3&gt;4),IF(K1163&lt;=$BY$32,7,IF(K1163&lt;=$BY$33,6,IF(K1163&lt;=$BY$34,5,IF(K1163&lt;=$BY$35,4,IF(K1163&lt;=$BY$36,3,2))))),IF(C1149&lt;5,"-"))))))))))</f>
        <v/>
      </c>
      <c r="BF1163" s="17" t="str">
        <f t="shared" si="361"/>
        <v/>
      </c>
      <c r="BH1163" s="18" t="str">
        <f>IF(X1163="","",IF(50&lt;=Y1163,6,IF(AND(40&lt;=Y1163,Y1163&lt;50),5,IF(AND(30&lt;=Y1163,Y1163&lt;40),4,IF(AND(20&lt;=Y1163,Y1163&lt;30),3,IF(AND(10&lt;=Y1163,Y1163&lt;20),2,IF(AND(0&lt;=Y1163,Y1163&lt;10),1,IF(Y1163&lt;0,0,""))))))))</f>
        <v/>
      </c>
      <c r="BI1163" s="18" t="str">
        <f>IF(X1163="","",IF(30&lt;=Y1163,4,IF(AND(20&lt;=Y1163,Y1163&lt;30),3,IF(AND(10&lt;=Y1163,Y1163&lt;20),2,IF(AND(0&lt;=Y1163,Y1163&lt;10),1,IF(Y1163&lt;0,0,""))))))</f>
        <v/>
      </c>
      <c r="BJ1163" s="58" t="str">
        <f>IF(AND(OR(Q1163="",Q1163="□"),OR(R1163="",R1163="□"),OR(S1163="",S1163="□")),"",IF(AND(Q1163="■",R1163="■"),"",IF(AND(OR(Q1163="■",R1163="■"),S1163="■"),"",IF(Q1163="■",3,IF(R1163="■",1,IF(Z1163="■",BH1163,BI1163))))))</f>
        <v/>
      </c>
    </row>
    <row r="1164" spans="1:62" ht="12" customHeight="1" x14ac:dyDescent="0.15">
      <c r="A1164" s="66">
        <v>1147</v>
      </c>
      <c r="B1164" s="4"/>
      <c r="C1164" s="2"/>
      <c r="D1164" s="2"/>
      <c r="E1164" s="8"/>
      <c r="F1164" s="129" t="s">
        <v>38</v>
      </c>
      <c r="G1164" s="130" t="s">
        <v>38</v>
      </c>
      <c r="H1164" s="131" t="s">
        <v>38</v>
      </c>
      <c r="I1164" s="122"/>
      <c r="J1164" s="149"/>
      <c r="K1164" s="124"/>
      <c r="L1164" s="178"/>
      <c r="M1164" s="133"/>
      <c r="N1164" s="163" t="str">
        <f>IF($C$3="","",IF(P1164="","",BF1164))</f>
        <v/>
      </c>
      <c r="O1164" s="163" t="str">
        <f>IF($C$3="","",IF(AND(OR(F1164="",F1164="□"),OR(G1164="",G1164="□"),OR(H1164="",H1164="□")),"",IF(AND(F1164="■",G1164="■"),"",IF(AND(OR(F1164="■",G1164="■"),H1164="■"),"",IF(BF1164="","",IF(OR(BF1164=4,BF1164&gt;4),"○","×"))))))</f>
        <v/>
      </c>
      <c r="P1164" s="162" t="str">
        <f>IF($C$3="","",IF(AND(OR(F1164="",F1164="□"),OR(G1164="",G1164="□"),OR(H1164="",H1164="□")),"",IF(AND(F1164="■",G1164="■"),"",IF(AND(OR(F1164="■",G1164="■"),H1164="■"),"",IF(BF1164="","",IF(OR(BF1164=5,BF1164&gt;5),"○","×"))))))</f>
        <v/>
      </c>
      <c r="Q1164" s="129" t="s">
        <v>38</v>
      </c>
      <c r="R1164" s="130" t="s">
        <v>38</v>
      </c>
      <c r="S1164" s="131" t="s">
        <v>38</v>
      </c>
      <c r="T1164" s="1"/>
      <c r="U1164" s="10"/>
      <c r="V1164" s="11"/>
      <c r="W1164" s="10"/>
      <c r="X1164" s="223" t="str">
        <f t="shared" si="360"/>
        <v/>
      </c>
      <c r="Y1164" s="164" t="str">
        <f t="shared" si="342"/>
        <v/>
      </c>
      <c r="Z1164" s="131" t="s">
        <v>58</v>
      </c>
      <c r="AA1164" s="135" t="s">
        <v>58</v>
      </c>
      <c r="AB1164" s="165" t="str">
        <f t="shared" si="343"/>
        <v/>
      </c>
      <c r="AC1164" s="280"/>
      <c r="AD1164" s="281"/>
      <c r="AF1164" s="60" t="str">
        <f>IF($C$3="","",IF(AND(F1164="□",G1164="□",H1164="□"),"",IF(AND(F1164="■",G1164="■"),"",IF(AND(F1164="■",H1164="■"),"",IF(AND(G1164="■",H1164="■"),"",IF(F1164="■",$BY$42,IF(G1164="■",$BY$39,IF(I1164="","",I1164))))))))</f>
        <v/>
      </c>
      <c r="AG1164" s="61" t="str">
        <f>IF($C$3="","",IF(AND(F1164="□",G1164="□",H1164="□"),"",IF(AND(F1164="■",G1164="■"),"",IF(AND(F1164="■",H1164="■"),"",IF(AND(G1164="■",H1164="■"),"",IF(F1164="■",$BY$44,IF(G1164="■",$BY$41,IF(K1164="","",K1164))))))))</f>
        <v/>
      </c>
      <c r="AH1164" s="63" t="str">
        <f t="shared" si="344"/>
        <v/>
      </c>
      <c r="AI1164" s="63" t="str">
        <f t="shared" si="345"/>
        <v/>
      </c>
      <c r="AJ1164" s="64" t="str">
        <f t="shared" si="346"/>
        <v/>
      </c>
      <c r="AK1164" s="64" t="str">
        <f t="shared" si="347"/>
        <v/>
      </c>
      <c r="AL1164" s="64" t="str">
        <f>IF($C$3="","",IF(AND(F1164="□",G1164="□",H1164="□"),"",IF(AND(F1164="■",G1164="■"),"",IF(AND(F1164="■",H1164="■"),"",IF(AND(G1164="■",H1164="■"),"",IF(F1164="■",$BY$23,IF(G1164="■",$BY$21,IF(J1164="","",J1164))))))))</f>
        <v/>
      </c>
      <c r="AM1164" s="65" t="str">
        <f t="shared" si="348"/>
        <v/>
      </c>
      <c r="AN1164" s="64" t="str">
        <f>IF($C$3="","",IF(AND(F1164="□",G1164="□",H1164="□"),"",IF(AND(F1164="■",G1164="■"),"",IF(AND(F1164="■",H1164="■"),"",IF(AND(G1164="■",H1164="■"),"",IF(F1164="■",$BY$24,IF(G1164="■",$BY$22,IF(L1164="","",L1164))))))))</f>
        <v/>
      </c>
      <c r="AO1164" s="118"/>
      <c r="AP1164" s="64" t="str">
        <f t="shared" si="349"/>
        <v/>
      </c>
      <c r="AQ1164" s="64" t="str">
        <f t="shared" si="350"/>
        <v/>
      </c>
      <c r="AR1164" s="64" t="str">
        <f t="shared" si="351"/>
        <v/>
      </c>
      <c r="AS1164" s="64" t="str">
        <f t="shared" si="352"/>
        <v/>
      </c>
      <c r="AT1164" s="64" t="str">
        <f t="shared" si="353"/>
        <v/>
      </c>
      <c r="AW1164" s="17" t="str">
        <f t="shared" si="354"/>
        <v/>
      </c>
      <c r="AX1164" s="17" t="str">
        <f t="shared" si="355"/>
        <v/>
      </c>
      <c r="AY1164" s="17" t="str">
        <f t="shared" si="356"/>
        <v/>
      </c>
      <c r="AZ1164" s="17" t="str">
        <f t="shared" si="357"/>
        <v/>
      </c>
      <c r="BA1164" s="17" t="str">
        <f t="shared" si="358"/>
        <v/>
      </c>
      <c r="BB1164" s="17" t="str">
        <f t="shared" si="359"/>
        <v/>
      </c>
      <c r="BD1164" s="17" t="str">
        <f>IF(AND(OR(F1164="",F1164="□"),OR(G1164="",G1164="□"),OR(H1164="",H1164="□")),"",IF(AND(F1164="■",G1164="■"),"",IF(AND(OR(F1164="■",G1164="■"),H1164="■"),"",IF(F1164="■",5,IF(G1164="■",4,IF(I1164="","",IF($C$3="","",IF($C$3=8,"-",IF($C$3&lt;8,IF(I1164&lt;=$BY$25,7,IF(I1164&lt;=$BY$26,6,IF(I1164&lt;=$BY$27,5,IF(I1164&lt;=$BY$28,4,IF(I1164&lt;=$BY$29,3,IF(I1164&lt;=$BY$30,2,1)))))))))))))))</f>
        <v/>
      </c>
      <c r="BE1164" s="17" t="str">
        <f>IF(AND(OR(F1164="",F1164="□"),OR(G1164="",G1164="□"),OR(H1164="",H1164="□")),"",IF(AND(F1164="■",G1164="■"),"",IF(AND(OR(F1164="■",G1164="■"),H1164="■"),"",IF(F1164="■",5,IF(G1164="■",4,IF(K1164="","",IF($C$3="","",IF($C$3=8,IF(K1164&lt;=$BY$33,6,IF(K1164&lt;=$BY$34,5,IF(K1164&lt;=$BY$35,4,3))),IF(AND($C$3&lt;8,$C$3&gt;4),IF(K1164&lt;=$BY$32,7,IF(K1164&lt;=$BY$33,6,IF(K1164&lt;=$BY$34,5,IF(K1164&lt;=$BY$35,4,IF(K1164&lt;=$BY$36,3,2))))),IF(C1150&lt;5,"-"))))))))))</f>
        <v/>
      </c>
      <c r="BF1164" s="17" t="str">
        <f t="shared" si="361"/>
        <v/>
      </c>
      <c r="BH1164" s="18" t="str">
        <f>IF(X1164="","",IF(50&lt;=Y1164,6,IF(AND(40&lt;=Y1164,Y1164&lt;50),5,IF(AND(30&lt;=Y1164,Y1164&lt;40),4,IF(AND(20&lt;=Y1164,Y1164&lt;30),3,IF(AND(10&lt;=Y1164,Y1164&lt;20),2,IF(AND(0&lt;=Y1164,Y1164&lt;10),1,IF(Y1164&lt;0,0,""))))))))</f>
        <v/>
      </c>
      <c r="BI1164" s="18" t="str">
        <f>IF(X1164="","",IF(30&lt;=Y1164,4,IF(AND(20&lt;=Y1164,Y1164&lt;30),3,IF(AND(10&lt;=Y1164,Y1164&lt;20),2,IF(AND(0&lt;=Y1164,Y1164&lt;10),1,IF(Y1164&lt;0,0,""))))))</f>
        <v/>
      </c>
      <c r="BJ1164" s="58" t="str">
        <f>IF(AND(OR(Q1164="",Q1164="□"),OR(R1164="",R1164="□"),OR(S1164="",S1164="□")),"",IF(AND(Q1164="■",R1164="■"),"",IF(AND(OR(Q1164="■",R1164="■"),S1164="■"),"",IF(Q1164="■",3,IF(R1164="■",1,IF(Z1164="■",BH1164,BI1164))))))</f>
        <v/>
      </c>
    </row>
    <row r="1165" spans="1:62" ht="12" customHeight="1" x14ac:dyDescent="0.15">
      <c r="A1165" s="66">
        <v>1148</v>
      </c>
      <c r="B1165" s="4"/>
      <c r="C1165" s="2"/>
      <c r="D1165" s="2"/>
      <c r="E1165" s="8"/>
      <c r="F1165" s="129" t="s">
        <v>38</v>
      </c>
      <c r="G1165" s="130" t="s">
        <v>38</v>
      </c>
      <c r="H1165" s="131" t="s">
        <v>38</v>
      </c>
      <c r="I1165" s="122"/>
      <c r="J1165" s="149"/>
      <c r="K1165" s="124"/>
      <c r="L1165" s="178"/>
      <c r="M1165" s="133"/>
      <c r="N1165" s="163" t="str">
        <f>IF($C$3="","",IF(P1165="","",BF1165))</f>
        <v/>
      </c>
      <c r="O1165" s="163" t="str">
        <f>IF($C$3="","",IF(AND(OR(F1165="",F1165="□"),OR(G1165="",G1165="□"),OR(H1165="",H1165="□")),"",IF(AND(F1165="■",G1165="■"),"",IF(AND(OR(F1165="■",G1165="■"),H1165="■"),"",IF(BF1165="","",IF(OR(BF1165=4,BF1165&gt;4),"○","×"))))))</f>
        <v/>
      </c>
      <c r="P1165" s="162" t="str">
        <f>IF($C$3="","",IF(AND(OR(F1165="",F1165="□"),OR(G1165="",G1165="□"),OR(H1165="",H1165="□")),"",IF(AND(F1165="■",G1165="■"),"",IF(AND(OR(F1165="■",G1165="■"),H1165="■"),"",IF(BF1165="","",IF(OR(BF1165=5,BF1165&gt;5),"○","×"))))))</f>
        <v/>
      </c>
      <c r="Q1165" s="129" t="s">
        <v>38</v>
      </c>
      <c r="R1165" s="130" t="s">
        <v>38</v>
      </c>
      <c r="S1165" s="131" t="s">
        <v>38</v>
      </c>
      <c r="T1165" s="1"/>
      <c r="U1165" s="10"/>
      <c r="V1165" s="11"/>
      <c r="W1165" s="10"/>
      <c r="X1165" s="223" t="str">
        <f t="shared" si="360"/>
        <v/>
      </c>
      <c r="Y1165" s="164" t="str">
        <f t="shared" si="342"/>
        <v/>
      </c>
      <c r="Z1165" s="131" t="s">
        <v>58</v>
      </c>
      <c r="AA1165" s="135" t="s">
        <v>58</v>
      </c>
      <c r="AB1165" s="165" t="str">
        <f t="shared" si="343"/>
        <v/>
      </c>
      <c r="AC1165" s="280"/>
      <c r="AD1165" s="281"/>
      <c r="AF1165" s="60" t="str">
        <f>IF($C$3="","",IF(AND(F1165="□",G1165="□",H1165="□"),"",IF(AND(F1165="■",G1165="■"),"",IF(AND(F1165="■",H1165="■"),"",IF(AND(G1165="■",H1165="■"),"",IF(F1165="■",$BY$42,IF(G1165="■",$BY$39,IF(I1165="","",I1165))))))))</f>
        <v/>
      </c>
      <c r="AG1165" s="61" t="str">
        <f>IF($C$3="","",IF(AND(F1165="□",G1165="□",H1165="□"),"",IF(AND(F1165="■",G1165="■"),"",IF(AND(F1165="■",H1165="■"),"",IF(AND(G1165="■",H1165="■"),"",IF(F1165="■",$BY$44,IF(G1165="■",$BY$41,IF(K1165="","",K1165))))))))</f>
        <v/>
      </c>
      <c r="AH1165" s="63" t="str">
        <f t="shared" si="344"/>
        <v/>
      </c>
      <c r="AI1165" s="63" t="str">
        <f t="shared" si="345"/>
        <v/>
      </c>
      <c r="AJ1165" s="64" t="str">
        <f t="shared" si="346"/>
        <v/>
      </c>
      <c r="AK1165" s="64" t="str">
        <f t="shared" si="347"/>
        <v/>
      </c>
      <c r="AL1165" s="64" t="str">
        <f>IF($C$3="","",IF(AND(F1165="□",G1165="□",H1165="□"),"",IF(AND(F1165="■",G1165="■"),"",IF(AND(F1165="■",H1165="■"),"",IF(AND(G1165="■",H1165="■"),"",IF(F1165="■",$BY$23,IF(G1165="■",$BY$21,IF(J1165="","",J1165))))))))</f>
        <v/>
      </c>
      <c r="AM1165" s="65" t="str">
        <f t="shared" si="348"/>
        <v/>
      </c>
      <c r="AN1165" s="64" t="str">
        <f>IF($C$3="","",IF(AND(F1165="□",G1165="□",H1165="□"),"",IF(AND(F1165="■",G1165="■"),"",IF(AND(F1165="■",H1165="■"),"",IF(AND(G1165="■",H1165="■"),"",IF(F1165="■",$BY$24,IF(G1165="■",$BY$22,IF(L1165="","",L1165))))))))</f>
        <v/>
      </c>
      <c r="AO1165" s="118"/>
      <c r="AP1165" s="64" t="str">
        <f t="shared" si="349"/>
        <v/>
      </c>
      <c r="AQ1165" s="64" t="str">
        <f t="shared" si="350"/>
        <v/>
      </c>
      <c r="AR1165" s="64" t="str">
        <f t="shared" si="351"/>
        <v/>
      </c>
      <c r="AS1165" s="64" t="str">
        <f t="shared" si="352"/>
        <v/>
      </c>
      <c r="AT1165" s="64" t="str">
        <f t="shared" si="353"/>
        <v/>
      </c>
      <c r="AW1165" s="17" t="str">
        <f t="shared" si="354"/>
        <v/>
      </c>
      <c r="AX1165" s="17" t="str">
        <f t="shared" si="355"/>
        <v/>
      </c>
      <c r="AY1165" s="17" t="str">
        <f t="shared" si="356"/>
        <v/>
      </c>
      <c r="AZ1165" s="17" t="str">
        <f t="shared" si="357"/>
        <v/>
      </c>
      <c r="BA1165" s="17" t="str">
        <f t="shared" si="358"/>
        <v/>
      </c>
      <c r="BB1165" s="17" t="str">
        <f t="shared" si="359"/>
        <v/>
      </c>
      <c r="BD1165" s="17" t="str">
        <f>IF(AND(OR(F1165="",F1165="□"),OR(G1165="",G1165="□"),OR(H1165="",H1165="□")),"",IF(AND(F1165="■",G1165="■"),"",IF(AND(OR(F1165="■",G1165="■"),H1165="■"),"",IF(F1165="■",5,IF(G1165="■",4,IF(I1165="","",IF($C$3="","",IF($C$3=8,"-",IF($C$3&lt;8,IF(I1165&lt;=$BY$25,7,IF(I1165&lt;=$BY$26,6,IF(I1165&lt;=$BY$27,5,IF(I1165&lt;=$BY$28,4,IF(I1165&lt;=$BY$29,3,IF(I1165&lt;=$BY$30,2,1)))))))))))))))</f>
        <v/>
      </c>
      <c r="BE1165" s="17" t="str">
        <f>IF(AND(OR(F1165="",F1165="□"),OR(G1165="",G1165="□"),OR(H1165="",H1165="□")),"",IF(AND(F1165="■",G1165="■"),"",IF(AND(OR(F1165="■",G1165="■"),H1165="■"),"",IF(F1165="■",5,IF(G1165="■",4,IF(K1165="","",IF($C$3="","",IF($C$3=8,IF(K1165&lt;=$BY$33,6,IF(K1165&lt;=$BY$34,5,IF(K1165&lt;=$BY$35,4,3))),IF(AND($C$3&lt;8,$C$3&gt;4),IF(K1165&lt;=$BY$32,7,IF(K1165&lt;=$BY$33,6,IF(K1165&lt;=$BY$34,5,IF(K1165&lt;=$BY$35,4,IF(K1165&lt;=$BY$36,3,2))))),IF(C1151&lt;5,"-"))))))))))</f>
        <v/>
      </c>
      <c r="BF1165" s="17" t="str">
        <f t="shared" si="361"/>
        <v/>
      </c>
      <c r="BH1165" s="18" t="str">
        <f>IF(X1165="","",IF(50&lt;=Y1165,6,IF(AND(40&lt;=Y1165,Y1165&lt;50),5,IF(AND(30&lt;=Y1165,Y1165&lt;40),4,IF(AND(20&lt;=Y1165,Y1165&lt;30),3,IF(AND(10&lt;=Y1165,Y1165&lt;20),2,IF(AND(0&lt;=Y1165,Y1165&lt;10),1,IF(Y1165&lt;0,0,""))))))))</f>
        <v/>
      </c>
      <c r="BI1165" s="18" t="str">
        <f>IF(X1165="","",IF(30&lt;=Y1165,4,IF(AND(20&lt;=Y1165,Y1165&lt;30),3,IF(AND(10&lt;=Y1165,Y1165&lt;20),2,IF(AND(0&lt;=Y1165,Y1165&lt;10),1,IF(Y1165&lt;0,0,""))))))</f>
        <v/>
      </c>
      <c r="BJ1165" s="58" t="str">
        <f>IF(AND(OR(Q1165="",Q1165="□"),OR(R1165="",R1165="□"),OR(S1165="",S1165="□")),"",IF(AND(Q1165="■",R1165="■"),"",IF(AND(OR(Q1165="■",R1165="■"),S1165="■"),"",IF(Q1165="■",3,IF(R1165="■",1,IF(Z1165="■",BH1165,BI1165))))))</f>
        <v/>
      </c>
    </row>
    <row r="1166" spans="1:62" ht="12" customHeight="1" x14ac:dyDescent="0.15">
      <c r="A1166" s="66">
        <v>1149</v>
      </c>
      <c r="B1166" s="4"/>
      <c r="C1166" s="2"/>
      <c r="D1166" s="2"/>
      <c r="E1166" s="8"/>
      <c r="F1166" s="129" t="s">
        <v>38</v>
      </c>
      <c r="G1166" s="130" t="s">
        <v>38</v>
      </c>
      <c r="H1166" s="131" t="s">
        <v>38</v>
      </c>
      <c r="I1166" s="122"/>
      <c r="J1166" s="149"/>
      <c r="K1166" s="124"/>
      <c r="L1166" s="178"/>
      <c r="M1166" s="133"/>
      <c r="N1166" s="163" t="str">
        <f>IF($C$3="","",IF(P1166="","",BF1166))</f>
        <v/>
      </c>
      <c r="O1166" s="163" t="str">
        <f>IF($C$3="","",IF(AND(OR(F1166="",F1166="□"),OR(G1166="",G1166="□"),OR(H1166="",H1166="□")),"",IF(AND(F1166="■",G1166="■"),"",IF(AND(OR(F1166="■",G1166="■"),H1166="■"),"",IF(BF1166="","",IF(OR(BF1166=4,BF1166&gt;4),"○","×"))))))</f>
        <v/>
      </c>
      <c r="P1166" s="162" t="str">
        <f>IF($C$3="","",IF(AND(OR(F1166="",F1166="□"),OR(G1166="",G1166="□"),OR(H1166="",H1166="□")),"",IF(AND(F1166="■",G1166="■"),"",IF(AND(OR(F1166="■",G1166="■"),H1166="■"),"",IF(BF1166="","",IF(OR(BF1166=5,BF1166&gt;5),"○","×"))))))</f>
        <v/>
      </c>
      <c r="Q1166" s="129" t="s">
        <v>38</v>
      </c>
      <c r="R1166" s="130" t="s">
        <v>38</v>
      </c>
      <c r="S1166" s="131" t="s">
        <v>38</v>
      </c>
      <c r="T1166" s="1"/>
      <c r="U1166" s="10"/>
      <c r="V1166" s="11"/>
      <c r="W1166" s="10"/>
      <c r="X1166" s="223" t="str">
        <f t="shared" si="360"/>
        <v/>
      </c>
      <c r="Y1166" s="164" t="str">
        <f t="shared" si="342"/>
        <v/>
      </c>
      <c r="Z1166" s="131" t="s">
        <v>58</v>
      </c>
      <c r="AA1166" s="135" t="s">
        <v>58</v>
      </c>
      <c r="AB1166" s="165" t="str">
        <f t="shared" si="343"/>
        <v/>
      </c>
      <c r="AC1166" s="280"/>
      <c r="AD1166" s="281"/>
      <c r="AF1166" s="60" t="str">
        <f>IF($C$3="","",IF(AND(F1166="□",G1166="□",H1166="□"),"",IF(AND(F1166="■",G1166="■"),"",IF(AND(F1166="■",H1166="■"),"",IF(AND(G1166="■",H1166="■"),"",IF(F1166="■",$BY$42,IF(G1166="■",$BY$39,IF(I1166="","",I1166))))))))</f>
        <v/>
      </c>
      <c r="AG1166" s="61" t="str">
        <f>IF($C$3="","",IF(AND(F1166="□",G1166="□",H1166="□"),"",IF(AND(F1166="■",G1166="■"),"",IF(AND(F1166="■",H1166="■"),"",IF(AND(G1166="■",H1166="■"),"",IF(F1166="■",$BY$44,IF(G1166="■",$BY$41,IF(K1166="","",K1166))))))))</f>
        <v/>
      </c>
      <c r="AH1166" s="63" t="str">
        <f t="shared" si="344"/>
        <v/>
      </c>
      <c r="AI1166" s="63" t="str">
        <f t="shared" si="345"/>
        <v/>
      </c>
      <c r="AJ1166" s="64" t="str">
        <f t="shared" si="346"/>
        <v/>
      </c>
      <c r="AK1166" s="64" t="str">
        <f t="shared" si="347"/>
        <v/>
      </c>
      <c r="AL1166" s="64" t="str">
        <f>IF($C$3="","",IF(AND(F1166="□",G1166="□",H1166="□"),"",IF(AND(F1166="■",G1166="■"),"",IF(AND(F1166="■",H1166="■"),"",IF(AND(G1166="■",H1166="■"),"",IF(F1166="■",$BY$23,IF(G1166="■",$BY$21,IF(J1166="","",J1166))))))))</f>
        <v/>
      </c>
      <c r="AM1166" s="65" t="str">
        <f t="shared" si="348"/>
        <v/>
      </c>
      <c r="AN1166" s="64" t="str">
        <f>IF($C$3="","",IF(AND(F1166="□",G1166="□",H1166="□"),"",IF(AND(F1166="■",G1166="■"),"",IF(AND(F1166="■",H1166="■"),"",IF(AND(G1166="■",H1166="■"),"",IF(F1166="■",$BY$24,IF(G1166="■",$BY$22,IF(L1166="","",L1166))))))))</f>
        <v/>
      </c>
      <c r="AO1166" s="118"/>
      <c r="AP1166" s="64" t="str">
        <f t="shared" si="349"/>
        <v/>
      </c>
      <c r="AQ1166" s="64" t="str">
        <f t="shared" si="350"/>
        <v/>
      </c>
      <c r="AR1166" s="64" t="str">
        <f t="shared" si="351"/>
        <v/>
      </c>
      <c r="AS1166" s="64" t="str">
        <f t="shared" si="352"/>
        <v/>
      </c>
      <c r="AT1166" s="64" t="str">
        <f t="shared" si="353"/>
        <v/>
      </c>
      <c r="AW1166" s="17" t="str">
        <f t="shared" si="354"/>
        <v/>
      </c>
      <c r="AX1166" s="17" t="str">
        <f t="shared" si="355"/>
        <v/>
      </c>
      <c r="AY1166" s="17" t="str">
        <f t="shared" si="356"/>
        <v/>
      </c>
      <c r="AZ1166" s="17" t="str">
        <f t="shared" si="357"/>
        <v/>
      </c>
      <c r="BA1166" s="17" t="str">
        <f t="shared" si="358"/>
        <v/>
      </c>
      <c r="BB1166" s="17" t="str">
        <f t="shared" si="359"/>
        <v/>
      </c>
      <c r="BD1166" s="17" t="str">
        <f>IF(AND(OR(F1166="",F1166="□"),OR(G1166="",G1166="□"),OR(H1166="",H1166="□")),"",IF(AND(F1166="■",G1166="■"),"",IF(AND(OR(F1166="■",G1166="■"),H1166="■"),"",IF(F1166="■",5,IF(G1166="■",4,IF(I1166="","",IF($C$3="","",IF($C$3=8,"-",IF($C$3&lt;8,IF(I1166&lt;=$BY$25,7,IF(I1166&lt;=$BY$26,6,IF(I1166&lt;=$BY$27,5,IF(I1166&lt;=$BY$28,4,IF(I1166&lt;=$BY$29,3,IF(I1166&lt;=$BY$30,2,1)))))))))))))))</f>
        <v/>
      </c>
      <c r="BE1166" s="17" t="str">
        <f>IF(AND(OR(F1166="",F1166="□"),OR(G1166="",G1166="□"),OR(H1166="",H1166="□")),"",IF(AND(F1166="■",G1166="■"),"",IF(AND(OR(F1166="■",G1166="■"),H1166="■"),"",IF(F1166="■",5,IF(G1166="■",4,IF(K1166="","",IF($C$3="","",IF($C$3=8,IF(K1166&lt;=$BY$33,6,IF(K1166&lt;=$BY$34,5,IF(K1166&lt;=$BY$35,4,3))),IF(AND($C$3&lt;8,$C$3&gt;4),IF(K1166&lt;=$BY$32,7,IF(K1166&lt;=$BY$33,6,IF(K1166&lt;=$BY$34,5,IF(K1166&lt;=$BY$35,4,IF(K1166&lt;=$BY$36,3,2))))),IF(C1152&lt;5,"-"))))))))))</f>
        <v/>
      </c>
      <c r="BF1166" s="17" t="str">
        <f t="shared" si="361"/>
        <v/>
      </c>
      <c r="BH1166" s="18" t="str">
        <f>IF(X1166="","",IF(50&lt;=Y1166,6,IF(AND(40&lt;=Y1166,Y1166&lt;50),5,IF(AND(30&lt;=Y1166,Y1166&lt;40),4,IF(AND(20&lt;=Y1166,Y1166&lt;30),3,IF(AND(10&lt;=Y1166,Y1166&lt;20),2,IF(AND(0&lt;=Y1166,Y1166&lt;10),1,IF(Y1166&lt;0,0,""))))))))</f>
        <v/>
      </c>
      <c r="BI1166" s="18" t="str">
        <f>IF(X1166="","",IF(30&lt;=Y1166,4,IF(AND(20&lt;=Y1166,Y1166&lt;30),3,IF(AND(10&lt;=Y1166,Y1166&lt;20),2,IF(AND(0&lt;=Y1166,Y1166&lt;10),1,IF(Y1166&lt;0,0,""))))))</f>
        <v/>
      </c>
      <c r="BJ1166" s="58" t="str">
        <f>IF(AND(OR(Q1166="",Q1166="□"),OR(R1166="",R1166="□"),OR(S1166="",S1166="□")),"",IF(AND(Q1166="■",R1166="■"),"",IF(AND(OR(Q1166="■",R1166="■"),S1166="■"),"",IF(Q1166="■",3,IF(R1166="■",1,IF(Z1166="■",BH1166,BI1166))))))</f>
        <v/>
      </c>
    </row>
    <row r="1167" spans="1:62" ht="12" customHeight="1" x14ac:dyDescent="0.15">
      <c r="A1167" s="66">
        <v>1150</v>
      </c>
      <c r="B1167" s="4"/>
      <c r="C1167" s="2"/>
      <c r="D1167" s="2"/>
      <c r="E1167" s="8"/>
      <c r="F1167" s="129" t="s">
        <v>38</v>
      </c>
      <c r="G1167" s="130" t="s">
        <v>38</v>
      </c>
      <c r="H1167" s="131" t="s">
        <v>38</v>
      </c>
      <c r="I1167" s="122"/>
      <c r="J1167" s="149"/>
      <c r="K1167" s="124"/>
      <c r="L1167" s="178"/>
      <c r="M1167" s="133"/>
      <c r="N1167" s="163" t="str">
        <f>IF($C$3="","",IF(P1167="","",BF1167))</f>
        <v/>
      </c>
      <c r="O1167" s="163" t="str">
        <f>IF($C$3="","",IF(AND(OR(F1167="",F1167="□"),OR(G1167="",G1167="□"),OR(H1167="",H1167="□")),"",IF(AND(F1167="■",G1167="■"),"",IF(AND(OR(F1167="■",G1167="■"),H1167="■"),"",IF(BF1167="","",IF(OR(BF1167=4,BF1167&gt;4),"○","×"))))))</f>
        <v/>
      </c>
      <c r="P1167" s="162" t="str">
        <f>IF($C$3="","",IF(AND(OR(F1167="",F1167="□"),OR(G1167="",G1167="□"),OR(H1167="",H1167="□")),"",IF(AND(F1167="■",G1167="■"),"",IF(AND(OR(F1167="■",G1167="■"),H1167="■"),"",IF(BF1167="","",IF(OR(BF1167=5,BF1167&gt;5),"○","×"))))))</f>
        <v/>
      </c>
      <c r="Q1167" s="129" t="s">
        <v>38</v>
      </c>
      <c r="R1167" s="130" t="s">
        <v>38</v>
      </c>
      <c r="S1167" s="131" t="s">
        <v>38</v>
      </c>
      <c r="T1167" s="1"/>
      <c r="U1167" s="10"/>
      <c r="V1167" s="11"/>
      <c r="W1167" s="10"/>
      <c r="X1167" s="223" t="str">
        <f t="shared" si="360"/>
        <v/>
      </c>
      <c r="Y1167" s="164" t="str">
        <f t="shared" si="342"/>
        <v/>
      </c>
      <c r="Z1167" s="131" t="s">
        <v>58</v>
      </c>
      <c r="AA1167" s="135" t="s">
        <v>58</v>
      </c>
      <c r="AB1167" s="165" t="str">
        <f t="shared" si="343"/>
        <v/>
      </c>
      <c r="AC1167" s="280"/>
      <c r="AD1167" s="281"/>
      <c r="AF1167" s="60" t="str">
        <f>IF($C$3="","",IF(AND(F1167="□",G1167="□",H1167="□"),"",IF(AND(F1167="■",G1167="■"),"",IF(AND(F1167="■",H1167="■"),"",IF(AND(G1167="■",H1167="■"),"",IF(F1167="■",$BY$42,IF(G1167="■",$BY$39,IF(I1167="","",I1167))))))))</f>
        <v/>
      </c>
      <c r="AG1167" s="61" t="str">
        <f>IF($C$3="","",IF(AND(F1167="□",G1167="□",H1167="□"),"",IF(AND(F1167="■",G1167="■"),"",IF(AND(F1167="■",H1167="■"),"",IF(AND(G1167="■",H1167="■"),"",IF(F1167="■",$BY$44,IF(G1167="■",$BY$41,IF(K1167="","",K1167))))))))</f>
        <v/>
      </c>
      <c r="AH1167" s="63" t="str">
        <f t="shared" si="344"/>
        <v/>
      </c>
      <c r="AI1167" s="63" t="str">
        <f t="shared" si="345"/>
        <v/>
      </c>
      <c r="AJ1167" s="64" t="str">
        <f t="shared" si="346"/>
        <v/>
      </c>
      <c r="AK1167" s="64" t="str">
        <f t="shared" si="347"/>
        <v/>
      </c>
      <c r="AL1167" s="64" t="str">
        <f>IF($C$3="","",IF(AND(F1167="□",G1167="□",H1167="□"),"",IF(AND(F1167="■",G1167="■"),"",IF(AND(F1167="■",H1167="■"),"",IF(AND(G1167="■",H1167="■"),"",IF(F1167="■",$BY$23,IF(G1167="■",$BY$21,IF(J1167="","",J1167))))))))</f>
        <v/>
      </c>
      <c r="AM1167" s="65" t="str">
        <f t="shared" si="348"/>
        <v/>
      </c>
      <c r="AN1167" s="64" t="str">
        <f>IF($C$3="","",IF(AND(F1167="□",G1167="□",H1167="□"),"",IF(AND(F1167="■",G1167="■"),"",IF(AND(F1167="■",H1167="■"),"",IF(AND(G1167="■",H1167="■"),"",IF(F1167="■",$BY$24,IF(G1167="■",$BY$22,IF(L1167="","",L1167))))))))</f>
        <v/>
      </c>
      <c r="AO1167" s="118"/>
      <c r="AP1167" s="64" t="str">
        <f t="shared" si="349"/>
        <v/>
      </c>
      <c r="AQ1167" s="64" t="str">
        <f t="shared" si="350"/>
        <v/>
      </c>
      <c r="AR1167" s="64" t="str">
        <f t="shared" si="351"/>
        <v/>
      </c>
      <c r="AS1167" s="64" t="str">
        <f t="shared" si="352"/>
        <v/>
      </c>
      <c r="AT1167" s="64" t="str">
        <f t="shared" si="353"/>
        <v/>
      </c>
      <c r="AW1167" s="17" t="str">
        <f t="shared" si="354"/>
        <v/>
      </c>
      <c r="AX1167" s="17" t="str">
        <f t="shared" si="355"/>
        <v/>
      </c>
      <c r="AY1167" s="17" t="str">
        <f t="shared" si="356"/>
        <v/>
      </c>
      <c r="AZ1167" s="17" t="str">
        <f t="shared" si="357"/>
        <v/>
      </c>
      <c r="BA1167" s="17" t="str">
        <f t="shared" si="358"/>
        <v/>
      </c>
      <c r="BB1167" s="17" t="str">
        <f t="shared" si="359"/>
        <v/>
      </c>
      <c r="BD1167" s="17" t="str">
        <f>IF(AND(OR(F1167="",F1167="□"),OR(G1167="",G1167="□"),OR(H1167="",H1167="□")),"",IF(AND(F1167="■",G1167="■"),"",IF(AND(OR(F1167="■",G1167="■"),H1167="■"),"",IF(F1167="■",5,IF(G1167="■",4,IF(I1167="","",IF($C$3="","",IF($C$3=8,"-",IF($C$3&lt;8,IF(I1167&lt;=$BY$25,7,IF(I1167&lt;=$BY$26,6,IF(I1167&lt;=$BY$27,5,IF(I1167&lt;=$BY$28,4,IF(I1167&lt;=$BY$29,3,IF(I1167&lt;=$BY$30,2,1)))))))))))))))</f>
        <v/>
      </c>
      <c r="BE1167" s="17" t="str">
        <f>IF(AND(OR(F1167="",F1167="□"),OR(G1167="",G1167="□"),OR(H1167="",H1167="□")),"",IF(AND(F1167="■",G1167="■"),"",IF(AND(OR(F1167="■",G1167="■"),H1167="■"),"",IF(F1167="■",5,IF(G1167="■",4,IF(K1167="","",IF($C$3="","",IF($C$3=8,IF(K1167&lt;=$BY$33,6,IF(K1167&lt;=$BY$34,5,IF(K1167&lt;=$BY$35,4,3))),IF(AND($C$3&lt;8,$C$3&gt;4),IF(K1167&lt;=$BY$32,7,IF(K1167&lt;=$BY$33,6,IF(K1167&lt;=$BY$34,5,IF(K1167&lt;=$BY$35,4,IF(K1167&lt;=$BY$36,3,2))))),IF(C1153&lt;5,"-"))))))))))</f>
        <v/>
      </c>
      <c r="BF1167" s="17" t="str">
        <f t="shared" si="361"/>
        <v/>
      </c>
      <c r="BH1167" s="18" t="str">
        <f>IF(X1167="","",IF(50&lt;=Y1167,6,IF(AND(40&lt;=Y1167,Y1167&lt;50),5,IF(AND(30&lt;=Y1167,Y1167&lt;40),4,IF(AND(20&lt;=Y1167,Y1167&lt;30),3,IF(AND(10&lt;=Y1167,Y1167&lt;20),2,IF(AND(0&lt;=Y1167,Y1167&lt;10),1,IF(Y1167&lt;0,0,""))))))))</f>
        <v/>
      </c>
      <c r="BI1167" s="18" t="str">
        <f>IF(X1167="","",IF(30&lt;=Y1167,4,IF(AND(20&lt;=Y1167,Y1167&lt;30),3,IF(AND(10&lt;=Y1167,Y1167&lt;20),2,IF(AND(0&lt;=Y1167,Y1167&lt;10),1,IF(Y1167&lt;0,0,""))))))</f>
        <v/>
      </c>
      <c r="BJ1167" s="58" t="str">
        <f>IF(AND(OR(Q1167="",Q1167="□"),OR(R1167="",R1167="□"),OR(S1167="",S1167="□")),"",IF(AND(Q1167="■",R1167="■"),"",IF(AND(OR(Q1167="■",R1167="■"),S1167="■"),"",IF(Q1167="■",3,IF(R1167="■",1,IF(Z1167="■",BH1167,BI1167))))))</f>
        <v/>
      </c>
    </row>
    <row r="1168" spans="1:62" ht="12" customHeight="1" x14ac:dyDescent="0.15">
      <c r="A1168" s="66">
        <v>1151</v>
      </c>
      <c r="B1168" s="4"/>
      <c r="C1168" s="2"/>
      <c r="D1168" s="2"/>
      <c r="E1168" s="8"/>
      <c r="F1168" s="129" t="s">
        <v>38</v>
      </c>
      <c r="G1168" s="130" t="s">
        <v>38</v>
      </c>
      <c r="H1168" s="131" t="s">
        <v>38</v>
      </c>
      <c r="I1168" s="122"/>
      <c r="J1168" s="149"/>
      <c r="K1168" s="124"/>
      <c r="L1168" s="178"/>
      <c r="M1168" s="133"/>
      <c r="N1168" s="163" t="str">
        <f>IF($C$3="","",IF(P1168="","",BF1168))</f>
        <v/>
      </c>
      <c r="O1168" s="163" t="str">
        <f>IF($C$3="","",IF(AND(OR(F1168="",F1168="□"),OR(G1168="",G1168="□"),OR(H1168="",H1168="□")),"",IF(AND(F1168="■",G1168="■"),"",IF(AND(OR(F1168="■",G1168="■"),H1168="■"),"",IF(BF1168="","",IF(OR(BF1168=4,BF1168&gt;4),"○","×"))))))</f>
        <v/>
      </c>
      <c r="P1168" s="162" t="str">
        <f>IF($C$3="","",IF(AND(OR(F1168="",F1168="□"),OR(G1168="",G1168="□"),OR(H1168="",H1168="□")),"",IF(AND(F1168="■",G1168="■"),"",IF(AND(OR(F1168="■",G1168="■"),H1168="■"),"",IF(BF1168="","",IF(OR(BF1168=5,BF1168&gt;5),"○","×"))))))</f>
        <v/>
      </c>
      <c r="Q1168" s="129" t="s">
        <v>38</v>
      </c>
      <c r="R1168" s="130" t="s">
        <v>38</v>
      </c>
      <c r="S1168" s="131" t="s">
        <v>38</v>
      </c>
      <c r="T1168" s="1"/>
      <c r="U1168" s="10"/>
      <c r="V1168" s="11"/>
      <c r="W1168" s="10"/>
      <c r="X1168" s="223" t="str">
        <f t="shared" si="360"/>
        <v/>
      </c>
      <c r="Y1168" s="164" t="str">
        <f t="shared" si="342"/>
        <v/>
      </c>
      <c r="Z1168" s="131" t="s">
        <v>58</v>
      </c>
      <c r="AA1168" s="135" t="s">
        <v>58</v>
      </c>
      <c r="AB1168" s="165" t="str">
        <f t="shared" si="343"/>
        <v/>
      </c>
      <c r="AC1168" s="280"/>
      <c r="AD1168" s="281"/>
      <c r="AF1168" s="60" t="str">
        <f>IF($C$3="","",IF(AND(F1168="□",G1168="□",H1168="□"),"",IF(AND(F1168="■",G1168="■"),"",IF(AND(F1168="■",H1168="■"),"",IF(AND(G1168="■",H1168="■"),"",IF(F1168="■",$BY$42,IF(G1168="■",$BY$39,IF(I1168="","",I1168))))))))</f>
        <v/>
      </c>
      <c r="AG1168" s="61" t="str">
        <f>IF($C$3="","",IF(AND(F1168="□",G1168="□",H1168="□"),"",IF(AND(F1168="■",G1168="■"),"",IF(AND(F1168="■",H1168="■"),"",IF(AND(G1168="■",H1168="■"),"",IF(F1168="■",$BY$44,IF(G1168="■",$BY$41,IF(K1168="","",K1168))))))))</f>
        <v/>
      </c>
      <c r="AH1168" s="63" t="str">
        <f t="shared" si="344"/>
        <v/>
      </c>
      <c r="AI1168" s="63" t="str">
        <f t="shared" si="345"/>
        <v/>
      </c>
      <c r="AJ1168" s="64" t="str">
        <f t="shared" si="346"/>
        <v/>
      </c>
      <c r="AK1168" s="64" t="str">
        <f t="shared" si="347"/>
        <v/>
      </c>
      <c r="AL1168" s="64" t="str">
        <f>IF($C$3="","",IF(AND(F1168="□",G1168="□",H1168="□"),"",IF(AND(F1168="■",G1168="■"),"",IF(AND(F1168="■",H1168="■"),"",IF(AND(G1168="■",H1168="■"),"",IF(F1168="■",$BY$23,IF(G1168="■",$BY$21,IF(J1168="","",J1168))))))))</f>
        <v/>
      </c>
      <c r="AM1168" s="65" t="str">
        <f t="shared" si="348"/>
        <v/>
      </c>
      <c r="AN1168" s="64" t="str">
        <f>IF($C$3="","",IF(AND(F1168="□",G1168="□",H1168="□"),"",IF(AND(F1168="■",G1168="■"),"",IF(AND(F1168="■",H1168="■"),"",IF(AND(G1168="■",H1168="■"),"",IF(F1168="■",$BY$24,IF(G1168="■",$BY$22,IF(L1168="","",L1168))))))))</f>
        <v/>
      </c>
      <c r="AO1168" s="118"/>
      <c r="AP1168" s="64" t="str">
        <f t="shared" si="349"/>
        <v/>
      </c>
      <c r="AQ1168" s="64" t="str">
        <f t="shared" si="350"/>
        <v/>
      </c>
      <c r="AR1168" s="64" t="str">
        <f t="shared" si="351"/>
        <v/>
      </c>
      <c r="AS1168" s="64" t="str">
        <f t="shared" si="352"/>
        <v/>
      </c>
      <c r="AT1168" s="64" t="str">
        <f t="shared" si="353"/>
        <v/>
      </c>
      <c r="AW1168" s="17" t="str">
        <f t="shared" si="354"/>
        <v/>
      </c>
      <c r="AX1168" s="17" t="str">
        <f t="shared" si="355"/>
        <v/>
      </c>
      <c r="AY1168" s="17" t="str">
        <f t="shared" si="356"/>
        <v/>
      </c>
      <c r="AZ1168" s="17" t="str">
        <f t="shared" si="357"/>
        <v/>
      </c>
      <c r="BA1168" s="17" t="str">
        <f t="shared" si="358"/>
        <v/>
      </c>
      <c r="BB1168" s="17" t="str">
        <f t="shared" si="359"/>
        <v/>
      </c>
      <c r="BD1168" s="17" t="str">
        <f>IF(AND(OR(F1168="",F1168="□"),OR(G1168="",G1168="□"),OR(H1168="",H1168="□")),"",IF(AND(F1168="■",G1168="■"),"",IF(AND(OR(F1168="■",G1168="■"),H1168="■"),"",IF(F1168="■",5,IF(G1168="■",4,IF(I1168="","",IF($C$3="","",IF($C$3=8,"-",IF($C$3&lt;8,IF(I1168&lt;=$BY$25,7,IF(I1168&lt;=$BY$26,6,IF(I1168&lt;=$BY$27,5,IF(I1168&lt;=$BY$28,4,IF(I1168&lt;=$BY$29,3,IF(I1168&lt;=$BY$30,2,1)))))))))))))))</f>
        <v/>
      </c>
      <c r="BE1168" s="17" t="str">
        <f>IF(AND(OR(F1168="",F1168="□"),OR(G1168="",G1168="□"),OR(H1168="",H1168="□")),"",IF(AND(F1168="■",G1168="■"),"",IF(AND(OR(F1168="■",G1168="■"),H1168="■"),"",IF(F1168="■",5,IF(G1168="■",4,IF(K1168="","",IF($C$3="","",IF($C$3=8,IF(K1168&lt;=$BY$33,6,IF(K1168&lt;=$BY$34,5,IF(K1168&lt;=$BY$35,4,3))),IF(AND($C$3&lt;8,$C$3&gt;4),IF(K1168&lt;=$BY$32,7,IF(K1168&lt;=$BY$33,6,IF(K1168&lt;=$BY$34,5,IF(K1168&lt;=$BY$35,4,IF(K1168&lt;=$BY$36,3,2))))),IF(C1154&lt;5,"-"))))))))))</f>
        <v/>
      </c>
      <c r="BF1168" s="17" t="str">
        <f t="shared" si="361"/>
        <v/>
      </c>
      <c r="BH1168" s="18" t="str">
        <f>IF(X1168="","",IF(50&lt;=Y1168,6,IF(AND(40&lt;=Y1168,Y1168&lt;50),5,IF(AND(30&lt;=Y1168,Y1168&lt;40),4,IF(AND(20&lt;=Y1168,Y1168&lt;30),3,IF(AND(10&lt;=Y1168,Y1168&lt;20),2,IF(AND(0&lt;=Y1168,Y1168&lt;10),1,IF(Y1168&lt;0,0,""))))))))</f>
        <v/>
      </c>
      <c r="BI1168" s="18" t="str">
        <f>IF(X1168="","",IF(30&lt;=Y1168,4,IF(AND(20&lt;=Y1168,Y1168&lt;30),3,IF(AND(10&lt;=Y1168,Y1168&lt;20),2,IF(AND(0&lt;=Y1168,Y1168&lt;10),1,IF(Y1168&lt;0,0,""))))))</f>
        <v/>
      </c>
      <c r="BJ1168" s="58" t="str">
        <f>IF(AND(OR(Q1168="",Q1168="□"),OR(R1168="",R1168="□"),OR(S1168="",S1168="□")),"",IF(AND(Q1168="■",R1168="■"),"",IF(AND(OR(Q1168="■",R1168="■"),S1168="■"),"",IF(Q1168="■",3,IF(R1168="■",1,IF(Z1168="■",BH1168,BI1168))))))</f>
        <v/>
      </c>
    </row>
    <row r="1169" spans="1:62" ht="12" customHeight="1" x14ac:dyDescent="0.15">
      <c r="A1169" s="66">
        <v>1152</v>
      </c>
      <c r="B1169" s="4"/>
      <c r="C1169" s="2"/>
      <c r="D1169" s="2"/>
      <c r="E1169" s="8"/>
      <c r="F1169" s="129" t="s">
        <v>38</v>
      </c>
      <c r="G1169" s="130" t="s">
        <v>38</v>
      </c>
      <c r="H1169" s="131" t="s">
        <v>38</v>
      </c>
      <c r="I1169" s="122"/>
      <c r="J1169" s="149"/>
      <c r="K1169" s="124"/>
      <c r="L1169" s="178"/>
      <c r="M1169" s="133"/>
      <c r="N1169" s="163" t="str">
        <f>IF($C$3="","",IF(P1169="","",BF1169))</f>
        <v/>
      </c>
      <c r="O1169" s="163" t="str">
        <f>IF($C$3="","",IF(AND(OR(F1169="",F1169="□"),OR(G1169="",G1169="□"),OR(H1169="",H1169="□")),"",IF(AND(F1169="■",G1169="■"),"",IF(AND(OR(F1169="■",G1169="■"),H1169="■"),"",IF(BF1169="","",IF(OR(BF1169=4,BF1169&gt;4),"○","×"))))))</f>
        <v/>
      </c>
      <c r="P1169" s="162" t="str">
        <f>IF($C$3="","",IF(AND(OR(F1169="",F1169="□"),OR(G1169="",G1169="□"),OR(H1169="",H1169="□")),"",IF(AND(F1169="■",G1169="■"),"",IF(AND(OR(F1169="■",G1169="■"),H1169="■"),"",IF(BF1169="","",IF(OR(BF1169=5,BF1169&gt;5),"○","×"))))))</f>
        <v/>
      </c>
      <c r="Q1169" s="129" t="s">
        <v>38</v>
      </c>
      <c r="R1169" s="130" t="s">
        <v>38</v>
      </c>
      <c r="S1169" s="131" t="s">
        <v>38</v>
      </c>
      <c r="T1169" s="1"/>
      <c r="U1169" s="10"/>
      <c r="V1169" s="11"/>
      <c r="W1169" s="10"/>
      <c r="X1169" s="223" t="str">
        <f t="shared" si="360"/>
        <v/>
      </c>
      <c r="Y1169" s="164" t="str">
        <f t="shared" si="342"/>
        <v/>
      </c>
      <c r="Z1169" s="131" t="s">
        <v>58</v>
      </c>
      <c r="AA1169" s="135" t="s">
        <v>58</v>
      </c>
      <c r="AB1169" s="165" t="str">
        <f t="shared" si="343"/>
        <v/>
      </c>
      <c r="AC1169" s="280"/>
      <c r="AD1169" s="281"/>
      <c r="AF1169" s="60" t="str">
        <f>IF($C$3="","",IF(AND(F1169="□",G1169="□",H1169="□"),"",IF(AND(F1169="■",G1169="■"),"",IF(AND(F1169="■",H1169="■"),"",IF(AND(G1169="■",H1169="■"),"",IF(F1169="■",$BY$42,IF(G1169="■",$BY$39,IF(I1169="","",I1169))))))))</f>
        <v/>
      </c>
      <c r="AG1169" s="61" t="str">
        <f>IF($C$3="","",IF(AND(F1169="□",G1169="□",H1169="□"),"",IF(AND(F1169="■",G1169="■"),"",IF(AND(F1169="■",H1169="■"),"",IF(AND(G1169="■",H1169="■"),"",IF(F1169="■",$BY$44,IF(G1169="■",$BY$41,IF(K1169="","",K1169))))))))</f>
        <v/>
      </c>
      <c r="AH1169" s="63" t="str">
        <f t="shared" si="344"/>
        <v/>
      </c>
      <c r="AI1169" s="63" t="str">
        <f t="shared" si="345"/>
        <v/>
      </c>
      <c r="AJ1169" s="64" t="str">
        <f t="shared" si="346"/>
        <v/>
      </c>
      <c r="AK1169" s="64" t="str">
        <f t="shared" si="347"/>
        <v/>
      </c>
      <c r="AL1169" s="64" t="str">
        <f>IF($C$3="","",IF(AND(F1169="□",G1169="□",H1169="□"),"",IF(AND(F1169="■",G1169="■"),"",IF(AND(F1169="■",H1169="■"),"",IF(AND(G1169="■",H1169="■"),"",IF(F1169="■",$BY$23,IF(G1169="■",$BY$21,IF(J1169="","",J1169))))))))</f>
        <v/>
      </c>
      <c r="AM1169" s="65" t="str">
        <f t="shared" si="348"/>
        <v/>
      </c>
      <c r="AN1169" s="64" t="str">
        <f>IF($C$3="","",IF(AND(F1169="□",G1169="□",H1169="□"),"",IF(AND(F1169="■",G1169="■"),"",IF(AND(F1169="■",H1169="■"),"",IF(AND(G1169="■",H1169="■"),"",IF(F1169="■",$BY$24,IF(G1169="■",$BY$22,IF(L1169="","",L1169))))))))</f>
        <v/>
      </c>
      <c r="AO1169" s="118"/>
      <c r="AP1169" s="64" t="str">
        <f t="shared" si="349"/>
        <v/>
      </c>
      <c r="AQ1169" s="64" t="str">
        <f t="shared" si="350"/>
        <v/>
      </c>
      <c r="AR1169" s="64" t="str">
        <f t="shared" si="351"/>
        <v/>
      </c>
      <c r="AS1169" s="64" t="str">
        <f t="shared" si="352"/>
        <v/>
      </c>
      <c r="AT1169" s="64" t="str">
        <f t="shared" si="353"/>
        <v/>
      </c>
      <c r="AW1169" s="17" t="str">
        <f t="shared" si="354"/>
        <v/>
      </c>
      <c r="AX1169" s="17" t="str">
        <f t="shared" si="355"/>
        <v/>
      </c>
      <c r="AY1169" s="17" t="str">
        <f t="shared" si="356"/>
        <v/>
      </c>
      <c r="AZ1169" s="17" t="str">
        <f t="shared" si="357"/>
        <v/>
      </c>
      <c r="BA1169" s="17" t="str">
        <f t="shared" si="358"/>
        <v/>
      </c>
      <c r="BB1169" s="17" t="str">
        <f t="shared" si="359"/>
        <v/>
      </c>
      <c r="BD1169" s="17" t="str">
        <f>IF(AND(OR(F1169="",F1169="□"),OR(G1169="",G1169="□"),OR(H1169="",H1169="□")),"",IF(AND(F1169="■",G1169="■"),"",IF(AND(OR(F1169="■",G1169="■"),H1169="■"),"",IF(F1169="■",5,IF(G1169="■",4,IF(I1169="","",IF($C$3="","",IF($C$3=8,"-",IF($C$3&lt;8,IF(I1169&lt;=$BY$25,7,IF(I1169&lt;=$BY$26,6,IF(I1169&lt;=$BY$27,5,IF(I1169&lt;=$BY$28,4,IF(I1169&lt;=$BY$29,3,IF(I1169&lt;=$BY$30,2,1)))))))))))))))</f>
        <v/>
      </c>
      <c r="BE1169" s="17" t="str">
        <f>IF(AND(OR(F1169="",F1169="□"),OR(G1169="",G1169="□"),OR(H1169="",H1169="□")),"",IF(AND(F1169="■",G1169="■"),"",IF(AND(OR(F1169="■",G1169="■"),H1169="■"),"",IF(F1169="■",5,IF(G1169="■",4,IF(K1169="","",IF($C$3="","",IF($C$3=8,IF(K1169&lt;=$BY$33,6,IF(K1169&lt;=$BY$34,5,IF(K1169&lt;=$BY$35,4,3))),IF(AND($C$3&lt;8,$C$3&gt;4),IF(K1169&lt;=$BY$32,7,IF(K1169&lt;=$BY$33,6,IF(K1169&lt;=$BY$34,5,IF(K1169&lt;=$BY$35,4,IF(K1169&lt;=$BY$36,3,2))))),IF(C1155&lt;5,"-"))))))))))</f>
        <v/>
      </c>
      <c r="BF1169" s="17" t="str">
        <f t="shared" si="361"/>
        <v/>
      </c>
      <c r="BH1169" s="18" t="str">
        <f>IF(X1169="","",IF(50&lt;=Y1169,6,IF(AND(40&lt;=Y1169,Y1169&lt;50),5,IF(AND(30&lt;=Y1169,Y1169&lt;40),4,IF(AND(20&lt;=Y1169,Y1169&lt;30),3,IF(AND(10&lt;=Y1169,Y1169&lt;20),2,IF(AND(0&lt;=Y1169,Y1169&lt;10),1,IF(Y1169&lt;0,0,""))))))))</f>
        <v/>
      </c>
      <c r="BI1169" s="18" t="str">
        <f>IF(X1169="","",IF(30&lt;=Y1169,4,IF(AND(20&lt;=Y1169,Y1169&lt;30),3,IF(AND(10&lt;=Y1169,Y1169&lt;20),2,IF(AND(0&lt;=Y1169,Y1169&lt;10),1,IF(Y1169&lt;0,0,""))))))</f>
        <v/>
      </c>
      <c r="BJ1169" s="58" t="str">
        <f>IF(AND(OR(Q1169="",Q1169="□"),OR(R1169="",R1169="□"),OR(S1169="",S1169="□")),"",IF(AND(Q1169="■",R1169="■"),"",IF(AND(OR(Q1169="■",R1169="■"),S1169="■"),"",IF(Q1169="■",3,IF(R1169="■",1,IF(Z1169="■",BH1169,BI1169))))))</f>
        <v/>
      </c>
    </row>
    <row r="1170" spans="1:62" ht="12" customHeight="1" x14ac:dyDescent="0.15">
      <c r="A1170" s="66">
        <v>1153</v>
      </c>
      <c r="B1170" s="4"/>
      <c r="C1170" s="2"/>
      <c r="D1170" s="2"/>
      <c r="E1170" s="8"/>
      <c r="F1170" s="129" t="s">
        <v>38</v>
      </c>
      <c r="G1170" s="130" t="s">
        <v>38</v>
      </c>
      <c r="H1170" s="131" t="s">
        <v>38</v>
      </c>
      <c r="I1170" s="122"/>
      <c r="J1170" s="149"/>
      <c r="K1170" s="124"/>
      <c r="L1170" s="178"/>
      <c r="M1170" s="133"/>
      <c r="N1170" s="163" t="str">
        <f>IF($C$3="","",IF(P1170="","",BF1170))</f>
        <v/>
      </c>
      <c r="O1170" s="163" t="str">
        <f>IF($C$3="","",IF(AND(OR(F1170="",F1170="□"),OR(G1170="",G1170="□"),OR(H1170="",H1170="□")),"",IF(AND(F1170="■",G1170="■"),"",IF(AND(OR(F1170="■",G1170="■"),H1170="■"),"",IF(BF1170="","",IF(OR(BF1170=4,BF1170&gt;4),"○","×"))))))</f>
        <v/>
      </c>
      <c r="P1170" s="162" t="str">
        <f>IF($C$3="","",IF(AND(OR(F1170="",F1170="□"),OR(G1170="",G1170="□"),OR(H1170="",H1170="□")),"",IF(AND(F1170="■",G1170="■"),"",IF(AND(OR(F1170="■",G1170="■"),H1170="■"),"",IF(BF1170="","",IF(OR(BF1170=5,BF1170&gt;5),"○","×"))))))</f>
        <v/>
      </c>
      <c r="Q1170" s="129" t="s">
        <v>38</v>
      </c>
      <c r="R1170" s="130" t="s">
        <v>38</v>
      </c>
      <c r="S1170" s="131" t="s">
        <v>38</v>
      </c>
      <c r="T1170" s="1"/>
      <c r="U1170" s="10"/>
      <c r="V1170" s="11"/>
      <c r="W1170" s="10"/>
      <c r="X1170" s="223" t="str">
        <f t="shared" si="360"/>
        <v/>
      </c>
      <c r="Y1170" s="164" t="str">
        <f t="shared" ref="Y1170:Y1233" si="362">IFERROR((1-X1170)*100,"")</f>
        <v/>
      </c>
      <c r="Z1170" s="131" t="s">
        <v>58</v>
      </c>
      <c r="AA1170" s="135" t="s">
        <v>58</v>
      </c>
      <c r="AB1170" s="165" t="str">
        <f t="shared" ref="AB1170:AB1233" si="363">BJ1170</f>
        <v/>
      </c>
      <c r="AC1170" s="280"/>
      <c r="AD1170" s="281"/>
      <c r="AF1170" s="60" t="str">
        <f>IF($C$3="","",IF(AND(F1170="□",G1170="□",H1170="□"),"",IF(AND(F1170="■",G1170="■"),"",IF(AND(F1170="■",H1170="■"),"",IF(AND(G1170="■",H1170="■"),"",IF(F1170="■",$BY$42,IF(G1170="■",$BY$39,IF(I1170="","",I1170))))))))</f>
        <v/>
      </c>
      <c r="AG1170" s="61" t="str">
        <f>IF($C$3="","",IF(AND(F1170="□",G1170="□",H1170="□"),"",IF(AND(F1170="■",G1170="■"),"",IF(AND(F1170="■",H1170="■"),"",IF(AND(G1170="■",H1170="■"),"",IF(F1170="■",$BY$44,IF(G1170="■",$BY$41,IF(K1170="","",K1170))))))))</f>
        <v/>
      </c>
      <c r="AH1170" s="63" t="str">
        <f t="shared" ref="AH1170:AH1233" si="364">IF(C1170="","",C1170)</f>
        <v/>
      </c>
      <c r="AI1170" s="63" t="str">
        <f t="shared" ref="AI1170:AI1233" si="365">IF(D1170="","",D1170)</f>
        <v/>
      </c>
      <c r="AJ1170" s="64" t="str">
        <f t="shared" ref="AJ1170:AJ1233" si="366">IF(E1170="","",E1170)</f>
        <v/>
      </c>
      <c r="AK1170" s="64" t="str">
        <f t="shared" ref="AK1170:AK1233" si="367">AF1170</f>
        <v/>
      </c>
      <c r="AL1170" s="64" t="str">
        <f>IF($C$3="","",IF(AND(F1170="□",G1170="□",H1170="□"),"",IF(AND(F1170="■",G1170="■"),"",IF(AND(F1170="■",H1170="■"),"",IF(AND(G1170="■",H1170="■"),"",IF(F1170="■",$BY$23,IF(G1170="■",$BY$21,IF(J1170="","",J1170))))))))</f>
        <v/>
      </c>
      <c r="AM1170" s="65" t="str">
        <f t="shared" ref="AM1170:AM1233" si="368">AG1170</f>
        <v/>
      </c>
      <c r="AN1170" s="64" t="str">
        <f>IF($C$3="","",IF(AND(F1170="□",G1170="□",H1170="□"),"",IF(AND(F1170="■",G1170="■"),"",IF(AND(F1170="■",H1170="■"),"",IF(AND(G1170="■",H1170="■"),"",IF(F1170="■",$BY$24,IF(G1170="■",$BY$22,IF(L1170="","",L1170))))))))</f>
        <v/>
      </c>
      <c r="AO1170" s="118"/>
      <c r="AP1170" s="64" t="str">
        <f t="shared" ref="AP1170:AP1233" si="369">IF(AND(AZ1170="",BA1170="",BB1170=""),"",IF(AZ1170="●","",IF(BA1170="●","",IF(BB1170="●",T1170,""))))</f>
        <v/>
      </c>
      <c r="AQ1170" s="64" t="str">
        <f t="shared" ref="AQ1170:AQ1233" si="370">IF(AND(AZ1170="",BA1170="",BB1170=""),"",IF(AZ1170="●","",IF(BA1170="●","",IF(BB1170="●",U1170,""))))</f>
        <v/>
      </c>
      <c r="AR1170" s="64" t="str">
        <f t="shared" ref="AR1170:AR1233" si="371">IF(AND(AZ1170="",BA1170="",BB1170=""),"",IF(AZ1170="●","",IF(BA1170="●","",IF(BB1170="●",V1170,""))))</f>
        <v/>
      </c>
      <c r="AS1170" s="64" t="str">
        <f t="shared" ref="AS1170:AS1233" si="372">IF(AND(AZ1170="",BA1170="",BB1170=""),"",IF(AZ1170="●","",IF(BA1170="●","",IF(BB1170="●",W1170,""))))</f>
        <v/>
      </c>
      <c r="AT1170" s="64" t="str">
        <f t="shared" ref="AT1170:AT1233" si="373">IF(AND(AZ1170="",BA1170="",BB1170=""),"",IF(AZ1170="●",0.8,IF(BA1170="●",1,IF(BB1170="●",IF(OR(V1170="",W1170=""),"",ROUNDUP(V1170/W1170,2)),""))))</f>
        <v/>
      </c>
      <c r="AW1170" s="17" t="str">
        <f t="shared" ref="AW1170:AW1233" si="374">IF(AND(F1170="□",G1170="□",H1170="□"),"",IF(AND(F1170="■",G1170="■"),"",IF(AND(F1170="■",H1170="■"),"",IF(AND(G1170="■",H1170="■"),"",IF(F1170="■","●","")))))</f>
        <v/>
      </c>
      <c r="AX1170" s="17" t="str">
        <f t="shared" ref="AX1170:AX1233" si="375">IF(AND(F1170="□",G1170="□",H1170="□"),"",IF(AND(F1170="■",G1170="■"),"",IF(AND(F1170="■",H1170="■"),"",IF(AND(G1170="■",H1170="■"),"",IF(G1170="■","●","")))))</f>
        <v/>
      </c>
      <c r="AY1170" s="17" t="str">
        <f t="shared" ref="AY1170:AY1233" si="376">IF(AND(F1170="□",G1170="□",H1170="□"),"",IF(AND(F1170="■",G1170="■"),"",IF(AND(F1170="■",H1170="■"),"",IF(AND(G1170="■",H1170="■"),"",IF(H1170="■","●","")))))</f>
        <v/>
      </c>
      <c r="AZ1170" s="17" t="str">
        <f t="shared" ref="AZ1170:AZ1233" si="377">IF(AND(Q1170="□",R1170="□",S1170="□"),"",IF(AND(Q1170="■",R1170="■"),"",IF(AND(Q1170="■",S1170="■"),"",IF(AND(R1170="■",S1170="■"),"",IF(Q1170="■","●","")))))</f>
        <v/>
      </c>
      <c r="BA1170" s="17" t="str">
        <f t="shared" ref="BA1170:BA1233" si="378">IF(AND(Q1170="□",R1170="□",S1170="□"),"",IF(AND(Q1170="■",R1170="■"),"",IF(AND(Q1170="■",S1170="■"),"",IF(AND(R1170="■",S1170="■"),"",IF(R1170="■","●","")))))</f>
        <v/>
      </c>
      <c r="BB1170" s="17" t="str">
        <f t="shared" ref="BB1170:BB1233" si="379">IF(AND(Q1170="□",R1170="□",S1170="□"),"",IF(AND(Q1170="■",R1170="■"),"",IF(AND(Q1170="■",S1170="■"),"",IF(AND(R1170="■",S1170="■"),"",IF(S1170="■","●","")))))</f>
        <v/>
      </c>
      <c r="BD1170" s="17" t="str">
        <f>IF(AND(OR(F1170="",F1170="□"),OR(G1170="",G1170="□"),OR(H1170="",H1170="□")),"",IF(AND(F1170="■",G1170="■"),"",IF(AND(OR(F1170="■",G1170="■"),H1170="■"),"",IF(F1170="■",5,IF(G1170="■",4,IF(I1170="","",IF($C$3="","",IF($C$3=8,"-",IF($C$3&lt;8,IF(I1170&lt;=$BY$25,7,IF(I1170&lt;=$BY$26,6,IF(I1170&lt;=$BY$27,5,IF(I1170&lt;=$BY$28,4,IF(I1170&lt;=$BY$29,3,IF(I1170&lt;=$BY$30,2,1)))))))))))))))</f>
        <v/>
      </c>
      <c r="BE1170" s="17" t="str">
        <f>IF(AND(OR(F1170="",F1170="□"),OR(G1170="",G1170="□"),OR(H1170="",H1170="□")),"",IF(AND(F1170="■",G1170="■"),"",IF(AND(OR(F1170="■",G1170="■"),H1170="■"),"",IF(F1170="■",5,IF(G1170="■",4,IF(K1170="","",IF($C$3="","",IF($C$3=8,IF(K1170&lt;=$BY$33,6,IF(K1170&lt;=$BY$34,5,IF(K1170&lt;=$BY$35,4,3))),IF(AND($C$3&lt;8,$C$3&gt;4),IF(K1170&lt;=$BY$32,7,IF(K1170&lt;=$BY$33,6,IF(K1170&lt;=$BY$34,5,IF(K1170&lt;=$BY$35,4,IF(K1170&lt;=$BY$36,3,2))))),IF(C1156&lt;5,"-"))))))))))</f>
        <v/>
      </c>
      <c r="BF1170" s="17" t="str">
        <f t="shared" si="361"/>
        <v/>
      </c>
      <c r="BH1170" s="18" t="str">
        <f>IF(X1170="","",IF(50&lt;=Y1170,6,IF(AND(40&lt;=Y1170,Y1170&lt;50),5,IF(AND(30&lt;=Y1170,Y1170&lt;40),4,IF(AND(20&lt;=Y1170,Y1170&lt;30),3,IF(AND(10&lt;=Y1170,Y1170&lt;20),2,IF(AND(0&lt;=Y1170,Y1170&lt;10),1,IF(Y1170&lt;0,0,""))))))))</f>
        <v/>
      </c>
      <c r="BI1170" s="18" t="str">
        <f>IF(X1170="","",IF(30&lt;=Y1170,4,IF(AND(20&lt;=Y1170,Y1170&lt;30),3,IF(AND(10&lt;=Y1170,Y1170&lt;20),2,IF(AND(0&lt;=Y1170,Y1170&lt;10),1,IF(Y1170&lt;0,0,""))))))</f>
        <v/>
      </c>
      <c r="BJ1170" s="58" t="str">
        <f>IF(AND(OR(Q1170="",Q1170="□"),OR(R1170="",R1170="□"),OR(S1170="",S1170="□")),"",IF(AND(Q1170="■",R1170="■"),"",IF(AND(OR(Q1170="■",R1170="■"),S1170="■"),"",IF(Q1170="■",3,IF(R1170="■",1,IF(Z1170="■",BH1170,BI1170))))))</f>
        <v/>
      </c>
    </row>
    <row r="1171" spans="1:62" ht="12" customHeight="1" x14ac:dyDescent="0.15">
      <c r="A1171" s="66">
        <v>1154</v>
      </c>
      <c r="B1171" s="4"/>
      <c r="C1171" s="2"/>
      <c r="D1171" s="2"/>
      <c r="E1171" s="8"/>
      <c r="F1171" s="129" t="s">
        <v>38</v>
      </c>
      <c r="G1171" s="130" t="s">
        <v>38</v>
      </c>
      <c r="H1171" s="131" t="s">
        <v>38</v>
      </c>
      <c r="I1171" s="122"/>
      <c r="J1171" s="149"/>
      <c r="K1171" s="124"/>
      <c r="L1171" s="178"/>
      <c r="M1171" s="133"/>
      <c r="N1171" s="163" t="str">
        <f>IF($C$3="","",IF(P1171="","",BF1171))</f>
        <v/>
      </c>
      <c r="O1171" s="163" t="str">
        <f>IF($C$3="","",IF(AND(OR(F1171="",F1171="□"),OR(G1171="",G1171="□"),OR(H1171="",H1171="□")),"",IF(AND(F1171="■",G1171="■"),"",IF(AND(OR(F1171="■",G1171="■"),H1171="■"),"",IF(BF1171="","",IF(OR(BF1171=4,BF1171&gt;4),"○","×"))))))</f>
        <v/>
      </c>
      <c r="P1171" s="162" t="str">
        <f>IF($C$3="","",IF(AND(OR(F1171="",F1171="□"),OR(G1171="",G1171="□"),OR(H1171="",H1171="□")),"",IF(AND(F1171="■",G1171="■"),"",IF(AND(OR(F1171="■",G1171="■"),H1171="■"),"",IF(BF1171="","",IF(OR(BF1171=5,BF1171&gt;5),"○","×"))))))</f>
        <v/>
      </c>
      <c r="Q1171" s="129" t="s">
        <v>38</v>
      </c>
      <c r="R1171" s="130" t="s">
        <v>38</v>
      </c>
      <c r="S1171" s="131" t="s">
        <v>38</v>
      </c>
      <c r="T1171" s="1"/>
      <c r="U1171" s="10"/>
      <c r="V1171" s="11"/>
      <c r="W1171" s="10"/>
      <c r="X1171" s="223" t="str">
        <f t="shared" ref="X1171:X1234" si="380">AT1171</f>
        <v/>
      </c>
      <c r="Y1171" s="164" t="str">
        <f t="shared" si="362"/>
        <v/>
      </c>
      <c r="Z1171" s="131" t="s">
        <v>58</v>
      </c>
      <c r="AA1171" s="135" t="s">
        <v>58</v>
      </c>
      <c r="AB1171" s="165" t="str">
        <f t="shared" si="363"/>
        <v/>
      </c>
      <c r="AC1171" s="280"/>
      <c r="AD1171" s="281"/>
      <c r="AF1171" s="60" t="str">
        <f>IF($C$3="","",IF(AND(F1171="□",G1171="□",H1171="□"),"",IF(AND(F1171="■",G1171="■"),"",IF(AND(F1171="■",H1171="■"),"",IF(AND(G1171="■",H1171="■"),"",IF(F1171="■",$BY$42,IF(G1171="■",$BY$39,IF(I1171="","",I1171))))))))</f>
        <v/>
      </c>
      <c r="AG1171" s="61" t="str">
        <f>IF($C$3="","",IF(AND(F1171="□",G1171="□",H1171="□"),"",IF(AND(F1171="■",G1171="■"),"",IF(AND(F1171="■",H1171="■"),"",IF(AND(G1171="■",H1171="■"),"",IF(F1171="■",$BY$44,IF(G1171="■",$BY$41,IF(K1171="","",K1171))))))))</f>
        <v/>
      </c>
      <c r="AH1171" s="63" t="str">
        <f t="shared" si="364"/>
        <v/>
      </c>
      <c r="AI1171" s="63" t="str">
        <f t="shared" si="365"/>
        <v/>
      </c>
      <c r="AJ1171" s="64" t="str">
        <f t="shared" si="366"/>
        <v/>
      </c>
      <c r="AK1171" s="64" t="str">
        <f t="shared" si="367"/>
        <v/>
      </c>
      <c r="AL1171" s="64" t="str">
        <f>IF($C$3="","",IF(AND(F1171="□",G1171="□",H1171="□"),"",IF(AND(F1171="■",G1171="■"),"",IF(AND(F1171="■",H1171="■"),"",IF(AND(G1171="■",H1171="■"),"",IF(F1171="■",$BY$23,IF(G1171="■",$BY$21,IF(J1171="","",J1171))))))))</f>
        <v/>
      </c>
      <c r="AM1171" s="65" t="str">
        <f t="shared" si="368"/>
        <v/>
      </c>
      <c r="AN1171" s="64" t="str">
        <f>IF($C$3="","",IF(AND(F1171="□",G1171="□",H1171="□"),"",IF(AND(F1171="■",G1171="■"),"",IF(AND(F1171="■",H1171="■"),"",IF(AND(G1171="■",H1171="■"),"",IF(F1171="■",$BY$24,IF(G1171="■",$BY$22,IF(L1171="","",L1171))))))))</f>
        <v/>
      </c>
      <c r="AO1171" s="118"/>
      <c r="AP1171" s="64" t="str">
        <f t="shared" si="369"/>
        <v/>
      </c>
      <c r="AQ1171" s="64" t="str">
        <f t="shared" si="370"/>
        <v/>
      </c>
      <c r="AR1171" s="64" t="str">
        <f t="shared" si="371"/>
        <v/>
      </c>
      <c r="AS1171" s="64" t="str">
        <f t="shared" si="372"/>
        <v/>
      </c>
      <c r="AT1171" s="64" t="str">
        <f t="shared" si="373"/>
        <v/>
      </c>
      <c r="AW1171" s="17" t="str">
        <f t="shared" si="374"/>
        <v/>
      </c>
      <c r="AX1171" s="17" t="str">
        <f t="shared" si="375"/>
        <v/>
      </c>
      <c r="AY1171" s="17" t="str">
        <f t="shared" si="376"/>
        <v/>
      </c>
      <c r="AZ1171" s="17" t="str">
        <f t="shared" si="377"/>
        <v/>
      </c>
      <c r="BA1171" s="17" t="str">
        <f t="shared" si="378"/>
        <v/>
      </c>
      <c r="BB1171" s="17" t="str">
        <f t="shared" si="379"/>
        <v/>
      </c>
      <c r="BD1171" s="17" t="str">
        <f>IF(AND(OR(F1171="",F1171="□"),OR(G1171="",G1171="□"),OR(H1171="",H1171="□")),"",IF(AND(F1171="■",G1171="■"),"",IF(AND(OR(F1171="■",G1171="■"),H1171="■"),"",IF(F1171="■",5,IF(G1171="■",4,IF(I1171="","",IF($C$3="","",IF($C$3=8,"-",IF($C$3&lt;8,IF(I1171&lt;=$BY$25,7,IF(I1171&lt;=$BY$26,6,IF(I1171&lt;=$BY$27,5,IF(I1171&lt;=$BY$28,4,IF(I1171&lt;=$BY$29,3,IF(I1171&lt;=$BY$30,2,1)))))))))))))))</f>
        <v/>
      </c>
      <c r="BE1171" s="17" t="str">
        <f>IF(AND(OR(F1171="",F1171="□"),OR(G1171="",G1171="□"),OR(H1171="",H1171="□")),"",IF(AND(F1171="■",G1171="■"),"",IF(AND(OR(F1171="■",G1171="■"),H1171="■"),"",IF(F1171="■",5,IF(G1171="■",4,IF(K1171="","",IF($C$3="","",IF($C$3=8,IF(K1171&lt;=$BY$33,6,IF(K1171&lt;=$BY$34,5,IF(K1171&lt;=$BY$35,4,3))),IF(AND($C$3&lt;8,$C$3&gt;4),IF(K1171&lt;=$BY$32,7,IF(K1171&lt;=$BY$33,6,IF(K1171&lt;=$BY$34,5,IF(K1171&lt;=$BY$35,4,IF(K1171&lt;=$BY$36,3,2))))),IF(C1157&lt;5,"-"))))))))))</f>
        <v/>
      </c>
      <c r="BF1171" s="17" t="str">
        <f t="shared" ref="BF1171:BF1234" si="381">IF(OR(BD1171="",BE1171=""),"",MIN(BD1171:BE1171))</f>
        <v/>
      </c>
      <c r="BH1171" s="18" t="str">
        <f>IF(X1171="","",IF(50&lt;=Y1171,6,IF(AND(40&lt;=Y1171,Y1171&lt;50),5,IF(AND(30&lt;=Y1171,Y1171&lt;40),4,IF(AND(20&lt;=Y1171,Y1171&lt;30),3,IF(AND(10&lt;=Y1171,Y1171&lt;20),2,IF(AND(0&lt;=Y1171,Y1171&lt;10),1,IF(Y1171&lt;0,0,""))))))))</f>
        <v/>
      </c>
      <c r="BI1171" s="18" t="str">
        <f>IF(X1171="","",IF(30&lt;=Y1171,4,IF(AND(20&lt;=Y1171,Y1171&lt;30),3,IF(AND(10&lt;=Y1171,Y1171&lt;20),2,IF(AND(0&lt;=Y1171,Y1171&lt;10),1,IF(Y1171&lt;0,0,""))))))</f>
        <v/>
      </c>
      <c r="BJ1171" s="58" t="str">
        <f>IF(AND(OR(Q1171="",Q1171="□"),OR(R1171="",R1171="□"),OR(S1171="",S1171="□")),"",IF(AND(Q1171="■",R1171="■"),"",IF(AND(OR(Q1171="■",R1171="■"),S1171="■"),"",IF(Q1171="■",3,IF(R1171="■",1,IF(Z1171="■",BH1171,BI1171))))))</f>
        <v/>
      </c>
    </row>
    <row r="1172" spans="1:62" ht="12" customHeight="1" x14ac:dyDescent="0.15">
      <c r="A1172" s="66">
        <v>1155</v>
      </c>
      <c r="B1172" s="4"/>
      <c r="C1172" s="2"/>
      <c r="D1172" s="2"/>
      <c r="E1172" s="8"/>
      <c r="F1172" s="129" t="s">
        <v>38</v>
      </c>
      <c r="G1172" s="130" t="s">
        <v>38</v>
      </c>
      <c r="H1172" s="131" t="s">
        <v>38</v>
      </c>
      <c r="I1172" s="122"/>
      <c r="J1172" s="149"/>
      <c r="K1172" s="124"/>
      <c r="L1172" s="178"/>
      <c r="M1172" s="133"/>
      <c r="N1172" s="163" t="str">
        <f>IF($C$3="","",IF(P1172="","",BF1172))</f>
        <v/>
      </c>
      <c r="O1172" s="163" t="str">
        <f>IF($C$3="","",IF(AND(OR(F1172="",F1172="□"),OR(G1172="",G1172="□"),OR(H1172="",H1172="□")),"",IF(AND(F1172="■",G1172="■"),"",IF(AND(OR(F1172="■",G1172="■"),H1172="■"),"",IF(BF1172="","",IF(OR(BF1172=4,BF1172&gt;4),"○","×"))))))</f>
        <v/>
      </c>
      <c r="P1172" s="162" t="str">
        <f>IF($C$3="","",IF(AND(OR(F1172="",F1172="□"),OR(G1172="",G1172="□"),OR(H1172="",H1172="□")),"",IF(AND(F1172="■",G1172="■"),"",IF(AND(OR(F1172="■",G1172="■"),H1172="■"),"",IF(BF1172="","",IF(OR(BF1172=5,BF1172&gt;5),"○","×"))))))</f>
        <v/>
      </c>
      <c r="Q1172" s="129" t="s">
        <v>38</v>
      </c>
      <c r="R1172" s="130" t="s">
        <v>38</v>
      </c>
      <c r="S1172" s="131" t="s">
        <v>38</v>
      </c>
      <c r="T1172" s="1"/>
      <c r="U1172" s="10"/>
      <c r="V1172" s="11"/>
      <c r="W1172" s="10"/>
      <c r="X1172" s="223" t="str">
        <f t="shared" si="380"/>
        <v/>
      </c>
      <c r="Y1172" s="164" t="str">
        <f t="shared" si="362"/>
        <v/>
      </c>
      <c r="Z1172" s="131" t="s">
        <v>58</v>
      </c>
      <c r="AA1172" s="135" t="s">
        <v>58</v>
      </c>
      <c r="AB1172" s="165" t="str">
        <f t="shared" si="363"/>
        <v/>
      </c>
      <c r="AC1172" s="280"/>
      <c r="AD1172" s="281"/>
      <c r="AF1172" s="60" t="str">
        <f>IF($C$3="","",IF(AND(F1172="□",G1172="□",H1172="□"),"",IF(AND(F1172="■",G1172="■"),"",IF(AND(F1172="■",H1172="■"),"",IF(AND(G1172="■",H1172="■"),"",IF(F1172="■",$BY$42,IF(G1172="■",$BY$39,IF(I1172="","",I1172))))))))</f>
        <v/>
      </c>
      <c r="AG1172" s="61" t="str">
        <f>IF($C$3="","",IF(AND(F1172="□",G1172="□",H1172="□"),"",IF(AND(F1172="■",G1172="■"),"",IF(AND(F1172="■",H1172="■"),"",IF(AND(G1172="■",H1172="■"),"",IF(F1172="■",$BY$44,IF(G1172="■",$BY$41,IF(K1172="","",K1172))))))))</f>
        <v/>
      </c>
      <c r="AH1172" s="63" t="str">
        <f t="shared" si="364"/>
        <v/>
      </c>
      <c r="AI1172" s="63" t="str">
        <f t="shared" si="365"/>
        <v/>
      </c>
      <c r="AJ1172" s="64" t="str">
        <f t="shared" si="366"/>
        <v/>
      </c>
      <c r="AK1172" s="64" t="str">
        <f t="shared" si="367"/>
        <v/>
      </c>
      <c r="AL1172" s="64" t="str">
        <f>IF($C$3="","",IF(AND(F1172="□",G1172="□",H1172="□"),"",IF(AND(F1172="■",G1172="■"),"",IF(AND(F1172="■",H1172="■"),"",IF(AND(G1172="■",H1172="■"),"",IF(F1172="■",$BY$23,IF(G1172="■",$BY$21,IF(J1172="","",J1172))))))))</f>
        <v/>
      </c>
      <c r="AM1172" s="65" t="str">
        <f t="shared" si="368"/>
        <v/>
      </c>
      <c r="AN1172" s="64" t="str">
        <f>IF($C$3="","",IF(AND(F1172="□",G1172="□",H1172="□"),"",IF(AND(F1172="■",G1172="■"),"",IF(AND(F1172="■",H1172="■"),"",IF(AND(G1172="■",H1172="■"),"",IF(F1172="■",$BY$24,IF(G1172="■",$BY$22,IF(L1172="","",L1172))))))))</f>
        <v/>
      </c>
      <c r="AO1172" s="118"/>
      <c r="AP1172" s="64" t="str">
        <f t="shared" si="369"/>
        <v/>
      </c>
      <c r="AQ1172" s="64" t="str">
        <f t="shared" si="370"/>
        <v/>
      </c>
      <c r="AR1172" s="64" t="str">
        <f t="shared" si="371"/>
        <v/>
      </c>
      <c r="AS1172" s="64" t="str">
        <f t="shared" si="372"/>
        <v/>
      </c>
      <c r="AT1172" s="64" t="str">
        <f t="shared" si="373"/>
        <v/>
      </c>
      <c r="AW1172" s="17" t="str">
        <f t="shared" si="374"/>
        <v/>
      </c>
      <c r="AX1172" s="17" t="str">
        <f t="shared" si="375"/>
        <v/>
      </c>
      <c r="AY1172" s="17" t="str">
        <f t="shared" si="376"/>
        <v/>
      </c>
      <c r="AZ1172" s="17" t="str">
        <f t="shared" si="377"/>
        <v/>
      </c>
      <c r="BA1172" s="17" t="str">
        <f t="shared" si="378"/>
        <v/>
      </c>
      <c r="BB1172" s="17" t="str">
        <f t="shared" si="379"/>
        <v/>
      </c>
      <c r="BD1172" s="17" t="str">
        <f>IF(AND(OR(F1172="",F1172="□"),OR(G1172="",G1172="□"),OR(H1172="",H1172="□")),"",IF(AND(F1172="■",G1172="■"),"",IF(AND(OR(F1172="■",G1172="■"),H1172="■"),"",IF(F1172="■",5,IF(G1172="■",4,IF(I1172="","",IF($C$3="","",IF($C$3=8,"-",IF($C$3&lt;8,IF(I1172&lt;=$BY$25,7,IF(I1172&lt;=$BY$26,6,IF(I1172&lt;=$BY$27,5,IF(I1172&lt;=$BY$28,4,IF(I1172&lt;=$BY$29,3,IF(I1172&lt;=$BY$30,2,1)))))))))))))))</f>
        <v/>
      </c>
      <c r="BE1172" s="17" t="str">
        <f>IF(AND(OR(F1172="",F1172="□"),OR(G1172="",G1172="□"),OR(H1172="",H1172="□")),"",IF(AND(F1172="■",G1172="■"),"",IF(AND(OR(F1172="■",G1172="■"),H1172="■"),"",IF(F1172="■",5,IF(G1172="■",4,IF(K1172="","",IF($C$3="","",IF($C$3=8,IF(K1172&lt;=$BY$33,6,IF(K1172&lt;=$BY$34,5,IF(K1172&lt;=$BY$35,4,3))),IF(AND($C$3&lt;8,$C$3&gt;4),IF(K1172&lt;=$BY$32,7,IF(K1172&lt;=$BY$33,6,IF(K1172&lt;=$BY$34,5,IF(K1172&lt;=$BY$35,4,IF(K1172&lt;=$BY$36,3,2))))),IF(C1158&lt;5,"-"))))))))))</f>
        <v/>
      </c>
      <c r="BF1172" s="17" t="str">
        <f t="shared" si="381"/>
        <v/>
      </c>
      <c r="BH1172" s="18" t="str">
        <f>IF(X1172="","",IF(50&lt;=Y1172,6,IF(AND(40&lt;=Y1172,Y1172&lt;50),5,IF(AND(30&lt;=Y1172,Y1172&lt;40),4,IF(AND(20&lt;=Y1172,Y1172&lt;30),3,IF(AND(10&lt;=Y1172,Y1172&lt;20),2,IF(AND(0&lt;=Y1172,Y1172&lt;10),1,IF(Y1172&lt;0,0,""))))))))</f>
        <v/>
      </c>
      <c r="BI1172" s="18" t="str">
        <f>IF(X1172="","",IF(30&lt;=Y1172,4,IF(AND(20&lt;=Y1172,Y1172&lt;30),3,IF(AND(10&lt;=Y1172,Y1172&lt;20),2,IF(AND(0&lt;=Y1172,Y1172&lt;10),1,IF(Y1172&lt;0,0,""))))))</f>
        <v/>
      </c>
      <c r="BJ1172" s="58" t="str">
        <f>IF(AND(OR(Q1172="",Q1172="□"),OR(R1172="",R1172="□"),OR(S1172="",S1172="□")),"",IF(AND(Q1172="■",R1172="■"),"",IF(AND(OR(Q1172="■",R1172="■"),S1172="■"),"",IF(Q1172="■",3,IF(R1172="■",1,IF(Z1172="■",BH1172,BI1172))))))</f>
        <v/>
      </c>
    </row>
    <row r="1173" spans="1:62" ht="12" customHeight="1" x14ac:dyDescent="0.15">
      <c r="A1173" s="66">
        <v>1156</v>
      </c>
      <c r="B1173" s="4"/>
      <c r="C1173" s="2"/>
      <c r="D1173" s="2"/>
      <c r="E1173" s="8"/>
      <c r="F1173" s="129" t="s">
        <v>38</v>
      </c>
      <c r="G1173" s="130" t="s">
        <v>38</v>
      </c>
      <c r="H1173" s="131" t="s">
        <v>38</v>
      </c>
      <c r="I1173" s="122"/>
      <c r="J1173" s="149"/>
      <c r="K1173" s="124"/>
      <c r="L1173" s="178"/>
      <c r="M1173" s="133"/>
      <c r="N1173" s="163" t="str">
        <f>IF($C$3="","",IF(P1173="","",BF1173))</f>
        <v/>
      </c>
      <c r="O1173" s="163" t="str">
        <f>IF($C$3="","",IF(AND(OR(F1173="",F1173="□"),OR(G1173="",G1173="□"),OR(H1173="",H1173="□")),"",IF(AND(F1173="■",G1173="■"),"",IF(AND(OR(F1173="■",G1173="■"),H1173="■"),"",IF(BF1173="","",IF(OR(BF1173=4,BF1173&gt;4),"○","×"))))))</f>
        <v/>
      </c>
      <c r="P1173" s="162" t="str">
        <f>IF($C$3="","",IF(AND(OR(F1173="",F1173="□"),OR(G1173="",G1173="□"),OR(H1173="",H1173="□")),"",IF(AND(F1173="■",G1173="■"),"",IF(AND(OR(F1173="■",G1173="■"),H1173="■"),"",IF(BF1173="","",IF(OR(BF1173=5,BF1173&gt;5),"○","×"))))))</f>
        <v/>
      </c>
      <c r="Q1173" s="129" t="s">
        <v>38</v>
      </c>
      <c r="R1173" s="130" t="s">
        <v>38</v>
      </c>
      <c r="S1173" s="131" t="s">
        <v>38</v>
      </c>
      <c r="T1173" s="1"/>
      <c r="U1173" s="10"/>
      <c r="V1173" s="11"/>
      <c r="W1173" s="10"/>
      <c r="X1173" s="223" t="str">
        <f t="shared" si="380"/>
        <v/>
      </c>
      <c r="Y1173" s="164" t="str">
        <f t="shared" si="362"/>
        <v/>
      </c>
      <c r="Z1173" s="131" t="s">
        <v>58</v>
      </c>
      <c r="AA1173" s="135" t="s">
        <v>58</v>
      </c>
      <c r="AB1173" s="165" t="str">
        <f t="shared" si="363"/>
        <v/>
      </c>
      <c r="AC1173" s="280"/>
      <c r="AD1173" s="281"/>
      <c r="AF1173" s="60" t="str">
        <f>IF($C$3="","",IF(AND(F1173="□",G1173="□",H1173="□"),"",IF(AND(F1173="■",G1173="■"),"",IF(AND(F1173="■",H1173="■"),"",IF(AND(G1173="■",H1173="■"),"",IF(F1173="■",$BY$42,IF(G1173="■",$BY$39,IF(I1173="","",I1173))))))))</f>
        <v/>
      </c>
      <c r="AG1173" s="61" t="str">
        <f>IF($C$3="","",IF(AND(F1173="□",G1173="□",H1173="□"),"",IF(AND(F1173="■",G1173="■"),"",IF(AND(F1173="■",H1173="■"),"",IF(AND(G1173="■",H1173="■"),"",IF(F1173="■",$BY$44,IF(G1173="■",$BY$41,IF(K1173="","",K1173))))))))</f>
        <v/>
      </c>
      <c r="AH1173" s="63" t="str">
        <f t="shared" si="364"/>
        <v/>
      </c>
      <c r="AI1173" s="63" t="str">
        <f t="shared" si="365"/>
        <v/>
      </c>
      <c r="AJ1173" s="64" t="str">
        <f t="shared" si="366"/>
        <v/>
      </c>
      <c r="AK1173" s="64" t="str">
        <f t="shared" si="367"/>
        <v/>
      </c>
      <c r="AL1173" s="64" t="str">
        <f>IF($C$3="","",IF(AND(F1173="□",G1173="□",H1173="□"),"",IF(AND(F1173="■",G1173="■"),"",IF(AND(F1173="■",H1173="■"),"",IF(AND(G1173="■",H1173="■"),"",IF(F1173="■",$BY$23,IF(G1173="■",$BY$21,IF(J1173="","",J1173))))))))</f>
        <v/>
      </c>
      <c r="AM1173" s="65" t="str">
        <f t="shared" si="368"/>
        <v/>
      </c>
      <c r="AN1173" s="64" t="str">
        <f>IF($C$3="","",IF(AND(F1173="□",G1173="□",H1173="□"),"",IF(AND(F1173="■",G1173="■"),"",IF(AND(F1173="■",H1173="■"),"",IF(AND(G1173="■",H1173="■"),"",IF(F1173="■",$BY$24,IF(G1173="■",$BY$22,IF(L1173="","",L1173))))))))</f>
        <v/>
      </c>
      <c r="AO1173" s="118"/>
      <c r="AP1173" s="64" t="str">
        <f t="shared" si="369"/>
        <v/>
      </c>
      <c r="AQ1173" s="64" t="str">
        <f t="shared" si="370"/>
        <v/>
      </c>
      <c r="AR1173" s="64" t="str">
        <f t="shared" si="371"/>
        <v/>
      </c>
      <c r="AS1173" s="64" t="str">
        <f t="shared" si="372"/>
        <v/>
      </c>
      <c r="AT1173" s="64" t="str">
        <f t="shared" si="373"/>
        <v/>
      </c>
      <c r="AW1173" s="17" t="str">
        <f t="shared" si="374"/>
        <v/>
      </c>
      <c r="AX1173" s="17" t="str">
        <f t="shared" si="375"/>
        <v/>
      </c>
      <c r="AY1173" s="17" t="str">
        <f t="shared" si="376"/>
        <v/>
      </c>
      <c r="AZ1173" s="17" t="str">
        <f t="shared" si="377"/>
        <v/>
      </c>
      <c r="BA1173" s="17" t="str">
        <f t="shared" si="378"/>
        <v/>
      </c>
      <c r="BB1173" s="17" t="str">
        <f t="shared" si="379"/>
        <v/>
      </c>
      <c r="BD1173" s="17" t="str">
        <f>IF(AND(OR(F1173="",F1173="□"),OR(G1173="",G1173="□"),OR(H1173="",H1173="□")),"",IF(AND(F1173="■",G1173="■"),"",IF(AND(OR(F1173="■",G1173="■"),H1173="■"),"",IF(F1173="■",5,IF(G1173="■",4,IF(I1173="","",IF($C$3="","",IF($C$3=8,"-",IF($C$3&lt;8,IF(I1173&lt;=$BY$25,7,IF(I1173&lt;=$BY$26,6,IF(I1173&lt;=$BY$27,5,IF(I1173&lt;=$BY$28,4,IF(I1173&lt;=$BY$29,3,IF(I1173&lt;=$BY$30,2,1)))))))))))))))</f>
        <v/>
      </c>
      <c r="BE1173" s="17" t="str">
        <f>IF(AND(OR(F1173="",F1173="□"),OR(G1173="",G1173="□"),OR(H1173="",H1173="□")),"",IF(AND(F1173="■",G1173="■"),"",IF(AND(OR(F1173="■",G1173="■"),H1173="■"),"",IF(F1173="■",5,IF(G1173="■",4,IF(K1173="","",IF($C$3="","",IF($C$3=8,IF(K1173&lt;=$BY$33,6,IF(K1173&lt;=$BY$34,5,IF(K1173&lt;=$BY$35,4,3))),IF(AND($C$3&lt;8,$C$3&gt;4),IF(K1173&lt;=$BY$32,7,IF(K1173&lt;=$BY$33,6,IF(K1173&lt;=$BY$34,5,IF(K1173&lt;=$BY$35,4,IF(K1173&lt;=$BY$36,3,2))))),IF(C1159&lt;5,"-"))))))))))</f>
        <v/>
      </c>
      <c r="BF1173" s="17" t="str">
        <f t="shared" si="381"/>
        <v/>
      </c>
      <c r="BH1173" s="18" t="str">
        <f>IF(X1173="","",IF(50&lt;=Y1173,6,IF(AND(40&lt;=Y1173,Y1173&lt;50),5,IF(AND(30&lt;=Y1173,Y1173&lt;40),4,IF(AND(20&lt;=Y1173,Y1173&lt;30),3,IF(AND(10&lt;=Y1173,Y1173&lt;20),2,IF(AND(0&lt;=Y1173,Y1173&lt;10),1,IF(Y1173&lt;0,0,""))))))))</f>
        <v/>
      </c>
      <c r="BI1173" s="18" t="str">
        <f>IF(X1173="","",IF(30&lt;=Y1173,4,IF(AND(20&lt;=Y1173,Y1173&lt;30),3,IF(AND(10&lt;=Y1173,Y1173&lt;20),2,IF(AND(0&lt;=Y1173,Y1173&lt;10),1,IF(Y1173&lt;0,0,""))))))</f>
        <v/>
      </c>
      <c r="BJ1173" s="58" t="str">
        <f>IF(AND(OR(Q1173="",Q1173="□"),OR(R1173="",R1173="□"),OR(S1173="",S1173="□")),"",IF(AND(Q1173="■",R1173="■"),"",IF(AND(OR(Q1173="■",R1173="■"),S1173="■"),"",IF(Q1173="■",3,IF(R1173="■",1,IF(Z1173="■",BH1173,BI1173))))))</f>
        <v/>
      </c>
    </row>
    <row r="1174" spans="1:62" ht="12" customHeight="1" x14ac:dyDescent="0.15">
      <c r="A1174" s="66">
        <v>1157</v>
      </c>
      <c r="B1174" s="4"/>
      <c r="C1174" s="2"/>
      <c r="D1174" s="2"/>
      <c r="E1174" s="8"/>
      <c r="F1174" s="129" t="s">
        <v>38</v>
      </c>
      <c r="G1174" s="130" t="s">
        <v>38</v>
      </c>
      <c r="H1174" s="131" t="s">
        <v>38</v>
      </c>
      <c r="I1174" s="122"/>
      <c r="J1174" s="149"/>
      <c r="K1174" s="124"/>
      <c r="L1174" s="178"/>
      <c r="M1174" s="133"/>
      <c r="N1174" s="163" t="str">
        <f>IF($C$3="","",IF(P1174="","",BF1174))</f>
        <v/>
      </c>
      <c r="O1174" s="163" t="str">
        <f>IF($C$3="","",IF(AND(OR(F1174="",F1174="□"),OR(G1174="",G1174="□"),OR(H1174="",H1174="□")),"",IF(AND(F1174="■",G1174="■"),"",IF(AND(OR(F1174="■",G1174="■"),H1174="■"),"",IF(BF1174="","",IF(OR(BF1174=4,BF1174&gt;4),"○","×"))))))</f>
        <v/>
      </c>
      <c r="P1174" s="162" t="str">
        <f>IF($C$3="","",IF(AND(OR(F1174="",F1174="□"),OR(G1174="",G1174="□"),OR(H1174="",H1174="□")),"",IF(AND(F1174="■",G1174="■"),"",IF(AND(OR(F1174="■",G1174="■"),H1174="■"),"",IF(BF1174="","",IF(OR(BF1174=5,BF1174&gt;5),"○","×"))))))</f>
        <v/>
      </c>
      <c r="Q1174" s="129" t="s">
        <v>38</v>
      </c>
      <c r="R1174" s="130" t="s">
        <v>38</v>
      </c>
      <c r="S1174" s="131" t="s">
        <v>38</v>
      </c>
      <c r="T1174" s="1"/>
      <c r="U1174" s="10"/>
      <c r="V1174" s="11"/>
      <c r="W1174" s="10"/>
      <c r="X1174" s="223" t="str">
        <f t="shared" si="380"/>
        <v/>
      </c>
      <c r="Y1174" s="164" t="str">
        <f t="shared" si="362"/>
        <v/>
      </c>
      <c r="Z1174" s="131" t="s">
        <v>58</v>
      </c>
      <c r="AA1174" s="135" t="s">
        <v>58</v>
      </c>
      <c r="AB1174" s="165" t="str">
        <f t="shared" si="363"/>
        <v/>
      </c>
      <c r="AC1174" s="280"/>
      <c r="AD1174" s="281"/>
      <c r="AF1174" s="60" t="str">
        <f>IF($C$3="","",IF(AND(F1174="□",G1174="□",H1174="□"),"",IF(AND(F1174="■",G1174="■"),"",IF(AND(F1174="■",H1174="■"),"",IF(AND(G1174="■",H1174="■"),"",IF(F1174="■",$BY$42,IF(G1174="■",$BY$39,IF(I1174="","",I1174))))))))</f>
        <v/>
      </c>
      <c r="AG1174" s="61" t="str">
        <f>IF($C$3="","",IF(AND(F1174="□",G1174="□",H1174="□"),"",IF(AND(F1174="■",G1174="■"),"",IF(AND(F1174="■",H1174="■"),"",IF(AND(G1174="■",H1174="■"),"",IF(F1174="■",$BY$44,IF(G1174="■",$BY$41,IF(K1174="","",K1174))))))))</f>
        <v/>
      </c>
      <c r="AH1174" s="63" t="str">
        <f t="shared" si="364"/>
        <v/>
      </c>
      <c r="AI1174" s="63" t="str">
        <f t="shared" si="365"/>
        <v/>
      </c>
      <c r="AJ1174" s="64" t="str">
        <f t="shared" si="366"/>
        <v/>
      </c>
      <c r="AK1174" s="64" t="str">
        <f t="shared" si="367"/>
        <v/>
      </c>
      <c r="AL1174" s="64" t="str">
        <f>IF($C$3="","",IF(AND(F1174="□",G1174="□",H1174="□"),"",IF(AND(F1174="■",G1174="■"),"",IF(AND(F1174="■",H1174="■"),"",IF(AND(G1174="■",H1174="■"),"",IF(F1174="■",$BY$23,IF(G1174="■",$BY$21,IF(J1174="","",J1174))))))))</f>
        <v/>
      </c>
      <c r="AM1174" s="65" t="str">
        <f t="shared" si="368"/>
        <v/>
      </c>
      <c r="AN1174" s="64" t="str">
        <f>IF($C$3="","",IF(AND(F1174="□",G1174="□",H1174="□"),"",IF(AND(F1174="■",G1174="■"),"",IF(AND(F1174="■",H1174="■"),"",IF(AND(G1174="■",H1174="■"),"",IF(F1174="■",$BY$24,IF(G1174="■",$BY$22,IF(L1174="","",L1174))))))))</f>
        <v/>
      </c>
      <c r="AO1174" s="118"/>
      <c r="AP1174" s="64" t="str">
        <f t="shared" si="369"/>
        <v/>
      </c>
      <c r="AQ1174" s="64" t="str">
        <f t="shared" si="370"/>
        <v/>
      </c>
      <c r="AR1174" s="64" t="str">
        <f t="shared" si="371"/>
        <v/>
      </c>
      <c r="AS1174" s="64" t="str">
        <f t="shared" si="372"/>
        <v/>
      </c>
      <c r="AT1174" s="64" t="str">
        <f t="shared" si="373"/>
        <v/>
      </c>
      <c r="AW1174" s="17" t="str">
        <f t="shared" si="374"/>
        <v/>
      </c>
      <c r="AX1174" s="17" t="str">
        <f t="shared" si="375"/>
        <v/>
      </c>
      <c r="AY1174" s="17" t="str">
        <f t="shared" si="376"/>
        <v/>
      </c>
      <c r="AZ1174" s="17" t="str">
        <f t="shared" si="377"/>
        <v/>
      </c>
      <c r="BA1174" s="17" t="str">
        <f t="shared" si="378"/>
        <v/>
      </c>
      <c r="BB1174" s="17" t="str">
        <f t="shared" si="379"/>
        <v/>
      </c>
      <c r="BD1174" s="17" t="str">
        <f>IF(AND(OR(F1174="",F1174="□"),OR(G1174="",G1174="□"),OR(H1174="",H1174="□")),"",IF(AND(F1174="■",G1174="■"),"",IF(AND(OR(F1174="■",G1174="■"),H1174="■"),"",IF(F1174="■",5,IF(G1174="■",4,IF(I1174="","",IF($C$3="","",IF($C$3=8,"-",IF($C$3&lt;8,IF(I1174&lt;=$BY$25,7,IF(I1174&lt;=$BY$26,6,IF(I1174&lt;=$BY$27,5,IF(I1174&lt;=$BY$28,4,IF(I1174&lt;=$BY$29,3,IF(I1174&lt;=$BY$30,2,1)))))))))))))))</f>
        <v/>
      </c>
      <c r="BE1174" s="17" t="str">
        <f>IF(AND(OR(F1174="",F1174="□"),OR(G1174="",G1174="□"),OR(H1174="",H1174="□")),"",IF(AND(F1174="■",G1174="■"),"",IF(AND(OR(F1174="■",G1174="■"),H1174="■"),"",IF(F1174="■",5,IF(G1174="■",4,IF(K1174="","",IF($C$3="","",IF($C$3=8,IF(K1174&lt;=$BY$33,6,IF(K1174&lt;=$BY$34,5,IF(K1174&lt;=$BY$35,4,3))),IF(AND($C$3&lt;8,$C$3&gt;4),IF(K1174&lt;=$BY$32,7,IF(K1174&lt;=$BY$33,6,IF(K1174&lt;=$BY$34,5,IF(K1174&lt;=$BY$35,4,IF(K1174&lt;=$BY$36,3,2))))),IF(C1160&lt;5,"-"))))))))))</f>
        <v/>
      </c>
      <c r="BF1174" s="17" t="str">
        <f t="shared" si="381"/>
        <v/>
      </c>
      <c r="BH1174" s="18" t="str">
        <f>IF(X1174="","",IF(50&lt;=Y1174,6,IF(AND(40&lt;=Y1174,Y1174&lt;50),5,IF(AND(30&lt;=Y1174,Y1174&lt;40),4,IF(AND(20&lt;=Y1174,Y1174&lt;30),3,IF(AND(10&lt;=Y1174,Y1174&lt;20),2,IF(AND(0&lt;=Y1174,Y1174&lt;10),1,IF(Y1174&lt;0,0,""))))))))</f>
        <v/>
      </c>
      <c r="BI1174" s="18" t="str">
        <f>IF(X1174="","",IF(30&lt;=Y1174,4,IF(AND(20&lt;=Y1174,Y1174&lt;30),3,IF(AND(10&lt;=Y1174,Y1174&lt;20),2,IF(AND(0&lt;=Y1174,Y1174&lt;10),1,IF(Y1174&lt;0,0,""))))))</f>
        <v/>
      </c>
      <c r="BJ1174" s="58" t="str">
        <f>IF(AND(OR(Q1174="",Q1174="□"),OR(R1174="",R1174="□"),OR(S1174="",S1174="□")),"",IF(AND(Q1174="■",R1174="■"),"",IF(AND(OR(Q1174="■",R1174="■"),S1174="■"),"",IF(Q1174="■",3,IF(R1174="■",1,IF(Z1174="■",BH1174,BI1174))))))</f>
        <v/>
      </c>
    </row>
    <row r="1175" spans="1:62" ht="12" customHeight="1" x14ac:dyDescent="0.15">
      <c r="A1175" s="66">
        <v>1158</v>
      </c>
      <c r="B1175" s="4"/>
      <c r="C1175" s="2"/>
      <c r="D1175" s="2"/>
      <c r="E1175" s="8"/>
      <c r="F1175" s="129" t="s">
        <v>38</v>
      </c>
      <c r="G1175" s="130" t="s">
        <v>38</v>
      </c>
      <c r="H1175" s="131" t="s">
        <v>38</v>
      </c>
      <c r="I1175" s="122"/>
      <c r="J1175" s="149"/>
      <c r="K1175" s="124"/>
      <c r="L1175" s="178"/>
      <c r="M1175" s="133"/>
      <c r="N1175" s="163" t="str">
        <f>IF($C$3="","",IF(P1175="","",BF1175))</f>
        <v/>
      </c>
      <c r="O1175" s="163" t="str">
        <f>IF($C$3="","",IF(AND(OR(F1175="",F1175="□"),OR(G1175="",G1175="□"),OR(H1175="",H1175="□")),"",IF(AND(F1175="■",G1175="■"),"",IF(AND(OR(F1175="■",G1175="■"),H1175="■"),"",IF(BF1175="","",IF(OR(BF1175=4,BF1175&gt;4),"○","×"))))))</f>
        <v/>
      </c>
      <c r="P1175" s="162" t="str">
        <f>IF($C$3="","",IF(AND(OR(F1175="",F1175="□"),OR(G1175="",G1175="□"),OR(H1175="",H1175="□")),"",IF(AND(F1175="■",G1175="■"),"",IF(AND(OR(F1175="■",G1175="■"),H1175="■"),"",IF(BF1175="","",IF(OR(BF1175=5,BF1175&gt;5),"○","×"))))))</f>
        <v/>
      </c>
      <c r="Q1175" s="129" t="s">
        <v>38</v>
      </c>
      <c r="R1175" s="130" t="s">
        <v>38</v>
      </c>
      <c r="S1175" s="131" t="s">
        <v>38</v>
      </c>
      <c r="T1175" s="1"/>
      <c r="U1175" s="10"/>
      <c r="V1175" s="11"/>
      <c r="W1175" s="10"/>
      <c r="X1175" s="223" t="str">
        <f t="shared" si="380"/>
        <v/>
      </c>
      <c r="Y1175" s="164" t="str">
        <f t="shared" si="362"/>
        <v/>
      </c>
      <c r="Z1175" s="131" t="s">
        <v>58</v>
      </c>
      <c r="AA1175" s="135" t="s">
        <v>58</v>
      </c>
      <c r="AB1175" s="165" t="str">
        <f t="shared" si="363"/>
        <v/>
      </c>
      <c r="AC1175" s="280"/>
      <c r="AD1175" s="281"/>
      <c r="AF1175" s="60" t="str">
        <f>IF($C$3="","",IF(AND(F1175="□",G1175="□",H1175="□"),"",IF(AND(F1175="■",G1175="■"),"",IF(AND(F1175="■",H1175="■"),"",IF(AND(G1175="■",H1175="■"),"",IF(F1175="■",$BY$42,IF(G1175="■",$BY$39,IF(I1175="","",I1175))))))))</f>
        <v/>
      </c>
      <c r="AG1175" s="61" t="str">
        <f>IF($C$3="","",IF(AND(F1175="□",G1175="□",H1175="□"),"",IF(AND(F1175="■",G1175="■"),"",IF(AND(F1175="■",H1175="■"),"",IF(AND(G1175="■",H1175="■"),"",IF(F1175="■",$BY$44,IF(G1175="■",$BY$41,IF(K1175="","",K1175))))))))</f>
        <v/>
      </c>
      <c r="AH1175" s="63" t="str">
        <f t="shared" si="364"/>
        <v/>
      </c>
      <c r="AI1175" s="63" t="str">
        <f t="shared" si="365"/>
        <v/>
      </c>
      <c r="AJ1175" s="64" t="str">
        <f t="shared" si="366"/>
        <v/>
      </c>
      <c r="AK1175" s="64" t="str">
        <f t="shared" si="367"/>
        <v/>
      </c>
      <c r="AL1175" s="64" t="str">
        <f>IF($C$3="","",IF(AND(F1175="□",G1175="□",H1175="□"),"",IF(AND(F1175="■",G1175="■"),"",IF(AND(F1175="■",H1175="■"),"",IF(AND(G1175="■",H1175="■"),"",IF(F1175="■",$BY$23,IF(G1175="■",$BY$21,IF(J1175="","",J1175))))))))</f>
        <v/>
      </c>
      <c r="AM1175" s="65" t="str">
        <f t="shared" si="368"/>
        <v/>
      </c>
      <c r="AN1175" s="64" t="str">
        <f>IF($C$3="","",IF(AND(F1175="□",G1175="□",H1175="□"),"",IF(AND(F1175="■",G1175="■"),"",IF(AND(F1175="■",H1175="■"),"",IF(AND(G1175="■",H1175="■"),"",IF(F1175="■",$BY$24,IF(G1175="■",$BY$22,IF(L1175="","",L1175))))))))</f>
        <v/>
      </c>
      <c r="AO1175" s="118"/>
      <c r="AP1175" s="64" t="str">
        <f t="shared" si="369"/>
        <v/>
      </c>
      <c r="AQ1175" s="64" t="str">
        <f t="shared" si="370"/>
        <v/>
      </c>
      <c r="AR1175" s="64" t="str">
        <f t="shared" si="371"/>
        <v/>
      </c>
      <c r="AS1175" s="64" t="str">
        <f t="shared" si="372"/>
        <v/>
      </c>
      <c r="AT1175" s="64" t="str">
        <f t="shared" si="373"/>
        <v/>
      </c>
      <c r="AW1175" s="17" t="str">
        <f t="shared" si="374"/>
        <v/>
      </c>
      <c r="AX1175" s="17" t="str">
        <f t="shared" si="375"/>
        <v/>
      </c>
      <c r="AY1175" s="17" t="str">
        <f t="shared" si="376"/>
        <v/>
      </c>
      <c r="AZ1175" s="17" t="str">
        <f t="shared" si="377"/>
        <v/>
      </c>
      <c r="BA1175" s="17" t="str">
        <f t="shared" si="378"/>
        <v/>
      </c>
      <c r="BB1175" s="17" t="str">
        <f t="shared" si="379"/>
        <v/>
      </c>
      <c r="BD1175" s="17" t="str">
        <f>IF(AND(OR(F1175="",F1175="□"),OR(G1175="",G1175="□"),OR(H1175="",H1175="□")),"",IF(AND(F1175="■",G1175="■"),"",IF(AND(OR(F1175="■",G1175="■"),H1175="■"),"",IF(F1175="■",5,IF(G1175="■",4,IF(I1175="","",IF($C$3="","",IF($C$3=8,"-",IF($C$3&lt;8,IF(I1175&lt;=$BY$25,7,IF(I1175&lt;=$BY$26,6,IF(I1175&lt;=$BY$27,5,IF(I1175&lt;=$BY$28,4,IF(I1175&lt;=$BY$29,3,IF(I1175&lt;=$BY$30,2,1)))))))))))))))</f>
        <v/>
      </c>
      <c r="BE1175" s="17" t="str">
        <f>IF(AND(OR(F1175="",F1175="□"),OR(G1175="",G1175="□"),OR(H1175="",H1175="□")),"",IF(AND(F1175="■",G1175="■"),"",IF(AND(OR(F1175="■",G1175="■"),H1175="■"),"",IF(F1175="■",5,IF(G1175="■",4,IF(K1175="","",IF($C$3="","",IF($C$3=8,IF(K1175&lt;=$BY$33,6,IF(K1175&lt;=$BY$34,5,IF(K1175&lt;=$BY$35,4,3))),IF(AND($C$3&lt;8,$C$3&gt;4),IF(K1175&lt;=$BY$32,7,IF(K1175&lt;=$BY$33,6,IF(K1175&lt;=$BY$34,5,IF(K1175&lt;=$BY$35,4,IF(K1175&lt;=$BY$36,3,2))))),IF(C1161&lt;5,"-"))))))))))</f>
        <v/>
      </c>
      <c r="BF1175" s="17" t="str">
        <f t="shared" si="381"/>
        <v/>
      </c>
      <c r="BH1175" s="18" t="str">
        <f>IF(X1175="","",IF(50&lt;=Y1175,6,IF(AND(40&lt;=Y1175,Y1175&lt;50),5,IF(AND(30&lt;=Y1175,Y1175&lt;40),4,IF(AND(20&lt;=Y1175,Y1175&lt;30),3,IF(AND(10&lt;=Y1175,Y1175&lt;20),2,IF(AND(0&lt;=Y1175,Y1175&lt;10),1,IF(Y1175&lt;0,0,""))))))))</f>
        <v/>
      </c>
      <c r="BI1175" s="18" t="str">
        <f>IF(X1175="","",IF(30&lt;=Y1175,4,IF(AND(20&lt;=Y1175,Y1175&lt;30),3,IF(AND(10&lt;=Y1175,Y1175&lt;20),2,IF(AND(0&lt;=Y1175,Y1175&lt;10),1,IF(Y1175&lt;0,0,""))))))</f>
        <v/>
      </c>
      <c r="BJ1175" s="58" t="str">
        <f>IF(AND(OR(Q1175="",Q1175="□"),OR(R1175="",R1175="□"),OR(S1175="",S1175="□")),"",IF(AND(Q1175="■",R1175="■"),"",IF(AND(OR(Q1175="■",R1175="■"),S1175="■"),"",IF(Q1175="■",3,IF(R1175="■",1,IF(Z1175="■",BH1175,BI1175))))))</f>
        <v/>
      </c>
    </row>
    <row r="1176" spans="1:62" ht="12" customHeight="1" x14ac:dyDescent="0.15">
      <c r="A1176" s="66">
        <v>1159</v>
      </c>
      <c r="B1176" s="4"/>
      <c r="C1176" s="2"/>
      <c r="D1176" s="2"/>
      <c r="E1176" s="8"/>
      <c r="F1176" s="129" t="s">
        <v>38</v>
      </c>
      <c r="G1176" s="130" t="s">
        <v>38</v>
      </c>
      <c r="H1176" s="131" t="s">
        <v>38</v>
      </c>
      <c r="I1176" s="122"/>
      <c r="J1176" s="149"/>
      <c r="K1176" s="124"/>
      <c r="L1176" s="178"/>
      <c r="M1176" s="133"/>
      <c r="N1176" s="163" t="str">
        <f>IF($C$3="","",IF(P1176="","",BF1176))</f>
        <v/>
      </c>
      <c r="O1176" s="163" t="str">
        <f>IF($C$3="","",IF(AND(OR(F1176="",F1176="□"),OR(G1176="",G1176="□"),OR(H1176="",H1176="□")),"",IF(AND(F1176="■",G1176="■"),"",IF(AND(OR(F1176="■",G1176="■"),H1176="■"),"",IF(BF1176="","",IF(OR(BF1176=4,BF1176&gt;4),"○","×"))))))</f>
        <v/>
      </c>
      <c r="P1176" s="162" t="str">
        <f>IF($C$3="","",IF(AND(OR(F1176="",F1176="□"),OR(G1176="",G1176="□"),OR(H1176="",H1176="□")),"",IF(AND(F1176="■",G1176="■"),"",IF(AND(OR(F1176="■",G1176="■"),H1176="■"),"",IF(BF1176="","",IF(OR(BF1176=5,BF1176&gt;5),"○","×"))))))</f>
        <v/>
      </c>
      <c r="Q1176" s="129" t="s">
        <v>38</v>
      </c>
      <c r="R1176" s="130" t="s">
        <v>38</v>
      </c>
      <c r="S1176" s="131" t="s">
        <v>38</v>
      </c>
      <c r="T1176" s="1"/>
      <c r="U1176" s="10"/>
      <c r="V1176" s="11"/>
      <c r="W1176" s="10"/>
      <c r="X1176" s="223" t="str">
        <f t="shared" si="380"/>
        <v/>
      </c>
      <c r="Y1176" s="164" t="str">
        <f t="shared" si="362"/>
        <v/>
      </c>
      <c r="Z1176" s="131" t="s">
        <v>58</v>
      </c>
      <c r="AA1176" s="135" t="s">
        <v>58</v>
      </c>
      <c r="AB1176" s="165" t="str">
        <f t="shared" si="363"/>
        <v/>
      </c>
      <c r="AC1176" s="280"/>
      <c r="AD1176" s="281"/>
      <c r="AF1176" s="60" t="str">
        <f>IF($C$3="","",IF(AND(F1176="□",G1176="□",H1176="□"),"",IF(AND(F1176="■",G1176="■"),"",IF(AND(F1176="■",H1176="■"),"",IF(AND(G1176="■",H1176="■"),"",IF(F1176="■",$BY$42,IF(G1176="■",$BY$39,IF(I1176="","",I1176))))))))</f>
        <v/>
      </c>
      <c r="AG1176" s="61" t="str">
        <f>IF($C$3="","",IF(AND(F1176="□",G1176="□",H1176="□"),"",IF(AND(F1176="■",G1176="■"),"",IF(AND(F1176="■",H1176="■"),"",IF(AND(G1176="■",H1176="■"),"",IF(F1176="■",$BY$44,IF(G1176="■",$BY$41,IF(K1176="","",K1176))))))))</f>
        <v/>
      </c>
      <c r="AH1176" s="63" t="str">
        <f t="shared" si="364"/>
        <v/>
      </c>
      <c r="AI1176" s="63" t="str">
        <f t="shared" si="365"/>
        <v/>
      </c>
      <c r="AJ1176" s="64" t="str">
        <f t="shared" si="366"/>
        <v/>
      </c>
      <c r="AK1176" s="64" t="str">
        <f t="shared" si="367"/>
        <v/>
      </c>
      <c r="AL1176" s="64" t="str">
        <f>IF($C$3="","",IF(AND(F1176="□",G1176="□",H1176="□"),"",IF(AND(F1176="■",G1176="■"),"",IF(AND(F1176="■",H1176="■"),"",IF(AND(G1176="■",H1176="■"),"",IF(F1176="■",$BY$23,IF(G1176="■",$BY$21,IF(J1176="","",J1176))))))))</f>
        <v/>
      </c>
      <c r="AM1176" s="65" t="str">
        <f t="shared" si="368"/>
        <v/>
      </c>
      <c r="AN1176" s="64" t="str">
        <f>IF($C$3="","",IF(AND(F1176="□",G1176="□",H1176="□"),"",IF(AND(F1176="■",G1176="■"),"",IF(AND(F1176="■",H1176="■"),"",IF(AND(G1176="■",H1176="■"),"",IF(F1176="■",$BY$24,IF(G1176="■",$BY$22,IF(L1176="","",L1176))))))))</f>
        <v/>
      </c>
      <c r="AO1176" s="118"/>
      <c r="AP1176" s="64" t="str">
        <f t="shared" si="369"/>
        <v/>
      </c>
      <c r="AQ1176" s="64" t="str">
        <f t="shared" si="370"/>
        <v/>
      </c>
      <c r="AR1176" s="64" t="str">
        <f t="shared" si="371"/>
        <v/>
      </c>
      <c r="AS1176" s="64" t="str">
        <f t="shared" si="372"/>
        <v/>
      </c>
      <c r="AT1176" s="64" t="str">
        <f t="shared" si="373"/>
        <v/>
      </c>
      <c r="AW1176" s="17" t="str">
        <f t="shared" si="374"/>
        <v/>
      </c>
      <c r="AX1176" s="17" t="str">
        <f t="shared" si="375"/>
        <v/>
      </c>
      <c r="AY1176" s="17" t="str">
        <f t="shared" si="376"/>
        <v/>
      </c>
      <c r="AZ1176" s="17" t="str">
        <f t="shared" si="377"/>
        <v/>
      </c>
      <c r="BA1176" s="17" t="str">
        <f t="shared" si="378"/>
        <v/>
      </c>
      <c r="BB1176" s="17" t="str">
        <f t="shared" si="379"/>
        <v/>
      </c>
      <c r="BD1176" s="17" t="str">
        <f>IF(AND(OR(F1176="",F1176="□"),OR(G1176="",G1176="□"),OR(H1176="",H1176="□")),"",IF(AND(F1176="■",G1176="■"),"",IF(AND(OR(F1176="■",G1176="■"),H1176="■"),"",IF(F1176="■",5,IF(G1176="■",4,IF(I1176="","",IF($C$3="","",IF($C$3=8,"-",IF($C$3&lt;8,IF(I1176&lt;=$BY$25,7,IF(I1176&lt;=$BY$26,6,IF(I1176&lt;=$BY$27,5,IF(I1176&lt;=$BY$28,4,IF(I1176&lt;=$BY$29,3,IF(I1176&lt;=$BY$30,2,1)))))))))))))))</f>
        <v/>
      </c>
      <c r="BE1176" s="17" t="str">
        <f>IF(AND(OR(F1176="",F1176="□"),OR(G1176="",G1176="□"),OR(H1176="",H1176="□")),"",IF(AND(F1176="■",G1176="■"),"",IF(AND(OR(F1176="■",G1176="■"),H1176="■"),"",IF(F1176="■",5,IF(G1176="■",4,IF(K1176="","",IF($C$3="","",IF($C$3=8,IF(K1176&lt;=$BY$33,6,IF(K1176&lt;=$BY$34,5,IF(K1176&lt;=$BY$35,4,3))),IF(AND($C$3&lt;8,$C$3&gt;4),IF(K1176&lt;=$BY$32,7,IF(K1176&lt;=$BY$33,6,IF(K1176&lt;=$BY$34,5,IF(K1176&lt;=$BY$35,4,IF(K1176&lt;=$BY$36,3,2))))),IF(C1162&lt;5,"-"))))))))))</f>
        <v/>
      </c>
      <c r="BF1176" s="17" t="str">
        <f t="shared" si="381"/>
        <v/>
      </c>
      <c r="BH1176" s="18" t="str">
        <f>IF(X1176="","",IF(50&lt;=Y1176,6,IF(AND(40&lt;=Y1176,Y1176&lt;50),5,IF(AND(30&lt;=Y1176,Y1176&lt;40),4,IF(AND(20&lt;=Y1176,Y1176&lt;30),3,IF(AND(10&lt;=Y1176,Y1176&lt;20),2,IF(AND(0&lt;=Y1176,Y1176&lt;10),1,IF(Y1176&lt;0,0,""))))))))</f>
        <v/>
      </c>
      <c r="BI1176" s="18" t="str">
        <f>IF(X1176="","",IF(30&lt;=Y1176,4,IF(AND(20&lt;=Y1176,Y1176&lt;30),3,IF(AND(10&lt;=Y1176,Y1176&lt;20),2,IF(AND(0&lt;=Y1176,Y1176&lt;10),1,IF(Y1176&lt;0,0,""))))))</f>
        <v/>
      </c>
      <c r="BJ1176" s="58" t="str">
        <f>IF(AND(OR(Q1176="",Q1176="□"),OR(R1176="",R1176="□"),OR(S1176="",S1176="□")),"",IF(AND(Q1176="■",R1176="■"),"",IF(AND(OR(Q1176="■",R1176="■"),S1176="■"),"",IF(Q1176="■",3,IF(R1176="■",1,IF(Z1176="■",BH1176,BI1176))))))</f>
        <v/>
      </c>
    </row>
    <row r="1177" spans="1:62" ht="12" customHeight="1" x14ac:dyDescent="0.15">
      <c r="A1177" s="66">
        <v>1160</v>
      </c>
      <c r="B1177" s="4"/>
      <c r="C1177" s="2"/>
      <c r="D1177" s="2"/>
      <c r="E1177" s="8"/>
      <c r="F1177" s="129" t="s">
        <v>38</v>
      </c>
      <c r="G1177" s="130" t="s">
        <v>38</v>
      </c>
      <c r="H1177" s="131" t="s">
        <v>38</v>
      </c>
      <c r="I1177" s="122"/>
      <c r="J1177" s="149"/>
      <c r="K1177" s="124"/>
      <c r="L1177" s="178"/>
      <c r="M1177" s="133"/>
      <c r="N1177" s="163" t="str">
        <f>IF($C$3="","",IF(P1177="","",BF1177))</f>
        <v/>
      </c>
      <c r="O1177" s="163" t="str">
        <f>IF($C$3="","",IF(AND(OR(F1177="",F1177="□"),OR(G1177="",G1177="□"),OR(H1177="",H1177="□")),"",IF(AND(F1177="■",G1177="■"),"",IF(AND(OR(F1177="■",G1177="■"),H1177="■"),"",IF(BF1177="","",IF(OR(BF1177=4,BF1177&gt;4),"○","×"))))))</f>
        <v/>
      </c>
      <c r="P1177" s="162" t="str">
        <f>IF($C$3="","",IF(AND(OR(F1177="",F1177="□"),OR(G1177="",G1177="□"),OR(H1177="",H1177="□")),"",IF(AND(F1177="■",G1177="■"),"",IF(AND(OR(F1177="■",G1177="■"),H1177="■"),"",IF(BF1177="","",IF(OR(BF1177=5,BF1177&gt;5),"○","×"))))))</f>
        <v/>
      </c>
      <c r="Q1177" s="129" t="s">
        <v>38</v>
      </c>
      <c r="R1177" s="130" t="s">
        <v>38</v>
      </c>
      <c r="S1177" s="131" t="s">
        <v>38</v>
      </c>
      <c r="T1177" s="1"/>
      <c r="U1177" s="10"/>
      <c r="V1177" s="11"/>
      <c r="W1177" s="10"/>
      <c r="X1177" s="223" t="str">
        <f t="shared" si="380"/>
        <v/>
      </c>
      <c r="Y1177" s="164" t="str">
        <f t="shared" si="362"/>
        <v/>
      </c>
      <c r="Z1177" s="131" t="s">
        <v>58</v>
      </c>
      <c r="AA1177" s="135" t="s">
        <v>58</v>
      </c>
      <c r="AB1177" s="165" t="str">
        <f t="shared" si="363"/>
        <v/>
      </c>
      <c r="AC1177" s="280"/>
      <c r="AD1177" s="281"/>
      <c r="AF1177" s="60" t="str">
        <f>IF($C$3="","",IF(AND(F1177="□",G1177="□",H1177="□"),"",IF(AND(F1177="■",G1177="■"),"",IF(AND(F1177="■",H1177="■"),"",IF(AND(G1177="■",H1177="■"),"",IF(F1177="■",$BY$42,IF(G1177="■",$BY$39,IF(I1177="","",I1177))))))))</f>
        <v/>
      </c>
      <c r="AG1177" s="61" t="str">
        <f>IF($C$3="","",IF(AND(F1177="□",G1177="□",H1177="□"),"",IF(AND(F1177="■",G1177="■"),"",IF(AND(F1177="■",H1177="■"),"",IF(AND(G1177="■",H1177="■"),"",IF(F1177="■",$BY$44,IF(G1177="■",$BY$41,IF(K1177="","",K1177))))))))</f>
        <v/>
      </c>
      <c r="AH1177" s="63" t="str">
        <f t="shared" si="364"/>
        <v/>
      </c>
      <c r="AI1177" s="63" t="str">
        <f t="shared" si="365"/>
        <v/>
      </c>
      <c r="AJ1177" s="64" t="str">
        <f t="shared" si="366"/>
        <v/>
      </c>
      <c r="AK1177" s="64" t="str">
        <f t="shared" si="367"/>
        <v/>
      </c>
      <c r="AL1177" s="64" t="str">
        <f>IF($C$3="","",IF(AND(F1177="□",G1177="□",H1177="□"),"",IF(AND(F1177="■",G1177="■"),"",IF(AND(F1177="■",H1177="■"),"",IF(AND(G1177="■",H1177="■"),"",IF(F1177="■",$BY$23,IF(G1177="■",$BY$21,IF(J1177="","",J1177))))))))</f>
        <v/>
      </c>
      <c r="AM1177" s="65" t="str">
        <f t="shared" si="368"/>
        <v/>
      </c>
      <c r="AN1177" s="64" t="str">
        <f>IF($C$3="","",IF(AND(F1177="□",G1177="□",H1177="□"),"",IF(AND(F1177="■",G1177="■"),"",IF(AND(F1177="■",H1177="■"),"",IF(AND(G1177="■",H1177="■"),"",IF(F1177="■",$BY$24,IF(G1177="■",$BY$22,IF(L1177="","",L1177))))))))</f>
        <v/>
      </c>
      <c r="AO1177" s="118"/>
      <c r="AP1177" s="64" t="str">
        <f t="shared" si="369"/>
        <v/>
      </c>
      <c r="AQ1177" s="64" t="str">
        <f t="shared" si="370"/>
        <v/>
      </c>
      <c r="AR1177" s="64" t="str">
        <f t="shared" si="371"/>
        <v/>
      </c>
      <c r="AS1177" s="64" t="str">
        <f t="shared" si="372"/>
        <v/>
      </c>
      <c r="AT1177" s="64" t="str">
        <f t="shared" si="373"/>
        <v/>
      </c>
      <c r="AW1177" s="17" t="str">
        <f t="shared" si="374"/>
        <v/>
      </c>
      <c r="AX1177" s="17" t="str">
        <f t="shared" si="375"/>
        <v/>
      </c>
      <c r="AY1177" s="17" t="str">
        <f t="shared" si="376"/>
        <v/>
      </c>
      <c r="AZ1177" s="17" t="str">
        <f t="shared" si="377"/>
        <v/>
      </c>
      <c r="BA1177" s="17" t="str">
        <f t="shared" si="378"/>
        <v/>
      </c>
      <c r="BB1177" s="17" t="str">
        <f t="shared" si="379"/>
        <v/>
      </c>
      <c r="BD1177" s="17" t="str">
        <f>IF(AND(OR(F1177="",F1177="□"),OR(G1177="",G1177="□"),OR(H1177="",H1177="□")),"",IF(AND(F1177="■",G1177="■"),"",IF(AND(OR(F1177="■",G1177="■"),H1177="■"),"",IF(F1177="■",5,IF(G1177="■",4,IF(I1177="","",IF($C$3="","",IF($C$3=8,"-",IF($C$3&lt;8,IF(I1177&lt;=$BY$25,7,IF(I1177&lt;=$BY$26,6,IF(I1177&lt;=$BY$27,5,IF(I1177&lt;=$BY$28,4,IF(I1177&lt;=$BY$29,3,IF(I1177&lt;=$BY$30,2,1)))))))))))))))</f>
        <v/>
      </c>
      <c r="BE1177" s="17" t="str">
        <f>IF(AND(OR(F1177="",F1177="□"),OR(G1177="",G1177="□"),OR(H1177="",H1177="□")),"",IF(AND(F1177="■",G1177="■"),"",IF(AND(OR(F1177="■",G1177="■"),H1177="■"),"",IF(F1177="■",5,IF(G1177="■",4,IF(K1177="","",IF($C$3="","",IF($C$3=8,IF(K1177&lt;=$BY$33,6,IF(K1177&lt;=$BY$34,5,IF(K1177&lt;=$BY$35,4,3))),IF(AND($C$3&lt;8,$C$3&gt;4),IF(K1177&lt;=$BY$32,7,IF(K1177&lt;=$BY$33,6,IF(K1177&lt;=$BY$34,5,IF(K1177&lt;=$BY$35,4,IF(K1177&lt;=$BY$36,3,2))))),IF(C1163&lt;5,"-"))))))))))</f>
        <v/>
      </c>
      <c r="BF1177" s="17" t="str">
        <f t="shared" si="381"/>
        <v/>
      </c>
      <c r="BH1177" s="18" t="str">
        <f>IF(X1177="","",IF(50&lt;=Y1177,6,IF(AND(40&lt;=Y1177,Y1177&lt;50),5,IF(AND(30&lt;=Y1177,Y1177&lt;40),4,IF(AND(20&lt;=Y1177,Y1177&lt;30),3,IF(AND(10&lt;=Y1177,Y1177&lt;20),2,IF(AND(0&lt;=Y1177,Y1177&lt;10),1,IF(Y1177&lt;0,0,""))))))))</f>
        <v/>
      </c>
      <c r="BI1177" s="18" t="str">
        <f>IF(X1177="","",IF(30&lt;=Y1177,4,IF(AND(20&lt;=Y1177,Y1177&lt;30),3,IF(AND(10&lt;=Y1177,Y1177&lt;20),2,IF(AND(0&lt;=Y1177,Y1177&lt;10),1,IF(Y1177&lt;0,0,""))))))</f>
        <v/>
      </c>
      <c r="BJ1177" s="58" t="str">
        <f>IF(AND(OR(Q1177="",Q1177="□"),OR(R1177="",R1177="□"),OR(S1177="",S1177="□")),"",IF(AND(Q1177="■",R1177="■"),"",IF(AND(OR(Q1177="■",R1177="■"),S1177="■"),"",IF(Q1177="■",3,IF(R1177="■",1,IF(Z1177="■",BH1177,BI1177))))))</f>
        <v/>
      </c>
    </row>
    <row r="1178" spans="1:62" ht="12" customHeight="1" x14ac:dyDescent="0.15">
      <c r="A1178" s="66">
        <v>1161</v>
      </c>
      <c r="B1178" s="4"/>
      <c r="C1178" s="2"/>
      <c r="D1178" s="2"/>
      <c r="E1178" s="8"/>
      <c r="F1178" s="129" t="s">
        <v>38</v>
      </c>
      <c r="G1178" s="130" t="s">
        <v>38</v>
      </c>
      <c r="H1178" s="131" t="s">
        <v>38</v>
      </c>
      <c r="I1178" s="122"/>
      <c r="J1178" s="149"/>
      <c r="K1178" s="124"/>
      <c r="L1178" s="178"/>
      <c r="M1178" s="133"/>
      <c r="N1178" s="163" t="str">
        <f>IF($C$3="","",IF(P1178="","",BF1178))</f>
        <v/>
      </c>
      <c r="O1178" s="163" t="str">
        <f>IF($C$3="","",IF(AND(OR(F1178="",F1178="□"),OR(G1178="",G1178="□"),OR(H1178="",H1178="□")),"",IF(AND(F1178="■",G1178="■"),"",IF(AND(OR(F1178="■",G1178="■"),H1178="■"),"",IF(BF1178="","",IF(OR(BF1178=4,BF1178&gt;4),"○","×"))))))</f>
        <v/>
      </c>
      <c r="P1178" s="162" t="str">
        <f>IF($C$3="","",IF(AND(OR(F1178="",F1178="□"),OR(G1178="",G1178="□"),OR(H1178="",H1178="□")),"",IF(AND(F1178="■",G1178="■"),"",IF(AND(OR(F1178="■",G1178="■"),H1178="■"),"",IF(BF1178="","",IF(OR(BF1178=5,BF1178&gt;5),"○","×"))))))</f>
        <v/>
      </c>
      <c r="Q1178" s="129" t="s">
        <v>38</v>
      </c>
      <c r="R1178" s="130" t="s">
        <v>38</v>
      </c>
      <c r="S1178" s="131" t="s">
        <v>38</v>
      </c>
      <c r="T1178" s="1"/>
      <c r="U1178" s="10"/>
      <c r="V1178" s="11"/>
      <c r="W1178" s="10"/>
      <c r="X1178" s="223" t="str">
        <f t="shared" si="380"/>
        <v/>
      </c>
      <c r="Y1178" s="164" t="str">
        <f t="shared" si="362"/>
        <v/>
      </c>
      <c r="Z1178" s="131" t="s">
        <v>58</v>
      </c>
      <c r="AA1178" s="135" t="s">
        <v>58</v>
      </c>
      <c r="AB1178" s="165" t="str">
        <f t="shared" si="363"/>
        <v/>
      </c>
      <c r="AC1178" s="280"/>
      <c r="AD1178" s="281"/>
      <c r="AF1178" s="60" t="str">
        <f>IF($C$3="","",IF(AND(F1178="□",G1178="□",H1178="□"),"",IF(AND(F1178="■",G1178="■"),"",IF(AND(F1178="■",H1178="■"),"",IF(AND(G1178="■",H1178="■"),"",IF(F1178="■",$BY$42,IF(G1178="■",$BY$39,IF(I1178="","",I1178))))))))</f>
        <v/>
      </c>
      <c r="AG1178" s="61" t="str">
        <f>IF($C$3="","",IF(AND(F1178="□",G1178="□",H1178="□"),"",IF(AND(F1178="■",G1178="■"),"",IF(AND(F1178="■",H1178="■"),"",IF(AND(G1178="■",H1178="■"),"",IF(F1178="■",$BY$44,IF(G1178="■",$BY$41,IF(K1178="","",K1178))))))))</f>
        <v/>
      </c>
      <c r="AH1178" s="63" t="str">
        <f t="shared" si="364"/>
        <v/>
      </c>
      <c r="AI1178" s="63" t="str">
        <f t="shared" si="365"/>
        <v/>
      </c>
      <c r="AJ1178" s="64" t="str">
        <f t="shared" si="366"/>
        <v/>
      </c>
      <c r="AK1178" s="64" t="str">
        <f t="shared" si="367"/>
        <v/>
      </c>
      <c r="AL1178" s="64" t="str">
        <f>IF($C$3="","",IF(AND(F1178="□",G1178="□",H1178="□"),"",IF(AND(F1178="■",G1178="■"),"",IF(AND(F1178="■",H1178="■"),"",IF(AND(G1178="■",H1178="■"),"",IF(F1178="■",$BY$23,IF(G1178="■",$BY$21,IF(J1178="","",J1178))))))))</f>
        <v/>
      </c>
      <c r="AM1178" s="65" t="str">
        <f t="shared" si="368"/>
        <v/>
      </c>
      <c r="AN1178" s="64" t="str">
        <f>IF($C$3="","",IF(AND(F1178="□",G1178="□",H1178="□"),"",IF(AND(F1178="■",G1178="■"),"",IF(AND(F1178="■",H1178="■"),"",IF(AND(G1178="■",H1178="■"),"",IF(F1178="■",$BY$24,IF(G1178="■",$BY$22,IF(L1178="","",L1178))))))))</f>
        <v/>
      </c>
      <c r="AO1178" s="118"/>
      <c r="AP1178" s="64" t="str">
        <f t="shared" si="369"/>
        <v/>
      </c>
      <c r="AQ1178" s="64" t="str">
        <f t="shared" si="370"/>
        <v/>
      </c>
      <c r="AR1178" s="64" t="str">
        <f t="shared" si="371"/>
        <v/>
      </c>
      <c r="AS1178" s="64" t="str">
        <f t="shared" si="372"/>
        <v/>
      </c>
      <c r="AT1178" s="64" t="str">
        <f t="shared" si="373"/>
        <v/>
      </c>
      <c r="AW1178" s="17" t="str">
        <f t="shared" si="374"/>
        <v/>
      </c>
      <c r="AX1178" s="17" t="str">
        <f t="shared" si="375"/>
        <v/>
      </c>
      <c r="AY1178" s="17" t="str">
        <f t="shared" si="376"/>
        <v/>
      </c>
      <c r="AZ1178" s="17" t="str">
        <f t="shared" si="377"/>
        <v/>
      </c>
      <c r="BA1178" s="17" t="str">
        <f t="shared" si="378"/>
        <v/>
      </c>
      <c r="BB1178" s="17" t="str">
        <f t="shared" si="379"/>
        <v/>
      </c>
      <c r="BD1178" s="17" t="str">
        <f>IF(AND(OR(F1178="",F1178="□"),OR(G1178="",G1178="□"),OR(H1178="",H1178="□")),"",IF(AND(F1178="■",G1178="■"),"",IF(AND(OR(F1178="■",G1178="■"),H1178="■"),"",IF(F1178="■",5,IF(G1178="■",4,IF(I1178="","",IF($C$3="","",IF($C$3=8,"-",IF($C$3&lt;8,IF(I1178&lt;=$BY$25,7,IF(I1178&lt;=$BY$26,6,IF(I1178&lt;=$BY$27,5,IF(I1178&lt;=$BY$28,4,IF(I1178&lt;=$BY$29,3,IF(I1178&lt;=$BY$30,2,1)))))))))))))))</f>
        <v/>
      </c>
      <c r="BE1178" s="17" t="str">
        <f>IF(AND(OR(F1178="",F1178="□"),OR(G1178="",G1178="□"),OR(H1178="",H1178="□")),"",IF(AND(F1178="■",G1178="■"),"",IF(AND(OR(F1178="■",G1178="■"),H1178="■"),"",IF(F1178="■",5,IF(G1178="■",4,IF(K1178="","",IF($C$3="","",IF($C$3=8,IF(K1178&lt;=$BY$33,6,IF(K1178&lt;=$BY$34,5,IF(K1178&lt;=$BY$35,4,3))),IF(AND($C$3&lt;8,$C$3&gt;4),IF(K1178&lt;=$BY$32,7,IF(K1178&lt;=$BY$33,6,IF(K1178&lt;=$BY$34,5,IF(K1178&lt;=$BY$35,4,IF(K1178&lt;=$BY$36,3,2))))),IF(C1164&lt;5,"-"))))))))))</f>
        <v/>
      </c>
      <c r="BF1178" s="17" t="str">
        <f t="shared" si="381"/>
        <v/>
      </c>
      <c r="BH1178" s="18" t="str">
        <f>IF(X1178="","",IF(50&lt;=Y1178,6,IF(AND(40&lt;=Y1178,Y1178&lt;50),5,IF(AND(30&lt;=Y1178,Y1178&lt;40),4,IF(AND(20&lt;=Y1178,Y1178&lt;30),3,IF(AND(10&lt;=Y1178,Y1178&lt;20),2,IF(AND(0&lt;=Y1178,Y1178&lt;10),1,IF(Y1178&lt;0,0,""))))))))</f>
        <v/>
      </c>
      <c r="BI1178" s="18" t="str">
        <f>IF(X1178="","",IF(30&lt;=Y1178,4,IF(AND(20&lt;=Y1178,Y1178&lt;30),3,IF(AND(10&lt;=Y1178,Y1178&lt;20),2,IF(AND(0&lt;=Y1178,Y1178&lt;10),1,IF(Y1178&lt;0,0,""))))))</f>
        <v/>
      </c>
      <c r="BJ1178" s="58" t="str">
        <f>IF(AND(OR(Q1178="",Q1178="□"),OR(R1178="",R1178="□"),OR(S1178="",S1178="□")),"",IF(AND(Q1178="■",R1178="■"),"",IF(AND(OR(Q1178="■",R1178="■"),S1178="■"),"",IF(Q1178="■",3,IF(R1178="■",1,IF(Z1178="■",BH1178,BI1178))))))</f>
        <v/>
      </c>
    </row>
    <row r="1179" spans="1:62" ht="12" customHeight="1" x14ac:dyDescent="0.15">
      <c r="A1179" s="66">
        <v>1162</v>
      </c>
      <c r="B1179" s="4"/>
      <c r="C1179" s="2"/>
      <c r="D1179" s="2"/>
      <c r="E1179" s="8"/>
      <c r="F1179" s="129" t="s">
        <v>38</v>
      </c>
      <c r="G1179" s="130" t="s">
        <v>38</v>
      </c>
      <c r="H1179" s="131" t="s">
        <v>38</v>
      </c>
      <c r="I1179" s="122"/>
      <c r="J1179" s="149"/>
      <c r="K1179" s="124"/>
      <c r="L1179" s="178"/>
      <c r="M1179" s="133"/>
      <c r="N1179" s="163" t="str">
        <f>IF($C$3="","",IF(P1179="","",BF1179))</f>
        <v/>
      </c>
      <c r="O1179" s="163" t="str">
        <f>IF($C$3="","",IF(AND(OR(F1179="",F1179="□"),OR(G1179="",G1179="□"),OR(H1179="",H1179="□")),"",IF(AND(F1179="■",G1179="■"),"",IF(AND(OR(F1179="■",G1179="■"),H1179="■"),"",IF(BF1179="","",IF(OR(BF1179=4,BF1179&gt;4),"○","×"))))))</f>
        <v/>
      </c>
      <c r="P1179" s="162" t="str">
        <f>IF($C$3="","",IF(AND(OR(F1179="",F1179="□"),OR(G1179="",G1179="□"),OR(H1179="",H1179="□")),"",IF(AND(F1179="■",G1179="■"),"",IF(AND(OR(F1179="■",G1179="■"),H1179="■"),"",IF(BF1179="","",IF(OR(BF1179=5,BF1179&gt;5),"○","×"))))))</f>
        <v/>
      </c>
      <c r="Q1179" s="129" t="s">
        <v>38</v>
      </c>
      <c r="R1179" s="130" t="s">
        <v>38</v>
      </c>
      <c r="S1179" s="131" t="s">
        <v>38</v>
      </c>
      <c r="T1179" s="1"/>
      <c r="U1179" s="10"/>
      <c r="V1179" s="11"/>
      <c r="W1179" s="10"/>
      <c r="X1179" s="223" t="str">
        <f t="shared" si="380"/>
        <v/>
      </c>
      <c r="Y1179" s="164" t="str">
        <f t="shared" si="362"/>
        <v/>
      </c>
      <c r="Z1179" s="131" t="s">
        <v>58</v>
      </c>
      <c r="AA1179" s="135" t="s">
        <v>58</v>
      </c>
      <c r="AB1179" s="165" t="str">
        <f t="shared" si="363"/>
        <v/>
      </c>
      <c r="AC1179" s="280"/>
      <c r="AD1179" s="281"/>
      <c r="AF1179" s="60" t="str">
        <f>IF($C$3="","",IF(AND(F1179="□",G1179="□",H1179="□"),"",IF(AND(F1179="■",G1179="■"),"",IF(AND(F1179="■",H1179="■"),"",IF(AND(G1179="■",H1179="■"),"",IF(F1179="■",$BY$42,IF(G1179="■",$BY$39,IF(I1179="","",I1179))))))))</f>
        <v/>
      </c>
      <c r="AG1179" s="61" t="str">
        <f>IF($C$3="","",IF(AND(F1179="□",G1179="□",H1179="□"),"",IF(AND(F1179="■",G1179="■"),"",IF(AND(F1179="■",H1179="■"),"",IF(AND(G1179="■",H1179="■"),"",IF(F1179="■",$BY$44,IF(G1179="■",$BY$41,IF(K1179="","",K1179))))))))</f>
        <v/>
      </c>
      <c r="AH1179" s="63" t="str">
        <f t="shared" si="364"/>
        <v/>
      </c>
      <c r="AI1179" s="63" t="str">
        <f t="shared" si="365"/>
        <v/>
      </c>
      <c r="AJ1179" s="64" t="str">
        <f t="shared" si="366"/>
        <v/>
      </c>
      <c r="AK1179" s="64" t="str">
        <f t="shared" si="367"/>
        <v/>
      </c>
      <c r="AL1179" s="64" t="str">
        <f>IF($C$3="","",IF(AND(F1179="□",G1179="□",H1179="□"),"",IF(AND(F1179="■",G1179="■"),"",IF(AND(F1179="■",H1179="■"),"",IF(AND(G1179="■",H1179="■"),"",IF(F1179="■",$BY$23,IF(G1179="■",$BY$21,IF(J1179="","",J1179))))))))</f>
        <v/>
      </c>
      <c r="AM1179" s="65" t="str">
        <f t="shared" si="368"/>
        <v/>
      </c>
      <c r="AN1179" s="64" t="str">
        <f>IF($C$3="","",IF(AND(F1179="□",G1179="□",H1179="□"),"",IF(AND(F1179="■",G1179="■"),"",IF(AND(F1179="■",H1179="■"),"",IF(AND(G1179="■",H1179="■"),"",IF(F1179="■",$BY$24,IF(G1179="■",$BY$22,IF(L1179="","",L1179))))))))</f>
        <v/>
      </c>
      <c r="AO1179" s="118"/>
      <c r="AP1179" s="64" t="str">
        <f t="shared" si="369"/>
        <v/>
      </c>
      <c r="AQ1179" s="64" t="str">
        <f t="shared" si="370"/>
        <v/>
      </c>
      <c r="AR1179" s="64" t="str">
        <f t="shared" si="371"/>
        <v/>
      </c>
      <c r="AS1179" s="64" t="str">
        <f t="shared" si="372"/>
        <v/>
      </c>
      <c r="AT1179" s="64" t="str">
        <f t="shared" si="373"/>
        <v/>
      </c>
      <c r="AW1179" s="17" t="str">
        <f t="shared" si="374"/>
        <v/>
      </c>
      <c r="AX1179" s="17" t="str">
        <f t="shared" si="375"/>
        <v/>
      </c>
      <c r="AY1179" s="17" t="str">
        <f t="shared" si="376"/>
        <v/>
      </c>
      <c r="AZ1179" s="17" t="str">
        <f t="shared" si="377"/>
        <v/>
      </c>
      <c r="BA1179" s="17" t="str">
        <f t="shared" si="378"/>
        <v/>
      </c>
      <c r="BB1179" s="17" t="str">
        <f t="shared" si="379"/>
        <v/>
      </c>
      <c r="BD1179" s="17" t="str">
        <f>IF(AND(OR(F1179="",F1179="□"),OR(G1179="",G1179="□"),OR(H1179="",H1179="□")),"",IF(AND(F1179="■",G1179="■"),"",IF(AND(OR(F1179="■",G1179="■"),H1179="■"),"",IF(F1179="■",5,IF(G1179="■",4,IF(I1179="","",IF($C$3="","",IF($C$3=8,"-",IF($C$3&lt;8,IF(I1179&lt;=$BY$25,7,IF(I1179&lt;=$BY$26,6,IF(I1179&lt;=$BY$27,5,IF(I1179&lt;=$BY$28,4,IF(I1179&lt;=$BY$29,3,IF(I1179&lt;=$BY$30,2,1)))))))))))))))</f>
        <v/>
      </c>
      <c r="BE1179" s="17" t="str">
        <f>IF(AND(OR(F1179="",F1179="□"),OR(G1179="",G1179="□"),OR(H1179="",H1179="□")),"",IF(AND(F1179="■",G1179="■"),"",IF(AND(OR(F1179="■",G1179="■"),H1179="■"),"",IF(F1179="■",5,IF(G1179="■",4,IF(K1179="","",IF($C$3="","",IF($C$3=8,IF(K1179&lt;=$BY$33,6,IF(K1179&lt;=$BY$34,5,IF(K1179&lt;=$BY$35,4,3))),IF(AND($C$3&lt;8,$C$3&gt;4),IF(K1179&lt;=$BY$32,7,IF(K1179&lt;=$BY$33,6,IF(K1179&lt;=$BY$34,5,IF(K1179&lt;=$BY$35,4,IF(K1179&lt;=$BY$36,3,2))))),IF(C1165&lt;5,"-"))))))))))</f>
        <v/>
      </c>
      <c r="BF1179" s="17" t="str">
        <f t="shared" si="381"/>
        <v/>
      </c>
      <c r="BH1179" s="18" t="str">
        <f>IF(X1179="","",IF(50&lt;=Y1179,6,IF(AND(40&lt;=Y1179,Y1179&lt;50),5,IF(AND(30&lt;=Y1179,Y1179&lt;40),4,IF(AND(20&lt;=Y1179,Y1179&lt;30),3,IF(AND(10&lt;=Y1179,Y1179&lt;20),2,IF(AND(0&lt;=Y1179,Y1179&lt;10),1,IF(Y1179&lt;0,0,""))))))))</f>
        <v/>
      </c>
      <c r="BI1179" s="18" t="str">
        <f>IF(X1179="","",IF(30&lt;=Y1179,4,IF(AND(20&lt;=Y1179,Y1179&lt;30),3,IF(AND(10&lt;=Y1179,Y1179&lt;20),2,IF(AND(0&lt;=Y1179,Y1179&lt;10),1,IF(Y1179&lt;0,0,""))))))</f>
        <v/>
      </c>
      <c r="BJ1179" s="58" t="str">
        <f>IF(AND(OR(Q1179="",Q1179="□"),OR(R1179="",R1179="□"),OR(S1179="",S1179="□")),"",IF(AND(Q1179="■",R1179="■"),"",IF(AND(OR(Q1179="■",R1179="■"),S1179="■"),"",IF(Q1179="■",3,IF(R1179="■",1,IF(Z1179="■",BH1179,BI1179))))))</f>
        <v/>
      </c>
    </row>
    <row r="1180" spans="1:62" ht="12" customHeight="1" x14ac:dyDescent="0.15">
      <c r="A1180" s="66">
        <v>1163</v>
      </c>
      <c r="B1180" s="4"/>
      <c r="C1180" s="2"/>
      <c r="D1180" s="2"/>
      <c r="E1180" s="8"/>
      <c r="F1180" s="129" t="s">
        <v>38</v>
      </c>
      <c r="G1180" s="130" t="s">
        <v>38</v>
      </c>
      <c r="H1180" s="131" t="s">
        <v>38</v>
      </c>
      <c r="I1180" s="122"/>
      <c r="J1180" s="149"/>
      <c r="K1180" s="124"/>
      <c r="L1180" s="178"/>
      <c r="M1180" s="133"/>
      <c r="N1180" s="163" t="str">
        <f>IF($C$3="","",IF(P1180="","",BF1180))</f>
        <v/>
      </c>
      <c r="O1180" s="163" t="str">
        <f>IF($C$3="","",IF(AND(OR(F1180="",F1180="□"),OR(G1180="",G1180="□"),OR(H1180="",H1180="□")),"",IF(AND(F1180="■",G1180="■"),"",IF(AND(OR(F1180="■",G1180="■"),H1180="■"),"",IF(BF1180="","",IF(OR(BF1180=4,BF1180&gt;4),"○","×"))))))</f>
        <v/>
      </c>
      <c r="P1180" s="162" t="str">
        <f>IF($C$3="","",IF(AND(OR(F1180="",F1180="□"),OR(G1180="",G1180="□"),OR(H1180="",H1180="□")),"",IF(AND(F1180="■",G1180="■"),"",IF(AND(OR(F1180="■",G1180="■"),H1180="■"),"",IF(BF1180="","",IF(OR(BF1180=5,BF1180&gt;5),"○","×"))))))</f>
        <v/>
      </c>
      <c r="Q1180" s="129" t="s">
        <v>38</v>
      </c>
      <c r="R1180" s="130" t="s">
        <v>38</v>
      </c>
      <c r="S1180" s="131" t="s">
        <v>38</v>
      </c>
      <c r="T1180" s="1"/>
      <c r="U1180" s="10"/>
      <c r="V1180" s="11"/>
      <c r="W1180" s="10"/>
      <c r="X1180" s="223" t="str">
        <f t="shared" si="380"/>
        <v/>
      </c>
      <c r="Y1180" s="164" t="str">
        <f t="shared" si="362"/>
        <v/>
      </c>
      <c r="Z1180" s="131" t="s">
        <v>58</v>
      </c>
      <c r="AA1180" s="135" t="s">
        <v>58</v>
      </c>
      <c r="AB1180" s="165" t="str">
        <f t="shared" si="363"/>
        <v/>
      </c>
      <c r="AC1180" s="280"/>
      <c r="AD1180" s="281"/>
      <c r="AF1180" s="60" t="str">
        <f>IF($C$3="","",IF(AND(F1180="□",G1180="□",H1180="□"),"",IF(AND(F1180="■",G1180="■"),"",IF(AND(F1180="■",H1180="■"),"",IF(AND(G1180="■",H1180="■"),"",IF(F1180="■",$BY$42,IF(G1180="■",$BY$39,IF(I1180="","",I1180))))))))</f>
        <v/>
      </c>
      <c r="AG1180" s="61" t="str">
        <f>IF($C$3="","",IF(AND(F1180="□",G1180="□",H1180="□"),"",IF(AND(F1180="■",G1180="■"),"",IF(AND(F1180="■",H1180="■"),"",IF(AND(G1180="■",H1180="■"),"",IF(F1180="■",$BY$44,IF(G1180="■",$BY$41,IF(K1180="","",K1180))))))))</f>
        <v/>
      </c>
      <c r="AH1180" s="63" t="str">
        <f t="shared" si="364"/>
        <v/>
      </c>
      <c r="AI1180" s="63" t="str">
        <f t="shared" si="365"/>
        <v/>
      </c>
      <c r="AJ1180" s="64" t="str">
        <f t="shared" si="366"/>
        <v/>
      </c>
      <c r="AK1180" s="64" t="str">
        <f t="shared" si="367"/>
        <v/>
      </c>
      <c r="AL1180" s="64" t="str">
        <f>IF($C$3="","",IF(AND(F1180="□",G1180="□",H1180="□"),"",IF(AND(F1180="■",G1180="■"),"",IF(AND(F1180="■",H1180="■"),"",IF(AND(G1180="■",H1180="■"),"",IF(F1180="■",$BY$23,IF(G1180="■",$BY$21,IF(J1180="","",J1180))))))))</f>
        <v/>
      </c>
      <c r="AM1180" s="65" t="str">
        <f t="shared" si="368"/>
        <v/>
      </c>
      <c r="AN1180" s="64" t="str">
        <f>IF($C$3="","",IF(AND(F1180="□",G1180="□",H1180="□"),"",IF(AND(F1180="■",G1180="■"),"",IF(AND(F1180="■",H1180="■"),"",IF(AND(G1180="■",H1180="■"),"",IF(F1180="■",$BY$24,IF(G1180="■",$BY$22,IF(L1180="","",L1180))))))))</f>
        <v/>
      </c>
      <c r="AO1180" s="118"/>
      <c r="AP1180" s="64" t="str">
        <f t="shared" si="369"/>
        <v/>
      </c>
      <c r="AQ1180" s="64" t="str">
        <f t="shared" si="370"/>
        <v/>
      </c>
      <c r="AR1180" s="64" t="str">
        <f t="shared" si="371"/>
        <v/>
      </c>
      <c r="AS1180" s="64" t="str">
        <f t="shared" si="372"/>
        <v/>
      </c>
      <c r="AT1180" s="64" t="str">
        <f t="shared" si="373"/>
        <v/>
      </c>
      <c r="AW1180" s="17" t="str">
        <f t="shared" si="374"/>
        <v/>
      </c>
      <c r="AX1180" s="17" t="str">
        <f t="shared" si="375"/>
        <v/>
      </c>
      <c r="AY1180" s="17" t="str">
        <f t="shared" si="376"/>
        <v/>
      </c>
      <c r="AZ1180" s="17" t="str">
        <f t="shared" si="377"/>
        <v/>
      </c>
      <c r="BA1180" s="17" t="str">
        <f t="shared" si="378"/>
        <v/>
      </c>
      <c r="BB1180" s="17" t="str">
        <f t="shared" si="379"/>
        <v/>
      </c>
      <c r="BD1180" s="17" t="str">
        <f>IF(AND(OR(F1180="",F1180="□"),OR(G1180="",G1180="□"),OR(H1180="",H1180="□")),"",IF(AND(F1180="■",G1180="■"),"",IF(AND(OR(F1180="■",G1180="■"),H1180="■"),"",IF(F1180="■",5,IF(G1180="■",4,IF(I1180="","",IF($C$3="","",IF($C$3=8,"-",IF($C$3&lt;8,IF(I1180&lt;=$BY$25,7,IF(I1180&lt;=$BY$26,6,IF(I1180&lt;=$BY$27,5,IF(I1180&lt;=$BY$28,4,IF(I1180&lt;=$BY$29,3,IF(I1180&lt;=$BY$30,2,1)))))))))))))))</f>
        <v/>
      </c>
      <c r="BE1180" s="17" t="str">
        <f>IF(AND(OR(F1180="",F1180="□"),OR(G1180="",G1180="□"),OR(H1180="",H1180="□")),"",IF(AND(F1180="■",G1180="■"),"",IF(AND(OR(F1180="■",G1180="■"),H1180="■"),"",IF(F1180="■",5,IF(G1180="■",4,IF(K1180="","",IF($C$3="","",IF($C$3=8,IF(K1180&lt;=$BY$33,6,IF(K1180&lt;=$BY$34,5,IF(K1180&lt;=$BY$35,4,3))),IF(AND($C$3&lt;8,$C$3&gt;4),IF(K1180&lt;=$BY$32,7,IF(K1180&lt;=$BY$33,6,IF(K1180&lt;=$BY$34,5,IF(K1180&lt;=$BY$35,4,IF(K1180&lt;=$BY$36,3,2))))),IF(C1166&lt;5,"-"))))))))))</f>
        <v/>
      </c>
      <c r="BF1180" s="17" t="str">
        <f t="shared" si="381"/>
        <v/>
      </c>
      <c r="BH1180" s="18" t="str">
        <f>IF(X1180="","",IF(50&lt;=Y1180,6,IF(AND(40&lt;=Y1180,Y1180&lt;50),5,IF(AND(30&lt;=Y1180,Y1180&lt;40),4,IF(AND(20&lt;=Y1180,Y1180&lt;30),3,IF(AND(10&lt;=Y1180,Y1180&lt;20),2,IF(AND(0&lt;=Y1180,Y1180&lt;10),1,IF(Y1180&lt;0,0,""))))))))</f>
        <v/>
      </c>
      <c r="BI1180" s="18" t="str">
        <f>IF(X1180="","",IF(30&lt;=Y1180,4,IF(AND(20&lt;=Y1180,Y1180&lt;30),3,IF(AND(10&lt;=Y1180,Y1180&lt;20),2,IF(AND(0&lt;=Y1180,Y1180&lt;10),1,IF(Y1180&lt;0,0,""))))))</f>
        <v/>
      </c>
      <c r="BJ1180" s="58" t="str">
        <f>IF(AND(OR(Q1180="",Q1180="□"),OR(R1180="",R1180="□"),OR(S1180="",S1180="□")),"",IF(AND(Q1180="■",R1180="■"),"",IF(AND(OR(Q1180="■",R1180="■"),S1180="■"),"",IF(Q1180="■",3,IF(R1180="■",1,IF(Z1180="■",BH1180,BI1180))))))</f>
        <v/>
      </c>
    </row>
    <row r="1181" spans="1:62" ht="12" customHeight="1" x14ac:dyDescent="0.15">
      <c r="A1181" s="66">
        <v>1164</v>
      </c>
      <c r="B1181" s="4"/>
      <c r="C1181" s="2"/>
      <c r="D1181" s="2"/>
      <c r="E1181" s="8"/>
      <c r="F1181" s="129" t="s">
        <v>38</v>
      </c>
      <c r="G1181" s="130" t="s">
        <v>38</v>
      </c>
      <c r="H1181" s="131" t="s">
        <v>38</v>
      </c>
      <c r="I1181" s="122"/>
      <c r="J1181" s="149"/>
      <c r="K1181" s="124"/>
      <c r="L1181" s="178"/>
      <c r="M1181" s="133"/>
      <c r="N1181" s="163" t="str">
        <f>IF($C$3="","",IF(P1181="","",BF1181))</f>
        <v/>
      </c>
      <c r="O1181" s="163" t="str">
        <f>IF($C$3="","",IF(AND(OR(F1181="",F1181="□"),OR(G1181="",G1181="□"),OR(H1181="",H1181="□")),"",IF(AND(F1181="■",G1181="■"),"",IF(AND(OR(F1181="■",G1181="■"),H1181="■"),"",IF(BF1181="","",IF(OR(BF1181=4,BF1181&gt;4),"○","×"))))))</f>
        <v/>
      </c>
      <c r="P1181" s="162" t="str">
        <f>IF($C$3="","",IF(AND(OR(F1181="",F1181="□"),OR(G1181="",G1181="□"),OR(H1181="",H1181="□")),"",IF(AND(F1181="■",G1181="■"),"",IF(AND(OR(F1181="■",G1181="■"),H1181="■"),"",IF(BF1181="","",IF(OR(BF1181=5,BF1181&gt;5),"○","×"))))))</f>
        <v/>
      </c>
      <c r="Q1181" s="129" t="s">
        <v>38</v>
      </c>
      <c r="R1181" s="130" t="s">
        <v>38</v>
      </c>
      <c r="S1181" s="131" t="s">
        <v>38</v>
      </c>
      <c r="T1181" s="1"/>
      <c r="U1181" s="10"/>
      <c r="V1181" s="11"/>
      <c r="W1181" s="10"/>
      <c r="X1181" s="223" t="str">
        <f t="shared" si="380"/>
        <v/>
      </c>
      <c r="Y1181" s="164" t="str">
        <f t="shared" si="362"/>
        <v/>
      </c>
      <c r="Z1181" s="131" t="s">
        <v>58</v>
      </c>
      <c r="AA1181" s="135" t="s">
        <v>58</v>
      </c>
      <c r="AB1181" s="165" t="str">
        <f t="shared" si="363"/>
        <v/>
      </c>
      <c r="AC1181" s="280"/>
      <c r="AD1181" s="281"/>
      <c r="AF1181" s="60" t="str">
        <f>IF($C$3="","",IF(AND(F1181="□",G1181="□",H1181="□"),"",IF(AND(F1181="■",G1181="■"),"",IF(AND(F1181="■",H1181="■"),"",IF(AND(G1181="■",H1181="■"),"",IF(F1181="■",$BY$42,IF(G1181="■",$BY$39,IF(I1181="","",I1181))))))))</f>
        <v/>
      </c>
      <c r="AG1181" s="61" t="str">
        <f>IF($C$3="","",IF(AND(F1181="□",G1181="□",H1181="□"),"",IF(AND(F1181="■",G1181="■"),"",IF(AND(F1181="■",H1181="■"),"",IF(AND(G1181="■",H1181="■"),"",IF(F1181="■",$BY$44,IF(G1181="■",$BY$41,IF(K1181="","",K1181))))))))</f>
        <v/>
      </c>
      <c r="AH1181" s="63" t="str">
        <f t="shared" si="364"/>
        <v/>
      </c>
      <c r="AI1181" s="63" t="str">
        <f t="shared" si="365"/>
        <v/>
      </c>
      <c r="AJ1181" s="64" t="str">
        <f t="shared" si="366"/>
        <v/>
      </c>
      <c r="AK1181" s="64" t="str">
        <f t="shared" si="367"/>
        <v/>
      </c>
      <c r="AL1181" s="64" t="str">
        <f>IF($C$3="","",IF(AND(F1181="□",G1181="□",H1181="□"),"",IF(AND(F1181="■",G1181="■"),"",IF(AND(F1181="■",H1181="■"),"",IF(AND(G1181="■",H1181="■"),"",IF(F1181="■",$BY$23,IF(G1181="■",$BY$21,IF(J1181="","",J1181))))))))</f>
        <v/>
      </c>
      <c r="AM1181" s="65" t="str">
        <f t="shared" si="368"/>
        <v/>
      </c>
      <c r="AN1181" s="64" t="str">
        <f>IF($C$3="","",IF(AND(F1181="□",G1181="□",H1181="□"),"",IF(AND(F1181="■",G1181="■"),"",IF(AND(F1181="■",H1181="■"),"",IF(AND(G1181="■",H1181="■"),"",IF(F1181="■",$BY$24,IF(G1181="■",$BY$22,IF(L1181="","",L1181))))))))</f>
        <v/>
      </c>
      <c r="AO1181" s="118"/>
      <c r="AP1181" s="64" t="str">
        <f t="shared" si="369"/>
        <v/>
      </c>
      <c r="AQ1181" s="64" t="str">
        <f t="shared" si="370"/>
        <v/>
      </c>
      <c r="AR1181" s="64" t="str">
        <f t="shared" si="371"/>
        <v/>
      </c>
      <c r="AS1181" s="64" t="str">
        <f t="shared" si="372"/>
        <v/>
      </c>
      <c r="AT1181" s="64" t="str">
        <f t="shared" si="373"/>
        <v/>
      </c>
      <c r="AW1181" s="17" t="str">
        <f t="shared" si="374"/>
        <v/>
      </c>
      <c r="AX1181" s="17" t="str">
        <f t="shared" si="375"/>
        <v/>
      </c>
      <c r="AY1181" s="17" t="str">
        <f t="shared" si="376"/>
        <v/>
      </c>
      <c r="AZ1181" s="17" t="str">
        <f t="shared" si="377"/>
        <v/>
      </c>
      <c r="BA1181" s="17" t="str">
        <f t="shared" si="378"/>
        <v/>
      </c>
      <c r="BB1181" s="17" t="str">
        <f t="shared" si="379"/>
        <v/>
      </c>
      <c r="BD1181" s="17" t="str">
        <f>IF(AND(OR(F1181="",F1181="□"),OR(G1181="",G1181="□"),OR(H1181="",H1181="□")),"",IF(AND(F1181="■",G1181="■"),"",IF(AND(OR(F1181="■",G1181="■"),H1181="■"),"",IF(F1181="■",5,IF(G1181="■",4,IF(I1181="","",IF($C$3="","",IF($C$3=8,"-",IF($C$3&lt;8,IF(I1181&lt;=$BY$25,7,IF(I1181&lt;=$BY$26,6,IF(I1181&lt;=$BY$27,5,IF(I1181&lt;=$BY$28,4,IF(I1181&lt;=$BY$29,3,IF(I1181&lt;=$BY$30,2,1)))))))))))))))</f>
        <v/>
      </c>
      <c r="BE1181" s="17" t="str">
        <f>IF(AND(OR(F1181="",F1181="□"),OR(G1181="",G1181="□"),OR(H1181="",H1181="□")),"",IF(AND(F1181="■",G1181="■"),"",IF(AND(OR(F1181="■",G1181="■"),H1181="■"),"",IF(F1181="■",5,IF(G1181="■",4,IF(K1181="","",IF($C$3="","",IF($C$3=8,IF(K1181&lt;=$BY$33,6,IF(K1181&lt;=$BY$34,5,IF(K1181&lt;=$BY$35,4,3))),IF(AND($C$3&lt;8,$C$3&gt;4),IF(K1181&lt;=$BY$32,7,IF(K1181&lt;=$BY$33,6,IF(K1181&lt;=$BY$34,5,IF(K1181&lt;=$BY$35,4,IF(K1181&lt;=$BY$36,3,2))))),IF(C1167&lt;5,"-"))))))))))</f>
        <v/>
      </c>
      <c r="BF1181" s="17" t="str">
        <f t="shared" si="381"/>
        <v/>
      </c>
      <c r="BH1181" s="18" t="str">
        <f>IF(X1181="","",IF(50&lt;=Y1181,6,IF(AND(40&lt;=Y1181,Y1181&lt;50),5,IF(AND(30&lt;=Y1181,Y1181&lt;40),4,IF(AND(20&lt;=Y1181,Y1181&lt;30),3,IF(AND(10&lt;=Y1181,Y1181&lt;20),2,IF(AND(0&lt;=Y1181,Y1181&lt;10),1,IF(Y1181&lt;0,0,""))))))))</f>
        <v/>
      </c>
      <c r="BI1181" s="18" t="str">
        <f>IF(X1181="","",IF(30&lt;=Y1181,4,IF(AND(20&lt;=Y1181,Y1181&lt;30),3,IF(AND(10&lt;=Y1181,Y1181&lt;20),2,IF(AND(0&lt;=Y1181,Y1181&lt;10),1,IF(Y1181&lt;0,0,""))))))</f>
        <v/>
      </c>
      <c r="BJ1181" s="58" t="str">
        <f>IF(AND(OR(Q1181="",Q1181="□"),OR(R1181="",R1181="□"),OR(S1181="",S1181="□")),"",IF(AND(Q1181="■",R1181="■"),"",IF(AND(OR(Q1181="■",R1181="■"),S1181="■"),"",IF(Q1181="■",3,IF(R1181="■",1,IF(Z1181="■",BH1181,BI1181))))))</f>
        <v/>
      </c>
    </row>
    <row r="1182" spans="1:62" ht="12" customHeight="1" x14ac:dyDescent="0.15">
      <c r="A1182" s="66">
        <v>1165</v>
      </c>
      <c r="B1182" s="4"/>
      <c r="C1182" s="2"/>
      <c r="D1182" s="2"/>
      <c r="E1182" s="8"/>
      <c r="F1182" s="129" t="s">
        <v>38</v>
      </c>
      <c r="G1182" s="130" t="s">
        <v>38</v>
      </c>
      <c r="H1182" s="131" t="s">
        <v>38</v>
      </c>
      <c r="I1182" s="122"/>
      <c r="J1182" s="149"/>
      <c r="K1182" s="124"/>
      <c r="L1182" s="178"/>
      <c r="M1182" s="133"/>
      <c r="N1182" s="163" t="str">
        <f>IF($C$3="","",IF(P1182="","",BF1182))</f>
        <v/>
      </c>
      <c r="O1182" s="163" t="str">
        <f>IF($C$3="","",IF(AND(OR(F1182="",F1182="□"),OR(G1182="",G1182="□"),OR(H1182="",H1182="□")),"",IF(AND(F1182="■",G1182="■"),"",IF(AND(OR(F1182="■",G1182="■"),H1182="■"),"",IF(BF1182="","",IF(OR(BF1182=4,BF1182&gt;4),"○","×"))))))</f>
        <v/>
      </c>
      <c r="P1182" s="162" t="str">
        <f>IF($C$3="","",IF(AND(OR(F1182="",F1182="□"),OR(G1182="",G1182="□"),OR(H1182="",H1182="□")),"",IF(AND(F1182="■",G1182="■"),"",IF(AND(OR(F1182="■",G1182="■"),H1182="■"),"",IF(BF1182="","",IF(OR(BF1182=5,BF1182&gt;5),"○","×"))))))</f>
        <v/>
      </c>
      <c r="Q1182" s="129" t="s">
        <v>38</v>
      </c>
      <c r="R1182" s="130" t="s">
        <v>38</v>
      </c>
      <c r="S1182" s="131" t="s">
        <v>38</v>
      </c>
      <c r="T1182" s="1"/>
      <c r="U1182" s="10"/>
      <c r="V1182" s="11"/>
      <c r="W1182" s="10"/>
      <c r="X1182" s="223" t="str">
        <f t="shared" si="380"/>
        <v/>
      </c>
      <c r="Y1182" s="164" t="str">
        <f t="shared" si="362"/>
        <v/>
      </c>
      <c r="Z1182" s="131" t="s">
        <v>58</v>
      </c>
      <c r="AA1182" s="135" t="s">
        <v>58</v>
      </c>
      <c r="AB1182" s="165" t="str">
        <f t="shared" si="363"/>
        <v/>
      </c>
      <c r="AC1182" s="280"/>
      <c r="AD1182" s="281"/>
      <c r="AF1182" s="60" t="str">
        <f>IF($C$3="","",IF(AND(F1182="□",G1182="□",H1182="□"),"",IF(AND(F1182="■",G1182="■"),"",IF(AND(F1182="■",H1182="■"),"",IF(AND(G1182="■",H1182="■"),"",IF(F1182="■",$BY$42,IF(G1182="■",$BY$39,IF(I1182="","",I1182))))))))</f>
        <v/>
      </c>
      <c r="AG1182" s="61" t="str">
        <f>IF($C$3="","",IF(AND(F1182="□",G1182="□",H1182="□"),"",IF(AND(F1182="■",G1182="■"),"",IF(AND(F1182="■",H1182="■"),"",IF(AND(G1182="■",H1182="■"),"",IF(F1182="■",$BY$44,IF(G1182="■",$BY$41,IF(K1182="","",K1182))))))))</f>
        <v/>
      </c>
      <c r="AH1182" s="63" t="str">
        <f t="shared" si="364"/>
        <v/>
      </c>
      <c r="AI1182" s="63" t="str">
        <f t="shared" si="365"/>
        <v/>
      </c>
      <c r="AJ1182" s="64" t="str">
        <f t="shared" si="366"/>
        <v/>
      </c>
      <c r="AK1182" s="64" t="str">
        <f t="shared" si="367"/>
        <v/>
      </c>
      <c r="AL1182" s="64" t="str">
        <f>IF($C$3="","",IF(AND(F1182="□",G1182="□",H1182="□"),"",IF(AND(F1182="■",G1182="■"),"",IF(AND(F1182="■",H1182="■"),"",IF(AND(G1182="■",H1182="■"),"",IF(F1182="■",$BY$23,IF(G1182="■",$BY$21,IF(J1182="","",J1182))))))))</f>
        <v/>
      </c>
      <c r="AM1182" s="65" t="str">
        <f t="shared" si="368"/>
        <v/>
      </c>
      <c r="AN1182" s="64" t="str">
        <f>IF($C$3="","",IF(AND(F1182="□",G1182="□",H1182="□"),"",IF(AND(F1182="■",G1182="■"),"",IF(AND(F1182="■",H1182="■"),"",IF(AND(G1182="■",H1182="■"),"",IF(F1182="■",$BY$24,IF(G1182="■",$BY$22,IF(L1182="","",L1182))))))))</f>
        <v/>
      </c>
      <c r="AO1182" s="118"/>
      <c r="AP1182" s="64" t="str">
        <f t="shared" si="369"/>
        <v/>
      </c>
      <c r="AQ1182" s="64" t="str">
        <f t="shared" si="370"/>
        <v/>
      </c>
      <c r="AR1182" s="64" t="str">
        <f t="shared" si="371"/>
        <v/>
      </c>
      <c r="AS1182" s="64" t="str">
        <f t="shared" si="372"/>
        <v/>
      </c>
      <c r="AT1182" s="64" t="str">
        <f t="shared" si="373"/>
        <v/>
      </c>
      <c r="AW1182" s="17" t="str">
        <f t="shared" si="374"/>
        <v/>
      </c>
      <c r="AX1182" s="17" t="str">
        <f t="shared" si="375"/>
        <v/>
      </c>
      <c r="AY1182" s="17" t="str">
        <f t="shared" si="376"/>
        <v/>
      </c>
      <c r="AZ1182" s="17" t="str">
        <f t="shared" si="377"/>
        <v/>
      </c>
      <c r="BA1182" s="17" t="str">
        <f t="shared" si="378"/>
        <v/>
      </c>
      <c r="BB1182" s="17" t="str">
        <f t="shared" si="379"/>
        <v/>
      </c>
      <c r="BD1182" s="17" t="str">
        <f>IF(AND(OR(F1182="",F1182="□"),OR(G1182="",G1182="□"),OR(H1182="",H1182="□")),"",IF(AND(F1182="■",G1182="■"),"",IF(AND(OR(F1182="■",G1182="■"),H1182="■"),"",IF(F1182="■",5,IF(G1182="■",4,IF(I1182="","",IF($C$3="","",IF($C$3=8,"-",IF($C$3&lt;8,IF(I1182&lt;=$BY$25,7,IF(I1182&lt;=$BY$26,6,IF(I1182&lt;=$BY$27,5,IF(I1182&lt;=$BY$28,4,IF(I1182&lt;=$BY$29,3,IF(I1182&lt;=$BY$30,2,1)))))))))))))))</f>
        <v/>
      </c>
      <c r="BE1182" s="17" t="str">
        <f>IF(AND(OR(F1182="",F1182="□"),OR(G1182="",G1182="□"),OR(H1182="",H1182="□")),"",IF(AND(F1182="■",G1182="■"),"",IF(AND(OR(F1182="■",G1182="■"),H1182="■"),"",IF(F1182="■",5,IF(G1182="■",4,IF(K1182="","",IF($C$3="","",IF($C$3=8,IF(K1182&lt;=$BY$33,6,IF(K1182&lt;=$BY$34,5,IF(K1182&lt;=$BY$35,4,3))),IF(AND($C$3&lt;8,$C$3&gt;4),IF(K1182&lt;=$BY$32,7,IF(K1182&lt;=$BY$33,6,IF(K1182&lt;=$BY$34,5,IF(K1182&lt;=$BY$35,4,IF(K1182&lt;=$BY$36,3,2))))),IF(C1168&lt;5,"-"))))))))))</f>
        <v/>
      </c>
      <c r="BF1182" s="17" t="str">
        <f t="shared" si="381"/>
        <v/>
      </c>
      <c r="BH1182" s="18" t="str">
        <f>IF(X1182="","",IF(50&lt;=Y1182,6,IF(AND(40&lt;=Y1182,Y1182&lt;50),5,IF(AND(30&lt;=Y1182,Y1182&lt;40),4,IF(AND(20&lt;=Y1182,Y1182&lt;30),3,IF(AND(10&lt;=Y1182,Y1182&lt;20),2,IF(AND(0&lt;=Y1182,Y1182&lt;10),1,IF(Y1182&lt;0,0,""))))))))</f>
        <v/>
      </c>
      <c r="BI1182" s="18" t="str">
        <f>IF(X1182="","",IF(30&lt;=Y1182,4,IF(AND(20&lt;=Y1182,Y1182&lt;30),3,IF(AND(10&lt;=Y1182,Y1182&lt;20),2,IF(AND(0&lt;=Y1182,Y1182&lt;10),1,IF(Y1182&lt;0,0,""))))))</f>
        <v/>
      </c>
      <c r="BJ1182" s="58" t="str">
        <f>IF(AND(OR(Q1182="",Q1182="□"),OR(R1182="",R1182="□"),OR(S1182="",S1182="□")),"",IF(AND(Q1182="■",R1182="■"),"",IF(AND(OR(Q1182="■",R1182="■"),S1182="■"),"",IF(Q1182="■",3,IF(R1182="■",1,IF(Z1182="■",BH1182,BI1182))))))</f>
        <v/>
      </c>
    </row>
    <row r="1183" spans="1:62" ht="12" customHeight="1" x14ac:dyDescent="0.15">
      <c r="A1183" s="66">
        <v>1166</v>
      </c>
      <c r="B1183" s="4"/>
      <c r="C1183" s="2"/>
      <c r="D1183" s="2"/>
      <c r="E1183" s="8"/>
      <c r="F1183" s="129" t="s">
        <v>38</v>
      </c>
      <c r="G1183" s="130" t="s">
        <v>38</v>
      </c>
      <c r="H1183" s="131" t="s">
        <v>38</v>
      </c>
      <c r="I1183" s="122"/>
      <c r="J1183" s="149"/>
      <c r="K1183" s="124"/>
      <c r="L1183" s="178"/>
      <c r="M1183" s="133"/>
      <c r="N1183" s="163" t="str">
        <f>IF($C$3="","",IF(P1183="","",BF1183))</f>
        <v/>
      </c>
      <c r="O1183" s="163" t="str">
        <f>IF($C$3="","",IF(AND(OR(F1183="",F1183="□"),OR(G1183="",G1183="□"),OR(H1183="",H1183="□")),"",IF(AND(F1183="■",G1183="■"),"",IF(AND(OR(F1183="■",G1183="■"),H1183="■"),"",IF(BF1183="","",IF(OR(BF1183=4,BF1183&gt;4),"○","×"))))))</f>
        <v/>
      </c>
      <c r="P1183" s="162" t="str">
        <f>IF($C$3="","",IF(AND(OR(F1183="",F1183="□"),OR(G1183="",G1183="□"),OR(H1183="",H1183="□")),"",IF(AND(F1183="■",G1183="■"),"",IF(AND(OR(F1183="■",G1183="■"),H1183="■"),"",IF(BF1183="","",IF(OR(BF1183=5,BF1183&gt;5),"○","×"))))))</f>
        <v/>
      </c>
      <c r="Q1183" s="129" t="s">
        <v>38</v>
      </c>
      <c r="R1183" s="130" t="s">
        <v>38</v>
      </c>
      <c r="S1183" s="131" t="s">
        <v>38</v>
      </c>
      <c r="T1183" s="1"/>
      <c r="U1183" s="10"/>
      <c r="V1183" s="11"/>
      <c r="W1183" s="10"/>
      <c r="X1183" s="223" t="str">
        <f t="shared" si="380"/>
        <v/>
      </c>
      <c r="Y1183" s="164" t="str">
        <f t="shared" si="362"/>
        <v/>
      </c>
      <c r="Z1183" s="131" t="s">
        <v>58</v>
      </c>
      <c r="AA1183" s="135" t="s">
        <v>58</v>
      </c>
      <c r="AB1183" s="165" t="str">
        <f t="shared" si="363"/>
        <v/>
      </c>
      <c r="AC1183" s="280"/>
      <c r="AD1183" s="281"/>
      <c r="AF1183" s="60" t="str">
        <f>IF($C$3="","",IF(AND(F1183="□",G1183="□",H1183="□"),"",IF(AND(F1183="■",G1183="■"),"",IF(AND(F1183="■",H1183="■"),"",IF(AND(G1183="■",H1183="■"),"",IF(F1183="■",$BY$42,IF(G1183="■",$BY$39,IF(I1183="","",I1183))))))))</f>
        <v/>
      </c>
      <c r="AG1183" s="61" t="str">
        <f>IF($C$3="","",IF(AND(F1183="□",G1183="□",H1183="□"),"",IF(AND(F1183="■",G1183="■"),"",IF(AND(F1183="■",H1183="■"),"",IF(AND(G1183="■",H1183="■"),"",IF(F1183="■",$BY$44,IF(G1183="■",$BY$41,IF(K1183="","",K1183))))))))</f>
        <v/>
      </c>
      <c r="AH1183" s="63" t="str">
        <f t="shared" si="364"/>
        <v/>
      </c>
      <c r="AI1183" s="63" t="str">
        <f t="shared" si="365"/>
        <v/>
      </c>
      <c r="AJ1183" s="64" t="str">
        <f t="shared" si="366"/>
        <v/>
      </c>
      <c r="AK1183" s="64" t="str">
        <f t="shared" si="367"/>
        <v/>
      </c>
      <c r="AL1183" s="64" t="str">
        <f>IF($C$3="","",IF(AND(F1183="□",G1183="□",H1183="□"),"",IF(AND(F1183="■",G1183="■"),"",IF(AND(F1183="■",H1183="■"),"",IF(AND(G1183="■",H1183="■"),"",IF(F1183="■",$BY$23,IF(G1183="■",$BY$21,IF(J1183="","",J1183))))))))</f>
        <v/>
      </c>
      <c r="AM1183" s="65" t="str">
        <f t="shared" si="368"/>
        <v/>
      </c>
      <c r="AN1183" s="64" t="str">
        <f>IF($C$3="","",IF(AND(F1183="□",G1183="□",H1183="□"),"",IF(AND(F1183="■",G1183="■"),"",IF(AND(F1183="■",H1183="■"),"",IF(AND(G1183="■",H1183="■"),"",IF(F1183="■",$BY$24,IF(G1183="■",$BY$22,IF(L1183="","",L1183))))))))</f>
        <v/>
      </c>
      <c r="AO1183" s="118"/>
      <c r="AP1183" s="64" t="str">
        <f t="shared" si="369"/>
        <v/>
      </c>
      <c r="AQ1183" s="64" t="str">
        <f t="shared" si="370"/>
        <v/>
      </c>
      <c r="AR1183" s="64" t="str">
        <f t="shared" si="371"/>
        <v/>
      </c>
      <c r="AS1183" s="64" t="str">
        <f t="shared" si="372"/>
        <v/>
      </c>
      <c r="AT1183" s="64" t="str">
        <f t="shared" si="373"/>
        <v/>
      </c>
      <c r="AW1183" s="17" t="str">
        <f t="shared" si="374"/>
        <v/>
      </c>
      <c r="AX1183" s="17" t="str">
        <f t="shared" si="375"/>
        <v/>
      </c>
      <c r="AY1183" s="17" t="str">
        <f t="shared" si="376"/>
        <v/>
      </c>
      <c r="AZ1183" s="17" t="str">
        <f t="shared" si="377"/>
        <v/>
      </c>
      <c r="BA1183" s="17" t="str">
        <f t="shared" si="378"/>
        <v/>
      </c>
      <c r="BB1183" s="17" t="str">
        <f t="shared" si="379"/>
        <v/>
      </c>
      <c r="BD1183" s="17" t="str">
        <f>IF(AND(OR(F1183="",F1183="□"),OR(G1183="",G1183="□"),OR(H1183="",H1183="□")),"",IF(AND(F1183="■",G1183="■"),"",IF(AND(OR(F1183="■",G1183="■"),H1183="■"),"",IF(F1183="■",5,IF(G1183="■",4,IF(I1183="","",IF($C$3="","",IF($C$3=8,"-",IF($C$3&lt;8,IF(I1183&lt;=$BY$25,7,IF(I1183&lt;=$BY$26,6,IF(I1183&lt;=$BY$27,5,IF(I1183&lt;=$BY$28,4,IF(I1183&lt;=$BY$29,3,IF(I1183&lt;=$BY$30,2,1)))))))))))))))</f>
        <v/>
      </c>
      <c r="BE1183" s="17" t="str">
        <f>IF(AND(OR(F1183="",F1183="□"),OR(G1183="",G1183="□"),OR(H1183="",H1183="□")),"",IF(AND(F1183="■",G1183="■"),"",IF(AND(OR(F1183="■",G1183="■"),H1183="■"),"",IF(F1183="■",5,IF(G1183="■",4,IF(K1183="","",IF($C$3="","",IF($C$3=8,IF(K1183&lt;=$BY$33,6,IF(K1183&lt;=$BY$34,5,IF(K1183&lt;=$BY$35,4,3))),IF(AND($C$3&lt;8,$C$3&gt;4),IF(K1183&lt;=$BY$32,7,IF(K1183&lt;=$BY$33,6,IF(K1183&lt;=$BY$34,5,IF(K1183&lt;=$BY$35,4,IF(K1183&lt;=$BY$36,3,2))))),IF(C1169&lt;5,"-"))))))))))</f>
        <v/>
      </c>
      <c r="BF1183" s="17" t="str">
        <f t="shared" si="381"/>
        <v/>
      </c>
      <c r="BH1183" s="18" t="str">
        <f>IF(X1183="","",IF(50&lt;=Y1183,6,IF(AND(40&lt;=Y1183,Y1183&lt;50),5,IF(AND(30&lt;=Y1183,Y1183&lt;40),4,IF(AND(20&lt;=Y1183,Y1183&lt;30),3,IF(AND(10&lt;=Y1183,Y1183&lt;20),2,IF(AND(0&lt;=Y1183,Y1183&lt;10),1,IF(Y1183&lt;0,0,""))))))))</f>
        <v/>
      </c>
      <c r="BI1183" s="18" t="str">
        <f>IF(X1183="","",IF(30&lt;=Y1183,4,IF(AND(20&lt;=Y1183,Y1183&lt;30),3,IF(AND(10&lt;=Y1183,Y1183&lt;20),2,IF(AND(0&lt;=Y1183,Y1183&lt;10),1,IF(Y1183&lt;0,0,""))))))</f>
        <v/>
      </c>
      <c r="BJ1183" s="58" t="str">
        <f>IF(AND(OR(Q1183="",Q1183="□"),OR(R1183="",R1183="□"),OR(S1183="",S1183="□")),"",IF(AND(Q1183="■",R1183="■"),"",IF(AND(OR(Q1183="■",R1183="■"),S1183="■"),"",IF(Q1183="■",3,IF(R1183="■",1,IF(Z1183="■",BH1183,BI1183))))))</f>
        <v/>
      </c>
    </row>
    <row r="1184" spans="1:62" ht="12" customHeight="1" x14ac:dyDescent="0.15">
      <c r="A1184" s="66">
        <v>1167</v>
      </c>
      <c r="B1184" s="4"/>
      <c r="C1184" s="2"/>
      <c r="D1184" s="2"/>
      <c r="E1184" s="8"/>
      <c r="F1184" s="129" t="s">
        <v>38</v>
      </c>
      <c r="G1184" s="130" t="s">
        <v>38</v>
      </c>
      <c r="H1184" s="131" t="s">
        <v>38</v>
      </c>
      <c r="I1184" s="122"/>
      <c r="J1184" s="149"/>
      <c r="K1184" s="124"/>
      <c r="L1184" s="178"/>
      <c r="M1184" s="133"/>
      <c r="N1184" s="163" t="str">
        <f>IF($C$3="","",IF(P1184="","",BF1184))</f>
        <v/>
      </c>
      <c r="O1184" s="163" t="str">
        <f>IF($C$3="","",IF(AND(OR(F1184="",F1184="□"),OR(G1184="",G1184="□"),OR(H1184="",H1184="□")),"",IF(AND(F1184="■",G1184="■"),"",IF(AND(OR(F1184="■",G1184="■"),H1184="■"),"",IF(BF1184="","",IF(OR(BF1184=4,BF1184&gt;4),"○","×"))))))</f>
        <v/>
      </c>
      <c r="P1184" s="162" t="str">
        <f>IF($C$3="","",IF(AND(OR(F1184="",F1184="□"),OR(G1184="",G1184="□"),OR(H1184="",H1184="□")),"",IF(AND(F1184="■",G1184="■"),"",IF(AND(OR(F1184="■",G1184="■"),H1184="■"),"",IF(BF1184="","",IF(OR(BF1184=5,BF1184&gt;5),"○","×"))))))</f>
        <v/>
      </c>
      <c r="Q1184" s="129" t="s">
        <v>38</v>
      </c>
      <c r="R1184" s="130" t="s">
        <v>38</v>
      </c>
      <c r="S1184" s="131" t="s">
        <v>38</v>
      </c>
      <c r="T1184" s="1"/>
      <c r="U1184" s="10"/>
      <c r="V1184" s="11"/>
      <c r="W1184" s="10"/>
      <c r="X1184" s="223" t="str">
        <f t="shared" si="380"/>
        <v/>
      </c>
      <c r="Y1184" s="164" t="str">
        <f t="shared" si="362"/>
        <v/>
      </c>
      <c r="Z1184" s="131" t="s">
        <v>58</v>
      </c>
      <c r="AA1184" s="135" t="s">
        <v>58</v>
      </c>
      <c r="AB1184" s="165" t="str">
        <f t="shared" si="363"/>
        <v/>
      </c>
      <c r="AC1184" s="280"/>
      <c r="AD1184" s="281"/>
      <c r="AF1184" s="60" t="str">
        <f>IF($C$3="","",IF(AND(F1184="□",G1184="□",H1184="□"),"",IF(AND(F1184="■",G1184="■"),"",IF(AND(F1184="■",H1184="■"),"",IF(AND(G1184="■",H1184="■"),"",IF(F1184="■",$BY$42,IF(G1184="■",$BY$39,IF(I1184="","",I1184))))))))</f>
        <v/>
      </c>
      <c r="AG1184" s="61" t="str">
        <f>IF($C$3="","",IF(AND(F1184="□",G1184="□",H1184="□"),"",IF(AND(F1184="■",G1184="■"),"",IF(AND(F1184="■",H1184="■"),"",IF(AND(G1184="■",H1184="■"),"",IF(F1184="■",$BY$44,IF(G1184="■",$BY$41,IF(K1184="","",K1184))))))))</f>
        <v/>
      </c>
      <c r="AH1184" s="63" t="str">
        <f t="shared" si="364"/>
        <v/>
      </c>
      <c r="AI1184" s="63" t="str">
        <f t="shared" si="365"/>
        <v/>
      </c>
      <c r="AJ1184" s="64" t="str">
        <f t="shared" si="366"/>
        <v/>
      </c>
      <c r="AK1184" s="64" t="str">
        <f t="shared" si="367"/>
        <v/>
      </c>
      <c r="AL1184" s="64" t="str">
        <f>IF($C$3="","",IF(AND(F1184="□",G1184="□",H1184="□"),"",IF(AND(F1184="■",G1184="■"),"",IF(AND(F1184="■",H1184="■"),"",IF(AND(G1184="■",H1184="■"),"",IF(F1184="■",$BY$23,IF(G1184="■",$BY$21,IF(J1184="","",J1184))))))))</f>
        <v/>
      </c>
      <c r="AM1184" s="65" t="str">
        <f t="shared" si="368"/>
        <v/>
      </c>
      <c r="AN1184" s="64" t="str">
        <f>IF($C$3="","",IF(AND(F1184="□",G1184="□",H1184="□"),"",IF(AND(F1184="■",G1184="■"),"",IF(AND(F1184="■",H1184="■"),"",IF(AND(G1184="■",H1184="■"),"",IF(F1184="■",$BY$24,IF(G1184="■",$BY$22,IF(L1184="","",L1184))))))))</f>
        <v/>
      </c>
      <c r="AO1184" s="118"/>
      <c r="AP1184" s="64" t="str">
        <f t="shared" si="369"/>
        <v/>
      </c>
      <c r="AQ1184" s="64" t="str">
        <f t="shared" si="370"/>
        <v/>
      </c>
      <c r="AR1184" s="64" t="str">
        <f t="shared" si="371"/>
        <v/>
      </c>
      <c r="AS1184" s="64" t="str">
        <f t="shared" si="372"/>
        <v/>
      </c>
      <c r="AT1184" s="64" t="str">
        <f t="shared" si="373"/>
        <v/>
      </c>
      <c r="AW1184" s="17" t="str">
        <f t="shared" si="374"/>
        <v/>
      </c>
      <c r="AX1184" s="17" t="str">
        <f t="shared" si="375"/>
        <v/>
      </c>
      <c r="AY1184" s="17" t="str">
        <f t="shared" si="376"/>
        <v/>
      </c>
      <c r="AZ1184" s="17" t="str">
        <f t="shared" si="377"/>
        <v/>
      </c>
      <c r="BA1184" s="17" t="str">
        <f t="shared" si="378"/>
        <v/>
      </c>
      <c r="BB1184" s="17" t="str">
        <f t="shared" si="379"/>
        <v/>
      </c>
      <c r="BD1184" s="17" t="str">
        <f>IF(AND(OR(F1184="",F1184="□"),OR(G1184="",G1184="□"),OR(H1184="",H1184="□")),"",IF(AND(F1184="■",G1184="■"),"",IF(AND(OR(F1184="■",G1184="■"),H1184="■"),"",IF(F1184="■",5,IF(G1184="■",4,IF(I1184="","",IF($C$3="","",IF($C$3=8,"-",IF($C$3&lt;8,IF(I1184&lt;=$BY$25,7,IF(I1184&lt;=$BY$26,6,IF(I1184&lt;=$BY$27,5,IF(I1184&lt;=$BY$28,4,IF(I1184&lt;=$BY$29,3,IF(I1184&lt;=$BY$30,2,1)))))))))))))))</f>
        <v/>
      </c>
      <c r="BE1184" s="17" t="str">
        <f>IF(AND(OR(F1184="",F1184="□"),OR(G1184="",G1184="□"),OR(H1184="",H1184="□")),"",IF(AND(F1184="■",G1184="■"),"",IF(AND(OR(F1184="■",G1184="■"),H1184="■"),"",IF(F1184="■",5,IF(G1184="■",4,IF(K1184="","",IF($C$3="","",IF($C$3=8,IF(K1184&lt;=$BY$33,6,IF(K1184&lt;=$BY$34,5,IF(K1184&lt;=$BY$35,4,3))),IF(AND($C$3&lt;8,$C$3&gt;4),IF(K1184&lt;=$BY$32,7,IF(K1184&lt;=$BY$33,6,IF(K1184&lt;=$BY$34,5,IF(K1184&lt;=$BY$35,4,IF(K1184&lt;=$BY$36,3,2))))),IF(C1170&lt;5,"-"))))))))))</f>
        <v/>
      </c>
      <c r="BF1184" s="17" t="str">
        <f t="shared" si="381"/>
        <v/>
      </c>
      <c r="BH1184" s="18" t="str">
        <f>IF(X1184="","",IF(50&lt;=Y1184,6,IF(AND(40&lt;=Y1184,Y1184&lt;50),5,IF(AND(30&lt;=Y1184,Y1184&lt;40),4,IF(AND(20&lt;=Y1184,Y1184&lt;30),3,IF(AND(10&lt;=Y1184,Y1184&lt;20),2,IF(AND(0&lt;=Y1184,Y1184&lt;10),1,IF(Y1184&lt;0,0,""))))))))</f>
        <v/>
      </c>
      <c r="BI1184" s="18" t="str">
        <f>IF(X1184="","",IF(30&lt;=Y1184,4,IF(AND(20&lt;=Y1184,Y1184&lt;30),3,IF(AND(10&lt;=Y1184,Y1184&lt;20),2,IF(AND(0&lt;=Y1184,Y1184&lt;10),1,IF(Y1184&lt;0,0,""))))))</f>
        <v/>
      </c>
      <c r="BJ1184" s="58" t="str">
        <f>IF(AND(OR(Q1184="",Q1184="□"),OR(R1184="",R1184="□"),OR(S1184="",S1184="□")),"",IF(AND(Q1184="■",R1184="■"),"",IF(AND(OR(Q1184="■",R1184="■"),S1184="■"),"",IF(Q1184="■",3,IF(R1184="■",1,IF(Z1184="■",BH1184,BI1184))))))</f>
        <v/>
      </c>
    </row>
    <row r="1185" spans="1:62" ht="12" customHeight="1" x14ac:dyDescent="0.15">
      <c r="A1185" s="66">
        <v>1168</v>
      </c>
      <c r="B1185" s="4"/>
      <c r="C1185" s="2"/>
      <c r="D1185" s="2"/>
      <c r="E1185" s="8"/>
      <c r="F1185" s="129" t="s">
        <v>38</v>
      </c>
      <c r="G1185" s="130" t="s">
        <v>38</v>
      </c>
      <c r="H1185" s="131" t="s">
        <v>38</v>
      </c>
      <c r="I1185" s="122"/>
      <c r="J1185" s="149"/>
      <c r="K1185" s="124"/>
      <c r="L1185" s="178"/>
      <c r="M1185" s="133"/>
      <c r="N1185" s="163" t="str">
        <f>IF($C$3="","",IF(P1185="","",BF1185))</f>
        <v/>
      </c>
      <c r="O1185" s="163" t="str">
        <f>IF($C$3="","",IF(AND(OR(F1185="",F1185="□"),OR(G1185="",G1185="□"),OR(H1185="",H1185="□")),"",IF(AND(F1185="■",G1185="■"),"",IF(AND(OR(F1185="■",G1185="■"),H1185="■"),"",IF(BF1185="","",IF(OR(BF1185=4,BF1185&gt;4),"○","×"))))))</f>
        <v/>
      </c>
      <c r="P1185" s="162" t="str">
        <f>IF($C$3="","",IF(AND(OR(F1185="",F1185="□"),OR(G1185="",G1185="□"),OR(H1185="",H1185="□")),"",IF(AND(F1185="■",G1185="■"),"",IF(AND(OR(F1185="■",G1185="■"),H1185="■"),"",IF(BF1185="","",IF(OR(BF1185=5,BF1185&gt;5),"○","×"))))))</f>
        <v/>
      </c>
      <c r="Q1185" s="129" t="s">
        <v>38</v>
      </c>
      <c r="R1185" s="130" t="s">
        <v>38</v>
      </c>
      <c r="S1185" s="131" t="s">
        <v>38</v>
      </c>
      <c r="T1185" s="1"/>
      <c r="U1185" s="10"/>
      <c r="V1185" s="11"/>
      <c r="W1185" s="10"/>
      <c r="X1185" s="223" t="str">
        <f t="shared" si="380"/>
        <v/>
      </c>
      <c r="Y1185" s="164" t="str">
        <f t="shared" si="362"/>
        <v/>
      </c>
      <c r="Z1185" s="131" t="s">
        <v>58</v>
      </c>
      <c r="AA1185" s="135" t="s">
        <v>58</v>
      </c>
      <c r="AB1185" s="165" t="str">
        <f t="shared" si="363"/>
        <v/>
      </c>
      <c r="AC1185" s="280"/>
      <c r="AD1185" s="281"/>
      <c r="AF1185" s="60" t="str">
        <f>IF($C$3="","",IF(AND(F1185="□",G1185="□",H1185="□"),"",IF(AND(F1185="■",G1185="■"),"",IF(AND(F1185="■",H1185="■"),"",IF(AND(G1185="■",H1185="■"),"",IF(F1185="■",$BY$42,IF(G1185="■",$BY$39,IF(I1185="","",I1185))))))))</f>
        <v/>
      </c>
      <c r="AG1185" s="61" t="str">
        <f>IF($C$3="","",IF(AND(F1185="□",G1185="□",H1185="□"),"",IF(AND(F1185="■",G1185="■"),"",IF(AND(F1185="■",H1185="■"),"",IF(AND(G1185="■",H1185="■"),"",IF(F1185="■",$BY$44,IF(G1185="■",$BY$41,IF(K1185="","",K1185))))))))</f>
        <v/>
      </c>
      <c r="AH1185" s="63" t="str">
        <f t="shared" si="364"/>
        <v/>
      </c>
      <c r="AI1185" s="63" t="str">
        <f t="shared" si="365"/>
        <v/>
      </c>
      <c r="AJ1185" s="64" t="str">
        <f t="shared" si="366"/>
        <v/>
      </c>
      <c r="AK1185" s="64" t="str">
        <f t="shared" si="367"/>
        <v/>
      </c>
      <c r="AL1185" s="64" t="str">
        <f>IF($C$3="","",IF(AND(F1185="□",G1185="□",H1185="□"),"",IF(AND(F1185="■",G1185="■"),"",IF(AND(F1185="■",H1185="■"),"",IF(AND(G1185="■",H1185="■"),"",IF(F1185="■",$BY$23,IF(G1185="■",$BY$21,IF(J1185="","",J1185))))))))</f>
        <v/>
      </c>
      <c r="AM1185" s="65" t="str">
        <f t="shared" si="368"/>
        <v/>
      </c>
      <c r="AN1185" s="64" t="str">
        <f>IF($C$3="","",IF(AND(F1185="□",G1185="□",H1185="□"),"",IF(AND(F1185="■",G1185="■"),"",IF(AND(F1185="■",H1185="■"),"",IF(AND(G1185="■",H1185="■"),"",IF(F1185="■",$BY$24,IF(G1185="■",$BY$22,IF(L1185="","",L1185))))))))</f>
        <v/>
      </c>
      <c r="AO1185" s="118"/>
      <c r="AP1185" s="64" t="str">
        <f t="shared" si="369"/>
        <v/>
      </c>
      <c r="AQ1185" s="64" t="str">
        <f t="shared" si="370"/>
        <v/>
      </c>
      <c r="AR1185" s="64" t="str">
        <f t="shared" si="371"/>
        <v/>
      </c>
      <c r="AS1185" s="64" t="str">
        <f t="shared" si="372"/>
        <v/>
      </c>
      <c r="AT1185" s="64" t="str">
        <f t="shared" si="373"/>
        <v/>
      </c>
      <c r="AW1185" s="17" t="str">
        <f t="shared" si="374"/>
        <v/>
      </c>
      <c r="AX1185" s="17" t="str">
        <f t="shared" si="375"/>
        <v/>
      </c>
      <c r="AY1185" s="17" t="str">
        <f t="shared" si="376"/>
        <v/>
      </c>
      <c r="AZ1185" s="17" t="str">
        <f t="shared" si="377"/>
        <v/>
      </c>
      <c r="BA1185" s="17" t="str">
        <f t="shared" si="378"/>
        <v/>
      </c>
      <c r="BB1185" s="17" t="str">
        <f t="shared" si="379"/>
        <v/>
      </c>
      <c r="BD1185" s="17" t="str">
        <f>IF(AND(OR(F1185="",F1185="□"),OR(G1185="",G1185="□"),OR(H1185="",H1185="□")),"",IF(AND(F1185="■",G1185="■"),"",IF(AND(OR(F1185="■",G1185="■"),H1185="■"),"",IF(F1185="■",5,IF(G1185="■",4,IF(I1185="","",IF($C$3="","",IF($C$3=8,"-",IF($C$3&lt;8,IF(I1185&lt;=$BY$25,7,IF(I1185&lt;=$BY$26,6,IF(I1185&lt;=$BY$27,5,IF(I1185&lt;=$BY$28,4,IF(I1185&lt;=$BY$29,3,IF(I1185&lt;=$BY$30,2,1)))))))))))))))</f>
        <v/>
      </c>
      <c r="BE1185" s="17" t="str">
        <f>IF(AND(OR(F1185="",F1185="□"),OR(G1185="",G1185="□"),OR(H1185="",H1185="□")),"",IF(AND(F1185="■",G1185="■"),"",IF(AND(OR(F1185="■",G1185="■"),H1185="■"),"",IF(F1185="■",5,IF(G1185="■",4,IF(K1185="","",IF($C$3="","",IF($C$3=8,IF(K1185&lt;=$BY$33,6,IF(K1185&lt;=$BY$34,5,IF(K1185&lt;=$BY$35,4,3))),IF(AND($C$3&lt;8,$C$3&gt;4),IF(K1185&lt;=$BY$32,7,IF(K1185&lt;=$BY$33,6,IF(K1185&lt;=$BY$34,5,IF(K1185&lt;=$BY$35,4,IF(K1185&lt;=$BY$36,3,2))))),IF(C1171&lt;5,"-"))))))))))</f>
        <v/>
      </c>
      <c r="BF1185" s="17" t="str">
        <f t="shared" si="381"/>
        <v/>
      </c>
      <c r="BH1185" s="18" t="str">
        <f>IF(X1185="","",IF(50&lt;=Y1185,6,IF(AND(40&lt;=Y1185,Y1185&lt;50),5,IF(AND(30&lt;=Y1185,Y1185&lt;40),4,IF(AND(20&lt;=Y1185,Y1185&lt;30),3,IF(AND(10&lt;=Y1185,Y1185&lt;20),2,IF(AND(0&lt;=Y1185,Y1185&lt;10),1,IF(Y1185&lt;0,0,""))))))))</f>
        <v/>
      </c>
      <c r="BI1185" s="18" t="str">
        <f>IF(X1185="","",IF(30&lt;=Y1185,4,IF(AND(20&lt;=Y1185,Y1185&lt;30),3,IF(AND(10&lt;=Y1185,Y1185&lt;20),2,IF(AND(0&lt;=Y1185,Y1185&lt;10),1,IF(Y1185&lt;0,0,""))))))</f>
        <v/>
      </c>
      <c r="BJ1185" s="58" t="str">
        <f>IF(AND(OR(Q1185="",Q1185="□"),OR(R1185="",R1185="□"),OR(S1185="",S1185="□")),"",IF(AND(Q1185="■",R1185="■"),"",IF(AND(OR(Q1185="■",R1185="■"),S1185="■"),"",IF(Q1185="■",3,IF(R1185="■",1,IF(Z1185="■",BH1185,BI1185))))))</f>
        <v/>
      </c>
    </row>
    <row r="1186" spans="1:62" ht="12" customHeight="1" x14ac:dyDescent="0.15">
      <c r="A1186" s="66">
        <v>1169</v>
      </c>
      <c r="B1186" s="4"/>
      <c r="C1186" s="2"/>
      <c r="D1186" s="2"/>
      <c r="E1186" s="8"/>
      <c r="F1186" s="129" t="s">
        <v>38</v>
      </c>
      <c r="G1186" s="130" t="s">
        <v>38</v>
      </c>
      <c r="H1186" s="131" t="s">
        <v>38</v>
      </c>
      <c r="I1186" s="122"/>
      <c r="J1186" s="149"/>
      <c r="K1186" s="124"/>
      <c r="L1186" s="178"/>
      <c r="M1186" s="133"/>
      <c r="N1186" s="163" t="str">
        <f>IF($C$3="","",IF(P1186="","",BF1186))</f>
        <v/>
      </c>
      <c r="O1186" s="163" t="str">
        <f>IF($C$3="","",IF(AND(OR(F1186="",F1186="□"),OR(G1186="",G1186="□"),OR(H1186="",H1186="□")),"",IF(AND(F1186="■",G1186="■"),"",IF(AND(OR(F1186="■",G1186="■"),H1186="■"),"",IF(BF1186="","",IF(OR(BF1186=4,BF1186&gt;4),"○","×"))))))</f>
        <v/>
      </c>
      <c r="P1186" s="162" t="str">
        <f>IF($C$3="","",IF(AND(OR(F1186="",F1186="□"),OR(G1186="",G1186="□"),OR(H1186="",H1186="□")),"",IF(AND(F1186="■",G1186="■"),"",IF(AND(OR(F1186="■",G1186="■"),H1186="■"),"",IF(BF1186="","",IF(OR(BF1186=5,BF1186&gt;5),"○","×"))))))</f>
        <v/>
      </c>
      <c r="Q1186" s="129" t="s">
        <v>38</v>
      </c>
      <c r="R1186" s="130" t="s">
        <v>38</v>
      </c>
      <c r="S1186" s="131" t="s">
        <v>38</v>
      </c>
      <c r="T1186" s="1"/>
      <c r="U1186" s="10"/>
      <c r="V1186" s="11"/>
      <c r="W1186" s="10"/>
      <c r="X1186" s="223" t="str">
        <f t="shared" si="380"/>
        <v/>
      </c>
      <c r="Y1186" s="164" t="str">
        <f t="shared" si="362"/>
        <v/>
      </c>
      <c r="Z1186" s="131" t="s">
        <v>58</v>
      </c>
      <c r="AA1186" s="135" t="s">
        <v>58</v>
      </c>
      <c r="AB1186" s="165" t="str">
        <f t="shared" si="363"/>
        <v/>
      </c>
      <c r="AC1186" s="280"/>
      <c r="AD1186" s="281"/>
      <c r="AF1186" s="60" t="str">
        <f>IF($C$3="","",IF(AND(F1186="□",G1186="□",H1186="□"),"",IF(AND(F1186="■",G1186="■"),"",IF(AND(F1186="■",H1186="■"),"",IF(AND(G1186="■",H1186="■"),"",IF(F1186="■",$BY$42,IF(G1186="■",$BY$39,IF(I1186="","",I1186))))))))</f>
        <v/>
      </c>
      <c r="AG1186" s="61" t="str">
        <f>IF($C$3="","",IF(AND(F1186="□",G1186="□",H1186="□"),"",IF(AND(F1186="■",G1186="■"),"",IF(AND(F1186="■",H1186="■"),"",IF(AND(G1186="■",H1186="■"),"",IF(F1186="■",$BY$44,IF(G1186="■",$BY$41,IF(K1186="","",K1186))))))))</f>
        <v/>
      </c>
      <c r="AH1186" s="63" t="str">
        <f t="shared" si="364"/>
        <v/>
      </c>
      <c r="AI1186" s="63" t="str">
        <f t="shared" si="365"/>
        <v/>
      </c>
      <c r="AJ1186" s="64" t="str">
        <f t="shared" si="366"/>
        <v/>
      </c>
      <c r="AK1186" s="64" t="str">
        <f t="shared" si="367"/>
        <v/>
      </c>
      <c r="AL1186" s="64" t="str">
        <f>IF($C$3="","",IF(AND(F1186="□",G1186="□",H1186="□"),"",IF(AND(F1186="■",G1186="■"),"",IF(AND(F1186="■",H1186="■"),"",IF(AND(G1186="■",H1186="■"),"",IF(F1186="■",$BY$23,IF(G1186="■",$BY$21,IF(J1186="","",J1186))))))))</f>
        <v/>
      </c>
      <c r="AM1186" s="65" t="str">
        <f t="shared" si="368"/>
        <v/>
      </c>
      <c r="AN1186" s="64" t="str">
        <f>IF($C$3="","",IF(AND(F1186="□",G1186="□",H1186="□"),"",IF(AND(F1186="■",G1186="■"),"",IF(AND(F1186="■",H1186="■"),"",IF(AND(G1186="■",H1186="■"),"",IF(F1186="■",$BY$24,IF(G1186="■",$BY$22,IF(L1186="","",L1186))))))))</f>
        <v/>
      </c>
      <c r="AO1186" s="118"/>
      <c r="AP1186" s="64" t="str">
        <f t="shared" si="369"/>
        <v/>
      </c>
      <c r="AQ1186" s="64" t="str">
        <f t="shared" si="370"/>
        <v/>
      </c>
      <c r="AR1186" s="64" t="str">
        <f t="shared" si="371"/>
        <v/>
      </c>
      <c r="AS1186" s="64" t="str">
        <f t="shared" si="372"/>
        <v/>
      </c>
      <c r="AT1186" s="64" t="str">
        <f t="shared" si="373"/>
        <v/>
      </c>
      <c r="AW1186" s="17" t="str">
        <f t="shared" si="374"/>
        <v/>
      </c>
      <c r="AX1186" s="17" t="str">
        <f t="shared" si="375"/>
        <v/>
      </c>
      <c r="AY1186" s="17" t="str">
        <f t="shared" si="376"/>
        <v/>
      </c>
      <c r="AZ1186" s="17" t="str">
        <f t="shared" si="377"/>
        <v/>
      </c>
      <c r="BA1186" s="17" t="str">
        <f t="shared" si="378"/>
        <v/>
      </c>
      <c r="BB1186" s="17" t="str">
        <f t="shared" si="379"/>
        <v/>
      </c>
      <c r="BD1186" s="17" t="str">
        <f>IF(AND(OR(F1186="",F1186="□"),OR(G1186="",G1186="□"),OR(H1186="",H1186="□")),"",IF(AND(F1186="■",G1186="■"),"",IF(AND(OR(F1186="■",G1186="■"),H1186="■"),"",IF(F1186="■",5,IF(G1186="■",4,IF(I1186="","",IF($C$3="","",IF($C$3=8,"-",IF($C$3&lt;8,IF(I1186&lt;=$BY$25,7,IF(I1186&lt;=$BY$26,6,IF(I1186&lt;=$BY$27,5,IF(I1186&lt;=$BY$28,4,IF(I1186&lt;=$BY$29,3,IF(I1186&lt;=$BY$30,2,1)))))))))))))))</f>
        <v/>
      </c>
      <c r="BE1186" s="17" t="str">
        <f>IF(AND(OR(F1186="",F1186="□"),OR(G1186="",G1186="□"),OR(H1186="",H1186="□")),"",IF(AND(F1186="■",G1186="■"),"",IF(AND(OR(F1186="■",G1186="■"),H1186="■"),"",IF(F1186="■",5,IF(G1186="■",4,IF(K1186="","",IF($C$3="","",IF($C$3=8,IF(K1186&lt;=$BY$33,6,IF(K1186&lt;=$BY$34,5,IF(K1186&lt;=$BY$35,4,3))),IF(AND($C$3&lt;8,$C$3&gt;4),IF(K1186&lt;=$BY$32,7,IF(K1186&lt;=$BY$33,6,IF(K1186&lt;=$BY$34,5,IF(K1186&lt;=$BY$35,4,IF(K1186&lt;=$BY$36,3,2))))),IF(C1172&lt;5,"-"))))))))))</f>
        <v/>
      </c>
      <c r="BF1186" s="17" t="str">
        <f t="shared" si="381"/>
        <v/>
      </c>
      <c r="BH1186" s="18" t="str">
        <f>IF(X1186="","",IF(50&lt;=Y1186,6,IF(AND(40&lt;=Y1186,Y1186&lt;50),5,IF(AND(30&lt;=Y1186,Y1186&lt;40),4,IF(AND(20&lt;=Y1186,Y1186&lt;30),3,IF(AND(10&lt;=Y1186,Y1186&lt;20),2,IF(AND(0&lt;=Y1186,Y1186&lt;10),1,IF(Y1186&lt;0,0,""))))))))</f>
        <v/>
      </c>
      <c r="BI1186" s="18" t="str">
        <f>IF(X1186="","",IF(30&lt;=Y1186,4,IF(AND(20&lt;=Y1186,Y1186&lt;30),3,IF(AND(10&lt;=Y1186,Y1186&lt;20),2,IF(AND(0&lt;=Y1186,Y1186&lt;10),1,IF(Y1186&lt;0,0,""))))))</f>
        <v/>
      </c>
      <c r="BJ1186" s="58" t="str">
        <f>IF(AND(OR(Q1186="",Q1186="□"),OR(R1186="",R1186="□"),OR(S1186="",S1186="□")),"",IF(AND(Q1186="■",R1186="■"),"",IF(AND(OR(Q1186="■",R1186="■"),S1186="■"),"",IF(Q1186="■",3,IF(R1186="■",1,IF(Z1186="■",BH1186,BI1186))))))</f>
        <v/>
      </c>
    </row>
    <row r="1187" spans="1:62" ht="12" customHeight="1" x14ac:dyDescent="0.15">
      <c r="A1187" s="66">
        <v>1170</v>
      </c>
      <c r="B1187" s="4"/>
      <c r="C1187" s="2"/>
      <c r="D1187" s="2"/>
      <c r="E1187" s="8"/>
      <c r="F1187" s="129" t="s">
        <v>38</v>
      </c>
      <c r="G1187" s="130" t="s">
        <v>38</v>
      </c>
      <c r="H1187" s="131" t="s">
        <v>38</v>
      </c>
      <c r="I1187" s="122"/>
      <c r="J1187" s="149"/>
      <c r="K1187" s="124"/>
      <c r="L1187" s="178"/>
      <c r="M1187" s="133"/>
      <c r="N1187" s="163" t="str">
        <f>IF($C$3="","",IF(P1187="","",BF1187))</f>
        <v/>
      </c>
      <c r="O1187" s="163" t="str">
        <f>IF($C$3="","",IF(AND(OR(F1187="",F1187="□"),OR(G1187="",G1187="□"),OR(H1187="",H1187="□")),"",IF(AND(F1187="■",G1187="■"),"",IF(AND(OR(F1187="■",G1187="■"),H1187="■"),"",IF(BF1187="","",IF(OR(BF1187=4,BF1187&gt;4),"○","×"))))))</f>
        <v/>
      </c>
      <c r="P1187" s="162" t="str">
        <f>IF($C$3="","",IF(AND(OR(F1187="",F1187="□"),OR(G1187="",G1187="□"),OR(H1187="",H1187="□")),"",IF(AND(F1187="■",G1187="■"),"",IF(AND(OR(F1187="■",G1187="■"),H1187="■"),"",IF(BF1187="","",IF(OR(BF1187=5,BF1187&gt;5),"○","×"))))))</f>
        <v/>
      </c>
      <c r="Q1187" s="129" t="s">
        <v>38</v>
      </c>
      <c r="R1187" s="130" t="s">
        <v>38</v>
      </c>
      <c r="S1187" s="131" t="s">
        <v>38</v>
      </c>
      <c r="T1187" s="1"/>
      <c r="U1187" s="10"/>
      <c r="V1187" s="11"/>
      <c r="W1187" s="10"/>
      <c r="X1187" s="223" t="str">
        <f t="shared" si="380"/>
        <v/>
      </c>
      <c r="Y1187" s="164" t="str">
        <f t="shared" si="362"/>
        <v/>
      </c>
      <c r="Z1187" s="131" t="s">
        <v>58</v>
      </c>
      <c r="AA1187" s="135" t="s">
        <v>58</v>
      </c>
      <c r="AB1187" s="165" t="str">
        <f t="shared" si="363"/>
        <v/>
      </c>
      <c r="AC1187" s="280"/>
      <c r="AD1187" s="281"/>
      <c r="AF1187" s="60" t="str">
        <f>IF($C$3="","",IF(AND(F1187="□",G1187="□",H1187="□"),"",IF(AND(F1187="■",G1187="■"),"",IF(AND(F1187="■",H1187="■"),"",IF(AND(G1187="■",H1187="■"),"",IF(F1187="■",$BY$42,IF(G1187="■",$BY$39,IF(I1187="","",I1187))))))))</f>
        <v/>
      </c>
      <c r="AG1187" s="61" t="str">
        <f>IF($C$3="","",IF(AND(F1187="□",G1187="□",H1187="□"),"",IF(AND(F1187="■",G1187="■"),"",IF(AND(F1187="■",H1187="■"),"",IF(AND(G1187="■",H1187="■"),"",IF(F1187="■",$BY$44,IF(G1187="■",$BY$41,IF(K1187="","",K1187))))))))</f>
        <v/>
      </c>
      <c r="AH1187" s="63" t="str">
        <f t="shared" si="364"/>
        <v/>
      </c>
      <c r="AI1187" s="63" t="str">
        <f t="shared" si="365"/>
        <v/>
      </c>
      <c r="AJ1187" s="64" t="str">
        <f t="shared" si="366"/>
        <v/>
      </c>
      <c r="AK1187" s="64" t="str">
        <f t="shared" si="367"/>
        <v/>
      </c>
      <c r="AL1187" s="64" t="str">
        <f>IF($C$3="","",IF(AND(F1187="□",G1187="□",H1187="□"),"",IF(AND(F1187="■",G1187="■"),"",IF(AND(F1187="■",H1187="■"),"",IF(AND(G1187="■",H1187="■"),"",IF(F1187="■",$BY$23,IF(G1187="■",$BY$21,IF(J1187="","",J1187))))))))</f>
        <v/>
      </c>
      <c r="AM1187" s="65" t="str">
        <f t="shared" si="368"/>
        <v/>
      </c>
      <c r="AN1187" s="64" t="str">
        <f>IF($C$3="","",IF(AND(F1187="□",G1187="□",H1187="□"),"",IF(AND(F1187="■",G1187="■"),"",IF(AND(F1187="■",H1187="■"),"",IF(AND(G1187="■",H1187="■"),"",IF(F1187="■",$BY$24,IF(G1187="■",$BY$22,IF(L1187="","",L1187))))))))</f>
        <v/>
      </c>
      <c r="AO1187" s="118"/>
      <c r="AP1187" s="64" t="str">
        <f t="shared" si="369"/>
        <v/>
      </c>
      <c r="AQ1187" s="64" t="str">
        <f t="shared" si="370"/>
        <v/>
      </c>
      <c r="AR1187" s="64" t="str">
        <f t="shared" si="371"/>
        <v/>
      </c>
      <c r="AS1187" s="64" t="str">
        <f t="shared" si="372"/>
        <v/>
      </c>
      <c r="AT1187" s="64" t="str">
        <f t="shared" si="373"/>
        <v/>
      </c>
      <c r="AW1187" s="17" t="str">
        <f t="shared" si="374"/>
        <v/>
      </c>
      <c r="AX1187" s="17" t="str">
        <f t="shared" si="375"/>
        <v/>
      </c>
      <c r="AY1187" s="17" t="str">
        <f t="shared" si="376"/>
        <v/>
      </c>
      <c r="AZ1187" s="17" t="str">
        <f t="shared" si="377"/>
        <v/>
      </c>
      <c r="BA1187" s="17" t="str">
        <f t="shared" si="378"/>
        <v/>
      </c>
      <c r="BB1187" s="17" t="str">
        <f t="shared" si="379"/>
        <v/>
      </c>
      <c r="BD1187" s="17" t="str">
        <f>IF(AND(OR(F1187="",F1187="□"),OR(G1187="",G1187="□"),OR(H1187="",H1187="□")),"",IF(AND(F1187="■",G1187="■"),"",IF(AND(OR(F1187="■",G1187="■"),H1187="■"),"",IF(F1187="■",5,IF(G1187="■",4,IF(I1187="","",IF($C$3="","",IF($C$3=8,"-",IF($C$3&lt;8,IF(I1187&lt;=$BY$25,7,IF(I1187&lt;=$BY$26,6,IF(I1187&lt;=$BY$27,5,IF(I1187&lt;=$BY$28,4,IF(I1187&lt;=$BY$29,3,IF(I1187&lt;=$BY$30,2,1)))))))))))))))</f>
        <v/>
      </c>
      <c r="BE1187" s="17" t="str">
        <f>IF(AND(OR(F1187="",F1187="□"),OR(G1187="",G1187="□"),OR(H1187="",H1187="□")),"",IF(AND(F1187="■",G1187="■"),"",IF(AND(OR(F1187="■",G1187="■"),H1187="■"),"",IF(F1187="■",5,IF(G1187="■",4,IF(K1187="","",IF($C$3="","",IF($C$3=8,IF(K1187&lt;=$BY$33,6,IF(K1187&lt;=$BY$34,5,IF(K1187&lt;=$BY$35,4,3))),IF(AND($C$3&lt;8,$C$3&gt;4),IF(K1187&lt;=$BY$32,7,IF(K1187&lt;=$BY$33,6,IF(K1187&lt;=$BY$34,5,IF(K1187&lt;=$BY$35,4,IF(K1187&lt;=$BY$36,3,2))))),IF(C1173&lt;5,"-"))))))))))</f>
        <v/>
      </c>
      <c r="BF1187" s="17" t="str">
        <f t="shared" si="381"/>
        <v/>
      </c>
      <c r="BH1187" s="18" t="str">
        <f>IF(X1187="","",IF(50&lt;=Y1187,6,IF(AND(40&lt;=Y1187,Y1187&lt;50),5,IF(AND(30&lt;=Y1187,Y1187&lt;40),4,IF(AND(20&lt;=Y1187,Y1187&lt;30),3,IF(AND(10&lt;=Y1187,Y1187&lt;20),2,IF(AND(0&lt;=Y1187,Y1187&lt;10),1,IF(Y1187&lt;0,0,""))))))))</f>
        <v/>
      </c>
      <c r="BI1187" s="18" t="str">
        <f>IF(X1187="","",IF(30&lt;=Y1187,4,IF(AND(20&lt;=Y1187,Y1187&lt;30),3,IF(AND(10&lt;=Y1187,Y1187&lt;20),2,IF(AND(0&lt;=Y1187,Y1187&lt;10),1,IF(Y1187&lt;0,0,""))))))</f>
        <v/>
      </c>
      <c r="BJ1187" s="58" t="str">
        <f>IF(AND(OR(Q1187="",Q1187="□"),OR(R1187="",R1187="□"),OR(S1187="",S1187="□")),"",IF(AND(Q1187="■",R1187="■"),"",IF(AND(OR(Q1187="■",R1187="■"),S1187="■"),"",IF(Q1187="■",3,IF(R1187="■",1,IF(Z1187="■",BH1187,BI1187))))))</f>
        <v/>
      </c>
    </row>
    <row r="1188" spans="1:62" ht="12" customHeight="1" x14ac:dyDescent="0.15">
      <c r="A1188" s="66">
        <v>1171</v>
      </c>
      <c r="B1188" s="4"/>
      <c r="C1188" s="2"/>
      <c r="D1188" s="2"/>
      <c r="E1188" s="8"/>
      <c r="F1188" s="129" t="s">
        <v>38</v>
      </c>
      <c r="G1188" s="130" t="s">
        <v>38</v>
      </c>
      <c r="H1188" s="131" t="s">
        <v>38</v>
      </c>
      <c r="I1188" s="122"/>
      <c r="J1188" s="149"/>
      <c r="K1188" s="124"/>
      <c r="L1188" s="178"/>
      <c r="M1188" s="133"/>
      <c r="N1188" s="163" t="str">
        <f>IF($C$3="","",IF(P1188="","",BF1188))</f>
        <v/>
      </c>
      <c r="O1188" s="163" t="str">
        <f>IF($C$3="","",IF(AND(OR(F1188="",F1188="□"),OR(G1188="",G1188="□"),OR(H1188="",H1188="□")),"",IF(AND(F1188="■",G1188="■"),"",IF(AND(OR(F1188="■",G1188="■"),H1188="■"),"",IF(BF1188="","",IF(OR(BF1188=4,BF1188&gt;4),"○","×"))))))</f>
        <v/>
      </c>
      <c r="P1188" s="162" t="str">
        <f>IF($C$3="","",IF(AND(OR(F1188="",F1188="□"),OR(G1188="",G1188="□"),OR(H1188="",H1188="□")),"",IF(AND(F1188="■",G1188="■"),"",IF(AND(OR(F1188="■",G1188="■"),H1188="■"),"",IF(BF1188="","",IF(OR(BF1188=5,BF1188&gt;5),"○","×"))))))</f>
        <v/>
      </c>
      <c r="Q1188" s="129" t="s">
        <v>38</v>
      </c>
      <c r="R1188" s="130" t="s">
        <v>38</v>
      </c>
      <c r="S1188" s="131" t="s">
        <v>38</v>
      </c>
      <c r="T1188" s="1"/>
      <c r="U1188" s="10"/>
      <c r="V1188" s="11"/>
      <c r="W1188" s="10"/>
      <c r="X1188" s="223" t="str">
        <f t="shared" si="380"/>
        <v/>
      </c>
      <c r="Y1188" s="164" t="str">
        <f t="shared" si="362"/>
        <v/>
      </c>
      <c r="Z1188" s="131" t="s">
        <v>58</v>
      </c>
      <c r="AA1188" s="135" t="s">
        <v>58</v>
      </c>
      <c r="AB1188" s="165" t="str">
        <f t="shared" si="363"/>
        <v/>
      </c>
      <c r="AC1188" s="280"/>
      <c r="AD1188" s="281"/>
      <c r="AF1188" s="60" t="str">
        <f>IF($C$3="","",IF(AND(F1188="□",G1188="□",H1188="□"),"",IF(AND(F1188="■",G1188="■"),"",IF(AND(F1188="■",H1188="■"),"",IF(AND(G1188="■",H1188="■"),"",IF(F1188="■",$BY$42,IF(G1188="■",$BY$39,IF(I1188="","",I1188))))))))</f>
        <v/>
      </c>
      <c r="AG1188" s="61" t="str">
        <f>IF($C$3="","",IF(AND(F1188="□",G1188="□",H1188="□"),"",IF(AND(F1188="■",G1188="■"),"",IF(AND(F1188="■",H1188="■"),"",IF(AND(G1188="■",H1188="■"),"",IF(F1188="■",$BY$44,IF(G1188="■",$BY$41,IF(K1188="","",K1188))))))))</f>
        <v/>
      </c>
      <c r="AH1188" s="63" t="str">
        <f t="shared" si="364"/>
        <v/>
      </c>
      <c r="AI1188" s="63" t="str">
        <f t="shared" si="365"/>
        <v/>
      </c>
      <c r="AJ1188" s="64" t="str">
        <f t="shared" si="366"/>
        <v/>
      </c>
      <c r="AK1188" s="64" t="str">
        <f t="shared" si="367"/>
        <v/>
      </c>
      <c r="AL1188" s="64" t="str">
        <f>IF($C$3="","",IF(AND(F1188="□",G1188="□",H1188="□"),"",IF(AND(F1188="■",G1188="■"),"",IF(AND(F1188="■",H1188="■"),"",IF(AND(G1188="■",H1188="■"),"",IF(F1188="■",$BY$23,IF(G1188="■",$BY$21,IF(J1188="","",J1188))))))))</f>
        <v/>
      </c>
      <c r="AM1188" s="65" t="str">
        <f t="shared" si="368"/>
        <v/>
      </c>
      <c r="AN1188" s="64" t="str">
        <f>IF($C$3="","",IF(AND(F1188="□",G1188="□",H1188="□"),"",IF(AND(F1188="■",G1188="■"),"",IF(AND(F1188="■",H1188="■"),"",IF(AND(G1188="■",H1188="■"),"",IF(F1188="■",$BY$24,IF(G1188="■",$BY$22,IF(L1188="","",L1188))))))))</f>
        <v/>
      </c>
      <c r="AO1188" s="118"/>
      <c r="AP1188" s="64" t="str">
        <f t="shared" si="369"/>
        <v/>
      </c>
      <c r="AQ1188" s="64" t="str">
        <f t="shared" si="370"/>
        <v/>
      </c>
      <c r="AR1188" s="64" t="str">
        <f t="shared" si="371"/>
        <v/>
      </c>
      <c r="AS1188" s="64" t="str">
        <f t="shared" si="372"/>
        <v/>
      </c>
      <c r="AT1188" s="64" t="str">
        <f t="shared" si="373"/>
        <v/>
      </c>
      <c r="AW1188" s="17" t="str">
        <f t="shared" si="374"/>
        <v/>
      </c>
      <c r="AX1188" s="17" t="str">
        <f t="shared" si="375"/>
        <v/>
      </c>
      <c r="AY1188" s="17" t="str">
        <f t="shared" si="376"/>
        <v/>
      </c>
      <c r="AZ1188" s="17" t="str">
        <f t="shared" si="377"/>
        <v/>
      </c>
      <c r="BA1188" s="17" t="str">
        <f t="shared" si="378"/>
        <v/>
      </c>
      <c r="BB1188" s="17" t="str">
        <f t="shared" si="379"/>
        <v/>
      </c>
      <c r="BD1188" s="17" t="str">
        <f>IF(AND(OR(F1188="",F1188="□"),OR(G1188="",G1188="□"),OR(H1188="",H1188="□")),"",IF(AND(F1188="■",G1188="■"),"",IF(AND(OR(F1188="■",G1188="■"),H1188="■"),"",IF(F1188="■",5,IF(G1188="■",4,IF(I1188="","",IF($C$3="","",IF($C$3=8,"-",IF($C$3&lt;8,IF(I1188&lt;=$BY$25,7,IF(I1188&lt;=$BY$26,6,IF(I1188&lt;=$BY$27,5,IF(I1188&lt;=$BY$28,4,IF(I1188&lt;=$BY$29,3,IF(I1188&lt;=$BY$30,2,1)))))))))))))))</f>
        <v/>
      </c>
      <c r="BE1188" s="17" t="str">
        <f>IF(AND(OR(F1188="",F1188="□"),OR(G1188="",G1188="□"),OR(H1188="",H1188="□")),"",IF(AND(F1188="■",G1188="■"),"",IF(AND(OR(F1188="■",G1188="■"),H1188="■"),"",IF(F1188="■",5,IF(G1188="■",4,IF(K1188="","",IF($C$3="","",IF($C$3=8,IF(K1188&lt;=$BY$33,6,IF(K1188&lt;=$BY$34,5,IF(K1188&lt;=$BY$35,4,3))),IF(AND($C$3&lt;8,$C$3&gt;4),IF(K1188&lt;=$BY$32,7,IF(K1188&lt;=$BY$33,6,IF(K1188&lt;=$BY$34,5,IF(K1188&lt;=$BY$35,4,IF(K1188&lt;=$BY$36,3,2))))),IF(C1174&lt;5,"-"))))))))))</f>
        <v/>
      </c>
      <c r="BF1188" s="17" t="str">
        <f t="shared" si="381"/>
        <v/>
      </c>
      <c r="BH1188" s="18" t="str">
        <f>IF(X1188="","",IF(50&lt;=Y1188,6,IF(AND(40&lt;=Y1188,Y1188&lt;50),5,IF(AND(30&lt;=Y1188,Y1188&lt;40),4,IF(AND(20&lt;=Y1188,Y1188&lt;30),3,IF(AND(10&lt;=Y1188,Y1188&lt;20),2,IF(AND(0&lt;=Y1188,Y1188&lt;10),1,IF(Y1188&lt;0,0,""))))))))</f>
        <v/>
      </c>
      <c r="BI1188" s="18" t="str">
        <f>IF(X1188="","",IF(30&lt;=Y1188,4,IF(AND(20&lt;=Y1188,Y1188&lt;30),3,IF(AND(10&lt;=Y1188,Y1188&lt;20),2,IF(AND(0&lt;=Y1188,Y1188&lt;10),1,IF(Y1188&lt;0,0,""))))))</f>
        <v/>
      </c>
      <c r="BJ1188" s="58" t="str">
        <f>IF(AND(OR(Q1188="",Q1188="□"),OR(R1188="",R1188="□"),OR(S1188="",S1188="□")),"",IF(AND(Q1188="■",R1188="■"),"",IF(AND(OR(Q1188="■",R1188="■"),S1188="■"),"",IF(Q1188="■",3,IF(R1188="■",1,IF(Z1188="■",BH1188,BI1188))))))</f>
        <v/>
      </c>
    </row>
    <row r="1189" spans="1:62" ht="12" customHeight="1" x14ac:dyDescent="0.15">
      <c r="A1189" s="66">
        <v>1172</v>
      </c>
      <c r="B1189" s="4"/>
      <c r="C1189" s="2"/>
      <c r="D1189" s="2"/>
      <c r="E1189" s="8"/>
      <c r="F1189" s="129" t="s">
        <v>38</v>
      </c>
      <c r="G1189" s="130" t="s">
        <v>38</v>
      </c>
      <c r="H1189" s="131" t="s">
        <v>38</v>
      </c>
      <c r="I1189" s="122"/>
      <c r="J1189" s="149"/>
      <c r="K1189" s="124"/>
      <c r="L1189" s="178"/>
      <c r="M1189" s="133"/>
      <c r="N1189" s="163" t="str">
        <f>IF($C$3="","",IF(P1189="","",BF1189))</f>
        <v/>
      </c>
      <c r="O1189" s="163" t="str">
        <f>IF($C$3="","",IF(AND(OR(F1189="",F1189="□"),OR(G1189="",G1189="□"),OR(H1189="",H1189="□")),"",IF(AND(F1189="■",G1189="■"),"",IF(AND(OR(F1189="■",G1189="■"),H1189="■"),"",IF(BF1189="","",IF(OR(BF1189=4,BF1189&gt;4),"○","×"))))))</f>
        <v/>
      </c>
      <c r="P1189" s="162" t="str">
        <f>IF($C$3="","",IF(AND(OR(F1189="",F1189="□"),OR(G1189="",G1189="□"),OR(H1189="",H1189="□")),"",IF(AND(F1189="■",G1189="■"),"",IF(AND(OR(F1189="■",G1189="■"),H1189="■"),"",IF(BF1189="","",IF(OR(BF1189=5,BF1189&gt;5),"○","×"))))))</f>
        <v/>
      </c>
      <c r="Q1189" s="129" t="s">
        <v>38</v>
      </c>
      <c r="R1189" s="130" t="s">
        <v>38</v>
      </c>
      <c r="S1189" s="131" t="s">
        <v>38</v>
      </c>
      <c r="T1189" s="1"/>
      <c r="U1189" s="10"/>
      <c r="V1189" s="11"/>
      <c r="W1189" s="10"/>
      <c r="X1189" s="223" t="str">
        <f t="shared" si="380"/>
        <v/>
      </c>
      <c r="Y1189" s="164" t="str">
        <f t="shared" si="362"/>
        <v/>
      </c>
      <c r="Z1189" s="131" t="s">
        <v>58</v>
      </c>
      <c r="AA1189" s="135" t="s">
        <v>58</v>
      </c>
      <c r="AB1189" s="165" t="str">
        <f t="shared" si="363"/>
        <v/>
      </c>
      <c r="AC1189" s="280"/>
      <c r="AD1189" s="281"/>
      <c r="AF1189" s="60" t="str">
        <f>IF($C$3="","",IF(AND(F1189="□",G1189="□",H1189="□"),"",IF(AND(F1189="■",G1189="■"),"",IF(AND(F1189="■",H1189="■"),"",IF(AND(G1189="■",H1189="■"),"",IF(F1189="■",$BY$42,IF(G1189="■",$BY$39,IF(I1189="","",I1189))))))))</f>
        <v/>
      </c>
      <c r="AG1189" s="61" t="str">
        <f>IF($C$3="","",IF(AND(F1189="□",G1189="□",H1189="□"),"",IF(AND(F1189="■",G1189="■"),"",IF(AND(F1189="■",H1189="■"),"",IF(AND(G1189="■",H1189="■"),"",IF(F1189="■",$BY$44,IF(G1189="■",$BY$41,IF(K1189="","",K1189))))))))</f>
        <v/>
      </c>
      <c r="AH1189" s="63" t="str">
        <f t="shared" si="364"/>
        <v/>
      </c>
      <c r="AI1189" s="63" t="str">
        <f t="shared" si="365"/>
        <v/>
      </c>
      <c r="AJ1189" s="64" t="str">
        <f t="shared" si="366"/>
        <v/>
      </c>
      <c r="AK1189" s="64" t="str">
        <f t="shared" si="367"/>
        <v/>
      </c>
      <c r="AL1189" s="64" t="str">
        <f>IF($C$3="","",IF(AND(F1189="□",G1189="□",H1189="□"),"",IF(AND(F1189="■",G1189="■"),"",IF(AND(F1189="■",H1189="■"),"",IF(AND(G1189="■",H1189="■"),"",IF(F1189="■",$BY$23,IF(G1189="■",$BY$21,IF(J1189="","",J1189))))))))</f>
        <v/>
      </c>
      <c r="AM1189" s="65" t="str">
        <f t="shared" si="368"/>
        <v/>
      </c>
      <c r="AN1189" s="64" t="str">
        <f>IF($C$3="","",IF(AND(F1189="□",G1189="□",H1189="□"),"",IF(AND(F1189="■",G1189="■"),"",IF(AND(F1189="■",H1189="■"),"",IF(AND(G1189="■",H1189="■"),"",IF(F1189="■",$BY$24,IF(G1189="■",$BY$22,IF(L1189="","",L1189))))))))</f>
        <v/>
      </c>
      <c r="AO1189" s="118"/>
      <c r="AP1189" s="64" t="str">
        <f t="shared" si="369"/>
        <v/>
      </c>
      <c r="AQ1189" s="64" t="str">
        <f t="shared" si="370"/>
        <v/>
      </c>
      <c r="AR1189" s="64" t="str">
        <f t="shared" si="371"/>
        <v/>
      </c>
      <c r="AS1189" s="64" t="str">
        <f t="shared" si="372"/>
        <v/>
      </c>
      <c r="AT1189" s="64" t="str">
        <f t="shared" si="373"/>
        <v/>
      </c>
      <c r="AW1189" s="17" t="str">
        <f t="shared" si="374"/>
        <v/>
      </c>
      <c r="AX1189" s="17" t="str">
        <f t="shared" si="375"/>
        <v/>
      </c>
      <c r="AY1189" s="17" t="str">
        <f t="shared" si="376"/>
        <v/>
      </c>
      <c r="AZ1189" s="17" t="str">
        <f t="shared" si="377"/>
        <v/>
      </c>
      <c r="BA1189" s="17" t="str">
        <f t="shared" si="378"/>
        <v/>
      </c>
      <c r="BB1189" s="17" t="str">
        <f t="shared" si="379"/>
        <v/>
      </c>
      <c r="BD1189" s="17" t="str">
        <f>IF(AND(OR(F1189="",F1189="□"),OR(G1189="",G1189="□"),OR(H1189="",H1189="□")),"",IF(AND(F1189="■",G1189="■"),"",IF(AND(OR(F1189="■",G1189="■"),H1189="■"),"",IF(F1189="■",5,IF(G1189="■",4,IF(I1189="","",IF($C$3="","",IF($C$3=8,"-",IF($C$3&lt;8,IF(I1189&lt;=$BY$25,7,IF(I1189&lt;=$BY$26,6,IF(I1189&lt;=$BY$27,5,IF(I1189&lt;=$BY$28,4,IF(I1189&lt;=$BY$29,3,IF(I1189&lt;=$BY$30,2,1)))))))))))))))</f>
        <v/>
      </c>
      <c r="BE1189" s="17" t="str">
        <f>IF(AND(OR(F1189="",F1189="□"),OR(G1189="",G1189="□"),OR(H1189="",H1189="□")),"",IF(AND(F1189="■",G1189="■"),"",IF(AND(OR(F1189="■",G1189="■"),H1189="■"),"",IF(F1189="■",5,IF(G1189="■",4,IF(K1189="","",IF($C$3="","",IF($C$3=8,IF(K1189&lt;=$BY$33,6,IF(K1189&lt;=$BY$34,5,IF(K1189&lt;=$BY$35,4,3))),IF(AND($C$3&lt;8,$C$3&gt;4),IF(K1189&lt;=$BY$32,7,IF(K1189&lt;=$BY$33,6,IF(K1189&lt;=$BY$34,5,IF(K1189&lt;=$BY$35,4,IF(K1189&lt;=$BY$36,3,2))))),IF(C1175&lt;5,"-"))))))))))</f>
        <v/>
      </c>
      <c r="BF1189" s="17" t="str">
        <f t="shared" si="381"/>
        <v/>
      </c>
      <c r="BH1189" s="18" t="str">
        <f>IF(X1189="","",IF(50&lt;=Y1189,6,IF(AND(40&lt;=Y1189,Y1189&lt;50),5,IF(AND(30&lt;=Y1189,Y1189&lt;40),4,IF(AND(20&lt;=Y1189,Y1189&lt;30),3,IF(AND(10&lt;=Y1189,Y1189&lt;20),2,IF(AND(0&lt;=Y1189,Y1189&lt;10),1,IF(Y1189&lt;0,0,""))))))))</f>
        <v/>
      </c>
      <c r="BI1189" s="18" t="str">
        <f>IF(X1189="","",IF(30&lt;=Y1189,4,IF(AND(20&lt;=Y1189,Y1189&lt;30),3,IF(AND(10&lt;=Y1189,Y1189&lt;20),2,IF(AND(0&lt;=Y1189,Y1189&lt;10),1,IF(Y1189&lt;0,0,""))))))</f>
        <v/>
      </c>
      <c r="BJ1189" s="58" t="str">
        <f>IF(AND(OR(Q1189="",Q1189="□"),OR(R1189="",R1189="□"),OR(S1189="",S1189="□")),"",IF(AND(Q1189="■",R1189="■"),"",IF(AND(OR(Q1189="■",R1189="■"),S1189="■"),"",IF(Q1189="■",3,IF(R1189="■",1,IF(Z1189="■",BH1189,BI1189))))))</f>
        <v/>
      </c>
    </row>
    <row r="1190" spans="1:62" ht="12" customHeight="1" x14ac:dyDescent="0.15">
      <c r="A1190" s="66">
        <v>1173</v>
      </c>
      <c r="B1190" s="4"/>
      <c r="C1190" s="2"/>
      <c r="D1190" s="2"/>
      <c r="E1190" s="8"/>
      <c r="F1190" s="129" t="s">
        <v>38</v>
      </c>
      <c r="G1190" s="130" t="s">
        <v>38</v>
      </c>
      <c r="H1190" s="131" t="s">
        <v>38</v>
      </c>
      <c r="I1190" s="122"/>
      <c r="J1190" s="149"/>
      <c r="K1190" s="124"/>
      <c r="L1190" s="178"/>
      <c r="M1190" s="133"/>
      <c r="N1190" s="163" t="str">
        <f>IF($C$3="","",IF(P1190="","",BF1190))</f>
        <v/>
      </c>
      <c r="O1190" s="163" t="str">
        <f>IF($C$3="","",IF(AND(OR(F1190="",F1190="□"),OR(G1190="",G1190="□"),OR(H1190="",H1190="□")),"",IF(AND(F1190="■",G1190="■"),"",IF(AND(OR(F1190="■",G1190="■"),H1190="■"),"",IF(BF1190="","",IF(OR(BF1190=4,BF1190&gt;4),"○","×"))))))</f>
        <v/>
      </c>
      <c r="P1190" s="162" t="str">
        <f>IF($C$3="","",IF(AND(OR(F1190="",F1190="□"),OR(G1190="",G1190="□"),OR(H1190="",H1190="□")),"",IF(AND(F1190="■",G1190="■"),"",IF(AND(OR(F1190="■",G1190="■"),H1190="■"),"",IF(BF1190="","",IF(OR(BF1190=5,BF1190&gt;5),"○","×"))))))</f>
        <v/>
      </c>
      <c r="Q1190" s="129" t="s">
        <v>38</v>
      </c>
      <c r="R1190" s="130" t="s">
        <v>38</v>
      </c>
      <c r="S1190" s="131" t="s">
        <v>38</v>
      </c>
      <c r="T1190" s="1"/>
      <c r="U1190" s="10"/>
      <c r="V1190" s="11"/>
      <c r="W1190" s="10"/>
      <c r="X1190" s="223" t="str">
        <f t="shared" si="380"/>
        <v/>
      </c>
      <c r="Y1190" s="164" t="str">
        <f t="shared" si="362"/>
        <v/>
      </c>
      <c r="Z1190" s="131" t="s">
        <v>58</v>
      </c>
      <c r="AA1190" s="135" t="s">
        <v>58</v>
      </c>
      <c r="AB1190" s="165" t="str">
        <f t="shared" si="363"/>
        <v/>
      </c>
      <c r="AC1190" s="280"/>
      <c r="AD1190" s="281"/>
      <c r="AF1190" s="60" t="str">
        <f>IF($C$3="","",IF(AND(F1190="□",G1190="□",H1190="□"),"",IF(AND(F1190="■",G1190="■"),"",IF(AND(F1190="■",H1190="■"),"",IF(AND(G1190="■",H1190="■"),"",IF(F1190="■",$BY$42,IF(G1190="■",$BY$39,IF(I1190="","",I1190))))))))</f>
        <v/>
      </c>
      <c r="AG1190" s="61" t="str">
        <f>IF($C$3="","",IF(AND(F1190="□",G1190="□",H1190="□"),"",IF(AND(F1190="■",G1190="■"),"",IF(AND(F1190="■",H1190="■"),"",IF(AND(G1190="■",H1190="■"),"",IF(F1190="■",$BY$44,IF(G1190="■",$BY$41,IF(K1190="","",K1190))))))))</f>
        <v/>
      </c>
      <c r="AH1190" s="63" t="str">
        <f t="shared" si="364"/>
        <v/>
      </c>
      <c r="AI1190" s="63" t="str">
        <f t="shared" si="365"/>
        <v/>
      </c>
      <c r="AJ1190" s="64" t="str">
        <f t="shared" si="366"/>
        <v/>
      </c>
      <c r="AK1190" s="64" t="str">
        <f t="shared" si="367"/>
        <v/>
      </c>
      <c r="AL1190" s="64" t="str">
        <f>IF($C$3="","",IF(AND(F1190="□",G1190="□",H1190="□"),"",IF(AND(F1190="■",G1190="■"),"",IF(AND(F1190="■",H1190="■"),"",IF(AND(G1190="■",H1190="■"),"",IF(F1190="■",$BY$23,IF(G1190="■",$BY$21,IF(J1190="","",J1190))))))))</f>
        <v/>
      </c>
      <c r="AM1190" s="65" t="str">
        <f t="shared" si="368"/>
        <v/>
      </c>
      <c r="AN1190" s="64" t="str">
        <f>IF($C$3="","",IF(AND(F1190="□",G1190="□",H1190="□"),"",IF(AND(F1190="■",G1190="■"),"",IF(AND(F1190="■",H1190="■"),"",IF(AND(G1190="■",H1190="■"),"",IF(F1190="■",$BY$24,IF(G1190="■",$BY$22,IF(L1190="","",L1190))))))))</f>
        <v/>
      </c>
      <c r="AO1190" s="118"/>
      <c r="AP1190" s="64" t="str">
        <f t="shared" si="369"/>
        <v/>
      </c>
      <c r="AQ1190" s="64" t="str">
        <f t="shared" si="370"/>
        <v/>
      </c>
      <c r="AR1190" s="64" t="str">
        <f t="shared" si="371"/>
        <v/>
      </c>
      <c r="AS1190" s="64" t="str">
        <f t="shared" si="372"/>
        <v/>
      </c>
      <c r="AT1190" s="64" t="str">
        <f t="shared" si="373"/>
        <v/>
      </c>
      <c r="AW1190" s="17" t="str">
        <f t="shared" si="374"/>
        <v/>
      </c>
      <c r="AX1190" s="17" t="str">
        <f t="shared" si="375"/>
        <v/>
      </c>
      <c r="AY1190" s="17" t="str">
        <f t="shared" si="376"/>
        <v/>
      </c>
      <c r="AZ1190" s="17" t="str">
        <f t="shared" si="377"/>
        <v/>
      </c>
      <c r="BA1190" s="17" t="str">
        <f t="shared" si="378"/>
        <v/>
      </c>
      <c r="BB1190" s="17" t="str">
        <f t="shared" si="379"/>
        <v/>
      </c>
      <c r="BD1190" s="17" t="str">
        <f>IF(AND(OR(F1190="",F1190="□"),OR(G1190="",G1190="□"),OR(H1190="",H1190="□")),"",IF(AND(F1190="■",G1190="■"),"",IF(AND(OR(F1190="■",G1190="■"),H1190="■"),"",IF(F1190="■",5,IF(G1190="■",4,IF(I1190="","",IF($C$3="","",IF($C$3=8,"-",IF($C$3&lt;8,IF(I1190&lt;=$BY$25,7,IF(I1190&lt;=$BY$26,6,IF(I1190&lt;=$BY$27,5,IF(I1190&lt;=$BY$28,4,IF(I1190&lt;=$BY$29,3,IF(I1190&lt;=$BY$30,2,1)))))))))))))))</f>
        <v/>
      </c>
      <c r="BE1190" s="17" t="str">
        <f>IF(AND(OR(F1190="",F1190="□"),OR(G1190="",G1190="□"),OR(H1190="",H1190="□")),"",IF(AND(F1190="■",G1190="■"),"",IF(AND(OR(F1190="■",G1190="■"),H1190="■"),"",IF(F1190="■",5,IF(G1190="■",4,IF(K1190="","",IF($C$3="","",IF($C$3=8,IF(K1190&lt;=$BY$33,6,IF(K1190&lt;=$BY$34,5,IF(K1190&lt;=$BY$35,4,3))),IF(AND($C$3&lt;8,$C$3&gt;4),IF(K1190&lt;=$BY$32,7,IF(K1190&lt;=$BY$33,6,IF(K1190&lt;=$BY$34,5,IF(K1190&lt;=$BY$35,4,IF(K1190&lt;=$BY$36,3,2))))),IF(C1176&lt;5,"-"))))))))))</f>
        <v/>
      </c>
      <c r="BF1190" s="17" t="str">
        <f t="shared" si="381"/>
        <v/>
      </c>
      <c r="BH1190" s="18" t="str">
        <f>IF(X1190="","",IF(50&lt;=Y1190,6,IF(AND(40&lt;=Y1190,Y1190&lt;50),5,IF(AND(30&lt;=Y1190,Y1190&lt;40),4,IF(AND(20&lt;=Y1190,Y1190&lt;30),3,IF(AND(10&lt;=Y1190,Y1190&lt;20),2,IF(AND(0&lt;=Y1190,Y1190&lt;10),1,IF(Y1190&lt;0,0,""))))))))</f>
        <v/>
      </c>
      <c r="BI1190" s="18" t="str">
        <f>IF(X1190="","",IF(30&lt;=Y1190,4,IF(AND(20&lt;=Y1190,Y1190&lt;30),3,IF(AND(10&lt;=Y1190,Y1190&lt;20),2,IF(AND(0&lt;=Y1190,Y1190&lt;10),1,IF(Y1190&lt;0,0,""))))))</f>
        <v/>
      </c>
      <c r="BJ1190" s="58" t="str">
        <f>IF(AND(OR(Q1190="",Q1190="□"),OR(R1190="",R1190="□"),OR(S1190="",S1190="□")),"",IF(AND(Q1190="■",R1190="■"),"",IF(AND(OR(Q1190="■",R1190="■"),S1190="■"),"",IF(Q1190="■",3,IF(R1190="■",1,IF(Z1190="■",BH1190,BI1190))))))</f>
        <v/>
      </c>
    </row>
    <row r="1191" spans="1:62" ht="12" customHeight="1" x14ac:dyDescent="0.15">
      <c r="A1191" s="66">
        <v>1174</v>
      </c>
      <c r="B1191" s="4"/>
      <c r="C1191" s="2"/>
      <c r="D1191" s="2"/>
      <c r="E1191" s="8"/>
      <c r="F1191" s="129" t="s">
        <v>38</v>
      </c>
      <c r="G1191" s="130" t="s">
        <v>38</v>
      </c>
      <c r="H1191" s="131" t="s">
        <v>38</v>
      </c>
      <c r="I1191" s="122"/>
      <c r="J1191" s="149"/>
      <c r="K1191" s="124"/>
      <c r="L1191" s="178"/>
      <c r="M1191" s="133"/>
      <c r="N1191" s="163" t="str">
        <f>IF($C$3="","",IF(P1191="","",BF1191))</f>
        <v/>
      </c>
      <c r="O1191" s="163" t="str">
        <f>IF($C$3="","",IF(AND(OR(F1191="",F1191="□"),OR(G1191="",G1191="□"),OR(H1191="",H1191="□")),"",IF(AND(F1191="■",G1191="■"),"",IF(AND(OR(F1191="■",G1191="■"),H1191="■"),"",IF(BF1191="","",IF(OR(BF1191=4,BF1191&gt;4),"○","×"))))))</f>
        <v/>
      </c>
      <c r="P1191" s="162" t="str">
        <f>IF($C$3="","",IF(AND(OR(F1191="",F1191="□"),OR(G1191="",G1191="□"),OR(H1191="",H1191="□")),"",IF(AND(F1191="■",G1191="■"),"",IF(AND(OR(F1191="■",G1191="■"),H1191="■"),"",IF(BF1191="","",IF(OR(BF1191=5,BF1191&gt;5),"○","×"))))))</f>
        <v/>
      </c>
      <c r="Q1191" s="129" t="s">
        <v>38</v>
      </c>
      <c r="R1191" s="130" t="s">
        <v>38</v>
      </c>
      <c r="S1191" s="131" t="s">
        <v>38</v>
      </c>
      <c r="T1191" s="1"/>
      <c r="U1191" s="10"/>
      <c r="V1191" s="11"/>
      <c r="W1191" s="10"/>
      <c r="X1191" s="223" t="str">
        <f t="shared" si="380"/>
        <v/>
      </c>
      <c r="Y1191" s="164" t="str">
        <f t="shared" si="362"/>
        <v/>
      </c>
      <c r="Z1191" s="131" t="s">
        <v>58</v>
      </c>
      <c r="AA1191" s="135" t="s">
        <v>58</v>
      </c>
      <c r="AB1191" s="165" t="str">
        <f t="shared" si="363"/>
        <v/>
      </c>
      <c r="AC1191" s="280"/>
      <c r="AD1191" s="281"/>
      <c r="AF1191" s="60" t="str">
        <f>IF($C$3="","",IF(AND(F1191="□",G1191="□",H1191="□"),"",IF(AND(F1191="■",G1191="■"),"",IF(AND(F1191="■",H1191="■"),"",IF(AND(G1191="■",H1191="■"),"",IF(F1191="■",$BY$42,IF(G1191="■",$BY$39,IF(I1191="","",I1191))))))))</f>
        <v/>
      </c>
      <c r="AG1191" s="61" t="str">
        <f>IF($C$3="","",IF(AND(F1191="□",G1191="□",H1191="□"),"",IF(AND(F1191="■",G1191="■"),"",IF(AND(F1191="■",H1191="■"),"",IF(AND(G1191="■",H1191="■"),"",IF(F1191="■",$BY$44,IF(G1191="■",$BY$41,IF(K1191="","",K1191))))))))</f>
        <v/>
      </c>
      <c r="AH1191" s="63" t="str">
        <f t="shared" si="364"/>
        <v/>
      </c>
      <c r="AI1191" s="63" t="str">
        <f t="shared" si="365"/>
        <v/>
      </c>
      <c r="AJ1191" s="64" t="str">
        <f t="shared" si="366"/>
        <v/>
      </c>
      <c r="AK1191" s="64" t="str">
        <f t="shared" si="367"/>
        <v/>
      </c>
      <c r="AL1191" s="64" t="str">
        <f>IF($C$3="","",IF(AND(F1191="□",G1191="□",H1191="□"),"",IF(AND(F1191="■",G1191="■"),"",IF(AND(F1191="■",H1191="■"),"",IF(AND(G1191="■",H1191="■"),"",IF(F1191="■",$BY$23,IF(G1191="■",$BY$21,IF(J1191="","",J1191))))))))</f>
        <v/>
      </c>
      <c r="AM1191" s="65" t="str">
        <f t="shared" si="368"/>
        <v/>
      </c>
      <c r="AN1191" s="64" t="str">
        <f>IF($C$3="","",IF(AND(F1191="□",G1191="□",H1191="□"),"",IF(AND(F1191="■",G1191="■"),"",IF(AND(F1191="■",H1191="■"),"",IF(AND(G1191="■",H1191="■"),"",IF(F1191="■",$BY$24,IF(G1191="■",$BY$22,IF(L1191="","",L1191))))))))</f>
        <v/>
      </c>
      <c r="AO1191" s="118"/>
      <c r="AP1191" s="64" t="str">
        <f t="shared" si="369"/>
        <v/>
      </c>
      <c r="AQ1191" s="64" t="str">
        <f t="shared" si="370"/>
        <v/>
      </c>
      <c r="AR1191" s="64" t="str">
        <f t="shared" si="371"/>
        <v/>
      </c>
      <c r="AS1191" s="64" t="str">
        <f t="shared" si="372"/>
        <v/>
      </c>
      <c r="AT1191" s="64" t="str">
        <f t="shared" si="373"/>
        <v/>
      </c>
      <c r="AW1191" s="17" t="str">
        <f t="shared" si="374"/>
        <v/>
      </c>
      <c r="AX1191" s="17" t="str">
        <f t="shared" si="375"/>
        <v/>
      </c>
      <c r="AY1191" s="17" t="str">
        <f t="shared" si="376"/>
        <v/>
      </c>
      <c r="AZ1191" s="17" t="str">
        <f t="shared" si="377"/>
        <v/>
      </c>
      <c r="BA1191" s="17" t="str">
        <f t="shared" si="378"/>
        <v/>
      </c>
      <c r="BB1191" s="17" t="str">
        <f t="shared" si="379"/>
        <v/>
      </c>
      <c r="BD1191" s="17" t="str">
        <f>IF(AND(OR(F1191="",F1191="□"),OR(G1191="",G1191="□"),OR(H1191="",H1191="□")),"",IF(AND(F1191="■",G1191="■"),"",IF(AND(OR(F1191="■",G1191="■"),H1191="■"),"",IF(F1191="■",5,IF(G1191="■",4,IF(I1191="","",IF($C$3="","",IF($C$3=8,"-",IF($C$3&lt;8,IF(I1191&lt;=$BY$25,7,IF(I1191&lt;=$BY$26,6,IF(I1191&lt;=$BY$27,5,IF(I1191&lt;=$BY$28,4,IF(I1191&lt;=$BY$29,3,IF(I1191&lt;=$BY$30,2,1)))))))))))))))</f>
        <v/>
      </c>
      <c r="BE1191" s="17" t="str">
        <f>IF(AND(OR(F1191="",F1191="□"),OR(G1191="",G1191="□"),OR(H1191="",H1191="□")),"",IF(AND(F1191="■",G1191="■"),"",IF(AND(OR(F1191="■",G1191="■"),H1191="■"),"",IF(F1191="■",5,IF(G1191="■",4,IF(K1191="","",IF($C$3="","",IF($C$3=8,IF(K1191&lt;=$BY$33,6,IF(K1191&lt;=$BY$34,5,IF(K1191&lt;=$BY$35,4,3))),IF(AND($C$3&lt;8,$C$3&gt;4),IF(K1191&lt;=$BY$32,7,IF(K1191&lt;=$BY$33,6,IF(K1191&lt;=$BY$34,5,IF(K1191&lt;=$BY$35,4,IF(K1191&lt;=$BY$36,3,2))))),IF(C1177&lt;5,"-"))))))))))</f>
        <v/>
      </c>
      <c r="BF1191" s="17" t="str">
        <f t="shared" si="381"/>
        <v/>
      </c>
      <c r="BH1191" s="18" t="str">
        <f>IF(X1191="","",IF(50&lt;=Y1191,6,IF(AND(40&lt;=Y1191,Y1191&lt;50),5,IF(AND(30&lt;=Y1191,Y1191&lt;40),4,IF(AND(20&lt;=Y1191,Y1191&lt;30),3,IF(AND(10&lt;=Y1191,Y1191&lt;20),2,IF(AND(0&lt;=Y1191,Y1191&lt;10),1,IF(Y1191&lt;0,0,""))))))))</f>
        <v/>
      </c>
      <c r="BI1191" s="18" t="str">
        <f>IF(X1191="","",IF(30&lt;=Y1191,4,IF(AND(20&lt;=Y1191,Y1191&lt;30),3,IF(AND(10&lt;=Y1191,Y1191&lt;20),2,IF(AND(0&lt;=Y1191,Y1191&lt;10),1,IF(Y1191&lt;0,0,""))))))</f>
        <v/>
      </c>
      <c r="BJ1191" s="58" t="str">
        <f>IF(AND(OR(Q1191="",Q1191="□"),OR(R1191="",R1191="□"),OR(S1191="",S1191="□")),"",IF(AND(Q1191="■",R1191="■"),"",IF(AND(OR(Q1191="■",R1191="■"),S1191="■"),"",IF(Q1191="■",3,IF(R1191="■",1,IF(Z1191="■",BH1191,BI1191))))))</f>
        <v/>
      </c>
    </row>
    <row r="1192" spans="1:62" ht="12" customHeight="1" x14ac:dyDescent="0.15">
      <c r="A1192" s="66">
        <v>1175</v>
      </c>
      <c r="B1192" s="4"/>
      <c r="C1192" s="2"/>
      <c r="D1192" s="2"/>
      <c r="E1192" s="8"/>
      <c r="F1192" s="129" t="s">
        <v>38</v>
      </c>
      <c r="G1192" s="130" t="s">
        <v>38</v>
      </c>
      <c r="H1192" s="131" t="s">
        <v>38</v>
      </c>
      <c r="I1192" s="122"/>
      <c r="J1192" s="149"/>
      <c r="K1192" s="124"/>
      <c r="L1192" s="178"/>
      <c r="M1192" s="133"/>
      <c r="N1192" s="163" t="str">
        <f>IF($C$3="","",IF(P1192="","",BF1192))</f>
        <v/>
      </c>
      <c r="O1192" s="163" t="str">
        <f>IF($C$3="","",IF(AND(OR(F1192="",F1192="□"),OR(G1192="",G1192="□"),OR(H1192="",H1192="□")),"",IF(AND(F1192="■",G1192="■"),"",IF(AND(OR(F1192="■",G1192="■"),H1192="■"),"",IF(BF1192="","",IF(OR(BF1192=4,BF1192&gt;4),"○","×"))))))</f>
        <v/>
      </c>
      <c r="P1192" s="162" t="str">
        <f>IF($C$3="","",IF(AND(OR(F1192="",F1192="□"),OR(G1192="",G1192="□"),OR(H1192="",H1192="□")),"",IF(AND(F1192="■",G1192="■"),"",IF(AND(OR(F1192="■",G1192="■"),H1192="■"),"",IF(BF1192="","",IF(OR(BF1192=5,BF1192&gt;5),"○","×"))))))</f>
        <v/>
      </c>
      <c r="Q1192" s="129" t="s">
        <v>38</v>
      </c>
      <c r="R1192" s="130" t="s">
        <v>38</v>
      </c>
      <c r="S1192" s="131" t="s">
        <v>38</v>
      </c>
      <c r="T1192" s="1"/>
      <c r="U1192" s="10"/>
      <c r="V1192" s="11"/>
      <c r="W1192" s="10"/>
      <c r="X1192" s="223" t="str">
        <f t="shared" si="380"/>
        <v/>
      </c>
      <c r="Y1192" s="164" t="str">
        <f t="shared" si="362"/>
        <v/>
      </c>
      <c r="Z1192" s="131" t="s">
        <v>58</v>
      </c>
      <c r="AA1192" s="135" t="s">
        <v>58</v>
      </c>
      <c r="AB1192" s="165" t="str">
        <f t="shared" si="363"/>
        <v/>
      </c>
      <c r="AC1192" s="280"/>
      <c r="AD1192" s="281"/>
      <c r="AF1192" s="60" t="str">
        <f>IF($C$3="","",IF(AND(F1192="□",G1192="□",H1192="□"),"",IF(AND(F1192="■",G1192="■"),"",IF(AND(F1192="■",H1192="■"),"",IF(AND(G1192="■",H1192="■"),"",IF(F1192="■",$BY$42,IF(G1192="■",$BY$39,IF(I1192="","",I1192))))))))</f>
        <v/>
      </c>
      <c r="AG1192" s="61" t="str">
        <f>IF($C$3="","",IF(AND(F1192="□",G1192="□",H1192="□"),"",IF(AND(F1192="■",G1192="■"),"",IF(AND(F1192="■",H1192="■"),"",IF(AND(G1192="■",H1192="■"),"",IF(F1192="■",$BY$44,IF(G1192="■",$BY$41,IF(K1192="","",K1192))))))))</f>
        <v/>
      </c>
      <c r="AH1192" s="63" t="str">
        <f t="shared" si="364"/>
        <v/>
      </c>
      <c r="AI1192" s="63" t="str">
        <f t="shared" si="365"/>
        <v/>
      </c>
      <c r="AJ1192" s="64" t="str">
        <f t="shared" si="366"/>
        <v/>
      </c>
      <c r="AK1192" s="64" t="str">
        <f t="shared" si="367"/>
        <v/>
      </c>
      <c r="AL1192" s="64" t="str">
        <f>IF($C$3="","",IF(AND(F1192="□",G1192="□",H1192="□"),"",IF(AND(F1192="■",G1192="■"),"",IF(AND(F1192="■",H1192="■"),"",IF(AND(G1192="■",H1192="■"),"",IF(F1192="■",$BY$23,IF(G1192="■",$BY$21,IF(J1192="","",J1192))))))))</f>
        <v/>
      </c>
      <c r="AM1192" s="65" t="str">
        <f t="shared" si="368"/>
        <v/>
      </c>
      <c r="AN1192" s="64" t="str">
        <f>IF($C$3="","",IF(AND(F1192="□",G1192="□",H1192="□"),"",IF(AND(F1192="■",G1192="■"),"",IF(AND(F1192="■",H1192="■"),"",IF(AND(G1192="■",H1192="■"),"",IF(F1192="■",$BY$24,IF(G1192="■",$BY$22,IF(L1192="","",L1192))))))))</f>
        <v/>
      </c>
      <c r="AO1192" s="118"/>
      <c r="AP1192" s="64" t="str">
        <f t="shared" si="369"/>
        <v/>
      </c>
      <c r="AQ1192" s="64" t="str">
        <f t="shared" si="370"/>
        <v/>
      </c>
      <c r="AR1192" s="64" t="str">
        <f t="shared" si="371"/>
        <v/>
      </c>
      <c r="AS1192" s="64" t="str">
        <f t="shared" si="372"/>
        <v/>
      </c>
      <c r="AT1192" s="64" t="str">
        <f t="shared" si="373"/>
        <v/>
      </c>
      <c r="AW1192" s="17" t="str">
        <f t="shared" si="374"/>
        <v/>
      </c>
      <c r="AX1192" s="17" t="str">
        <f t="shared" si="375"/>
        <v/>
      </c>
      <c r="AY1192" s="17" t="str">
        <f t="shared" si="376"/>
        <v/>
      </c>
      <c r="AZ1192" s="17" t="str">
        <f t="shared" si="377"/>
        <v/>
      </c>
      <c r="BA1192" s="17" t="str">
        <f t="shared" si="378"/>
        <v/>
      </c>
      <c r="BB1192" s="17" t="str">
        <f t="shared" si="379"/>
        <v/>
      </c>
      <c r="BD1192" s="17" t="str">
        <f>IF(AND(OR(F1192="",F1192="□"),OR(G1192="",G1192="□"),OR(H1192="",H1192="□")),"",IF(AND(F1192="■",G1192="■"),"",IF(AND(OR(F1192="■",G1192="■"),H1192="■"),"",IF(F1192="■",5,IF(G1192="■",4,IF(I1192="","",IF($C$3="","",IF($C$3=8,"-",IF($C$3&lt;8,IF(I1192&lt;=$BY$25,7,IF(I1192&lt;=$BY$26,6,IF(I1192&lt;=$BY$27,5,IF(I1192&lt;=$BY$28,4,IF(I1192&lt;=$BY$29,3,IF(I1192&lt;=$BY$30,2,1)))))))))))))))</f>
        <v/>
      </c>
      <c r="BE1192" s="17" t="str">
        <f>IF(AND(OR(F1192="",F1192="□"),OR(G1192="",G1192="□"),OR(H1192="",H1192="□")),"",IF(AND(F1192="■",G1192="■"),"",IF(AND(OR(F1192="■",G1192="■"),H1192="■"),"",IF(F1192="■",5,IF(G1192="■",4,IF(K1192="","",IF($C$3="","",IF($C$3=8,IF(K1192&lt;=$BY$33,6,IF(K1192&lt;=$BY$34,5,IF(K1192&lt;=$BY$35,4,3))),IF(AND($C$3&lt;8,$C$3&gt;4),IF(K1192&lt;=$BY$32,7,IF(K1192&lt;=$BY$33,6,IF(K1192&lt;=$BY$34,5,IF(K1192&lt;=$BY$35,4,IF(K1192&lt;=$BY$36,3,2))))),IF(C1178&lt;5,"-"))))))))))</f>
        <v/>
      </c>
      <c r="BF1192" s="17" t="str">
        <f t="shared" si="381"/>
        <v/>
      </c>
      <c r="BH1192" s="18" t="str">
        <f>IF(X1192="","",IF(50&lt;=Y1192,6,IF(AND(40&lt;=Y1192,Y1192&lt;50),5,IF(AND(30&lt;=Y1192,Y1192&lt;40),4,IF(AND(20&lt;=Y1192,Y1192&lt;30),3,IF(AND(10&lt;=Y1192,Y1192&lt;20),2,IF(AND(0&lt;=Y1192,Y1192&lt;10),1,IF(Y1192&lt;0,0,""))))))))</f>
        <v/>
      </c>
      <c r="BI1192" s="18" t="str">
        <f>IF(X1192="","",IF(30&lt;=Y1192,4,IF(AND(20&lt;=Y1192,Y1192&lt;30),3,IF(AND(10&lt;=Y1192,Y1192&lt;20),2,IF(AND(0&lt;=Y1192,Y1192&lt;10),1,IF(Y1192&lt;0,0,""))))))</f>
        <v/>
      </c>
      <c r="BJ1192" s="58" t="str">
        <f>IF(AND(OR(Q1192="",Q1192="□"),OR(R1192="",R1192="□"),OR(S1192="",S1192="□")),"",IF(AND(Q1192="■",R1192="■"),"",IF(AND(OR(Q1192="■",R1192="■"),S1192="■"),"",IF(Q1192="■",3,IF(R1192="■",1,IF(Z1192="■",BH1192,BI1192))))))</f>
        <v/>
      </c>
    </row>
    <row r="1193" spans="1:62" ht="12" customHeight="1" x14ac:dyDescent="0.15">
      <c r="A1193" s="66">
        <v>1176</v>
      </c>
      <c r="B1193" s="4"/>
      <c r="C1193" s="2"/>
      <c r="D1193" s="2"/>
      <c r="E1193" s="8"/>
      <c r="F1193" s="129" t="s">
        <v>38</v>
      </c>
      <c r="G1193" s="130" t="s">
        <v>38</v>
      </c>
      <c r="H1193" s="131" t="s">
        <v>38</v>
      </c>
      <c r="I1193" s="122"/>
      <c r="J1193" s="149"/>
      <c r="K1193" s="124"/>
      <c r="L1193" s="178"/>
      <c r="M1193" s="133"/>
      <c r="N1193" s="163" t="str">
        <f>IF($C$3="","",IF(P1193="","",BF1193))</f>
        <v/>
      </c>
      <c r="O1193" s="163" t="str">
        <f>IF($C$3="","",IF(AND(OR(F1193="",F1193="□"),OR(G1193="",G1193="□"),OR(H1193="",H1193="□")),"",IF(AND(F1193="■",G1193="■"),"",IF(AND(OR(F1193="■",G1193="■"),H1193="■"),"",IF(BF1193="","",IF(OR(BF1193=4,BF1193&gt;4),"○","×"))))))</f>
        <v/>
      </c>
      <c r="P1193" s="162" t="str">
        <f>IF($C$3="","",IF(AND(OR(F1193="",F1193="□"),OR(G1193="",G1193="□"),OR(H1193="",H1193="□")),"",IF(AND(F1193="■",G1193="■"),"",IF(AND(OR(F1193="■",G1193="■"),H1193="■"),"",IF(BF1193="","",IF(OR(BF1193=5,BF1193&gt;5),"○","×"))))))</f>
        <v/>
      </c>
      <c r="Q1193" s="129" t="s">
        <v>38</v>
      </c>
      <c r="R1193" s="130" t="s">
        <v>38</v>
      </c>
      <c r="S1193" s="131" t="s">
        <v>38</v>
      </c>
      <c r="T1193" s="1"/>
      <c r="U1193" s="10"/>
      <c r="V1193" s="11"/>
      <c r="W1193" s="10"/>
      <c r="X1193" s="223" t="str">
        <f t="shared" si="380"/>
        <v/>
      </c>
      <c r="Y1193" s="164" t="str">
        <f t="shared" si="362"/>
        <v/>
      </c>
      <c r="Z1193" s="131" t="s">
        <v>58</v>
      </c>
      <c r="AA1193" s="135" t="s">
        <v>58</v>
      </c>
      <c r="AB1193" s="165" t="str">
        <f t="shared" si="363"/>
        <v/>
      </c>
      <c r="AC1193" s="280"/>
      <c r="AD1193" s="281"/>
      <c r="AF1193" s="60" t="str">
        <f>IF($C$3="","",IF(AND(F1193="□",G1193="□",H1193="□"),"",IF(AND(F1193="■",G1193="■"),"",IF(AND(F1193="■",H1193="■"),"",IF(AND(G1193="■",H1193="■"),"",IF(F1193="■",$BY$42,IF(G1193="■",$BY$39,IF(I1193="","",I1193))))))))</f>
        <v/>
      </c>
      <c r="AG1193" s="61" t="str">
        <f>IF($C$3="","",IF(AND(F1193="□",G1193="□",H1193="□"),"",IF(AND(F1193="■",G1193="■"),"",IF(AND(F1193="■",H1193="■"),"",IF(AND(G1193="■",H1193="■"),"",IF(F1193="■",$BY$44,IF(G1193="■",$BY$41,IF(K1193="","",K1193))))))))</f>
        <v/>
      </c>
      <c r="AH1193" s="63" t="str">
        <f t="shared" si="364"/>
        <v/>
      </c>
      <c r="AI1193" s="63" t="str">
        <f t="shared" si="365"/>
        <v/>
      </c>
      <c r="AJ1193" s="64" t="str">
        <f t="shared" si="366"/>
        <v/>
      </c>
      <c r="AK1193" s="64" t="str">
        <f t="shared" si="367"/>
        <v/>
      </c>
      <c r="AL1193" s="64" t="str">
        <f>IF($C$3="","",IF(AND(F1193="□",G1193="□",H1193="□"),"",IF(AND(F1193="■",G1193="■"),"",IF(AND(F1193="■",H1193="■"),"",IF(AND(G1193="■",H1193="■"),"",IF(F1193="■",$BY$23,IF(G1193="■",$BY$21,IF(J1193="","",J1193))))))))</f>
        <v/>
      </c>
      <c r="AM1193" s="65" t="str">
        <f t="shared" si="368"/>
        <v/>
      </c>
      <c r="AN1193" s="64" t="str">
        <f>IF($C$3="","",IF(AND(F1193="□",G1193="□",H1193="□"),"",IF(AND(F1193="■",G1193="■"),"",IF(AND(F1193="■",H1193="■"),"",IF(AND(G1193="■",H1193="■"),"",IF(F1193="■",$BY$24,IF(G1193="■",$BY$22,IF(L1193="","",L1193))))))))</f>
        <v/>
      </c>
      <c r="AO1193" s="118"/>
      <c r="AP1193" s="64" t="str">
        <f t="shared" si="369"/>
        <v/>
      </c>
      <c r="AQ1193" s="64" t="str">
        <f t="shared" si="370"/>
        <v/>
      </c>
      <c r="AR1193" s="64" t="str">
        <f t="shared" si="371"/>
        <v/>
      </c>
      <c r="AS1193" s="64" t="str">
        <f t="shared" si="372"/>
        <v/>
      </c>
      <c r="AT1193" s="64" t="str">
        <f t="shared" si="373"/>
        <v/>
      </c>
      <c r="AW1193" s="17" t="str">
        <f t="shared" si="374"/>
        <v/>
      </c>
      <c r="AX1193" s="17" t="str">
        <f t="shared" si="375"/>
        <v/>
      </c>
      <c r="AY1193" s="17" t="str">
        <f t="shared" si="376"/>
        <v/>
      </c>
      <c r="AZ1193" s="17" t="str">
        <f t="shared" si="377"/>
        <v/>
      </c>
      <c r="BA1193" s="17" t="str">
        <f t="shared" si="378"/>
        <v/>
      </c>
      <c r="BB1193" s="17" t="str">
        <f t="shared" si="379"/>
        <v/>
      </c>
      <c r="BD1193" s="17" t="str">
        <f>IF(AND(OR(F1193="",F1193="□"),OR(G1193="",G1193="□"),OR(H1193="",H1193="□")),"",IF(AND(F1193="■",G1193="■"),"",IF(AND(OR(F1193="■",G1193="■"),H1193="■"),"",IF(F1193="■",5,IF(G1193="■",4,IF(I1193="","",IF($C$3="","",IF($C$3=8,"-",IF($C$3&lt;8,IF(I1193&lt;=$BY$25,7,IF(I1193&lt;=$BY$26,6,IF(I1193&lt;=$BY$27,5,IF(I1193&lt;=$BY$28,4,IF(I1193&lt;=$BY$29,3,IF(I1193&lt;=$BY$30,2,1)))))))))))))))</f>
        <v/>
      </c>
      <c r="BE1193" s="17" t="str">
        <f>IF(AND(OR(F1193="",F1193="□"),OR(G1193="",G1193="□"),OR(H1193="",H1193="□")),"",IF(AND(F1193="■",G1193="■"),"",IF(AND(OR(F1193="■",G1193="■"),H1193="■"),"",IF(F1193="■",5,IF(G1193="■",4,IF(K1193="","",IF($C$3="","",IF($C$3=8,IF(K1193&lt;=$BY$33,6,IF(K1193&lt;=$BY$34,5,IF(K1193&lt;=$BY$35,4,3))),IF(AND($C$3&lt;8,$C$3&gt;4),IF(K1193&lt;=$BY$32,7,IF(K1193&lt;=$BY$33,6,IF(K1193&lt;=$BY$34,5,IF(K1193&lt;=$BY$35,4,IF(K1193&lt;=$BY$36,3,2))))),IF(C1179&lt;5,"-"))))))))))</f>
        <v/>
      </c>
      <c r="BF1193" s="17" t="str">
        <f t="shared" si="381"/>
        <v/>
      </c>
      <c r="BH1193" s="18" t="str">
        <f>IF(X1193="","",IF(50&lt;=Y1193,6,IF(AND(40&lt;=Y1193,Y1193&lt;50),5,IF(AND(30&lt;=Y1193,Y1193&lt;40),4,IF(AND(20&lt;=Y1193,Y1193&lt;30),3,IF(AND(10&lt;=Y1193,Y1193&lt;20),2,IF(AND(0&lt;=Y1193,Y1193&lt;10),1,IF(Y1193&lt;0,0,""))))))))</f>
        <v/>
      </c>
      <c r="BI1193" s="18" t="str">
        <f>IF(X1193="","",IF(30&lt;=Y1193,4,IF(AND(20&lt;=Y1193,Y1193&lt;30),3,IF(AND(10&lt;=Y1193,Y1193&lt;20),2,IF(AND(0&lt;=Y1193,Y1193&lt;10),1,IF(Y1193&lt;0,0,""))))))</f>
        <v/>
      </c>
      <c r="BJ1193" s="58" t="str">
        <f>IF(AND(OR(Q1193="",Q1193="□"),OR(R1193="",R1193="□"),OR(S1193="",S1193="□")),"",IF(AND(Q1193="■",R1193="■"),"",IF(AND(OR(Q1193="■",R1193="■"),S1193="■"),"",IF(Q1193="■",3,IF(R1193="■",1,IF(Z1193="■",BH1193,BI1193))))))</f>
        <v/>
      </c>
    </row>
    <row r="1194" spans="1:62" ht="12" customHeight="1" x14ac:dyDescent="0.15">
      <c r="A1194" s="66">
        <v>1177</v>
      </c>
      <c r="B1194" s="4"/>
      <c r="C1194" s="2"/>
      <c r="D1194" s="2"/>
      <c r="E1194" s="8"/>
      <c r="F1194" s="129" t="s">
        <v>38</v>
      </c>
      <c r="G1194" s="130" t="s">
        <v>38</v>
      </c>
      <c r="H1194" s="131" t="s">
        <v>38</v>
      </c>
      <c r="I1194" s="122"/>
      <c r="J1194" s="149"/>
      <c r="K1194" s="124"/>
      <c r="L1194" s="178"/>
      <c r="M1194" s="133"/>
      <c r="N1194" s="163" t="str">
        <f>IF($C$3="","",IF(P1194="","",BF1194))</f>
        <v/>
      </c>
      <c r="O1194" s="163" t="str">
        <f>IF($C$3="","",IF(AND(OR(F1194="",F1194="□"),OR(G1194="",G1194="□"),OR(H1194="",H1194="□")),"",IF(AND(F1194="■",G1194="■"),"",IF(AND(OR(F1194="■",G1194="■"),H1194="■"),"",IF(BF1194="","",IF(OR(BF1194=4,BF1194&gt;4),"○","×"))))))</f>
        <v/>
      </c>
      <c r="P1194" s="162" t="str">
        <f>IF($C$3="","",IF(AND(OR(F1194="",F1194="□"),OR(G1194="",G1194="□"),OR(H1194="",H1194="□")),"",IF(AND(F1194="■",G1194="■"),"",IF(AND(OR(F1194="■",G1194="■"),H1194="■"),"",IF(BF1194="","",IF(OR(BF1194=5,BF1194&gt;5),"○","×"))))))</f>
        <v/>
      </c>
      <c r="Q1194" s="129" t="s">
        <v>38</v>
      </c>
      <c r="R1194" s="130" t="s">
        <v>38</v>
      </c>
      <c r="S1194" s="131" t="s">
        <v>38</v>
      </c>
      <c r="T1194" s="1"/>
      <c r="U1194" s="10"/>
      <c r="V1194" s="11"/>
      <c r="W1194" s="10"/>
      <c r="X1194" s="223" t="str">
        <f t="shared" si="380"/>
        <v/>
      </c>
      <c r="Y1194" s="164" t="str">
        <f t="shared" si="362"/>
        <v/>
      </c>
      <c r="Z1194" s="131" t="s">
        <v>58</v>
      </c>
      <c r="AA1194" s="135" t="s">
        <v>58</v>
      </c>
      <c r="AB1194" s="165" t="str">
        <f t="shared" si="363"/>
        <v/>
      </c>
      <c r="AC1194" s="280"/>
      <c r="AD1194" s="281"/>
      <c r="AF1194" s="60" t="str">
        <f>IF($C$3="","",IF(AND(F1194="□",G1194="□",H1194="□"),"",IF(AND(F1194="■",G1194="■"),"",IF(AND(F1194="■",H1194="■"),"",IF(AND(G1194="■",H1194="■"),"",IF(F1194="■",$BY$42,IF(G1194="■",$BY$39,IF(I1194="","",I1194))))))))</f>
        <v/>
      </c>
      <c r="AG1194" s="61" t="str">
        <f>IF($C$3="","",IF(AND(F1194="□",G1194="□",H1194="□"),"",IF(AND(F1194="■",G1194="■"),"",IF(AND(F1194="■",H1194="■"),"",IF(AND(G1194="■",H1194="■"),"",IF(F1194="■",$BY$44,IF(G1194="■",$BY$41,IF(K1194="","",K1194))))))))</f>
        <v/>
      </c>
      <c r="AH1194" s="63" t="str">
        <f t="shared" si="364"/>
        <v/>
      </c>
      <c r="AI1194" s="63" t="str">
        <f t="shared" si="365"/>
        <v/>
      </c>
      <c r="AJ1194" s="64" t="str">
        <f t="shared" si="366"/>
        <v/>
      </c>
      <c r="AK1194" s="64" t="str">
        <f t="shared" si="367"/>
        <v/>
      </c>
      <c r="AL1194" s="64" t="str">
        <f>IF($C$3="","",IF(AND(F1194="□",G1194="□",H1194="□"),"",IF(AND(F1194="■",G1194="■"),"",IF(AND(F1194="■",H1194="■"),"",IF(AND(G1194="■",H1194="■"),"",IF(F1194="■",$BY$23,IF(G1194="■",$BY$21,IF(J1194="","",J1194))))))))</f>
        <v/>
      </c>
      <c r="AM1194" s="65" t="str">
        <f t="shared" si="368"/>
        <v/>
      </c>
      <c r="AN1194" s="64" t="str">
        <f>IF($C$3="","",IF(AND(F1194="□",G1194="□",H1194="□"),"",IF(AND(F1194="■",G1194="■"),"",IF(AND(F1194="■",H1194="■"),"",IF(AND(G1194="■",H1194="■"),"",IF(F1194="■",$BY$24,IF(G1194="■",$BY$22,IF(L1194="","",L1194))))))))</f>
        <v/>
      </c>
      <c r="AO1194" s="118"/>
      <c r="AP1194" s="64" t="str">
        <f t="shared" si="369"/>
        <v/>
      </c>
      <c r="AQ1194" s="64" t="str">
        <f t="shared" si="370"/>
        <v/>
      </c>
      <c r="AR1194" s="64" t="str">
        <f t="shared" si="371"/>
        <v/>
      </c>
      <c r="AS1194" s="64" t="str">
        <f t="shared" si="372"/>
        <v/>
      </c>
      <c r="AT1194" s="64" t="str">
        <f t="shared" si="373"/>
        <v/>
      </c>
      <c r="AW1194" s="17" t="str">
        <f t="shared" si="374"/>
        <v/>
      </c>
      <c r="AX1194" s="17" t="str">
        <f t="shared" si="375"/>
        <v/>
      </c>
      <c r="AY1194" s="17" t="str">
        <f t="shared" si="376"/>
        <v/>
      </c>
      <c r="AZ1194" s="17" t="str">
        <f t="shared" si="377"/>
        <v/>
      </c>
      <c r="BA1194" s="17" t="str">
        <f t="shared" si="378"/>
        <v/>
      </c>
      <c r="BB1194" s="17" t="str">
        <f t="shared" si="379"/>
        <v/>
      </c>
      <c r="BD1194" s="17" t="str">
        <f>IF(AND(OR(F1194="",F1194="□"),OR(G1194="",G1194="□"),OR(H1194="",H1194="□")),"",IF(AND(F1194="■",G1194="■"),"",IF(AND(OR(F1194="■",G1194="■"),H1194="■"),"",IF(F1194="■",5,IF(G1194="■",4,IF(I1194="","",IF($C$3="","",IF($C$3=8,"-",IF($C$3&lt;8,IF(I1194&lt;=$BY$25,7,IF(I1194&lt;=$BY$26,6,IF(I1194&lt;=$BY$27,5,IF(I1194&lt;=$BY$28,4,IF(I1194&lt;=$BY$29,3,IF(I1194&lt;=$BY$30,2,1)))))))))))))))</f>
        <v/>
      </c>
      <c r="BE1194" s="17" t="str">
        <f>IF(AND(OR(F1194="",F1194="□"),OR(G1194="",G1194="□"),OR(H1194="",H1194="□")),"",IF(AND(F1194="■",G1194="■"),"",IF(AND(OR(F1194="■",G1194="■"),H1194="■"),"",IF(F1194="■",5,IF(G1194="■",4,IF(K1194="","",IF($C$3="","",IF($C$3=8,IF(K1194&lt;=$BY$33,6,IF(K1194&lt;=$BY$34,5,IF(K1194&lt;=$BY$35,4,3))),IF(AND($C$3&lt;8,$C$3&gt;4),IF(K1194&lt;=$BY$32,7,IF(K1194&lt;=$BY$33,6,IF(K1194&lt;=$BY$34,5,IF(K1194&lt;=$BY$35,4,IF(K1194&lt;=$BY$36,3,2))))),IF(C1180&lt;5,"-"))))))))))</f>
        <v/>
      </c>
      <c r="BF1194" s="17" t="str">
        <f t="shared" si="381"/>
        <v/>
      </c>
      <c r="BH1194" s="18" t="str">
        <f>IF(X1194="","",IF(50&lt;=Y1194,6,IF(AND(40&lt;=Y1194,Y1194&lt;50),5,IF(AND(30&lt;=Y1194,Y1194&lt;40),4,IF(AND(20&lt;=Y1194,Y1194&lt;30),3,IF(AND(10&lt;=Y1194,Y1194&lt;20),2,IF(AND(0&lt;=Y1194,Y1194&lt;10),1,IF(Y1194&lt;0,0,""))))))))</f>
        <v/>
      </c>
      <c r="BI1194" s="18" t="str">
        <f>IF(X1194="","",IF(30&lt;=Y1194,4,IF(AND(20&lt;=Y1194,Y1194&lt;30),3,IF(AND(10&lt;=Y1194,Y1194&lt;20),2,IF(AND(0&lt;=Y1194,Y1194&lt;10),1,IF(Y1194&lt;0,0,""))))))</f>
        <v/>
      </c>
      <c r="BJ1194" s="58" t="str">
        <f>IF(AND(OR(Q1194="",Q1194="□"),OR(R1194="",R1194="□"),OR(S1194="",S1194="□")),"",IF(AND(Q1194="■",R1194="■"),"",IF(AND(OR(Q1194="■",R1194="■"),S1194="■"),"",IF(Q1194="■",3,IF(R1194="■",1,IF(Z1194="■",BH1194,BI1194))))))</f>
        <v/>
      </c>
    </row>
    <row r="1195" spans="1:62" ht="12" customHeight="1" x14ac:dyDescent="0.15">
      <c r="A1195" s="66">
        <v>1178</v>
      </c>
      <c r="B1195" s="4"/>
      <c r="C1195" s="2"/>
      <c r="D1195" s="2"/>
      <c r="E1195" s="8"/>
      <c r="F1195" s="129" t="s">
        <v>38</v>
      </c>
      <c r="G1195" s="130" t="s">
        <v>38</v>
      </c>
      <c r="H1195" s="131" t="s">
        <v>38</v>
      </c>
      <c r="I1195" s="122"/>
      <c r="J1195" s="149"/>
      <c r="K1195" s="124"/>
      <c r="L1195" s="178"/>
      <c r="M1195" s="133"/>
      <c r="N1195" s="163" t="str">
        <f>IF($C$3="","",IF(P1195="","",BF1195))</f>
        <v/>
      </c>
      <c r="O1195" s="163" t="str">
        <f>IF($C$3="","",IF(AND(OR(F1195="",F1195="□"),OR(G1195="",G1195="□"),OR(H1195="",H1195="□")),"",IF(AND(F1195="■",G1195="■"),"",IF(AND(OR(F1195="■",G1195="■"),H1195="■"),"",IF(BF1195="","",IF(OR(BF1195=4,BF1195&gt;4),"○","×"))))))</f>
        <v/>
      </c>
      <c r="P1195" s="162" t="str">
        <f>IF($C$3="","",IF(AND(OR(F1195="",F1195="□"),OR(G1195="",G1195="□"),OR(H1195="",H1195="□")),"",IF(AND(F1195="■",G1195="■"),"",IF(AND(OR(F1195="■",G1195="■"),H1195="■"),"",IF(BF1195="","",IF(OR(BF1195=5,BF1195&gt;5),"○","×"))))))</f>
        <v/>
      </c>
      <c r="Q1195" s="129" t="s">
        <v>38</v>
      </c>
      <c r="R1195" s="130" t="s">
        <v>38</v>
      </c>
      <c r="S1195" s="131" t="s">
        <v>38</v>
      </c>
      <c r="T1195" s="1"/>
      <c r="U1195" s="10"/>
      <c r="V1195" s="11"/>
      <c r="W1195" s="10"/>
      <c r="X1195" s="223" t="str">
        <f t="shared" si="380"/>
        <v/>
      </c>
      <c r="Y1195" s="164" t="str">
        <f t="shared" si="362"/>
        <v/>
      </c>
      <c r="Z1195" s="131" t="s">
        <v>58</v>
      </c>
      <c r="AA1195" s="135" t="s">
        <v>58</v>
      </c>
      <c r="AB1195" s="165" t="str">
        <f t="shared" si="363"/>
        <v/>
      </c>
      <c r="AC1195" s="280"/>
      <c r="AD1195" s="281"/>
      <c r="AF1195" s="60" t="str">
        <f>IF($C$3="","",IF(AND(F1195="□",G1195="□",H1195="□"),"",IF(AND(F1195="■",G1195="■"),"",IF(AND(F1195="■",H1195="■"),"",IF(AND(G1195="■",H1195="■"),"",IF(F1195="■",$BY$42,IF(G1195="■",$BY$39,IF(I1195="","",I1195))))))))</f>
        <v/>
      </c>
      <c r="AG1195" s="61" t="str">
        <f>IF($C$3="","",IF(AND(F1195="□",G1195="□",H1195="□"),"",IF(AND(F1195="■",G1195="■"),"",IF(AND(F1195="■",H1195="■"),"",IF(AND(G1195="■",H1195="■"),"",IF(F1195="■",$BY$44,IF(G1195="■",$BY$41,IF(K1195="","",K1195))))))))</f>
        <v/>
      </c>
      <c r="AH1195" s="63" t="str">
        <f t="shared" si="364"/>
        <v/>
      </c>
      <c r="AI1195" s="63" t="str">
        <f t="shared" si="365"/>
        <v/>
      </c>
      <c r="AJ1195" s="64" t="str">
        <f t="shared" si="366"/>
        <v/>
      </c>
      <c r="AK1195" s="64" t="str">
        <f t="shared" si="367"/>
        <v/>
      </c>
      <c r="AL1195" s="64" t="str">
        <f>IF($C$3="","",IF(AND(F1195="□",G1195="□",H1195="□"),"",IF(AND(F1195="■",G1195="■"),"",IF(AND(F1195="■",H1195="■"),"",IF(AND(G1195="■",H1195="■"),"",IF(F1195="■",$BY$23,IF(G1195="■",$BY$21,IF(J1195="","",J1195))))))))</f>
        <v/>
      </c>
      <c r="AM1195" s="65" t="str">
        <f t="shared" si="368"/>
        <v/>
      </c>
      <c r="AN1195" s="64" t="str">
        <f>IF($C$3="","",IF(AND(F1195="□",G1195="□",H1195="□"),"",IF(AND(F1195="■",G1195="■"),"",IF(AND(F1195="■",H1195="■"),"",IF(AND(G1195="■",H1195="■"),"",IF(F1195="■",$BY$24,IF(G1195="■",$BY$22,IF(L1195="","",L1195))))))))</f>
        <v/>
      </c>
      <c r="AO1195" s="118"/>
      <c r="AP1195" s="64" t="str">
        <f t="shared" si="369"/>
        <v/>
      </c>
      <c r="AQ1195" s="64" t="str">
        <f t="shared" si="370"/>
        <v/>
      </c>
      <c r="AR1195" s="64" t="str">
        <f t="shared" si="371"/>
        <v/>
      </c>
      <c r="AS1195" s="64" t="str">
        <f t="shared" si="372"/>
        <v/>
      </c>
      <c r="AT1195" s="64" t="str">
        <f t="shared" si="373"/>
        <v/>
      </c>
      <c r="AW1195" s="17" t="str">
        <f t="shared" si="374"/>
        <v/>
      </c>
      <c r="AX1195" s="17" t="str">
        <f t="shared" si="375"/>
        <v/>
      </c>
      <c r="AY1195" s="17" t="str">
        <f t="shared" si="376"/>
        <v/>
      </c>
      <c r="AZ1195" s="17" t="str">
        <f t="shared" si="377"/>
        <v/>
      </c>
      <c r="BA1195" s="17" t="str">
        <f t="shared" si="378"/>
        <v/>
      </c>
      <c r="BB1195" s="17" t="str">
        <f t="shared" si="379"/>
        <v/>
      </c>
      <c r="BD1195" s="17" t="str">
        <f>IF(AND(OR(F1195="",F1195="□"),OR(G1195="",G1195="□"),OR(H1195="",H1195="□")),"",IF(AND(F1195="■",G1195="■"),"",IF(AND(OR(F1195="■",G1195="■"),H1195="■"),"",IF(F1195="■",5,IF(G1195="■",4,IF(I1195="","",IF($C$3="","",IF($C$3=8,"-",IF($C$3&lt;8,IF(I1195&lt;=$BY$25,7,IF(I1195&lt;=$BY$26,6,IF(I1195&lt;=$BY$27,5,IF(I1195&lt;=$BY$28,4,IF(I1195&lt;=$BY$29,3,IF(I1195&lt;=$BY$30,2,1)))))))))))))))</f>
        <v/>
      </c>
      <c r="BE1195" s="17" t="str">
        <f>IF(AND(OR(F1195="",F1195="□"),OR(G1195="",G1195="□"),OR(H1195="",H1195="□")),"",IF(AND(F1195="■",G1195="■"),"",IF(AND(OR(F1195="■",G1195="■"),H1195="■"),"",IF(F1195="■",5,IF(G1195="■",4,IF(K1195="","",IF($C$3="","",IF($C$3=8,IF(K1195&lt;=$BY$33,6,IF(K1195&lt;=$BY$34,5,IF(K1195&lt;=$BY$35,4,3))),IF(AND($C$3&lt;8,$C$3&gt;4),IF(K1195&lt;=$BY$32,7,IF(K1195&lt;=$BY$33,6,IF(K1195&lt;=$BY$34,5,IF(K1195&lt;=$BY$35,4,IF(K1195&lt;=$BY$36,3,2))))),IF(C1181&lt;5,"-"))))))))))</f>
        <v/>
      </c>
      <c r="BF1195" s="17" t="str">
        <f t="shared" si="381"/>
        <v/>
      </c>
      <c r="BH1195" s="18" t="str">
        <f>IF(X1195="","",IF(50&lt;=Y1195,6,IF(AND(40&lt;=Y1195,Y1195&lt;50),5,IF(AND(30&lt;=Y1195,Y1195&lt;40),4,IF(AND(20&lt;=Y1195,Y1195&lt;30),3,IF(AND(10&lt;=Y1195,Y1195&lt;20),2,IF(AND(0&lt;=Y1195,Y1195&lt;10),1,IF(Y1195&lt;0,0,""))))))))</f>
        <v/>
      </c>
      <c r="BI1195" s="18" t="str">
        <f>IF(X1195="","",IF(30&lt;=Y1195,4,IF(AND(20&lt;=Y1195,Y1195&lt;30),3,IF(AND(10&lt;=Y1195,Y1195&lt;20),2,IF(AND(0&lt;=Y1195,Y1195&lt;10),1,IF(Y1195&lt;0,0,""))))))</f>
        <v/>
      </c>
      <c r="BJ1195" s="58" t="str">
        <f>IF(AND(OR(Q1195="",Q1195="□"),OR(R1195="",R1195="□"),OR(S1195="",S1195="□")),"",IF(AND(Q1195="■",R1195="■"),"",IF(AND(OR(Q1195="■",R1195="■"),S1195="■"),"",IF(Q1195="■",3,IF(R1195="■",1,IF(Z1195="■",BH1195,BI1195))))))</f>
        <v/>
      </c>
    </row>
    <row r="1196" spans="1:62" ht="12" customHeight="1" x14ac:dyDescent="0.15">
      <c r="A1196" s="66">
        <v>1179</v>
      </c>
      <c r="B1196" s="4"/>
      <c r="C1196" s="2"/>
      <c r="D1196" s="2"/>
      <c r="E1196" s="8"/>
      <c r="F1196" s="129" t="s">
        <v>38</v>
      </c>
      <c r="G1196" s="130" t="s">
        <v>38</v>
      </c>
      <c r="H1196" s="131" t="s">
        <v>38</v>
      </c>
      <c r="I1196" s="122"/>
      <c r="J1196" s="149"/>
      <c r="K1196" s="124"/>
      <c r="L1196" s="178"/>
      <c r="M1196" s="133"/>
      <c r="N1196" s="163" t="str">
        <f>IF($C$3="","",IF(P1196="","",BF1196))</f>
        <v/>
      </c>
      <c r="O1196" s="163" t="str">
        <f>IF($C$3="","",IF(AND(OR(F1196="",F1196="□"),OR(G1196="",G1196="□"),OR(H1196="",H1196="□")),"",IF(AND(F1196="■",G1196="■"),"",IF(AND(OR(F1196="■",G1196="■"),H1196="■"),"",IF(BF1196="","",IF(OR(BF1196=4,BF1196&gt;4),"○","×"))))))</f>
        <v/>
      </c>
      <c r="P1196" s="162" t="str">
        <f>IF($C$3="","",IF(AND(OR(F1196="",F1196="□"),OR(G1196="",G1196="□"),OR(H1196="",H1196="□")),"",IF(AND(F1196="■",G1196="■"),"",IF(AND(OR(F1196="■",G1196="■"),H1196="■"),"",IF(BF1196="","",IF(OR(BF1196=5,BF1196&gt;5),"○","×"))))))</f>
        <v/>
      </c>
      <c r="Q1196" s="129" t="s">
        <v>38</v>
      </c>
      <c r="R1196" s="130" t="s">
        <v>38</v>
      </c>
      <c r="S1196" s="131" t="s">
        <v>38</v>
      </c>
      <c r="T1196" s="1"/>
      <c r="U1196" s="10"/>
      <c r="V1196" s="11"/>
      <c r="W1196" s="10"/>
      <c r="X1196" s="223" t="str">
        <f t="shared" si="380"/>
        <v/>
      </c>
      <c r="Y1196" s="164" t="str">
        <f t="shared" si="362"/>
        <v/>
      </c>
      <c r="Z1196" s="131" t="s">
        <v>58</v>
      </c>
      <c r="AA1196" s="135" t="s">
        <v>58</v>
      </c>
      <c r="AB1196" s="165" t="str">
        <f t="shared" si="363"/>
        <v/>
      </c>
      <c r="AC1196" s="280"/>
      <c r="AD1196" s="281"/>
      <c r="AF1196" s="60" t="str">
        <f>IF($C$3="","",IF(AND(F1196="□",G1196="□",H1196="□"),"",IF(AND(F1196="■",G1196="■"),"",IF(AND(F1196="■",H1196="■"),"",IF(AND(G1196="■",H1196="■"),"",IF(F1196="■",$BY$42,IF(G1196="■",$BY$39,IF(I1196="","",I1196))))))))</f>
        <v/>
      </c>
      <c r="AG1196" s="61" t="str">
        <f>IF($C$3="","",IF(AND(F1196="□",G1196="□",H1196="□"),"",IF(AND(F1196="■",G1196="■"),"",IF(AND(F1196="■",H1196="■"),"",IF(AND(G1196="■",H1196="■"),"",IF(F1196="■",$BY$44,IF(G1196="■",$BY$41,IF(K1196="","",K1196))))))))</f>
        <v/>
      </c>
      <c r="AH1196" s="63" t="str">
        <f t="shared" si="364"/>
        <v/>
      </c>
      <c r="AI1196" s="63" t="str">
        <f t="shared" si="365"/>
        <v/>
      </c>
      <c r="AJ1196" s="64" t="str">
        <f t="shared" si="366"/>
        <v/>
      </c>
      <c r="AK1196" s="64" t="str">
        <f t="shared" si="367"/>
        <v/>
      </c>
      <c r="AL1196" s="64" t="str">
        <f>IF($C$3="","",IF(AND(F1196="□",G1196="□",H1196="□"),"",IF(AND(F1196="■",G1196="■"),"",IF(AND(F1196="■",H1196="■"),"",IF(AND(G1196="■",H1196="■"),"",IF(F1196="■",$BY$23,IF(G1196="■",$BY$21,IF(J1196="","",J1196))))))))</f>
        <v/>
      </c>
      <c r="AM1196" s="65" t="str">
        <f t="shared" si="368"/>
        <v/>
      </c>
      <c r="AN1196" s="64" t="str">
        <f>IF($C$3="","",IF(AND(F1196="□",G1196="□",H1196="□"),"",IF(AND(F1196="■",G1196="■"),"",IF(AND(F1196="■",H1196="■"),"",IF(AND(G1196="■",H1196="■"),"",IF(F1196="■",$BY$24,IF(G1196="■",$BY$22,IF(L1196="","",L1196))))))))</f>
        <v/>
      </c>
      <c r="AO1196" s="118"/>
      <c r="AP1196" s="64" t="str">
        <f t="shared" si="369"/>
        <v/>
      </c>
      <c r="AQ1196" s="64" t="str">
        <f t="shared" si="370"/>
        <v/>
      </c>
      <c r="AR1196" s="64" t="str">
        <f t="shared" si="371"/>
        <v/>
      </c>
      <c r="AS1196" s="64" t="str">
        <f t="shared" si="372"/>
        <v/>
      </c>
      <c r="AT1196" s="64" t="str">
        <f t="shared" si="373"/>
        <v/>
      </c>
      <c r="AW1196" s="17" t="str">
        <f t="shared" si="374"/>
        <v/>
      </c>
      <c r="AX1196" s="17" t="str">
        <f t="shared" si="375"/>
        <v/>
      </c>
      <c r="AY1196" s="17" t="str">
        <f t="shared" si="376"/>
        <v/>
      </c>
      <c r="AZ1196" s="17" t="str">
        <f t="shared" si="377"/>
        <v/>
      </c>
      <c r="BA1196" s="17" t="str">
        <f t="shared" si="378"/>
        <v/>
      </c>
      <c r="BB1196" s="17" t="str">
        <f t="shared" si="379"/>
        <v/>
      </c>
      <c r="BD1196" s="17" t="str">
        <f>IF(AND(OR(F1196="",F1196="□"),OR(G1196="",G1196="□"),OR(H1196="",H1196="□")),"",IF(AND(F1196="■",G1196="■"),"",IF(AND(OR(F1196="■",G1196="■"),H1196="■"),"",IF(F1196="■",5,IF(G1196="■",4,IF(I1196="","",IF($C$3="","",IF($C$3=8,"-",IF($C$3&lt;8,IF(I1196&lt;=$BY$25,7,IF(I1196&lt;=$BY$26,6,IF(I1196&lt;=$BY$27,5,IF(I1196&lt;=$BY$28,4,IF(I1196&lt;=$BY$29,3,IF(I1196&lt;=$BY$30,2,1)))))))))))))))</f>
        <v/>
      </c>
      <c r="BE1196" s="17" t="str">
        <f>IF(AND(OR(F1196="",F1196="□"),OR(G1196="",G1196="□"),OR(H1196="",H1196="□")),"",IF(AND(F1196="■",G1196="■"),"",IF(AND(OR(F1196="■",G1196="■"),H1196="■"),"",IF(F1196="■",5,IF(G1196="■",4,IF(K1196="","",IF($C$3="","",IF($C$3=8,IF(K1196&lt;=$BY$33,6,IF(K1196&lt;=$BY$34,5,IF(K1196&lt;=$BY$35,4,3))),IF(AND($C$3&lt;8,$C$3&gt;4),IF(K1196&lt;=$BY$32,7,IF(K1196&lt;=$BY$33,6,IF(K1196&lt;=$BY$34,5,IF(K1196&lt;=$BY$35,4,IF(K1196&lt;=$BY$36,3,2))))),IF(C1182&lt;5,"-"))))))))))</f>
        <v/>
      </c>
      <c r="BF1196" s="17" t="str">
        <f t="shared" si="381"/>
        <v/>
      </c>
      <c r="BH1196" s="18" t="str">
        <f>IF(X1196="","",IF(50&lt;=Y1196,6,IF(AND(40&lt;=Y1196,Y1196&lt;50),5,IF(AND(30&lt;=Y1196,Y1196&lt;40),4,IF(AND(20&lt;=Y1196,Y1196&lt;30),3,IF(AND(10&lt;=Y1196,Y1196&lt;20),2,IF(AND(0&lt;=Y1196,Y1196&lt;10),1,IF(Y1196&lt;0,0,""))))))))</f>
        <v/>
      </c>
      <c r="BI1196" s="18" t="str">
        <f>IF(X1196="","",IF(30&lt;=Y1196,4,IF(AND(20&lt;=Y1196,Y1196&lt;30),3,IF(AND(10&lt;=Y1196,Y1196&lt;20),2,IF(AND(0&lt;=Y1196,Y1196&lt;10),1,IF(Y1196&lt;0,0,""))))))</f>
        <v/>
      </c>
      <c r="BJ1196" s="58" t="str">
        <f>IF(AND(OR(Q1196="",Q1196="□"),OR(R1196="",R1196="□"),OR(S1196="",S1196="□")),"",IF(AND(Q1196="■",R1196="■"),"",IF(AND(OR(Q1196="■",R1196="■"),S1196="■"),"",IF(Q1196="■",3,IF(R1196="■",1,IF(Z1196="■",BH1196,BI1196))))))</f>
        <v/>
      </c>
    </row>
    <row r="1197" spans="1:62" ht="12" customHeight="1" x14ac:dyDescent="0.15">
      <c r="A1197" s="66">
        <v>1180</v>
      </c>
      <c r="B1197" s="4"/>
      <c r="C1197" s="2"/>
      <c r="D1197" s="2"/>
      <c r="E1197" s="8"/>
      <c r="F1197" s="129" t="s">
        <v>38</v>
      </c>
      <c r="G1197" s="130" t="s">
        <v>38</v>
      </c>
      <c r="H1197" s="131" t="s">
        <v>38</v>
      </c>
      <c r="I1197" s="122"/>
      <c r="J1197" s="149"/>
      <c r="K1197" s="124"/>
      <c r="L1197" s="178"/>
      <c r="M1197" s="133"/>
      <c r="N1197" s="163" t="str">
        <f>IF($C$3="","",IF(P1197="","",BF1197))</f>
        <v/>
      </c>
      <c r="O1197" s="163" t="str">
        <f>IF($C$3="","",IF(AND(OR(F1197="",F1197="□"),OR(G1197="",G1197="□"),OR(H1197="",H1197="□")),"",IF(AND(F1197="■",G1197="■"),"",IF(AND(OR(F1197="■",G1197="■"),H1197="■"),"",IF(BF1197="","",IF(OR(BF1197=4,BF1197&gt;4),"○","×"))))))</f>
        <v/>
      </c>
      <c r="P1197" s="162" t="str">
        <f>IF($C$3="","",IF(AND(OR(F1197="",F1197="□"),OR(G1197="",G1197="□"),OR(H1197="",H1197="□")),"",IF(AND(F1197="■",G1197="■"),"",IF(AND(OR(F1197="■",G1197="■"),H1197="■"),"",IF(BF1197="","",IF(OR(BF1197=5,BF1197&gt;5),"○","×"))))))</f>
        <v/>
      </c>
      <c r="Q1197" s="129" t="s">
        <v>38</v>
      </c>
      <c r="R1197" s="130" t="s">
        <v>38</v>
      </c>
      <c r="S1197" s="131" t="s">
        <v>38</v>
      </c>
      <c r="T1197" s="1"/>
      <c r="U1197" s="10"/>
      <c r="V1197" s="11"/>
      <c r="W1197" s="10"/>
      <c r="X1197" s="223" t="str">
        <f t="shared" si="380"/>
        <v/>
      </c>
      <c r="Y1197" s="164" t="str">
        <f t="shared" si="362"/>
        <v/>
      </c>
      <c r="Z1197" s="131" t="s">
        <v>58</v>
      </c>
      <c r="AA1197" s="135" t="s">
        <v>58</v>
      </c>
      <c r="AB1197" s="165" t="str">
        <f t="shared" si="363"/>
        <v/>
      </c>
      <c r="AC1197" s="280"/>
      <c r="AD1197" s="281"/>
      <c r="AF1197" s="60" t="str">
        <f>IF($C$3="","",IF(AND(F1197="□",G1197="□",H1197="□"),"",IF(AND(F1197="■",G1197="■"),"",IF(AND(F1197="■",H1197="■"),"",IF(AND(G1197="■",H1197="■"),"",IF(F1197="■",$BY$42,IF(G1197="■",$BY$39,IF(I1197="","",I1197))))))))</f>
        <v/>
      </c>
      <c r="AG1197" s="61" t="str">
        <f>IF($C$3="","",IF(AND(F1197="□",G1197="□",H1197="□"),"",IF(AND(F1197="■",G1197="■"),"",IF(AND(F1197="■",H1197="■"),"",IF(AND(G1197="■",H1197="■"),"",IF(F1197="■",$BY$44,IF(G1197="■",$BY$41,IF(K1197="","",K1197))))))))</f>
        <v/>
      </c>
      <c r="AH1197" s="63" t="str">
        <f t="shared" si="364"/>
        <v/>
      </c>
      <c r="AI1197" s="63" t="str">
        <f t="shared" si="365"/>
        <v/>
      </c>
      <c r="AJ1197" s="64" t="str">
        <f t="shared" si="366"/>
        <v/>
      </c>
      <c r="AK1197" s="64" t="str">
        <f t="shared" si="367"/>
        <v/>
      </c>
      <c r="AL1197" s="64" t="str">
        <f>IF($C$3="","",IF(AND(F1197="□",G1197="□",H1197="□"),"",IF(AND(F1197="■",G1197="■"),"",IF(AND(F1197="■",H1197="■"),"",IF(AND(G1197="■",H1197="■"),"",IF(F1197="■",$BY$23,IF(G1197="■",$BY$21,IF(J1197="","",J1197))))))))</f>
        <v/>
      </c>
      <c r="AM1197" s="65" t="str">
        <f t="shared" si="368"/>
        <v/>
      </c>
      <c r="AN1197" s="64" t="str">
        <f>IF($C$3="","",IF(AND(F1197="□",G1197="□",H1197="□"),"",IF(AND(F1197="■",G1197="■"),"",IF(AND(F1197="■",H1197="■"),"",IF(AND(G1197="■",H1197="■"),"",IF(F1197="■",$BY$24,IF(G1197="■",$BY$22,IF(L1197="","",L1197))))))))</f>
        <v/>
      </c>
      <c r="AO1197" s="118"/>
      <c r="AP1197" s="64" t="str">
        <f t="shared" si="369"/>
        <v/>
      </c>
      <c r="AQ1197" s="64" t="str">
        <f t="shared" si="370"/>
        <v/>
      </c>
      <c r="AR1197" s="64" t="str">
        <f t="shared" si="371"/>
        <v/>
      </c>
      <c r="AS1197" s="64" t="str">
        <f t="shared" si="372"/>
        <v/>
      </c>
      <c r="AT1197" s="64" t="str">
        <f t="shared" si="373"/>
        <v/>
      </c>
      <c r="AW1197" s="17" t="str">
        <f t="shared" si="374"/>
        <v/>
      </c>
      <c r="AX1197" s="17" t="str">
        <f t="shared" si="375"/>
        <v/>
      </c>
      <c r="AY1197" s="17" t="str">
        <f t="shared" si="376"/>
        <v/>
      </c>
      <c r="AZ1197" s="17" t="str">
        <f t="shared" si="377"/>
        <v/>
      </c>
      <c r="BA1197" s="17" t="str">
        <f t="shared" si="378"/>
        <v/>
      </c>
      <c r="BB1197" s="17" t="str">
        <f t="shared" si="379"/>
        <v/>
      </c>
      <c r="BD1197" s="17" t="str">
        <f>IF(AND(OR(F1197="",F1197="□"),OR(G1197="",G1197="□"),OR(H1197="",H1197="□")),"",IF(AND(F1197="■",G1197="■"),"",IF(AND(OR(F1197="■",G1197="■"),H1197="■"),"",IF(F1197="■",5,IF(G1197="■",4,IF(I1197="","",IF($C$3="","",IF($C$3=8,"-",IF($C$3&lt;8,IF(I1197&lt;=$BY$25,7,IF(I1197&lt;=$BY$26,6,IF(I1197&lt;=$BY$27,5,IF(I1197&lt;=$BY$28,4,IF(I1197&lt;=$BY$29,3,IF(I1197&lt;=$BY$30,2,1)))))))))))))))</f>
        <v/>
      </c>
      <c r="BE1197" s="17" t="str">
        <f>IF(AND(OR(F1197="",F1197="□"),OR(G1197="",G1197="□"),OR(H1197="",H1197="□")),"",IF(AND(F1197="■",G1197="■"),"",IF(AND(OR(F1197="■",G1197="■"),H1197="■"),"",IF(F1197="■",5,IF(G1197="■",4,IF(K1197="","",IF($C$3="","",IF($C$3=8,IF(K1197&lt;=$BY$33,6,IF(K1197&lt;=$BY$34,5,IF(K1197&lt;=$BY$35,4,3))),IF(AND($C$3&lt;8,$C$3&gt;4),IF(K1197&lt;=$BY$32,7,IF(K1197&lt;=$BY$33,6,IF(K1197&lt;=$BY$34,5,IF(K1197&lt;=$BY$35,4,IF(K1197&lt;=$BY$36,3,2))))),IF(C1183&lt;5,"-"))))))))))</f>
        <v/>
      </c>
      <c r="BF1197" s="17" t="str">
        <f t="shared" si="381"/>
        <v/>
      </c>
      <c r="BH1197" s="18" t="str">
        <f>IF(X1197="","",IF(50&lt;=Y1197,6,IF(AND(40&lt;=Y1197,Y1197&lt;50),5,IF(AND(30&lt;=Y1197,Y1197&lt;40),4,IF(AND(20&lt;=Y1197,Y1197&lt;30),3,IF(AND(10&lt;=Y1197,Y1197&lt;20),2,IF(AND(0&lt;=Y1197,Y1197&lt;10),1,IF(Y1197&lt;0,0,""))))))))</f>
        <v/>
      </c>
      <c r="BI1197" s="18" t="str">
        <f>IF(X1197="","",IF(30&lt;=Y1197,4,IF(AND(20&lt;=Y1197,Y1197&lt;30),3,IF(AND(10&lt;=Y1197,Y1197&lt;20),2,IF(AND(0&lt;=Y1197,Y1197&lt;10),1,IF(Y1197&lt;0,0,""))))))</f>
        <v/>
      </c>
      <c r="BJ1197" s="58" t="str">
        <f>IF(AND(OR(Q1197="",Q1197="□"),OR(R1197="",R1197="□"),OR(S1197="",S1197="□")),"",IF(AND(Q1197="■",R1197="■"),"",IF(AND(OR(Q1197="■",R1197="■"),S1197="■"),"",IF(Q1197="■",3,IF(R1197="■",1,IF(Z1197="■",BH1197,BI1197))))))</f>
        <v/>
      </c>
    </row>
    <row r="1198" spans="1:62" ht="12" customHeight="1" x14ac:dyDescent="0.15">
      <c r="A1198" s="66">
        <v>1181</v>
      </c>
      <c r="B1198" s="4"/>
      <c r="C1198" s="2"/>
      <c r="D1198" s="2"/>
      <c r="E1198" s="8"/>
      <c r="F1198" s="129" t="s">
        <v>38</v>
      </c>
      <c r="G1198" s="130" t="s">
        <v>38</v>
      </c>
      <c r="H1198" s="131" t="s">
        <v>38</v>
      </c>
      <c r="I1198" s="122"/>
      <c r="J1198" s="149"/>
      <c r="K1198" s="124"/>
      <c r="L1198" s="178"/>
      <c r="M1198" s="133"/>
      <c r="N1198" s="163" t="str">
        <f>IF($C$3="","",IF(P1198="","",BF1198))</f>
        <v/>
      </c>
      <c r="O1198" s="163" t="str">
        <f>IF($C$3="","",IF(AND(OR(F1198="",F1198="□"),OR(G1198="",G1198="□"),OR(H1198="",H1198="□")),"",IF(AND(F1198="■",G1198="■"),"",IF(AND(OR(F1198="■",G1198="■"),H1198="■"),"",IF(BF1198="","",IF(OR(BF1198=4,BF1198&gt;4),"○","×"))))))</f>
        <v/>
      </c>
      <c r="P1198" s="162" t="str">
        <f>IF($C$3="","",IF(AND(OR(F1198="",F1198="□"),OR(G1198="",G1198="□"),OR(H1198="",H1198="□")),"",IF(AND(F1198="■",G1198="■"),"",IF(AND(OR(F1198="■",G1198="■"),H1198="■"),"",IF(BF1198="","",IF(OR(BF1198=5,BF1198&gt;5),"○","×"))))))</f>
        <v/>
      </c>
      <c r="Q1198" s="129" t="s">
        <v>38</v>
      </c>
      <c r="R1198" s="130" t="s">
        <v>38</v>
      </c>
      <c r="S1198" s="131" t="s">
        <v>38</v>
      </c>
      <c r="T1198" s="1"/>
      <c r="U1198" s="10"/>
      <c r="V1198" s="11"/>
      <c r="W1198" s="10"/>
      <c r="X1198" s="223" t="str">
        <f t="shared" si="380"/>
        <v/>
      </c>
      <c r="Y1198" s="164" t="str">
        <f t="shared" si="362"/>
        <v/>
      </c>
      <c r="Z1198" s="131" t="s">
        <v>58</v>
      </c>
      <c r="AA1198" s="135" t="s">
        <v>58</v>
      </c>
      <c r="AB1198" s="165" t="str">
        <f t="shared" si="363"/>
        <v/>
      </c>
      <c r="AC1198" s="280"/>
      <c r="AD1198" s="281"/>
      <c r="AF1198" s="60" t="str">
        <f>IF($C$3="","",IF(AND(F1198="□",G1198="□",H1198="□"),"",IF(AND(F1198="■",G1198="■"),"",IF(AND(F1198="■",H1198="■"),"",IF(AND(G1198="■",H1198="■"),"",IF(F1198="■",$BY$42,IF(G1198="■",$BY$39,IF(I1198="","",I1198))))))))</f>
        <v/>
      </c>
      <c r="AG1198" s="61" t="str">
        <f>IF($C$3="","",IF(AND(F1198="□",G1198="□",H1198="□"),"",IF(AND(F1198="■",G1198="■"),"",IF(AND(F1198="■",H1198="■"),"",IF(AND(G1198="■",H1198="■"),"",IF(F1198="■",$BY$44,IF(G1198="■",$BY$41,IF(K1198="","",K1198))))))))</f>
        <v/>
      </c>
      <c r="AH1198" s="63" t="str">
        <f t="shared" si="364"/>
        <v/>
      </c>
      <c r="AI1198" s="63" t="str">
        <f t="shared" si="365"/>
        <v/>
      </c>
      <c r="AJ1198" s="64" t="str">
        <f t="shared" si="366"/>
        <v/>
      </c>
      <c r="AK1198" s="64" t="str">
        <f t="shared" si="367"/>
        <v/>
      </c>
      <c r="AL1198" s="64" t="str">
        <f>IF($C$3="","",IF(AND(F1198="□",G1198="□",H1198="□"),"",IF(AND(F1198="■",G1198="■"),"",IF(AND(F1198="■",H1198="■"),"",IF(AND(G1198="■",H1198="■"),"",IF(F1198="■",$BY$23,IF(G1198="■",$BY$21,IF(J1198="","",J1198))))))))</f>
        <v/>
      </c>
      <c r="AM1198" s="65" t="str">
        <f t="shared" si="368"/>
        <v/>
      </c>
      <c r="AN1198" s="64" t="str">
        <f>IF($C$3="","",IF(AND(F1198="□",G1198="□",H1198="□"),"",IF(AND(F1198="■",G1198="■"),"",IF(AND(F1198="■",H1198="■"),"",IF(AND(G1198="■",H1198="■"),"",IF(F1198="■",$BY$24,IF(G1198="■",$BY$22,IF(L1198="","",L1198))))))))</f>
        <v/>
      </c>
      <c r="AO1198" s="118"/>
      <c r="AP1198" s="64" t="str">
        <f t="shared" si="369"/>
        <v/>
      </c>
      <c r="AQ1198" s="64" t="str">
        <f t="shared" si="370"/>
        <v/>
      </c>
      <c r="AR1198" s="64" t="str">
        <f t="shared" si="371"/>
        <v/>
      </c>
      <c r="AS1198" s="64" t="str">
        <f t="shared" si="372"/>
        <v/>
      </c>
      <c r="AT1198" s="64" t="str">
        <f t="shared" si="373"/>
        <v/>
      </c>
      <c r="AW1198" s="17" t="str">
        <f t="shared" si="374"/>
        <v/>
      </c>
      <c r="AX1198" s="17" t="str">
        <f t="shared" si="375"/>
        <v/>
      </c>
      <c r="AY1198" s="17" t="str">
        <f t="shared" si="376"/>
        <v/>
      </c>
      <c r="AZ1198" s="17" t="str">
        <f t="shared" si="377"/>
        <v/>
      </c>
      <c r="BA1198" s="17" t="str">
        <f t="shared" si="378"/>
        <v/>
      </c>
      <c r="BB1198" s="17" t="str">
        <f t="shared" si="379"/>
        <v/>
      </c>
      <c r="BD1198" s="17" t="str">
        <f>IF(AND(OR(F1198="",F1198="□"),OR(G1198="",G1198="□"),OR(H1198="",H1198="□")),"",IF(AND(F1198="■",G1198="■"),"",IF(AND(OR(F1198="■",G1198="■"),H1198="■"),"",IF(F1198="■",5,IF(G1198="■",4,IF(I1198="","",IF($C$3="","",IF($C$3=8,"-",IF($C$3&lt;8,IF(I1198&lt;=$BY$25,7,IF(I1198&lt;=$BY$26,6,IF(I1198&lt;=$BY$27,5,IF(I1198&lt;=$BY$28,4,IF(I1198&lt;=$BY$29,3,IF(I1198&lt;=$BY$30,2,1)))))))))))))))</f>
        <v/>
      </c>
      <c r="BE1198" s="17" t="str">
        <f>IF(AND(OR(F1198="",F1198="□"),OR(G1198="",G1198="□"),OR(H1198="",H1198="□")),"",IF(AND(F1198="■",G1198="■"),"",IF(AND(OR(F1198="■",G1198="■"),H1198="■"),"",IF(F1198="■",5,IF(G1198="■",4,IF(K1198="","",IF($C$3="","",IF($C$3=8,IF(K1198&lt;=$BY$33,6,IF(K1198&lt;=$BY$34,5,IF(K1198&lt;=$BY$35,4,3))),IF(AND($C$3&lt;8,$C$3&gt;4),IF(K1198&lt;=$BY$32,7,IF(K1198&lt;=$BY$33,6,IF(K1198&lt;=$BY$34,5,IF(K1198&lt;=$BY$35,4,IF(K1198&lt;=$BY$36,3,2))))),IF(C1184&lt;5,"-"))))))))))</f>
        <v/>
      </c>
      <c r="BF1198" s="17" t="str">
        <f t="shared" si="381"/>
        <v/>
      </c>
      <c r="BH1198" s="18" t="str">
        <f>IF(X1198="","",IF(50&lt;=Y1198,6,IF(AND(40&lt;=Y1198,Y1198&lt;50),5,IF(AND(30&lt;=Y1198,Y1198&lt;40),4,IF(AND(20&lt;=Y1198,Y1198&lt;30),3,IF(AND(10&lt;=Y1198,Y1198&lt;20),2,IF(AND(0&lt;=Y1198,Y1198&lt;10),1,IF(Y1198&lt;0,0,""))))))))</f>
        <v/>
      </c>
      <c r="BI1198" s="18" t="str">
        <f>IF(X1198="","",IF(30&lt;=Y1198,4,IF(AND(20&lt;=Y1198,Y1198&lt;30),3,IF(AND(10&lt;=Y1198,Y1198&lt;20),2,IF(AND(0&lt;=Y1198,Y1198&lt;10),1,IF(Y1198&lt;0,0,""))))))</f>
        <v/>
      </c>
      <c r="BJ1198" s="58" t="str">
        <f>IF(AND(OR(Q1198="",Q1198="□"),OR(R1198="",R1198="□"),OR(S1198="",S1198="□")),"",IF(AND(Q1198="■",R1198="■"),"",IF(AND(OR(Q1198="■",R1198="■"),S1198="■"),"",IF(Q1198="■",3,IF(R1198="■",1,IF(Z1198="■",BH1198,BI1198))))))</f>
        <v/>
      </c>
    </row>
    <row r="1199" spans="1:62" ht="12" customHeight="1" x14ac:dyDescent="0.15">
      <c r="A1199" s="66">
        <v>1182</v>
      </c>
      <c r="B1199" s="4"/>
      <c r="C1199" s="2"/>
      <c r="D1199" s="2"/>
      <c r="E1199" s="8"/>
      <c r="F1199" s="129" t="s">
        <v>38</v>
      </c>
      <c r="G1199" s="130" t="s">
        <v>38</v>
      </c>
      <c r="H1199" s="131" t="s">
        <v>38</v>
      </c>
      <c r="I1199" s="122"/>
      <c r="J1199" s="149"/>
      <c r="K1199" s="124"/>
      <c r="L1199" s="178"/>
      <c r="M1199" s="133"/>
      <c r="N1199" s="163" t="str">
        <f>IF($C$3="","",IF(P1199="","",BF1199))</f>
        <v/>
      </c>
      <c r="O1199" s="163" t="str">
        <f>IF($C$3="","",IF(AND(OR(F1199="",F1199="□"),OR(G1199="",G1199="□"),OR(H1199="",H1199="□")),"",IF(AND(F1199="■",G1199="■"),"",IF(AND(OR(F1199="■",G1199="■"),H1199="■"),"",IF(BF1199="","",IF(OR(BF1199=4,BF1199&gt;4),"○","×"))))))</f>
        <v/>
      </c>
      <c r="P1199" s="162" t="str">
        <f>IF($C$3="","",IF(AND(OR(F1199="",F1199="□"),OR(G1199="",G1199="□"),OR(H1199="",H1199="□")),"",IF(AND(F1199="■",G1199="■"),"",IF(AND(OR(F1199="■",G1199="■"),H1199="■"),"",IF(BF1199="","",IF(OR(BF1199=5,BF1199&gt;5),"○","×"))))))</f>
        <v/>
      </c>
      <c r="Q1199" s="129" t="s">
        <v>38</v>
      </c>
      <c r="R1199" s="130" t="s">
        <v>38</v>
      </c>
      <c r="S1199" s="131" t="s">
        <v>38</v>
      </c>
      <c r="T1199" s="1"/>
      <c r="U1199" s="10"/>
      <c r="V1199" s="11"/>
      <c r="W1199" s="10"/>
      <c r="X1199" s="223" t="str">
        <f t="shared" si="380"/>
        <v/>
      </c>
      <c r="Y1199" s="164" t="str">
        <f t="shared" si="362"/>
        <v/>
      </c>
      <c r="Z1199" s="131" t="s">
        <v>58</v>
      </c>
      <c r="AA1199" s="135" t="s">
        <v>58</v>
      </c>
      <c r="AB1199" s="165" t="str">
        <f t="shared" si="363"/>
        <v/>
      </c>
      <c r="AC1199" s="280"/>
      <c r="AD1199" s="281"/>
      <c r="AF1199" s="60" t="str">
        <f>IF($C$3="","",IF(AND(F1199="□",G1199="□",H1199="□"),"",IF(AND(F1199="■",G1199="■"),"",IF(AND(F1199="■",H1199="■"),"",IF(AND(G1199="■",H1199="■"),"",IF(F1199="■",$BY$42,IF(G1199="■",$BY$39,IF(I1199="","",I1199))))))))</f>
        <v/>
      </c>
      <c r="AG1199" s="61" t="str">
        <f>IF($C$3="","",IF(AND(F1199="□",G1199="□",H1199="□"),"",IF(AND(F1199="■",G1199="■"),"",IF(AND(F1199="■",H1199="■"),"",IF(AND(G1199="■",H1199="■"),"",IF(F1199="■",$BY$44,IF(G1199="■",$BY$41,IF(K1199="","",K1199))))))))</f>
        <v/>
      </c>
      <c r="AH1199" s="63" t="str">
        <f t="shared" si="364"/>
        <v/>
      </c>
      <c r="AI1199" s="63" t="str">
        <f t="shared" si="365"/>
        <v/>
      </c>
      <c r="AJ1199" s="64" t="str">
        <f t="shared" si="366"/>
        <v/>
      </c>
      <c r="AK1199" s="64" t="str">
        <f t="shared" si="367"/>
        <v/>
      </c>
      <c r="AL1199" s="64" t="str">
        <f>IF($C$3="","",IF(AND(F1199="□",G1199="□",H1199="□"),"",IF(AND(F1199="■",G1199="■"),"",IF(AND(F1199="■",H1199="■"),"",IF(AND(G1199="■",H1199="■"),"",IF(F1199="■",$BY$23,IF(G1199="■",$BY$21,IF(J1199="","",J1199))))))))</f>
        <v/>
      </c>
      <c r="AM1199" s="65" t="str">
        <f t="shared" si="368"/>
        <v/>
      </c>
      <c r="AN1199" s="64" t="str">
        <f>IF($C$3="","",IF(AND(F1199="□",G1199="□",H1199="□"),"",IF(AND(F1199="■",G1199="■"),"",IF(AND(F1199="■",H1199="■"),"",IF(AND(G1199="■",H1199="■"),"",IF(F1199="■",$BY$24,IF(G1199="■",$BY$22,IF(L1199="","",L1199))))))))</f>
        <v/>
      </c>
      <c r="AO1199" s="118"/>
      <c r="AP1199" s="64" t="str">
        <f t="shared" si="369"/>
        <v/>
      </c>
      <c r="AQ1199" s="64" t="str">
        <f t="shared" si="370"/>
        <v/>
      </c>
      <c r="AR1199" s="64" t="str">
        <f t="shared" si="371"/>
        <v/>
      </c>
      <c r="AS1199" s="64" t="str">
        <f t="shared" si="372"/>
        <v/>
      </c>
      <c r="AT1199" s="64" t="str">
        <f t="shared" si="373"/>
        <v/>
      </c>
      <c r="AW1199" s="17" t="str">
        <f t="shared" si="374"/>
        <v/>
      </c>
      <c r="AX1199" s="17" t="str">
        <f t="shared" si="375"/>
        <v/>
      </c>
      <c r="AY1199" s="17" t="str">
        <f t="shared" si="376"/>
        <v/>
      </c>
      <c r="AZ1199" s="17" t="str">
        <f t="shared" si="377"/>
        <v/>
      </c>
      <c r="BA1199" s="17" t="str">
        <f t="shared" si="378"/>
        <v/>
      </c>
      <c r="BB1199" s="17" t="str">
        <f t="shared" si="379"/>
        <v/>
      </c>
      <c r="BD1199" s="17" t="str">
        <f>IF(AND(OR(F1199="",F1199="□"),OR(G1199="",G1199="□"),OR(H1199="",H1199="□")),"",IF(AND(F1199="■",G1199="■"),"",IF(AND(OR(F1199="■",G1199="■"),H1199="■"),"",IF(F1199="■",5,IF(G1199="■",4,IF(I1199="","",IF($C$3="","",IF($C$3=8,"-",IF($C$3&lt;8,IF(I1199&lt;=$BY$25,7,IF(I1199&lt;=$BY$26,6,IF(I1199&lt;=$BY$27,5,IF(I1199&lt;=$BY$28,4,IF(I1199&lt;=$BY$29,3,IF(I1199&lt;=$BY$30,2,1)))))))))))))))</f>
        <v/>
      </c>
      <c r="BE1199" s="17" t="str">
        <f>IF(AND(OR(F1199="",F1199="□"),OR(G1199="",G1199="□"),OR(H1199="",H1199="□")),"",IF(AND(F1199="■",G1199="■"),"",IF(AND(OR(F1199="■",G1199="■"),H1199="■"),"",IF(F1199="■",5,IF(G1199="■",4,IF(K1199="","",IF($C$3="","",IF($C$3=8,IF(K1199&lt;=$BY$33,6,IF(K1199&lt;=$BY$34,5,IF(K1199&lt;=$BY$35,4,3))),IF(AND($C$3&lt;8,$C$3&gt;4),IF(K1199&lt;=$BY$32,7,IF(K1199&lt;=$BY$33,6,IF(K1199&lt;=$BY$34,5,IF(K1199&lt;=$BY$35,4,IF(K1199&lt;=$BY$36,3,2))))),IF(C1185&lt;5,"-"))))))))))</f>
        <v/>
      </c>
      <c r="BF1199" s="17" t="str">
        <f t="shared" si="381"/>
        <v/>
      </c>
      <c r="BH1199" s="18" t="str">
        <f>IF(X1199="","",IF(50&lt;=Y1199,6,IF(AND(40&lt;=Y1199,Y1199&lt;50),5,IF(AND(30&lt;=Y1199,Y1199&lt;40),4,IF(AND(20&lt;=Y1199,Y1199&lt;30),3,IF(AND(10&lt;=Y1199,Y1199&lt;20),2,IF(AND(0&lt;=Y1199,Y1199&lt;10),1,IF(Y1199&lt;0,0,""))))))))</f>
        <v/>
      </c>
      <c r="BI1199" s="18" t="str">
        <f>IF(X1199="","",IF(30&lt;=Y1199,4,IF(AND(20&lt;=Y1199,Y1199&lt;30),3,IF(AND(10&lt;=Y1199,Y1199&lt;20),2,IF(AND(0&lt;=Y1199,Y1199&lt;10),1,IF(Y1199&lt;0,0,""))))))</f>
        <v/>
      </c>
      <c r="BJ1199" s="58" t="str">
        <f>IF(AND(OR(Q1199="",Q1199="□"),OR(R1199="",R1199="□"),OR(S1199="",S1199="□")),"",IF(AND(Q1199="■",R1199="■"),"",IF(AND(OR(Q1199="■",R1199="■"),S1199="■"),"",IF(Q1199="■",3,IF(R1199="■",1,IF(Z1199="■",BH1199,BI1199))))))</f>
        <v/>
      </c>
    </row>
    <row r="1200" spans="1:62" ht="12" customHeight="1" x14ac:dyDescent="0.15">
      <c r="A1200" s="66">
        <v>1183</v>
      </c>
      <c r="B1200" s="4"/>
      <c r="C1200" s="2"/>
      <c r="D1200" s="2"/>
      <c r="E1200" s="8"/>
      <c r="F1200" s="129" t="s">
        <v>38</v>
      </c>
      <c r="G1200" s="130" t="s">
        <v>38</v>
      </c>
      <c r="H1200" s="131" t="s">
        <v>38</v>
      </c>
      <c r="I1200" s="122"/>
      <c r="J1200" s="149"/>
      <c r="K1200" s="124"/>
      <c r="L1200" s="178"/>
      <c r="M1200" s="133"/>
      <c r="N1200" s="163" t="str">
        <f>IF($C$3="","",IF(P1200="","",BF1200))</f>
        <v/>
      </c>
      <c r="O1200" s="163" t="str">
        <f>IF($C$3="","",IF(AND(OR(F1200="",F1200="□"),OR(G1200="",G1200="□"),OR(H1200="",H1200="□")),"",IF(AND(F1200="■",G1200="■"),"",IF(AND(OR(F1200="■",G1200="■"),H1200="■"),"",IF(BF1200="","",IF(OR(BF1200=4,BF1200&gt;4),"○","×"))))))</f>
        <v/>
      </c>
      <c r="P1200" s="162" t="str">
        <f>IF($C$3="","",IF(AND(OR(F1200="",F1200="□"),OR(G1200="",G1200="□"),OR(H1200="",H1200="□")),"",IF(AND(F1200="■",G1200="■"),"",IF(AND(OR(F1200="■",G1200="■"),H1200="■"),"",IF(BF1200="","",IF(OR(BF1200=5,BF1200&gt;5),"○","×"))))))</f>
        <v/>
      </c>
      <c r="Q1200" s="129" t="s">
        <v>38</v>
      </c>
      <c r="R1200" s="130" t="s">
        <v>38</v>
      </c>
      <c r="S1200" s="131" t="s">
        <v>38</v>
      </c>
      <c r="T1200" s="1"/>
      <c r="U1200" s="10"/>
      <c r="V1200" s="11"/>
      <c r="W1200" s="10"/>
      <c r="X1200" s="223" t="str">
        <f t="shared" si="380"/>
        <v/>
      </c>
      <c r="Y1200" s="164" t="str">
        <f t="shared" si="362"/>
        <v/>
      </c>
      <c r="Z1200" s="131" t="s">
        <v>58</v>
      </c>
      <c r="AA1200" s="135" t="s">
        <v>58</v>
      </c>
      <c r="AB1200" s="165" t="str">
        <f t="shared" si="363"/>
        <v/>
      </c>
      <c r="AC1200" s="280"/>
      <c r="AD1200" s="281"/>
      <c r="AF1200" s="60" t="str">
        <f>IF($C$3="","",IF(AND(F1200="□",G1200="□",H1200="□"),"",IF(AND(F1200="■",G1200="■"),"",IF(AND(F1200="■",H1200="■"),"",IF(AND(G1200="■",H1200="■"),"",IF(F1200="■",$BY$42,IF(G1200="■",$BY$39,IF(I1200="","",I1200))))))))</f>
        <v/>
      </c>
      <c r="AG1200" s="61" t="str">
        <f>IF($C$3="","",IF(AND(F1200="□",G1200="□",H1200="□"),"",IF(AND(F1200="■",G1200="■"),"",IF(AND(F1200="■",H1200="■"),"",IF(AND(G1200="■",H1200="■"),"",IF(F1200="■",$BY$44,IF(G1200="■",$BY$41,IF(K1200="","",K1200))))))))</f>
        <v/>
      </c>
      <c r="AH1200" s="63" t="str">
        <f t="shared" si="364"/>
        <v/>
      </c>
      <c r="AI1200" s="63" t="str">
        <f t="shared" si="365"/>
        <v/>
      </c>
      <c r="AJ1200" s="64" t="str">
        <f t="shared" si="366"/>
        <v/>
      </c>
      <c r="AK1200" s="64" t="str">
        <f t="shared" si="367"/>
        <v/>
      </c>
      <c r="AL1200" s="64" t="str">
        <f>IF($C$3="","",IF(AND(F1200="□",G1200="□",H1200="□"),"",IF(AND(F1200="■",G1200="■"),"",IF(AND(F1200="■",H1200="■"),"",IF(AND(G1200="■",H1200="■"),"",IF(F1200="■",$BY$23,IF(G1200="■",$BY$21,IF(J1200="","",J1200))))))))</f>
        <v/>
      </c>
      <c r="AM1200" s="65" t="str">
        <f t="shared" si="368"/>
        <v/>
      </c>
      <c r="AN1200" s="64" t="str">
        <f>IF($C$3="","",IF(AND(F1200="□",G1200="□",H1200="□"),"",IF(AND(F1200="■",G1200="■"),"",IF(AND(F1200="■",H1200="■"),"",IF(AND(G1200="■",H1200="■"),"",IF(F1200="■",$BY$24,IF(G1200="■",$BY$22,IF(L1200="","",L1200))))))))</f>
        <v/>
      </c>
      <c r="AO1200" s="118"/>
      <c r="AP1200" s="64" t="str">
        <f t="shared" si="369"/>
        <v/>
      </c>
      <c r="AQ1200" s="64" t="str">
        <f t="shared" si="370"/>
        <v/>
      </c>
      <c r="AR1200" s="64" t="str">
        <f t="shared" si="371"/>
        <v/>
      </c>
      <c r="AS1200" s="64" t="str">
        <f t="shared" si="372"/>
        <v/>
      </c>
      <c r="AT1200" s="64" t="str">
        <f t="shared" si="373"/>
        <v/>
      </c>
      <c r="AW1200" s="17" t="str">
        <f t="shared" si="374"/>
        <v/>
      </c>
      <c r="AX1200" s="17" t="str">
        <f t="shared" si="375"/>
        <v/>
      </c>
      <c r="AY1200" s="17" t="str">
        <f t="shared" si="376"/>
        <v/>
      </c>
      <c r="AZ1200" s="17" t="str">
        <f t="shared" si="377"/>
        <v/>
      </c>
      <c r="BA1200" s="17" t="str">
        <f t="shared" si="378"/>
        <v/>
      </c>
      <c r="BB1200" s="17" t="str">
        <f t="shared" si="379"/>
        <v/>
      </c>
      <c r="BD1200" s="17" t="str">
        <f>IF(AND(OR(F1200="",F1200="□"),OR(G1200="",G1200="□"),OR(H1200="",H1200="□")),"",IF(AND(F1200="■",G1200="■"),"",IF(AND(OR(F1200="■",G1200="■"),H1200="■"),"",IF(F1200="■",5,IF(G1200="■",4,IF(I1200="","",IF($C$3="","",IF($C$3=8,"-",IF($C$3&lt;8,IF(I1200&lt;=$BY$25,7,IF(I1200&lt;=$BY$26,6,IF(I1200&lt;=$BY$27,5,IF(I1200&lt;=$BY$28,4,IF(I1200&lt;=$BY$29,3,IF(I1200&lt;=$BY$30,2,1)))))))))))))))</f>
        <v/>
      </c>
      <c r="BE1200" s="17" t="str">
        <f>IF(AND(OR(F1200="",F1200="□"),OR(G1200="",G1200="□"),OR(H1200="",H1200="□")),"",IF(AND(F1200="■",G1200="■"),"",IF(AND(OR(F1200="■",G1200="■"),H1200="■"),"",IF(F1200="■",5,IF(G1200="■",4,IF(K1200="","",IF($C$3="","",IF($C$3=8,IF(K1200&lt;=$BY$33,6,IF(K1200&lt;=$BY$34,5,IF(K1200&lt;=$BY$35,4,3))),IF(AND($C$3&lt;8,$C$3&gt;4),IF(K1200&lt;=$BY$32,7,IF(K1200&lt;=$BY$33,6,IF(K1200&lt;=$BY$34,5,IF(K1200&lt;=$BY$35,4,IF(K1200&lt;=$BY$36,3,2))))),IF(C1186&lt;5,"-"))))))))))</f>
        <v/>
      </c>
      <c r="BF1200" s="17" t="str">
        <f t="shared" si="381"/>
        <v/>
      </c>
      <c r="BH1200" s="18" t="str">
        <f>IF(X1200="","",IF(50&lt;=Y1200,6,IF(AND(40&lt;=Y1200,Y1200&lt;50),5,IF(AND(30&lt;=Y1200,Y1200&lt;40),4,IF(AND(20&lt;=Y1200,Y1200&lt;30),3,IF(AND(10&lt;=Y1200,Y1200&lt;20),2,IF(AND(0&lt;=Y1200,Y1200&lt;10),1,IF(Y1200&lt;0,0,""))))))))</f>
        <v/>
      </c>
      <c r="BI1200" s="18" t="str">
        <f>IF(X1200="","",IF(30&lt;=Y1200,4,IF(AND(20&lt;=Y1200,Y1200&lt;30),3,IF(AND(10&lt;=Y1200,Y1200&lt;20),2,IF(AND(0&lt;=Y1200,Y1200&lt;10),1,IF(Y1200&lt;0,0,""))))))</f>
        <v/>
      </c>
      <c r="BJ1200" s="58" t="str">
        <f>IF(AND(OR(Q1200="",Q1200="□"),OR(R1200="",R1200="□"),OR(S1200="",S1200="□")),"",IF(AND(Q1200="■",R1200="■"),"",IF(AND(OR(Q1200="■",R1200="■"),S1200="■"),"",IF(Q1200="■",3,IF(R1200="■",1,IF(Z1200="■",BH1200,BI1200))))))</f>
        <v/>
      </c>
    </row>
    <row r="1201" spans="1:62" ht="12" customHeight="1" x14ac:dyDescent="0.15">
      <c r="A1201" s="66">
        <v>1184</v>
      </c>
      <c r="B1201" s="4"/>
      <c r="C1201" s="2"/>
      <c r="D1201" s="2"/>
      <c r="E1201" s="8"/>
      <c r="F1201" s="129" t="s">
        <v>38</v>
      </c>
      <c r="G1201" s="130" t="s">
        <v>38</v>
      </c>
      <c r="H1201" s="131" t="s">
        <v>38</v>
      </c>
      <c r="I1201" s="122"/>
      <c r="J1201" s="149"/>
      <c r="K1201" s="124"/>
      <c r="L1201" s="178"/>
      <c r="M1201" s="133"/>
      <c r="N1201" s="163" t="str">
        <f>IF($C$3="","",IF(P1201="","",BF1201))</f>
        <v/>
      </c>
      <c r="O1201" s="163" t="str">
        <f>IF($C$3="","",IF(AND(OR(F1201="",F1201="□"),OR(G1201="",G1201="□"),OR(H1201="",H1201="□")),"",IF(AND(F1201="■",G1201="■"),"",IF(AND(OR(F1201="■",G1201="■"),H1201="■"),"",IF(BF1201="","",IF(OR(BF1201=4,BF1201&gt;4),"○","×"))))))</f>
        <v/>
      </c>
      <c r="P1201" s="162" t="str">
        <f>IF($C$3="","",IF(AND(OR(F1201="",F1201="□"),OR(G1201="",G1201="□"),OR(H1201="",H1201="□")),"",IF(AND(F1201="■",G1201="■"),"",IF(AND(OR(F1201="■",G1201="■"),H1201="■"),"",IF(BF1201="","",IF(OR(BF1201=5,BF1201&gt;5),"○","×"))))))</f>
        <v/>
      </c>
      <c r="Q1201" s="129" t="s">
        <v>38</v>
      </c>
      <c r="R1201" s="130" t="s">
        <v>38</v>
      </c>
      <c r="S1201" s="131" t="s">
        <v>38</v>
      </c>
      <c r="T1201" s="1"/>
      <c r="U1201" s="10"/>
      <c r="V1201" s="11"/>
      <c r="W1201" s="10"/>
      <c r="X1201" s="223" t="str">
        <f t="shared" si="380"/>
        <v/>
      </c>
      <c r="Y1201" s="164" t="str">
        <f t="shared" si="362"/>
        <v/>
      </c>
      <c r="Z1201" s="131" t="s">
        <v>58</v>
      </c>
      <c r="AA1201" s="135" t="s">
        <v>58</v>
      </c>
      <c r="AB1201" s="165" t="str">
        <f t="shared" si="363"/>
        <v/>
      </c>
      <c r="AC1201" s="280"/>
      <c r="AD1201" s="281"/>
      <c r="AF1201" s="60" t="str">
        <f>IF($C$3="","",IF(AND(F1201="□",G1201="□",H1201="□"),"",IF(AND(F1201="■",G1201="■"),"",IF(AND(F1201="■",H1201="■"),"",IF(AND(G1201="■",H1201="■"),"",IF(F1201="■",$BY$42,IF(G1201="■",$BY$39,IF(I1201="","",I1201))))))))</f>
        <v/>
      </c>
      <c r="AG1201" s="61" t="str">
        <f>IF($C$3="","",IF(AND(F1201="□",G1201="□",H1201="□"),"",IF(AND(F1201="■",G1201="■"),"",IF(AND(F1201="■",H1201="■"),"",IF(AND(G1201="■",H1201="■"),"",IF(F1201="■",$BY$44,IF(G1201="■",$BY$41,IF(K1201="","",K1201))))))))</f>
        <v/>
      </c>
      <c r="AH1201" s="63" t="str">
        <f t="shared" si="364"/>
        <v/>
      </c>
      <c r="AI1201" s="63" t="str">
        <f t="shared" si="365"/>
        <v/>
      </c>
      <c r="AJ1201" s="64" t="str">
        <f t="shared" si="366"/>
        <v/>
      </c>
      <c r="AK1201" s="64" t="str">
        <f t="shared" si="367"/>
        <v/>
      </c>
      <c r="AL1201" s="64" t="str">
        <f>IF($C$3="","",IF(AND(F1201="□",G1201="□",H1201="□"),"",IF(AND(F1201="■",G1201="■"),"",IF(AND(F1201="■",H1201="■"),"",IF(AND(G1201="■",H1201="■"),"",IF(F1201="■",$BY$23,IF(G1201="■",$BY$21,IF(J1201="","",J1201))))))))</f>
        <v/>
      </c>
      <c r="AM1201" s="65" t="str">
        <f t="shared" si="368"/>
        <v/>
      </c>
      <c r="AN1201" s="64" t="str">
        <f>IF($C$3="","",IF(AND(F1201="□",G1201="□",H1201="□"),"",IF(AND(F1201="■",G1201="■"),"",IF(AND(F1201="■",H1201="■"),"",IF(AND(G1201="■",H1201="■"),"",IF(F1201="■",$BY$24,IF(G1201="■",$BY$22,IF(L1201="","",L1201))))))))</f>
        <v/>
      </c>
      <c r="AO1201" s="118"/>
      <c r="AP1201" s="64" t="str">
        <f t="shared" si="369"/>
        <v/>
      </c>
      <c r="AQ1201" s="64" t="str">
        <f t="shared" si="370"/>
        <v/>
      </c>
      <c r="AR1201" s="64" t="str">
        <f t="shared" si="371"/>
        <v/>
      </c>
      <c r="AS1201" s="64" t="str">
        <f t="shared" si="372"/>
        <v/>
      </c>
      <c r="AT1201" s="64" t="str">
        <f t="shared" si="373"/>
        <v/>
      </c>
      <c r="AW1201" s="17" t="str">
        <f t="shared" si="374"/>
        <v/>
      </c>
      <c r="AX1201" s="17" t="str">
        <f t="shared" si="375"/>
        <v/>
      </c>
      <c r="AY1201" s="17" t="str">
        <f t="shared" si="376"/>
        <v/>
      </c>
      <c r="AZ1201" s="17" t="str">
        <f t="shared" si="377"/>
        <v/>
      </c>
      <c r="BA1201" s="17" t="str">
        <f t="shared" si="378"/>
        <v/>
      </c>
      <c r="BB1201" s="17" t="str">
        <f t="shared" si="379"/>
        <v/>
      </c>
      <c r="BD1201" s="17" t="str">
        <f>IF(AND(OR(F1201="",F1201="□"),OR(G1201="",G1201="□"),OR(H1201="",H1201="□")),"",IF(AND(F1201="■",G1201="■"),"",IF(AND(OR(F1201="■",G1201="■"),H1201="■"),"",IF(F1201="■",5,IF(G1201="■",4,IF(I1201="","",IF($C$3="","",IF($C$3=8,"-",IF($C$3&lt;8,IF(I1201&lt;=$BY$25,7,IF(I1201&lt;=$BY$26,6,IF(I1201&lt;=$BY$27,5,IF(I1201&lt;=$BY$28,4,IF(I1201&lt;=$BY$29,3,IF(I1201&lt;=$BY$30,2,1)))))))))))))))</f>
        <v/>
      </c>
      <c r="BE1201" s="17" t="str">
        <f>IF(AND(OR(F1201="",F1201="□"),OR(G1201="",G1201="□"),OR(H1201="",H1201="□")),"",IF(AND(F1201="■",G1201="■"),"",IF(AND(OR(F1201="■",G1201="■"),H1201="■"),"",IF(F1201="■",5,IF(G1201="■",4,IF(K1201="","",IF($C$3="","",IF($C$3=8,IF(K1201&lt;=$BY$33,6,IF(K1201&lt;=$BY$34,5,IF(K1201&lt;=$BY$35,4,3))),IF(AND($C$3&lt;8,$C$3&gt;4),IF(K1201&lt;=$BY$32,7,IF(K1201&lt;=$BY$33,6,IF(K1201&lt;=$BY$34,5,IF(K1201&lt;=$BY$35,4,IF(K1201&lt;=$BY$36,3,2))))),IF(C1187&lt;5,"-"))))))))))</f>
        <v/>
      </c>
      <c r="BF1201" s="17" t="str">
        <f t="shared" si="381"/>
        <v/>
      </c>
      <c r="BH1201" s="18" t="str">
        <f>IF(X1201="","",IF(50&lt;=Y1201,6,IF(AND(40&lt;=Y1201,Y1201&lt;50),5,IF(AND(30&lt;=Y1201,Y1201&lt;40),4,IF(AND(20&lt;=Y1201,Y1201&lt;30),3,IF(AND(10&lt;=Y1201,Y1201&lt;20),2,IF(AND(0&lt;=Y1201,Y1201&lt;10),1,IF(Y1201&lt;0,0,""))))))))</f>
        <v/>
      </c>
      <c r="BI1201" s="18" t="str">
        <f>IF(X1201="","",IF(30&lt;=Y1201,4,IF(AND(20&lt;=Y1201,Y1201&lt;30),3,IF(AND(10&lt;=Y1201,Y1201&lt;20),2,IF(AND(0&lt;=Y1201,Y1201&lt;10),1,IF(Y1201&lt;0,0,""))))))</f>
        <v/>
      </c>
      <c r="BJ1201" s="58" t="str">
        <f>IF(AND(OR(Q1201="",Q1201="□"),OR(R1201="",R1201="□"),OR(S1201="",S1201="□")),"",IF(AND(Q1201="■",R1201="■"),"",IF(AND(OR(Q1201="■",R1201="■"),S1201="■"),"",IF(Q1201="■",3,IF(R1201="■",1,IF(Z1201="■",BH1201,BI1201))))))</f>
        <v/>
      </c>
    </row>
    <row r="1202" spans="1:62" ht="12" customHeight="1" x14ac:dyDescent="0.15">
      <c r="A1202" s="66">
        <v>1185</v>
      </c>
      <c r="B1202" s="4"/>
      <c r="C1202" s="2"/>
      <c r="D1202" s="2"/>
      <c r="E1202" s="8"/>
      <c r="F1202" s="129" t="s">
        <v>38</v>
      </c>
      <c r="G1202" s="130" t="s">
        <v>38</v>
      </c>
      <c r="H1202" s="131" t="s">
        <v>38</v>
      </c>
      <c r="I1202" s="122"/>
      <c r="J1202" s="149"/>
      <c r="K1202" s="124"/>
      <c r="L1202" s="178"/>
      <c r="M1202" s="133"/>
      <c r="N1202" s="163" t="str">
        <f>IF($C$3="","",IF(P1202="","",BF1202))</f>
        <v/>
      </c>
      <c r="O1202" s="163" t="str">
        <f>IF($C$3="","",IF(AND(OR(F1202="",F1202="□"),OR(G1202="",G1202="□"),OR(H1202="",H1202="□")),"",IF(AND(F1202="■",G1202="■"),"",IF(AND(OR(F1202="■",G1202="■"),H1202="■"),"",IF(BF1202="","",IF(OR(BF1202=4,BF1202&gt;4),"○","×"))))))</f>
        <v/>
      </c>
      <c r="P1202" s="162" t="str">
        <f>IF($C$3="","",IF(AND(OR(F1202="",F1202="□"),OR(G1202="",G1202="□"),OR(H1202="",H1202="□")),"",IF(AND(F1202="■",G1202="■"),"",IF(AND(OR(F1202="■",G1202="■"),H1202="■"),"",IF(BF1202="","",IF(OR(BF1202=5,BF1202&gt;5),"○","×"))))))</f>
        <v/>
      </c>
      <c r="Q1202" s="129" t="s">
        <v>38</v>
      </c>
      <c r="R1202" s="130" t="s">
        <v>38</v>
      </c>
      <c r="S1202" s="131" t="s">
        <v>38</v>
      </c>
      <c r="T1202" s="1"/>
      <c r="U1202" s="10"/>
      <c r="V1202" s="11"/>
      <c r="W1202" s="10"/>
      <c r="X1202" s="223" t="str">
        <f t="shared" si="380"/>
        <v/>
      </c>
      <c r="Y1202" s="164" t="str">
        <f t="shared" si="362"/>
        <v/>
      </c>
      <c r="Z1202" s="131" t="s">
        <v>58</v>
      </c>
      <c r="AA1202" s="135" t="s">
        <v>58</v>
      </c>
      <c r="AB1202" s="165" t="str">
        <f t="shared" si="363"/>
        <v/>
      </c>
      <c r="AC1202" s="280"/>
      <c r="AD1202" s="281"/>
      <c r="AF1202" s="60" t="str">
        <f>IF($C$3="","",IF(AND(F1202="□",G1202="□",H1202="□"),"",IF(AND(F1202="■",G1202="■"),"",IF(AND(F1202="■",H1202="■"),"",IF(AND(G1202="■",H1202="■"),"",IF(F1202="■",$BY$42,IF(G1202="■",$BY$39,IF(I1202="","",I1202))))))))</f>
        <v/>
      </c>
      <c r="AG1202" s="61" t="str">
        <f>IF($C$3="","",IF(AND(F1202="□",G1202="□",H1202="□"),"",IF(AND(F1202="■",G1202="■"),"",IF(AND(F1202="■",H1202="■"),"",IF(AND(G1202="■",H1202="■"),"",IF(F1202="■",$BY$44,IF(G1202="■",$BY$41,IF(K1202="","",K1202))))))))</f>
        <v/>
      </c>
      <c r="AH1202" s="63" t="str">
        <f t="shared" si="364"/>
        <v/>
      </c>
      <c r="AI1202" s="63" t="str">
        <f t="shared" si="365"/>
        <v/>
      </c>
      <c r="AJ1202" s="64" t="str">
        <f t="shared" si="366"/>
        <v/>
      </c>
      <c r="AK1202" s="64" t="str">
        <f t="shared" si="367"/>
        <v/>
      </c>
      <c r="AL1202" s="64" t="str">
        <f>IF($C$3="","",IF(AND(F1202="□",G1202="□",H1202="□"),"",IF(AND(F1202="■",G1202="■"),"",IF(AND(F1202="■",H1202="■"),"",IF(AND(G1202="■",H1202="■"),"",IF(F1202="■",$BY$23,IF(G1202="■",$BY$21,IF(J1202="","",J1202))))))))</f>
        <v/>
      </c>
      <c r="AM1202" s="65" t="str">
        <f t="shared" si="368"/>
        <v/>
      </c>
      <c r="AN1202" s="64" t="str">
        <f>IF($C$3="","",IF(AND(F1202="□",G1202="□",H1202="□"),"",IF(AND(F1202="■",G1202="■"),"",IF(AND(F1202="■",H1202="■"),"",IF(AND(G1202="■",H1202="■"),"",IF(F1202="■",$BY$24,IF(G1202="■",$BY$22,IF(L1202="","",L1202))))))))</f>
        <v/>
      </c>
      <c r="AO1202" s="118"/>
      <c r="AP1202" s="64" t="str">
        <f t="shared" si="369"/>
        <v/>
      </c>
      <c r="AQ1202" s="64" t="str">
        <f t="shared" si="370"/>
        <v/>
      </c>
      <c r="AR1202" s="64" t="str">
        <f t="shared" si="371"/>
        <v/>
      </c>
      <c r="AS1202" s="64" t="str">
        <f t="shared" si="372"/>
        <v/>
      </c>
      <c r="AT1202" s="64" t="str">
        <f t="shared" si="373"/>
        <v/>
      </c>
      <c r="AW1202" s="17" t="str">
        <f t="shared" si="374"/>
        <v/>
      </c>
      <c r="AX1202" s="17" t="str">
        <f t="shared" si="375"/>
        <v/>
      </c>
      <c r="AY1202" s="17" t="str">
        <f t="shared" si="376"/>
        <v/>
      </c>
      <c r="AZ1202" s="17" t="str">
        <f t="shared" si="377"/>
        <v/>
      </c>
      <c r="BA1202" s="17" t="str">
        <f t="shared" si="378"/>
        <v/>
      </c>
      <c r="BB1202" s="17" t="str">
        <f t="shared" si="379"/>
        <v/>
      </c>
      <c r="BD1202" s="17" t="str">
        <f>IF(AND(OR(F1202="",F1202="□"),OR(G1202="",G1202="□"),OR(H1202="",H1202="□")),"",IF(AND(F1202="■",G1202="■"),"",IF(AND(OR(F1202="■",G1202="■"),H1202="■"),"",IF(F1202="■",5,IF(G1202="■",4,IF(I1202="","",IF($C$3="","",IF($C$3=8,"-",IF($C$3&lt;8,IF(I1202&lt;=$BY$25,7,IF(I1202&lt;=$BY$26,6,IF(I1202&lt;=$BY$27,5,IF(I1202&lt;=$BY$28,4,IF(I1202&lt;=$BY$29,3,IF(I1202&lt;=$BY$30,2,1)))))))))))))))</f>
        <v/>
      </c>
      <c r="BE1202" s="17" t="str">
        <f>IF(AND(OR(F1202="",F1202="□"),OR(G1202="",G1202="□"),OR(H1202="",H1202="□")),"",IF(AND(F1202="■",G1202="■"),"",IF(AND(OR(F1202="■",G1202="■"),H1202="■"),"",IF(F1202="■",5,IF(G1202="■",4,IF(K1202="","",IF($C$3="","",IF($C$3=8,IF(K1202&lt;=$BY$33,6,IF(K1202&lt;=$BY$34,5,IF(K1202&lt;=$BY$35,4,3))),IF(AND($C$3&lt;8,$C$3&gt;4),IF(K1202&lt;=$BY$32,7,IF(K1202&lt;=$BY$33,6,IF(K1202&lt;=$BY$34,5,IF(K1202&lt;=$BY$35,4,IF(K1202&lt;=$BY$36,3,2))))),IF(C1188&lt;5,"-"))))))))))</f>
        <v/>
      </c>
      <c r="BF1202" s="17" t="str">
        <f t="shared" si="381"/>
        <v/>
      </c>
      <c r="BH1202" s="18" t="str">
        <f>IF(X1202="","",IF(50&lt;=Y1202,6,IF(AND(40&lt;=Y1202,Y1202&lt;50),5,IF(AND(30&lt;=Y1202,Y1202&lt;40),4,IF(AND(20&lt;=Y1202,Y1202&lt;30),3,IF(AND(10&lt;=Y1202,Y1202&lt;20),2,IF(AND(0&lt;=Y1202,Y1202&lt;10),1,IF(Y1202&lt;0,0,""))))))))</f>
        <v/>
      </c>
      <c r="BI1202" s="18" t="str">
        <f>IF(X1202="","",IF(30&lt;=Y1202,4,IF(AND(20&lt;=Y1202,Y1202&lt;30),3,IF(AND(10&lt;=Y1202,Y1202&lt;20),2,IF(AND(0&lt;=Y1202,Y1202&lt;10),1,IF(Y1202&lt;0,0,""))))))</f>
        <v/>
      </c>
      <c r="BJ1202" s="58" t="str">
        <f>IF(AND(OR(Q1202="",Q1202="□"),OR(R1202="",R1202="□"),OR(S1202="",S1202="□")),"",IF(AND(Q1202="■",R1202="■"),"",IF(AND(OR(Q1202="■",R1202="■"),S1202="■"),"",IF(Q1202="■",3,IF(R1202="■",1,IF(Z1202="■",BH1202,BI1202))))))</f>
        <v/>
      </c>
    </row>
    <row r="1203" spans="1:62" ht="12" customHeight="1" x14ac:dyDescent="0.15">
      <c r="A1203" s="66">
        <v>1186</v>
      </c>
      <c r="B1203" s="4"/>
      <c r="C1203" s="2"/>
      <c r="D1203" s="2"/>
      <c r="E1203" s="8"/>
      <c r="F1203" s="129" t="s">
        <v>38</v>
      </c>
      <c r="G1203" s="130" t="s">
        <v>38</v>
      </c>
      <c r="H1203" s="131" t="s">
        <v>38</v>
      </c>
      <c r="I1203" s="122"/>
      <c r="J1203" s="149"/>
      <c r="K1203" s="124"/>
      <c r="L1203" s="178"/>
      <c r="M1203" s="133"/>
      <c r="N1203" s="163" t="str">
        <f>IF($C$3="","",IF(P1203="","",BF1203))</f>
        <v/>
      </c>
      <c r="O1203" s="163" t="str">
        <f>IF($C$3="","",IF(AND(OR(F1203="",F1203="□"),OR(G1203="",G1203="□"),OR(H1203="",H1203="□")),"",IF(AND(F1203="■",G1203="■"),"",IF(AND(OR(F1203="■",G1203="■"),H1203="■"),"",IF(BF1203="","",IF(OR(BF1203=4,BF1203&gt;4),"○","×"))))))</f>
        <v/>
      </c>
      <c r="P1203" s="162" t="str">
        <f>IF($C$3="","",IF(AND(OR(F1203="",F1203="□"),OR(G1203="",G1203="□"),OR(H1203="",H1203="□")),"",IF(AND(F1203="■",G1203="■"),"",IF(AND(OR(F1203="■",G1203="■"),H1203="■"),"",IF(BF1203="","",IF(OR(BF1203=5,BF1203&gt;5),"○","×"))))))</f>
        <v/>
      </c>
      <c r="Q1203" s="129" t="s">
        <v>38</v>
      </c>
      <c r="R1203" s="130" t="s">
        <v>38</v>
      </c>
      <c r="S1203" s="131" t="s">
        <v>38</v>
      </c>
      <c r="T1203" s="1"/>
      <c r="U1203" s="10"/>
      <c r="V1203" s="11"/>
      <c r="W1203" s="10"/>
      <c r="X1203" s="223" t="str">
        <f t="shared" si="380"/>
        <v/>
      </c>
      <c r="Y1203" s="164" t="str">
        <f t="shared" si="362"/>
        <v/>
      </c>
      <c r="Z1203" s="131" t="s">
        <v>58</v>
      </c>
      <c r="AA1203" s="135" t="s">
        <v>58</v>
      </c>
      <c r="AB1203" s="165" t="str">
        <f t="shared" si="363"/>
        <v/>
      </c>
      <c r="AC1203" s="280"/>
      <c r="AD1203" s="281"/>
      <c r="AF1203" s="60" t="str">
        <f>IF($C$3="","",IF(AND(F1203="□",G1203="□",H1203="□"),"",IF(AND(F1203="■",G1203="■"),"",IF(AND(F1203="■",H1203="■"),"",IF(AND(G1203="■",H1203="■"),"",IF(F1203="■",$BY$42,IF(G1203="■",$BY$39,IF(I1203="","",I1203))))))))</f>
        <v/>
      </c>
      <c r="AG1203" s="61" t="str">
        <f>IF($C$3="","",IF(AND(F1203="□",G1203="□",H1203="□"),"",IF(AND(F1203="■",G1203="■"),"",IF(AND(F1203="■",H1203="■"),"",IF(AND(G1203="■",H1203="■"),"",IF(F1203="■",$BY$44,IF(G1203="■",$BY$41,IF(K1203="","",K1203))))))))</f>
        <v/>
      </c>
      <c r="AH1203" s="63" t="str">
        <f t="shared" si="364"/>
        <v/>
      </c>
      <c r="AI1203" s="63" t="str">
        <f t="shared" si="365"/>
        <v/>
      </c>
      <c r="AJ1203" s="64" t="str">
        <f t="shared" si="366"/>
        <v/>
      </c>
      <c r="AK1203" s="64" t="str">
        <f t="shared" si="367"/>
        <v/>
      </c>
      <c r="AL1203" s="64" t="str">
        <f>IF($C$3="","",IF(AND(F1203="□",G1203="□",H1203="□"),"",IF(AND(F1203="■",G1203="■"),"",IF(AND(F1203="■",H1203="■"),"",IF(AND(G1203="■",H1203="■"),"",IF(F1203="■",$BY$23,IF(G1203="■",$BY$21,IF(J1203="","",J1203))))))))</f>
        <v/>
      </c>
      <c r="AM1203" s="65" t="str">
        <f t="shared" si="368"/>
        <v/>
      </c>
      <c r="AN1203" s="64" t="str">
        <f>IF($C$3="","",IF(AND(F1203="□",G1203="□",H1203="□"),"",IF(AND(F1203="■",G1203="■"),"",IF(AND(F1203="■",H1203="■"),"",IF(AND(G1203="■",H1203="■"),"",IF(F1203="■",$BY$24,IF(G1203="■",$BY$22,IF(L1203="","",L1203))))))))</f>
        <v/>
      </c>
      <c r="AO1203" s="118"/>
      <c r="AP1203" s="64" t="str">
        <f t="shared" si="369"/>
        <v/>
      </c>
      <c r="AQ1203" s="64" t="str">
        <f t="shared" si="370"/>
        <v/>
      </c>
      <c r="AR1203" s="64" t="str">
        <f t="shared" si="371"/>
        <v/>
      </c>
      <c r="AS1203" s="64" t="str">
        <f t="shared" si="372"/>
        <v/>
      </c>
      <c r="AT1203" s="64" t="str">
        <f t="shared" si="373"/>
        <v/>
      </c>
      <c r="AW1203" s="17" t="str">
        <f t="shared" si="374"/>
        <v/>
      </c>
      <c r="AX1203" s="17" t="str">
        <f t="shared" si="375"/>
        <v/>
      </c>
      <c r="AY1203" s="17" t="str">
        <f t="shared" si="376"/>
        <v/>
      </c>
      <c r="AZ1203" s="17" t="str">
        <f t="shared" si="377"/>
        <v/>
      </c>
      <c r="BA1203" s="17" t="str">
        <f t="shared" si="378"/>
        <v/>
      </c>
      <c r="BB1203" s="17" t="str">
        <f t="shared" si="379"/>
        <v/>
      </c>
      <c r="BD1203" s="17" t="str">
        <f>IF(AND(OR(F1203="",F1203="□"),OR(G1203="",G1203="□"),OR(H1203="",H1203="□")),"",IF(AND(F1203="■",G1203="■"),"",IF(AND(OR(F1203="■",G1203="■"),H1203="■"),"",IF(F1203="■",5,IF(G1203="■",4,IF(I1203="","",IF($C$3="","",IF($C$3=8,"-",IF($C$3&lt;8,IF(I1203&lt;=$BY$25,7,IF(I1203&lt;=$BY$26,6,IF(I1203&lt;=$BY$27,5,IF(I1203&lt;=$BY$28,4,IF(I1203&lt;=$BY$29,3,IF(I1203&lt;=$BY$30,2,1)))))))))))))))</f>
        <v/>
      </c>
      <c r="BE1203" s="17" t="str">
        <f>IF(AND(OR(F1203="",F1203="□"),OR(G1203="",G1203="□"),OR(H1203="",H1203="□")),"",IF(AND(F1203="■",G1203="■"),"",IF(AND(OR(F1203="■",G1203="■"),H1203="■"),"",IF(F1203="■",5,IF(G1203="■",4,IF(K1203="","",IF($C$3="","",IF($C$3=8,IF(K1203&lt;=$BY$33,6,IF(K1203&lt;=$BY$34,5,IF(K1203&lt;=$BY$35,4,3))),IF(AND($C$3&lt;8,$C$3&gt;4),IF(K1203&lt;=$BY$32,7,IF(K1203&lt;=$BY$33,6,IF(K1203&lt;=$BY$34,5,IF(K1203&lt;=$BY$35,4,IF(K1203&lt;=$BY$36,3,2))))),IF(C1189&lt;5,"-"))))))))))</f>
        <v/>
      </c>
      <c r="BF1203" s="17" t="str">
        <f t="shared" si="381"/>
        <v/>
      </c>
      <c r="BH1203" s="18" t="str">
        <f>IF(X1203="","",IF(50&lt;=Y1203,6,IF(AND(40&lt;=Y1203,Y1203&lt;50),5,IF(AND(30&lt;=Y1203,Y1203&lt;40),4,IF(AND(20&lt;=Y1203,Y1203&lt;30),3,IF(AND(10&lt;=Y1203,Y1203&lt;20),2,IF(AND(0&lt;=Y1203,Y1203&lt;10),1,IF(Y1203&lt;0,0,""))))))))</f>
        <v/>
      </c>
      <c r="BI1203" s="18" t="str">
        <f>IF(X1203="","",IF(30&lt;=Y1203,4,IF(AND(20&lt;=Y1203,Y1203&lt;30),3,IF(AND(10&lt;=Y1203,Y1203&lt;20),2,IF(AND(0&lt;=Y1203,Y1203&lt;10),1,IF(Y1203&lt;0,0,""))))))</f>
        <v/>
      </c>
      <c r="BJ1203" s="58" t="str">
        <f>IF(AND(OR(Q1203="",Q1203="□"),OR(R1203="",R1203="□"),OR(S1203="",S1203="□")),"",IF(AND(Q1203="■",R1203="■"),"",IF(AND(OR(Q1203="■",R1203="■"),S1203="■"),"",IF(Q1203="■",3,IF(R1203="■",1,IF(Z1203="■",BH1203,BI1203))))))</f>
        <v/>
      </c>
    </row>
    <row r="1204" spans="1:62" ht="12" customHeight="1" x14ac:dyDescent="0.15">
      <c r="A1204" s="66">
        <v>1187</v>
      </c>
      <c r="B1204" s="4"/>
      <c r="C1204" s="2"/>
      <c r="D1204" s="2"/>
      <c r="E1204" s="8"/>
      <c r="F1204" s="129" t="s">
        <v>38</v>
      </c>
      <c r="G1204" s="130" t="s">
        <v>38</v>
      </c>
      <c r="H1204" s="131" t="s">
        <v>38</v>
      </c>
      <c r="I1204" s="122"/>
      <c r="J1204" s="149"/>
      <c r="K1204" s="124"/>
      <c r="L1204" s="178"/>
      <c r="M1204" s="133"/>
      <c r="N1204" s="163" t="str">
        <f>IF($C$3="","",IF(P1204="","",BF1204))</f>
        <v/>
      </c>
      <c r="O1204" s="163" t="str">
        <f>IF($C$3="","",IF(AND(OR(F1204="",F1204="□"),OR(G1204="",G1204="□"),OR(H1204="",H1204="□")),"",IF(AND(F1204="■",G1204="■"),"",IF(AND(OR(F1204="■",G1204="■"),H1204="■"),"",IF(BF1204="","",IF(OR(BF1204=4,BF1204&gt;4),"○","×"))))))</f>
        <v/>
      </c>
      <c r="P1204" s="162" t="str">
        <f>IF($C$3="","",IF(AND(OR(F1204="",F1204="□"),OR(G1204="",G1204="□"),OR(H1204="",H1204="□")),"",IF(AND(F1204="■",G1204="■"),"",IF(AND(OR(F1204="■",G1204="■"),H1204="■"),"",IF(BF1204="","",IF(OR(BF1204=5,BF1204&gt;5),"○","×"))))))</f>
        <v/>
      </c>
      <c r="Q1204" s="129" t="s">
        <v>38</v>
      </c>
      <c r="R1204" s="130" t="s">
        <v>38</v>
      </c>
      <c r="S1204" s="131" t="s">
        <v>38</v>
      </c>
      <c r="T1204" s="1"/>
      <c r="U1204" s="10"/>
      <c r="V1204" s="11"/>
      <c r="W1204" s="10"/>
      <c r="X1204" s="223" t="str">
        <f t="shared" si="380"/>
        <v/>
      </c>
      <c r="Y1204" s="164" t="str">
        <f t="shared" si="362"/>
        <v/>
      </c>
      <c r="Z1204" s="131" t="s">
        <v>58</v>
      </c>
      <c r="AA1204" s="135" t="s">
        <v>58</v>
      </c>
      <c r="AB1204" s="165" t="str">
        <f t="shared" si="363"/>
        <v/>
      </c>
      <c r="AC1204" s="280"/>
      <c r="AD1204" s="281"/>
      <c r="AF1204" s="60" t="str">
        <f>IF($C$3="","",IF(AND(F1204="□",G1204="□",H1204="□"),"",IF(AND(F1204="■",G1204="■"),"",IF(AND(F1204="■",H1204="■"),"",IF(AND(G1204="■",H1204="■"),"",IF(F1204="■",$BY$42,IF(G1204="■",$BY$39,IF(I1204="","",I1204))))))))</f>
        <v/>
      </c>
      <c r="AG1204" s="61" t="str">
        <f>IF($C$3="","",IF(AND(F1204="□",G1204="□",H1204="□"),"",IF(AND(F1204="■",G1204="■"),"",IF(AND(F1204="■",H1204="■"),"",IF(AND(G1204="■",H1204="■"),"",IF(F1204="■",$BY$44,IF(G1204="■",$BY$41,IF(K1204="","",K1204))))))))</f>
        <v/>
      </c>
      <c r="AH1204" s="63" t="str">
        <f t="shared" si="364"/>
        <v/>
      </c>
      <c r="AI1204" s="63" t="str">
        <f t="shared" si="365"/>
        <v/>
      </c>
      <c r="AJ1204" s="64" t="str">
        <f t="shared" si="366"/>
        <v/>
      </c>
      <c r="AK1204" s="64" t="str">
        <f t="shared" si="367"/>
        <v/>
      </c>
      <c r="AL1204" s="64" t="str">
        <f>IF($C$3="","",IF(AND(F1204="□",G1204="□",H1204="□"),"",IF(AND(F1204="■",G1204="■"),"",IF(AND(F1204="■",H1204="■"),"",IF(AND(G1204="■",H1204="■"),"",IF(F1204="■",$BY$23,IF(G1204="■",$BY$21,IF(J1204="","",J1204))))))))</f>
        <v/>
      </c>
      <c r="AM1204" s="65" t="str">
        <f t="shared" si="368"/>
        <v/>
      </c>
      <c r="AN1204" s="64" t="str">
        <f>IF($C$3="","",IF(AND(F1204="□",G1204="□",H1204="□"),"",IF(AND(F1204="■",G1204="■"),"",IF(AND(F1204="■",H1204="■"),"",IF(AND(G1204="■",H1204="■"),"",IF(F1204="■",$BY$24,IF(G1204="■",$BY$22,IF(L1204="","",L1204))))))))</f>
        <v/>
      </c>
      <c r="AO1204" s="118"/>
      <c r="AP1204" s="64" t="str">
        <f t="shared" si="369"/>
        <v/>
      </c>
      <c r="AQ1204" s="64" t="str">
        <f t="shared" si="370"/>
        <v/>
      </c>
      <c r="AR1204" s="64" t="str">
        <f t="shared" si="371"/>
        <v/>
      </c>
      <c r="AS1204" s="64" t="str">
        <f t="shared" si="372"/>
        <v/>
      </c>
      <c r="AT1204" s="64" t="str">
        <f t="shared" si="373"/>
        <v/>
      </c>
      <c r="AW1204" s="17" t="str">
        <f t="shared" si="374"/>
        <v/>
      </c>
      <c r="AX1204" s="17" t="str">
        <f t="shared" si="375"/>
        <v/>
      </c>
      <c r="AY1204" s="17" t="str">
        <f t="shared" si="376"/>
        <v/>
      </c>
      <c r="AZ1204" s="17" t="str">
        <f t="shared" si="377"/>
        <v/>
      </c>
      <c r="BA1204" s="17" t="str">
        <f t="shared" si="378"/>
        <v/>
      </c>
      <c r="BB1204" s="17" t="str">
        <f t="shared" si="379"/>
        <v/>
      </c>
      <c r="BD1204" s="17" t="str">
        <f>IF(AND(OR(F1204="",F1204="□"),OR(G1204="",G1204="□"),OR(H1204="",H1204="□")),"",IF(AND(F1204="■",G1204="■"),"",IF(AND(OR(F1204="■",G1204="■"),H1204="■"),"",IF(F1204="■",5,IF(G1204="■",4,IF(I1204="","",IF($C$3="","",IF($C$3=8,"-",IF($C$3&lt;8,IF(I1204&lt;=$BY$25,7,IF(I1204&lt;=$BY$26,6,IF(I1204&lt;=$BY$27,5,IF(I1204&lt;=$BY$28,4,IF(I1204&lt;=$BY$29,3,IF(I1204&lt;=$BY$30,2,1)))))))))))))))</f>
        <v/>
      </c>
      <c r="BE1204" s="17" t="str">
        <f>IF(AND(OR(F1204="",F1204="□"),OR(G1204="",G1204="□"),OR(H1204="",H1204="□")),"",IF(AND(F1204="■",G1204="■"),"",IF(AND(OR(F1204="■",G1204="■"),H1204="■"),"",IF(F1204="■",5,IF(G1204="■",4,IF(K1204="","",IF($C$3="","",IF($C$3=8,IF(K1204&lt;=$BY$33,6,IF(K1204&lt;=$BY$34,5,IF(K1204&lt;=$BY$35,4,3))),IF(AND($C$3&lt;8,$C$3&gt;4),IF(K1204&lt;=$BY$32,7,IF(K1204&lt;=$BY$33,6,IF(K1204&lt;=$BY$34,5,IF(K1204&lt;=$BY$35,4,IF(K1204&lt;=$BY$36,3,2))))),IF(C1190&lt;5,"-"))))))))))</f>
        <v/>
      </c>
      <c r="BF1204" s="17" t="str">
        <f t="shared" si="381"/>
        <v/>
      </c>
      <c r="BH1204" s="18" t="str">
        <f>IF(X1204="","",IF(50&lt;=Y1204,6,IF(AND(40&lt;=Y1204,Y1204&lt;50),5,IF(AND(30&lt;=Y1204,Y1204&lt;40),4,IF(AND(20&lt;=Y1204,Y1204&lt;30),3,IF(AND(10&lt;=Y1204,Y1204&lt;20),2,IF(AND(0&lt;=Y1204,Y1204&lt;10),1,IF(Y1204&lt;0,0,""))))))))</f>
        <v/>
      </c>
      <c r="BI1204" s="18" t="str">
        <f>IF(X1204="","",IF(30&lt;=Y1204,4,IF(AND(20&lt;=Y1204,Y1204&lt;30),3,IF(AND(10&lt;=Y1204,Y1204&lt;20),2,IF(AND(0&lt;=Y1204,Y1204&lt;10),1,IF(Y1204&lt;0,0,""))))))</f>
        <v/>
      </c>
      <c r="BJ1204" s="58" t="str">
        <f>IF(AND(OR(Q1204="",Q1204="□"),OR(R1204="",R1204="□"),OR(S1204="",S1204="□")),"",IF(AND(Q1204="■",R1204="■"),"",IF(AND(OR(Q1204="■",R1204="■"),S1204="■"),"",IF(Q1204="■",3,IF(R1204="■",1,IF(Z1204="■",BH1204,BI1204))))))</f>
        <v/>
      </c>
    </row>
    <row r="1205" spans="1:62" ht="12" customHeight="1" x14ac:dyDescent="0.15">
      <c r="A1205" s="66">
        <v>1188</v>
      </c>
      <c r="B1205" s="4"/>
      <c r="C1205" s="2"/>
      <c r="D1205" s="2"/>
      <c r="E1205" s="8"/>
      <c r="F1205" s="129" t="s">
        <v>38</v>
      </c>
      <c r="G1205" s="130" t="s">
        <v>38</v>
      </c>
      <c r="H1205" s="131" t="s">
        <v>38</v>
      </c>
      <c r="I1205" s="122"/>
      <c r="J1205" s="149"/>
      <c r="K1205" s="124"/>
      <c r="L1205" s="178"/>
      <c r="M1205" s="133"/>
      <c r="N1205" s="163" t="str">
        <f>IF($C$3="","",IF(P1205="","",BF1205))</f>
        <v/>
      </c>
      <c r="O1205" s="163" t="str">
        <f>IF($C$3="","",IF(AND(OR(F1205="",F1205="□"),OR(G1205="",G1205="□"),OR(H1205="",H1205="□")),"",IF(AND(F1205="■",G1205="■"),"",IF(AND(OR(F1205="■",G1205="■"),H1205="■"),"",IF(BF1205="","",IF(OR(BF1205=4,BF1205&gt;4),"○","×"))))))</f>
        <v/>
      </c>
      <c r="P1205" s="162" t="str">
        <f>IF($C$3="","",IF(AND(OR(F1205="",F1205="□"),OR(G1205="",G1205="□"),OR(H1205="",H1205="□")),"",IF(AND(F1205="■",G1205="■"),"",IF(AND(OR(F1205="■",G1205="■"),H1205="■"),"",IF(BF1205="","",IF(OR(BF1205=5,BF1205&gt;5),"○","×"))))))</f>
        <v/>
      </c>
      <c r="Q1205" s="129" t="s">
        <v>38</v>
      </c>
      <c r="R1205" s="130" t="s">
        <v>38</v>
      </c>
      <c r="S1205" s="131" t="s">
        <v>38</v>
      </c>
      <c r="T1205" s="1"/>
      <c r="U1205" s="10"/>
      <c r="V1205" s="11"/>
      <c r="W1205" s="10"/>
      <c r="X1205" s="223" t="str">
        <f t="shared" si="380"/>
        <v/>
      </c>
      <c r="Y1205" s="164" t="str">
        <f t="shared" si="362"/>
        <v/>
      </c>
      <c r="Z1205" s="131" t="s">
        <v>58</v>
      </c>
      <c r="AA1205" s="135" t="s">
        <v>58</v>
      </c>
      <c r="AB1205" s="165" t="str">
        <f t="shared" si="363"/>
        <v/>
      </c>
      <c r="AC1205" s="280"/>
      <c r="AD1205" s="281"/>
      <c r="AF1205" s="60" t="str">
        <f>IF($C$3="","",IF(AND(F1205="□",G1205="□",H1205="□"),"",IF(AND(F1205="■",G1205="■"),"",IF(AND(F1205="■",H1205="■"),"",IF(AND(G1205="■",H1205="■"),"",IF(F1205="■",$BY$42,IF(G1205="■",$BY$39,IF(I1205="","",I1205))))))))</f>
        <v/>
      </c>
      <c r="AG1205" s="61" t="str">
        <f>IF($C$3="","",IF(AND(F1205="□",G1205="□",H1205="□"),"",IF(AND(F1205="■",G1205="■"),"",IF(AND(F1205="■",H1205="■"),"",IF(AND(G1205="■",H1205="■"),"",IF(F1205="■",$BY$44,IF(G1205="■",$BY$41,IF(K1205="","",K1205))))))))</f>
        <v/>
      </c>
      <c r="AH1205" s="63" t="str">
        <f t="shared" si="364"/>
        <v/>
      </c>
      <c r="AI1205" s="63" t="str">
        <f t="shared" si="365"/>
        <v/>
      </c>
      <c r="AJ1205" s="64" t="str">
        <f t="shared" si="366"/>
        <v/>
      </c>
      <c r="AK1205" s="64" t="str">
        <f t="shared" si="367"/>
        <v/>
      </c>
      <c r="AL1205" s="64" t="str">
        <f>IF($C$3="","",IF(AND(F1205="□",G1205="□",H1205="□"),"",IF(AND(F1205="■",G1205="■"),"",IF(AND(F1205="■",H1205="■"),"",IF(AND(G1205="■",H1205="■"),"",IF(F1205="■",$BY$23,IF(G1205="■",$BY$21,IF(J1205="","",J1205))))))))</f>
        <v/>
      </c>
      <c r="AM1205" s="65" t="str">
        <f t="shared" si="368"/>
        <v/>
      </c>
      <c r="AN1205" s="64" t="str">
        <f>IF($C$3="","",IF(AND(F1205="□",G1205="□",H1205="□"),"",IF(AND(F1205="■",G1205="■"),"",IF(AND(F1205="■",H1205="■"),"",IF(AND(G1205="■",H1205="■"),"",IF(F1205="■",$BY$24,IF(G1205="■",$BY$22,IF(L1205="","",L1205))))))))</f>
        <v/>
      </c>
      <c r="AO1205" s="118"/>
      <c r="AP1205" s="64" t="str">
        <f t="shared" si="369"/>
        <v/>
      </c>
      <c r="AQ1205" s="64" t="str">
        <f t="shared" si="370"/>
        <v/>
      </c>
      <c r="AR1205" s="64" t="str">
        <f t="shared" si="371"/>
        <v/>
      </c>
      <c r="AS1205" s="64" t="str">
        <f t="shared" si="372"/>
        <v/>
      </c>
      <c r="AT1205" s="64" t="str">
        <f t="shared" si="373"/>
        <v/>
      </c>
      <c r="AW1205" s="17" t="str">
        <f t="shared" si="374"/>
        <v/>
      </c>
      <c r="AX1205" s="17" t="str">
        <f t="shared" si="375"/>
        <v/>
      </c>
      <c r="AY1205" s="17" t="str">
        <f t="shared" si="376"/>
        <v/>
      </c>
      <c r="AZ1205" s="17" t="str">
        <f t="shared" si="377"/>
        <v/>
      </c>
      <c r="BA1205" s="17" t="str">
        <f t="shared" si="378"/>
        <v/>
      </c>
      <c r="BB1205" s="17" t="str">
        <f t="shared" si="379"/>
        <v/>
      </c>
      <c r="BD1205" s="17" t="str">
        <f>IF(AND(OR(F1205="",F1205="□"),OR(G1205="",G1205="□"),OR(H1205="",H1205="□")),"",IF(AND(F1205="■",G1205="■"),"",IF(AND(OR(F1205="■",G1205="■"),H1205="■"),"",IF(F1205="■",5,IF(G1205="■",4,IF(I1205="","",IF($C$3="","",IF($C$3=8,"-",IF($C$3&lt;8,IF(I1205&lt;=$BY$25,7,IF(I1205&lt;=$BY$26,6,IF(I1205&lt;=$BY$27,5,IF(I1205&lt;=$BY$28,4,IF(I1205&lt;=$BY$29,3,IF(I1205&lt;=$BY$30,2,1)))))))))))))))</f>
        <v/>
      </c>
      <c r="BE1205" s="17" t="str">
        <f>IF(AND(OR(F1205="",F1205="□"),OR(G1205="",G1205="□"),OR(H1205="",H1205="□")),"",IF(AND(F1205="■",G1205="■"),"",IF(AND(OR(F1205="■",G1205="■"),H1205="■"),"",IF(F1205="■",5,IF(G1205="■",4,IF(K1205="","",IF($C$3="","",IF($C$3=8,IF(K1205&lt;=$BY$33,6,IF(K1205&lt;=$BY$34,5,IF(K1205&lt;=$BY$35,4,3))),IF(AND($C$3&lt;8,$C$3&gt;4),IF(K1205&lt;=$BY$32,7,IF(K1205&lt;=$BY$33,6,IF(K1205&lt;=$BY$34,5,IF(K1205&lt;=$BY$35,4,IF(K1205&lt;=$BY$36,3,2))))),IF(C1191&lt;5,"-"))))))))))</f>
        <v/>
      </c>
      <c r="BF1205" s="17" t="str">
        <f t="shared" si="381"/>
        <v/>
      </c>
      <c r="BH1205" s="18" t="str">
        <f>IF(X1205="","",IF(50&lt;=Y1205,6,IF(AND(40&lt;=Y1205,Y1205&lt;50),5,IF(AND(30&lt;=Y1205,Y1205&lt;40),4,IF(AND(20&lt;=Y1205,Y1205&lt;30),3,IF(AND(10&lt;=Y1205,Y1205&lt;20),2,IF(AND(0&lt;=Y1205,Y1205&lt;10),1,IF(Y1205&lt;0,0,""))))))))</f>
        <v/>
      </c>
      <c r="BI1205" s="18" t="str">
        <f>IF(X1205="","",IF(30&lt;=Y1205,4,IF(AND(20&lt;=Y1205,Y1205&lt;30),3,IF(AND(10&lt;=Y1205,Y1205&lt;20),2,IF(AND(0&lt;=Y1205,Y1205&lt;10),1,IF(Y1205&lt;0,0,""))))))</f>
        <v/>
      </c>
      <c r="BJ1205" s="58" t="str">
        <f>IF(AND(OR(Q1205="",Q1205="□"),OR(R1205="",R1205="□"),OR(S1205="",S1205="□")),"",IF(AND(Q1205="■",R1205="■"),"",IF(AND(OR(Q1205="■",R1205="■"),S1205="■"),"",IF(Q1205="■",3,IF(R1205="■",1,IF(Z1205="■",BH1205,BI1205))))))</f>
        <v/>
      </c>
    </row>
    <row r="1206" spans="1:62" ht="12" customHeight="1" x14ac:dyDescent="0.15">
      <c r="A1206" s="66">
        <v>1189</v>
      </c>
      <c r="B1206" s="4"/>
      <c r="C1206" s="2"/>
      <c r="D1206" s="2"/>
      <c r="E1206" s="8"/>
      <c r="F1206" s="129" t="s">
        <v>38</v>
      </c>
      <c r="G1206" s="130" t="s">
        <v>38</v>
      </c>
      <c r="H1206" s="131" t="s">
        <v>38</v>
      </c>
      <c r="I1206" s="122"/>
      <c r="J1206" s="149"/>
      <c r="K1206" s="124"/>
      <c r="L1206" s="178"/>
      <c r="M1206" s="133"/>
      <c r="N1206" s="163" t="str">
        <f>IF($C$3="","",IF(P1206="","",BF1206))</f>
        <v/>
      </c>
      <c r="O1206" s="163" t="str">
        <f>IF($C$3="","",IF(AND(OR(F1206="",F1206="□"),OR(G1206="",G1206="□"),OR(H1206="",H1206="□")),"",IF(AND(F1206="■",G1206="■"),"",IF(AND(OR(F1206="■",G1206="■"),H1206="■"),"",IF(BF1206="","",IF(OR(BF1206=4,BF1206&gt;4),"○","×"))))))</f>
        <v/>
      </c>
      <c r="P1206" s="162" t="str">
        <f>IF($C$3="","",IF(AND(OR(F1206="",F1206="□"),OR(G1206="",G1206="□"),OR(H1206="",H1206="□")),"",IF(AND(F1206="■",G1206="■"),"",IF(AND(OR(F1206="■",G1206="■"),H1206="■"),"",IF(BF1206="","",IF(OR(BF1206=5,BF1206&gt;5),"○","×"))))))</f>
        <v/>
      </c>
      <c r="Q1206" s="129" t="s">
        <v>38</v>
      </c>
      <c r="R1206" s="130" t="s">
        <v>38</v>
      </c>
      <c r="S1206" s="131" t="s">
        <v>38</v>
      </c>
      <c r="T1206" s="1"/>
      <c r="U1206" s="10"/>
      <c r="V1206" s="11"/>
      <c r="W1206" s="10"/>
      <c r="X1206" s="223" t="str">
        <f t="shared" si="380"/>
        <v/>
      </c>
      <c r="Y1206" s="164" t="str">
        <f t="shared" si="362"/>
        <v/>
      </c>
      <c r="Z1206" s="131" t="s">
        <v>58</v>
      </c>
      <c r="AA1206" s="135" t="s">
        <v>58</v>
      </c>
      <c r="AB1206" s="165" t="str">
        <f t="shared" si="363"/>
        <v/>
      </c>
      <c r="AC1206" s="280"/>
      <c r="AD1206" s="281"/>
      <c r="AF1206" s="60" t="str">
        <f>IF($C$3="","",IF(AND(F1206="□",G1206="□",H1206="□"),"",IF(AND(F1206="■",G1206="■"),"",IF(AND(F1206="■",H1206="■"),"",IF(AND(G1206="■",H1206="■"),"",IF(F1206="■",$BY$42,IF(G1206="■",$BY$39,IF(I1206="","",I1206))))))))</f>
        <v/>
      </c>
      <c r="AG1206" s="61" t="str">
        <f>IF($C$3="","",IF(AND(F1206="□",G1206="□",H1206="□"),"",IF(AND(F1206="■",G1206="■"),"",IF(AND(F1206="■",H1206="■"),"",IF(AND(G1206="■",H1206="■"),"",IF(F1206="■",$BY$44,IF(G1206="■",$BY$41,IF(K1206="","",K1206))))))))</f>
        <v/>
      </c>
      <c r="AH1206" s="63" t="str">
        <f t="shared" si="364"/>
        <v/>
      </c>
      <c r="AI1206" s="63" t="str">
        <f t="shared" si="365"/>
        <v/>
      </c>
      <c r="AJ1206" s="64" t="str">
        <f t="shared" si="366"/>
        <v/>
      </c>
      <c r="AK1206" s="64" t="str">
        <f t="shared" si="367"/>
        <v/>
      </c>
      <c r="AL1206" s="64" t="str">
        <f>IF($C$3="","",IF(AND(F1206="□",G1206="□",H1206="□"),"",IF(AND(F1206="■",G1206="■"),"",IF(AND(F1206="■",H1206="■"),"",IF(AND(G1206="■",H1206="■"),"",IF(F1206="■",$BY$23,IF(G1206="■",$BY$21,IF(J1206="","",J1206))))))))</f>
        <v/>
      </c>
      <c r="AM1206" s="65" t="str">
        <f t="shared" si="368"/>
        <v/>
      </c>
      <c r="AN1206" s="64" t="str">
        <f>IF($C$3="","",IF(AND(F1206="□",G1206="□",H1206="□"),"",IF(AND(F1206="■",G1206="■"),"",IF(AND(F1206="■",H1206="■"),"",IF(AND(G1206="■",H1206="■"),"",IF(F1206="■",$BY$24,IF(G1206="■",$BY$22,IF(L1206="","",L1206))))))))</f>
        <v/>
      </c>
      <c r="AO1206" s="118"/>
      <c r="AP1206" s="64" t="str">
        <f t="shared" si="369"/>
        <v/>
      </c>
      <c r="AQ1206" s="64" t="str">
        <f t="shared" si="370"/>
        <v/>
      </c>
      <c r="AR1206" s="64" t="str">
        <f t="shared" si="371"/>
        <v/>
      </c>
      <c r="AS1206" s="64" t="str">
        <f t="shared" si="372"/>
        <v/>
      </c>
      <c r="AT1206" s="64" t="str">
        <f t="shared" si="373"/>
        <v/>
      </c>
      <c r="AW1206" s="17" t="str">
        <f t="shared" si="374"/>
        <v/>
      </c>
      <c r="AX1206" s="17" t="str">
        <f t="shared" si="375"/>
        <v/>
      </c>
      <c r="AY1206" s="17" t="str">
        <f t="shared" si="376"/>
        <v/>
      </c>
      <c r="AZ1206" s="17" t="str">
        <f t="shared" si="377"/>
        <v/>
      </c>
      <c r="BA1206" s="17" t="str">
        <f t="shared" si="378"/>
        <v/>
      </c>
      <c r="BB1206" s="17" t="str">
        <f t="shared" si="379"/>
        <v/>
      </c>
      <c r="BD1206" s="17" t="str">
        <f>IF(AND(OR(F1206="",F1206="□"),OR(G1206="",G1206="□"),OR(H1206="",H1206="□")),"",IF(AND(F1206="■",G1206="■"),"",IF(AND(OR(F1206="■",G1206="■"),H1206="■"),"",IF(F1206="■",5,IF(G1206="■",4,IF(I1206="","",IF($C$3="","",IF($C$3=8,"-",IF($C$3&lt;8,IF(I1206&lt;=$BY$25,7,IF(I1206&lt;=$BY$26,6,IF(I1206&lt;=$BY$27,5,IF(I1206&lt;=$BY$28,4,IF(I1206&lt;=$BY$29,3,IF(I1206&lt;=$BY$30,2,1)))))))))))))))</f>
        <v/>
      </c>
      <c r="BE1206" s="17" t="str">
        <f>IF(AND(OR(F1206="",F1206="□"),OR(G1206="",G1206="□"),OR(H1206="",H1206="□")),"",IF(AND(F1206="■",G1206="■"),"",IF(AND(OR(F1206="■",G1206="■"),H1206="■"),"",IF(F1206="■",5,IF(G1206="■",4,IF(K1206="","",IF($C$3="","",IF($C$3=8,IF(K1206&lt;=$BY$33,6,IF(K1206&lt;=$BY$34,5,IF(K1206&lt;=$BY$35,4,3))),IF(AND($C$3&lt;8,$C$3&gt;4),IF(K1206&lt;=$BY$32,7,IF(K1206&lt;=$BY$33,6,IF(K1206&lt;=$BY$34,5,IF(K1206&lt;=$BY$35,4,IF(K1206&lt;=$BY$36,3,2))))),IF(C1192&lt;5,"-"))))))))))</f>
        <v/>
      </c>
      <c r="BF1206" s="17" t="str">
        <f t="shared" si="381"/>
        <v/>
      </c>
      <c r="BH1206" s="18" t="str">
        <f>IF(X1206="","",IF(50&lt;=Y1206,6,IF(AND(40&lt;=Y1206,Y1206&lt;50),5,IF(AND(30&lt;=Y1206,Y1206&lt;40),4,IF(AND(20&lt;=Y1206,Y1206&lt;30),3,IF(AND(10&lt;=Y1206,Y1206&lt;20),2,IF(AND(0&lt;=Y1206,Y1206&lt;10),1,IF(Y1206&lt;0,0,""))))))))</f>
        <v/>
      </c>
      <c r="BI1206" s="18" t="str">
        <f>IF(X1206="","",IF(30&lt;=Y1206,4,IF(AND(20&lt;=Y1206,Y1206&lt;30),3,IF(AND(10&lt;=Y1206,Y1206&lt;20),2,IF(AND(0&lt;=Y1206,Y1206&lt;10),1,IF(Y1206&lt;0,0,""))))))</f>
        <v/>
      </c>
      <c r="BJ1206" s="58" t="str">
        <f>IF(AND(OR(Q1206="",Q1206="□"),OR(R1206="",R1206="□"),OR(S1206="",S1206="□")),"",IF(AND(Q1206="■",R1206="■"),"",IF(AND(OR(Q1206="■",R1206="■"),S1206="■"),"",IF(Q1206="■",3,IF(R1206="■",1,IF(Z1206="■",BH1206,BI1206))))))</f>
        <v/>
      </c>
    </row>
    <row r="1207" spans="1:62" ht="12" customHeight="1" x14ac:dyDescent="0.15">
      <c r="A1207" s="66">
        <v>1190</v>
      </c>
      <c r="B1207" s="4"/>
      <c r="C1207" s="2"/>
      <c r="D1207" s="2"/>
      <c r="E1207" s="8"/>
      <c r="F1207" s="129" t="s">
        <v>38</v>
      </c>
      <c r="G1207" s="130" t="s">
        <v>38</v>
      </c>
      <c r="H1207" s="131" t="s">
        <v>38</v>
      </c>
      <c r="I1207" s="122"/>
      <c r="J1207" s="149"/>
      <c r="K1207" s="124"/>
      <c r="L1207" s="178"/>
      <c r="M1207" s="133"/>
      <c r="N1207" s="163" t="str">
        <f>IF($C$3="","",IF(P1207="","",BF1207))</f>
        <v/>
      </c>
      <c r="O1207" s="163" t="str">
        <f>IF($C$3="","",IF(AND(OR(F1207="",F1207="□"),OR(G1207="",G1207="□"),OR(H1207="",H1207="□")),"",IF(AND(F1207="■",G1207="■"),"",IF(AND(OR(F1207="■",G1207="■"),H1207="■"),"",IF(BF1207="","",IF(OR(BF1207=4,BF1207&gt;4),"○","×"))))))</f>
        <v/>
      </c>
      <c r="P1207" s="162" t="str">
        <f>IF($C$3="","",IF(AND(OR(F1207="",F1207="□"),OR(G1207="",G1207="□"),OR(H1207="",H1207="□")),"",IF(AND(F1207="■",G1207="■"),"",IF(AND(OR(F1207="■",G1207="■"),H1207="■"),"",IF(BF1207="","",IF(OR(BF1207=5,BF1207&gt;5),"○","×"))))))</f>
        <v/>
      </c>
      <c r="Q1207" s="129" t="s">
        <v>38</v>
      </c>
      <c r="R1207" s="130" t="s">
        <v>38</v>
      </c>
      <c r="S1207" s="131" t="s">
        <v>38</v>
      </c>
      <c r="T1207" s="1"/>
      <c r="U1207" s="10"/>
      <c r="V1207" s="11"/>
      <c r="W1207" s="10"/>
      <c r="X1207" s="223" t="str">
        <f t="shared" si="380"/>
        <v/>
      </c>
      <c r="Y1207" s="164" t="str">
        <f t="shared" si="362"/>
        <v/>
      </c>
      <c r="Z1207" s="131" t="s">
        <v>58</v>
      </c>
      <c r="AA1207" s="135" t="s">
        <v>58</v>
      </c>
      <c r="AB1207" s="165" t="str">
        <f t="shared" si="363"/>
        <v/>
      </c>
      <c r="AC1207" s="280"/>
      <c r="AD1207" s="281"/>
      <c r="AF1207" s="60" t="str">
        <f>IF($C$3="","",IF(AND(F1207="□",G1207="□",H1207="□"),"",IF(AND(F1207="■",G1207="■"),"",IF(AND(F1207="■",H1207="■"),"",IF(AND(G1207="■",H1207="■"),"",IF(F1207="■",$BY$42,IF(G1207="■",$BY$39,IF(I1207="","",I1207))))))))</f>
        <v/>
      </c>
      <c r="AG1207" s="61" t="str">
        <f>IF($C$3="","",IF(AND(F1207="□",G1207="□",H1207="□"),"",IF(AND(F1207="■",G1207="■"),"",IF(AND(F1207="■",H1207="■"),"",IF(AND(G1207="■",H1207="■"),"",IF(F1207="■",$BY$44,IF(G1207="■",$BY$41,IF(K1207="","",K1207))))))))</f>
        <v/>
      </c>
      <c r="AH1207" s="63" t="str">
        <f t="shared" si="364"/>
        <v/>
      </c>
      <c r="AI1207" s="63" t="str">
        <f t="shared" si="365"/>
        <v/>
      </c>
      <c r="AJ1207" s="64" t="str">
        <f t="shared" si="366"/>
        <v/>
      </c>
      <c r="AK1207" s="64" t="str">
        <f t="shared" si="367"/>
        <v/>
      </c>
      <c r="AL1207" s="64" t="str">
        <f>IF($C$3="","",IF(AND(F1207="□",G1207="□",H1207="□"),"",IF(AND(F1207="■",G1207="■"),"",IF(AND(F1207="■",H1207="■"),"",IF(AND(G1207="■",H1207="■"),"",IF(F1207="■",$BY$23,IF(G1207="■",$BY$21,IF(J1207="","",J1207))))))))</f>
        <v/>
      </c>
      <c r="AM1207" s="65" t="str">
        <f t="shared" si="368"/>
        <v/>
      </c>
      <c r="AN1207" s="64" t="str">
        <f>IF($C$3="","",IF(AND(F1207="□",G1207="□",H1207="□"),"",IF(AND(F1207="■",G1207="■"),"",IF(AND(F1207="■",H1207="■"),"",IF(AND(G1207="■",H1207="■"),"",IF(F1207="■",$BY$24,IF(G1207="■",$BY$22,IF(L1207="","",L1207))))))))</f>
        <v/>
      </c>
      <c r="AO1207" s="118"/>
      <c r="AP1207" s="64" t="str">
        <f t="shared" si="369"/>
        <v/>
      </c>
      <c r="AQ1207" s="64" t="str">
        <f t="shared" si="370"/>
        <v/>
      </c>
      <c r="AR1207" s="64" t="str">
        <f t="shared" si="371"/>
        <v/>
      </c>
      <c r="AS1207" s="64" t="str">
        <f t="shared" si="372"/>
        <v/>
      </c>
      <c r="AT1207" s="64" t="str">
        <f t="shared" si="373"/>
        <v/>
      </c>
      <c r="AW1207" s="17" t="str">
        <f t="shared" si="374"/>
        <v/>
      </c>
      <c r="AX1207" s="17" t="str">
        <f t="shared" si="375"/>
        <v/>
      </c>
      <c r="AY1207" s="17" t="str">
        <f t="shared" si="376"/>
        <v/>
      </c>
      <c r="AZ1207" s="17" t="str">
        <f t="shared" si="377"/>
        <v/>
      </c>
      <c r="BA1207" s="17" t="str">
        <f t="shared" si="378"/>
        <v/>
      </c>
      <c r="BB1207" s="17" t="str">
        <f t="shared" si="379"/>
        <v/>
      </c>
      <c r="BD1207" s="17" t="str">
        <f>IF(AND(OR(F1207="",F1207="□"),OR(G1207="",G1207="□"),OR(H1207="",H1207="□")),"",IF(AND(F1207="■",G1207="■"),"",IF(AND(OR(F1207="■",G1207="■"),H1207="■"),"",IF(F1207="■",5,IF(G1207="■",4,IF(I1207="","",IF($C$3="","",IF($C$3=8,"-",IF($C$3&lt;8,IF(I1207&lt;=$BY$25,7,IF(I1207&lt;=$BY$26,6,IF(I1207&lt;=$BY$27,5,IF(I1207&lt;=$BY$28,4,IF(I1207&lt;=$BY$29,3,IF(I1207&lt;=$BY$30,2,1)))))))))))))))</f>
        <v/>
      </c>
      <c r="BE1207" s="17" t="str">
        <f>IF(AND(OR(F1207="",F1207="□"),OR(G1207="",G1207="□"),OR(H1207="",H1207="□")),"",IF(AND(F1207="■",G1207="■"),"",IF(AND(OR(F1207="■",G1207="■"),H1207="■"),"",IF(F1207="■",5,IF(G1207="■",4,IF(K1207="","",IF($C$3="","",IF($C$3=8,IF(K1207&lt;=$BY$33,6,IF(K1207&lt;=$BY$34,5,IF(K1207&lt;=$BY$35,4,3))),IF(AND($C$3&lt;8,$C$3&gt;4),IF(K1207&lt;=$BY$32,7,IF(K1207&lt;=$BY$33,6,IF(K1207&lt;=$BY$34,5,IF(K1207&lt;=$BY$35,4,IF(K1207&lt;=$BY$36,3,2))))),IF(C1193&lt;5,"-"))))))))))</f>
        <v/>
      </c>
      <c r="BF1207" s="17" t="str">
        <f t="shared" si="381"/>
        <v/>
      </c>
      <c r="BH1207" s="18" t="str">
        <f>IF(X1207="","",IF(50&lt;=Y1207,6,IF(AND(40&lt;=Y1207,Y1207&lt;50),5,IF(AND(30&lt;=Y1207,Y1207&lt;40),4,IF(AND(20&lt;=Y1207,Y1207&lt;30),3,IF(AND(10&lt;=Y1207,Y1207&lt;20),2,IF(AND(0&lt;=Y1207,Y1207&lt;10),1,IF(Y1207&lt;0,0,""))))))))</f>
        <v/>
      </c>
      <c r="BI1207" s="18" t="str">
        <f>IF(X1207="","",IF(30&lt;=Y1207,4,IF(AND(20&lt;=Y1207,Y1207&lt;30),3,IF(AND(10&lt;=Y1207,Y1207&lt;20),2,IF(AND(0&lt;=Y1207,Y1207&lt;10),1,IF(Y1207&lt;0,0,""))))))</f>
        <v/>
      </c>
      <c r="BJ1207" s="58" t="str">
        <f>IF(AND(OR(Q1207="",Q1207="□"),OR(R1207="",R1207="□"),OR(S1207="",S1207="□")),"",IF(AND(Q1207="■",R1207="■"),"",IF(AND(OR(Q1207="■",R1207="■"),S1207="■"),"",IF(Q1207="■",3,IF(R1207="■",1,IF(Z1207="■",BH1207,BI1207))))))</f>
        <v/>
      </c>
    </row>
    <row r="1208" spans="1:62" ht="12" customHeight="1" x14ac:dyDescent="0.15">
      <c r="A1208" s="66">
        <v>1191</v>
      </c>
      <c r="B1208" s="4"/>
      <c r="C1208" s="2"/>
      <c r="D1208" s="2"/>
      <c r="E1208" s="8"/>
      <c r="F1208" s="129" t="s">
        <v>38</v>
      </c>
      <c r="G1208" s="130" t="s">
        <v>38</v>
      </c>
      <c r="H1208" s="131" t="s">
        <v>38</v>
      </c>
      <c r="I1208" s="122"/>
      <c r="J1208" s="149"/>
      <c r="K1208" s="124"/>
      <c r="L1208" s="178"/>
      <c r="M1208" s="133"/>
      <c r="N1208" s="163" t="str">
        <f>IF($C$3="","",IF(P1208="","",BF1208))</f>
        <v/>
      </c>
      <c r="O1208" s="163" t="str">
        <f>IF($C$3="","",IF(AND(OR(F1208="",F1208="□"),OR(G1208="",G1208="□"),OR(H1208="",H1208="□")),"",IF(AND(F1208="■",G1208="■"),"",IF(AND(OR(F1208="■",G1208="■"),H1208="■"),"",IF(BF1208="","",IF(OR(BF1208=4,BF1208&gt;4),"○","×"))))))</f>
        <v/>
      </c>
      <c r="P1208" s="162" t="str">
        <f>IF($C$3="","",IF(AND(OR(F1208="",F1208="□"),OR(G1208="",G1208="□"),OR(H1208="",H1208="□")),"",IF(AND(F1208="■",G1208="■"),"",IF(AND(OR(F1208="■",G1208="■"),H1208="■"),"",IF(BF1208="","",IF(OR(BF1208=5,BF1208&gt;5),"○","×"))))))</f>
        <v/>
      </c>
      <c r="Q1208" s="129" t="s">
        <v>38</v>
      </c>
      <c r="R1208" s="130" t="s">
        <v>38</v>
      </c>
      <c r="S1208" s="131" t="s">
        <v>38</v>
      </c>
      <c r="T1208" s="1"/>
      <c r="U1208" s="10"/>
      <c r="V1208" s="11"/>
      <c r="W1208" s="10"/>
      <c r="X1208" s="223" t="str">
        <f t="shared" si="380"/>
        <v/>
      </c>
      <c r="Y1208" s="164" t="str">
        <f t="shared" si="362"/>
        <v/>
      </c>
      <c r="Z1208" s="131" t="s">
        <v>58</v>
      </c>
      <c r="AA1208" s="135" t="s">
        <v>58</v>
      </c>
      <c r="AB1208" s="165" t="str">
        <f t="shared" si="363"/>
        <v/>
      </c>
      <c r="AC1208" s="280"/>
      <c r="AD1208" s="281"/>
      <c r="AF1208" s="60" t="str">
        <f>IF($C$3="","",IF(AND(F1208="□",G1208="□",H1208="□"),"",IF(AND(F1208="■",G1208="■"),"",IF(AND(F1208="■",H1208="■"),"",IF(AND(G1208="■",H1208="■"),"",IF(F1208="■",$BY$42,IF(G1208="■",$BY$39,IF(I1208="","",I1208))))))))</f>
        <v/>
      </c>
      <c r="AG1208" s="61" t="str">
        <f>IF($C$3="","",IF(AND(F1208="□",G1208="□",H1208="□"),"",IF(AND(F1208="■",G1208="■"),"",IF(AND(F1208="■",H1208="■"),"",IF(AND(G1208="■",H1208="■"),"",IF(F1208="■",$BY$44,IF(G1208="■",$BY$41,IF(K1208="","",K1208))))))))</f>
        <v/>
      </c>
      <c r="AH1208" s="63" t="str">
        <f t="shared" si="364"/>
        <v/>
      </c>
      <c r="AI1208" s="63" t="str">
        <f t="shared" si="365"/>
        <v/>
      </c>
      <c r="AJ1208" s="64" t="str">
        <f t="shared" si="366"/>
        <v/>
      </c>
      <c r="AK1208" s="64" t="str">
        <f t="shared" si="367"/>
        <v/>
      </c>
      <c r="AL1208" s="64" t="str">
        <f>IF($C$3="","",IF(AND(F1208="□",G1208="□",H1208="□"),"",IF(AND(F1208="■",G1208="■"),"",IF(AND(F1208="■",H1208="■"),"",IF(AND(G1208="■",H1208="■"),"",IF(F1208="■",$BY$23,IF(G1208="■",$BY$21,IF(J1208="","",J1208))))))))</f>
        <v/>
      </c>
      <c r="AM1208" s="65" t="str">
        <f t="shared" si="368"/>
        <v/>
      </c>
      <c r="AN1208" s="64" t="str">
        <f>IF($C$3="","",IF(AND(F1208="□",G1208="□",H1208="□"),"",IF(AND(F1208="■",G1208="■"),"",IF(AND(F1208="■",H1208="■"),"",IF(AND(G1208="■",H1208="■"),"",IF(F1208="■",$BY$24,IF(G1208="■",$BY$22,IF(L1208="","",L1208))))))))</f>
        <v/>
      </c>
      <c r="AO1208" s="118"/>
      <c r="AP1208" s="64" t="str">
        <f t="shared" si="369"/>
        <v/>
      </c>
      <c r="AQ1208" s="64" t="str">
        <f t="shared" si="370"/>
        <v/>
      </c>
      <c r="AR1208" s="64" t="str">
        <f t="shared" si="371"/>
        <v/>
      </c>
      <c r="AS1208" s="64" t="str">
        <f t="shared" si="372"/>
        <v/>
      </c>
      <c r="AT1208" s="64" t="str">
        <f t="shared" si="373"/>
        <v/>
      </c>
      <c r="AW1208" s="17" t="str">
        <f t="shared" si="374"/>
        <v/>
      </c>
      <c r="AX1208" s="17" t="str">
        <f t="shared" si="375"/>
        <v/>
      </c>
      <c r="AY1208" s="17" t="str">
        <f t="shared" si="376"/>
        <v/>
      </c>
      <c r="AZ1208" s="17" t="str">
        <f t="shared" si="377"/>
        <v/>
      </c>
      <c r="BA1208" s="17" t="str">
        <f t="shared" si="378"/>
        <v/>
      </c>
      <c r="BB1208" s="17" t="str">
        <f t="shared" si="379"/>
        <v/>
      </c>
      <c r="BD1208" s="17" t="str">
        <f>IF(AND(OR(F1208="",F1208="□"),OR(G1208="",G1208="□"),OR(H1208="",H1208="□")),"",IF(AND(F1208="■",G1208="■"),"",IF(AND(OR(F1208="■",G1208="■"),H1208="■"),"",IF(F1208="■",5,IF(G1208="■",4,IF(I1208="","",IF($C$3="","",IF($C$3=8,"-",IF($C$3&lt;8,IF(I1208&lt;=$BY$25,7,IF(I1208&lt;=$BY$26,6,IF(I1208&lt;=$BY$27,5,IF(I1208&lt;=$BY$28,4,IF(I1208&lt;=$BY$29,3,IF(I1208&lt;=$BY$30,2,1)))))))))))))))</f>
        <v/>
      </c>
      <c r="BE1208" s="17" t="str">
        <f>IF(AND(OR(F1208="",F1208="□"),OR(G1208="",G1208="□"),OR(H1208="",H1208="□")),"",IF(AND(F1208="■",G1208="■"),"",IF(AND(OR(F1208="■",G1208="■"),H1208="■"),"",IF(F1208="■",5,IF(G1208="■",4,IF(K1208="","",IF($C$3="","",IF($C$3=8,IF(K1208&lt;=$BY$33,6,IF(K1208&lt;=$BY$34,5,IF(K1208&lt;=$BY$35,4,3))),IF(AND($C$3&lt;8,$C$3&gt;4),IF(K1208&lt;=$BY$32,7,IF(K1208&lt;=$BY$33,6,IF(K1208&lt;=$BY$34,5,IF(K1208&lt;=$BY$35,4,IF(K1208&lt;=$BY$36,3,2))))),IF(C1194&lt;5,"-"))))))))))</f>
        <v/>
      </c>
      <c r="BF1208" s="17" t="str">
        <f t="shared" si="381"/>
        <v/>
      </c>
      <c r="BH1208" s="18" t="str">
        <f>IF(X1208="","",IF(50&lt;=Y1208,6,IF(AND(40&lt;=Y1208,Y1208&lt;50),5,IF(AND(30&lt;=Y1208,Y1208&lt;40),4,IF(AND(20&lt;=Y1208,Y1208&lt;30),3,IF(AND(10&lt;=Y1208,Y1208&lt;20),2,IF(AND(0&lt;=Y1208,Y1208&lt;10),1,IF(Y1208&lt;0,0,""))))))))</f>
        <v/>
      </c>
      <c r="BI1208" s="18" t="str">
        <f>IF(X1208="","",IF(30&lt;=Y1208,4,IF(AND(20&lt;=Y1208,Y1208&lt;30),3,IF(AND(10&lt;=Y1208,Y1208&lt;20),2,IF(AND(0&lt;=Y1208,Y1208&lt;10),1,IF(Y1208&lt;0,0,""))))))</f>
        <v/>
      </c>
      <c r="BJ1208" s="58" t="str">
        <f>IF(AND(OR(Q1208="",Q1208="□"),OR(R1208="",R1208="□"),OR(S1208="",S1208="□")),"",IF(AND(Q1208="■",R1208="■"),"",IF(AND(OR(Q1208="■",R1208="■"),S1208="■"),"",IF(Q1208="■",3,IF(R1208="■",1,IF(Z1208="■",BH1208,BI1208))))))</f>
        <v/>
      </c>
    </row>
    <row r="1209" spans="1:62" ht="12" customHeight="1" x14ac:dyDescent="0.15">
      <c r="A1209" s="66">
        <v>1192</v>
      </c>
      <c r="B1209" s="4"/>
      <c r="C1209" s="2"/>
      <c r="D1209" s="2"/>
      <c r="E1209" s="8"/>
      <c r="F1209" s="129" t="s">
        <v>38</v>
      </c>
      <c r="G1209" s="130" t="s">
        <v>38</v>
      </c>
      <c r="H1209" s="131" t="s">
        <v>38</v>
      </c>
      <c r="I1209" s="122"/>
      <c r="J1209" s="149"/>
      <c r="K1209" s="124"/>
      <c r="L1209" s="178"/>
      <c r="M1209" s="133"/>
      <c r="N1209" s="163" t="str">
        <f>IF($C$3="","",IF(P1209="","",BF1209))</f>
        <v/>
      </c>
      <c r="O1209" s="163" t="str">
        <f>IF($C$3="","",IF(AND(OR(F1209="",F1209="□"),OR(G1209="",G1209="□"),OR(H1209="",H1209="□")),"",IF(AND(F1209="■",G1209="■"),"",IF(AND(OR(F1209="■",G1209="■"),H1209="■"),"",IF(BF1209="","",IF(OR(BF1209=4,BF1209&gt;4),"○","×"))))))</f>
        <v/>
      </c>
      <c r="P1209" s="162" t="str">
        <f>IF($C$3="","",IF(AND(OR(F1209="",F1209="□"),OR(G1209="",G1209="□"),OR(H1209="",H1209="□")),"",IF(AND(F1209="■",G1209="■"),"",IF(AND(OR(F1209="■",G1209="■"),H1209="■"),"",IF(BF1209="","",IF(OR(BF1209=5,BF1209&gt;5),"○","×"))))))</f>
        <v/>
      </c>
      <c r="Q1209" s="129" t="s">
        <v>38</v>
      </c>
      <c r="R1209" s="130" t="s">
        <v>38</v>
      </c>
      <c r="S1209" s="131" t="s">
        <v>38</v>
      </c>
      <c r="T1209" s="1"/>
      <c r="U1209" s="10"/>
      <c r="V1209" s="11"/>
      <c r="W1209" s="10"/>
      <c r="X1209" s="223" t="str">
        <f t="shared" si="380"/>
        <v/>
      </c>
      <c r="Y1209" s="164" t="str">
        <f t="shared" si="362"/>
        <v/>
      </c>
      <c r="Z1209" s="131" t="s">
        <v>58</v>
      </c>
      <c r="AA1209" s="135" t="s">
        <v>58</v>
      </c>
      <c r="AB1209" s="165" t="str">
        <f t="shared" si="363"/>
        <v/>
      </c>
      <c r="AC1209" s="280"/>
      <c r="AD1209" s="281"/>
      <c r="AF1209" s="60" t="str">
        <f>IF($C$3="","",IF(AND(F1209="□",G1209="□",H1209="□"),"",IF(AND(F1209="■",G1209="■"),"",IF(AND(F1209="■",H1209="■"),"",IF(AND(G1209="■",H1209="■"),"",IF(F1209="■",$BY$42,IF(G1209="■",$BY$39,IF(I1209="","",I1209))))))))</f>
        <v/>
      </c>
      <c r="AG1209" s="61" t="str">
        <f>IF($C$3="","",IF(AND(F1209="□",G1209="□",H1209="□"),"",IF(AND(F1209="■",G1209="■"),"",IF(AND(F1209="■",H1209="■"),"",IF(AND(G1209="■",H1209="■"),"",IF(F1209="■",$BY$44,IF(G1209="■",$BY$41,IF(K1209="","",K1209))))))))</f>
        <v/>
      </c>
      <c r="AH1209" s="63" t="str">
        <f t="shared" si="364"/>
        <v/>
      </c>
      <c r="AI1209" s="63" t="str">
        <f t="shared" si="365"/>
        <v/>
      </c>
      <c r="AJ1209" s="64" t="str">
        <f t="shared" si="366"/>
        <v/>
      </c>
      <c r="AK1209" s="64" t="str">
        <f t="shared" si="367"/>
        <v/>
      </c>
      <c r="AL1209" s="64" t="str">
        <f>IF($C$3="","",IF(AND(F1209="□",G1209="□",H1209="□"),"",IF(AND(F1209="■",G1209="■"),"",IF(AND(F1209="■",H1209="■"),"",IF(AND(G1209="■",H1209="■"),"",IF(F1209="■",$BY$23,IF(G1209="■",$BY$21,IF(J1209="","",J1209))))))))</f>
        <v/>
      </c>
      <c r="AM1209" s="65" t="str">
        <f t="shared" si="368"/>
        <v/>
      </c>
      <c r="AN1209" s="64" t="str">
        <f>IF($C$3="","",IF(AND(F1209="□",G1209="□",H1209="□"),"",IF(AND(F1209="■",G1209="■"),"",IF(AND(F1209="■",H1209="■"),"",IF(AND(G1209="■",H1209="■"),"",IF(F1209="■",$BY$24,IF(G1209="■",$BY$22,IF(L1209="","",L1209))))))))</f>
        <v/>
      </c>
      <c r="AO1209" s="118"/>
      <c r="AP1209" s="64" t="str">
        <f t="shared" si="369"/>
        <v/>
      </c>
      <c r="AQ1209" s="64" t="str">
        <f t="shared" si="370"/>
        <v/>
      </c>
      <c r="AR1209" s="64" t="str">
        <f t="shared" si="371"/>
        <v/>
      </c>
      <c r="AS1209" s="64" t="str">
        <f t="shared" si="372"/>
        <v/>
      </c>
      <c r="AT1209" s="64" t="str">
        <f t="shared" si="373"/>
        <v/>
      </c>
      <c r="AW1209" s="17" t="str">
        <f t="shared" si="374"/>
        <v/>
      </c>
      <c r="AX1209" s="17" t="str">
        <f t="shared" si="375"/>
        <v/>
      </c>
      <c r="AY1209" s="17" t="str">
        <f t="shared" si="376"/>
        <v/>
      </c>
      <c r="AZ1209" s="17" t="str">
        <f t="shared" si="377"/>
        <v/>
      </c>
      <c r="BA1209" s="17" t="str">
        <f t="shared" si="378"/>
        <v/>
      </c>
      <c r="BB1209" s="17" t="str">
        <f t="shared" si="379"/>
        <v/>
      </c>
      <c r="BD1209" s="17" t="str">
        <f>IF(AND(OR(F1209="",F1209="□"),OR(G1209="",G1209="□"),OR(H1209="",H1209="□")),"",IF(AND(F1209="■",G1209="■"),"",IF(AND(OR(F1209="■",G1209="■"),H1209="■"),"",IF(F1209="■",5,IF(G1209="■",4,IF(I1209="","",IF($C$3="","",IF($C$3=8,"-",IF($C$3&lt;8,IF(I1209&lt;=$BY$25,7,IF(I1209&lt;=$BY$26,6,IF(I1209&lt;=$BY$27,5,IF(I1209&lt;=$BY$28,4,IF(I1209&lt;=$BY$29,3,IF(I1209&lt;=$BY$30,2,1)))))))))))))))</f>
        <v/>
      </c>
      <c r="BE1209" s="17" t="str">
        <f>IF(AND(OR(F1209="",F1209="□"),OR(G1209="",G1209="□"),OR(H1209="",H1209="□")),"",IF(AND(F1209="■",G1209="■"),"",IF(AND(OR(F1209="■",G1209="■"),H1209="■"),"",IF(F1209="■",5,IF(G1209="■",4,IF(K1209="","",IF($C$3="","",IF($C$3=8,IF(K1209&lt;=$BY$33,6,IF(K1209&lt;=$BY$34,5,IF(K1209&lt;=$BY$35,4,3))),IF(AND($C$3&lt;8,$C$3&gt;4),IF(K1209&lt;=$BY$32,7,IF(K1209&lt;=$BY$33,6,IF(K1209&lt;=$BY$34,5,IF(K1209&lt;=$BY$35,4,IF(K1209&lt;=$BY$36,3,2))))),IF(C1195&lt;5,"-"))))))))))</f>
        <v/>
      </c>
      <c r="BF1209" s="17" t="str">
        <f t="shared" si="381"/>
        <v/>
      </c>
      <c r="BH1209" s="18" t="str">
        <f>IF(X1209="","",IF(50&lt;=Y1209,6,IF(AND(40&lt;=Y1209,Y1209&lt;50),5,IF(AND(30&lt;=Y1209,Y1209&lt;40),4,IF(AND(20&lt;=Y1209,Y1209&lt;30),3,IF(AND(10&lt;=Y1209,Y1209&lt;20),2,IF(AND(0&lt;=Y1209,Y1209&lt;10),1,IF(Y1209&lt;0,0,""))))))))</f>
        <v/>
      </c>
      <c r="BI1209" s="18" t="str">
        <f>IF(X1209="","",IF(30&lt;=Y1209,4,IF(AND(20&lt;=Y1209,Y1209&lt;30),3,IF(AND(10&lt;=Y1209,Y1209&lt;20),2,IF(AND(0&lt;=Y1209,Y1209&lt;10),1,IF(Y1209&lt;0,0,""))))))</f>
        <v/>
      </c>
      <c r="BJ1209" s="58" t="str">
        <f>IF(AND(OR(Q1209="",Q1209="□"),OR(R1209="",R1209="□"),OR(S1209="",S1209="□")),"",IF(AND(Q1209="■",R1209="■"),"",IF(AND(OR(Q1209="■",R1209="■"),S1209="■"),"",IF(Q1209="■",3,IF(R1209="■",1,IF(Z1209="■",BH1209,BI1209))))))</f>
        <v/>
      </c>
    </row>
    <row r="1210" spans="1:62" ht="12" customHeight="1" x14ac:dyDescent="0.15">
      <c r="A1210" s="66">
        <v>1193</v>
      </c>
      <c r="B1210" s="4"/>
      <c r="C1210" s="2"/>
      <c r="D1210" s="2"/>
      <c r="E1210" s="8"/>
      <c r="F1210" s="129" t="s">
        <v>38</v>
      </c>
      <c r="G1210" s="130" t="s">
        <v>38</v>
      </c>
      <c r="H1210" s="131" t="s">
        <v>38</v>
      </c>
      <c r="I1210" s="122"/>
      <c r="J1210" s="149"/>
      <c r="K1210" s="124"/>
      <c r="L1210" s="178"/>
      <c r="M1210" s="133"/>
      <c r="N1210" s="163" t="str">
        <f>IF($C$3="","",IF(P1210="","",BF1210))</f>
        <v/>
      </c>
      <c r="O1210" s="163" t="str">
        <f>IF($C$3="","",IF(AND(OR(F1210="",F1210="□"),OR(G1210="",G1210="□"),OR(H1210="",H1210="□")),"",IF(AND(F1210="■",G1210="■"),"",IF(AND(OR(F1210="■",G1210="■"),H1210="■"),"",IF(BF1210="","",IF(OR(BF1210=4,BF1210&gt;4),"○","×"))))))</f>
        <v/>
      </c>
      <c r="P1210" s="162" t="str">
        <f>IF($C$3="","",IF(AND(OR(F1210="",F1210="□"),OR(G1210="",G1210="□"),OR(H1210="",H1210="□")),"",IF(AND(F1210="■",G1210="■"),"",IF(AND(OR(F1210="■",G1210="■"),H1210="■"),"",IF(BF1210="","",IF(OR(BF1210=5,BF1210&gt;5),"○","×"))))))</f>
        <v/>
      </c>
      <c r="Q1210" s="129" t="s">
        <v>38</v>
      </c>
      <c r="R1210" s="130" t="s">
        <v>38</v>
      </c>
      <c r="S1210" s="131" t="s">
        <v>38</v>
      </c>
      <c r="T1210" s="1"/>
      <c r="U1210" s="10"/>
      <c r="V1210" s="11"/>
      <c r="W1210" s="10"/>
      <c r="X1210" s="223" t="str">
        <f t="shared" si="380"/>
        <v/>
      </c>
      <c r="Y1210" s="164" t="str">
        <f t="shared" si="362"/>
        <v/>
      </c>
      <c r="Z1210" s="131" t="s">
        <v>58</v>
      </c>
      <c r="AA1210" s="135" t="s">
        <v>58</v>
      </c>
      <c r="AB1210" s="165" t="str">
        <f t="shared" si="363"/>
        <v/>
      </c>
      <c r="AC1210" s="280"/>
      <c r="AD1210" s="281"/>
      <c r="AF1210" s="60" t="str">
        <f>IF($C$3="","",IF(AND(F1210="□",G1210="□",H1210="□"),"",IF(AND(F1210="■",G1210="■"),"",IF(AND(F1210="■",H1210="■"),"",IF(AND(G1210="■",H1210="■"),"",IF(F1210="■",$BY$42,IF(G1210="■",$BY$39,IF(I1210="","",I1210))))))))</f>
        <v/>
      </c>
      <c r="AG1210" s="61" t="str">
        <f>IF($C$3="","",IF(AND(F1210="□",G1210="□",H1210="□"),"",IF(AND(F1210="■",G1210="■"),"",IF(AND(F1210="■",H1210="■"),"",IF(AND(G1210="■",H1210="■"),"",IF(F1210="■",$BY$44,IF(G1210="■",$BY$41,IF(K1210="","",K1210))))))))</f>
        <v/>
      </c>
      <c r="AH1210" s="63" t="str">
        <f t="shared" si="364"/>
        <v/>
      </c>
      <c r="AI1210" s="63" t="str">
        <f t="shared" si="365"/>
        <v/>
      </c>
      <c r="AJ1210" s="64" t="str">
        <f t="shared" si="366"/>
        <v/>
      </c>
      <c r="AK1210" s="64" t="str">
        <f t="shared" si="367"/>
        <v/>
      </c>
      <c r="AL1210" s="64" t="str">
        <f>IF($C$3="","",IF(AND(F1210="□",G1210="□",H1210="□"),"",IF(AND(F1210="■",G1210="■"),"",IF(AND(F1210="■",H1210="■"),"",IF(AND(G1210="■",H1210="■"),"",IF(F1210="■",$BY$23,IF(G1210="■",$BY$21,IF(J1210="","",J1210))))))))</f>
        <v/>
      </c>
      <c r="AM1210" s="65" t="str">
        <f t="shared" si="368"/>
        <v/>
      </c>
      <c r="AN1210" s="64" t="str">
        <f>IF($C$3="","",IF(AND(F1210="□",G1210="□",H1210="□"),"",IF(AND(F1210="■",G1210="■"),"",IF(AND(F1210="■",H1210="■"),"",IF(AND(G1210="■",H1210="■"),"",IF(F1210="■",$BY$24,IF(G1210="■",$BY$22,IF(L1210="","",L1210))))))))</f>
        <v/>
      </c>
      <c r="AO1210" s="118"/>
      <c r="AP1210" s="64" t="str">
        <f t="shared" si="369"/>
        <v/>
      </c>
      <c r="AQ1210" s="64" t="str">
        <f t="shared" si="370"/>
        <v/>
      </c>
      <c r="AR1210" s="64" t="str">
        <f t="shared" si="371"/>
        <v/>
      </c>
      <c r="AS1210" s="64" t="str">
        <f t="shared" si="372"/>
        <v/>
      </c>
      <c r="AT1210" s="64" t="str">
        <f t="shared" si="373"/>
        <v/>
      </c>
      <c r="AW1210" s="17" t="str">
        <f t="shared" si="374"/>
        <v/>
      </c>
      <c r="AX1210" s="17" t="str">
        <f t="shared" si="375"/>
        <v/>
      </c>
      <c r="AY1210" s="17" t="str">
        <f t="shared" si="376"/>
        <v/>
      </c>
      <c r="AZ1210" s="17" t="str">
        <f t="shared" si="377"/>
        <v/>
      </c>
      <c r="BA1210" s="17" t="str">
        <f t="shared" si="378"/>
        <v/>
      </c>
      <c r="BB1210" s="17" t="str">
        <f t="shared" si="379"/>
        <v/>
      </c>
      <c r="BD1210" s="17" t="str">
        <f>IF(AND(OR(F1210="",F1210="□"),OR(G1210="",G1210="□"),OR(H1210="",H1210="□")),"",IF(AND(F1210="■",G1210="■"),"",IF(AND(OR(F1210="■",G1210="■"),H1210="■"),"",IF(F1210="■",5,IF(G1210="■",4,IF(I1210="","",IF($C$3="","",IF($C$3=8,"-",IF($C$3&lt;8,IF(I1210&lt;=$BY$25,7,IF(I1210&lt;=$BY$26,6,IF(I1210&lt;=$BY$27,5,IF(I1210&lt;=$BY$28,4,IF(I1210&lt;=$BY$29,3,IF(I1210&lt;=$BY$30,2,1)))))))))))))))</f>
        <v/>
      </c>
      <c r="BE1210" s="17" t="str">
        <f>IF(AND(OR(F1210="",F1210="□"),OR(G1210="",G1210="□"),OR(H1210="",H1210="□")),"",IF(AND(F1210="■",G1210="■"),"",IF(AND(OR(F1210="■",G1210="■"),H1210="■"),"",IF(F1210="■",5,IF(G1210="■",4,IF(K1210="","",IF($C$3="","",IF($C$3=8,IF(K1210&lt;=$BY$33,6,IF(K1210&lt;=$BY$34,5,IF(K1210&lt;=$BY$35,4,3))),IF(AND($C$3&lt;8,$C$3&gt;4),IF(K1210&lt;=$BY$32,7,IF(K1210&lt;=$BY$33,6,IF(K1210&lt;=$BY$34,5,IF(K1210&lt;=$BY$35,4,IF(K1210&lt;=$BY$36,3,2))))),IF(C1196&lt;5,"-"))))))))))</f>
        <v/>
      </c>
      <c r="BF1210" s="17" t="str">
        <f t="shared" si="381"/>
        <v/>
      </c>
      <c r="BH1210" s="18" t="str">
        <f>IF(X1210="","",IF(50&lt;=Y1210,6,IF(AND(40&lt;=Y1210,Y1210&lt;50),5,IF(AND(30&lt;=Y1210,Y1210&lt;40),4,IF(AND(20&lt;=Y1210,Y1210&lt;30),3,IF(AND(10&lt;=Y1210,Y1210&lt;20),2,IF(AND(0&lt;=Y1210,Y1210&lt;10),1,IF(Y1210&lt;0,0,""))))))))</f>
        <v/>
      </c>
      <c r="BI1210" s="18" t="str">
        <f>IF(X1210="","",IF(30&lt;=Y1210,4,IF(AND(20&lt;=Y1210,Y1210&lt;30),3,IF(AND(10&lt;=Y1210,Y1210&lt;20),2,IF(AND(0&lt;=Y1210,Y1210&lt;10),1,IF(Y1210&lt;0,0,""))))))</f>
        <v/>
      </c>
      <c r="BJ1210" s="58" t="str">
        <f>IF(AND(OR(Q1210="",Q1210="□"),OR(R1210="",R1210="□"),OR(S1210="",S1210="□")),"",IF(AND(Q1210="■",R1210="■"),"",IF(AND(OR(Q1210="■",R1210="■"),S1210="■"),"",IF(Q1210="■",3,IF(R1210="■",1,IF(Z1210="■",BH1210,BI1210))))))</f>
        <v/>
      </c>
    </row>
    <row r="1211" spans="1:62" ht="12" customHeight="1" x14ac:dyDescent="0.15">
      <c r="A1211" s="66">
        <v>1194</v>
      </c>
      <c r="B1211" s="4"/>
      <c r="C1211" s="2"/>
      <c r="D1211" s="2"/>
      <c r="E1211" s="8"/>
      <c r="F1211" s="129" t="s">
        <v>38</v>
      </c>
      <c r="G1211" s="130" t="s">
        <v>38</v>
      </c>
      <c r="H1211" s="131" t="s">
        <v>38</v>
      </c>
      <c r="I1211" s="122"/>
      <c r="J1211" s="149"/>
      <c r="K1211" s="124"/>
      <c r="L1211" s="178"/>
      <c r="M1211" s="133"/>
      <c r="N1211" s="163" t="str">
        <f>IF($C$3="","",IF(P1211="","",BF1211))</f>
        <v/>
      </c>
      <c r="O1211" s="163" t="str">
        <f>IF($C$3="","",IF(AND(OR(F1211="",F1211="□"),OR(G1211="",G1211="□"),OR(H1211="",H1211="□")),"",IF(AND(F1211="■",G1211="■"),"",IF(AND(OR(F1211="■",G1211="■"),H1211="■"),"",IF(BF1211="","",IF(OR(BF1211=4,BF1211&gt;4),"○","×"))))))</f>
        <v/>
      </c>
      <c r="P1211" s="162" t="str">
        <f>IF($C$3="","",IF(AND(OR(F1211="",F1211="□"),OR(G1211="",G1211="□"),OR(H1211="",H1211="□")),"",IF(AND(F1211="■",G1211="■"),"",IF(AND(OR(F1211="■",G1211="■"),H1211="■"),"",IF(BF1211="","",IF(OR(BF1211=5,BF1211&gt;5),"○","×"))))))</f>
        <v/>
      </c>
      <c r="Q1211" s="129" t="s">
        <v>38</v>
      </c>
      <c r="R1211" s="130" t="s">
        <v>38</v>
      </c>
      <c r="S1211" s="131" t="s">
        <v>38</v>
      </c>
      <c r="T1211" s="1"/>
      <c r="U1211" s="10"/>
      <c r="V1211" s="11"/>
      <c r="W1211" s="10"/>
      <c r="X1211" s="223" t="str">
        <f t="shared" si="380"/>
        <v/>
      </c>
      <c r="Y1211" s="164" t="str">
        <f t="shared" si="362"/>
        <v/>
      </c>
      <c r="Z1211" s="131" t="s">
        <v>58</v>
      </c>
      <c r="AA1211" s="135" t="s">
        <v>58</v>
      </c>
      <c r="AB1211" s="165" t="str">
        <f t="shared" si="363"/>
        <v/>
      </c>
      <c r="AC1211" s="280"/>
      <c r="AD1211" s="281"/>
      <c r="AF1211" s="60" t="str">
        <f>IF($C$3="","",IF(AND(F1211="□",G1211="□",H1211="□"),"",IF(AND(F1211="■",G1211="■"),"",IF(AND(F1211="■",H1211="■"),"",IF(AND(G1211="■",H1211="■"),"",IF(F1211="■",$BY$42,IF(G1211="■",$BY$39,IF(I1211="","",I1211))))))))</f>
        <v/>
      </c>
      <c r="AG1211" s="61" t="str">
        <f>IF($C$3="","",IF(AND(F1211="□",G1211="□",H1211="□"),"",IF(AND(F1211="■",G1211="■"),"",IF(AND(F1211="■",H1211="■"),"",IF(AND(G1211="■",H1211="■"),"",IF(F1211="■",$BY$44,IF(G1211="■",$BY$41,IF(K1211="","",K1211))))))))</f>
        <v/>
      </c>
      <c r="AH1211" s="63" t="str">
        <f t="shared" si="364"/>
        <v/>
      </c>
      <c r="AI1211" s="63" t="str">
        <f t="shared" si="365"/>
        <v/>
      </c>
      <c r="AJ1211" s="64" t="str">
        <f t="shared" si="366"/>
        <v/>
      </c>
      <c r="AK1211" s="64" t="str">
        <f t="shared" si="367"/>
        <v/>
      </c>
      <c r="AL1211" s="64" t="str">
        <f>IF($C$3="","",IF(AND(F1211="□",G1211="□",H1211="□"),"",IF(AND(F1211="■",G1211="■"),"",IF(AND(F1211="■",H1211="■"),"",IF(AND(G1211="■",H1211="■"),"",IF(F1211="■",$BY$23,IF(G1211="■",$BY$21,IF(J1211="","",J1211))))))))</f>
        <v/>
      </c>
      <c r="AM1211" s="65" t="str">
        <f t="shared" si="368"/>
        <v/>
      </c>
      <c r="AN1211" s="64" t="str">
        <f>IF($C$3="","",IF(AND(F1211="□",G1211="□",H1211="□"),"",IF(AND(F1211="■",G1211="■"),"",IF(AND(F1211="■",H1211="■"),"",IF(AND(G1211="■",H1211="■"),"",IF(F1211="■",$BY$24,IF(G1211="■",$BY$22,IF(L1211="","",L1211))))))))</f>
        <v/>
      </c>
      <c r="AO1211" s="118"/>
      <c r="AP1211" s="64" t="str">
        <f t="shared" si="369"/>
        <v/>
      </c>
      <c r="AQ1211" s="64" t="str">
        <f t="shared" si="370"/>
        <v/>
      </c>
      <c r="AR1211" s="64" t="str">
        <f t="shared" si="371"/>
        <v/>
      </c>
      <c r="AS1211" s="64" t="str">
        <f t="shared" si="372"/>
        <v/>
      </c>
      <c r="AT1211" s="64" t="str">
        <f t="shared" si="373"/>
        <v/>
      </c>
      <c r="AW1211" s="17" t="str">
        <f t="shared" si="374"/>
        <v/>
      </c>
      <c r="AX1211" s="17" t="str">
        <f t="shared" si="375"/>
        <v/>
      </c>
      <c r="AY1211" s="17" t="str">
        <f t="shared" si="376"/>
        <v/>
      </c>
      <c r="AZ1211" s="17" t="str">
        <f t="shared" si="377"/>
        <v/>
      </c>
      <c r="BA1211" s="17" t="str">
        <f t="shared" si="378"/>
        <v/>
      </c>
      <c r="BB1211" s="17" t="str">
        <f t="shared" si="379"/>
        <v/>
      </c>
      <c r="BD1211" s="17" t="str">
        <f>IF(AND(OR(F1211="",F1211="□"),OR(G1211="",G1211="□"),OR(H1211="",H1211="□")),"",IF(AND(F1211="■",G1211="■"),"",IF(AND(OR(F1211="■",G1211="■"),H1211="■"),"",IF(F1211="■",5,IF(G1211="■",4,IF(I1211="","",IF($C$3="","",IF($C$3=8,"-",IF($C$3&lt;8,IF(I1211&lt;=$BY$25,7,IF(I1211&lt;=$BY$26,6,IF(I1211&lt;=$BY$27,5,IF(I1211&lt;=$BY$28,4,IF(I1211&lt;=$BY$29,3,IF(I1211&lt;=$BY$30,2,1)))))))))))))))</f>
        <v/>
      </c>
      <c r="BE1211" s="17" t="str">
        <f>IF(AND(OR(F1211="",F1211="□"),OR(G1211="",G1211="□"),OR(H1211="",H1211="□")),"",IF(AND(F1211="■",G1211="■"),"",IF(AND(OR(F1211="■",G1211="■"),H1211="■"),"",IF(F1211="■",5,IF(G1211="■",4,IF(K1211="","",IF($C$3="","",IF($C$3=8,IF(K1211&lt;=$BY$33,6,IF(K1211&lt;=$BY$34,5,IF(K1211&lt;=$BY$35,4,3))),IF(AND($C$3&lt;8,$C$3&gt;4),IF(K1211&lt;=$BY$32,7,IF(K1211&lt;=$BY$33,6,IF(K1211&lt;=$BY$34,5,IF(K1211&lt;=$BY$35,4,IF(K1211&lt;=$BY$36,3,2))))),IF(C1197&lt;5,"-"))))))))))</f>
        <v/>
      </c>
      <c r="BF1211" s="17" t="str">
        <f t="shared" si="381"/>
        <v/>
      </c>
      <c r="BH1211" s="18" t="str">
        <f>IF(X1211="","",IF(50&lt;=Y1211,6,IF(AND(40&lt;=Y1211,Y1211&lt;50),5,IF(AND(30&lt;=Y1211,Y1211&lt;40),4,IF(AND(20&lt;=Y1211,Y1211&lt;30),3,IF(AND(10&lt;=Y1211,Y1211&lt;20),2,IF(AND(0&lt;=Y1211,Y1211&lt;10),1,IF(Y1211&lt;0,0,""))))))))</f>
        <v/>
      </c>
      <c r="BI1211" s="18" t="str">
        <f>IF(X1211="","",IF(30&lt;=Y1211,4,IF(AND(20&lt;=Y1211,Y1211&lt;30),3,IF(AND(10&lt;=Y1211,Y1211&lt;20),2,IF(AND(0&lt;=Y1211,Y1211&lt;10),1,IF(Y1211&lt;0,0,""))))))</f>
        <v/>
      </c>
      <c r="BJ1211" s="58" t="str">
        <f>IF(AND(OR(Q1211="",Q1211="□"),OR(R1211="",R1211="□"),OR(S1211="",S1211="□")),"",IF(AND(Q1211="■",R1211="■"),"",IF(AND(OR(Q1211="■",R1211="■"),S1211="■"),"",IF(Q1211="■",3,IF(R1211="■",1,IF(Z1211="■",BH1211,BI1211))))))</f>
        <v/>
      </c>
    </row>
    <row r="1212" spans="1:62" ht="12" customHeight="1" x14ac:dyDescent="0.15">
      <c r="A1212" s="66">
        <v>1195</v>
      </c>
      <c r="B1212" s="4"/>
      <c r="C1212" s="2"/>
      <c r="D1212" s="2"/>
      <c r="E1212" s="8"/>
      <c r="F1212" s="129" t="s">
        <v>38</v>
      </c>
      <c r="G1212" s="130" t="s">
        <v>38</v>
      </c>
      <c r="H1212" s="131" t="s">
        <v>38</v>
      </c>
      <c r="I1212" s="122"/>
      <c r="J1212" s="149"/>
      <c r="K1212" s="124"/>
      <c r="L1212" s="178"/>
      <c r="M1212" s="133"/>
      <c r="N1212" s="163" t="str">
        <f>IF($C$3="","",IF(P1212="","",BF1212))</f>
        <v/>
      </c>
      <c r="O1212" s="163" t="str">
        <f>IF($C$3="","",IF(AND(OR(F1212="",F1212="□"),OR(G1212="",G1212="□"),OR(H1212="",H1212="□")),"",IF(AND(F1212="■",G1212="■"),"",IF(AND(OR(F1212="■",G1212="■"),H1212="■"),"",IF(BF1212="","",IF(OR(BF1212=4,BF1212&gt;4),"○","×"))))))</f>
        <v/>
      </c>
      <c r="P1212" s="162" t="str">
        <f>IF($C$3="","",IF(AND(OR(F1212="",F1212="□"),OR(G1212="",G1212="□"),OR(H1212="",H1212="□")),"",IF(AND(F1212="■",G1212="■"),"",IF(AND(OR(F1212="■",G1212="■"),H1212="■"),"",IF(BF1212="","",IF(OR(BF1212=5,BF1212&gt;5),"○","×"))))))</f>
        <v/>
      </c>
      <c r="Q1212" s="129" t="s">
        <v>38</v>
      </c>
      <c r="R1212" s="130" t="s">
        <v>38</v>
      </c>
      <c r="S1212" s="131" t="s">
        <v>38</v>
      </c>
      <c r="T1212" s="1"/>
      <c r="U1212" s="10"/>
      <c r="V1212" s="11"/>
      <c r="W1212" s="10"/>
      <c r="X1212" s="223" t="str">
        <f t="shared" si="380"/>
        <v/>
      </c>
      <c r="Y1212" s="164" t="str">
        <f t="shared" si="362"/>
        <v/>
      </c>
      <c r="Z1212" s="131" t="s">
        <v>58</v>
      </c>
      <c r="AA1212" s="135" t="s">
        <v>58</v>
      </c>
      <c r="AB1212" s="165" t="str">
        <f t="shared" si="363"/>
        <v/>
      </c>
      <c r="AC1212" s="280"/>
      <c r="AD1212" s="281"/>
      <c r="AF1212" s="60" t="str">
        <f>IF($C$3="","",IF(AND(F1212="□",G1212="□",H1212="□"),"",IF(AND(F1212="■",G1212="■"),"",IF(AND(F1212="■",H1212="■"),"",IF(AND(G1212="■",H1212="■"),"",IF(F1212="■",$BY$42,IF(G1212="■",$BY$39,IF(I1212="","",I1212))))))))</f>
        <v/>
      </c>
      <c r="AG1212" s="61" t="str">
        <f>IF($C$3="","",IF(AND(F1212="□",G1212="□",H1212="□"),"",IF(AND(F1212="■",G1212="■"),"",IF(AND(F1212="■",H1212="■"),"",IF(AND(G1212="■",H1212="■"),"",IF(F1212="■",$BY$44,IF(G1212="■",$BY$41,IF(K1212="","",K1212))))))))</f>
        <v/>
      </c>
      <c r="AH1212" s="63" t="str">
        <f t="shared" si="364"/>
        <v/>
      </c>
      <c r="AI1212" s="63" t="str">
        <f t="shared" si="365"/>
        <v/>
      </c>
      <c r="AJ1212" s="64" t="str">
        <f t="shared" si="366"/>
        <v/>
      </c>
      <c r="AK1212" s="64" t="str">
        <f t="shared" si="367"/>
        <v/>
      </c>
      <c r="AL1212" s="64" t="str">
        <f>IF($C$3="","",IF(AND(F1212="□",G1212="□",H1212="□"),"",IF(AND(F1212="■",G1212="■"),"",IF(AND(F1212="■",H1212="■"),"",IF(AND(G1212="■",H1212="■"),"",IF(F1212="■",$BY$23,IF(G1212="■",$BY$21,IF(J1212="","",J1212))))))))</f>
        <v/>
      </c>
      <c r="AM1212" s="65" t="str">
        <f t="shared" si="368"/>
        <v/>
      </c>
      <c r="AN1212" s="64" t="str">
        <f>IF($C$3="","",IF(AND(F1212="□",G1212="□",H1212="□"),"",IF(AND(F1212="■",G1212="■"),"",IF(AND(F1212="■",H1212="■"),"",IF(AND(G1212="■",H1212="■"),"",IF(F1212="■",$BY$24,IF(G1212="■",$BY$22,IF(L1212="","",L1212))))))))</f>
        <v/>
      </c>
      <c r="AO1212" s="118"/>
      <c r="AP1212" s="64" t="str">
        <f t="shared" si="369"/>
        <v/>
      </c>
      <c r="AQ1212" s="64" t="str">
        <f t="shared" si="370"/>
        <v/>
      </c>
      <c r="AR1212" s="64" t="str">
        <f t="shared" si="371"/>
        <v/>
      </c>
      <c r="AS1212" s="64" t="str">
        <f t="shared" si="372"/>
        <v/>
      </c>
      <c r="AT1212" s="64" t="str">
        <f t="shared" si="373"/>
        <v/>
      </c>
      <c r="AW1212" s="17" t="str">
        <f t="shared" si="374"/>
        <v/>
      </c>
      <c r="AX1212" s="17" t="str">
        <f t="shared" si="375"/>
        <v/>
      </c>
      <c r="AY1212" s="17" t="str">
        <f t="shared" si="376"/>
        <v/>
      </c>
      <c r="AZ1212" s="17" t="str">
        <f t="shared" si="377"/>
        <v/>
      </c>
      <c r="BA1212" s="17" t="str">
        <f t="shared" si="378"/>
        <v/>
      </c>
      <c r="BB1212" s="17" t="str">
        <f t="shared" si="379"/>
        <v/>
      </c>
      <c r="BD1212" s="17" t="str">
        <f>IF(AND(OR(F1212="",F1212="□"),OR(G1212="",G1212="□"),OR(H1212="",H1212="□")),"",IF(AND(F1212="■",G1212="■"),"",IF(AND(OR(F1212="■",G1212="■"),H1212="■"),"",IF(F1212="■",5,IF(G1212="■",4,IF(I1212="","",IF($C$3="","",IF($C$3=8,"-",IF($C$3&lt;8,IF(I1212&lt;=$BY$25,7,IF(I1212&lt;=$BY$26,6,IF(I1212&lt;=$BY$27,5,IF(I1212&lt;=$BY$28,4,IF(I1212&lt;=$BY$29,3,IF(I1212&lt;=$BY$30,2,1)))))))))))))))</f>
        <v/>
      </c>
      <c r="BE1212" s="17" t="str">
        <f>IF(AND(OR(F1212="",F1212="□"),OR(G1212="",G1212="□"),OR(H1212="",H1212="□")),"",IF(AND(F1212="■",G1212="■"),"",IF(AND(OR(F1212="■",G1212="■"),H1212="■"),"",IF(F1212="■",5,IF(G1212="■",4,IF(K1212="","",IF($C$3="","",IF($C$3=8,IF(K1212&lt;=$BY$33,6,IF(K1212&lt;=$BY$34,5,IF(K1212&lt;=$BY$35,4,3))),IF(AND($C$3&lt;8,$C$3&gt;4),IF(K1212&lt;=$BY$32,7,IF(K1212&lt;=$BY$33,6,IF(K1212&lt;=$BY$34,5,IF(K1212&lt;=$BY$35,4,IF(K1212&lt;=$BY$36,3,2))))),IF(C1198&lt;5,"-"))))))))))</f>
        <v/>
      </c>
      <c r="BF1212" s="17" t="str">
        <f t="shared" si="381"/>
        <v/>
      </c>
      <c r="BH1212" s="18" t="str">
        <f>IF(X1212="","",IF(50&lt;=Y1212,6,IF(AND(40&lt;=Y1212,Y1212&lt;50),5,IF(AND(30&lt;=Y1212,Y1212&lt;40),4,IF(AND(20&lt;=Y1212,Y1212&lt;30),3,IF(AND(10&lt;=Y1212,Y1212&lt;20),2,IF(AND(0&lt;=Y1212,Y1212&lt;10),1,IF(Y1212&lt;0,0,""))))))))</f>
        <v/>
      </c>
      <c r="BI1212" s="18" t="str">
        <f>IF(X1212="","",IF(30&lt;=Y1212,4,IF(AND(20&lt;=Y1212,Y1212&lt;30),3,IF(AND(10&lt;=Y1212,Y1212&lt;20),2,IF(AND(0&lt;=Y1212,Y1212&lt;10),1,IF(Y1212&lt;0,0,""))))))</f>
        <v/>
      </c>
      <c r="BJ1212" s="58" t="str">
        <f>IF(AND(OR(Q1212="",Q1212="□"),OR(R1212="",R1212="□"),OR(S1212="",S1212="□")),"",IF(AND(Q1212="■",R1212="■"),"",IF(AND(OR(Q1212="■",R1212="■"),S1212="■"),"",IF(Q1212="■",3,IF(R1212="■",1,IF(Z1212="■",BH1212,BI1212))))))</f>
        <v/>
      </c>
    </row>
    <row r="1213" spans="1:62" ht="12" customHeight="1" x14ac:dyDescent="0.15">
      <c r="A1213" s="66">
        <v>1196</v>
      </c>
      <c r="B1213" s="4"/>
      <c r="C1213" s="2"/>
      <c r="D1213" s="2"/>
      <c r="E1213" s="8"/>
      <c r="F1213" s="129" t="s">
        <v>38</v>
      </c>
      <c r="G1213" s="130" t="s">
        <v>38</v>
      </c>
      <c r="H1213" s="131" t="s">
        <v>38</v>
      </c>
      <c r="I1213" s="122"/>
      <c r="J1213" s="149"/>
      <c r="K1213" s="124"/>
      <c r="L1213" s="178"/>
      <c r="M1213" s="133"/>
      <c r="N1213" s="163" t="str">
        <f>IF($C$3="","",IF(P1213="","",BF1213))</f>
        <v/>
      </c>
      <c r="O1213" s="163" t="str">
        <f>IF($C$3="","",IF(AND(OR(F1213="",F1213="□"),OR(G1213="",G1213="□"),OR(H1213="",H1213="□")),"",IF(AND(F1213="■",G1213="■"),"",IF(AND(OR(F1213="■",G1213="■"),H1213="■"),"",IF(BF1213="","",IF(OR(BF1213=4,BF1213&gt;4),"○","×"))))))</f>
        <v/>
      </c>
      <c r="P1213" s="162" t="str">
        <f>IF($C$3="","",IF(AND(OR(F1213="",F1213="□"),OR(G1213="",G1213="□"),OR(H1213="",H1213="□")),"",IF(AND(F1213="■",G1213="■"),"",IF(AND(OR(F1213="■",G1213="■"),H1213="■"),"",IF(BF1213="","",IF(OR(BF1213=5,BF1213&gt;5),"○","×"))))))</f>
        <v/>
      </c>
      <c r="Q1213" s="129" t="s">
        <v>38</v>
      </c>
      <c r="R1213" s="130" t="s">
        <v>38</v>
      </c>
      <c r="S1213" s="131" t="s">
        <v>38</v>
      </c>
      <c r="T1213" s="1"/>
      <c r="U1213" s="10"/>
      <c r="V1213" s="11"/>
      <c r="W1213" s="10"/>
      <c r="X1213" s="223" t="str">
        <f t="shared" si="380"/>
        <v/>
      </c>
      <c r="Y1213" s="164" t="str">
        <f t="shared" si="362"/>
        <v/>
      </c>
      <c r="Z1213" s="131" t="s">
        <v>58</v>
      </c>
      <c r="AA1213" s="135" t="s">
        <v>58</v>
      </c>
      <c r="AB1213" s="165" t="str">
        <f t="shared" si="363"/>
        <v/>
      </c>
      <c r="AC1213" s="280"/>
      <c r="AD1213" s="281"/>
      <c r="AF1213" s="60" t="str">
        <f>IF($C$3="","",IF(AND(F1213="□",G1213="□",H1213="□"),"",IF(AND(F1213="■",G1213="■"),"",IF(AND(F1213="■",H1213="■"),"",IF(AND(G1213="■",H1213="■"),"",IF(F1213="■",$BY$42,IF(G1213="■",$BY$39,IF(I1213="","",I1213))))))))</f>
        <v/>
      </c>
      <c r="AG1213" s="61" t="str">
        <f>IF($C$3="","",IF(AND(F1213="□",G1213="□",H1213="□"),"",IF(AND(F1213="■",G1213="■"),"",IF(AND(F1213="■",H1213="■"),"",IF(AND(G1213="■",H1213="■"),"",IF(F1213="■",$BY$44,IF(G1213="■",$BY$41,IF(K1213="","",K1213))))))))</f>
        <v/>
      </c>
      <c r="AH1213" s="63" t="str">
        <f t="shared" si="364"/>
        <v/>
      </c>
      <c r="AI1213" s="63" t="str">
        <f t="shared" si="365"/>
        <v/>
      </c>
      <c r="AJ1213" s="64" t="str">
        <f t="shared" si="366"/>
        <v/>
      </c>
      <c r="AK1213" s="64" t="str">
        <f t="shared" si="367"/>
        <v/>
      </c>
      <c r="AL1213" s="64" t="str">
        <f>IF($C$3="","",IF(AND(F1213="□",G1213="□",H1213="□"),"",IF(AND(F1213="■",G1213="■"),"",IF(AND(F1213="■",H1213="■"),"",IF(AND(G1213="■",H1213="■"),"",IF(F1213="■",$BY$23,IF(G1213="■",$BY$21,IF(J1213="","",J1213))))))))</f>
        <v/>
      </c>
      <c r="AM1213" s="65" t="str">
        <f t="shared" si="368"/>
        <v/>
      </c>
      <c r="AN1213" s="64" t="str">
        <f>IF($C$3="","",IF(AND(F1213="□",G1213="□",H1213="□"),"",IF(AND(F1213="■",G1213="■"),"",IF(AND(F1213="■",H1213="■"),"",IF(AND(G1213="■",H1213="■"),"",IF(F1213="■",$BY$24,IF(G1213="■",$BY$22,IF(L1213="","",L1213))))))))</f>
        <v/>
      </c>
      <c r="AO1213" s="118"/>
      <c r="AP1213" s="64" t="str">
        <f t="shared" si="369"/>
        <v/>
      </c>
      <c r="AQ1213" s="64" t="str">
        <f t="shared" si="370"/>
        <v/>
      </c>
      <c r="AR1213" s="64" t="str">
        <f t="shared" si="371"/>
        <v/>
      </c>
      <c r="AS1213" s="64" t="str">
        <f t="shared" si="372"/>
        <v/>
      </c>
      <c r="AT1213" s="64" t="str">
        <f t="shared" si="373"/>
        <v/>
      </c>
      <c r="AW1213" s="17" t="str">
        <f t="shared" si="374"/>
        <v/>
      </c>
      <c r="AX1213" s="17" t="str">
        <f t="shared" si="375"/>
        <v/>
      </c>
      <c r="AY1213" s="17" t="str">
        <f t="shared" si="376"/>
        <v/>
      </c>
      <c r="AZ1213" s="17" t="str">
        <f t="shared" si="377"/>
        <v/>
      </c>
      <c r="BA1213" s="17" t="str">
        <f t="shared" si="378"/>
        <v/>
      </c>
      <c r="BB1213" s="17" t="str">
        <f t="shared" si="379"/>
        <v/>
      </c>
      <c r="BD1213" s="17" t="str">
        <f>IF(AND(OR(F1213="",F1213="□"),OR(G1213="",G1213="□"),OR(H1213="",H1213="□")),"",IF(AND(F1213="■",G1213="■"),"",IF(AND(OR(F1213="■",G1213="■"),H1213="■"),"",IF(F1213="■",5,IF(G1213="■",4,IF(I1213="","",IF($C$3="","",IF($C$3=8,"-",IF($C$3&lt;8,IF(I1213&lt;=$BY$25,7,IF(I1213&lt;=$BY$26,6,IF(I1213&lt;=$BY$27,5,IF(I1213&lt;=$BY$28,4,IF(I1213&lt;=$BY$29,3,IF(I1213&lt;=$BY$30,2,1)))))))))))))))</f>
        <v/>
      </c>
      <c r="BE1213" s="17" t="str">
        <f>IF(AND(OR(F1213="",F1213="□"),OR(G1213="",G1213="□"),OR(H1213="",H1213="□")),"",IF(AND(F1213="■",G1213="■"),"",IF(AND(OR(F1213="■",G1213="■"),H1213="■"),"",IF(F1213="■",5,IF(G1213="■",4,IF(K1213="","",IF($C$3="","",IF($C$3=8,IF(K1213&lt;=$BY$33,6,IF(K1213&lt;=$BY$34,5,IF(K1213&lt;=$BY$35,4,3))),IF(AND($C$3&lt;8,$C$3&gt;4),IF(K1213&lt;=$BY$32,7,IF(K1213&lt;=$BY$33,6,IF(K1213&lt;=$BY$34,5,IF(K1213&lt;=$BY$35,4,IF(K1213&lt;=$BY$36,3,2))))),IF(C1199&lt;5,"-"))))))))))</f>
        <v/>
      </c>
      <c r="BF1213" s="17" t="str">
        <f t="shared" si="381"/>
        <v/>
      </c>
      <c r="BH1213" s="18" t="str">
        <f>IF(X1213="","",IF(50&lt;=Y1213,6,IF(AND(40&lt;=Y1213,Y1213&lt;50),5,IF(AND(30&lt;=Y1213,Y1213&lt;40),4,IF(AND(20&lt;=Y1213,Y1213&lt;30),3,IF(AND(10&lt;=Y1213,Y1213&lt;20),2,IF(AND(0&lt;=Y1213,Y1213&lt;10),1,IF(Y1213&lt;0,0,""))))))))</f>
        <v/>
      </c>
      <c r="BI1213" s="18" t="str">
        <f>IF(X1213="","",IF(30&lt;=Y1213,4,IF(AND(20&lt;=Y1213,Y1213&lt;30),3,IF(AND(10&lt;=Y1213,Y1213&lt;20),2,IF(AND(0&lt;=Y1213,Y1213&lt;10),1,IF(Y1213&lt;0,0,""))))))</f>
        <v/>
      </c>
      <c r="BJ1213" s="58" t="str">
        <f>IF(AND(OR(Q1213="",Q1213="□"),OR(R1213="",R1213="□"),OR(S1213="",S1213="□")),"",IF(AND(Q1213="■",R1213="■"),"",IF(AND(OR(Q1213="■",R1213="■"),S1213="■"),"",IF(Q1213="■",3,IF(R1213="■",1,IF(Z1213="■",BH1213,BI1213))))))</f>
        <v/>
      </c>
    </row>
    <row r="1214" spans="1:62" ht="12" customHeight="1" x14ac:dyDescent="0.15">
      <c r="A1214" s="66">
        <v>1197</v>
      </c>
      <c r="B1214" s="4"/>
      <c r="C1214" s="2"/>
      <c r="D1214" s="2"/>
      <c r="E1214" s="8"/>
      <c r="F1214" s="129" t="s">
        <v>38</v>
      </c>
      <c r="G1214" s="130" t="s">
        <v>38</v>
      </c>
      <c r="H1214" s="131" t="s">
        <v>38</v>
      </c>
      <c r="I1214" s="122"/>
      <c r="J1214" s="149"/>
      <c r="K1214" s="124"/>
      <c r="L1214" s="178"/>
      <c r="M1214" s="133"/>
      <c r="N1214" s="163" t="str">
        <f>IF($C$3="","",IF(P1214="","",BF1214))</f>
        <v/>
      </c>
      <c r="O1214" s="163" t="str">
        <f>IF($C$3="","",IF(AND(OR(F1214="",F1214="□"),OR(G1214="",G1214="□"),OR(H1214="",H1214="□")),"",IF(AND(F1214="■",G1214="■"),"",IF(AND(OR(F1214="■",G1214="■"),H1214="■"),"",IF(BF1214="","",IF(OR(BF1214=4,BF1214&gt;4),"○","×"))))))</f>
        <v/>
      </c>
      <c r="P1214" s="162" t="str">
        <f>IF($C$3="","",IF(AND(OR(F1214="",F1214="□"),OR(G1214="",G1214="□"),OR(H1214="",H1214="□")),"",IF(AND(F1214="■",G1214="■"),"",IF(AND(OR(F1214="■",G1214="■"),H1214="■"),"",IF(BF1214="","",IF(OR(BF1214=5,BF1214&gt;5),"○","×"))))))</f>
        <v/>
      </c>
      <c r="Q1214" s="129" t="s">
        <v>38</v>
      </c>
      <c r="R1214" s="130" t="s">
        <v>38</v>
      </c>
      <c r="S1214" s="131" t="s">
        <v>38</v>
      </c>
      <c r="T1214" s="1"/>
      <c r="U1214" s="10"/>
      <c r="V1214" s="11"/>
      <c r="W1214" s="10"/>
      <c r="X1214" s="223" t="str">
        <f t="shared" si="380"/>
        <v/>
      </c>
      <c r="Y1214" s="164" t="str">
        <f t="shared" si="362"/>
        <v/>
      </c>
      <c r="Z1214" s="131" t="s">
        <v>58</v>
      </c>
      <c r="AA1214" s="135" t="s">
        <v>58</v>
      </c>
      <c r="AB1214" s="165" t="str">
        <f t="shared" si="363"/>
        <v/>
      </c>
      <c r="AC1214" s="280"/>
      <c r="AD1214" s="281"/>
      <c r="AF1214" s="60" t="str">
        <f>IF($C$3="","",IF(AND(F1214="□",G1214="□",H1214="□"),"",IF(AND(F1214="■",G1214="■"),"",IF(AND(F1214="■",H1214="■"),"",IF(AND(G1214="■",H1214="■"),"",IF(F1214="■",$BY$42,IF(G1214="■",$BY$39,IF(I1214="","",I1214))))))))</f>
        <v/>
      </c>
      <c r="AG1214" s="61" t="str">
        <f>IF($C$3="","",IF(AND(F1214="□",G1214="□",H1214="□"),"",IF(AND(F1214="■",G1214="■"),"",IF(AND(F1214="■",H1214="■"),"",IF(AND(G1214="■",H1214="■"),"",IF(F1214="■",$BY$44,IF(G1214="■",$BY$41,IF(K1214="","",K1214))))))))</f>
        <v/>
      </c>
      <c r="AH1214" s="63" t="str">
        <f t="shared" si="364"/>
        <v/>
      </c>
      <c r="AI1214" s="63" t="str">
        <f t="shared" si="365"/>
        <v/>
      </c>
      <c r="AJ1214" s="64" t="str">
        <f t="shared" si="366"/>
        <v/>
      </c>
      <c r="AK1214" s="64" t="str">
        <f t="shared" si="367"/>
        <v/>
      </c>
      <c r="AL1214" s="64" t="str">
        <f>IF($C$3="","",IF(AND(F1214="□",G1214="□",H1214="□"),"",IF(AND(F1214="■",G1214="■"),"",IF(AND(F1214="■",H1214="■"),"",IF(AND(G1214="■",H1214="■"),"",IF(F1214="■",$BY$23,IF(G1214="■",$BY$21,IF(J1214="","",J1214))))))))</f>
        <v/>
      </c>
      <c r="AM1214" s="65" t="str">
        <f t="shared" si="368"/>
        <v/>
      </c>
      <c r="AN1214" s="64" t="str">
        <f>IF($C$3="","",IF(AND(F1214="□",G1214="□",H1214="□"),"",IF(AND(F1214="■",G1214="■"),"",IF(AND(F1214="■",H1214="■"),"",IF(AND(G1214="■",H1214="■"),"",IF(F1214="■",$BY$24,IF(G1214="■",$BY$22,IF(L1214="","",L1214))))))))</f>
        <v/>
      </c>
      <c r="AO1214" s="118"/>
      <c r="AP1214" s="64" t="str">
        <f t="shared" si="369"/>
        <v/>
      </c>
      <c r="AQ1214" s="64" t="str">
        <f t="shared" si="370"/>
        <v/>
      </c>
      <c r="AR1214" s="64" t="str">
        <f t="shared" si="371"/>
        <v/>
      </c>
      <c r="AS1214" s="64" t="str">
        <f t="shared" si="372"/>
        <v/>
      </c>
      <c r="AT1214" s="64" t="str">
        <f t="shared" si="373"/>
        <v/>
      </c>
      <c r="AW1214" s="17" t="str">
        <f t="shared" si="374"/>
        <v/>
      </c>
      <c r="AX1214" s="17" t="str">
        <f t="shared" si="375"/>
        <v/>
      </c>
      <c r="AY1214" s="17" t="str">
        <f t="shared" si="376"/>
        <v/>
      </c>
      <c r="AZ1214" s="17" t="str">
        <f t="shared" si="377"/>
        <v/>
      </c>
      <c r="BA1214" s="17" t="str">
        <f t="shared" si="378"/>
        <v/>
      </c>
      <c r="BB1214" s="17" t="str">
        <f t="shared" si="379"/>
        <v/>
      </c>
      <c r="BD1214" s="17" t="str">
        <f>IF(AND(OR(F1214="",F1214="□"),OR(G1214="",G1214="□"),OR(H1214="",H1214="□")),"",IF(AND(F1214="■",G1214="■"),"",IF(AND(OR(F1214="■",G1214="■"),H1214="■"),"",IF(F1214="■",5,IF(G1214="■",4,IF(I1214="","",IF($C$3="","",IF($C$3=8,"-",IF($C$3&lt;8,IF(I1214&lt;=$BY$25,7,IF(I1214&lt;=$BY$26,6,IF(I1214&lt;=$BY$27,5,IF(I1214&lt;=$BY$28,4,IF(I1214&lt;=$BY$29,3,IF(I1214&lt;=$BY$30,2,1)))))))))))))))</f>
        <v/>
      </c>
      <c r="BE1214" s="17" t="str">
        <f>IF(AND(OR(F1214="",F1214="□"),OR(G1214="",G1214="□"),OR(H1214="",H1214="□")),"",IF(AND(F1214="■",G1214="■"),"",IF(AND(OR(F1214="■",G1214="■"),H1214="■"),"",IF(F1214="■",5,IF(G1214="■",4,IF(K1214="","",IF($C$3="","",IF($C$3=8,IF(K1214&lt;=$BY$33,6,IF(K1214&lt;=$BY$34,5,IF(K1214&lt;=$BY$35,4,3))),IF(AND($C$3&lt;8,$C$3&gt;4),IF(K1214&lt;=$BY$32,7,IF(K1214&lt;=$BY$33,6,IF(K1214&lt;=$BY$34,5,IF(K1214&lt;=$BY$35,4,IF(K1214&lt;=$BY$36,3,2))))),IF(C1200&lt;5,"-"))))))))))</f>
        <v/>
      </c>
      <c r="BF1214" s="17" t="str">
        <f t="shared" si="381"/>
        <v/>
      </c>
      <c r="BH1214" s="18" t="str">
        <f>IF(X1214="","",IF(50&lt;=Y1214,6,IF(AND(40&lt;=Y1214,Y1214&lt;50),5,IF(AND(30&lt;=Y1214,Y1214&lt;40),4,IF(AND(20&lt;=Y1214,Y1214&lt;30),3,IF(AND(10&lt;=Y1214,Y1214&lt;20),2,IF(AND(0&lt;=Y1214,Y1214&lt;10),1,IF(Y1214&lt;0,0,""))))))))</f>
        <v/>
      </c>
      <c r="BI1214" s="18" t="str">
        <f>IF(X1214="","",IF(30&lt;=Y1214,4,IF(AND(20&lt;=Y1214,Y1214&lt;30),3,IF(AND(10&lt;=Y1214,Y1214&lt;20),2,IF(AND(0&lt;=Y1214,Y1214&lt;10),1,IF(Y1214&lt;0,0,""))))))</f>
        <v/>
      </c>
      <c r="BJ1214" s="58" t="str">
        <f>IF(AND(OR(Q1214="",Q1214="□"),OR(R1214="",R1214="□"),OR(S1214="",S1214="□")),"",IF(AND(Q1214="■",R1214="■"),"",IF(AND(OR(Q1214="■",R1214="■"),S1214="■"),"",IF(Q1214="■",3,IF(R1214="■",1,IF(Z1214="■",BH1214,BI1214))))))</f>
        <v/>
      </c>
    </row>
    <row r="1215" spans="1:62" ht="12" customHeight="1" x14ac:dyDescent="0.15">
      <c r="A1215" s="66">
        <v>1198</v>
      </c>
      <c r="B1215" s="4"/>
      <c r="C1215" s="2"/>
      <c r="D1215" s="2"/>
      <c r="E1215" s="8"/>
      <c r="F1215" s="129" t="s">
        <v>38</v>
      </c>
      <c r="G1215" s="130" t="s">
        <v>38</v>
      </c>
      <c r="H1215" s="131" t="s">
        <v>38</v>
      </c>
      <c r="I1215" s="122"/>
      <c r="J1215" s="149"/>
      <c r="K1215" s="124"/>
      <c r="L1215" s="178"/>
      <c r="M1215" s="133"/>
      <c r="N1215" s="163" t="str">
        <f>IF($C$3="","",IF(P1215="","",BF1215))</f>
        <v/>
      </c>
      <c r="O1215" s="163" t="str">
        <f>IF($C$3="","",IF(AND(OR(F1215="",F1215="□"),OR(G1215="",G1215="□"),OR(H1215="",H1215="□")),"",IF(AND(F1215="■",G1215="■"),"",IF(AND(OR(F1215="■",G1215="■"),H1215="■"),"",IF(BF1215="","",IF(OR(BF1215=4,BF1215&gt;4),"○","×"))))))</f>
        <v/>
      </c>
      <c r="P1215" s="162" t="str">
        <f>IF($C$3="","",IF(AND(OR(F1215="",F1215="□"),OR(G1215="",G1215="□"),OR(H1215="",H1215="□")),"",IF(AND(F1215="■",G1215="■"),"",IF(AND(OR(F1215="■",G1215="■"),H1215="■"),"",IF(BF1215="","",IF(OR(BF1215=5,BF1215&gt;5),"○","×"))))))</f>
        <v/>
      </c>
      <c r="Q1215" s="129" t="s">
        <v>38</v>
      </c>
      <c r="R1215" s="130" t="s">
        <v>38</v>
      </c>
      <c r="S1215" s="131" t="s">
        <v>38</v>
      </c>
      <c r="T1215" s="1"/>
      <c r="U1215" s="10"/>
      <c r="V1215" s="11"/>
      <c r="W1215" s="10"/>
      <c r="X1215" s="223" t="str">
        <f t="shared" si="380"/>
        <v/>
      </c>
      <c r="Y1215" s="164" t="str">
        <f t="shared" si="362"/>
        <v/>
      </c>
      <c r="Z1215" s="131" t="s">
        <v>58</v>
      </c>
      <c r="AA1215" s="135" t="s">
        <v>58</v>
      </c>
      <c r="AB1215" s="165" t="str">
        <f t="shared" si="363"/>
        <v/>
      </c>
      <c r="AC1215" s="280"/>
      <c r="AD1215" s="281"/>
      <c r="AF1215" s="60" t="str">
        <f>IF($C$3="","",IF(AND(F1215="□",G1215="□",H1215="□"),"",IF(AND(F1215="■",G1215="■"),"",IF(AND(F1215="■",H1215="■"),"",IF(AND(G1215="■",H1215="■"),"",IF(F1215="■",$BY$42,IF(G1215="■",$BY$39,IF(I1215="","",I1215))))))))</f>
        <v/>
      </c>
      <c r="AG1215" s="61" t="str">
        <f>IF($C$3="","",IF(AND(F1215="□",G1215="□",H1215="□"),"",IF(AND(F1215="■",G1215="■"),"",IF(AND(F1215="■",H1215="■"),"",IF(AND(G1215="■",H1215="■"),"",IF(F1215="■",$BY$44,IF(G1215="■",$BY$41,IF(K1215="","",K1215))))))))</f>
        <v/>
      </c>
      <c r="AH1215" s="63" t="str">
        <f t="shared" si="364"/>
        <v/>
      </c>
      <c r="AI1215" s="63" t="str">
        <f t="shared" si="365"/>
        <v/>
      </c>
      <c r="AJ1215" s="64" t="str">
        <f t="shared" si="366"/>
        <v/>
      </c>
      <c r="AK1215" s="64" t="str">
        <f t="shared" si="367"/>
        <v/>
      </c>
      <c r="AL1215" s="64" t="str">
        <f>IF($C$3="","",IF(AND(F1215="□",G1215="□",H1215="□"),"",IF(AND(F1215="■",G1215="■"),"",IF(AND(F1215="■",H1215="■"),"",IF(AND(G1215="■",H1215="■"),"",IF(F1215="■",$BY$23,IF(G1215="■",$BY$21,IF(J1215="","",J1215))))))))</f>
        <v/>
      </c>
      <c r="AM1215" s="65" t="str">
        <f t="shared" si="368"/>
        <v/>
      </c>
      <c r="AN1215" s="64" t="str">
        <f>IF($C$3="","",IF(AND(F1215="□",G1215="□",H1215="□"),"",IF(AND(F1215="■",G1215="■"),"",IF(AND(F1215="■",H1215="■"),"",IF(AND(G1215="■",H1215="■"),"",IF(F1215="■",$BY$24,IF(G1215="■",$BY$22,IF(L1215="","",L1215))))))))</f>
        <v/>
      </c>
      <c r="AO1215" s="118"/>
      <c r="AP1215" s="64" t="str">
        <f t="shared" si="369"/>
        <v/>
      </c>
      <c r="AQ1215" s="64" t="str">
        <f t="shared" si="370"/>
        <v/>
      </c>
      <c r="AR1215" s="64" t="str">
        <f t="shared" si="371"/>
        <v/>
      </c>
      <c r="AS1215" s="64" t="str">
        <f t="shared" si="372"/>
        <v/>
      </c>
      <c r="AT1215" s="64" t="str">
        <f t="shared" si="373"/>
        <v/>
      </c>
      <c r="AW1215" s="17" t="str">
        <f t="shared" si="374"/>
        <v/>
      </c>
      <c r="AX1215" s="17" t="str">
        <f t="shared" si="375"/>
        <v/>
      </c>
      <c r="AY1215" s="17" t="str">
        <f t="shared" si="376"/>
        <v/>
      </c>
      <c r="AZ1215" s="17" t="str">
        <f t="shared" si="377"/>
        <v/>
      </c>
      <c r="BA1215" s="17" t="str">
        <f t="shared" si="378"/>
        <v/>
      </c>
      <c r="BB1215" s="17" t="str">
        <f t="shared" si="379"/>
        <v/>
      </c>
      <c r="BD1215" s="17" t="str">
        <f>IF(AND(OR(F1215="",F1215="□"),OR(G1215="",G1215="□"),OR(H1215="",H1215="□")),"",IF(AND(F1215="■",G1215="■"),"",IF(AND(OR(F1215="■",G1215="■"),H1215="■"),"",IF(F1215="■",5,IF(G1215="■",4,IF(I1215="","",IF($C$3="","",IF($C$3=8,"-",IF($C$3&lt;8,IF(I1215&lt;=$BY$25,7,IF(I1215&lt;=$BY$26,6,IF(I1215&lt;=$BY$27,5,IF(I1215&lt;=$BY$28,4,IF(I1215&lt;=$BY$29,3,IF(I1215&lt;=$BY$30,2,1)))))))))))))))</f>
        <v/>
      </c>
      <c r="BE1215" s="17" t="str">
        <f>IF(AND(OR(F1215="",F1215="□"),OR(G1215="",G1215="□"),OR(H1215="",H1215="□")),"",IF(AND(F1215="■",G1215="■"),"",IF(AND(OR(F1215="■",G1215="■"),H1215="■"),"",IF(F1215="■",5,IF(G1215="■",4,IF(K1215="","",IF($C$3="","",IF($C$3=8,IF(K1215&lt;=$BY$33,6,IF(K1215&lt;=$BY$34,5,IF(K1215&lt;=$BY$35,4,3))),IF(AND($C$3&lt;8,$C$3&gt;4),IF(K1215&lt;=$BY$32,7,IF(K1215&lt;=$BY$33,6,IF(K1215&lt;=$BY$34,5,IF(K1215&lt;=$BY$35,4,IF(K1215&lt;=$BY$36,3,2))))),IF(C1201&lt;5,"-"))))))))))</f>
        <v/>
      </c>
      <c r="BF1215" s="17" t="str">
        <f t="shared" si="381"/>
        <v/>
      </c>
      <c r="BH1215" s="18" t="str">
        <f>IF(X1215="","",IF(50&lt;=Y1215,6,IF(AND(40&lt;=Y1215,Y1215&lt;50),5,IF(AND(30&lt;=Y1215,Y1215&lt;40),4,IF(AND(20&lt;=Y1215,Y1215&lt;30),3,IF(AND(10&lt;=Y1215,Y1215&lt;20),2,IF(AND(0&lt;=Y1215,Y1215&lt;10),1,IF(Y1215&lt;0,0,""))))))))</f>
        <v/>
      </c>
      <c r="BI1215" s="18" t="str">
        <f>IF(X1215="","",IF(30&lt;=Y1215,4,IF(AND(20&lt;=Y1215,Y1215&lt;30),3,IF(AND(10&lt;=Y1215,Y1215&lt;20),2,IF(AND(0&lt;=Y1215,Y1215&lt;10),1,IF(Y1215&lt;0,0,""))))))</f>
        <v/>
      </c>
      <c r="BJ1215" s="58" t="str">
        <f>IF(AND(OR(Q1215="",Q1215="□"),OR(R1215="",R1215="□"),OR(S1215="",S1215="□")),"",IF(AND(Q1215="■",R1215="■"),"",IF(AND(OR(Q1215="■",R1215="■"),S1215="■"),"",IF(Q1215="■",3,IF(R1215="■",1,IF(Z1215="■",BH1215,BI1215))))))</f>
        <v/>
      </c>
    </row>
    <row r="1216" spans="1:62" ht="12" customHeight="1" x14ac:dyDescent="0.15">
      <c r="A1216" s="66">
        <v>1199</v>
      </c>
      <c r="B1216" s="4"/>
      <c r="C1216" s="2"/>
      <c r="D1216" s="2"/>
      <c r="E1216" s="8"/>
      <c r="F1216" s="129" t="s">
        <v>38</v>
      </c>
      <c r="G1216" s="130" t="s">
        <v>38</v>
      </c>
      <c r="H1216" s="131" t="s">
        <v>38</v>
      </c>
      <c r="I1216" s="122"/>
      <c r="J1216" s="149"/>
      <c r="K1216" s="124"/>
      <c r="L1216" s="178"/>
      <c r="M1216" s="133"/>
      <c r="N1216" s="163" t="str">
        <f>IF($C$3="","",IF(P1216="","",BF1216))</f>
        <v/>
      </c>
      <c r="O1216" s="163" t="str">
        <f>IF($C$3="","",IF(AND(OR(F1216="",F1216="□"),OR(G1216="",G1216="□"),OR(H1216="",H1216="□")),"",IF(AND(F1216="■",G1216="■"),"",IF(AND(OR(F1216="■",G1216="■"),H1216="■"),"",IF(BF1216="","",IF(OR(BF1216=4,BF1216&gt;4),"○","×"))))))</f>
        <v/>
      </c>
      <c r="P1216" s="162" t="str">
        <f>IF($C$3="","",IF(AND(OR(F1216="",F1216="□"),OR(G1216="",G1216="□"),OR(H1216="",H1216="□")),"",IF(AND(F1216="■",G1216="■"),"",IF(AND(OR(F1216="■",G1216="■"),H1216="■"),"",IF(BF1216="","",IF(OR(BF1216=5,BF1216&gt;5),"○","×"))))))</f>
        <v/>
      </c>
      <c r="Q1216" s="129" t="s">
        <v>38</v>
      </c>
      <c r="R1216" s="130" t="s">
        <v>38</v>
      </c>
      <c r="S1216" s="131" t="s">
        <v>38</v>
      </c>
      <c r="T1216" s="1"/>
      <c r="U1216" s="10"/>
      <c r="V1216" s="11"/>
      <c r="W1216" s="10"/>
      <c r="X1216" s="223" t="str">
        <f t="shared" si="380"/>
        <v/>
      </c>
      <c r="Y1216" s="164" t="str">
        <f t="shared" si="362"/>
        <v/>
      </c>
      <c r="Z1216" s="131" t="s">
        <v>58</v>
      </c>
      <c r="AA1216" s="135" t="s">
        <v>58</v>
      </c>
      <c r="AB1216" s="165" t="str">
        <f t="shared" si="363"/>
        <v/>
      </c>
      <c r="AC1216" s="280"/>
      <c r="AD1216" s="281"/>
      <c r="AF1216" s="60" t="str">
        <f>IF($C$3="","",IF(AND(F1216="□",G1216="□",H1216="□"),"",IF(AND(F1216="■",G1216="■"),"",IF(AND(F1216="■",H1216="■"),"",IF(AND(G1216="■",H1216="■"),"",IF(F1216="■",$BY$42,IF(G1216="■",$BY$39,IF(I1216="","",I1216))))))))</f>
        <v/>
      </c>
      <c r="AG1216" s="61" t="str">
        <f>IF($C$3="","",IF(AND(F1216="□",G1216="□",H1216="□"),"",IF(AND(F1216="■",G1216="■"),"",IF(AND(F1216="■",H1216="■"),"",IF(AND(G1216="■",H1216="■"),"",IF(F1216="■",$BY$44,IF(G1216="■",$BY$41,IF(K1216="","",K1216))))))))</f>
        <v/>
      </c>
      <c r="AH1216" s="63" t="str">
        <f t="shared" si="364"/>
        <v/>
      </c>
      <c r="AI1216" s="63" t="str">
        <f t="shared" si="365"/>
        <v/>
      </c>
      <c r="AJ1216" s="64" t="str">
        <f t="shared" si="366"/>
        <v/>
      </c>
      <c r="AK1216" s="64" t="str">
        <f t="shared" si="367"/>
        <v/>
      </c>
      <c r="AL1216" s="64" t="str">
        <f>IF($C$3="","",IF(AND(F1216="□",G1216="□",H1216="□"),"",IF(AND(F1216="■",G1216="■"),"",IF(AND(F1216="■",H1216="■"),"",IF(AND(G1216="■",H1216="■"),"",IF(F1216="■",$BY$23,IF(G1216="■",$BY$21,IF(J1216="","",J1216))))))))</f>
        <v/>
      </c>
      <c r="AM1216" s="65" t="str">
        <f t="shared" si="368"/>
        <v/>
      </c>
      <c r="AN1216" s="64" t="str">
        <f>IF($C$3="","",IF(AND(F1216="□",G1216="□",H1216="□"),"",IF(AND(F1216="■",G1216="■"),"",IF(AND(F1216="■",H1216="■"),"",IF(AND(G1216="■",H1216="■"),"",IF(F1216="■",$BY$24,IF(G1216="■",$BY$22,IF(L1216="","",L1216))))))))</f>
        <v/>
      </c>
      <c r="AO1216" s="118"/>
      <c r="AP1216" s="64" t="str">
        <f t="shared" si="369"/>
        <v/>
      </c>
      <c r="AQ1216" s="64" t="str">
        <f t="shared" si="370"/>
        <v/>
      </c>
      <c r="AR1216" s="64" t="str">
        <f t="shared" si="371"/>
        <v/>
      </c>
      <c r="AS1216" s="64" t="str">
        <f t="shared" si="372"/>
        <v/>
      </c>
      <c r="AT1216" s="64" t="str">
        <f t="shared" si="373"/>
        <v/>
      </c>
      <c r="AW1216" s="17" t="str">
        <f t="shared" si="374"/>
        <v/>
      </c>
      <c r="AX1216" s="17" t="str">
        <f t="shared" si="375"/>
        <v/>
      </c>
      <c r="AY1216" s="17" t="str">
        <f t="shared" si="376"/>
        <v/>
      </c>
      <c r="AZ1216" s="17" t="str">
        <f t="shared" si="377"/>
        <v/>
      </c>
      <c r="BA1216" s="17" t="str">
        <f t="shared" si="378"/>
        <v/>
      </c>
      <c r="BB1216" s="17" t="str">
        <f t="shared" si="379"/>
        <v/>
      </c>
      <c r="BD1216" s="17" t="str">
        <f>IF(AND(OR(F1216="",F1216="□"),OR(G1216="",G1216="□"),OR(H1216="",H1216="□")),"",IF(AND(F1216="■",G1216="■"),"",IF(AND(OR(F1216="■",G1216="■"),H1216="■"),"",IF(F1216="■",5,IF(G1216="■",4,IF(I1216="","",IF($C$3="","",IF($C$3=8,"-",IF($C$3&lt;8,IF(I1216&lt;=$BY$25,7,IF(I1216&lt;=$BY$26,6,IF(I1216&lt;=$BY$27,5,IF(I1216&lt;=$BY$28,4,IF(I1216&lt;=$BY$29,3,IF(I1216&lt;=$BY$30,2,1)))))))))))))))</f>
        <v/>
      </c>
      <c r="BE1216" s="17" t="str">
        <f>IF(AND(OR(F1216="",F1216="□"),OR(G1216="",G1216="□"),OR(H1216="",H1216="□")),"",IF(AND(F1216="■",G1216="■"),"",IF(AND(OR(F1216="■",G1216="■"),H1216="■"),"",IF(F1216="■",5,IF(G1216="■",4,IF(K1216="","",IF($C$3="","",IF($C$3=8,IF(K1216&lt;=$BY$33,6,IF(K1216&lt;=$BY$34,5,IF(K1216&lt;=$BY$35,4,3))),IF(AND($C$3&lt;8,$C$3&gt;4),IF(K1216&lt;=$BY$32,7,IF(K1216&lt;=$BY$33,6,IF(K1216&lt;=$BY$34,5,IF(K1216&lt;=$BY$35,4,IF(K1216&lt;=$BY$36,3,2))))),IF(C1202&lt;5,"-"))))))))))</f>
        <v/>
      </c>
      <c r="BF1216" s="17" t="str">
        <f t="shared" si="381"/>
        <v/>
      </c>
      <c r="BH1216" s="18" t="str">
        <f>IF(X1216="","",IF(50&lt;=Y1216,6,IF(AND(40&lt;=Y1216,Y1216&lt;50),5,IF(AND(30&lt;=Y1216,Y1216&lt;40),4,IF(AND(20&lt;=Y1216,Y1216&lt;30),3,IF(AND(10&lt;=Y1216,Y1216&lt;20),2,IF(AND(0&lt;=Y1216,Y1216&lt;10),1,IF(Y1216&lt;0,0,""))))))))</f>
        <v/>
      </c>
      <c r="BI1216" s="18" t="str">
        <f>IF(X1216="","",IF(30&lt;=Y1216,4,IF(AND(20&lt;=Y1216,Y1216&lt;30),3,IF(AND(10&lt;=Y1216,Y1216&lt;20),2,IF(AND(0&lt;=Y1216,Y1216&lt;10),1,IF(Y1216&lt;0,0,""))))))</f>
        <v/>
      </c>
      <c r="BJ1216" s="58" t="str">
        <f>IF(AND(OR(Q1216="",Q1216="□"),OR(R1216="",R1216="□"),OR(S1216="",S1216="□")),"",IF(AND(Q1216="■",R1216="■"),"",IF(AND(OR(Q1216="■",R1216="■"),S1216="■"),"",IF(Q1216="■",3,IF(R1216="■",1,IF(Z1216="■",BH1216,BI1216))))))</f>
        <v/>
      </c>
    </row>
    <row r="1217" spans="1:62" ht="12" customHeight="1" x14ac:dyDescent="0.15">
      <c r="A1217" s="66">
        <v>1200</v>
      </c>
      <c r="B1217" s="4"/>
      <c r="C1217" s="2"/>
      <c r="D1217" s="2"/>
      <c r="E1217" s="8"/>
      <c r="F1217" s="129" t="s">
        <v>38</v>
      </c>
      <c r="G1217" s="130" t="s">
        <v>38</v>
      </c>
      <c r="H1217" s="131" t="s">
        <v>38</v>
      </c>
      <c r="I1217" s="122"/>
      <c r="J1217" s="149"/>
      <c r="K1217" s="124"/>
      <c r="L1217" s="178"/>
      <c r="M1217" s="133"/>
      <c r="N1217" s="163" t="str">
        <f>IF($C$3="","",IF(P1217="","",BF1217))</f>
        <v/>
      </c>
      <c r="O1217" s="163" t="str">
        <f>IF($C$3="","",IF(AND(OR(F1217="",F1217="□"),OR(G1217="",G1217="□"),OR(H1217="",H1217="□")),"",IF(AND(F1217="■",G1217="■"),"",IF(AND(OR(F1217="■",G1217="■"),H1217="■"),"",IF(BF1217="","",IF(OR(BF1217=4,BF1217&gt;4),"○","×"))))))</f>
        <v/>
      </c>
      <c r="P1217" s="162" t="str">
        <f>IF($C$3="","",IF(AND(OR(F1217="",F1217="□"),OR(G1217="",G1217="□"),OR(H1217="",H1217="□")),"",IF(AND(F1217="■",G1217="■"),"",IF(AND(OR(F1217="■",G1217="■"),H1217="■"),"",IF(BF1217="","",IF(OR(BF1217=5,BF1217&gt;5),"○","×"))))))</f>
        <v/>
      </c>
      <c r="Q1217" s="129" t="s">
        <v>38</v>
      </c>
      <c r="R1217" s="130" t="s">
        <v>38</v>
      </c>
      <c r="S1217" s="131" t="s">
        <v>38</v>
      </c>
      <c r="T1217" s="1"/>
      <c r="U1217" s="10"/>
      <c r="V1217" s="11"/>
      <c r="W1217" s="10"/>
      <c r="X1217" s="223" t="str">
        <f t="shared" si="380"/>
        <v/>
      </c>
      <c r="Y1217" s="164" t="str">
        <f t="shared" si="362"/>
        <v/>
      </c>
      <c r="Z1217" s="131" t="s">
        <v>58</v>
      </c>
      <c r="AA1217" s="135" t="s">
        <v>58</v>
      </c>
      <c r="AB1217" s="165" t="str">
        <f t="shared" si="363"/>
        <v/>
      </c>
      <c r="AC1217" s="280"/>
      <c r="AD1217" s="281"/>
      <c r="AF1217" s="60" t="str">
        <f>IF($C$3="","",IF(AND(F1217="□",G1217="□",H1217="□"),"",IF(AND(F1217="■",G1217="■"),"",IF(AND(F1217="■",H1217="■"),"",IF(AND(G1217="■",H1217="■"),"",IF(F1217="■",$BY$42,IF(G1217="■",$BY$39,IF(I1217="","",I1217))))))))</f>
        <v/>
      </c>
      <c r="AG1217" s="61" t="str">
        <f>IF($C$3="","",IF(AND(F1217="□",G1217="□",H1217="□"),"",IF(AND(F1217="■",G1217="■"),"",IF(AND(F1217="■",H1217="■"),"",IF(AND(G1217="■",H1217="■"),"",IF(F1217="■",$BY$44,IF(G1217="■",$BY$41,IF(K1217="","",K1217))))))))</f>
        <v/>
      </c>
      <c r="AH1217" s="63" t="str">
        <f t="shared" si="364"/>
        <v/>
      </c>
      <c r="AI1217" s="63" t="str">
        <f t="shared" si="365"/>
        <v/>
      </c>
      <c r="AJ1217" s="64" t="str">
        <f t="shared" si="366"/>
        <v/>
      </c>
      <c r="AK1217" s="64" t="str">
        <f t="shared" si="367"/>
        <v/>
      </c>
      <c r="AL1217" s="64" t="str">
        <f>IF($C$3="","",IF(AND(F1217="□",G1217="□",H1217="□"),"",IF(AND(F1217="■",G1217="■"),"",IF(AND(F1217="■",H1217="■"),"",IF(AND(G1217="■",H1217="■"),"",IF(F1217="■",$BY$23,IF(G1217="■",$BY$21,IF(J1217="","",J1217))))))))</f>
        <v/>
      </c>
      <c r="AM1217" s="65" t="str">
        <f t="shared" si="368"/>
        <v/>
      </c>
      <c r="AN1217" s="64" t="str">
        <f>IF($C$3="","",IF(AND(F1217="□",G1217="□",H1217="□"),"",IF(AND(F1217="■",G1217="■"),"",IF(AND(F1217="■",H1217="■"),"",IF(AND(G1217="■",H1217="■"),"",IF(F1217="■",$BY$24,IF(G1217="■",$BY$22,IF(L1217="","",L1217))))))))</f>
        <v/>
      </c>
      <c r="AO1217" s="118"/>
      <c r="AP1217" s="64" t="str">
        <f t="shared" si="369"/>
        <v/>
      </c>
      <c r="AQ1217" s="64" t="str">
        <f t="shared" si="370"/>
        <v/>
      </c>
      <c r="AR1217" s="64" t="str">
        <f t="shared" si="371"/>
        <v/>
      </c>
      <c r="AS1217" s="64" t="str">
        <f t="shared" si="372"/>
        <v/>
      </c>
      <c r="AT1217" s="64" t="str">
        <f t="shared" si="373"/>
        <v/>
      </c>
      <c r="AW1217" s="17" t="str">
        <f t="shared" si="374"/>
        <v/>
      </c>
      <c r="AX1217" s="17" t="str">
        <f t="shared" si="375"/>
        <v/>
      </c>
      <c r="AY1217" s="17" t="str">
        <f t="shared" si="376"/>
        <v/>
      </c>
      <c r="AZ1217" s="17" t="str">
        <f t="shared" si="377"/>
        <v/>
      </c>
      <c r="BA1217" s="17" t="str">
        <f t="shared" si="378"/>
        <v/>
      </c>
      <c r="BB1217" s="17" t="str">
        <f t="shared" si="379"/>
        <v/>
      </c>
      <c r="BD1217" s="17" t="str">
        <f>IF(AND(OR(F1217="",F1217="□"),OR(G1217="",G1217="□"),OR(H1217="",H1217="□")),"",IF(AND(F1217="■",G1217="■"),"",IF(AND(OR(F1217="■",G1217="■"),H1217="■"),"",IF(F1217="■",5,IF(G1217="■",4,IF(I1217="","",IF($C$3="","",IF($C$3=8,"-",IF($C$3&lt;8,IF(I1217&lt;=$BY$25,7,IF(I1217&lt;=$BY$26,6,IF(I1217&lt;=$BY$27,5,IF(I1217&lt;=$BY$28,4,IF(I1217&lt;=$BY$29,3,IF(I1217&lt;=$BY$30,2,1)))))))))))))))</f>
        <v/>
      </c>
      <c r="BE1217" s="17" t="str">
        <f>IF(AND(OR(F1217="",F1217="□"),OR(G1217="",G1217="□"),OR(H1217="",H1217="□")),"",IF(AND(F1217="■",G1217="■"),"",IF(AND(OR(F1217="■",G1217="■"),H1217="■"),"",IF(F1217="■",5,IF(G1217="■",4,IF(K1217="","",IF($C$3="","",IF($C$3=8,IF(K1217&lt;=$BY$33,6,IF(K1217&lt;=$BY$34,5,IF(K1217&lt;=$BY$35,4,3))),IF(AND($C$3&lt;8,$C$3&gt;4),IF(K1217&lt;=$BY$32,7,IF(K1217&lt;=$BY$33,6,IF(K1217&lt;=$BY$34,5,IF(K1217&lt;=$BY$35,4,IF(K1217&lt;=$BY$36,3,2))))),IF(C1203&lt;5,"-"))))))))))</f>
        <v/>
      </c>
      <c r="BF1217" s="17" t="str">
        <f t="shared" si="381"/>
        <v/>
      </c>
      <c r="BH1217" s="18" t="str">
        <f>IF(X1217="","",IF(50&lt;=Y1217,6,IF(AND(40&lt;=Y1217,Y1217&lt;50),5,IF(AND(30&lt;=Y1217,Y1217&lt;40),4,IF(AND(20&lt;=Y1217,Y1217&lt;30),3,IF(AND(10&lt;=Y1217,Y1217&lt;20),2,IF(AND(0&lt;=Y1217,Y1217&lt;10),1,IF(Y1217&lt;0,0,""))))))))</f>
        <v/>
      </c>
      <c r="BI1217" s="18" t="str">
        <f>IF(X1217="","",IF(30&lt;=Y1217,4,IF(AND(20&lt;=Y1217,Y1217&lt;30),3,IF(AND(10&lt;=Y1217,Y1217&lt;20),2,IF(AND(0&lt;=Y1217,Y1217&lt;10),1,IF(Y1217&lt;0,0,""))))))</f>
        <v/>
      </c>
      <c r="BJ1217" s="58" t="str">
        <f>IF(AND(OR(Q1217="",Q1217="□"),OR(R1217="",R1217="□"),OR(S1217="",S1217="□")),"",IF(AND(Q1217="■",R1217="■"),"",IF(AND(OR(Q1217="■",R1217="■"),S1217="■"),"",IF(Q1217="■",3,IF(R1217="■",1,IF(Z1217="■",BH1217,BI1217))))))</f>
        <v/>
      </c>
    </row>
    <row r="1218" spans="1:62" ht="12" customHeight="1" x14ac:dyDescent="0.15">
      <c r="A1218" s="66">
        <v>1201</v>
      </c>
      <c r="B1218" s="4"/>
      <c r="C1218" s="2"/>
      <c r="D1218" s="2"/>
      <c r="E1218" s="8"/>
      <c r="F1218" s="129" t="s">
        <v>38</v>
      </c>
      <c r="G1218" s="130" t="s">
        <v>38</v>
      </c>
      <c r="H1218" s="131" t="s">
        <v>38</v>
      </c>
      <c r="I1218" s="122"/>
      <c r="J1218" s="149"/>
      <c r="K1218" s="124"/>
      <c r="L1218" s="178"/>
      <c r="M1218" s="133"/>
      <c r="N1218" s="163" t="str">
        <f>IF($C$3="","",IF(P1218="","",BF1218))</f>
        <v/>
      </c>
      <c r="O1218" s="163" t="str">
        <f>IF($C$3="","",IF(AND(OR(F1218="",F1218="□"),OR(G1218="",G1218="□"),OR(H1218="",H1218="□")),"",IF(AND(F1218="■",G1218="■"),"",IF(AND(OR(F1218="■",G1218="■"),H1218="■"),"",IF(BF1218="","",IF(OR(BF1218=4,BF1218&gt;4),"○","×"))))))</f>
        <v/>
      </c>
      <c r="P1218" s="162" t="str">
        <f>IF($C$3="","",IF(AND(OR(F1218="",F1218="□"),OR(G1218="",G1218="□"),OR(H1218="",H1218="□")),"",IF(AND(F1218="■",G1218="■"),"",IF(AND(OR(F1218="■",G1218="■"),H1218="■"),"",IF(BF1218="","",IF(OR(BF1218=5,BF1218&gt;5),"○","×"))))))</f>
        <v/>
      </c>
      <c r="Q1218" s="129" t="s">
        <v>38</v>
      </c>
      <c r="R1218" s="130" t="s">
        <v>38</v>
      </c>
      <c r="S1218" s="131" t="s">
        <v>38</v>
      </c>
      <c r="T1218" s="1"/>
      <c r="U1218" s="10"/>
      <c r="V1218" s="11"/>
      <c r="W1218" s="10"/>
      <c r="X1218" s="223" t="str">
        <f t="shared" si="380"/>
        <v/>
      </c>
      <c r="Y1218" s="164" t="str">
        <f t="shared" si="362"/>
        <v/>
      </c>
      <c r="Z1218" s="131" t="s">
        <v>58</v>
      </c>
      <c r="AA1218" s="135" t="s">
        <v>58</v>
      </c>
      <c r="AB1218" s="165" t="str">
        <f t="shared" si="363"/>
        <v/>
      </c>
      <c r="AC1218" s="280"/>
      <c r="AD1218" s="281"/>
      <c r="AF1218" s="60" t="str">
        <f>IF($C$3="","",IF(AND(F1218="□",G1218="□",H1218="□"),"",IF(AND(F1218="■",G1218="■"),"",IF(AND(F1218="■",H1218="■"),"",IF(AND(G1218="■",H1218="■"),"",IF(F1218="■",$BY$42,IF(G1218="■",$BY$39,IF(I1218="","",I1218))))))))</f>
        <v/>
      </c>
      <c r="AG1218" s="61" t="str">
        <f>IF($C$3="","",IF(AND(F1218="□",G1218="□",H1218="□"),"",IF(AND(F1218="■",G1218="■"),"",IF(AND(F1218="■",H1218="■"),"",IF(AND(G1218="■",H1218="■"),"",IF(F1218="■",$BY$44,IF(G1218="■",$BY$41,IF(K1218="","",K1218))))))))</f>
        <v/>
      </c>
      <c r="AH1218" s="63" t="str">
        <f t="shared" si="364"/>
        <v/>
      </c>
      <c r="AI1218" s="63" t="str">
        <f t="shared" si="365"/>
        <v/>
      </c>
      <c r="AJ1218" s="64" t="str">
        <f t="shared" si="366"/>
        <v/>
      </c>
      <c r="AK1218" s="64" t="str">
        <f t="shared" si="367"/>
        <v/>
      </c>
      <c r="AL1218" s="64" t="str">
        <f>IF($C$3="","",IF(AND(F1218="□",G1218="□",H1218="□"),"",IF(AND(F1218="■",G1218="■"),"",IF(AND(F1218="■",H1218="■"),"",IF(AND(G1218="■",H1218="■"),"",IF(F1218="■",$BY$23,IF(G1218="■",$BY$21,IF(J1218="","",J1218))))))))</f>
        <v/>
      </c>
      <c r="AM1218" s="65" t="str">
        <f t="shared" si="368"/>
        <v/>
      </c>
      <c r="AN1218" s="64" t="str">
        <f>IF($C$3="","",IF(AND(F1218="□",G1218="□",H1218="□"),"",IF(AND(F1218="■",G1218="■"),"",IF(AND(F1218="■",H1218="■"),"",IF(AND(G1218="■",H1218="■"),"",IF(F1218="■",$BY$24,IF(G1218="■",$BY$22,IF(L1218="","",L1218))))))))</f>
        <v/>
      </c>
      <c r="AO1218" s="118"/>
      <c r="AP1218" s="64" t="str">
        <f t="shared" si="369"/>
        <v/>
      </c>
      <c r="AQ1218" s="64" t="str">
        <f t="shared" si="370"/>
        <v/>
      </c>
      <c r="AR1218" s="64" t="str">
        <f t="shared" si="371"/>
        <v/>
      </c>
      <c r="AS1218" s="64" t="str">
        <f t="shared" si="372"/>
        <v/>
      </c>
      <c r="AT1218" s="64" t="str">
        <f t="shared" si="373"/>
        <v/>
      </c>
      <c r="AW1218" s="17" t="str">
        <f t="shared" si="374"/>
        <v/>
      </c>
      <c r="AX1218" s="17" t="str">
        <f t="shared" si="375"/>
        <v/>
      </c>
      <c r="AY1218" s="17" t="str">
        <f t="shared" si="376"/>
        <v/>
      </c>
      <c r="AZ1218" s="17" t="str">
        <f t="shared" si="377"/>
        <v/>
      </c>
      <c r="BA1218" s="17" t="str">
        <f t="shared" si="378"/>
        <v/>
      </c>
      <c r="BB1218" s="17" t="str">
        <f t="shared" si="379"/>
        <v/>
      </c>
      <c r="BD1218" s="17" t="str">
        <f>IF(AND(OR(F1218="",F1218="□"),OR(G1218="",G1218="□"),OR(H1218="",H1218="□")),"",IF(AND(F1218="■",G1218="■"),"",IF(AND(OR(F1218="■",G1218="■"),H1218="■"),"",IF(F1218="■",5,IF(G1218="■",4,IF(I1218="","",IF($C$3="","",IF($C$3=8,"-",IF($C$3&lt;8,IF(I1218&lt;=$BY$25,7,IF(I1218&lt;=$BY$26,6,IF(I1218&lt;=$BY$27,5,IF(I1218&lt;=$BY$28,4,IF(I1218&lt;=$BY$29,3,IF(I1218&lt;=$BY$30,2,1)))))))))))))))</f>
        <v/>
      </c>
      <c r="BE1218" s="17" t="str">
        <f>IF(AND(OR(F1218="",F1218="□"),OR(G1218="",G1218="□"),OR(H1218="",H1218="□")),"",IF(AND(F1218="■",G1218="■"),"",IF(AND(OR(F1218="■",G1218="■"),H1218="■"),"",IF(F1218="■",5,IF(G1218="■",4,IF(K1218="","",IF($C$3="","",IF($C$3=8,IF(K1218&lt;=$BY$33,6,IF(K1218&lt;=$BY$34,5,IF(K1218&lt;=$BY$35,4,3))),IF(AND($C$3&lt;8,$C$3&gt;4),IF(K1218&lt;=$BY$32,7,IF(K1218&lt;=$BY$33,6,IF(K1218&lt;=$BY$34,5,IF(K1218&lt;=$BY$35,4,IF(K1218&lt;=$BY$36,3,2))))),IF(C1204&lt;5,"-"))))))))))</f>
        <v/>
      </c>
      <c r="BF1218" s="17" t="str">
        <f t="shared" si="381"/>
        <v/>
      </c>
      <c r="BH1218" s="18" t="str">
        <f>IF(X1218="","",IF(50&lt;=Y1218,6,IF(AND(40&lt;=Y1218,Y1218&lt;50),5,IF(AND(30&lt;=Y1218,Y1218&lt;40),4,IF(AND(20&lt;=Y1218,Y1218&lt;30),3,IF(AND(10&lt;=Y1218,Y1218&lt;20),2,IF(AND(0&lt;=Y1218,Y1218&lt;10),1,IF(Y1218&lt;0,0,""))))))))</f>
        <v/>
      </c>
      <c r="BI1218" s="18" t="str">
        <f>IF(X1218="","",IF(30&lt;=Y1218,4,IF(AND(20&lt;=Y1218,Y1218&lt;30),3,IF(AND(10&lt;=Y1218,Y1218&lt;20),2,IF(AND(0&lt;=Y1218,Y1218&lt;10),1,IF(Y1218&lt;0,0,""))))))</f>
        <v/>
      </c>
      <c r="BJ1218" s="58" t="str">
        <f>IF(AND(OR(Q1218="",Q1218="□"),OR(R1218="",R1218="□"),OR(S1218="",S1218="□")),"",IF(AND(Q1218="■",R1218="■"),"",IF(AND(OR(Q1218="■",R1218="■"),S1218="■"),"",IF(Q1218="■",3,IF(R1218="■",1,IF(Z1218="■",BH1218,BI1218))))))</f>
        <v/>
      </c>
    </row>
    <row r="1219" spans="1:62" ht="12" customHeight="1" x14ac:dyDescent="0.15">
      <c r="A1219" s="66">
        <v>1202</v>
      </c>
      <c r="B1219" s="4"/>
      <c r="C1219" s="2"/>
      <c r="D1219" s="2"/>
      <c r="E1219" s="8"/>
      <c r="F1219" s="129" t="s">
        <v>38</v>
      </c>
      <c r="G1219" s="130" t="s">
        <v>38</v>
      </c>
      <c r="H1219" s="131" t="s">
        <v>38</v>
      </c>
      <c r="I1219" s="122"/>
      <c r="J1219" s="149"/>
      <c r="K1219" s="124"/>
      <c r="L1219" s="178"/>
      <c r="M1219" s="133"/>
      <c r="N1219" s="163" t="str">
        <f>IF($C$3="","",IF(P1219="","",BF1219))</f>
        <v/>
      </c>
      <c r="O1219" s="163" t="str">
        <f>IF($C$3="","",IF(AND(OR(F1219="",F1219="□"),OR(G1219="",G1219="□"),OR(H1219="",H1219="□")),"",IF(AND(F1219="■",G1219="■"),"",IF(AND(OR(F1219="■",G1219="■"),H1219="■"),"",IF(BF1219="","",IF(OR(BF1219=4,BF1219&gt;4),"○","×"))))))</f>
        <v/>
      </c>
      <c r="P1219" s="162" t="str">
        <f>IF($C$3="","",IF(AND(OR(F1219="",F1219="□"),OR(G1219="",G1219="□"),OR(H1219="",H1219="□")),"",IF(AND(F1219="■",G1219="■"),"",IF(AND(OR(F1219="■",G1219="■"),H1219="■"),"",IF(BF1219="","",IF(OR(BF1219=5,BF1219&gt;5),"○","×"))))))</f>
        <v/>
      </c>
      <c r="Q1219" s="129" t="s">
        <v>38</v>
      </c>
      <c r="R1219" s="130" t="s">
        <v>38</v>
      </c>
      <c r="S1219" s="131" t="s">
        <v>38</v>
      </c>
      <c r="T1219" s="1"/>
      <c r="U1219" s="10"/>
      <c r="V1219" s="11"/>
      <c r="W1219" s="10"/>
      <c r="X1219" s="223" t="str">
        <f t="shared" si="380"/>
        <v/>
      </c>
      <c r="Y1219" s="164" t="str">
        <f t="shared" si="362"/>
        <v/>
      </c>
      <c r="Z1219" s="131" t="s">
        <v>58</v>
      </c>
      <c r="AA1219" s="135" t="s">
        <v>58</v>
      </c>
      <c r="AB1219" s="165" t="str">
        <f t="shared" si="363"/>
        <v/>
      </c>
      <c r="AC1219" s="280"/>
      <c r="AD1219" s="281"/>
      <c r="AF1219" s="60" t="str">
        <f>IF($C$3="","",IF(AND(F1219="□",G1219="□",H1219="□"),"",IF(AND(F1219="■",G1219="■"),"",IF(AND(F1219="■",H1219="■"),"",IF(AND(G1219="■",H1219="■"),"",IF(F1219="■",$BY$42,IF(G1219="■",$BY$39,IF(I1219="","",I1219))))))))</f>
        <v/>
      </c>
      <c r="AG1219" s="61" t="str">
        <f>IF($C$3="","",IF(AND(F1219="□",G1219="□",H1219="□"),"",IF(AND(F1219="■",G1219="■"),"",IF(AND(F1219="■",H1219="■"),"",IF(AND(G1219="■",H1219="■"),"",IF(F1219="■",$BY$44,IF(G1219="■",$BY$41,IF(K1219="","",K1219))))))))</f>
        <v/>
      </c>
      <c r="AH1219" s="63" t="str">
        <f t="shared" si="364"/>
        <v/>
      </c>
      <c r="AI1219" s="63" t="str">
        <f t="shared" si="365"/>
        <v/>
      </c>
      <c r="AJ1219" s="64" t="str">
        <f t="shared" si="366"/>
        <v/>
      </c>
      <c r="AK1219" s="64" t="str">
        <f t="shared" si="367"/>
        <v/>
      </c>
      <c r="AL1219" s="64" t="str">
        <f>IF($C$3="","",IF(AND(F1219="□",G1219="□",H1219="□"),"",IF(AND(F1219="■",G1219="■"),"",IF(AND(F1219="■",H1219="■"),"",IF(AND(G1219="■",H1219="■"),"",IF(F1219="■",$BY$23,IF(G1219="■",$BY$21,IF(J1219="","",J1219))))))))</f>
        <v/>
      </c>
      <c r="AM1219" s="65" t="str">
        <f t="shared" si="368"/>
        <v/>
      </c>
      <c r="AN1219" s="64" t="str">
        <f>IF($C$3="","",IF(AND(F1219="□",G1219="□",H1219="□"),"",IF(AND(F1219="■",G1219="■"),"",IF(AND(F1219="■",H1219="■"),"",IF(AND(G1219="■",H1219="■"),"",IF(F1219="■",$BY$24,IF(G1219="■",$BY$22,IF(L1219="","",L1219))))))))</f>
        <v/>
      </c>
      <c r="AO1219" s="118"/>
      <c r="AP1219" s="64" t="str">
        <f t="shared" si="369"/>
        <v/>
      </c>
      <c r="AQ1219" s="64" t="str">
        <f t="shared" si="370"/>
        <v/>
      </c>
      <c r="AR1219" s="64" t="str">
        <f t="shared" si="371"/>
        <v/>
      </c>
      <c r="AS1219" s="64" t="str">
        <f t="shared" si="372"/>
        <v/>
      </c>
      <c r="AT1219" s="64" t="str">
        <f t="shared" si="373"/>
        <v/>
      </c>
      <c r="AW1219" s="17" t="str">
        <f t="shared" si="374"/>
        <v/>
      </c>
      <c r="AX1219" s="17" t="str">
        <f t="shared" si="375"/>
        <v/>
      </c>
      <c r="AY1219" s="17" t="str">
        <f t="shared" si="376"/>
        <v/>
      </c>
      <c r="AZ1219" s="17" t="str">
        <f t="shared" si="377"/>
        <v/>
      </c>
      <c r="BA1219" s="17" t="str">
        <f t="shared" si="378"/>
        <v/>
      </c>
      <c r="BB1219" s="17" t="str">
        <f t="shared" si="379"/>
        <v/>
      </c>
      <c r="BD1219" s="17" t="str">
        <f>IF(AND(OR(F1219="",F1219="□"),OR(G1219="",G1219="□"),OR(H1219="",H1219="□")),"",IF(AND(F1219="■",G1219="■"),"",IF(AND(OR(F1219="■",G1219="■"),H1219="■"),"",IF(F1219="■",5,IF(G1219="■",4,IF(I1219="","",IF($C$3="","",IF($C$3=8,"-",IF($C$3&lt;8,IF(I1219&lt;=$BY$25,7,IF(I1219&lt;=$BY$26,6,IF(I1219&lt;=$BY$27,5,IF(I1219&lt;=$BY$28,4,IF(I1219&lt;=$BY$29,3,IF(I1219&lt;=$BY$30,2,1)))))))))))))))</f>
        <v/>
      </c>
      <c r="BE1219" s="17" t="str">
        <f>IF(AND(OR(F1219="",F1219="□"),OR(G1219="",G1219="□"),OR(H1219="",H1219="□")),"",IF(AND(F1219="■",G1219="■"),"",IF(AND(OR(F1219="■",G1219="■"),H1219="■"),"",IF(F1219="■",5,IF(G1219="■",4,IF(K1219="","",IF($C$3="","",IF($C$3=8,IF(K1219&lt;=$BY$33,6,IF(K1219&lt;=$BY$34,5,IF(K1219&lt;=$BY$35,4,3))),IF(AND($C$3&lt;8,$C$3&gt;4),IF(K1219&lt;=$BY$32,7,IF(K1219&lt;=$BY$33,6,IF(K1219&lt;=$BY$34,5,IF(K1219&lt;=$BY$35,4,IF(K1219&lt;=$BY$36,3,2))))),IF(C1205&lt;5,"-"))))))))))</f>
        <v/>
      </c>
      <c r="BF1219" s="17" t="str">
        <f t="shared" si="381"/>
        <v/>
      </c>
      <c r="BH1219" s="18" t="str">
        <f>IF(X1219="","",IF(50&lt;=Y1219,6,IF(AND(40&lt;=Y1219,Y1219&lt;50),5,IF(AND(30&lt;=Y1219,Y1219&lt;40),4,IF(AND(20&lt;=Y1219,Y1219&lt;30),3,IF(AND(10&lt;=Y1219,Y1219&lt;20),2,IF(AND(0&lt;=Y1219,Y1219&lt;10),1,IF(Y1219&lt;0,0,""))))))))</f>
        <v/>
      </c>
      <c r="BI1219" s="18" t="str">
        <f>IF(X1219="","",IF(30&lt;=Y1219,4,IF(AND(20&lt;=Y1219,Y1219&lt;30),3,IF(AND(10&lt;=Y1219,Y1219&lt;20),2,IF(AND(0&lt;=Y1219,Y1219&lt;10),1,IF(Y1219&lt;0,0,""))))))</f>
        <v/>
      </c>
      <c r="BJ1219" s="58" t="str">
        <f>IF(AND(OR(Q1219="",Q1219="□"),OR(R1219="",R1219="□"),OR(S1219="",S1219="□")),"",IF(AND(Q1219="■",R1219="■"),"",IF(AND(OR(Q1219="■",R1219="■"),S1219="■"),"",IF(Q1219="■",3,IF(R1219="■",1,IF(Z1219="■",BH1219,BI1219))))))</f>
        <v/>
      </c>
    </row>
    <row r="1220" spans="1:62" ht="12" customHeight="1" x14ac:dyDescent="0.15">
      <c r="A1220" s="66">
        <v>1203</v>
      </c>
      <c r="B1220" s="4"/>
      <c r="C1220" s="2"/>
      <c r="D1220" s="2"/>
      <c r="E1220" s="8"/>
      <c r="F1220" s="129" t="s">
        <v>38</v>
      </c>
      <c r="G1220" s="130" t="s">
        <v>38</v>
      </c>
      <c r="H1220" s="131" t="s">
        <v>38</v>
      </c>
      <c r="I1220" s="122"/>
      <c r="J1220" s="149"/>
      <c r="K1220" s="124"/>
      <c r="L1220" s="178"/>
      <c r="M1220" s="133"/>
      <c r="N1220" s="163" t="str">
        <f>IF($C$3="","",IF(P1220="","",BF1220))</f>
        <v/>
      </c>
      <c r="O1220" s="163" t="str">
        <f>IF($C$3="","",IF(AND(OR(F1220="",F1220="□"),OR(G1220="",G1220="□"),OR(H1220="",H1220="□")),"",IF(AND(F1220="■",G1220="■"),"",IF(AND(OR(F1220="■",G1220="■"),H1220="■"),"",IF(BF1220="","",IF(OR(BF1220=4,BF1220&gt;4),"○","×"))))))</f>
        <v/>
      </c>
      <c r="P1220" s="162" t="str">
        <f>IF($C$3="","",IF(AND(OR(F1220="",F1220="□"),OR(G1220="",G1220="□"),OR(H1220="",H1220="□")),"",IF(AND(F1220="■",G1220="■"),"",IF(AND(OR(F1220="■",G1220="■"),H1220="■"),"",IF(BF1220="","",IF(OR(BF1220=5,BF1220&gt;5),"○","×"))))))</f>
        <v/>
      </c>
      <c r="Q1220" s="129" t="s">
        <v>38</v>
      </c>
      <c r="R1220" s="130" t="s">
        <v>38</v>
      </c>
      <c r="S1220" s="131" t="s">
        <v>38</v>
      </c>
      <c r="T1220" s="1"/>
      <c r="U1220" s="10"/>
      <c r="V1220" s="11"/>
      <c r="W1220" s="10"/>
      <c r="X1220" s="223" t="str">
        <f t="shared" si="380"/>
        <v/>
      </c>
      <c r="Y1220" s="164" t="str">
        <f t="shared" si="362"/>
        <v/>
      </c>
      <c r="Z1220" s="131" t="s">
        <v>58</v>
      </c>
      <c r="AA1220" s="135" t="s">
        <v>58</v>
      </c>
      <c r="AB1220" s="165" t="str">
        <f t="shared" si="363"/>
        <v/>
      </c>
      <c r="AC1220" s="280"/>
      <c r="AD1220" s="281"/>
      <c r="AF1220" s="60" t="str">
        <f>IF($C$3="","",IF(AND(F1220="□",G1220="□",H1220="□"),"",IF(AND(F1220="■",G1220="■"),"",IF(AND(F1220="■",H1220="■"),"",IF(AND(G1220="■",H1220="■"),"",IF(F1220="■",$BY$42,IF(G1220="■",$BY$39,IF(I1220="","",I1220))))))))</f>
        <v/>
      </c>
      <c r="AG1220" s="61" t="str">
        <f>IF($C$3="","",IF(AND(F1220="□",G1220="□",H1220="□"),"",IF(AND(F1220="■",G1220="■"),"",IF(AND(F1220="■",H1220="■"),"",IF(AND(G1220="■",H1220="■"),"",IF(F1220="■",$BY$44,IF(G1220="■",$BY$41,IF(K1220="","",K1220))))))))</f>
        <v/>
      </c>
      <c r="AH1220" s="63" t="str">
        <f t="shared" si="364"/>
        <v/>
      </c>
      <c r="AI1220" s="63" t="str">
        <f t="shared" si="365"/>
        <v/>
      </c>
      <c r="AJ1220" s="64" t="str">
        <f t="shared" si="366"/>
        <v/>
      </c>
      <c r="AK1220" s="64" t="str">
        <f t="shared" si="367"/>
        <v/>
      </c>
      <c r="AL1220" s="64" t="str">
        <f>IF($C$3="","",IF(AND(F1220="□",G1220="□",H1220="□"),"",IF(AND(F1220="■",G1220="■"),"",IF(AND(F1220="■",H1220="■"),"",IF(AND(G1220="■",H1220="■"),"",IF(F1220="■",$BY$23,IF(G1220="■",$BY$21,IF(J1220="","",J1220))))))))</f>
        <v/>
      </c>
      <c r="AM1220" s="65" t="str">
        <f t="shared" si="368"/>
        <v/>
      </c>
      <c r="AN1220" s="64" t="str">
        <f>IF($C$3="","",IF(AND(F1220="□",G1220="□",H1220="□"),"",IF(AND(F1220="■",G1220="■"),"",IF(AND(F1220="■",H1220="■"),"",IF(AND(G1220="■",H1220="■"),"",IF(F1220="■",$BY$24,IF(G1220="■",$BY$22,IF(L1220="","",L1220))))))))</f>
        <v/>
      </c>
      <c r="AO1220" s="118"/>
      <c r="AP1220" s="64" t="str">
        <f t="shared" si="369"/>
        <v/>
      </c>
      <c r="AQ1220" s="64" t="str">
        <f t="shared" si="370"/>
        <v/>
      </c>
      <c r="AR1220" s="64" t="str">
        <f t="shared" si="371"/>
        <v/>
      </c>
      <c r="AS1220" s="64" t="str">
        <f t="shared" si="372"/>
        <v/>
      </c>
      <c r="AT1220" s="64" t="str">
        <f t="shared" si="373"/>
        <v/>
      </c>
      <c r="AW1220" s="17" t="str">
        <f t="shared" si="374"/>
        <v/>
      </c>
      <c r="AX1220" s="17" t="str">
        <f t="shared" si="375"/>
        <v/>
      </c>
      <c r="AY1220" s="17" t="str">
        <f t="shared" si="376"/>
        <v/>
      </c>
      <c r="AZ1220" s="17" t="str">
        <f t="shared" si="377"/>
        <v/>
      </c>
      <c r="BA1220" s="17" t="str">
        <f t="shared" si="378"/>
        <v/>
      </c>
      <c r="BB1220" s="17" t="str">
        <f t="shared" si="379"/>
        <v/>
      </c>
      <c r="BD1220" s="17" t="str">
        <f>IF(AND(OR(F1220="",F1220="□"),OR(G1220="",G1220="□"),OR(H1220="",H1220="□")),"",IF(AND(F1220="■",G1220="■"),"",IF(AND(OR(F1220="■",G1220="■"),H1220="■"),"",IF(F1220="■",5,IF(G1220="■",4,IF(I1220="","",IF($C$3="","",IF($C$3=8,"-",IF($C$3&lt;8,IF(I1220&lt;=$BY$25,7,IF(I1220&lt;=$BY$26,6,IF(I1220&lt;=$BY$27,5,IF(I1220&lt;=$BY$28,4,IF(I1220&lt;=$BY$29,3,IF(I1220&lt;=$BY$30,2,1)))))))))))))))</f>
        <v/>
      </c>
      <c r="BE1220" s="17" t="str">
        <f>IF(AND(OR(F1220="",F1220="□"),OR(G1220="",G1220="□"),OR(H1220="",H1220="□")),"",IF(AND(F1220="■",G1220="■"),"",IF(AND(OR(F1220="■",G1220="■"),H1220="■"),"",IF(F1220="■",5,IF(G1220="■",4,IF(K1220="","",IF($C$3="","",IF($C$3=8,IF(K1220&lt;=$BY$33,6,IF(K1220&lt;=$BY$34,5,IF(K1220&lt;=$BY$35,4,3))),IF(AND($C$3&lt;8,$C$3&gt;4),IF(K1220&lt;=$BY$32,7,IF(K1220&lt;=$BY$33,6,IF(K1220&lt;=$BY$34,5,IF(K1220&lt;=$BY$35,4,IF(K1220&lt;=$BY$36,3,2))))),IF(C1206&lt;5,"-"))))))))))</f>
        <v/>
      </c>
      <c r="BF1220" s="17" t="str">
        <f t="shared" si="381"/>
        <v/>
      </c>
      <c r="BH1220" s="18" t="str">
        <f>IF(X1220="","",IF(50&lt;=Y1220,6,IF(AND(40&lt;=Y1220,Y1220&lt;50),5,IF(AND(30&lt;=Y1220,Y1220&lt;40),4,IF(AND(20&lt;=Y1220,Y1220&lt;30),3,IF(AND(10&lt;=Y1220,Y1220&lt;20),2,IF(AND(0&lt;=Y1220,Y1220&lt;10),1,IF(Y1220&lt;0,0,""))))))))</f>
        <v/>
      </c>
      <c r="BI1220" s="18" t="str">
        <f>IF(X1220="","",IF(30&lt;=Y1220,4,IF(AND(20&lt;=Y1220,Y1220&lt;30),3,IF(AND(10&lt;=Y1220,Y1220&lt;20),2,IF(AND(0&lt;=Y1220,Y1220&lt;10),1,IF(Y1220&lt;0,0,""))))))</f>
        <v/>
      </c>
      <c r="BJ1220" s="58" t="str">
        <f>IF(AND(OR(Q1220="",Q1220="□"),OR(R1220="",R1220="□"),OR(S1220="",S1220="□")),"",IF(AND(Q1220="■",R1220="■"),"",IF(AND(OR(Q1220="■",R1220="■"),S1220="■"),"",IF(Q1220="■",3,IF(R1220="■",1,IF(Z1220="■",BH1220,BI1220))))))</f>
        <v/>
      </c>
    </row>
    <row r="1221" spans="1:62" ht="12" customHeight="1" x14ac:dyDescent="0.15">
      <c r="A1221" s="66">
        <v>1204</v>
      </c>
      <c r="B1221" s="4"/>
      <c r="C1221" s="2"/>
      <c r="D1221" s="2"/>
      <c r="E1221" s="8"/>
      <c r="F1221" s="129" t="s">
        <v>38</v>
      </c>
      <c r="G1221" s="130" t="s">
        <v>38</v>
      </c>
      <c r="H1221" s="131" t="s">
        <v>38</v>
      </c>
      <c r="I1221" s="122"/>
      <c r="J1221" s="149"/>
      <c r="K1221" s="124"/>
      <c r="L1221" s="178"/>
      <c r="M1221" s="133"/>
      <c r="N1221" s="163" t="str">
        <f>IF($C$3="","",IF(P1221="","",BF1221))</f>
        <v/>
      </c>
      <c r="O1221" s="163" t="str">
        <f>IF($C$3="","",IF(AND(OR(F1221="",F1221="□"),OR(G1221="",G1221="□"),OR(H1221="",H1221="□")),"",IF(AND(F1221="■",G1221="■"),"",IF(AND(OR(F1221="■",G1221="■"),H1221="■"),"",IF(BF1221="","",IF(OR(BF1221=4,BF1221&gt;4),"○","×"))))))</f>
        <v/>
      </c>
      <c r="P1221" s="162" t="str">
        <f>IF($C$3="","",IF(AND(OR(F1221="",F1221="□"),OR(G1221="",G1221="□"),OR(H1221="",H1221="□")),"",IF(AND(F1221="■",G1221="■"),"",IF(AND(OR(F1221="■",G1221="■"),H1221="■"),"",IF(BF1221="","",IF(OR(BF1221=5,BF1221&gt;5),"○","×"))))))</f>
        <v/>
      </c>
      <c r="Q1221" s="129" t="s">
        <v>38</v>
      </c>
      <c r="R1221" s="130" t="s">
        <v>38</v>
      </c>
      <c r="S1221" s="131" t="s">
        <v>38</v>
      </c>
      <c r="T1221" s="1"/>
      <c r="U1221" s="10"/>
      <c r="V1221" s="11"/>
      <c r="W1221" s="10"/>
      <c r="X1221" s="223" t="str">
        <f t="shared" si="380"/>
        <v/>
      </c>
      <c r="Y1221" s="164" t="str">
        <f t="shared" si="362"/>
        <v/>
      </c>
      <c r="Z1221" s="131" t="s">
        <v>58</v>
      </c>
      <c r="AA1221" s="135" t="s">
        <v>58</v>
      </c>
      <c r="AB1221" s="165" t="str">
        <f t="shared" si="363"/>
        <v/>
      </c>
      <c r="AC1221" s="280"/>
      <c r="AD1221" s="281"/>
      <c r="AF1221" s="60" t="str">
        <f>IF($C$3="","",IF(AND(F1221="□",G1221="□",H1221="□"),"",IF(AND(F1221="■",G1221="■"),"",IF(AND(F1221="■",H1221="■"),"",IF(AND(G1221="■",H1221="■"),"",IF(F1221="■",$BY$42,IF(G1221="■",$BY$39,IF(I1221="","",I1221))))))))</f>
        <v/>
      </c>
      <c r="AG1221" s="61" t="str">
        <f>IF($C$3="","",IF(AND(F1221="□",G1221="□",H1221="□"),"",IF(AND(F1221="■",G1221="■"),"",IF(AND(F1221="■",H1221="■"),"",IF(AND(G1221="■",H1221="■"),"",IF(F1221="■",$BY$44,IF(G1221="■",$BY$41,IF(K1221="","",K1221))))))))</f>
        <v/>
      </c>
      <c r="AH1221" s="63" t="str">
        <f t="shared" si="364"/>
        <v/>
      </c>
      <c r="AI1221" s="63" t="str">
        <f t="shared" si="365"/>
        <v/>
      </c>
      <c r="AJ1221" s="64" t="str">
        <f t="shared" si="366"/>
        <v/>
      </c>
      <c r="AK1221" s="64" t="str">
        <f t="shared" si="367"/>
        <v/>
      </c>
      <c r="AL1221" s="64" t="str">
        <f>IF($C$3="","",IF(AND(F1221="□",G1221="□",H1221="□"),"",IF(AND(F1221="■",G1221="■"),"",IF(AND(F1221="■",H1221="■"),"",IF(AND(G1221="■",H1221="■"),"",IF(F1221="■",$BY$23,IF(G1221="■",$BY$21,IF(J1221="","",J1221))))))))</f>
        <v/>
      </c>
      <c r="AM1221" s="65" t="str">
        <f t="shared" si="368"/>
        <v/>
      </c>
      <c r="AN1221" s="64" t="str">
        <f>IF($C$3="","",IF(AND(F1221="□",G1221="□",H1221="□"),"",IF(AND(F1221="■",G1221="■"),"",IF(AND(F1221="■",H1221="■"),"",IF(AND(G1221="■",H1221="■"),"",IF(F1221="■",$BY$24,IF(G1221="■",$BY$22,IF(L1221="","",L1221))))))))</f>
        <v/>
      </c>
      <c r="AO1221" s="118"/>
      <c r="AP1221" s="64" t="str">
        <f t="shared" si="369"/>
        <v/>
      </c>
      <c r="AQ1221" s="64" t="str">
        <f t="shared" si="370"/>
        <v/>
      </c>
      <c r="AR1221" s="64" t="str">
        <f t="shared" si="371"/>
        <v/>
      </c>
      <c r="AS1221" s="64" t="str">
        <f t="shared" si="372"/>
        <v/>
      </c>
      <c r="AT1221" s="64" t="str">
        <f t="shared" si="373"/>
        <v/>
      </c>
      <c r="AW1221" s="17" t="str">
        <f t="shared" si="374"/>
        <v/>
      </c>
      <c r="AX1221" s="17" t="str">
        <f t="shared" si="375"/>
        <v/>
      </c>
      <c r="AY1221" s="17" t="str">
        <f t="shared" si="376"/>
        <v/>
      </c>
      <c r="AZ1221" s="17" t="str">
        <f t="shared" si="377"/>
        <v/>
      </c>
      <c r="BA1221" s="17" t="str">
        <f t="shared" si="378"/>
        <v/>
      </c>
      <c r="BB1221" s="17" t="str">
        <f t="shared" si="379"/>
        <v/>
      </c>
      <c r="BD1221" s="17" t="str">
        <f>IF(AND(OR(F1221="",F1221="□"),OR(G1221="",G1221="□"),OR(H1221="",H1221="□")),"",IF(AND(F1221="■",G1221="■"),"",IF(AND(OR(F1221="■",G1221="■"),H1221="■"),"",IF(F1221="■",5,IF(G1221="■",4,IF(I1221="","",IF($C$3="","",IF($C$3=8,"-",IF($C$3&lt;8,IF(I1221&lt;=$BY$25,7,IF(I1221&lt;=$BY$26,6,IF(I1221&lt;=$BY$27,5,IF(I1221&lt;=$BY$28,4,IF(I1221&lt;=$BY$29,3,IF(I1221&lt;=$BY$30,2,1)))))))))))))))</f>
        <v/>
      </c>
      <c r="BE1221" s="17" t="str">
        <f>IF(AND(OR(F1221="",F1221="□"),OR(G1221="",G1221="□"),OR(H1221="",H1221="□")),"",IF(AND(F1221="■",G1221="■"),"",IF(AND(OR(F1221="■",G1221="■"),H1221="■"),"",IF(F1221="■",5,IF(G1221="■",4,IF(K1221="","",IF($C$3="","",IF($C$3=8,IF(K1221&lt;=$BY$33,6,IF(K1221&lt;=$BY$34,5,IF(K1221&lt;=$BY$35,4,3))),IF(AND($C$3&lt;8,$C$3&gt;4),IF(K1221&lt;=$BY$32,7,IF(K1221&lt;=$BY$33,6,IF(K1221&lt;=$BY$34,5,IF(K1221&lt;=$BY$35,4,IF(K1221&lt;=$BY$36,3,2))))),IF(C1207&lt;5,"-"))))))))))</f>
        <v/>
      </c>
      <c r="BF1221" s="17" t="str">
        <f t="shared" si="381"/>
        <v/>
      </c>
      <c r="BH1221" s="18" t="str">
        <f>IF(X1221="","",IF(50&lt;=Y1221,6,IF(AND(40&lt;=Y1221,Y1221&lt;50),5,IF(AND(30&lt;=Y1221,Y1221&lt;40),4,IF(AND(20&lt;=Y1221,Y1221&lt;30),3,IF(AND(10&lt;=Y1221,Y1221&lt;20),2,IF(AND(0&lt;=Y1221,Y1221&lt;10),1,IF(Y1221&lt;0,0,""))))))))</f>
        <v/>
      </c>
      <c r="BI1221" s="18" t="str">
        <f>IF(X1221="","",IF(30&lt;=Y1221,4,IF(AND(20&lt;=Y1221,Y1221&lt;30),3,IF(AND(10&lt;=Y1221,Y1221&lt;20),2,IF(AND(0&lt;=Y1221,Y1221&lt;10),1,IF(Y1221&lt;0,0,""))))))</f>
        <v/>
      </c>
      <c r="BJ1221" s="58" t="str">
        <f>IF(AND(OR(Q1221="",Q1221="□"),OR(R1221="",R1221="□"),OR(S1221="",S1221="□")),"",IF(AND(Q1221="■",R1221="■"),"",IF(AND(OR(Q1221="■",R1221="■"),S1221="■"),"",IF(Q1221="■",3,IF(R1221="■",1,IF(Z1221="■",BH1221,BI1221))))))</f>
        <v/>
      </c>
    </row>
    <row r="1222" spans="1:62" ht="12" customHeight="1" x14ac:dyDescent="0.15">
      <c r="A1222" s="66">
        <v>1205</v>
      </c>
      <c r="B1222" s="4"/>
      <c r="C1222" s="2"/>
      <c r="D1222" s="2"/>
      <c r="E1222" s="8"/>
      <c r="F1222" s="129" t="s">
        <v>38</v>
      </c>
      <c r="G1222" s="130" t="s">
        <v>38</v>
      </c>
      <c r="H1222" s="131" t="s">
        <v>38</v>
      </c>
      <c r="I1222" s="122"/>
      <c r="J1222" s="149"/>
      <c r="K1222" s="124"/>
      <c r="L1222" s="178"/>
      <c r="M1222" s="133"/>
      <c r="N1222" s="163" t="str">
        <f>IF($C$3="","",IF(P1222="","",BF1222))</f>
        <v/>
      </c>
      <c r="O1222" s="163" t="str">
        <f>IF($C$3="","",IF(AND(OR(F1222="",F1222="□"),OR(G1222="",G1222="□"),OR(H1222="",H1222="□")),"",IF(AND(F1222="■",G1222="■"),"",IF(AND(OR(F1222="■",G1222="■"),H1222="■"),"",IF(BF1222="","",IF(OR(BF1222=4,BF1222&gt;4),"○","×"))))))</f>
        <v/>
      </c>
      <c r="P1222" s="162" t="str">
        <f>IF($C$3="","",IF(AND(OR(F1222="",F1222="□"),OR(G1222="",G1222="□"),OR(H1222="",H1222="□")),"",IF(AND(F1222="■",G1222="■"),"",IF(AND(OR(F1222="■",G1222="■"),H1222="■"),"",IF(BF1222="","",IF(OR(BF1222=5,BF1222&gt;5),"○","×"))))))</f>
        <v/>
      </c>
      <c r="Q1222" s="129" t="s">
        <v>38</v>
      </c>
      <c r="R1222" s="130" t="s">
        <v>38</v>
      </c>
      <c r="S1222" s="131" t="s">
        <v>38</v>
      </c>
      <c r="T1222" s="1"/>
      <c r="U1222" s="10"/>
      <c r="V1222" s="11"/>
      <c r="W1222" s="10"/>
      <c r="X1222" s="223" t="str">
        <f t="shared" si="380"/>
        <v/>
      </c>
      <c r="Y1222" s="164" t="str">
        <f t="shared" si="362"/>
        <v/>
      </c>
      <c r="Z1222" s="131" t="s">
        <v>58</v>
      </c>
      <c r="AA1222" s="135" t="s">
        <v>58</v>
      </c>
      <c r="AB1222" s="165" t="str">
        <f t="shared" si="363"/>
        <v/>
      </c>
      <c r="AC1222" s="280"/>
      <c r="AD1222" s="281"/>
      <c r="AF1222" s="60" t="str">
        <f>IF($C$3="","",IF(AND(F1222="□",G1222="□",H1222="□"),"",IF(AND(F1222="■",G1222="■"),"",IF(AND(F1222="■",H1222="■"),"",IF(AND(G1222="■",H1222="■"),"",IF(F1222="■",$BY$42,IF(G1222="■",$BY$39,IF(I1222="","",I1222))))))))</f>
        <v/>
      </c>
      <c r="AG1222" s="61" t="str">
        <f>IF($C$3="","",IF(AND(F1222="□",G1222="□",H1222="□"),"",IF(AND(F1222="■",G1222="■"),"",IF(AND(F1222="■",H1222="■"),"",IF(AND(G1222="■",H1222="■"),"",IF(F1222="■",$BY$44,IF(G1222="■",$BY$41,IF(K1222="","",K1222))))))))</f>
        <v/>
      </c>
      <c r="AH1222" s="63" t="str">
        <f t="shared" si="364"/>
        <v/>
      </c>
      <c r="AI1222" s="63" t="str">
        <f t="shared" si="365"/>
        <v/>
      </c>
      <c r="AJ1222" s="64" t="str">
        <f t="shared" si="366"/>
        <v/>
      </c>
      <c r="AK1222" s="64" t="str">
        <f t="shared" si="367"/>
        <v/>
      </c>
      <c r="AL1222" s="64" t="str">
        <f>IF($C$3="","",IF(AND(F1222="□",G1222="□",H1222="□"),"",IF(AND(F1222="■",G1222="■"),"",IF(AND(F1222="■",H1222="■"),"",IF(AND(G1222="■",H1222="■"),"",IF(F1222="■",$BY$23,IF(G1222="■",$BY$21,IF(J1222="","",J1222))))))))</f>
        <v/>
      </c>
      <c r="AM1222" s="65" t="str">
        <f t="shared" si="368"/>
        <v/>
      </c>
      <c r="AN1222" s="64" t="str">
        <f>IF($C$3="","",IF(AND(F1222="□",G1222="□",H1222="□"),"",IF(AND(F1222="■",G1222="■"),"",IF(AND(F1222="■",H1222="■"),"",IF(AND(G1222="■",H1222="■"),"",IF(F1222="■",$BY$24,IF(G1222="■",$BY$22,IF(L1222="","",L1222))))))))</f>
        <v/>
      </c>
      <c r="AO1222" s="118"/>
      <c r="AP1222" s="64" t="str">
        <f t="shared" si="369"/>
        <v/>
      </c>
      <c r="AQ1222" s="64" t="str">
        <f t="shared" si="370"/>
        <v/>
      </c>
      <c r="AR1222" s="64" t="str">
        <f t="shared" si="371"/>
        <v/>
      </c>
      <c r="AS1222" s="64" t="str">
        <f t="shared" si="372"/>
        <v/>
      </c>
      <c r="AT1222" s="64" t="str">
        <f t="shared" si="373"/>
        <v/>
      </c>
      <c r="AW1222" s="17" t="str">
        <f t="shared" si="374"/>
        <v/>
      </c>
      <c r="AX1222" s="17" t="str">
        <f t="shared" si="375"/>
        <v/>
      </c>
      <c r="AY1222" s="17" t="str">
        <f t="shared" si="376"/>
        <v/>
      </c>
      <c r="AZ1222" s="17" t="str">
        <f t="shared" si="377"/>
        <v/>
      </c>
      <c r="BA1222" s="17" t="str">
        <f t="shared" si="378"/>
        <v/>
      </c>
      <c r="BB1222" s="17" t="str">
        <f t="shared" si="379"/>
        <v/>
      </c>
      <c r="BD1222" s="17" t="str">
        <f>IF(AND(OR(F1222="",F1222="□"),OR(G1222="",G1222="□"),OR(H1222="",H1222="□")),"",IF(AND(F1222="■",G1222="■"),"",IF(AND(OR(F1222="■",G1222="■"),H1222="■"),"",IF(F1222="■",5,IF(G1222="■",4,IF(I1222="","",IF($C$3="","",IF($C$3=8,"-",IF($C$3&lt;8,IF(I1222&lt;=$BY$25,7,IF(I1222&lt;=$BY$26,6,IF(I1222&lt;=$BY$27,5,IF(I1222&lt;=$BY$28,4,IF(I1222&lt;=$BY$29,3,IF(I1222&lt;=$BY$30,2,1)))))))))))))))</f>
        <v/>
      </c>
      <c r="BE1222" s="17" t="str">
        <f>IF(AND(OR(F1222="",F1222="□"),OR(G1222="",G1222="□"),OR(H1222="",H1222="□")),"",IF(AND(F1222="■",G1222="■"),"",IF(AND(OR(F1222="■",G1222="■"),H1222="■"),"",IF(F1222="■",5,IF(G1222="■",4,IF(K1222="","",IF($C$3="","",IF($C$3=8,IF(K1222&lt;=$BY$33,6,IF(K1222&lt;=$BY$34,5,IF(K1222&lt;=$BY$35,4,3))),IF(AND($C$3&lt;8,$C$3&gt;4),IF(K1222&lt;=$BY$32,7,IF(K1222&lt;=$BY$33,6,IF(K1222&lt;=$BY$34,5,IF(K1222&lt;=$BY$35,4,IF(K1222&lt;=$BY$36,3,2))))),IF(C1208&lt;5,"-"))))))))))</f>
        <v/>
      </c>
      <c r="BF1222" s="17" t="str">
        <f t="shared" si="381"/>
        <v/>
      </c>
      <c r="BH1222" s="18" t="str">
        <f>IF(X1222="","",IF(50&lt;=Y1222,6,IF(AND(40&lt;=Y1222,Y1222&lt;50),5,IF(AND(30&lt;=Y1222,Y1222&lt;40),4,IF(AND(20&lt;=Y1222,Y1222&lt;30),3,IF(AND(10&lt;=Y1222,Y1222&lt;20),2,IF(AND(0&lt;=Y1222,Y1222&lt;10),1,IF(Y1222&lt;0,0,""))))))))</f>
        <v/>
      </c>
      <c r="BI1222" s="18" t="str">
        <f>IF(X1222="","",IF(30&lt;=Y1222,4,IF(AND(20&lt;=Y1222,Y1222&lt;30),3,IF(AND(10&lt;=Y1222,Y1222&lt;20),2,IF(AND(0&lt;=Y1222,Y1222&lt;10),1,IF(Y1222&lt;0,0,""))))))</f>
        <v/>
      </c>
      <c r="BJ1222" s="58" t="str">
        <f>IF(AND(OR(Q1222="",Q1222="□"),OR(R1222="",R1222="□"),OR(S1222="",S1222="□")),"",IF(AND(Q1222="■",R1222="■"),"",IF(AND(OR(Q1222="■",R1222="■"),S1222="■"),"",IF(Q1222="■",3,IF(R1222="■",1,IF(Z1222="■",BH1222,BI1222))))))</f>
        <v/>
      </c>
    </row>
    <row r="1223" spans="1:62" ht="12" customHeight="1" x14ac:dyDescent="0.15">
      <c r="A1223" s="66">
        <v>1206</v>
      </c>
      <c r="B1223" s="4"/>
      <c r="C1223" s="2"/>
      <c r="D1223" s="2"/>
      <c r="E1223" s="8"/>
      <c r="F1223" s="129" t="s">
        <v>38</v>
      </c>
      <c r="G1223" s="130" t="s">
        <v>38</v>
      </c>
      <c r="H1223" s="131" t="s">
        <v>38</v>
      </c>
      <c r="I1223" s="122"/>
      <c r="J1223" s="149"/>
      <c r="K1223" s="124"/>
      <c r="L1223" s="178"/>
      <c r="M1223" s="133"/>
      <c r="N1223" s="163" t="str">
        <f>IF($C$3="","",IF(P1223="","",BF1223))</f>
        <v/>
      </c>
      <c r="O1223" s="163" t="str">
        <f>IF($C$3="","",IF(AND(OR(F1223="",F1223="□"),OR(G1223="",G1223="□"),OR(H1223="",H1223="□")),"",IF(AND(F1223="■",G1223="■"),"",IF(AND(OR(F1223="■",G1223="■"),H1223="■"),"",IF(BF1223="","",IF(OR(BF1223=4,BF1223&gt;4),"○","×"))))))</f>
        <v/>
      </c>
      <c r="P1223" s="162" t="str">
        <f>IF($C$3="","",IF(AND(OR(F1223="",F1223="□"),OR(G1223="",G1223="□"),OR(H1223="",H1223="□")),"",IF(AND(F1223="■",G1223="■"),"",IF(AND(OR(F1223="■",G1223="■"),H1223="■"),"",IF(BF1223="","",IF(OR(BF1223=5,BF1223&gt;5),"○","×"))))))</f>
        <v/>
      </c>
      <c r="Q1223" s="129" t="s">
        <v>38</v>
      </c>
      <c r="R1223" s="130" t="s">
        <v>38</v>
      </c>
      <c r="S1223" s="131" t="s">
        <v>38</v>
      </c>
      <c r="T1223" s="1"/>
      <c r="U1223" s="10"/>
      <c r="V1223" s="11"/>
      <c r="W1223" s="10"/>
      <c r="X1223" s="223" t="str">
        <f t="shared" si="380"/>
        <v/>
      </c>
      <c r="Y1223" s="164" t="str">
        <f t="shared" si="362"/>
        <v/>
      </c>
      <c r="Z1223" s="131" t="s">
        <v>58</v>
      </c>
      <c r="AA1223" s="135" t="s">
        <v>58</v>
      </c>
      <c r="AB1223" s="165" t="str">
        <f t="shared" si="363"/>
        <v/>
      </c>
      <c r="AC1223" s="280"/>
      <c r="AD1223" s="281"/>
      <c r="AF1223" s="60" t="str">
        <f>IF($C$3="","",IF(AND(F1223="□",G1223="□",H1223="□"),"",IF(AND(F1223="■",G1223="■"),"",IF(AND(F1223="■",H1223="■"),"",IF(AND(G1223="■",H1223="■"),"",IF(F1223="■",$BY$42,IF(G1223="■",$BY$39,IF(I1223="","",I1223))))))))</f>
        <v/>
      </c>
      <c r="AG1223" s="61" t="str">
        <f>IF($C$3="","",IF(AND(F1223="□",G1223="□",H1223="□"),"",IF(AND(F1223="■",G1223="■"),"",IF(AND(F1223="■",H1223="■"),"",IF(AND(G1223="■",H1223="■"),"",IF(F1223="■",$BY$44,IF(G1223="■",$BY$41,IF(K1223="","",K1223))))))))</f>
        <v/>
      </c>
      <c r="AH1223" s="63" t="str">
        <f t="shared" si="364"/>
        <v/>
      </c>
      <c r="AI1223" s="63" t="str">
        <f t="shared" si="365"/>
        <v/>
      </c>
      <c r="AJ1223" s="64" t="str">
        <f t="shared" si="366"/>
        <v/>
      </c>
      <c r="AK1223" s="64" t="str">
        <f t="shared" si="367"/>
        <v/>
      </c>
      <c r="AL1223" s="64" t="str">
        <f>IF($C$3="","",IF(AND(F1223="□",G1223="□",H1223="□"),"",IF(AND(F1223="■",G1223="■"),"",IF(AND(F1223="■",H1223="■"),"",IF(AND(G1223="■",H1223="■"),"",IF(F1223="■",$BY$23,IF(G1223="■",$BY$21,IF(J1223="","",J1223))))))))</f>
        <v/>
      </c>
      <c r="AM1223" s="65" t="str">
        <f t="shared" si="368"/>
        <v/>
      </c>
      <c r="AN1223" s="64" t="str">
        <f>IF($C$3="","",IF(AND(F1223="□",G1223="□",H1223="□"),"",IF(AND(F1223="■",G1223="■"),"",IF(AND(F1223="■",H1223="■"),"",IF(AND(G1223="■",H1223="■"),"",IF(F1223="■",$BY$24,IF(G1223="■",$BY$22,IF(L1223="","",L1223))))))))</f>
        <v/>
      </c>
      <c r="AO1223" s="118"/>
      <c r="AP1223" s="64" t="str">
        <f t="shared" si="369"/>
        <v/>
      </c>
      <c r="AQ1223" s="64" t="str">
        <f t="shared" si="370"/>
        <v/>
      </c>
      <c r="AR1223" s="64" t="str">
        <f t="shared" si="371"/>
        <v/>
      </c>
      <c r="AS1223" s="64" t="str">
        <f t="shared" si="372"/>
        <v/>
      </c>
      <c r="AT1223" s="64" t="str">
        <f t="shared" si="373"/>
        <v/>
      </c>
      <c r="AW1223" s="17" t="str">
        <f t="shared" si="374"/>
        <v/>
      </c>
      <c r="AX1223" s="17" t="str">
        <f t="shared" si="375"/>
        <v/>
      </c>
      <c r="AY1223" s="17" t="str">
        <f t="shared" si="376"/>
        <v/>
      </c>
      <c r="AZ1223" s="17" t="str">
        <f t="shared" si="377"/>
        <v/>
      </c>
      <c r="BA1223" s="17" t="str">
        <f t="shared" si="378"/>
        <v/>
      </c>
      <c r="BB1223" s="17" t="str">
        <f t="shared" si="379"/>
        <v/>
      </c>
      <c r="BD1223" s="17" t="str">
        <f>IF(AND(OR(F1223="",F1223="□"),OR(G1223="",G1223="□"),OR(H1223="",H1223="□")),"",IF(AND(F1223="■",G1223="■"),"",IF(AND(OR(F1223="■",G1223="■"),H1223="■"),"",IF(F1223="■",5,IF(G1223="■",4,IF(I1223="","",IF($C$3="","",IF($C$3=8,"-",IF($C$3&lt;8,IF(I1223&lt;=$BY$25,7,IF(I1223&lt;=$BY$26,6,IF(I1223&lt;=$BY$27,5,IF(I1223&lt;=$BY$28,4,IF(I1223&lt;=$BY$29,3,IF(I1223&lt;=$BY$30,2,1)))))))))))))))</f>
        <v/>
      </c>
      <c r="BE1223" s="17" t="str">
        <f>IF(AND(OR(F1223="",F1223="□"),OR(G1223="",G1223="□"),OR(H1223="",H1223="□")),"",IF(AND(F1223="■",G1223="■"),"",IF(AND(OR(F1223="■",G1223="■"),H1223="■"),"",IF(F1223="■",5,IF(G1223="■",4,IF(K1223="","",IF($C$3="","",IF($C$3=8,IF(K1223&lt;=$BY$33,6,IF(K1223&lt;=$BY$34,5,IF(K1223&lt;=$BY$35,4,3))),IF(AND($C$3&lt;8,$C$3&gt;4),IF(K1223&lt;=$BY$32,7,IF(K1223&lt;=$BY$33,6,IF(K1223&lt;=$BY$34,5,IF(K1223&lt;=$BY$35,4,IF(K1223&lt;=$BY$36,3,2))))),IF(C1209&lt;5,"-"))))))))))</f>
        <v/>
      </c>
      <c r="BF1223" s="17" t="str">
        <f t="shared" si="381"/>
        <v/>
      </c>
      <c r="BH1223" s="18" t="str">
        <f>IF(X1223="","",IF(50&lt;=Y1223,6,IF(AND(40&lt;=Y1223,Y1223&lt;50),5,IF(AND(30&lt;=Y1223,Y1223&lt;40),4,IF(AND(20&lt;=Y1223,Y1223&lt;30),3,IF(AND(10&lt;=Y1223,Y1223&lt;20),2,IF(AND(0&lt;=Y1223,Y1223&lt;10),1,IF(Y1223&lt;0,0,""))))))))</f>
        <v/>
      </c>
      <c r="BI1223" s="18" t="str">
        <f>IF(X1223="","",IF(30&lt;=Y1223,4,IF(AND(20&lt;=Y1223,Y1223&lt;30),3,IF(AND(10&lt;=Y1223,Y1223&lt;20),2,IF(AND(0&lt;=Y1223,Y1223&lt;10),1,IF(Y1223&lt;0,0,""))))))</f>
        <v/>
      </c>
      <c r="BJ1223" s="58" t="str">
        <f>IF(AND(OR(Q1223="",Q1223="□"),OR(R1223="",R1223="□"),OR(S1223="",S1223="□")),"",IF(AND(Q1223="■",R1223="■"),"",IF(AND(OR(Q1223="■",R1223="■"),S1223="■"),"",IF(Q1223="■",3,IF(R1223="■",1,IF(Z1223="■",BH1223,BI1223))))))</f>
        <v/>
      </c>
    </row>
    <row r="1224" spans="1:62" ht="12" customHeight="1" x14ac:dyDescent="0.15">
      <c r="A1224" s="66">
        <v>1207</v>
      </c>
      <c r="B1224" s="4"/>
      <c r="C1224" s="2"/>
      <c r="D1224" s="2"/>
      <c r="E1224" s="8"/>
      <c r="F1224" s="129" t="s">
        <v>38</v>
      </c>
      <c r="G1224" s="130" t="s">
        <v>38</v>
      </c>
      <c r="H1224" s="131" t="s">
        <v>38</v>
      </c>
      <c r="I1224" s="122"/>
      <c r="J1224" s="149"/>
      <c r="K1224" s="124"/>
      <c r="L1224" s="178"/>
      <c r="M1224" s="133"/>
      <c r="N1224" s="163" t="str">
        <f>IF($C$3="","",IF(P1224="","",BF1224))</f>
        <v/>
      </c>
      <c r="O1224" s="163" t="str">
        <f>IF($C$3="","",IF(AND(OR(F1224="",F1224="□"),OR(G1224="",G1224="□"),OR(H1224="",H1224="□")),"",IF(AND(F1224="■",G1224="■"),"",IF(AND(OR(F1224="■",G1224="■"),H1224="■"),"",IF(BF1224="","",IF(OR(BF1224=4,BF1224&gt;4),"○","×"))))))</f>
        <v/>
      </c>
      <c r="P1224" s="162" t="str">
        <f>IF($C$3="","",IF(AND(OR(F1224="",F1224="□"),OR(G1224="",G1224="□"),OR(H1224="",H1224="□")),"",IF(AND(F1224="■",G1224="■"),"",IF(AND(OR(F1224="■",G1224="■"),H1224="■"),"",IF(BF1224="","",IF(OR(BF1224=5,BF1224&gt;5),"○","×"))))))</f>
        <v/>
      </c>
      <c r="Q1224" s="129" t="s">
        <v>38</v>
      </c>
      <c r="R1224" s="130" t="s">
        <v>38</v>
      </c>
      <c r="S1224" s="131" t="s">
        <v>38</v>
      </c>
      <c r="T1224" s="1"/>
      <c r="U1224" s="10"/>
      <c r="V1224" s="11"/>
      <c r="W1224" s="10"/>
      <c r="X1224" s="223" t="str">
        <f t="shared" si="380"/>
        <v/>
      </c>
      <c r="Y1224" s="164" t="str">
        <f t="shared" si="362"/>
        <v/>
      </c>
      <c r="Z1224" s="131" t="s">
        <v>58</v>
      </c>
      <c r="AA1224" s="135" t="s">
        <v>58</v>
      </c>
      <c r="AB1224" s="165" t="str">
        <f t="shared" si="363"/>
        <v/>
      </c>
      <c r="AC1224" s="280"/>
      <c r="AD1224" s="281"/>
      <c r="AF1224" s="60" t="str">
        <f>IF($C$3="","",IF(AND(F1224="□",G1224="□",H1224="□"),"",IF(AND(F1224="■",G1224="■"),"",IF(AND(F1224="■",H1224="■"),"",IF(AND(G1224="■",H1224="■"),"",IF(F1224="■",$BY$42,IF(G1224="■",$BY$39,IF(I1224="","",I1224))))))))</f>
        <v/>
      </c>
      <c r="AG1224" s="61" t="str">
        <f>IF($C$3="","",IF(AND(F1224="□",G1224="□",H1224="□"),"",IF(AND(F1224="■",G1224="■"),"",IF(AND(F1224="■",H1224="■"),"",IF(AND(G1224="■",H1224="■"),"",IF(F1224="■",$BY$44,IF(G1224="■",$BY$41,IF(K1224="","",K1224))))))))</f>
        <v/>
      </c>
      <c r="AH1224" s="63" t="str">
        <f t="shared" si="364"/>
        <v/>
      </c>
      <c r="AI1224" s="63" t="str">
        <f t="shared" si="365"/>
        <v/>
      </c>
      <c r="AJ1224" s="64" t="str">
        <f t="shared" si="366"/>
        <v/>
      </c>
      <c r="AK1224" s="64" t="str">
        <f t="shared" si="367"/>
        <v/>
      </c>
      <c r="AL1224" s="64" t="str">
        <f>IF($C$3="","",IF(AND(F1224="□",G1224="□",H1224="□"),"",IF(AND(F1224="■",G1224="■"),"",IF(AND(F1224="■",H1224="■"),"",IF(AND(G1224="■",H1224="■"),"",IF(F1224="■",$BY$23,IF(G1224="■",$BY$21,IF(J1224="","",J1224))))))))</f>
        <v/>
      </c>
      <c r="AM1224" s="65" t="str">
        <f t="shared" si="368"/>
        <v/>
      </c>
      <c r="AN1224" s="64" t="str">
        <f>IF($C$3="","",IF(AND(F1224="□",G1224="□",H1224="□"),"",IF(AND(F1224="■",G1224="■"),"",IF(AND(F1224="■",H1224="■"),"",IF(AND(G1224="■",H1224="■"),"",IF(F1224="■",$BY$24,IF(G1224="■",$BY$22,IF(L1224="","",L1224))))))))</f>
        <v/>
      </c>
      <c r="AO1224" s="118"/>
      <c r="AP1224" s="64" t="str">
        <f t="shared" si="369"/>
        <v/>
      </c>
      <c r="AQ1224" s="64" t="str">
        <f t="shared" si="370"/>
        <v/>
      </c>
      <c r="AR1224" s="64" t="str">
        <f t="shared" si="371"/>
        <v/>
      </c>
      <c r="AS1224" s="64" t="str">
        <f t="shared" si="372"/>
        <v/>
      </c>
      <c r="AT1224" s="64" t="str">
        <f t="shared" si="373"/>
        <v/>
      </c>
      <c r="AW1224" s="17" t="str">
        <f t="shared" si="374"/>
        <v/>
      </c>
      <c r="AX1224" s="17" t="str">
        <f t="shared" si="375"/>
        <v/>
      </c>
      <c r="AY1224" s="17" t="str">
        <f t="shared" si="376"/>
        <v/>
      </c>
      <c r="AZ1224" s="17" t="str">
        <f t="shared" si="377"/>
        <v/>
      </c>
      <c r="BA1224" s="17" t="str">
        <f t="shared" si="378"/>
        <v/>
      </c>
      <c r="BB1224" s="17" t="str">
        <f t="shared" si="379"/>
        <v/>
      </c>
      <c r="BD1224" s="17" t="str">
        <f>IF(AND(OR(F1224="",F1224="□"),OR(G1224="",G1224="□"),OR(H1224="",H1224="□")),"",IF(AND(F1224="■",G1224="■"),"",IF(AND(OR(F1224="■",G1224="■"),H1224="■"),"",IF(F1224="■",5,IF(G1224="■",4,IF(I1224="","",IF($C$3="","",IF($C$3=8,"-",IF($C$3&lt;8,IF(I1224&lt;=$BY$25,7,IF(I1224&lt;=$BY$26,6,IF(I1224&lt;=$BY$27,5,IF(I1224&lt;=$BY$28,4,IF(I1224&lt;=$BY$29,3,IF(I1224&lt;=$BY$30,2,1)))))))))))))))</f>
        <v/>
      </c>
      <c r="BE1224" s="17" t="str">
        <f>IF(AND(OR(F1224="",F1224="□"),OR(G1224="",G1224="□"),OR(H1224="",H1224="□")),"",IF(AND(F1224="■",G1224="■"),"",IF(AND(OR(F1224="■",G1224="■"),H1224="■"),"",IF(F1224="■",5,IF(G1224="■",4,IF(K1224="","",IF($C$3="","",IF($C$3=8,IF(K1224&lt;=$BY$33,6,IF(K1224&lt;=$BY$34,5,IF(K1224&lt;=$BY$35,4,3))),IF(AND($C$3&lt;8,$C$3&gt;4),IF(K1224&lt;=$BY$32,7,IF(K1224&lt;=$BY$33,6,IF(K1224&lt;=$BY$34,5,IF(K1224&lt;=$BY$35,4,IF(K1224&lt;=$BY$36,3,2))))),IF(C1210&lt;5,"-"))))))))))</f>
        <v/>
      </c>
      <c r="BF1224" s="17" t="str">
        <f t="shared" si="381"/>
        <v/>
      </c>
      <c r="BH1224" s="18" t="str">
        <f>IF(X1224="","",IF(50&lt;=Y1224,6,IF(AND(40&lt;=Y1224,Y1224&lt;50),5,IF(AND(30&lt;=Y1224,Y1224&lt;40),4,IF(AND(20&lt;=Y1224,Y1224&lt;30),3,IF(AND(10&lt;=Y1224,Y1224&lt;20),2,IF(AND(0&lt;=Y1224,Y1224&lt;10),1,IF(Y1224&lt;0,0,""))))))))</f>
        <v/>
      </c>
      <c r="BI1224" s="18" t="str">
        <f>IF(X1224="","",IF(30&lt;=Y1224,4,IF(AND(20&lt;=Y1224,Y1224&lt;30),3,IF(AND(10&lt;=Y1224,Y1224&lt;20),2,IF(AND(0&lt;=Y1224,Y1224&lt;10),1,IF(Y1224&lt;0,0,""))))))</f>
        <v/>
      </c>
      <c r="BJ1224" s="58" t="str">
        <f>IF(AND(OR(Q1224="",Q1224="□"),OR(R1224="",R1224="□"),OR(S1224="",S1224="□")),"",IF(AND(Q1224="■",R1224="■"),"",IF(AND(OR(Q1224="■",R1224="■"),S1224="■"),"",IF(Q1224="■",3,IF(R1224="■",1,IF(Z1224="■",BH1224,BI1224))))))</f>
        <v/>
      </c>
    </row>
    <row r="1225" spans="1:62" ht="12" customHeight="1" x14ac:dyDescent="0.15">
      <c r="A1225" s="66">
        <v>1208</v>
      </c>
      <c r="B1225" s="4"/>
      <c r="C1225" s="2"/>
      <c r="D1225" s="2"/>
      <c r="E1225" s="8"/>
      <c r="F1225" s="129" t="s">
        <v>38</v>
      </c>
      <c r="G1225" s="130" t="s">
        <v>38</v>
      </c>
      <c r="H1225" s="131" t="s">
        <v>38</v>
      </c>
      <c r="I1225" s="122"/>
      <c r="J1225" s="149"/>
      <c r="K1225" s="124"/>
      <c r="L1225" s="178"/>
      <c r="M1225" s="133"/>
      <c r="N1225" s="163" t="str">
        <f>IF($C$3="","",IF(P1225="","",BF1225))</f>
        <v/>
      </c>
      <c r="O1225" s="163" t="str">
        <f>IF($C$3="","",IF(AND(OR(F1225="",F1225="□"),OR(G1225="",G1225="□"),OR(H1225="",H1225="□")),"",IF(AND(F1225="■",G1225="■"),"",IF(AND(OR(F1225="■",G1225="■"),H1225="■"),"",IF(BF1225="","",IF(OR(BF1225=4,BF1225&gt;4),"○","×"))))))</f>
        <v/>
      </c>
      <c r="P1225" s="162" t="str">
        <f>IF($C$3="","",IF(AND(OR(F1225="",F1225="□"),OR(G1225="",G1225="□"),OR(H1225="",H1225="□")),"",IF(AND(F1225="■",G1225="■"),"",IF(AND(OR(F1225="■",G1225="■"),H1225="■"),"",IF(BF1225="","",IF(OR(BF1225=5,BF1225&gt;5),"○","×"))))))</f>
        <v/>
      </c>
      <c r="Q1225" s="129" t="s">
        <v>38</v>
      </c>
      <c r="R1225" s="130" t="s">
        <v>38</v>
      </c>
      <c r="S1225" s="131" t="s">
        <v>38</v>
      </c>
      <c r="T1225" s="1"/>
      <c r="U1225" s="10"/>
      <c r="V1225" s="11"/>
      <c r="W1225" s="10"/>
      <c r="X1225" s="223" t="str">
        <f t="shared" si="380"/>
        <v/>
      </c>
      <c r="Y1225" s="164" t="str">
        <f t="shared" si="362"/>
        <v/>
      </c>
      <c r="Z1225" s="131" t="s">
        <v>58</v>
      </c>
      <c r="AA1225" s="135" t="s">
        <v>58</v>
      </c>
      <c r="AB1225" s="165" t="str">
        <f t="shared" si="363"/>
        <v/>
      </c>
      <c r="AC1225" s="280"/>
      <c r="AD1225" s="281"/>
      <c r="AF1225" s="60" t="str">
        <f>IF($C$3="","",IF(AND(F1225="□",G1225="□",H1225="□"),"",IF(AND(F1225="■",G1225="■"),"",IF(AND(F1225="■",H1225="■"),"",IF(AND(G1225="■",H1225="■"),"",IF(F1225="■",$BY$42,IF(G1225="■",$BY$39,IF(I1225="","",I1225))))))))</f>
        <v/>
      </c>
      <c r="AG1225" s="61" t="str">
        <f>IF($C$3="","",IF(AND(F1225="□",G1225="□",H1225="□"),"",IF(AND(F1225="■",G1225="■"),"",IF(AND(F1225="■",H1225="■"),"",IF(AND(G1225="■",H1225="■"),"",IF(F1225="■",$BY$44,IF(G1225="■",$BY$41,IF(K1225="","",K1225))))))))</f>
        <v/>
      </c>
      <c r="AH1225" s="63" t="str">
        <f t="shared" si="364"/>
        <v/>
      </c>
      <c r="AI1225" s="63" t="str">
        <f t="shared" si="365"/>
        <v/>
      </c>
      <c r="AJ1225" s="64" t="str">
        <f t="shared" si="366"/>
        <v/>
      </c>
      <c r="AK1225" s="64" t="str">
        <f t="shared" si="367"/>
        <v/>
      </c>
      <c r="AL1225" s="64" t="str">
        <f>IF($C$3="","",IF(AND(F1225="□",G1225="□",H1225="□"),"",IF(AND(F1225="■",G1225="■"),"",IF(AND(F1225="■",H1225="■"),"",IF(AND(G1225="■",H1225="■"),"",IF(F1225="■",$BY$23,IF(G1225="■",$BY$21,IF(J1225="","",J1225))))))))</f>
        <v/>
      </c>
      <c r="AM1225" s="65" t="str">
        <f t="shared" si="368"/>
        <v/>
      </c>
      <c r="AN1225" s="64" t="str">
        <f>IF($C$3="","",IF(AND(F1225="□",G1225="□",H1225="□"),"",IF(AND(F1225="■",G1225="■"),"",IF(AND(F1225="■",H1225="■"),"",IF(AND(G1225="■",H1225="■"),"",IF(F1225="■",$BY$24,IF(G1225="■",$BY$22,IF(L1225="","",L1225))))))))</f>
        <v/>
      </c>
      <c r="AO1225" s="118"/>
      <c r="AP1225" s="64" t="str">
        <f t="shared" si="369"/>
        <v/>
      </c>
      <c r="AQ1225" s="64" t="str">
        <f t="shared" si="370"/>
        <v/>
      </c>
      <c r="AR1225" s="64" t="str">
        <f t="shared" si="371"/>
        <v/>
      </c>
      <c r="AS1225" s="64" t="str">
        <f t="shared" si="372"/>
        <v/>
      </c>
      <c r="AT1225" s="64" t="str">
        <f t="shared" si="373"/>
        <v/>
      </c>
      <c r="AW1225" s="17" t="str">
        <f t="shared" si="374"/>
        <v/>
      </c>
      <c r="AX1225" s="17" t="str">
        <f t="shared" si="375"/>
        <v/>
      </c>
      <c r="AY1225" s="17" t="str">
        <f t="shared" si="376"/>
        <v/>
      </c>
      <c r="AZ1225" s="17" t="str">
        <f t="shared" si="377"/>
        <v/>
      </c>
      <c r="BA1225" s="17" t="str">
        <f t="shared" si="378"/>
        <v/>
      </c>
      <c r="BB1225" s="17" t="str">
        <f t="shared" si="379"/>
        <v/>
      </c>
      <c r="BD1225" s="17" t="str">
        <f>IF(AND(OR(F1225="",F1225="□"),OR(G1225="",G1225="□"),OR(H1225="",H1225="□")),"",IF(AND(F1225="■",G1225="■"),"",IF(AND(OR(F1225="■",G1225="■"),H1225="■"),"",IF(F1225="■",5,IF(G1225="■",4,IF(I1225="","",IF($C$3="","",IF($C$3=8,"-",IF($C$3&lt;8,IF(I1225&lt;=$BY$25,7,IF(I1225&lt;=$BY$26,6,IF(I1225&lt;=$BY$27,5,IF(I1225&lt;=$BY$28,4,IF(I1225&lt;=$BY$29,3,IF(I1225&lt;=$BY$30,2,1)))))))))))))))</f>
        <v/>
      </c>
      <c r="BE1225" s="17" t="str">
        <f>IF(AND(OR(F1225="",F1225="□"),OR(G1225="",G1225="□"),OR(H1225="",H1225="□")),"",IF(AND(F1225="■",G1225="■"),"",IF(AND(OR(F1225="■",G1225="■"),H1225="■"),"",IF(F1225="■",5,IF(G1225="■",4,IF(K1225="","",IF($C$3="","",IF($C$3=8,IF(K1225&lt;=$BY$33,6,IF(K1225&lt;=$BY$34,5,IF(K1225&lt;=$BY$35,4,3))),IF(AND($C$3&lt;8,$C$3&gt;4),IF(K1225&lt;=$BY$32,7,IF(K1225&lt;=$BY$33,6,IF(K1225&lt;=$BY$34,5,IF(K1225&lt;=$BY$35,4,IF(K1225&lt;=$BY$36,3,2))))),IF(C1211&lt;5,"-"))))))))))</f>
        <v/>
      </c>
      <c r="BF1225" s="17" t="str">
        <f t="shared" si="381"/>
        <v/>
      </c>
      <c r="BH1225" s="18" t="str">
        <f>IF(X1225="","",IF(50&lt;=Y1225,6,IF(AND(40&lt;=Y1225,Y1225&lt;50),5,IF(AND(30&lt;=Y1225,Y1225&lt;40),4,IF(AND(20&lt;=Y1225,Y1225&lt;30),3,IF(AND(10&lt;=Y1225,Y1225&lt;20),2,IF(AND(0&lt;=Y1225,Y1225&lt;10),1,IF(Y1225&lt;0,0,""))))))))</f>
        <v/>
      </c>
      <c r="BI1225" s="18" t="str">
        <f>IF(X1225="","",IF(30&lt;=Y1225,4,IF(AND(20&lt;=Y1225,Y1225&lt;30),3,IF(AND(10&lt;=Y1225,Y1225&lt;20),2,IF(AND(0&lt;=Y1225,Y1225&lt;10),1,IF(Y1225&lt;0,0,""))))))</f>
        <v/>
      </c>
      <c r="BJ1225" s="58" t="str">
        <f>IF(AND(OR(Q1225="",Q1225="□"),OR(R1225="",R1225="□"),OR(S1225="",S1225="□")),"",IF(AND(Q1225="■",R1225="■"),"",IF(AND(OR(Q1225="■",R1225="■"),S1225="■"),"",IF(Q1225="■",3,IF(R1225="■",1,IF(Z1225="■",BH1225,BI1225))))))</f>
        <v/>
      </c>
    </row>
    <row r="1226" spans="1:62" ht="12" customHeight="1" x14ac:dyDescent="0.15">
      <c r="A1226" s="66">
        <v>1209</v>
      </c>
      <c r="B1226" s="4"/>
      <c r="C1226" s="2"/>
      <c r="D1226" s="2"/>
      <c r="E1226" s="8"/>
      <c r="F1226" s="129" t="s">
        <v>38</v>
      </c>
      <c r="G1226" s="130" t="s">
        <v>38</v>
      </c>
      <c r="H1226" s="131" t="s">
        <v>38</v>
      </c>
      <c r="I1226" s="122"/>
      <c r="J1226" s="149"/>
      <c r="K1226" s="124"/>
      <c r="L1226" s="178"/>
      <c r="M1226" s="133"/>
      <c r="N1226" s="163" t="str">
        <f>IF($C$3="","",IF(P1226="","",BF1226))</f>
        <v/>
      </c>
      <c r="O1226" s="163" t="str">
        <f>IF($C$3="","",IF(AND(OR(F1226="",F1226="□"),OR(G1226="",G1226="□"),OR(H1226="",H1226="□")),"",IF(AND(F1226="■",G1226="■"),"",IF(AND(OR(F1226="■",G1226="■"),H1226="■"),"",IF(BF1226="","",IF(OR(BF1226=4,BF1226&gt;4),"○","×"))))))</f>
        <v/>
      </c>
      <c r="P1226" s="162" t="str">
        <f>IF($C$3="","",IF(AND(OR(F1226="",F1226="□"),OR(G1226="",G1226="□"),OR(H1226="",H1226="□")),"",IF(AND(F1226="■",G1226="■"),"",IF(AND(OR(F1226="■",G1226="■"),H1226="■"),"",IF(BF1226="","",IF(OR(BF1226=5,BF1226&gt;5),"○","×"))))))</f>
        <v/>
      </c>
      <c r="Q1226" s="129" t="s">
        <v>38</v>
      </c>
      <c r="R1226" s="130" t="s">
        <v>38</v>
      </c>
      <c r="S1226" s="131" t="s">
        <v>38</v>
      </c>
      <c r="T1226" s="1"/>
      <c r="U1226" s="10"/>
      <c r="V1226" s="11"/>
      <c r="W1226" s="10"/>
      <c r="X1226" s="223" t="str">
        <f t="shared" si="380"/>
        <v/>
      </c>
      <c r="Y1226" s="164" t="str">
        <f t="shared" si="362"/>
        <v/>
      </c>
      <c r="Z1226" s="131" t="s">
        <v>58</v>
      </c>
      <c r="AA1226" s="135" t="s">
        <v>58</v>
      </c>
      <c r="AB1226" s="165" t="str">
        <f t="shared" si="363"/>
        <v/>
      </c>
      <c r="AC1226" s="280"/>
      <c r="AD1226" s="281"/>
      <c r="AF1226" s="60" t="str">
        <f>IF($C$3="","",IF(AND(F1226="□",G1226="□",H1226="□"),"",IF(AND(F1226="■",G1226="■"),"",IF(AND(F1226="■",H1226="■"),"",IF(AND(G1226="■",H1226="■"),"",IF(F1226="■",$BY$42,IF(G1226="■",$BY$39,IF(I1226="","",I1226))))))))</f>
        <v/>
      </c>
      <c r="AG1226" s="61" t="str">
        <f>IF($C$3="","",IF(AND(F1226="□",G1226="□",H1226="□"),"",IF(AND(F1226="■",G1226="■"),"",IF(AND(F1226="■",H1226="■"),"",IF(AND(G1226="■",H1226="■"),"",IF(F1226="■",$BY$44,IF(G1226="■",$BY$41,IF(K1226="","",K1226))))))))</f>
        <v/>
      </c>
      <c r="AH1226" s="63" t="str">
        <f t="shared" si="364"/>
        <v/>
      </c>
      <c r="AI1226" s="63" t="str">
        <f t="shared" si="365"/>
        <v/>
      </c>
      <c r="AJ1226" s="64" t="str">
        <f t="shared" si="366"/>
        <v/>
      </c>
      <c r="AK1226" s="64" t="str">
        <f t="shared" si="367"/>
        <v/>
      </c>
      <c r="AL1226" s="64" t="str">
        <f>IF($C$3="","",IF(AND(F1226="□",G1226="□",H1226="□"),"",IF(AND(F1226="■",G1226="■"),"",IF(AND(F1226="■",H1226="■"),"",IF(AND(G1226="■",H1226="■"),"",IF(F1226="■",$BY$23,IF(G1226="■",$BY$21,IF(J1226="","",J1226))))))))</f>
        <v/>
      </c>
      <c r="AM1226" s="65" t="str">
        <f t="shared" si="368"/>
        <v/>
      </c>
      <c r="AN1226" s="64" t="str">
        <f>IF($C$3="","",IF(AND(F1226="□",G1226="□",H1226="□"),"",IF(AND(F1226="■",G1226="■"),"",IF(AND(F1226="■",H1226="■"),"",IF(AND(G1226="■",H1226="■"),"",IF(F1226="■",$BY$24,IF(G1226="■",$BY$22,IF(L1226="","",L1226))))))))</f>
        <v/>
      </c>
      <c r="AO1226" s="118"/>
      <c r="AP1226" s="64" t="str">
        <f t="shared" si="369"/>
        <v/>
      </c>
      <c r="AQ1226" s="64" t="str">
        <f t="shared" si="370"/>
        <v/>
      </c>
      <c r="AR1226" s="64" t="str">
        <f t="shared" si="371"/>
        <v/>
      </c>
      <c r="AS1226" s="64" t="str">
        <f t="shared" si="372"/>
        <v/>
      </c>
      <c r="AT1226" s="64" t="str">
        <f t="shared" si="373"/>
        <v/>
      </c>
      <c r="AW1226" s="17" t="str">
        <f t="shared" si="374"/>
        <v/>
      </c>
      <c r="AX1226" s="17" t="str">
        <f t="shared" si="375"/>
        <v/>
      </c>
      <c r="AY1226" s="17" t="str">
        <f t="shared" si="376"/>
        <v/>
      </c>
      <c r="AZ1226" s="17" t="str">
        <f t="shared" si="377"/>
        <v/>
      </c>
      <c r="BA1226" s="17" t="str">
        <f t="shared" si="378"/>
        <v/>
      </c>
      <c r="BB1226" s="17" t="str">
        <f t="shared" si="379"/>
        <v/>
      </c>
      <c r="BD1226" s="17" t="str">
        <f>IF(AND(OR(F1226="",F1226="□"),OR(G1226="",G1226="□"),OR(H1226="",H1226="□")),"",IF(AND(F1226="■",G1226="■"),"",IF(AND(OR(F1226="■",G1226="■"),H1226="■"),"",IF(F1226="■",5,IF(G1226="■",4,IF(I1226="","",IF($C$3="","",IF($C$3=8,"-",IF($C$3&lt;8,IF(I1226&lt;=$BY$25,7,IF(I1226&lt;=$BY$26,6,IF(I1226&lt;=$BY$27,5,IF(I1226&lt;=$BY$28,4,IF(I1226&lt;=$BY$29,3,IF(I1226&lt;=$BY$30,2,1)))))))))))))))</f>
        <v/>
      </c>
      <c r="BE1226" s="17" t="str">
        <f>IF(AND(OR(F1226="",F1226="□"),OR(G1226="",G1226="□"),OR(H1226="",H1226="□")),"",IF(AND(F1226="■",G1226="■"),"",IF(AND(OR(F1226="■",G1226="■"),H1226="■"),"",IF(F1226="■",5,IF(G1226="■",4,IF(K1226="","",IF($C$3="","",IF($C$3=8,IF(K1226&lt;=$BY$33,6,IF(K1226&lt;=$BY$34,5,IF(K1226&lt;=$BY$35,4,3))),IF(AND($C$3&lt;8,$C$3&gt;4),IF(K1226&lt;=$BY$32,7,IF(K1226&lt;=$BY$33,6,IF(K1226&lt;=$BY$34,5,IF(K1226&lt;=$BY$35,4,IF(K1226&lt;=$BY$36,3,2))))),IF(C1212&lt;5,"-"))))))))))</f>
        <v/>
      </c>
      <c r="BF1226" s="17" t="str">
        <f t="shared" si="381"/>
        <v/>
      </c>
      <c r="BH1226" s="18" t="str">
        <f>IF(X1226="","",IF(50&lt;=Y1226,6,IF(AND(40&lt;=Y1226,Y1226&lt;50),5,IF(AND(30&lt;=Y1226,Y1226&lt;40),4,IF(AND(20&lt;=Y1226,Y1226&lt;30),3,IF(AND(10&lt;=Y1226,Y1226&lt;20),2,IF(AND(0&lt;=Y1226,Y1226&lt;10),1,IF(Y1226&lt;0,0,""))))))))</f>
        <v/>
      </c>
      <c r="BI1226" s="18" t="str">
        <f>IF(X1226="","",IF(30&lt;=Y1226,4,IF(AND(20&lt;=Y1226,Y1226&lt;30),3,IF(AND(10&lt;=Y1226,Y1226&lt;20),2,IF(AND(0&lt;=Y1226,Y1226&lt;10),1,IF(Y1226&lt;0,0,""))))))</f>
        <v/>
      </c>
      <c r="BJ1226" s="58" t="str">
        <f>IF(AND(OR(Q1226="",Q1226="□"),OR(R1226="",R1226="□"),OR(S1226="",S1226="□")),"",IF(AND(Q1226="■",R1226="■"),"",IF(AND(OR(Q1226="■",R1226="■"),S1226="■"),"",IF(Q1226="■",3,IF(R1226="■",1,IF(Z1226="■",BH1226,BI1226))))))</f>
        <v/>
      </c>
    </row>
    <row r="1227" spans="1:62" ht="12" customHeight="1" x14ac:dyDescent="0.15">
      <c r="A1227" s="66">
        <v>1210</v>
      </c>
      <c r="B1227" s="4"/>
      <c r="C1227" s="2"/>
      <c r="D1227" s="2"/>
      <c r="E1227" s="8"/>
      <c r="F1227" s="129" t="s">
        <v>38</v>
      </c>
      <c r="G1227" s="130" t="s">
        <v>38</v>
      </c>
      <c r="H1227" s="131" t="s">
        <v>38</v>
      </c>
      <c r="I1227" s="122"/>
      <c r="J1227" s="149"/>
      <c r="K1227" s="124"/>
      <c r="L1227" s="178"/>
      <c r="M1227" s="133"/>
      <c r="N1227" s="163" t="str">
        <f>IF($C$3="","",IF(P1227="","",BF1227))</f>
        <v/>
      </c>
      <c r="O1227" s="163" t="str">
        <f>IF($C$3="","",IF(AND(OR(F1227="",F1227="□"),OR(G1227="",G1227="□"),OR(H1227="",H1227="□")),"",IF(AND(F1227="■",G1227="■"),"",IF(AND(OR(F1227="■",G1227="■"),H1227="■"),"",IF(BF1227="","",IF(OR(BF1227=4,BF1227&gt;4),"○","×"))))))</f>
        <v/>
      </c>
      <c r="P1227" s="162" t="str">
        <f>IF($C$3="","",IF(AND(OR(F1227="",F1227="□"),OR(G1227="",G1227="□"),OR(H1227="",H1227="□")),"",IF(AND(F1227="■",G1227="■"),"",IF(AND(OR(F1227="■",G1227="■"),H1227="■"),"",IF(BF1227="","",IF(OR(BF1227=5,BF1227&gt;5),"○","×"))))))</f>
        <v/>
      </c>
      <c r="Q1227" s="129" t="s">
        <v>38</v>
      </c>
      <c r="R1227" s="130" t="s">
        <v>38</v>
      </c>
      <c r="S1227" s="131" t="s">
        <v>38</v>
      </c>
      <c r="T1227" s="1"/>
      <c r="U1227" s="10"/>
      <c r="V1227" s="11"/>
      <c r="W1227" s="10"/>
      <c r="X1227" s="223" t="str">
        <f t="shared" si="380"/>
        <v/>
      </c>
      <c r="Y1227" s="164" t="str">
        <f t="shared" si="362"/>
        <v/>
      </c>
      <c r="Z1227" s="131" t="s">
        <v>58</v>
      </c>
      <c r="AA1227" s="135" t="s">
        <v>58</v>
      </c>
      <c r="AB1227" s="165" t="str">
        <f t="shared" si="363"/>
        <v/>
      </c>
      <c r="AC1227" s="280"/>
      <c r="AD1227" s="281"/>
      <c r="AF1227" s="60" t="str">
        <f>IF($C$3="","",IF(AND(F1227="□",G1227="□",H1227="□"),"",IF(AND(F1227="■",G1227="■"),"",IF(AND(F1227="■",H1227="■"),"",IF(AND(G1227="■",H1227="■"),"",IF(F1227="■",$BY$42,IF(G1227="■",$BY$39,IF(I1227="","",I1227))))))))</f>
        <v/>
      </c>
      <c r="AG1227" s="61" t="str">
        <f>IF($C$3="","",IF(AND(F1227="□",G1227="□",H1227="□"),"",IF(AND(F1227="■",G1227="■"),"",IF(AND(F1227="■",H1227="■"),"",IF(AND(G1227="■",H1227="■"),"",IF(F1227="■",$BY$44,IF(G1227="■",$BY$41,IF(K1227="","",K1227))))))))</f>
        <v/>
      </c>
      <c r="AH1227" s="63" t="str">
        <f t="shared" si="364"/>
        <v/>
      </c>
      <c r="AI1227" s="63" t="str">
        <f t="shared" si="365"/>
        <v/>
      </c>
      <c r="AJ1227" s="64" t="str">
        <f t="shared" si="366"/>
        <v/>
      </c>
      <c r="AK1227" s="64" t="str">
        <f t="shared" si="367"/>
        <v/>
      </c>
      <c r="AL1227" s="64" t="str">
        <f>IF($C$3="","",IF(AND(F1227="□",G1227="□",H1227="□"),"",IF(AND(F1227="■",G1227="■"),"",IF(AND(F1227="■",H1227="■"),"",IF(AND(G1227="■",H1227="■"),"",IF(F1227="■",$BY$23,IF(G1227="■",$BY$21,IF(J1227="","",J1227))))))))</f>
        <v/>
      </c>
      <c r="AM1227" s="65" t="str">
        <f t="shared" si="368"/>
        <v/>
      </c>
      <c r="AN1227" s="64" t="str">
        <f>IF($C$3="","",IF(AND(F1227="□",G1227="□",H1227="□"),"",IF(AND(F1227="■",G1227="■"),"",IF(AND(F1227="■",H1227="■"),"",IF(AND(G1227="■",H1227="■"),"",IF(F1227="■",$BY$24,IF(G1227="■",$BY$22,IF(L1227="","",L1227))))))))</f>
        <v/>
      </c>
      <c r="AO1227" s="118"/>
      <c r="AP1227" s="64" t="str">
        <f t="shared" si="369"/>
        <v/>
      </c>
      <c r="AQ1227" s="64" t="str">
        <f t="shared" si="370"/>
        <v/>
      </c>
      <c r="AR1227" s="64" t="str">
        <f t="shared" si="371"/>
        <v/>
      </c>
      <c r="AS1227" s="64" t="str">
        <f t="shared" si="372"/>
        <v/>
      </c>
      <c r="AT1227" s="64" t="str">
        <f t="shared" si="373"/>
        <v/>
      </c>
      <c r="AW1227" s="17" t="str">
        <f t="shared" si="374"/>
        <v/>
      </c>
      <c r="AX1227" s="17" t="str">
        <f t="shared" si="375"/>
        <v/>
      </c>
      <c r="AY1227" s="17" t="str">
        <f t="shared" si="376"/>
        <v/>
      </c>
      <c r="AZ1227" s="17" t="str">
        <f t="shared" si="377"/>
        <v/>
      </c>
      <c r="BA1227" s="17" t="str">
        <f t="shared" si="378"/>
        <v/>
      </c>
      <c r="BB1227" s="17" t="str">
        <f t="shared" si="379"/>
        <v/>
      </c>
      <c r="BD1227" s="17" t="str">
        <f>IF(AND(OR(F1227="",F1227="□"),OR(G1227="",G1227="□"),OR(H1227="",H1227="□")),"",IF(AND(F1227="■",G1227="■"),"",IF(AND(OR(F1227="■",G1227="■"),H1227="■"),"",IF(F1227="■",5,IF(G1227="■",4,IF(I1227="","",IF($C$3="","",IF($C$3=8,"-",IF($C$3&lt;8,IF(I1227&lt;=$BY$25,7,IF(I1227&lt;=$BY$26,6,IF(I1227&lt;=$BY$27,5,IF(I1227&lt;=$BY$28,4,IF(I1227&lt;=$BY$29,3,IF(I1227&lt;=$BY$30,2,1)))))))))))))))</f>
        <v/>
      </c>
      <c r="BE1227" s="17" t="str">
        <f>IF(AND(OR(F1227="",F1227="□"),OR(G1227="",G1227="□"),OR(H1227="",H1227="□")),"",IF(AND(F1227="■",G1227="■"),"",IF(AND(OR(F1227="■",G1227="■"),H1227="■"),"",IF(F1227="■",5,IF(G1227="■",4,IF(K1227="","",IF($C$3="","",IF($C$3=8,IF(K1227&lt;=$BY$33,6,IF(K1227&lt;=$BY$34,5,IF(K1227&lt;=$BY$35,4,3))),IF(AND($C$3&lt;8,$C$3&gt;4),IF(K1227&lt;=$BY$32,7,IF(K1227&lt;=$BY$33,6,IF(K1227&lt;=$BY$34,5,IF(K1227&lt;=$BY$35,4,IF(K1227&lt;=$BY$36,3,2))))),IF(C1213&lt;5,"-"))))))))))</f>
        <v/>
      </c>
      <c r="BF1227" s="17" t="str">
        <f t="shared" si="381"/>
        <v/>
      </c>
      <c r="BH1227" s="18" t="str">
        <f>IF(X1227="","",IF(50&lt;=Y1227,6,IF(AND(40&lt;=Y1227,Y1227&lt;50),5,IF(AND(30&lt;=Y1227,Y1227&lt;40),4,IF(AND(20&lt;=Y1227,Y1227&lt;30),3,IF(AND(10&lt;=Y1227,Y1227&lt;20),2,IF(AND(0&lt;=Y1227,Y1227&lt;10),1,IF(Y1227&lt;0,0,""))))))))</f>
        <v/>
      </c>
      <c r="BI1227" s="18" t="str">
        <f>IF(X1227="","",IF(30&lt;=Y1227,4,IF(AND(20&lt;=Y1227,Y1227&lt;30),3,IF(AND(10&lt;=Y1227,Y1227&lt;20),2,IF(AND(0&lt;=Y1227,Y1227&lt;10),1,IF(Y1227&lt;0,0,""))))))</f>
        <v/>
      </c>
      <c r="BJ1227" s="58" t="str">
        <f>IF(AND(OR(Q1227="",Q1227="□"),OR(R1227="",R1227="□"),OR(S1227="",S1227="□")),"",IF(AND(Q1227="■",R1227="■"),"",IF(AND(OR(Q1227="■",R1227="■"),S1227="■"),"",IF(Q1227="■",3,IF(R1227="■",1,IF(Z1227="■",BH1227,BI1227))))))</f>
        <v/>
      </c>
    </row>
    <row r="1228" spans="1:62" ht="12" customHeight="1" x14ac:dyDescent="0.15">
      <c r="A1228" s="66">
        <v>1211</v>
      </c>
      <c r="B1228" s="4"/>
      <c r="C1228" s="2"/>
      <c r="D1228" s="2"/>
      <c r="E1228" s="8"/>
      <c r="F1228" s="129" t="s">
        <v>38</v>
      </c>
      <c r="G1228" s="130" t="s">
        <v>38</v>
      </c>
      <c r="H1228" s="131" t="s">
        <v>38</v>
      </c>
      <c r="I1228" s="122"/>
      <c r="J1228" s="149"/>
      <c r="K1228" s="124"/>
      <c r="L1228" s="178"/>
      <c r="M1228" s="133"/>
      <c r="N1228" s="163" t="str">
        <f>IF($C$3="","",IF(P1228="","",BF1228))</f>
        <v/>
      </c>
      <c r="O1228" s="163" t="str">
        <f>IF($C$3="","",IF(AND(OR(F1228="",F1228="□"),OR(G1228="",G1228="□"),OR(H1228="",H1228="□")),"",IF(AND(F1228="■",G1228="■"),"",IF(AND(OR(F1228="■",G1228="■"),H1228="■"),"",IF(BF1228="","",IF(OR(BF1228=4,BF1228&gt;4),"○","×"))))))</f>
        <v/>
      </c>
      <c r="P1228" s="162" t="str">
        <f>IF($C$3="","",IF(AND(OR(F1228="",F1228="□"),OR(G1228="",G1228="□"),OR(H1228="",H1228="□")),"",IF(AND(F1228="■",G1228="■"),"",IF(AND(OR(F1228="■",G1228="■"),H1228="■"),"",IF(BF1228="","",IF(OR(BF1228=5,BF1228&gt;5),"○","×"))))))</f>
        <v/>
      </c>
      <c r="Q1228" s="129" t="s">
        <v>38</v>
      </c>
      <c r="R1228" s="130" t="s">
        <v>38</v>
      </c>
      <c r="S1228" s="131" t="s">
        <v>38</v>
      </c>
      <c r="T1228" s="1"/>
      <c r="U1228" s="10"/>
      <c r="V1228" s="11"/>
      <c r="W1228" s="10"/>
      <c r="X1228" s="223" t="str">
        <f t="shared" si="380"/>
        <v/>
      </c>
      <c r="Y1228" s="164" t="str">
        <f t="shared" si="362"/>
        <v/>
      </c>
      <c r="Z1228" s="131" t="s">
        <v>58</v>
      </c>
      <c r="AA1228" s="135" t="s">
        <v>58</v>
      </c>
      <c r="AB1228" s="165" t="str">
        <f t="shared" si="363"/>
        <v/>
      </c>
      <c r="AC1228" s="280"/>
      <c r="AD1228" s="281"/>
      <c r="AF1228" s="60" t="str">
        <f>IF($C$3="","",IF(AND(F1228="□",G1228="□",H1228="□"),"",IF(AND(F1228="■",G1228="■"),"",IF(AND(F1228="■",H1228="■"),"",IF(AND(G1228="■",H1228="■"),"",IF(F1228="■",$BY$42,IF(G1228="■",$BY$39,IF(I1228="","",I1228))))))))</f>
        <v/>
      </c>
      <c r="AG1228" s="61" t="str">
        <f>IF($C$3="","",IF(AND(F1228="□",G1228="□",H1228="□"),"",IF(AND(F1228="■",G1228="■"),"",IF(AND(F1228="■",H1228="■"),"",IF(AND(G1228="■",H1228="■"),"",IF(F1228="■",$BY$44,IF(G1228="■",$BY$41,IF(K1228="","",K1228))))))))</f>
        <v/>
      </c>
      <c r="AH1228" s="63" t="str">
        <f t="shared" si="364"/>
        <v/>
      </c>
      <c r="AI1228" s="63" t="str">
        <f t="shared" si="365"/>
        <v/>
      </c>
      <c r="AJ1228" s="64" t="str">
        <f t="shared" si="366"/>
        <v/>
      </c>
      <c r="AK1228" s="64" t="str">
        <f t="shared" si="367"/>
        <v/>
      </c>
      <c r="AL1228" s="64" t="str">
        <f>IF($C$3="","",IF(AND(F1228="□",G1228="□",H1228="□"),"",IF(AND(F1228="■",G1228="■"),"",IF(AND(F1228="■",H1228="■"),"",IF(AND(G1228="■",H1228="■"),"",IF(F1228="■",$BY$23,IF(G1228="■",$BY$21,IF(J1228="","",J1228))))))))</f>
        <v/>
      </c>
      <c r="AM1228" s="65" t="str">
        <f t="shared" si="368"/>
        <v/>
      </c>
      <c r="AN1228" s="64" t="str">
        <f>IF($C$3="","",IF(AND(F1228="□",G1228="□",H1228="□"),"",IF(AND(F1228="■",G1228="■"),"",IF(AND(F1228="■",H1228="■"),"",IF(AND(G1228="■",H1228="■"),"",IF(F1228="■",$BY$24,IF(G1228="■",$BY$22,IF(L1228="","",L1228))))))))</f>
        <v/>
      </c>
      <c r="AO1228" s="118"/>
      <c r="AP1228" s="64" t="str">
        <f t="shared" si="369"/>
        <v/>
      </c>
      <c r="AQ1228" s="64" t="str">
        <f t="shared" si="370"/>
        <v/>
      </c>
      <c r="AR1228" s="64" t="str">
        <f t="shared" si="371"/>
        <v/>
      </c>
      <c r="AS1228" s="64" t="str">
        <f t="shared" si="372"/>
        <v/>
      </c>
      <c r="AT1228" s="64" t="str">
        <f t="shared" si="373"/>
        <v/>
      </c>
      <c r="AW1228" s="17" t="str">
        <f t="shared" si="374"/>
        <v/>
      </c>
      <c r="AX1228" s="17" t="str">
        <f t="shared" si="375"/>
        <v/>
      </c>
      <c r="AY1228" s="17" t="str">
        <f t="shared" si="376"/>
        <v/>
      </c>
      <c r="AZ1228" s="17" t="str">
        <f t="shared" si="377"/>
        <v/>
      </c>
      <c r="BA1228" s="17" t="str">
        <f t="shared" si="378"/>
        <v/>
      </c>
      <c r="BB1228" s="17" t="str">
        <f t="shared" si="379"/>
        <v/>
      </c>
      <c r="BD1228" s="17" t="str">
        <f>IF(AND(OR(F1228="",F1228="□"),OR(G1228="",G1228="□"),OR(H1228="",H1228="□")),"",IF(AND(F1228="■",G1228="■"),"",IF(AND(OR(F1228="■",G1228="■"),H1228="■"),"",IF(F1228="■",5,IF(G1228="■",4,IF(I1228="","",IF($C$3="","",IF($C$3=8,"-",IF($C$3&lt;8,IF(I1228&lt;=$BY$25,7,IF(I1228&lt;=$BY$26,6,IF(I1228&lt;=$BY$27,5,IF(I1228&lt;=$BY$28,4,IF(I1228&lt;=$BY$29,3,IF(I1228&lt;=$BY$30,2,1)))))))))))))))</f>
        <v/>
      </c>
      <c r="BE1228" s="17" t="str">
        <f>IF(AND(OR(F1228="",F1228="□"),OR(G1228="",G1228="□"),OR(H1228="",H1228="□")),"",IF(AND(F1228="■",G1228="■"),"",IF(AND(OR(F1228="■",G1228="■"),H1228="■"),"",IF(F1228="■",5,IF(G1228="■",4,IF(K1228="","",IF($C$3="","",IF($C$3=8,IF(K1228&lt;=$BY$33,6,IF(K1228&lt;=$BY$34,5,IF(K1228&lt;=$BY$35,4,3))),IF(AND($C$3&lt;8,$C$3&gt;4),IF(K1228&lt;=$BY$32,7,IF(K1228&lt;=$BY$33,6,IF(K1228&lt;=$BY$34,5,IF(K1228&lt;=$BY$35,4,IF(K1228&lt;=$BY$36,3,2))))),IF(C1214&lt;5,"-"))))))))))</f>
        <v/>
      </c>
      <c r="BF1228" s="17" t="str">
        <f t="shared" si="381"/>
        <v/>
      </c>
      <c r="BH1228" s="18" t="str">
        <f>IF(X1228="","",IF(50&lt;=Y1228,6,IF(AND(40&lt;=Y1228,Y1228&lt;50),5,IF(AND(30&lt;=Y1228,Y1228&lt;40),4,IF(AND(20&lt;=Y1228,Y1228&lt;30),3,IF(AND(10&lt;=Y1228,Y1228&lt;20),2,IF(AND(0&lt;=Y1228,Y1228&lt;10),1,IF(Y1228&lt;0,0,""))))))))</f>
        <v/>
      </c>
      <c r="BI1228" s="18" t="str">
        <f>IF(X1228="","",IF(30&lt;=Y1228,4,IF(AND(20&lt;=Y1228,Y1228&lt;30),3,IF(AND(10&lt;=Y1228,Y1228&lt;20),2,IF(AND(0&lt;=Y1228,Y1228&lt;10),1,IF(Y1228&lt;0,0,""))))))</f>
        <v/>
      </c>
      <c r="BJ1228" s="58" t="str">
        <f>IF(AND(OR(Q1228="",Q1228="□"),OR(R1228="",R1228="□"),OR(S1228="",S1228="□")),"",IF(AND(Q1228="■",R1228="■"),"",IF(AND(OR(Q1228="■",R1228="■"),S1228="■"),"",IF(Q1228="■",3,IF(R1228="■",1,IF(Z1228="■",BH1228,BI1228))))))</f>
        <v/>
      </c>
    </row>
    <row r="1229" spans="1:62" ht="12" customHeight="1" x14ac:dyDescent="0.15">
      <c r="A1229" s="66">
        <v>1212</v>
      </c>
      <c r="B1229" s="4"/>
      <c r="C1229" s="2"/>
      <c r="D1229" s="2"/>
      <c r="E1229" s="8"/>
      <c r="F1229" s="129" t="s">
        <v>38</v>
      </c>
      <c r="G1229" s="130" t="s">
        <v>38</v>
      </c>
      <c r="H1229" s="131" t="s">
        <v>38</v>
      </c>
      <c r="I1229" s="122"/>
      <c r="J1229" s="149"/>
      <c r="K1229" s="124"/>
      <c r="L1229" s="178"/>
      <c r="M1229" s="133"/>
      <c r="N1229" s="163" t="str">
        <f>IF($C$3="","",IF(P1229="","",BF1229))</f>
        <v/>
      </c>
      <c r="O1229" s="163" t="str">
        <f>IF($C$3="","",IF(AND(OR(F1229="",F1229="□"),OR(G1229="",G1229="□"),OR(H1229="",H1229="□")),"",IF(AND(F1229="■",G1229="■"),"",IF(AND(OR(F1229="■",G1229="■"),H1229="■"),"",IF(BF1229="","",IF(OR(BF1229=4,BF1229&gt;4),"○","×"))))))</f>
        <v/>
      </c>
      <c r="P1229" s="162" t="str">
        <f>IF($C$3="","",IF(AND(OR(F1229="",F1229="□"),OR(G1229="",G1229="□"),OR(H1229="",H1229="□")),"",IF(AND(F1229="■",G1229="■"),"",IF(AND(OR(F1229="■",G1229="■"),H1229="■"),"",IF(BF1229="","",IF(OR(BF1229=5,BF1229&gt;5),"○","×"))))))</f>
        <v/>
      </c>
      <c r="Q1229" s="129" t="s">
        <v>38</v>
      </c>
      <c r="R1229" s="130" t="s">
        <v>38</v>
      </c>
      <c r="S1229" s="131" t="s">
        <v>38</v>
      </c>
      <c r="T1229" s="1"/>
      <c r="U1229" s="10"/>
      <c r="V1229" s="11"/>
      <c r="W1229" s="10"/>
      <c r="X1229" s="223" t="str">
        <f t="shared" si="380"/>
        <v/>
      </c>
      <c r="Y1229" s="164" t="str">
        <f t="shared" si="362"/>
        <v/>
      </c>
      <c r="Z1229" s="131" t="s">
        <v>58</v>
      </c>
      <c r="AA1229" s="135" t="s">
        <v>58</v>
      </c>
      <c r="AB1229" s="165" t="str">
        <f t="shared" si="363"/>
        <v/>
      </c>
      <c r="AC1229" s="280"/>
      <c r="AD1229" s="281"/>
      <c r="AF1229" s="60" t="str">
        <f>IF($C$3="","",IF(AND(F1229="□",G1229="□",H1229="□"),"",IF(AND(F1229="■",G1229="■"),"",IF(AND(F1229="■",H1229="■"),"",IF(AND(G1229="■",H1229="■"),"",IF(F1229="■",$BY$42,IF(G1229="■",$BY$39,IF(I1229="","",I1229))))))))</f>
        <v/>
      </c>
      <c r="AG1229" s="61" t="str">
        <f>IF($C$3="","",IF(AND(F1229="□",G1229="□",H1229="□"),"",IF(AND(F1229="■",G1229="■"),"",IF(AND(F1229="■",H1229="■"),"",IF(AND(G1229="■",H1229="■"),"",IF(F1229="■",$BY$44,IF(G1229="■",$BY$41,IF(K1229="","",K1229))))))))</f>
        <v/>
      </c>
      <c r="AH1229" s="63" t="str">
        <f t="shared" si="364"/>
        <v/>
      </c>
      <c r="AI1229" s="63" t="str">
        <f t="shared" si="365"/>
        <v/>
      </c>
      <c r="AJ1229" s="64" t="str">
        <f t="shared" si="366"/>
        <v/>
      </c>
      <c r="AK1229" s="64" t="str">
        <f t="shared" si="367"/>
        <v/>
      </c>
      <c r="AL1229" s="64" t="str">
        <f>IF($C$3="","",IF(AND(F1229="□",G1229="□",H1229="□"),"",IF(AND(F1229="■",G1229="■"),"",IF(AND(F1229="■",H1229="■"),"",IF(AND(G1229="■",H1229="■"),"",IF(F1229="■",$BY$23,IF(G1229="■",$BY$21,IF(J1229="","",J1229))))))))</f>
        <v/>
      </c>
      <c r="AM1229" s="65" t="str">
        <f t="shared" si="368"/>
        <v/>
      </c>
      <c r="AN1229" s="64" t="str">
        <f>IF($C$3="","",IF(AND(F1229="□",G1229="□",H1229="□"),"",IF(AND(F1229="■",G1229="■"),"",IF(AND(F1229="■",H1229="■"),"",IF(AND(G1229="■",H1229="■"),"",IF(F1229="■",$BY$24,IF(G1229="■",$BY$22,IF(L1229="","",L1229))))))))</f>
        <v/>
      </c>
      <c r="AO1229" s="118"/>
      <c r="AP1229" s="64" t="str">
        <f t="shared" si="369"/>
        <v/>
      </c>
      <c r="AQ1229" s="64" t="str">
        <f t="shared" si="370"/>
        <v/>
      </c>
      <c r="AR1229" s="64" t="str">
        <f t="shared" si="371"/>
        <v/>
      </c>
      <c r="AS1229" s="64" t="str">
        <f t="shared" si="372"/>
        <v/>
      </c>
      <c r="AT1229" s="64" t="str">
        <f t="shared" si="373"/>
        <v/>
      </c>
      <c r="AW1229" s="17" t="str">
        <f t="shared" si="374"/>
        <v/>
      </c>
      <c r="AX1229" s="17" t="str">
        <f t="shared" si="375"/>
        <v/>
      </c>
      <c r="AY1229" s="17" t="str">
        <f t="shared" si="376"/>
        <v/>
      </c>
      <c r="AZ1229" s="17" t="str">
        <f t="shared" si="377"/>
        <v/>
      </c>
      <c r="BA1229" s="17" t="str">
        <f t="shared" si="378"/>
        <v/>
      </c>
      <c r="BB1229" s="17" t="str">
        <f t="shared" si="379"/>
        <v/>
      </c>
      <c r="BD1229" s="17" t="str">
        <f>IF(AND(OR(F1229="",F1229="□"),OR(G1229="",G1229="□"),OR(H1229="",H1229="□")),"",IF(AND(F1229="■",G1229="■"),"",IF(AND(OR(F1229="■",G1229="■"),H1229="■"),"",IF(F1229="■",5,IF(G1229="■",4,IF(I1229="","",IF($C$3="","",IF($C$3=8,"-",IF($C$3&lt;8,IF(I1229&lt;=$BY$25,7,IF(I1229&lt;=$BY$26,6,IF(I1229&lt;=$BY$27,5,IF(I1229&lt;=$BY$28,4,IF(I1229&lt;=$BY$29,3,IF(I1229&lt;=$BY$30,2,1)))))))))))))))</f>
        <v/>
      </c>
      <c r="BE1229" s="17" t="str">
        <f>IF(AND(OR(F1229="",F1229="□"),OR(G1229="",G1229="□"),OR(H1229="",H1229="□")),"",IF(AND(F1229="■",G1229="■"),"",IF(AND(OR(F1229="■",G1229="■"),H1229="■"),"",IF(F1229="■",5,IF(G1229="■",4,IF(K1229="","",IF($C$3="","",IF($C$3=8,IF(K1229&lt;=$BY$33,6,IF(K1229&lt;=$BY$34,5,IF(K1229&lt;=$BY$35,4,3))),IF(AND($C$3&lt;8,$C$3&gt;4),IF(K1229&lt;=$BY$32,7,IF(K1229&lt;=$BY$33,6,IF(K1229&lt;=$BY$34,5,IF(K1229&lt;=$BY$35,4,IF(K1229&lt;=$BY$36,3,2))))),IF(C1215&lt;5,"-"))))))))))</f>
        <v/>
      </c>
      <c r="BF1229" s="17" t="str">
        <f t="shared" si="381"/>
        <v/>
      </c>
      <c r="BH1229" s="18" t="str">
        <f>IF(X1229="","",IF(50&lt;=Y1229,6,IF(AND(40&lt;=Y1229,Y1229&lt;50),5,IF(AND(30&lt;=Y1229,Y1229&lt;40),4,IF(AND(20&lt;=Y1229,Y1229&lt;30),3,IF(AND(10&lt;=Y1229,Y1229&lt;20),2,IF(AND(0&lt;=Y1229,Y1229&lt;10),1,IF(Y1229&lt;0,0,""))))))))</f>
        <v/>
      </c>
      <c r="BI1229" s="18" t="str">
        <f>IF(X1229="","",IF(30&lt;=Y1229,4,IF(AND(20&lt;=Y1229,Y1229&lt;30),3,IF(AND(10&lt;=Y1229,Y1229&lt;20),2,IF(AND(0&lt;=Y1229,Y1229&lt;10),1,IF(Y1229&lt;0,0,""))))))</f>
        <v/>
      </c>
      <c r="BJ1229" s="58" t="str">
        <f>IF(AND(OR(Q1229="",Q1229="□"),OR(R1229="",R1229="□"),OR(S1229="",S1229="□")),"",IF(AND(Q1229="■",R1229="■"),"",IF(AND(OR(Q1229="■",R1229="■"),S1229="■"),"",IF(Q1229="■",3,IF(R1229="■",1,IF(Z1229="■",BH1229,BI1229))))))</f>
        <v/>
      </c>
    </row>
    <row r="1230" spans="1:62" ht="12" customHeight="1" x14ac:dyDescent="0.15">
      <c r="A1230" s="66">
        <v>1213</v>
      </c>
      <c r="B1230" s="4"/>
      <c r="C1230" s="2"/>
      <c r="D1230" s="2"/>
      <c r="E1230" s="8"/>
      <c r="F1230" s="129" t="s">
        <v>38</v>
      </c>
      <c r="G1230" s="130" t="s">
        <v>38</v>
      </c>
      <c r="H1230" s="131" t="s">
        <v>38</v>
      </c>
      <c r="I1230" s="122"/>
      <c r="J1230" s="149"/>
      <c r="K1230" s="124"/>
      <c r="L1230" s="178"/>
      <c r="M1230" s="133"/>
      <c r="N1230" s="163" t="str">
        <f>IF($C$3="","",IF(P1230="","",BF1230))</f>
        <v/>
      </c>
      <c r="O1230" s="163" t="str">
        <f>IF($C$3="","",IF(AND(OR(F1230="",F1230="□"),OR(G1230="",G1230="□"),OR(H1230="",H1230="□")),"",IF(AND(F1230="■",G1230="■"),"",IF(AND(OR(F1230="■",G1230="■"),H1230="■"),"",IF(BF1230="","",IF(OR(BF1230=4,BF1230&gt;4),"○","×"))))))</f>
        <v/>
      </c>
      <c r="P1230" s="162" t="str">
        <f>IF($C$3="","",IF(AND(OR(F1230="",F1230="□"),OR(G1230="",G1230="□"),OR(H1230="",H1230="□")),"",IF(AND(F1230="■",G1230="■"),"",IF(AND(OR(F1230="■",G1230="■"),H1230="■"),"",IF(BF1230="","",IF(OR(BF1230=5,BF1230&gt;5),"○","×"))))))</f>
        <v/>
      </c>
      <c r="Q1230" s="129" t="s">
        <v>38</v>
      </c>
      <c r="R1230" s="130" t="s">
        <v>38</v>
      </c>
      <c r="S1230" s="131" t="s">
        <v>38</v>
      </c>
      <c r="T1230" s="1"/>
      <c r="U1230" s="10"/>
      <c r="V1230" s="11"/>
      <c r="W1230" s="10"/>
      <c r="X1230" s="223" t="str">
        <f t="shared" si="380"/>
        <v/>
      </c>
      <c r="Y1230" s="164" t="str">
        <f t="shared" si="362"/>
        <v/>
      </c>
      <c r="Z1230" s="131" t="s">
        <v>58</v>
      </c>
      <c r="AA1230" s="135" t="s">
        <v>58</v>
      </c>
      <c r="AB1230" s="165" t="str">
        <f t="shared" si="363"/>
        <v/>
      </c>
      <c r="AC1230" s="280"/>
      <c r="AD1230" s="281"/>
      <c r="AF1230" s="60" t="str">
        <f>IF($C$3="","",IF(AND(F1230="□",G1230="□",H1230="□"),"",IF(AND(F1230="■",G1230="■"),"",IF(AND(F1230="■",H1230="■"),"",IF(AND(G1230="■",H1230="■"),"",IF(F1230="■",$BY$42,IF(G1230="■",$BY$39,IF(I1230="","",I1230))))))))</f>
        <v/>
      </c>
      <c r="AG1230" s="61" t="str">
        <f>IF($C$3="","",IF(AND(F1230="□",G1230="□",H1230="□"),"",IF(AND(F1230="■",G1230="■"),"",IF(AND(F1230="■",H1230="■"),"",IF(AND(G1230="■",H1230="■"),"",IF(F1230="■",$BY$44,IF(G1230="■",$BY$41,IF(K1230="","",K1230))))))))</f>
        <v/>
      </c>
      <c r="AH1230" s="63" t="str">
        <f t="shared" si="364"/>
        <v/>
      </c>
      <c r="AI1230" s="63" t="str">
        <f t="shared" si="365"/>
        <v/>
      </c>
      <c r="AJ1230" s="64" t="str">
        <f t="shared" si="366"/>
        <v/>
      </c>
      <c r="AK1230" s="64" t="str">
        <f t="shared" si="367"/>
        <v/>
      </c>
      <c r="AL1230" s="64" t="str">
        <f>IF($C$3="","",IF(AND(F1230="□",G1230="□",H1230="□"),"",IF(AND(F1230="■",G1230="■"),"",IF(AND(F1230="■",H1230="■"),"",IF(AND(G1230="■",H1230="■"),"",IF(F1230="■",$BY$23,IF(G1230="■",$BY$21,IF(J1230="","",J1230))))))))</f>
        <v/>
      </c>
      <c r="AM1230" s="65" t="str">
        <f t="shared" si="368"/>
        <v/>
      </c>
      <c r="AN1230" s="64" t="str">
        <f>IF($C$3="","",IF(AND(F1230="□",G1230="□",H1230="□"),"",IF(AND(F1230="■",G1230="■"),"",IF(AND(F1230="■",H1230="■"),"",IF(AND(G1230="■",H1230="■"),"",IF(F1230="■",$BY$24,IF(G1230="■",$BY$22,IF(L1230="","",L1230))))))))</f>
        <v/>
      </c>
      <c r="AO1230" s="118"/>
      <c r="AP1230" s="64" t="str">
        <f t="shared" si="369"/>
        <v/>
      </c>
      <c r="AQ1230" s="64" t="str">
        <f t="shared" si="370"/>
        <v/>
      </c>
      <c r="AR1230" s="64" t="str">
        <f t="shared" si="371"/>
        <v/>
      </c>
      <c r="AS1230" s="64" t="str">
        <f t="shared" si="372"/>
        <v/>
      </c>
      <c r="AT1230" s="64" t="str">
        <f t="shared" si="373"/>
        <v/>
      </c>
      <c r="AW1230" s="17" t="str">
        <f t="shared" si="374"/>
        <v/>
      </c>
      <c r="AX1230" s="17" t="str">
        <f t="shared" si="375"/>
        <v/>
      </c>
      <c r="AY1230" s="17" t="str">
        <f t="shared" si="376"/>
        <v/>
      </c>
      <c r="AZ1230" s="17" t="str">
        <f t="shared" si="377"/>
        <v/>
      </c>
      <c r="BA1230" s="17" t="str">
        <f t="shared" si="378"/>
        <v/>
      </c>
      <c r="BB1230" s="17" t="str">
        <f t="shared" si="379"/>
        <v/>
      </c>
      <c r="BD1230" s="17" t="str">
        <f>IF(AND(OR(F1230="",F1230="□"),OR(G1230="",G1230="□"),OR(H1230="",H1230="□")),"",IF(AND(F1230="■",G1230="■"),"",IF(AND(OR(F1230="■",G1230="■"),H1230="■"),"",IF(F1230="■",5,IF(G1230="■",4,IF(I1230="","",IF($C$3="","",IF($C$3=8,"-",IF($C$3&lt;8,IF(I1230&lt;=$BY$25,7,IF(I1230&lt;=$BY$26,6,IF(I1230&lt;=$BY$27,5,IF(I1230&lt;=$BY$28,4,IF(I1230&lt;=$BY$29,3,IF(I1230&lt;=$BY$30,2,1)))))))))))))))</f>
        <v/>
      </c>
      <c r="BE1230" s="17" t="str">
        <f>IF(AND(OR(F1230="",F1230="□"),OR(G1230="",G1230="□"),OR(H1230="",H1230="□")),"",IF(AND(F1230="■",G1230="■"),"",IF(AND(OR(F1230="■",G1230="■"),H1230="■"),"",IF(F1230="■",5,IF(G1230="■",4,IF(K1230="","",IF($C$3="","",IF($C$3=8,IF(K1230&lt;=$BY$33,6,IF(K1230&lt;=$BY$34,5,IF(K1230&lt;=$BY$35,4,3))),IF(AND($C$3&lt;8,$C$3&gt;4),IF(K1230&lt;=$BY$32,7,IF(K1230&lt;=$BY$33,6,IF(K1230&lt;=$BY$34,5,IF(K1230&lt;=$BY$35,4,IF(K1230&lt;=$BY$36,3,2))))),IF(C1216&lt;5,"-"))))))))))</f>
        <v/>
      </c>
      <c r="BF1230" s="17" t="str">
        <f t="shared" si="381"/>
        <v/>
      </c>
      <c r="BH1230" s="18" t="str">
        <f>IF(X1230="","",IF(50&lt;=Y1230,6,IF(AND(40&lt;=Y1230,Y1230&lt;50),5,IF(AND(30&lt;=Y1230,Y1230&lt;40),4,IF(AND(20&lt;=Y1230,Y1230&lt;30),3,IF(AND(10&lt;=Y1230,Y1230&lt;20),2,IF(AND(0&lt;=Y1230,Y1230&lt;10),1,IF(Y1230&lt;0,0,""))))))))</f>
        <v/>
      </c>
      <c r="BI1230" s="18" t="str">
        <f>IF(X1230="","",IF(30&lt;=Y1230,4,IF(AND(20&lt;=Y1230,Y1230&lt;30),3,IF(AND(10&lt;=Y1230,Y1230&lt;20),2,IF(AND(0&lt;=Y1230,Y1230&lt;10),1,IF(Y1230&lt;0,0,""))))))</f>
        <v/>
      </c>
      <c r="BJ1230" s="58" t="str">
        <f>IF(AND(OR(Q1230="",Q1230="□"),OR(R1230="",R1230="□"),OR(S1230="",S1230="□")),"",IF(AND(Q1230="■",R1230="■"),"",IF(AND(OR(Q1230="■",R1230="■"),S1230="■"),"",IF(Q1230="■",3,IF(R1230="■",1,IF(Z1230="■",BH1230,BI1230))))))</f>
        <v/>
      </c>
    </row>
    <row r="1231" spans="1:62" ht="12" customHeight="1" x14ac:dyDescent="0.15">
      <c r="A1231" s="66">
        <v>1214</v>
      </c>
      <c r="B1231" s="4"/>
      <c r="C1231" s="2"/>
      <c r="D1231" s="2"/>
      <c r="E1231" s="8"/>
      <c r="F1231" s="129" t="s">
        <v>38</v>
      </c>
      <c r="G1231" s="130" t="s">
        <v>38</v>
      </c>
      <c r="H1231" s="131" t="s">
        <v>38</v>
      </c>
      <c r="I1231" s="122"/>
      <c r="J1231" s="149"/>
      <c r="K1231" s="124"/>
      <c r="L1231" s="178"/>
      <c r="M1231" s="133"/>
      <c r="N1231" s="163" t="str">
        <f>IF($C$3="","",IF(P1231="","",BF1231))</f>
        <v/>
      </c>
      <c r="O1231" s="163" t="str">
        <f>IF($C$3="","",IF(AND(OR(F1231="",F1231="□"),OR(G1231="",G1231="□"),OR(H1231="",H1231="□")),"",IF(AND(F1231="■",G1231="■"),"",IF(AND(OR(F1231="■",G1231="■"),H1231="■"),"",IF(BF1231="","",IF(OR(BF1231=4,BF1231&gt;4),"○","×"))))))</f>
        <v/>
      </c>
      <c r="P1231" s="162" t="str">
        <f>IF($C$3="","",IF(AND(OR(F1231="",F1231="□"),OR(G1231="",G1231="□"),OR(H1231="",H1231="□")),"",IF(AND(F1231="■",G1231="■"),"",IF(AND(OR(F1231="■",G1231="■"),H1231="■"),"",IF(BF1231="","",IF(OR(BF1231=5,BF1231&gt;5),"○","×"))))))</f>
        <v/>
      </c>
      <c r="Q1231" s="129" t="s">
        <v>38</v>
      </c>
      <c r="R1231" s="130" t="s">
        <v>38</v>
      </c>
      <c r="S1231" s="131" t="s">
        <v>38</v>
      </c>
      <c r="T1231" s="1"/>
      <c r="U1231" s="10"/>
      <c r="V1231" s="11"/>
      <c r="W1231" s="10"/>
      <c r="X1231" s="223" t="str">
        <f t="shared" si="380"/>
        <v/>
      </c>
      <c r="Y1231" s="164" t="str">
        <f t="shared" si="362"/>
        <v/>
      </c>
      <c r="Z1231" s="131" t="s">
        <v>58</v>
      </c>
      <c r="AA1231" s="135" t="s">
        <v>58</v>
      </c>
      <c r="AB1231" s="165" t="str">
        <f t="shared" si="363"/>
        <v/>
      </c>
      <c r="AC1231" s="280"/>
      <c r="AD1231" s="281"/>
      <c r="AF1231" s="60" t="str">
        <f>IF($C$3="","",IF(AND(F1231="□",G1231="□",H1231="□"),"",IF(AND(F1231="■",G1231="■"),"",IF(AND(F1231="■",H1231="■"),"",IF(AND(G1231="■",H1231="■"),"",IF(F1231="■",$BY$42,IF(G1231="■",$BY$39,IF(I1231="","",I1231))))))))</f>
        <v/>
      </c>
      <c r="AG1231" s="61" t="str">
        <f>IF($C$3="","",IF(AND(F1231="□",G1231="□",H1231="□"),"",IF(AND(F1231="■",G1231="■"),"",IF(AND(F1231="■",H1231="■"),"",IF(AND(G1231="■",H1231="■"),"",IF(F1231="■",$BY$44,IF(G1231="■",$BY$41,IF(K1231="","",K1231))))))))</f>
        <v/>
      </c>
      <c r="AH1231" s="63" t="str">
        <f t="shared" si="364"/>
        <v/>
      </c>
      <c r="AI1231" s="63" t="str">
        <f t="shared" si="365"/>
        <v/>
      </c>
      <c r="AJ1231" s="64" t="str">
        <f t="shared" si="366"/>
        <v/>
      </c>
      <c r="AK1231" s="64" t="str">
        <f t="shared" si="367"/>
        <v/>
      </c>
      <c r="AL1231" s="64" t="str">
        <f>IF($C$3="","",IF(AND(F1231="□",G1231="□",H1231="□"),"",IF(AND(F1231="■",G1231="■"),"",IF(AND(F1231="■",H1231="■"),"",IF(AND(G1231="■",H1231="■"),"",IF(F1231="■",$BY$23,IF(G1231="■",$BY$21,IF(J1231="","",J1231))))))))</f>
        <v/>
      </c>
      <c r="AM1231" s="65" t="str">
        <f t="shared" si="368"/>
        <v/>
      </c>
      <c r="AN1231" s="64" t="str">
        <f>IF($C$3="","",IF(AND(F1231="□",G1231="□",H1231="□"),"",IF(AND(F1231="■",G1231="■"),"",IF(AND(F1231="■",H1231="■"),"",IF(AND(G1231="■",H1231="■"),"",IF(F1231="■",$BY$24,IF(G1231="■",$BY$22,IF(L1231="","",L1231))))))))</f>
        <v/>
      </c>
      <c r="AO1231" s="118"/>
      <c r="AP1231" s="64" t="str">
        <f t="shared" si="369"/>
        <v/>
      </c>
      <c r="AQ1231" s="64" t="str">
        <f t="shared" si="370"/>
        <v/>
      </c>
      <c r="AR1231" s="64" t="str">
        <f t="shared" si="371"/>
        <v/>
      </c>
      <c r="AS1231" s="64" t="str">
        <f t="shared" si="372"/>
        <v/>
      </c>
      <c r="AT1231" s="64" t="str">
        <f t="shared" si="373"/>
        <v/>
      </c>
      <c r="AW1231" s="17" t="str">
        <f t="shared" si="374"/>
        <v/>
      </c>
      <c r="AX1231" s="17" t="str">
        <f t="shared" si="375"/>
        <v/>
      </c>
      <c r="AY1231" s="17" t="str">
        <f t="shared" si="376"/>
        <v/>
      </c>
      <c r="AZ1231" s="17" t="str">
        <f t="shared" si="377"/>
        <v/>
      </c>
      <c r="BA1231" s="17" t="str">
        <f t="shared" si="378"/>
        <v/>
      </c>
      <c r="BB1231" s="17" t="str">
        <f t="shared" si="379"/>
        <v/>
      </c>
      <c r="BD1231" s="17" t="str">
        <f>IF(AND(OR(F1231="",F1231="□"),OR(G1231="",G1231="□"),OR(H1231="",H1231="□")),"",IF(AND(F1231="■",G1231="■"),"",IF(AND(OR(F1231="■",G1231="■"),H1231="■"),"",IF(F1231="■",5,IF(G1231="■",4,IF(I1231="","",IF($C$3="","",IF($C$3=8,"-",IF($C$3&lt;8,IF(I1231&lt;=$BY$25,7,IF(I1231&lt;=$BY$26,6,IF(I1231&lt;=$BY$27,5,IF(I1231&lt;=$BY$28,4,IF(I1231&lt;=$BY$29,3,IF(I1231&lt;=$BY$30,2,1)))))))))))))))</f>
        <v/>
      </c>
      <c r="BE1231" s="17" t="str">
        <f>IF(AND(OR(F1231="",F1231="□"),OR(G1231="",G1231="□"),OR(H1231="",H1231="□")),"",IF(AND(F1231="■",G1231="■"),"",IF(AND(OR(F1231="■",G1231="■"),H1231="■"),"",IF(F1231="■",5,IF(G1231="■",4,IF(K1231="","",IF($C$3="","",IF($C$3=8,IF(K1231&lt;=$BY$33,6,IF(K1231&lt;=$BY$34,5,IF(K1231&lt;=$BY$35,4,3))),IF(AND($C$3&lt;8,$C$3&gt;4),IF(K1231&lt;=$BY$32,7,IF(K1231&lt;=$BY$33,6,IF(K1231&lt;=$BY$34,5,IF(K1231&lt;=$BY$35,4,IF(K1231&lt;=$BY$36,3,2))))),IF(C1217&lt;5,"-"))))))))))</f>
        <v/>
      </c>
      <c r="BF1231" s="17" t="str">
        <f t="shared" si="381"/>
        <v/>
      </c>
      <c r="BH1231" s="18" t="str">
        <f>IF(X1231="","",IF(50&lt;=Y1231,6,IF(AND(40&lt;=Y1231,Y1231&lt;50),5,IF(AND(30&lt;=Y1231,Y1231&lt;40),4,IF(AND(20&lt;=Y1231,Y1231&lt;30),3,IF(AND(10&lt;=Y1231,Y1231&lt;20),2,IF(AND(0&lt;=Y1231,Y1231&lt;10),1,IF(Y1231&lt;0,0,""))))))))</f>
        <v/>
      </c>
      <c r="BI1231" s="18" t="str">
        <f>IF(X1231="","",IF(30&lt;=Y1231,4,IF(AND(20&lt;=Y1231,Y1231&lt;30),3,IF(AND(10&lt;=Y1231,Y1231&lt;20),2,IF(AND(0&lt;=Y1231,Y1231&lt;10),1,IF(Y1231&lt;0,0,""))))))</f>
        <v/>
      </c>
      <c r="BJ1231" s="58" t="str">
        <f>IF(AND(OR(Q1231="",Q1231="□"),OR(R1231="",R1231="□"),OR(S1231="",S1231="□")),"",IF(AND(Q1231="■",R1231="■"),"",IF(AND(OR(Q1231="■",R1231="■"),S1231="■"),"",IF(Q1231="■",3,IF(R1231="■",1,IF(Z1231="■",BH1231,BI1231))))))</f>
        <v/>
      </c>
    </row>
    <row r="1232" spans="1:62" ht="12" customHeight="1" x14ac:dyDescent="0.15">
      <c r="A1232" s="66">
        <v>1215</v>
      </c>
      <c r="B1232" s="4"/>
      <c r="C1232" s="2"/>
      <c r="D1232" s="2"/>
      <c r="E1232" s="8"/>
      <c r="F1232" s="129" t="s">
        <v>38</v>
      </c>
      <c r="G1232" s="130" t="s">
        <v>38</v>
      </c>
      <c r="H1232" s="131" t="s">
        <v>38</v>
      </c>
      <c r="I1232" s="122"/>
      <c r="J1232" s="149"/>
      <c r="K1232" s="124"/>
      <c r="L1232" s="178"/>
      <c r="M1232" s="133"/>
      <c r="N1232" s="163" t="str">
        <f>IF($C$3="","",IF(P1232="","",BF1232))</f>
        <v/>
      </c>
      <c r="O1232" s="163" t="str">
        <f>IF($C$3="","",IF(AND(OR(F1232="",F1232="□"),OR(G1232="",G1232="□"),OR(H1232="",H1232="□")),"",IF(AND(F1232="■",G1232="■"),"",IF(AND(OR(F1232="■",G1232="■"),H1232="■"),"",IF(BF1232="","",IF(OR(BF1232=4,BF1232&gt;4),"○","×"))))))</f>
        <v/>
      </c>
      <c r="P1232" s="162" t="str">
        <f>IF($C$3="","",IF(AND(OR(F1232="",F1232="□"),OR(G1232="",G1232="□"),OR(H1232="",H1232="□")),"",IF(AND(F1232="■",G1232="■"),"",IF(AND(OR(F1232="■",G1232="■"),H1232="■"),"",IF(BF1232="","",IF(OR(BF1232=5,BF1232&gt;5),"○","×"))))))</f>
        <v/>
      </c>
      <c r="Q1232" s="129" t="s">
        <v>38</v>
      </c>
      <c r="R1232" s="130" t="s">
        <v>38</v>
      </c>
      <c r="S1232" s="131" t="s">
        <v>38</v>
      </c>
      <c r="T1232" s="1"/>
      <c r="U1232" s="10"/>
      <c r="V1232" s="11"/>
      <c r="W1232" s="10"/>
      <c r="X1232" s="223" t="str">
        <f t="shared" si="380"/>
        <v/>
      </c>
      <c r="Y1232" s="164" t="str">
        <f t="shared" si="362"/>
        <v/>
      </c>
      <c r="Z1232" s="131" t="s">
        <v>58</v>
      </c>
      <c r="AA1232" s="135" t="s">
        <v>58</v>
      </c>
      <c r="AB1232" s="165" t="str">
        <f t="shared" si="363"/>
        <v/>
      </c>
      <c r="AC1232" s="280"/>
      <c r="AD1232" s="281"/>
      <c r="AF1232" s="60" t="str">
        <f>IF($C$3="","",IF(AND(F1232="□",G1232="□",H1232="□"),"",IF(AND(F1232="■",G1232="■"),"",IF(AND(F1232="■",H1232="■"),"",IF(AND(G1232="■",H1232="■"),"",IF(F1232="■",$BY$42,IF(G1232="■",$BY$39,IF(I1232="","",I1232))))))))</f>
        <v/>
      </c>
      <c r="AG1232" s="61" t="str">
        <f>IF($C$3="","",IF(AND(F1232="□",G1232="□",H1232="□"),"",IF(AND(F1232="■",G1232="■"),"",IF(AND(F1232="■",H1232="■"),"",IF(AND(G1232="■",H1232="■"),"",IF(F1232="■",$BY$44,IF(G1232="■",$BY$41,IF(K1232="","",K1232))))))))</f>
        <v/>
      </c>
      <c r="AH1232" s="63" t="str">
        <f t="shared" si="364"/>
        <v/>
      </c>
      <c r="AI1232" s="63" t="str">
        <f t="shared" si="365"/>
        <v/>
      </c>
      <c r="AJ1232" s="64" t="str">
        <f t="shared" si="366"/>
        <v/>
      </c>
      <c r="AK1232" s="64" t="str">
        <f t="shared" si="367"/>
        <v/>
      </c>
      <c r="AL1232" s="64" t="str">
        <f>IF($C$3="","",IF(AND(F1232="□",G1232="□",H1232="□"),"",IF(AND(F1232="■",G1232="■"),"",IF(AND(F1232="■",H1232="■"),"",IF(AND(G1232="■",H1232="■"),"",IF(F1232="■",$BY$23,IF(G1232="■",$BY$21,IF(J1232="","",J1232))))))))</f>
        <v/>
      </c>
      <c r="AM1232" s="65" t="str">
        <f t="shared" si="368"/>
        <v/>
      </c>
      <c r="AN1232" s="64" t="str">
        <f>IF($C$3="","",IF(AND(F1232="□",G1232="□",H1232="□"),"",IF(AND(F1232="■",G1232="■"),"",IF(AND(F1232="■",H1232="■"),"",IF(AND(G1232="■",H1232="■"),"",IF(F1232="■",$BY$24,IF(G1232="■",$BY$22,IF(L1232="","",L1232))))))))</f>
        <v/>
      </c>
      <c r="AO1232" s="118"/>
      <c r="AP1232" s="64" t="str">
        <f t="shared" si="369"/>
        <v/>
      </c>
      <c r="AQ1232" s="64" t="str">
        <f t="shared" si="370"/>
        <v/>
      </c>
      <c r="AR1232" s="64" t="str">
        <f t="shared" si="371"/>
        <v/>
      </c>
      <c r="AS1232" s="64" t="str">
        <f t="shared" si="372"/>
        <v/>
      </c>
      <c r="AT1232" s="64" t="str">
        <f t="shared" si="373"/>
        <v/>
      </c>
      <c r="AW1232" s="17" t="str">
        <f t="shared" si="374"/>
        <v/>
      </c>
      <c r="AX1232" s="17" t="str">
        <f t="shared" si="375"/>
        <v/>
      </c>
      <c r="AY1232" s="17" t="str">
        <f t="shared" si="376"/>
        <v/>
      </c>
      <c r="AZ1232" s="17" t="str">
        <f t="shared" si="377"/>
        <v/>
      </c>
      <c r="BA1232" s="17" t="str">
        <f t="shared" si="378"/>
        <v/>
      </c>
      <c r="BB1232" s="17" t="str">
        <f t="shared" si="379"/>
        <v/>
      </c>
      <c r="BD1232" s="17" t="str">
        <f>IF(AND(OR(F1232="",F1232="□"),OR(G1232="",G1232="□"),OR(H1232="",H1232="□")),"",IF(AND(F1232="■",G1232="■"),"",IF(AND(OR(F1232="■",G1232="■"),H1232="■"),"",IF(F1232="■",5,IF(G1232="■",4,IF(I1232="","",IF($C$3="","",IF($C$3=8,"-",IF($C$3&lt;8,IF(I1232&lt;=$BY$25,7,IF(I1232&lt;=$BY$26,6,IF(I1232&lt;=$BY$27,5,IF(I1232&lt;=$BY$28,4,IF(I1232&lt;=$BY$29,3,IF(I1232&lt;=$BY$30,2,1)))))))))))))))</f>
        <v/>
      </c>
      <c r="BE1232" s="17" t="str">
        <f>IF(AND(OR(F1232="",F1232="□"),OR(G1232="",G1232="□"),OR(H1232="",H1232="□")),"",IF(AND(F1232="■",G1232="■"),"",IF(AND(OR(F1232="■",G1232="■"),H1232="■"),"",IF(F1232="■",5,IF(G1232="■",4,IF(K1232="","",IF($C$3="","",IF($C$3=8,IF(K1232&lt;=$BY$33,6,IF(K1232&lt;=$BY$34,5,IF(K1232&lt;=$BY$35,4,3))),IF(AND($C$3&lt;8,$C$3&gt;4),IF(K1232&lt;=$BY$32,7,IF(K1232&lt;=$BY$33,6,IF(K1232&lt;=$BY$34,5,IF(K1232&lt;=$BY$35,4,IF(K1232&lt;=$BY$36,3,2))))),IF(C1218&lt;5,"-"))))))))))</f>
        <v/>
      </c>
      <c r="BF1232" s="17" t="str">
        <f t="shared" si="381"/>
        <v/>
      </c>
      <c r="BH1232" s="18" t="str">
        <f>IF(X1232="","",IF(50&lt;=Y1232,6,IF(AND(40&lt;=Y1232,Y1232&lt;50),5,IF(AND(30&lt;=Y1232,Y1232&lt;40),4,IF(AND(20&lt;=Y1232,Y1232&lt;30),3,IF(AND(10&lt;=Y1232,Y1232&lt;20),2,IF(AND(0&lt;=Y1232,Y1232&lt;10),1,IF(Y1232&lt;0,0,""))))))))</f>
        <v/>
      </c>
      <c r="BI1232" s="18" t="str">
        <f>IF(X1232="","",IF(30&lt;=Y1232,4,IF(AND(20&lt;=Y1232,Y1232&lt;30),3,IF(AND(10&lt;=Y1232,Y1232&lt;20),2,IF(AND(0&lt;=Y1232,Y1232&lt;10),1,IF(Y1232&lt;0,0,""))))))</f>
        <v/>
      </c>
      <c r="BJ1232" s="58" t="str">
        <f>IF(AND(OR(Q1232="",Q1232="□"),OR(R1232="",R1232="□"),OR(S1232="",S1232="□")),"",IF(AND(Q1232="■",R1232="■"),"",IF(AND(OR(Q1232="■",R1232="■"),S1232="■"),"",IF(Q1232="■",3,IF(R1232="■",1,IF(Z1232="■",BH1232,BI1232))))))</f>
        <v/>
      </c>
    </row>
    <row r="1233" spans="1:62" ht="12" customHeight="1" x14ac:dyDescent="0.15">
      <c r="A1233" s="66">
        <v>1216</v>
      </c>
      <c r="B1233" s="4"/>
      <c r="C1233" s="2"/>
      <c r="D1233" s="2"/>
      <c r="E1233" s="8"/>
      <c r="F1233" s="129" t="s">
        <v>38</v>
      </c>
      <c r="G1233" s="130" t="s">
        <v>38</v>
      </c>
      <c r="H1233" s="131" t="s">
        <v>38</v>
      </c>
      <c r="I1233" s="122"/>
      <c r="J1233" s="149"/>
      <c r="K1233" s="124"/>
      <c r="L1233" s="178"/>
      <c r="M1233" s="133"/>
      <c r="N1233" s="163" t="str">
        <f>IF($C$3="","",IF(P1233="","",BF1233))</f>
        <v/>
      </c>
      <c r="O1233" s="163" t="str">
        <f>IF($C$3="","",IF(AND(OR(F1233="",F1233="□"),OR(G1233="",G1233="□"),OR(H1233="",H1233="□")),"",IF(AND(F1233="■",G1233="■"),"",IF(AND(OR(F1233="■",G1233="■"),H1233="■"),"",IF(BF1233="","",IF(OR(BF1233=4,BF1233&gt;4),"○","×"))))))</f>
        <v/>
      </c>
      <c r="P1233" s="162" t="str">
        <f>IF($C$3="","",IF(AND(OR(F1233="",F1233="□"),OR(G1233="",G1233="□"),OR(H1233="",H1233="□")),"",IF(AND(F1233="■",G1233="■"),"",IF(AND(OR(F1233="■",G1233="■"),H1233="■"),"",IF(BF1233="","",IF(OR(BF1233=5,BF1233&gt;5),"○","×"))))))</f>
        <v/>
      </c>
      <c r="Q1233" s="129" t="s">
        <v>38</v>
      </c>
      <c r="R1233" s="130" t="s">
        <v>38</v>
      </c>
      <c r="S1233" s="131" t="s">
        <v>38</v>
      </c>
      <c r="T1233" s="1"/>
      <c r="U1233" s="10"/>
      <c r="V1233" s="11"/>
      <c r="W1233" s="10"/>
      <c r="X1233" s="223" t="str">
        <f t="shared" si="380"/>
        <v/>
      </c>
      <c r="Y1233" s="164" t="str">
        <f t="shared" si="362"/>
        <v/>
      </c>
      <c r="Z1233" s="131" t="s">
        <v>58</v>
      </c>
      <c r="AA1233" s="135" t="s">
        <v>58</v>
      </c>
      <c r="AB1233" s="165" t="str">
        <f t="shared" si="363"/>
        <v/>
      </c>
      <c r="AC1233" s="280"/>
      <c r="AD1233" s="281"/>
      <c r="AF1233" s="60" t="str">
        <f>IF($C$3="","",IF(AND(F1233="□",G1233="□",H1233="□"),"",IF(AND(F1233="■",G1233="■"),"",IF(AND(F1233="■",H1233="■"),"",IF(AND(G1233="■",H1233="■"),"",IF(F1233="■",$BY$42,IF(G1233="■",$BY$39,IF(I1233="","",I1233))))))))</f>
        <v/>
      </c>
      <c r="AG1233" s="61" t="str">
        <f>IF($C$3="","",IF(AND(F1233="□",G1233="□",H1233="□"),"",IF(AND(F1233="■",G1233="■"),"",IF(AND(F1233="■",H1233="■"),"",IF(AND(G1233="■",H1233="■"),"",IF(F1233="■",$BY$44,IF(G1233="■",$BY$41,IF(K1233="","",K1233))))))))</f>
        <v/>
      </c>
      <c r="AH1233" s="63" t="str">
        <f t="shared" si="364"/>
        <v/>
      </c>
      <c r="AI1233" s="63" t="str">
        <f t="shared" si="365"/>
        <v/>
      </c>
      <c r="AJ1233" s="64" t="str">
        <f t="shared" si="366"/>
        <v/>
      </c>
      <c r="AK1233" s="64" t="str">
        <f t="shared" si="367"/>
        <v/>
      </c>
      <c r="AL1233" s="64" t="str">
        <f>IF($C$3="","",IF(AND(F1233="□",G1233="□",H1233="□"),"",IF(AND(F1233="■",G1233="■"),"",IF(AND(F1233="■",H1233="■"),"",IF(AND(G1233="■",H1233="■"),"",IF(F1233="■",$BY$23,IF(G1233="■",$BY$21,IF(J1233="","",J1233))))))))</f>
        <v/>
      </c>
      <c r="AM1233" s="65" t="str">
        <f t="shared" si="368"/>
        <v/>
      </c>
      <c r="AN1233" s="64" t="str">
        <f>IF($C$3="","",IF(AND(F1233="□",G1233="□",H1233="□"),"",IF(AND(F1233="■",G1233="■"),"",IF(AND(F1233="■",H1233="■"),"",IF(AND(G1233="■",H1233="■"),"",IF(F1233="■",$BY$24,IF(G1233="■",$BY$22,IF(L1233="","",L1233))))))))</f>
        <v/>
      </c>
      <c r="AO1233" s="118"/>
      <c r="AP1233" s="64" t="str">
        <f t="shared" si="369"/>
        <v/>
      </c>
      <c r="AQ1233" s="64" t="str">
        <f t="shared" si="370"/>
        <v/>
      </c>
      <c r="AR1233" s="64" t="str">
        <f t="shared" si="371"/>
        <v/>
      </c>
      <c r="AS1233" s="64" t="str">
        <f t="shared" si="372"/>
        <v/>
      </c>
      <c r="AT1233" s="64" t="str">
        <f t="shared" si="373"/>
        <v/>
      </c>
      <c r="AW1233" s="17" t="str">
        <f t="shared" si="374"/>
        <v/>
      </c>
      <c r="AX1233" s="17" t="str">
        <f t="shared" si="375"/>
        <v/>
      </c>
      <c r="AY1233" s="17" t="str">
        <f t="shared" si="376"/>
        <v/>
      </c>
      <c r="AZ1233" s="17" t="str">
        <f t="shared" si="377"/>
        <v/>
      </c>
      <c r="BA1233" s="17" t="str">
        <f t="shared" si="378"/>
        <v/>
      </c>
      <c r="BB1233" s="17" t="str">
        <f t="shared" si="379"/>
        <v/>
      </c>
      <c r="BD1233" s="17" t="str">
        <f>IF(AND(OR(F1233="",F1233="□"),OR(G1233="",G1233="□"),OR(H1233="",H1233="□")),"",IF(AND(F1233="■",G1233="■"),"",IF(AND(OR(F1233="■",G1233="■"),H1233="■"),"",IF(F1233="■",5,IF(G1233="■",4,IF(I1233="","",IF($C$3="","",IF($C$3=8,"-",IF($C$3&lt;8,IF(I1233&lt;=$BY$25,7,IF(I1233&lt;=$BY$26,6,IF(I1233&lt;=$BY$27,5,IF(I1233&lt;=$BY$28,4,IF(I1233&lt;=$BY$29,3,IF(I1233&lt;=$BY$30,2,1)))))))))))))))</f>
        <v/>
      </c>
      <c r="BE1233" s="17" t="str">
        <f>IF(AND(OR(F1233="",F1233="□"),OR(G1233="",G1233="□"),OR(H1233="",H1233="□")),"",IF(AND(F1233="■",G1233="■"),"",IF(AND(OR(F1233="■",G1233="■"),H1233="■"),"",IF(F1233="■",5,IF(G1233="■",4,IF(K1233="","",IF($C$3="","",IF($C$3=8,IF(K1233&lt;=$BY$33,6,IF(K1233&lt;=$BY$34,5,IF(K1233&lt;=$BY$35,4,3))),IF(AND($C$3&lt;8,$C$3&gt;4),IF(K1233&lt;=$BY$32,7,IF(K1233&lt;=$BY$33,6,IF(K1233&lt;=$BY$34,5,IF(K1233&lt;=$BY$35,4,IF(K1233&lt;=$BY$36,3,2))))),IF(C1219&lt;5,"-"))))))))))</f>
        <v/>
      </c>
      <c r="BF1233" s="17" t="str">
        <f t="shared" si="381"/>
        <v/>
      </c>
      <c r="BH1233" s="18" t="str">
        <f>IF(X1233="","",IF(50&lt;=Y1233,6,IF(AND(40&lt;=Y1233,Y1233&lt;50),5,IF(AND(30&lt;=Y1233,Y1233&lt;40),4,IF(AND(20&lt;=Y1233,Y1233&lt;30),3,IF(AND(10&lt;=Y1233,Y1233&lt;20),2,IF(AND(0&lt;=Y1233,Y1233&lt;10),1,IF(Y1233&lt;0,0,""))))))))</f>
        <v/>
      </c>
      <c r="BI1233" s="18" t="str">
        <f>IF(X1233="","",IF(30&lt;=Y1233,4,IF(AND(20&lt;=Y1233,Y1233&lt;30),3,IF(AND(10&lt;=Y1233,Y1233&lt;20),2,IF(AND(0&lt;=Y1233,Y1233&lt;10),1,IF(Y1233&lt;0,0,""))))))</f>
        <v/>
      </c>
      <c r="BJ1233" s="58" t="str">
        <f>IF(AND(OR(Q1233="",Q1233="□"),OR(R1233="",R1233="□"),OR(S1233="",S1233="□")),"",IF(AND(Q1233="■",R1233="■"),"",IF(AND(OR(Q1233="■",R1233="■"),S1233="■"),"",IF(Q1233="■",3,IF(R1233="■",1,IF(Z1233="■",BH1233,BI1233))))))</f>
        <v/>
      </c>
    </row>
    <row r="1234" spans="1:62" ht="12" customHeight="1" x14ac:dyDescent="0.15">
      <c r="A1234" s="66">
        <v>1217</v>
      </c>
      <c r="B1234" s="4"/>
      <c r="C1234" s="2"/>
      <c r="D1234" s="2"/>
      <c r="E1234" s="8"/>
      <c r="F1234" s="129" t="s">
        <v>38</v>
      </c>
      <c r="G1234" s="130" t="s">
        <v>38</v>
      </c>
      <c r="H1234" s="131" t="s">
        <v>38</v>
      </c>
      <c r="I1234" s="122"/>
      <c r="J1234" s="149"/>
      <c r="K1234" s="124"/>
      <c r="L1234" s="178"/>
      <c r="M1234" s="133"/>
      <c r="N1234" s="163" t="str">
        <f>IF($C$3="","",IF(P1234="","",BF1234))</f>
        <v/>
      </c>
      <c r="O1234" s="163" t="str">
        <f>IF($C$3="","",IF(AND(OR(F1234="",F1234="□"),OR(G1234="",G1234="□"),OR(H1234="",H1234="□")),"",IF(AND(F1234="■",G1234="■"),"",IF(AND(OR(F1234="■",G1234="■"),H1234="■"),"",IF(BF1234="","",IF(OR(BF1234=4,BF1234&gt;4),"○","×"))))))</f>
        <v/>
      </c>
      <c r="P1234" s="162" t="str">
        <f>IF($C$3="","",IF(AND(OR(F1234="",F1234="□"),OR(G1234="",G1234="□"),OR(H1234="",H1234="□")),"",IF(AND(F1234="■",G1234="■"),"",IF(AND(OR(F1234="■",G1234="■"),H1234="■"),"",IF(BF1234="","",IF(OR(BF1234=5,BF1234&gt;5),"○","×"))))))</f>
        <v/>
      </c>
      <c r="Q1234" s="129" t="s">
        <v>38</v>
      </c>
      <c r="R1234" s="130" t="s">
        <v>38</v>
      </c>
      <c r="S1234" s="131" t="s">
        <v>38</v>
      </c>
      <c r="T1234" s="1"/>
      <c r="U1234" s="10"/>
      <c r="V1234" s="11"/>
      <c r="W1234" s="10"/>
      <c r="X1234" s="223" t="str">
        <f t="shared" si="380"/>
        <v/>
      </c>
      <c r="Y1234" s="164" t="str">
        <f t="shared" ref="Y1234:Y1297" si="382">IFERROR((1-X1234)*100,"")</f>
        <v/>
      </c>
      <c r="Z1234" s="131" t="s">
        <v>58</v>
      </c>
      <c r="AA1234" s="135" t="s">
        <v>58</v>
      </c>
      <c r="AB1234" s="165" t="str">
        <f t="shared" ref="AB1234:AB1297" si="383">BJ1234</f>
        <v/>
      </c>
      <c r="AC1234" s="280"/>
      <c r="AD1234" s="281"/>
      <c r="AF1234" s="60" t="str">
        <f>IF($C$3="","",IF(AND(F1234="□",G1234="□",H1234="□"),"",IF(AND(F1234="■",G1234="■"),"",IF(AND(F1234="■",H1234="■"),"",IF(AND(G1234="■",H1234="■"),"",IF(F1234="■",$BY$42,IF(G1234="■",$BY$39,IF(I1234="","",I1234))))))))</f>
        <v/>
      </c>
      <c r="AG1234" s="61" t="str">
        <f>IF($C$3="","",IF(AND(F1234="□",G1234="□",H1234="□"),"",IF(AND(F1234="■",G1234="■"),"",IF(AND(F1234="■",H1234="■"),"",IF(AND(G1234="■",H1234="■"),"",IF(F1234="■",$BY$44,IF(G1234="■",$BY$41,IF(K1234="","",K1234))))))))</f>
        <v/>
      </c>
      <c r="AH1234" s="63" t="str">
        <f t="shared" ref="AH1234:AH1297" si="384">IF(C1234="","",C1234)</f>
        <v/>
      </c>
      <c r="AI1234" s="63" t="str">
        <f t="shared" ref="AI1234:AI1297" si="385">IF(D1234="","",D1234)</f>
        <v/>
      </c>
      <c r="AJ1234" s="64" t="str">
        <f t="shared" ref="AJ1234:AJ1297" si="386">IF(E1234="","",E1234)</f>
        <v/>
      </c>
      <c r="AK1234" s="64" t="str">
        <f t="shared" ref="AK1234:AK1297" si="387">AF1234</f>
        <v/>
      </c>
      <c r="AL1234" s="64" t="str">
        <f>IF($C$3="","",IF(AND(F1234="□",G1234="□",H1234="□"),"",IF(AND(F1234="■",G1234="■"),"",IF(AND(F1234="■",H1234="■"),"",IF(AND(G1234="■",H1234="■"),"",IF(F1234="■",$BY$23,IF(G1234="■",$BY$21,IF(J1234="","",J1234))))))))</f>
        <v/>
      </c>
      <c r="AM1234" s="65" t="str">
        <f t="shared" ref="AM1234:AM1297" si="388">AG1234</f>
        <v/>
      </c>
      <c r="AN1234" s="64" t="str">
        <f>IF($C$3="","",IF(AND(F1234="□",G1234="□",H1234="□"),"",IF(AND(F1234="■",G1234="■"),"",IF(AND(F1234="■",H1234="■"),"",IF(AND(G1234="■",H1234="■"),"",IF(F1234="■",$BY$24,IF(G1234="■",$BY$22,IF(L1234="","",L1234))))))))</f>
        <v/>
      </c>
      <c r="AO1234" s="118"/>
      <c r="AP1234" s="64" t="str">
        <f t="shared" ref="AP1234:AP1297" si="389">IF(AND(AZ1234="",BA1234="",BB1234=""),"",IF(AZ1234="●","",IF(BA1234="●","",IF(BB1234="●",T1234,""))))</f>
        <v/>
      </c>
      <c r="AQ1234" s="64" t="str">
        <f t="shared" ref="AQ1234:AQ1297" si="390">IF(AND(AZ1234="",BA1234="",BB1234=""),"",IF(AZ1234="●","",IF(BA1234="●","",IF(BB1234="●",U1234,""))))</f>
        <v/>
      </c>
      <c r="AR1234" s="64" t="str">
        <f t="shared" ref="AR1234:AR1297" si="391">IF(AND(AZ1234="",BA1234="",BB1234=""),"",IF(AZ1234="●","",IF(BA1234="●","",IF(BB1234="●",V1234,""))))</f>
        <v/>
      </c>
      <c r="AS1234" s="64" t="str">
        <f t="shared" ref="AS1234:AS1297" si="392">IF(AND(AZ1234="",BA1234="",BB1234=""),"",IF(AZ1234="●","",IF(BA1234="●","",IF(BB1234="●",W1234,""))))</f>
        <v/>
      </c>
      <c r="AT1234" s="64" t="str">
        <f t="shared" ref="AT1234:AT1297" si="393">IF(AND(AZ1234="",BA1234="",BB1234=""),"",IF(AZ1234="●",0.8,IF(BA1234="●",1,IF(BB1234="●",IF(OR(V1234="",W1234=""),"",ROUNDUP(V1234/W1234,2)),""))))</f>
        <v/>
      </c>
      <c r="AW1234" s="17" t="str">
        <f t="shared" ref="AW1234:AW1297" si="394">IF(AND(F1234="□",G1234="□",H1234="□"),"",IF(AND(F1234="■",G1234="■"),"",IF(AND(F1234="■",H1234="■"),"",IF(AND(G1234="■",H1234="■"),"",IF(F1234="■","●","")))))</f>
        <v/>
      </c>
      <c r="AX1234" s="17" t="str">
        <f t="shared" ref="AX1234:AX1297" si="395">IF(AND(F1234="□",G1234="□",H1234="□"),"",IF(AND(F1234="■",G1234="■"),"",IF(AND(F1234="■",H1234="■"),"",IF(AND(G1234="■",H1234="■"),"",IF(G1234="■","●","")))))</f>
        <v/>
      </c>
      <c r="AY1234" s="17" t="str">
        <f t="shared" ref="AY1234:AY1297" si="396">IF(AND(F1234="□",G1234="□",H1234="□"),"",IF(AND(F1234="■",G1234="■"),"",IF(AND(F1234="■",H1234="■"),"",IF(AND(G1234="■",H1234="■"),"",IF(H1234="■","●","")))))</f>
        <v/>
      </c>
      <c r="AZ1234" s="17" t="str">
        <f t="shared" ref="AZ1234:AZ1297" si="397">IF(AND(Q1234="□",R1234="□",S1234="□"),"",IF(AND(Q1234="■",R1234="■"),"",IF(AND(Q1234="■",S1234="■"),"",IF(AND(R1234="■",S1234="■"),"",IF(Q1234="■","●","")))))</f>
        <v/>
      </c>
      <c r="BA1234" s="17" t="str">
        <f t="shared" ref="BA1234:BA1297" si="398">IF(AND(Q1234="□",R1234="□",S1234="□"),"",IF(AND(Q1234="■",R1234="■"),"",IF(AND(Q1234="■",S1234="■"),"",IF(AND(R1234="■",S1234="■"),"",IF(R1234="■","●","")))))</f>
        <v/>
      </c>
      <c r="BB1234" s="17" t="str">
        <f t="shared" ref="BB1234:BB1297" si="399">IF(AND(Q1234="□",R1234="□",S1234="□"),"",IF(AND(Q1234="■",R1234="■"),"",IF(AND(Q1234="■",S1234="■"),"",IF(AND(R1234="■",S1234="■"),"",IF(S1234="■","●","")))))</f>
        <v/>
      </c>
      <c r="BD1234" s="17" t="str">
        <f>IF(AND(OR(F1234="",F1234="□"),OR(G1234="",G1234="□"),OR(H1234="",H1234="□")),"",IF(AND(F1234="■",G1234="■"),"",IF(AND(OR(F1234="■",G1234="■"),H1234="■"),"",IF(F1234="■",5,IF(G1234="■",4,IF(I1234="","",IF($C$3="","",IF($C$3=8,"-",IF($C$3&lt;8,IF(I1234&lt;=$BY$25,7,IF(I1234&lt;=$BY$26,6,IF(I1234&lt;=$BY$27,5,IF(I1234&lt;=$BY$28,4,IF(I1234&lt;=$BY$29,3,IF(I1234&lt;=$BY$30,2,1)))))))))))))))</f>
        <v/>
      </c>
      <c r="BE1234" s="17" t="str">
        <f>IF(AND(OR(F1234="",F1234="□"),OR(G1234="",G1234="□"),OR(H1234="",H1234="□")),"",IF(AND(F1234="■",G1234="■"),"",IF(AND(OR(F1234="■",G1234="■"),H1234="■"),"",IF(F1234="■",5,IF(G1234="■",4,IF(K1234="","",IF($C$3="","",IF($C$3=8,IF(K1234&lt;=$BY$33,6,IF(K1234&lt;=$BY$34,5,IF(K1234&lt;=$BY$35,4,3))),IF(AND($C$3&lt;8,$C$3&gt;4),IF(K1234&lt;=$BY$32,7,IF(K1234&lt;=$BY$33,6,IF(K1234&lt;=$BY$34,5,IF(K1234&lt;=$BY$35,4,IF(K1234&lt;=$BY$36,3,2))))),IF(C1220&lt;5,"-"))))))))))</f>
        <v/>
      </c>
      <c r="BF1234" s="17" t="str">
        <f t="shared" si="381"/>
        <v/>
      </c>
      <c r="BH1234" s="18" t="str">
        <f>IF(X1234="","",IF(50&lt;=Y1234,6,IF(AND(40&lt;=Y1234,Y1234&lt;50),5,IF(AND(30&lt;=Y1234,Y1234&lt;40),4,IF(AND(20&lt;=Y1234,Y1234&lt;30),3,IF(AND(10&lt;=Y1234,Y1234&lt;20),2,IF(AND(0&lt;=Y1234,Y1234&lt;10),1,IF(Y1234&lt;0,0,""))))))))</f>
        <v/>
      </c>
      <c r="BI1234" s="18" t="str">
        <f>IF(X1234="","",IF(30&lt;=Y1234,4,IF(AND(20&lt;=Y1234,Y1234&lt;30),3,IF(AND(10&lt;=Y1234,Y1234&lt;20),2,IF(AND(0&lt;=Y1234,Y1234&lt;10),1,IF(Y1234&lt;0,0,""))))))</f>
        <v/>
      </c>
      <c r="BJ1234" s="58" t="str">
        <f>IF(AND(OR(Q1234="",Q1234="□"),OR(R1234="",R1234="□"),OR(S1234="",S1234="□")),"",IF(AND(Q1234="■",R1234="■"),"",IF(AND(OR(Q1234="■",R1234="■"),S1234="■"),"",IF(Q1234="■",3,IF(R1234="■",1,IF(Z1234="■",BH1234,BI1234))))))</f>
        <v/>
      </c>
    </row>
    <row r="1235" spans="1:62" ht="12" customHeight="1" x14ac:dyDescent="0.15">
      <c r="A1235" s="66">
        <v>1218</v>
      </c>
      <c r="B1235" s="4"/>
      <c r="C1235" s="2"/>
      <c r="D1235" s="2"/>
      <c r="E1235" s="8"/>
      <c r="F1235" s="129" t="s">
        <v>38</v>
      </c>
      <c r="G1235" s="130" t="s">
        <v>38</v>
      </c>
      <c r="H1235" s="131" t="s">
        <v>38</v>
      </c>
      <c r="I1235" s="122"/>
      <c r="J1235" s="149"/>
      <c r="K1235" s="124"/>
      <c r="L1235" s="178"/>
      <c r="M1235" s="133"/>
      <c r="N1235" s="163" t="str">
        <f>IF($C$3="","",IF(P1235="","",BF1235))</f>
        <v/>
      </c>
      <c r="O1235" s="163" t="str">
        <f>IF($C$3="","",IF(AND(OR(F1235="",F1235="□"),OR(G1235="",G1235="□"),OR(H1235="",H1235="□")),"",IF(AND(F1235="■",G1235="■"),"",IF(AND(OR(F1235="■",G1235="■"),H1235="■"),"",IF(BF1235="","",IF(OR(BF1235=4,BF1235&gt;4),"○","×"))))))</f>
        <v/>
      </c>
      <c r="P1235" s="162" t="str">
        <f>IF($C$3="","",IF(AND(OR(F1235="",F1235="□"),OR(G1235="",G1235="□"),OR(H1235="",H1235="□")),"",IF(AND(F1235="■",G1235="■"),"",IF(AND(OR(F1235="■",G1235="■"),H1235="■"),"",IF(BF1235="","",IF(OR(BF1235=5,BF1235&gt;5),"○","×"))))))</f>
        <v/>
      </c>
      <c r="Q1235" s="129" t="s">
        <v>38</v>
      </c>
      <c r="R1235" s="130" t="s">
        <v>38</v>
      </c>
      <c r="S1235" s="131" t="s">
        <v>38</v>
      </c>
      <c r="T1235" s="1"/>
      <c r="U1235" s="10"/>
      <c r="V1235" s="11"/>
      <c r="W1235" s="10"/>
      <c r="X1235" s="223" t="str">
        <f t="shared" ref="X1235:X1298" si="400">AT1235</f>
        <v/>
      </c>
      <c r="Y1235" s="164" t="str">
        <f t="shared" si="382"/>
        <v/>
      </c>
      <c r="Z1235" s="131" t="s">
        <v>58</v>
      </c>
      <c r="AA1235" s="135" t="s">
        <v>58</v>
      </c>
      <c r="AB1235" s="165" t="str">
        <f t="shared" si="383"/>
        <v/>
      </c>
      <c r="AC1235" s="280"/>
      <c r="AD1235" s="281"/>
      <c r="AF1235" s="60" t="str">
        <f>IF($C$3="","",IF(AND(F1235="□",G1235="□",H1235="□"),"",IF(AND(F1235="■",G1235="■"),"",IF(AND(F1235="■",H1235="■"),"",IF(AND(G1235="■",H1235="■"),"",IF(F1235="■",$BY$42,IF(G1235="■",$BY$39,IF(I1235="","",I1235))))))))</f>
        <v/>
      </c>
      <c r="AG1235" s="61" t="str">
        <f>IF($C$3="","",IF(AND(F1235="□",G1235="□",H1235="□"),"",IF(AND(F1235="■",G1235="■"),"",IF(AND(F1235="■",H1235="■"),"",IF(AND(G1235="■",H1235="■"),"",IF(F1235="■",$BY$44,IF(G1235="■",$BY$41,IF(K1235="","",K1235))))))))</f>
        <v/>
      </c>
      <c r="AH1235" s="63" t="str">
        <f t="shared" si="384"/>
        <v/>
      </c>
      <c r="AI1235" s="63" t="str">
        <f t="shared" si="385"/>
        <v/>
      </c>
      <c r="AJ1235" s="64" t="str">
        <f t="shared" si="386"/>
        <v/>
      </c>
      <c r="AK1235" s="64" t="str">
        <f t="shared" si="387"/>
        <v/>
      </c>
      <c r="AL1235" s="64" t="str">
        <f>IF($C$3="","",IF(AND(F1235="□",G1235="□",H1235="□"),"",IF(AND(F1235="■",G1235="■"),"",IF(AND(F1235="■",H1235="■"),"",IF(AND(G1235="■",H1235="■"),"",IF(F1235="■",$BY$23,IF(G1235="■",$BY$21,IF(J1235="","",J1235))))))))</f>
        <v/>
      </c>
      <c r="AM1235" s="65" t="str">
        <f t="shared" si="388"/>
        <v/>
      </c>
      <c r="AN1235" s="64" t="str">
        <f>IF($C$3="","",IF(AND(F1235="□",G1235="□",H1235="□"),"",IF(AND(F1235="■",G1235="■"),"",IF(AND(F1235="■",H1235="■"),"",IF(AND(G1235="■",H1235="■"),"",IF(F1235="■",$BY$24,IF(G1235="■",$BY$22,IF(L1235="","",L1235))))))))</f>
        <v/>
      </c>
      <c r="AO1235" s="118"/>
      <c r="AP1235" s="64" t="str">
        <f t="shared" si="389"/>
        <v/>
      </c>
      <c r="AQ1235" s="64" t="str">
        <f t="shared" si="390"/>
        <v/>
      </c>
      <c r="AR1235" s="64" t="str">
        <f t="shared" si="391"/>
        <v/>
      </c>
      <c r="AS1235" s="64" t="str">
        <f t="shared" si="392"/>
        <v/>
      </c>
      <c r="AT1235" s="64" t="str">
        <f t="shared" si="393"/>
        <v/>
      </c>
      <c r="AW1235" s="17" t="str">
        <f t="shared" si="394"/>
        <v/>
      </c>
      <c r="AX1235" s="17" t="str">
        <f t="shared" si="395"/>
        <v/>
      </c>
      <c r="AY1235" s="17" t="str">
        <f t="shared" si="396"/>
        <v/>
      </c>
      <c r="AZ1235" s="17" t="str">
        <f t="shared" si="397"/>
        <v/>
      </c>
      <c r="BA1235" s="17" t="str">
        <f t="shared" si="398"/>
        <v/>
      </c>
      <c r="BB1235" s="17" t="str">
        <f t="shared" si="399"/>
        <v/>
      </c>
      <c r="BD1235" s="17" t="str">
        <f>IF(AND(OR(F1235="",F1235="□"),OR(G1235="",G1235="□"),OR(H1235="",H1235="□")),"",IF(AND(F1235="■",G1235="■"),"",IF(AND(OR(F1235="■",G1235="■"),H1235="■"),"",IF(F1235="■",5,IF(G1235="■",4,IF(I1235="","",IF($C$3="","",IF($C$3=8,"-",IF($C$3&lt;8,IF(I1235&lt;=$BY$25,7,IF(I1235&lt;=$BY$26,6,IF(I1235&lt;=$BY$27,5,IF(I1235&lt;=$BY$28,4,IF(I1235&lt;=$BY$29,3,IF(I1235&lt;=$BY$30,2,1)))))))))))))))</f>
        <v/>
      </c>
      <c r="BE1235" s="17" t="str">
        <f>IF(AND(OR(F1235="",F1235="□"),OR(G1235="",G1235="□"),OR(H1235="",H1235="□")),"",IF(AND(F1235="■",G1235="■"),"",IF(AND(OR(F1235="■",G1235="■"),H1235="■"),"",IF(F1235="■",5,IF(G1235="■",4,IF(K1235="","",IF($C$3="","",IF($C$3=8,IF(K1235&lt;=$BY$33,6,IF(K1235&lt;=$BY$34,5,IF(K1235&lt;=$BY$35,4,3))),IF(AND($C$3&lt;8,$C$3&gt;4),IF(K1235&lt;=$BY$32,7,IF(K1235&lt;=$BY$33,6,IF(K1235&lt;=$BY$34,5,IF(K1235&lt;=$BY$35,4,IF(K1235&lt;=$BY$36,3,2))))),IF(C1221&lt;5,"-"))))))))))</f>
        <v/>
      </c>
      <c r="BF1235" s="17" t="str">
        <f t="shared" ref="BF1235:BF1298" si="401">IF(OR(BD1235="",BE1235=""),"",MIN(BD1235:BE1235))</f>
        <v/>
      </c>
      <c r="BH1235" s="18" t="str">
        <f>IF(X1235="","",IF(50&lt;=Y1235,6,IF(AND(40&lt;=Y1235,Y1235&lt;50),5,IF(AND(30&lt;=Y1235,Y1235&lt;40),4,IF(AND(20&lt;=Y1235,Y1235&lt;30),3,IF(AND(10&lt;=Y1235,Y1235&lt;20),2,IF(AND(0&lt;=Y1235,Y1235&lt;10),1,IF(Y1235&lt;0,0,""))))))))</f>
        <v/>
      </c>
      <c r="BI1235" s="18" t="str">
        <f>IF(X1235="","",IF(30&lt;=Y1235,4,IF(AND(20&lt;=Y1235,Y1235&lt;30),3,IF(AND(10&lt;=Y1235,Y1235&lt;20),2,IF(AND(0&lt;=Y1235,Y1235&lt;10),1,IF(Y1235&lt;0,0,""))))))</f>
        <v/>
      </c>
      <c r="BJ1235" s="58" t="str">
        <f>IF(AND(OR(Q1235="",Q1235="□"),OR(R1235="",R1235="□"),OR(S1235="",S1235="□")),"",IF(AND(Q1235="■",R1235="■"),"",IF(AND(OR(Q1235="■",R1235="■"),S1235="■"),"",IF(Q1235="■",3,IF(R1235="■",1,IF(Z1235="■",BH1235,BI1235))))))</f>
        <v/>
      </c>
    </row>
    <row r="1236" spans="1:62" ht="12" customHeight="1" x14ac:dyDescent="0.15">
      <c r="A1236" s="66">
        <v>1219</v>
      </c>
      <c r="B1236" s="4"/>
      <c r="C1236" s="2"/>
      <c r="D1236" s="2"/>
      <c r="E1236" s="8"/>
      <c r="F1236" s="129" t="s">
        <v>38</v>
      </c>
      <c r="G1236" s="130" t="s">
        <v>38</v>
      </c>
      <c r="H1236" s="131" t="s">
        <v>38</v>
      </c>
      <c r="I1236" s="122"/>
      <c r="J1236" s="149"/>
      <c r="K1236" s="124"/>
      <c r="L1236" s="178"/>
      <c r="M1236" s="133"/>
      <c r="N1236" s="163" t="str">
        <f>IF($C$3="","",IF(P1236="","",BF1236))</f>
        <v/>
      </c>
      <c r="O1236" s="163" t="str">
        <f>IF($C$3="","",IF(AND(OR(F1236="",F1236="□"),OR(G1236="",G1236="□"),OR(H1236="",H1236="□")),"",IF(AND(F1236="■",G1236="■"),"",IF(AND(OR(F1236="■",G1236="■"),H1236="■"),"",IF(BF1236="","",IF(OR(BF1236=4,BF1236&gt;4),"○","×"))))))</f>
        <v/>
      </c>
      <c r="P1236" s="162" t="str">
        <f>IF($C$3="","",IF(AND(OR(F1236="",F1236="□"),OR(G1236="",G1236="□"),OR(H1236="",H1236="□")),"",IF(AND(F1236="■",G1236="■"),"",IF(AND(OR(F1236="■",G1236="■"),H1236="■"),"",IF(BF1236="","",IF(OR(BF1236=5,BF1236&gt;5),"○","×"))))))</f>
        <v/>
      </c>
      <c r="Q1236" s="129" t="s">
        <v>38</v>
      </c>
      <c r="R1236" s="130" t="s">
        <v>38</v>
      </c>
      <c r="S1236" s="131" t="s">
        <v>38</v>
      </c>
      <c r="T1236" s="1"/>
      <c r="U1236" s="10"/>
      <c r="V1236" s="11"/>
      <c r="W1236" s="10"/>
      <c r="X1236" s="223" t="str">
        <f t="shared" si="400"/>
        <v/>
      </c>
      <c r="Y1236" s="164" t="str">
        <f t="shared" si="382"/>
        <v/>
      </c>
      <c r="Z1236" s="131" t="s">
        <v>58</v>
      </c>
      <c r="AA1236" s="135" t="s">
        <v>58</v>
      </c>
      <c r="AB1236" s="165" t="str">
        <f t="shared" si="383"/>
        <v/>
      </c>
      <c r="AC1236" s="280"/>
      <c r="AD1236" s="281"/>
      <c r="AF1236" s="60" t="str">
        <f>IF($C$3="","",IF(AND(F1236="□",G1236="□",H1236="□"),"",IF(AND(F1236="■",G1236="■"),"",IF(AND(F1236="■",H1236="■"),"",IF(AND(G1236="■",H1236="■"),"",IF(F1236="■",$BY$42,IF(G1236="■",$BY$39,IF(I1236="","",I1236))))))))</f>
        <v/>
      </c>
      <c r="AG1236" s="61" t="str">
        <f>IF($C$3="","",IF(AND(F1236="□",G1236="□",H1236="□"),"",IF(AND(F1236="■",G1236="■"),"",IF(AND(F1236="■",H1236="■"),"",IF(AND(G1236="■",H1236="■"),"",IF(F1236="■",$BY$44,IF(G1236="■",$BY$41,IF(K1236="","",K1236))))))))</f>
        <v/>
      </c>
      <c r="AH1236" s="63" t="str">
        <f t="shared" si="384"/>
        <v/>
      </c>
      <c r="AI1236" s="63" t="str">
        <f t="shared" si="385"/>
        <v/>
      </c>
      <c r="AJ1236" s="64" t="str">
        <f t="shared" si="386"/>
        <v/>
      </c>
      <c r="AK1236" s="64" t="str">
        <f t="shared" si="387"/>
        <v/>
      </c>
      <c r="AL1236" s="64" t="str">
        <f>IF($C$3="","",IF(AND(F1236="□",G1236="□",H1236="□"),"",IF(AND(F1236="■",G1236="■"),"",IF(AND(F1236="■",H1236="■"),"",IF(AND(G1236="■",H1236="■"),"",IF(F1236="■",$BY$23,IF(G1236="■",$BY$21,IF(J1236="","",J1236))))))))</f>
        <v/>
      </c>
      <c r="AM1236" s="65" t="str">
        <f t="shared" si="388"/>
        <v/>
      </c>
      <c r="AN1236" s="64" t="str">
        <f>IF($C$3="","",IF(AND(F1236="□",G1236="□",H1236="□"),"",IF(AND(F1236="■",G1236="■"),"",IF(AND(F1236="■",H1236="■"),"",IF(AND(G1236="■",H1236="■"),"",IF(F1236="■",$BY$24,IF(G1236="■",$BY$22,IF(L1236="","",L1236))))))))</f>
        <v/>
      </c>
      <c r="AO1236" s="118"/>
      <c r="AP1236" s="64" t="str">
        <f t="shared" si="389"/>
        <v/>
      </c>
      <c r="AQ1236" s="64" t="str">
        <f t="shared" si="390"/>
        <v/>
      </c>
      <c r="AR1236" s="64" t="str">
        <f t="shared" si="391"/>
        <v/>
      </c>
      <c r="AS1236" s="64" t="str">
        <f t="shared" si="392"/>
        <v/>
      </c>
      <c r="AT1236" s="64" t="str">
        <f t="shared" si="393"/>
        <v/>
      </c>
      <c r="AW1236" s="17" t="str">
        <f t="shared" si="394"/>
        <v/>
      </c>
      <c r="AX1236" s="17" t="str">
        <f t="shared" si="395"/>
        <v/>
      </c>
      <c r="AY1236" s="17" t="str">
        <f t="shared" si="396"/>
        <v/>
      </c>
      <c r="AZ1236" s="17" t="str">
        <f t="shared" si="397"/>
        <v/>
      </c>
      <c r="BA1236" s="17" t="str">
        <f t="shared" si="398"/>
        <v/>
      </c>
      <c r="BB1236" s="17" t="str">
        <f t="shared" si="399"/>
        <v/>
      </c>
      <c r="BD1236" s="17" t="str">
        <f>IF(AND(OR(F1236="",F1236="□"),OR(G1236="",G1236="□"),OR(H1236="",H1236="□")),"",IF(AND(F1236="■",G1236="■"),"",IF(AND(OR(F1236="■",G1236="■"),H1236="■"),"",IF(F1236="■",5,IF(G1236="■",4,IF(I1236="","",IF($C$3="","",IF($C$3=8,"-",IF($C$3&lt;8,IF(I1236&lt;=$BY$25,7,IF(I1236&lt;=$BY$26,6,IF(I1236&lt;=$BY$27,5,IF(I1236&lt;=$BY$28,4,IF(I1236&lt;=$BY$29,3,IF(I1236&lt;=$BY$30,2,1)))))))))))))))</f>
        <v/>
      </c>
      <c r="BE1236" s="17" t="str">
        <f>IF(AND(OR(F1236="",F1236="□"),OR(G1236="",G1236="□"),OR(H1236="",H1236="□")),"",IF(AND(F1236="■",G1236="■"),"",IF(AND(OR(F1236="■",G1236="■"),H1236="■"),"",IF(F1236="■",5,IF(G1236="■",4,IF(K1236="","",IF($C$3="","",IF($C$3=8,IF(K1236&lt;=$BY$33,6,IF(K1236&lt;=$BY$34,5,IF(K1236&lt;=$BY$35,4,3))),IF(AND($C$3&lt;8,$C$3&gt;4),IF(K1236&lt;=$BY$32,7,IF(K1236&lt;=$BY$33,6,IF(K1236&lt;=$BY$34,5,IF(K1236&lt;=$BY$35,4,IF(K1236&lt;=$BY$36,3,2))))),IF(C1222&lt;5,"-"))))))))))</f>
        <v/>
      </c>
      <c r="BF1236" s="17" t="str">
        <f t="shared" si="401"/>
        <v/>
      </c>
      <c r="BH1236" s="18" t="str">
        <f>IF(X1236="","",IF(50&lt;=Y1236,6,IF(AND(40&lt;=Y1236,Y1236&lt;50),5,IF(AND(30&lt;=Y1236,Y1236&lt;40),4,IF(AND(20&lt;=Y1236,Y1236&lt;30),3,IF(AND(10&lt;=Y1236,Y1236&lt;20),2,IF(AND(0&lt;=Y1236,Y1236&lt;10),1,IF(Y1236&lt;0,0,""))))))))</f>
        <v/>
      </c>
      <c r="BI1236" s="18" t="str">
        <f>IF(X1236="","",IF(30&lt;=Y1236,4,IF(AND(20&lt;=Y1236,Y1236&lt;30),3,IF(AND(10&lt;=Y1236,Y1236&lt;20),2,IF(AND(0&lt;=Y1236,Y1236&lt;10),1,IF(Y1236&lt;0,0,""))))))</f>
        <v/>
      </c>
      <c r="BJ1236" s="58" t="str">
        <f>IF(AND(OR(Q1236="",Q1236="□"),OR(R1236="",R1236="□"),OR(S1236="",S1236="□")),"",IF(AND(Q1236="■",R1236="■"),"",IF(AND(OR(Q1236="■",R1236="■"),S1236="■"),"",IF(Q1236="■",3,IF(R1236="■",1,IF(Z1236="■",BH1236,BI1236))))))</f>
        <v/>
      </c>
    </row>
    <row r="1237" spans="1:62" ht="12" customHeight="1" x14ac:dyDescent="0.15">
      <c r="A1237" s="66">
        <v>1220</v>
      </c>
      <c r="B1237" s="4"/>
      <c r="C1237" s="2"/>
      <c r="D1237" s="2"/>
      <c r="E1237" s="8"/>
      <c r="F1237" s="129" t="s">
        <v>38</v>
      </c>
      <c r="G1237" s="130" t="s">
        <v>38</v>
      </c>
      <c r="H1237" s="131" t="s">
        <v>38</v>
      </c>
      <c r="I1237" s="122"/>
      <c r="J1237" s="149"/>
      <c r="K1237" s="124"/>
      <c r="L1237" s="178"/>
      <c r="M1237" s="133"/>
      <c r="N1237" s="163" t="str">
        <f>IF($C$3="","",IF(P1237="","",BF1237))</f>
        <v/>
      </c>
      <c r="O1237" s="163" t="str">
        <f>IF($C$3="","",IF(AND(OR(F1237="",F1237="□"),OR(G1237="",G1237="□"),OR(H1237="",H1237="□")),"",IF(AND(F1237="■",G1237="■"),"",IF(AND(OR(F1237="■",G1237="■"),H1237="■"),"",IF(BF1237="","",IF(OR(BF1237=4,BF1237&gt;4),"○","×"))))))</f>
        <v/>
      </c>
      <c r="P1237" s="162" t="str">
        <f>IF($C$3="","",IF(AND(OR(F1237="",F1237="□"),OR(G1237="",G1237="□"),OR(H1237="",H1237="□")),"",IF(AND(F1237="■",G1237="■"),"",IF(AND(OR(F1237="■",G1237="■"),H1237="■"),"",IF(BF1237="","",IF(OR(BF1237=5,BF1237&gt;5),"○","×"))))))</f>
        <v/>
      </c>
      <c r="Q1237" s="129" t="s">
        <v>38</v>
      </c>
      <c r="R1237" s="130" t="s">
        <v>38</v>
      </c>
      <c r="S1237" s="131" t="s">
        <v>38</v>
      </c>
      <c r="T1237" s="1"/>
      <c r="U1237" s="10"/>
      <c r="V1237" s="11"/>
      <c r="W1237" s="10"/>
      <c r="X1237" s="223" t="str">
        <f t="shared" si="400"/>
        <v/>
      </c>
      <c r="Y1237" s="164" t="str">
        <f t="shared" si="382"/>
        <v/>
      </c>
      <c r="Z1237" s="131" t="s">
        <v>58</v>
      </c>
      <c r="AA1237" s="135" t="s">
        <v>58</v>
      </c>
      <c r="AB1237" s="165" t="str">
        <f t="shared" si="383"/>
        <v/>
      </c>
      <c r="AC1237" s="280"/>
      <c r="AD1237" s="281"/>
      <c r="AF1237" s="60" t="str">
        <f>IF($C$3="","",IF(AND(F1237="□",G1237="□",H1237="□"),"",IF(AND(F1237="■",G1237="■"),"",IF(AND(F1237="■",H1237="■"),"",IF(AND(G1237="■",H1237="■"),"",IF(F1237="■",$BY$42,IF(G1237="■",$BY$39,IF(I1237="","",I1237))))))))</f>
        <v/>
      </c>
      <c r="AG1237" s="61" t="str">
        <f>IF($C$3="","",IF(AND(F1237="□",G1237="□",H1237="□"),"",IF(AND(F1237="■",G1237="■"),"",IF(AND(F1237="■",H1237="■"),"",IF(AND(G1237="■",H1237="■"),"",IF(F1237="■",$BY$44,IF(G1237="■",$BY$41,IF(K1237="","",K1237))))))))</f>
        <v/>
      </c>
      <c r="AH1237" s="63" t="str">
        <f t="shared" si="384"/>
        <v/>
      </c>
      <c r="AI1237" s="63" t="str">
        <f t="shared" si="385"/>
        <v/>
      </c>
      <c r="AJ1237" s="64" t="str">
        <f t="shared" si="386"/>
        <v/>
      </c>
      <c r="AK1237" s="64" t="str">
        <f t="shared" si="387"/>
        <v/>
      </c>
      <c r="AL1237" s="64" t="str">
        <f>IF($C$3="","",IF(AND(F1237="□",G1237="□",H1237="□"),"",IF(AND(F1237="■",G1237="■"),"",IF(AND(F1237="■",H1237="■"),"",IF(AND(G1237="■",H1237="■"),"",IF(F1237="■",$BY$23,IF(G1237="■",$BY$21,IF(J1237="","",J1237))))))))</f>
        <v/>
      </c>
      <c r="AM1237" s="65" t="str">
        <f t="shared" si="388"/>
        <v/>
      </c>
      <c r="AN1237" s="64" t="str">
        <f>IF($C$3="","",IF(AND(F1237="□",G1237="□",H1237="□"),"",IF(AND(F1237="■",G1237="■"),"",IF(AND(F1237="■",H1237="■"),"",IF(AND(G1237="■",H1237="■"),"",IF(F1237="■",$BY$24,IF(G1237="■",$BY$22,IF(L1237="","",L1237))))))))</f>
        <v/>
      </c>
      <c r="AO1237" s="118"/>
      <c r="AP1237" s="64" t="str">
        <f t="shared" si="389"/>
        <v/>
      </c>
      <c r="AQ1237" s="64" t="str">
        <f t="shared" si="390"/>
        <v/>
      </c>
      <c r="AR1237" s="64" t="str">
        <f t="shared" si="391"/>
        <v/>
      </c>
      <c r="AS1237" s="64" t="str">
        <f t="shared" si="392"/>
        <v/>
      </c>
      <c r="AT1237" s="64" t="str">
        <f t="shared" si="393"/>
        <v/>
      </c>
      <c r="AW1237" s="17" t="str">
        <f t="shared" si="394"/>
        <v/>
      </c>
      <c r="AX1237" s="17" t="str">
        <f t="shared" si="395"/>
        <v/>
      </c>
      <c r="AY1237" s="17" t="str">
        <f t="shared" si="396"/>
        <v/>
      </c>
      <c r="AZ1237" s="17" t="str">
        <f t="shared" si="397"/>
        <v/>
      </c>
      <c r="BA1237" s="17" t="str">
        <f t="shared" si="398"/>
        <v/>
      </c>
      <c r="BB1237" s="17" t="str">
        <f t="shared" si="399"/>
        <v/>
      </c>
      <c r="BD1237" s="17" t="str">
        <f>IF(AND(OR(F1237="",F1237="□"),OR(G1237="",G1237="□"),OR(H1237="",H1237="□")),"",IF(AND(F1237="■",G1237="■"),"",IF(AND(OR(F1237="■",G1237="■"),H1237="■"),"",IF(F1237="■",5,IF(G1237="■",4,IF(I1237="","",IF($C$3="","",IF($C$3=8,"-",IF($C$3&lt;8,IF(I1237&lt;=$BY$25,7,IF(I1237&lt;=$BY$26,6,IF(I1237&lt;=$BY$27,5,IF(I1237&lt;=$BY$28,4,IF(I1237&lt;=$BY$29,3,IF(I1237&lt;=$BY$30,2,1)))))))))))))))</f>
        <v/>
      </c>
      <c r="BE1237" s="17" t="str">
        <f>IF(AND(OR(F1237="",F1237="□"),OR(G1237="",G1237="□"),OR(H1237="",H1237="□")),"",IF(AND(F1237="■",G1237="■"),"",IF(AND(OR(F1237="■",G1237="■"),H1237="■"),"",IF(F1237="■",5,IF(G1237="■",4,IF(K1237="","",IF($C$3="","",IF($C$3=8,IF(K1237&lt;=$BY$33,6,IF(K1237&lt;=$BY$34,5,IF(K1237&lt;=$BY$35,4,3))),IF(AND($C$3&lt;8,$C$3&gt;4),IF(K1237&lt;=$BY$32,7,IF(K1237&lt;=$BY$33,6,IF(K1237&lt;=$BY$34,5,IF(K1237&lt;=$BY$35,4,IF(K1237&lt;=$BY$36,3,2))))),IF(C1223&lt;5,"-"))))))))))</f>
        <v/>
      </c>
      <c r="BF1237" s="17" t="str">
        <f t="shared" si="401"/>
        <v/>
      </c>
      <c r="BH1237" s="18" t="str">
        <f>IF(X1237="","",IF(50&lt;=Y1237,6,IF(AND(40&lt;=Y1237,Y1237&lt;50),5,IF(AND(30&lt;=Y1237,Y1237&lt;40),4,IF(AND(20&lt;=Y1237,Y1237&lt;30),3,IF(AND(10&lt;=Y1237,Y1237&lt;20),2,IF(AND(0&lt;=Y1237,Y1237&lt;10),1,IF(Y1237&lt;0,0,""))))))))</f>
        <v/>
      </c>
      <c r="BI1237" s="18" t="str">
        <f>IF(X1237="","",IF(30&lt;=Y1237,4,IF(AND(20&lt;=Y1237,Y1237&lt;30),3,IF(AND(10&lt;=Y1237,Y1237&lt;20),2,IF(AND(0&lt;=Y1237,Y1237&lt;10),1,IF(Y1237&lt;0,0,""))))))</f>
        <v/>
      </c>
      <c r="BJ1237" s="58" t="str">
        <f>IF(AND(OR(Q1237="",Q1237="□"),OR(R1237="",R1237="□"),OR(S1237="",S1237="□")),"",IF(AND(Q1237="■",R1237="■"),"",IF(AND(OR(Q1237="■",R1237="■"),S1237="■"),"",IF(Q1237="■",3,IF(R1237="■",1,IF(Z1237="■",BH1237,BI1237))))))</f>
        <v/>
      </c>
    </row>
    <row r="1238" spans="1:62" ht="12" customHeight="1" x14ac:dyDescent="0.15">
      <c r="A1238" s="66">
        <v>1221</v>
      </c>
      <c r="B1238" s="4"/>
      <c r="C1238" s="2"/>
      <c r="D1238" s="2"/>
      <c r="E1238" s="8"/>
      <c r="F1238" s="129" t="s">
        <v>38</v>
      </c>
      <c r="G1238" s="130" t="s">
        <v>38</v>
      </c>
      <c r="H1238" s="131" t="s">
        <v>38</v>
      </c>
      <c r="I1238" s="122"/>
      <c r="J1238" s="149"/>
      <c r="K1238" s="124"/>
      <c r="L1238" s="178"/>
      <c r="M1238" s="133"/>
      <c r="N1238" s="163" t="str">
        <f>IF($C$3="","",IF(P1238="","",BF1238))</f>
        <v/>
      </c>
      <c r="O1238" s="163" t="str">
        <f>IF($C$3="","",IF(AND(OR(F1238="",F1238="□"),OR(G1238="",G1238="□"),OR(H1238="",H1238="□")),"",IF(AND(F1238="■",G1238="■"),"",IF(AND(OR(F1238="■",G1238="■"),H1238="■"),"",IF(BF1238="","",IF(OR(BF1238=4,BF1238&gt;4),"○","×"))))))</f>
        <v/>
      </c>
      <c r="P1238" s="162" t="str">
        <f>IF($C$3="","",IF(AND(OR(F1238="",F1238="□"),OR(G1238="",G1238="□"),OR(H1238="",H1238="□")),"",IF(AND(F1238="■",G1238="■"),"",IF(AND(OR(F1238="■",G1238="■"),H1238="■"),"",IF(BF1238="","",IF(OR(BF1238=5,BF1238&gt;5),"○","×"))))))</f>
        <v/>
      </c>
      <c r="Q1238" s="129" t="s">
        <v>38</v>
      </c>
      <c r="R1238" s="130" t="s">
        <v>38</v>
      </c>
      <c r="S1238" s="131" t="s">
        <v>38</v>
      </c>
      <c r="T1238" s="1"/>
      <c r="U1238" s="10"/>
      <c r="V1238" s="11"/>
      <c r="W1238" s="10"/>
      <c r="X1238" s="223" t="str">
        <f t="shared" si="400"/>
        <v/>
      </c>
      <c r="Y1238" s="164" t="str">
        <f t="shared" si="382"/>
        <v/>
      </c>
      <c r="Z1238" s="131" t="s">
        <v>58</v>
      </c>
      <c r="AA1238" s="135" t="s">
        <v>58</v>
      </c>
      <c r="AB1238" s="165" t="str">
        <f t="shared" si="383"/>
        <v/>
      </c>
      <c r="AC1238" s="280"/>
      <c r="AD1238" s="281"/>
      <c r="AF1238" s="60" t="str">
        <f>IF($C$3="","",IF(AND(F1238="□",G1238="□",H1238="□"),"",IF(AND(F1238="■",G1238="■"),"",IF(AND(F1238="■",H1238="■"),"",IF(AND(G1238="■",H1238="■"),"",IF(F1238="■",$BY$42,IF(G1238="■",$BY$39,IF(I1238="","",I1238))))))))</f>
        <v/>
      </c>
      <c r="AG1238" s="61" t="str">
        <f>IF($C$3="","",IF(AND(F1238="□",G1238="□",H1238="□"),"",IF(AND(F1238="■",G1238="■"),"",IF(AND(F1238="■",H1238="■"),"",IF(AND(G1238="■",H1238="■"),"",IF(F1238="■",$BY$44,IF(G1238="■",$BY$41,IF(K1238="","",K1238))))))))</f>
        <v/>
      </c>
      <c r="AH1238" s="63" t="str">
        <f t="shared" si="384"/>
        <v/>
      </c>
      <c r="AI1238" s="63" t="str">
        <f t="shared" si="385"/>
        <v/>
      </c>
      <c r="AJ1238" s="64" t="str">
        <f t="shared" si="386"/>
        <v/>
      </c>
      <c r="AK1238" s="64" t="str">
        <f t="shared" si="387"/>
        <v/>
      </c>
      <c r="AL1238" s="64" t="str">
        <f>IF($C$3="","",IF(AND(F1238="□",G1238="□",H1238="□"),"",IF(AND(F1238="■",G1238="■"),"",IF(AND(F1238="■",H1238="■"),"",IF(AND(G1238="■",H1238="■"),"",IF(F1238="■",$BY$23,IF(G1238="■",$BY$21,IF(J1238="","",J1238))))))))</f>
        <v/>
      </c>
      <c r="AM1238" s="65" t="str">
        <f t="shared" si="388"/>
        <v/>
      </c>
      <c r="AN1238" s="64" t="str">
        <f>IF($C$3="","",IF(AND(F1238="□",G1238="□",H1238="□"),"",IF(AND(F1238="■",G1238="■"),"",IF(AND(F1238="■",H1238="■"),"",IF(AND(G1238="■",H1238="■"),"",IF(F1238="■",$BY$24,IF(G1238="■",$BY$22,IF(L1238="","",L1238))))))))</f>
        <v/>
      </c>
      <c r="AO1238" s="118"/>
      <c r="AP1238" s="64" t="str">
        <f t="shared" si="389"/>
        <v/>
      </c>
      <c r="AQ1238" s="64" t="str">
        <f t="shared" si="390"/>
        <v/>
      </c>
      <c r="AR1238" s="64" t="str">
        <f t="shared" si="391"/>
        <v/>
      </c>
      <c r="AS1238" s="64" t="str">
        <f t="shared" si="392"/>
        <v/>
      </c>
      <c r="AT1238" s="64" t="str">
        <f t="shared" si="393"/>
        <v/>
      </c>
      <c r="AW1238" s="17" t="str">
        <f t="shared" si="394"/>
        <v/>
      </c>
      <c r="AX1238" s="17" t="str">
        <f t="shared" si="395"/>
        <v/>
      </c>
      <c r="AY1238" s="17" t="str">
        <f t="shared" si="396"/>
        <v/>
      </c>
      <c r="AZ1238" s="17" t="str">
        <f t="shared" si="397"/>
        <v/>
      </c>
      <c r="BA1238" s="17" t="str">
        <f t="shared" si="398"/>
        <v/>
      </c>
      <c r="BB1238" s="17" t="str">
        <f t="shared" si="399"/>
        <v/>
      </c>
      <c r="BD1238" s="17" t="str">
        <f>IF(AND(OR(F1238="",F1238="□"),OR(G1238="",G1238="□"),OR(H1238="",H1238="□")),"",IF(AND(F1238="■",G1238="■"),"",IF(AND(OR(F1238="■",G1238="■"),H1238="■"),"",IF(F1238="■",5,IF(G1238="■",4,IF(I1238="","",IF($C$3="","",IF($C$3=8,"-",IF($C$3&lt;8,IF(I1238&lt;=$BY$25,7,IF(I1238&lt;=$BY$26,6,IF(I1238&lt;=$BY$27,5,IF(I1238&lt;=$BY$28,4,IF(I1238&lt;=$BY$29,3,IF(I1238&lt;=$BY$30,2,1)))))))))))))))</f>
        <v/>
      </c>
      <c r="BE1238" s="17" t="str">
        <f>IF(AND(OR(F1238="",F1238="□"),OR(G1238="",G1238="□"),OR(H1238="",H1238="□")),"",IF(AND(F1238="■",G1238="■"),"",IF(AND(OR(F1238="■",G1238="■"),H1238="■"),"",IF(F1238="■",5,IF(G1238="■",4,IF(K1238="","",IF($C$3="","",IF($C$3=8,IF(K1238&lt;=$BY$33,6,IF(K1238&lt;=$BY$34,5,IF(K1238&lt;=$BY$35,4,3))),IF(AND($C$3&lt;8,$C$3&gt;4),IF(K1238&lt;=$BY$32,7,IF(K1238&lt;=$BY$33,6,IF(K1238&lt;=$BY$34,5,IF(K1238&lt;=$BY$35,4,IF(K1238&lt;=$BY$36,3,2))))),IF(C1224&lt;5,"-"))))))))))</f>
        <v/>
      </c>
      <c r="BF1238" s="17" t="str">
        <f t="shared" si="401"/>
        <v/>
      </c>
      <c r="BH1238" s="18" t="str">
        <f>IF(X1238="","",IF(50&lt;=Y1238,6,IF(AND(40&lt;=Y1238,Y1238&lt;50),5,IF(AND(30&lt;=Y1238,Y1238&lt;40),4,IF(AND(20&lt;=Y1238,Y1238&lt;30),3,IF(AND(10&lt;=Y1238,Y1238&lt;20),2,IF(AND(0&lt;=Y1238,Y1238&lt;10),1,IF(Y1238&lt;0,0,""))))))))</f>
        <v/>
      </c>
      <c r="BI1238" s="18" t="str">
        <f>IF(X1238="","",IF(30&lt;=Y1238,4,IF(AND(20&lt;=Y1238,Y1238&lt;30),3,IF(AND(10&lt;=Y1238,Y1238&lt;20),2,IF(AND(0&lt;=Y1238,Y1238&lt;10),1,IF(Y1238&lt;0,0,""))))))</f>
        <v/>
      </c>
      <c r="BJ1238" s="58" t="str">
        <f>IF(AND(OR(Q1238="",Q1238="□"),OR(R1238="",R1238="□"),OR(S1238="",S1238="□")),"",IF(AND(Q1238="■",R1238="■"),"",IF(AND(OR(Q1238="■",R1238="■"),S1238="■"),"",IF(Q1238="■",3,IF(R1238="■",1,IF(Z1238="■",BH1238,BI1238))))))</f>
        <v/>
      </c>
    </row>
    <row r="1239" spans="1:62" ht="12" customHeight="1" x14ac:dyDescent="0.15">
      <c r="A1239" s="66">
        <v>1222</v>
      </c>
      <c r="B1239" s="4"/>
      <c r="C1239" s="2"/>
      <c r="D1239" s="2"/>
      <c r="E1239" s="8"/>
      <c r="F1239" s="129" t="s">
        <v>38</v>
      </c>
      <c r="G1239" s="130" t="s">
        <v>38</v>
      </c>
      <c r="H1239" s="131" t="s">
        <v>38</v>
      </c>
      <c r="I1239" s="122"/>
      <c r="J1239" s="149"/>
      <c r="K1239" s="124"/>
      <c r="L1239" s="178"/>
      <c r="M1239" s="133"/>
      <c r="N1239" s="163" t="str">
        <f>IF($C$3="","",IF(P1239="","",BF1239))</f>
        <v/>
      </c>
      <c r="O1239" s="163" t="str">
        <f>IF($C$3="","",IF(AND(OR(F1239="",F1239="□"),OR(G1239="",G1239="□"),OR(H1239="",H1239="□")),"",IF(AND(F1239="■",G1239="■"),"",IF(AND(OR(F1239="■",G1239="■"),H1239="■"),"",IF(BF1239="","",IF(OR(BF1239=4,BF1239&gt;4),"○","×"))))))</f>
        <v/>
      </c>
      <c r="P1239" s="162" t="str">
        <f>IF($C$3="","",IF(AND(OR(F1239="",F1239="□"),OR(G1239="",G1239="□"),OR(H1239="",H1239="□")),"",IF(AND(F1239="■",G1239="■"),"",IF(AND(OR(F1239="■",G1239="■"),H1239="■"),"",IF(BF1239="","",IF(OR(BF1239=5,BF1239&gt;5),"○","×"))))))</f>
        <v/>
      </c>
      <c r="Q1239" s="129" t="s">
        <v>38</v>
      </c>
      <c r="R1239" s="130" t="s">
        <v>38</v>
      </c>
      <c r="S1239" s="131" t="s">
        <v>38</v>
      </c>
      <c r="T1239" s="1"/>
      <c r="U1239" s="10"/>
      <c r="V1239" s="11"/>
      <c r="W1239" s="10"/>
      <c r="X1239" s="223" t="str">
        <f t="shared" si="400"/>
        <v/>
      </c>
      <c r="Y1239" s="164" t="str">
        <f t="shared" si="382"/>
        <v/>
      </c>
      <c r="Z1239" s="131" t="s">
        <v>58</v>
      </c>
      <c r="AA1239" s="135" t="s">
        <v>58</v>
      </c>
      <c r="AB1239" s="165" t="str">
        <f t="shared" si="383"/>
        <v/>
      </c>
      <c r="AC1239" s="280"/>
      <c r="AD1239" s="281"/>
      <c r="AF1239" s="60" t="str">
        <f>IF($C$3="","",IF(AND(F1239="□",G1239="□",H1239="□"),"",IF(AND(F1239="■",G1239="■"),"",IF(AND(F1239="■",H1239="■"),"",IF(AND(G1239="■",H1239="■"),"",IF(F1239="■",$BY$42,IF(G1239="■",$BY$39,IF(I1239="","",I1239))))))))</f>
        <v/>
      </c>
      <c r="AG1239" s="61" t="str">
        <f>IF($C$3="","",IF(AND(F1239="□",G1239="□",H1239="□"),"",IF(AND(F1239="■",G1239="■"),"",IF(AND(F1239="■",H1239="■"),"",IF(AND(G1239="■",H1239="■"),"",IF(F1239="■",$BY$44,IF(G1239="■",$BY$41,IF(K1239="","",K1239))))))))</f>
        <v/>
      </c>
      <c r="AH1239" s="63" t="str">
        <f t="shared" si="384"/>
        <v/>
      </c>
      <c r="AI1239" s="63" t="str">
        <f t="shared" si="385"/>
        <v/>
      </c>
      <c r="AJ1239" s="64" t="str">
        <f t="shared" si="386"/>
        <v/>
      </c>
      <c r="AK1239" s="64" t="str">
        <f t="shared" si="387"/>
        <v/>
      </c>
      <c r="AL1239" s="64" t="str">
        <f>IF($C$3="","",IF(AND(F1239="□",G1239="□",H1239="□"),"",IF(AND(F1239="■",G1239="■"),"",IF(AND(F1239="■",H1239="■"),"",IF(AND(G1239="■",H1239="■"),"",IF(F1239="■",$BY$23,IF(G1239="■",$BY$21,IF(J1239="","",J1239))))))))</f>
        <v/>
      </c>
      <c r="AM1239" s="65" t="str">
        <f t="shared" si="388"/>
        <v/>
      </c>
      <c r="AN1239" s="64" t="str">
        <f>IF($C$3="","",IF(AND(F1239="□",G1239="□",H1239="□"),"",IF(AND(F1239="■",G1239="■"),"",IF(AND(F1239="■",H1239="■"),"",IF(AND(G1239="■",H1239="■"),"",IF(F1239="■",$BY$24,IF(G1239="■",$BY$22,IF(L1239="","",L1239))))))))</f>
        <v/>
      </c>
      <c r="AO1239" s="118"/>
      <c r="AP1239" s="64" t="str">
        <f t="shared" si="389"/>
        <v/>
      </c>
      <c r="AQ1239" s="64" t="str">
        <f t="shared" si="390"/>
        <v/>
      </c>
      <c r="AR1239" s="64" t="str">
        <f t="shared" si="391"/>
        <v/>
      </c>
      <c r="AS1239" s="64" t="str">
        <f t="shared" si="392"/>
        <v/>
      </c>
      <c r="AT1239" s="64" t="str">
        <f t="shared" si="393"/>
        <v/>
      </c>
      <c r="AW1239" s="17" t="str">
        <f t="shared" si="394"/>
        <v/>
      </c>
      <c r="AX1239" s="17" t="str">
        <f t="shared" si="395"/>
        <v/>
      </c>
      <c r="AY1239" s="17" t="str">
        <f t="shared" si="396"/>
        <v/>
      </c>
      <c r="AZ1239" s="17" t="str">
        <f t="shared" si="397"/>
        <v/>
      </c>
      <c r="BA1239" s="17" t="str">
        <f t="shared" si="398"/>
        <v/>
      </c>
      <c r="BB1239" s="17" t="str">
        <f t="shared" si="399"/>
        <v/>
      </c>
      <c r="BD1239" s="17" t="str">
        <f>IF(AND(OR(F1239="",F1239="□"),OR(G1239="",G1239="□"),OR(H1239="",H1239="□")),"",IF(AND(F1239="■",G1239="■"),"",IF(AND(OR(F1239="■",G1239="■"),H1239="■"),"",IF(F1239="■",5,IF(G1239="■",4,IF(I1239="","",IF($C$3="","",IF($C$3=8,"-",IF($C$3&lt;8,IF(I1239&lt;=$BY$25,7,IF(I1239&lt;=$BY$26,6,IF(I1239&lt;=$BY$27,5,IF(I1239&lt;=$BY$28,4,IF(I1239&lt;=$BY$29,3,IF(I1239&lt;=$BY$30,2,1)))))))))))))))</f>
        <v/>
      </c>
      <c r="BE1239" s="17" t="str">
        <f>IF(AND(OR(F1239="",F1239="□"),OR(G1239="",G1239="□"),OR(H1239="",H1239="□")),"",IF(AND(F1239="■",G1239="■"),"",IF(AND(OR(F1239="■",G1239="■"),H1239="■"),"",IF(F1239="■",5,IF(G1239="■",4,IF(K1239="","",IF($C$3="","",IF($C$3=8,IF(K1239&lt;=$BY$33,6,IF(K1239&lt;=$BY$34,5,IF(K1239&lt;=$BY$35,4,3))),IF(AND($C$3&lt;8,$C$3&gt;4),IF(K1239&lt;=$BY$32,7,IF(K1239&lt;=$BY$33,6,IF(K1239&lt;=$BY$34,5,IF(K1239&lt;=$BY$35,4,IF(K1239&lt;=$BY$36,3,2))))),IF(C1225&lt;5,"-"))))))))))</f>
        <v/>
      </c>
      <c r="BF1239" s="17" t="str">
        <f t="shared" si="401"/>
        <v/>
      </c>
      <c r="BH1239" s="18" t="str">
        <f>IF(X1239="","",IF(50&lt;=Y1239,6,IF(AND(40&lt;=Y1239,Y1239&lt;50),5,IF(AND(30&lt;=Y1239,Y1239&lt;40),4,IF(AND(20&lt;=Y1239,Y1239&lt;30),3,IF(AND(10&lt;=Y1239,Y1239&lt;20),2,IF(AND(0&lt;=Y1239,Y1239&lt;10),1,IF(Y1239&lt;0,0,""))))))))</f>
        <v/>
      </c>
      <c r="BI1239" s="18" t="str">
        <f>IF(X1239="","",IF(30&lt;=Y1239,4,IF(AND(20&lt;=Y1239,Y1239&lt;30),3,IF(AND(10&lt;=Y1239,Y1239&lt;20),2,IF(AND(0&lt;=Y1239,Y1239&lt;10),1,IF(Y1239&lt;0,0,""))))))</f>
        <v/>
      </c>
      <c r="BJ1239" s="58" t="str">
        <f>IF(AND(OR(Q1239="",Q1239="□"),OR(R1239="",R1239="□"),OR(S1239="",S1239="□")),"",IF(AND(Q1239="■",R1239="■"),"",IF(AND(OR(Q1239="■",R1239="■"),S1239="■"),"",IF(Q1239="■",3,IF(R1239="■",1,IF(Z1239="■",BH1239,BI1239))))))</f>
        <v/>
      </c>
    </row>
    <row r="1240" spans="1:62" ht="12" customHeight="1" x14ac:dyDescent="0.15">
      <c r="A1240" s="66">
        <v>1223</v>
      </c>
      <c r="B1240" s="4"/>
      <c r="C1240" s="2"/>
      <c r="D1240" s="2"/>
      <c r="E1240" s="8"/>
      <c r="F1240" s="129" t="s">
        <v>38</v>
      </c>
      <c r="G1240" s="130" t="s">
        <v>38</v>
      </c>
      <c r="H1240" s="131" t="s">
        <v>38</v>
      </c>
      <c r="I1240" s="122"/>
      <c r="J1240" s="149"/>
      <c r="K1240" s="124"/>
      <c r="L1240" s="178"/>
      <c r="M1240" s="133"/>
      <c r="N1240" s="163" t="str">
        <f>IF($C$3="","",IF(P1240="","",BF1240))</f>
        <v/>
      </c>
      <c r="O1240" s="163" t="str">
        <f>IF($C$3="","",IF(AND(OR(F1240="",F1240="□"),OR(G1240="",G1240="□"),OR(H1240="",H1240="□")),"",IF(AND(F1240="■",G1240="■"),"",IF(AND(OR(F1240="■",G1240="■"),H1240="■"),"",IF(BF1240="","",IF(OR(BF1240=4,BF1240&gt;4),"○","×"))))))</f>
        <v/>
      </c>
      <c r="P1240" s="162" t="str">
        <f>IF($C$3="","",IF(AND(OR(F1240="",F1240="□"),OR(G1240="",G1240="□"),OR(H1240="",H1240="□")),"",IF(AND(F1240="■",G1240="■"),"",IF(AND(OR(F1240="■",G1240="■"),H1240="■"),"",IF(BF1240="","",IF(OR(BF1240=5,BF1240&gt;5),"○","×"))))))</f>
        <v/>
      </c>
      <c r="Q1240" s="129" t="s">
        <v>38</v>
      </c>
      <c r="R1240" s="130" t="s">
        <v>38</v>
      </c>
      <c r="S1240" s="131" t="s">
        <v>38</v>
      </c>
      <c r="T1240" s="1"/>
      <c r="U1240" s="10"/>
      <c r="V1240" s="11"/>
      <c r="W1240" s="10"/>
      <c r="X1240" s="223" t="str">
        <f t="shared" si="400"/>
        <v/>
      </c>
      <c r="Y1240" s="164" t="str">
        <f t="shared" si="382"/>
        <v/>
      </c>
      <c r="Z1240" s="131" t="s">
        <v>58</v>
      </c>
      <c r="AA1240" s="135" t="s">
        <v>58</v>
      </c>
      <c r="AB1240" s="165" t="str">
        <f t="shared" si="383"/>
        <v/>
      </c>
      <c r="AC1240" s="280"/>
      <c r="AD1240" s="281"/>
      <c r="AF1240" s="60" t="str">
        <f>IF($C$3="","",IF(AND(F1240="□",G1240="□",H1240="□"),"",IF(AND(F1240="■",G1240="■"),"",IF(AND(F1240="■",H1240="■"),"",IF(AND(G1240="■",H1240="■"),"",IF(F1240="■",$BY$42,IF(G1240="■",$BY$39,IF(I1240="","",I1240))))))))</f>
        <v/>
      </c>
      <c r="AG1240" s="61" t="str">
        <f>IF($C$3="","",IF(AND(F1240="□",G1240="□",H1240="□"),"",IF(AND(F1240="■",G1240="■"),"",IF(AND(F1240="■",H1240="■"),"",IF(AND(G1240="■",H1240="■"),"",IF(F1240="■",$BY$44,IF(G1240="■",$BY$41,IF(K1240="","",K1240))))))))</f>
        <v/>
      </c>
      <c r="AH1240" s="63" t="str">
        <f t="shared" si="384"/>
        <v/>
      </c>
      <c r="AI1240" s="63" t="str">
        <f t="shared" si="385"/>
        <v/>
      </c>
      <c r="AJ1240" s="64" t="str">
        <f t="shared" si="386"/>
        <v/>
      </c>
      <c r="AK1240" s="64" t="str">
        <f t="shared" si="387"/>
        <v/>
      </c>
      <c r="AL1240" s="64" t="str">
        <f>IF($C$3="","",IF(AND(F1240="□",G1240="□",H1240="□"),"",IF(AND(F1240="■",G1240="■"),"",IF(AND(F1240="■",H1240="■"),"",IF(AND(G1240="■",H1240="■"),"",IF(F1240="■",$BY$23,IF(G1240="■",$BY$21,IF(J1240="","",J1240))))))))</f>
        <v/>
      </c>
      <c r="AM1240" s="65" t="str">
        <f t="shared" si="388"/>
        <v/>
      </c>
      <c r="AN1240" s="64" t="str">
        <f>IF($C$3="","",IF(AND(F1240="□",G1240="□",H1240="□"),"",IF(AND(F1240="■",G1240="■"),"",IF(AND(F1240="■",H1240="■"),"",IF(AND(G1240="■",H1240="■"),"",IF(F1240="■",$BY$24,IF(G1240="■",$BY$22,IF(L1240="","",L1240))))))))</f>
        <v/>
      </c>
      <c r="AO1240" s="118"/>
      <c r="AP1240" s="64" t="str">
        <f t="shared" si="389"/>
        <v/>
      </c>
      <c r="AQ1240" s="64" t="str">
        <f t="shared" si="390"/>
        <v/>
      </c>
      <c r="AR1240" s="64" t="str">
        <f t="shared" si="391"/>
        <v/>
      </c>
      <c r="AS1240" s="64" t="str">
        <f t="shared" si="392"/>
        <v/>
      </c>
      <c r="AT1240" s="64" t="str">
        <f t="shared" si="393"/>
        <v/>
      </c>
      <c r="AW1240" s="17" t="str">
        <f t="shared" si="394"/>
        <v/>
      </c>
      <c r="AX1240" s="17" t="str">
        <f t="shared" si="395"/>
        <v/>
      </c>
      <c r="AY1240" s="17" t="str">
        <f t="shared" si="396"/>
        <v/>
      </c>
      <c r="AZ1240" s="17" t="str">
        <f t="shared" si="397"/>
        <v/>
      </c>
      <c r="BA1240" s="17" t="str">
        <f t="shared" si="398"/>
        <v/>
      </c>
      <c r="BB1240" s="17" t="str">
        <f t="shared" si="399"/>
        <v/>
      </c>
      <c r="BD1240" s="17" t="str">
        <f>IF(AND(OR(F1240="",F1240="□"),OR(G1240="",G1240="□"),OR(H1240="",H1240="□")),"",IF(AND(F1240="■",G1240="■"),"",IF(AND(OR(F1240="■",G1240="■"),H1240="■"),"",IF(F1240="■",5,IF(G1240="■",4,IF(I1240="","",IF($C$3="","",IF($C$3=8,"-",IF($C$3&lt;8,IF(I1240&lt;=$BY$25,7,IF(I1240&lt;=$BY$26,6,IF(I1240&lt;=$BY$27,5,IF(I1240&lt;=$BY$28,4,IF(I1240&lt;=$BY$29,3,IF(I1240&lt;=$BY$30,2,1)))))))))))))))</f>
        <v/>
      </c>
      <c r="BE1240" s="17" t="str">
        <f>IF(AND(OR(F1240="",F1240="□"),OR(G1240="",G1240="□"),OR(H1240="",H1240="□")),"",IF(AND(F1240="■",G1240="■"),"",IF(AND(OR(F1240="■",G1240="■"),H1240="■"),"",IF(F1240="■",5,IF(G1240="■",4,IF(K1240="","",IF($C$3="","",IF($C$3=8,IF(K1240&lt;=$BY$33,6,IF(K1240&lt;=$BY$34,5,IF(K1240&lt;=$BY$35,4,3))),IF(AND($C$3&lt;8,$C$3&gt;4),IF(K1240&lt;=$BY$32,7,IF(K1240&lt;=$BY$33,6,IF(K1240&lt;=$BY$34,5,IF(K1240&lt;=$BY$35,4,IF(K1240&lt;=$BY$36,3,2))))),IF(C1226&lt;5,"-"))))))))))</f>
        <v/>
      </c>
      <c r="BF1240" s="17" t="str">
        <f t="shared" si="401"/>
        <v/>
      </c>
      <c r="BH1240" s="18" t="str">
        <f>IF(X1240="","",IF(50&lt;=Y1240,6,IF(AND(40&lt;=Y1240,Y1240&lt;50),5,IF(AND(30&lt;=Y1240,Y1240&lt;40),4,IF(AND(20&lt;=Y1240,Y1240&lt;30),3,IF(AND(10&lt;=Y1240,Y1240&lt;20),2,IF(AND(0&lt;=Y1240,Y1240&lt;10),1,IF(Y1240&lt;0,0,""))))))))</f>
        <v/>
      </c>
      <c r="BI1240" s="18" t="str">
        <f>IF(X1240="","",IF(30&lt;=Y1240,4,IF(AND(20&lt;=Y1240,Y1240&lt;30),3,IF(AND(10&lt;=Y1240,Y1240&lt;20),2,IF(AND(0&lt;=Y1240,Y1240&lt;10),1,IF(Y1240&lt;0,0,""))))))</f>
        <v/>
      </c>
      <c r="BJ1240" s="58" t="str">
        <f>IF(AND(OR(Q1240="",Q1240="□"),OR(R1240="",R1240="□"),OR(S1240="",S1240="□")),"",IF(AND(Q1240="■",R1240="■"),"",IF(AND(OR(Q1240="■",R1240="■"),S1240="■"),"",IF(Q1240="■",3,IF(R1240="■",1,IF(Z1240="■",BH1240,BI1240))))))</f>
        <v/>
      </c>
    </row>
    <row r="1241" spans="1:62" ht="12" customHeight="1" x14ac:dyDescent="0.15">
      <c r="A1241" s="66">
        <v>1224</v>
      </c>
      <c r="B1241" s="4"/>
      <c r="C1241" s="2"/>
      <c r="D1241" s="2"/>
      <c r="E1241" s="8"/>
      <c r="F1241" s="129" t="s">
        <v>38</v>
      </c>
      <c r="G1241" s="130" t="s">
        <v>38</v>
      </c>
      <c r="H1241" s="131" t="s">
        <v>38</v>
      </c>
      <c r="I1241" s="122"/>
      <c r="J1241" s="149"/>
      <c r="K1241" s="124"/>
      <c r="L1241" s="178"/>
      <c r="M1241" s="133"/>
      <c r="N1241" s="163" t="str">
        <f>IF($C$3="","",IF(P1241="","",BF1241))</f>
        <v/>
      </c>
      <c r="O1241" s="163" t="str">
        <f>IF($C$3="","",IF(AND(OR(F1241="",F1241="□"),OR(G1241="",G1241="□"),OR(H1241="",H1241="□")),"",IF(AND(F1241="■",G1241="■"),"",IF(AND(OR(F1241="■",G1241="■"),H1241="■"),"",IF(BF1241="","",IF(OR(BF1241=4,BF1241&gt;4),"○","×"))))))</f>
        <v/>
      </c>
      <c r="P1241" s="162" t="str">
        <f>IF($C$3="","",IF(AND(OR(F1241="",F1241="□"),OR(G1241="",G1241="□"),OR(H1241="",H1241="□")),"",IF(AND(F1241="■",G1241="■"),"",IF(AND(OR(F1241="■",G1241="■"),H1241="■"),"",IF(BF1241="","",IF(OR(BF1241=5,BF1241&gt;5),"○","×"))))))</f>
        <v/>
      </c>
      <c r="Q1241" s="129" t="s">
        <v>38</v>
      </c>
      <c r="R1241" s="130" t="s">
        <v>38</v>
      </c>
      <c r="S1241" s="131" t="s">
        <v>38</v>
      </c>
      <c r="T1241" s="1"/>
      <c r="U1241" s="10"/>
      <c r="V1241" s="11"/>
      <c r="W1241" s="10"/>
      <c r="X1241" s="223" t="str">
        <f t="shared" si="400"/>
        <v/>
      </c>
      <c r="Y1241" s="164" t="str">
        <f t="shared" si="382"/>
        <v/>
      </c>
      <c r="Z1241" s="131" t="s">
        <v>58</v>
      </c>
      <c r="AA1241" s="135" t="s">
        <v>58</v>
      </c>
      <c r="AB1241" s="165" t="str">
        <f t="shared" si="383"/>
        <v/>
      </c>
      <c r="AC1241" s="280"/>
      <c r="AD1241" s="281"/>
      <c r="AF1241" s="60" t="str">
        <f>IF($C$3="","",IF(AND(F1241="□",G1241="□",H1241="□"),"",IF(AND(F1241="■",G1241="■"),"",IF(AND(F1241="■",H1241="■"),"",IF(AND(G1241="■",H1241="■"),"",IF(F1241="■",$BY$42,IF(G1241="■",$BY$39,IF(I1241="","",I1241))))))))</f>
        <v/>
      </c>
      <c r="AG1241" s="61" t="str">
        <f>IF($C$3="","",IF(AND(F1241="□",G1241="□",H1241="□"),"",IF(AND(F1241="■",G1241="■"),"",IF(AND(F1241="■",H1241="■"),"",IF(AND(G1241="■",H1241="■"),"",IF(F1241="■",$BY$44,IF(G1241="■",$BY$41,IF(K1241="","",K1241))))))))</f>
        <v/>
      </c>
      <c r="AH1241" s="63" t="str">
        <f t="shared" si="384"/>
        <v/>
      </c>
      <c r="AI1241" s="63" t="str">
        <f t="shared" si="385"/>
        <v/>
      </c>
      <c r="AJ1241" s="64" t="str">
        <f t="shared" si="386"/>
        <v/>
      </c>
      <c r="AK1241" s="64" t="str">
        <f t="shared" si="387"/>
        <v/>
      </c>
      <c r="AL1241" s="64" t="str">
        <f>IF($C$3="","",IF(AND(F1241="□",G1241="□",H1241="□"),"",IF(AND(F1241="■",G1241="■"),"",IF(AND(F1241="■",H1241="■"),"",IF(AND(G1241="■",H1241="■"),"",IF(F1241="■",$BY$23,IF(G1241="■",$BY$21,IF(J1241="","",J1241))))))))</f>
        <v/>
      </c>
      <c r="AM1241" s="65" t="str">
        <f t="shared" si="388"/>
        <v/>
      </c>
      <c r="AN1241" s="64" t="str">
        <f>IF($C$3="","",IF(AND(F1241="□",G1241="□",H1241="□"),"",IF(AND(F1241="■",G1241="■"),"",IF(AND(F1241="■",H1241="■"),"",IF(AND(G1241="■",H1241="■"),"",IF(F1241="■",$BY$24,IF(G1241="■",$BY$22,IF(L1241="","",L1241))))))))</f>
        <v/>
      </c>
      <c r="AO1241" s="118"/>
      <c r="AP1241" s="64" t="str">
        <f t="shared" si="389"/>
        <v/>
      </c>
      <c r="AQ1241" s="64" t="str">
        <f t="shared" si="390"/>
        <v/>
      </c>
      <c r="AR1241" s="64" t="str">
        <f t="shared" si="391"/>
        <v/>
      </c>
      <c r="AS1241" s="64" t="str">
        <f t="shared" si="392"/>
        <v/>
      </c>
      <c r="AT1241" s="64" t="str">
        <f t="shared" si="393"/>
        <v/>
      </c>
      <c r="AW1241" s="17" t="str">
        <f t="shared" si="394"/>
        <v/>
      </c>
      <c r="AX1241" s="17" t="str">
        <f t="shared" si="395"/>
        <v/>
      </c>
      <c r="AY1241" s="17" t="str">
        <f t="shared" si="396"/>
        <v/>
      </c>
      <c r="AZ1241" s="17" t="str">
        <f t="shared" si="397"/>
        <v/>
      </c>
      <c r="BA1241" s="17" t="str">
        <f t="shared" si="398"/>
        <v/>
      </c>
      <c r="BB1241" s="17" t="str">
        <f t="shared" si="399"/>
        <v/>
      </c>
      <c r="BD1241" s="17" t="str">
        <f>IF(AND(OR(F1241="",F1241="□"),OR(G1241="",G1241="□"),OR(H1241="",H1241="□")),"",IF(AND(F1241="■",G1241="■"),"",IF(AND(OR(F1241="■",G1241="■"),H1241="■"),"",IF(F1241="■",5,IF(G1241="■",4,IF(I1241="","",IF($C$3="","",IF($C$3=8,"-",IF($C$3&lt;8,IF(I1241&lt;=$BY$25,7,IF(I1241&lt;=$BY$26,6,IF(I1241&lt;=$BY$27,5,IF(I1241&lt;=$BY$28,4,IF(I1241&lt;=$BY$29,3,IF(I1241&lt;=$BY$30,2,1)))))))))))))))</f>
        <v/>
      </c>
      <c r="BE1241" s="17" t="str">
        <f>IF(AND(OR(F1241="",F1241="□"),OR(G1241="",G1241="□"),OR(H1241="",H1241="□")),"",IF(AND(F1241="■",G1241="■"),"",IF(AND(OR(F1241="■",G1241="■"),H1241="■"),"",IF(F1241="■",5,IF(G1241="■",4,IF(K1241="","",IF($C$3="","",IF($C$3=8,IF(K1241&lt;=$BY$33,6,IF(K1241&lt;=$BY$34,5,IF(K1241&lt;=$BY$35,4,3))),IF(AND($C$3&lt;8,$C$3&gt;4),IF(K1241&lt;=$BY$32,7,IF(K1241&lt;=$BY$33,6,IF(K1241&lt;=$BY$34,5,IF(K1241&lt;=$BY$35,4,IF(K1241&lt;=$BY$36,3,2))))),IF(C1227&lt;5,"-"))))))))))</f>
        <v/>
      </c>
      <c r="BF1241" s="17" t="str">
        <f t="shared" si="401"/>
        <v/>
      </c>
      <c r="BH1241" s="18" t="str">
        <f>IF(X1241="","",IF(50&lt;=Y1241,6,IF(AND(40&lt;=Y1241,Y1241&lt;50),5,IF(AND(30&lt;=Y1241,Y1241&lt;40),4,IF(AND(20&lt;=Y1241,Y1241&lt;30),3,IF(AND(10&lt;=Y1241,Y1241&lt;20),2,IF(AND(0&lt;=Y1241,Y1241&lt;10),1,IF(Y1241&lt;0,0,""))))))))</f>
        <v/>
      </c>
      <c r="BI1241" s="18" t="str">
        <f>IF(X1241="","",IF(30&lt;=Y1241,4,IF(AND(20&lt;=Y1241,Y1241&lt;30),3,IF(AND(10&lt;=Y1241,Y1241&lt;20),2,IF(AND(0&lt;=Y1241,Y1241&lt;10),1,IF(Y1241&lt;0,0,""))))))</f>
        <v/>
      </c>
      <c r="BJ1241" s="58" t="str">
        <f>IF(AND(OR(Q1241="",Q1241="□"),OR(R1241="",R1241="□"),OR(S1241="",S1241="□")),"",IF(AND(Q1241="■",R1241="■"),"",IF(AND(OR(Q1241="■",R1241="■"),S1241="■"),"",IF(Q1241="■",3,IF(R1241="■",1,IF(Z1241="■",BH1241,BI1241))))))</f>
        <v/>
      </c>
    </row>
    <row r="1242" spans="1:62" ht="12" customHeight="1" x14ac:dyDescent="0.15">
      <c r="A1242" s="66">
        <v>1225</v>
      </c>
      <c r="B1242" s="4"/>
      <c r="C1242" s="2"/>
      <c r="D1242" s="2"/>
      <c r="E1242" s="8"/>
      <c r="F1242" s="129" t="s">
        <v>38</v>
      </c>
      <c r="G1242" s="130" t="s">
        <v>38</v>
      </c>
      <c r="H1242" s="131" t="s">
        <v>38</v>
      </c>
      <c r="I1242" s="122"/>
      <c r="J1242" s="149"/>
      <c r="K1242" s="124"/>
      <c r="L1242" s="178"/>
      <c r="M1242" s="133"/>
      <c r="N1242" s="163" t="str">
        <f>IF($C$3="","",IF(P1242="","",BF1242))</f>
        <v/>
      </c>
      <c r="O1242" s="163" t="str">
        <f>IF($C$3="","",IF(AND(OR(F1242="",F1242="□"),OR(G1242="",G1242="□"),OR(H1242="",H1242="□")),"",IF(AND(F1242="■",G1242="■"),"",IF(AND(OR(F1242="■",G1242="■"),H1242="■"),"",IF(BF1242="","",IF(OR(BF1242=4,BF1242&gt;4),"○","×"))))))</f>
        <v/>
      </c>
      <c r="P1242" s="162" t="str">
        <f>IF($C$3="","",IF(AND(OR(F1242="",F1242="□"),OR(G1242="",G1242="□"),OR(H1242="",H1242="□")),"",IF(AND(F1242="■",G1242="■"),"",IF(AND(OR(F1242="■",G1242="■"),H1242="■"),"",IF(BF1242="","",IF(OR(BF1242=5,BF1242&gt;5),"○","×"))))))</f>
        <v/>
      </c>
      <c r="Q1242" s="129" t="s">
        <v>38</v>
      </c>
      <c r="R1242" s="130" t="s">
        <v>38</v>
      </c>
      <c r="S1242" s="131" t="s">
        <v>38</v>
      </c>
      <c r="T1242" s="1"/>
      <c r="U1242" s="10"/>
      <c r="V1242" s="11"/>
      <c r="W1242" s="10"/>
      <c r="X1242" s="223" t="str">
        <f t="shared" si="400"/>
        <v/>
      </c>
      <c r="Y1242" s="164" t="str">
        <f t="shared" si="382"/>
        <v/>
      </c>
      <c r="Z1242" s="131" t="s">
        <v>58</v>
      </c>
      <c r="AA1242" s="135" t="s">
        <v>58</v>
      </c>
      <c r="AB1242" s="165" t="str">
        <f t="shared" si="383"/>
        <v/>
      </c>
      <c r="AC1242" s="280"/>
      <c r="AD1242" s="281"/>
      <c r="AF1242" s="60" t="str">
        <f>IF($C$3="","",IF(AND(F1242="□",G1242="□",H1242="□"),"",IF(AND(F1242="■",G1242="■"),"",IF(AND(F1242="■",H1242="■"),"",IF(AND(G1242="■",H1242="■"),"",IF(F1242="■",$BY$42,IF(G1242="■",$BY$39,IF(I1242="","",I1242))))))))</f>
        <v/>
      </c>
      <c r="AG1242" s="61" t="str">
        <f>IF($C$3="","",IF(AND(F1242="□",G1242="□",H1242="□"),"",IF(AND(F1242="■",G1242="■"),"",IF(AND(F1242="■",H1242="■"),"",IF(AND(G1242="■",H1242="■"),"",IF(F1242="■",$BY$44,IF(G1242="■",$BY$41,IF(K1242="","",K1242))))))))</f>
        <v/>
      </c>
      <c r="AH1242" s="63" t="str">
        <f t="shared" si="384"/>
        <v/>
      </c>
      <c r="AI1242" s="63" t="str">
        <f t="shared" si="385"/>
        <v/>
      </c>
      <c r="AJ1242" s="64" t="str">
        <f t="shared" si="386"/>
        <v/>
      </c>
      <c r="AK1242" s="64" t="str">
        <f t="shared" si="387"/>
        <v/>
      </c>
      <c r="AL1242" s="64" t="str">
        <f>IF($C$3="","",IF(AND(F1242="□",G1242="□",H1242="□"),"",IF(AND(F1242="■",G1242="■"),"",IF(AND(F1242="■",H1242="■"),"",IF(AND(G1242="■",H1242="■"),"",IF(F1242="■",$BY$23,IF(G1242="■",$BY$21,IF(J1242="","",J1242))))))))</f>
        <v/>
      </c>
      <c r="AM1242" s="65" t="str">
        <f t="shared" si="388"/>
        <v/>
      </c>
      <c r="AN1242" s="64" t="str">
        <f>IF($C$3="","",IF(AND(F1242="□",G1242="□",H1242="□"),"",IF(AND(F1242="■",G1242="■"),"",IF(AND(F1242="■",H1242="■"),"",IF(AND(G1242="■",H1242="■"),"",IF(F1242="■",$BY$24,IF(G1242="■",$BY$22,IF(L1242="","",L1242))))))))</f>
        <v/>
      </c>
      <c r="AO1242" s="118"/>
      <c r="AP1242" s="64" t="str">
        <f t="shared" si="389"/>
        <v/>
      </c>
      <c r="AQ1242" s="64" t="str">
        <f t="shared" si="390"/>
        <v/>
      </c>
      <c r="AR1242" s="64" t="str">
        <f t="shared" si="391"/>
        <v/>
      </c>
      <c r="AS1242" s="64" t="str">
        <f t="shared" si="392"/>
        <v/>
      </c>
      <c r="AT1242" s="64" t="str">
        <f t="shared" si="393"/>
        <v/>
      </c>
      <c r="AW1242" s="17" t="str">
        <f t="shared" si="394"/>
        <v/>
      </c>
      <c r="AX1242" s="17" t="str">
        <f t="shared" si="395"/>
        <v/>
      </c>
      <c r="AY1242" s="17" t="str">
        <f t="shared" si="396"/>
        <v/>
      </c>
      <c r="AZ1242" s="17" t="str">
        <f t="shared" si="397"/>
        <v/>
      </c>
      <c r="BA1242" s="17" t="str">
        <f t="shared" si="398"/>
        <v/>
      </c>
      <c r="BB1242" s="17" t="str">
        <f t="shared" si="399"/>
        <v/>
      </c>
      <c r="BD1242" s="17" t="str">
        <f>IF(AND(OR(F1242="",F1242="□"),OR(G1242="",G1242="□"),OR(H1242="",H1242="□")),"",IF(AND(F1242="■",G1242="■"),"",IF(AND(OR(F1242="■",G1242="■"),H1242="■"),"",IF(F1242="■",5,IF(G1242="■",4,IF(I1242="","",IF($C$3="","",IF($C$3=8,"-",IF($C$3&lt;8,IF(I1242&lt;=$BY$25,7,IF(I1242&lt;=$BY$26,6,IF(I1242&lt;=$BY$27,5,IF(I1242&lt;=$BY$28,4,IF(I1242&lt;=$BY$29,3,IF(I1242&lt;=$BY$30,2,1)))))))))))))))</f>
        <v/>
      </c>
      <c r="BE1242" s="17" t="str">
        <f>IF(AND(OR(F1242="",F1242="□"),OR(G1242="",G1242="□"),OR(H1242="",H1242="□")),"",IF(AND(F1242="■",G1242="■"),"",IF(AND(OR(F1242="■",G1242="■"),H1242="■"),"",IF(F1242="■",5,IF(G1242="■",4,IF(K1242="","",IF($C$3="","",IF($C$3=8,IF(K1242&lt;=$BY$33,6,IF(K1242&lt;=$BY$34,5,IF(K1242&lt;=$BY$35,4,3))),IF(AND($C$3&lt;8,$C$3&gt;4),IF(K1242&lt;=$BY$32,7,IF(K1242&lt;=$BY$33,6,IF(K1242&lt;=$BY$34,5,IF(K1242&lt;=$BY$35,4,IF(K1242&lt;=$BY$36,3,2))))),IF(C1228&lt;5,"-"))))))))))</f>
        <v/>
      </c>
      <c r="BF1242" s="17" t="str">
        <f t="shared" si="401"/>
        <v/>
      </c>
      <c r="BH1242" s="18" t="str">
        <f>IF(X1242="","",IF(50&lt;=Y1242,6,IF(AND(40&lt;=Y1242,Y1242&lt;50),5,IF(AND(30&lt;=Y1242,Y1242&lt;40),4,IF(AND(20&lt;=Y1242,Y1242&lt;30),3,IF(AND(10&lt;=Y1242,Y1242&lt;20),2,IF(AND(0&lt;=Y1242,Y1242&lt;10),1,IF(Y1242&lt;0,0,""))))))))</f>
        <v/>
      </c>
      <c r="BI1242" s="18" t="str">
        <f>IF(X1242="","",IF(30&lt;=Y1242,4,IF(AND(20&lt;=Y1242,Y1242&lt;30),3,IF(AND(10&lt;=Y1242,Y1242&lt;20),2,IF(AND(0&lt;=Y1242,Y1242&lt;10),1,IF(Y1242&lt;0,0,""))))))</f>
        <v/>
      </c>
      <c r="BJ1242" s="58" t="str">
        <f>IF(AND(OR(Q1242="",Q1242="□"),OR(R1242="",R1242="□"),OR(S1242="",S1242="□")),"",IF(AND(Q1242="■",R1242="■"),"",IF(AND(OR(Q1242="■",R1242="■"),S1242="■"),"",IF(Q1242="■",3,IF(R1242="■",1,IF(Z1242="■",BH1242,BI1242))))))</f>
        <v/>
      </c>
    </row>
    <row r="1243" spans="1:62" ht="12" customHeight="1" x14ac:dyDescent="0.15">
      <c r="A1243" s="66">
        <v>1226</v>
      </c>
      <c r="B1243" s="4"/>
      <c r="C1243" s="2"/>
      <c r="D1243" s="2"/>
      <c r="E1243" s="8"/>
      <c r="F1243" s="129" t="s">
        <v>38</v>
      </c>
      <c r="G1243" s="130" t="s">
        <v>38</v>
      </c>
      <c r="H1243" s="131" t="s">
        <v>38</v>
      </c>
      <c r="I1243" s="122"/>
      <c r="J1243" s="149"/>
      <c r="K1243" s="124"/>
      <c r="L1243" s="178"/>
      <c r="M1243" s="133"/>
      <c r="N1243" s="163" t="str">
        <f>IF($C$3="","",IF(P1243="","",BF1243))</f>
        <v/>
      </c>
      <c r="O1243" s="163" t="str">
        <f>IF($C$3="","",IF(AND(OR(F1243="",F1243="□"),OR(G1243="",G1243="□"),OR(H1243="",H1243="□")),"",IF(AND(F1243="■",G1243="■"),"",IF(AND(OR(F1243="■",G1243="■"),H1243="■"),"",IF(BF1243="","",IF(OR(BF1243=4,BF1243&gt;4),"○","×"))))))</f>
        <v/>
      </c>
      <c r="P1243" s="162" t="str">
        <f>IF($C$3="","",IF(AND(OR(F1243="",F1243="□"),OR(G1243="",G1243="□"),OR(H1243="",H1243="□")),"",IF(AND(F1243="■",G1243="■"),"",IF(AND(OR(F1243="■",G1243="■"),H1243="■"),"",IF(BF1243="","",IF(OR(BF1243=5,BF1243&gt;5),"○","×"))))))</f>
        <v/>
      </c>
      <c r="Q1243" s="129" t="s">
        <v>38</v>
      </c>
      <c r="R1243" s="130" t="s">
        <v>38</v>
      </c>
      <c r="S1243" s="131" t="s">
        <v>38</v>
      </c>
      <c r="T1243" s="1"/>
      <c r="U1243" s="10"/>
      <c r="V1243" s="11"/>
      <c r="W1243" s="10"/>
      <c r="X1243" s="223" t="str">
        <f t="shared" si="400"/>
        <v/>
      </c>
      <c r="Y1243" s="164" t="str">
        <f t="shared" si="382"/>
        <v/>
      </c>
      <c r="Z1243" s="131" t="s">
        <v>58</v>
      </c>
      <c r="AA1243" s="135" t="s">
        <v>58</v>
      </c>
      <c r="AB1243" s="165" t="str">
        <f t="shared" si="383"/>
        <v/>
      </c>
      <c r="AC1243" s="280"/>
      <c r="AD1243" s="281"/>
      <c r="AF1243" s="60" t="str">
        <f>IF($C$3="","",IF(AND(F1243="□",G1243="□",H1243="□"),"",IF(AND(F1243="■",G1243="■"),"",IF(AND(F1243="■",H1243="■"),"",IF(AND(G1243="■",H1243="■"),"",IF(F1243="■",$BY$42,IF(G1243="■",$BY$39,IF(I1243="","",I1243))))))))</f>
        <v/>
      </c>
      <c r="AG1243" s="61" t="str">
        <f>IF($C$3="","",IF(AND(F1243="□",G1243="□",H1243="□"),"",IF(AND(F1243="■",G1243="■"),"",IF(AND(F1243="■",H1243="■"),"",IF(AND(G1243="■",H1243="■"),"",IF(F1243="■",$BY$44,IF(G1243="■",$BY$41,IF(K1243="","",K1243))))))))</f>
        <v/>
      </c>
      <c r="AH1243" s="63" t="str">
        <f t="shared" si="384"/>
        <v/>
      </c>
      <c r="AI1243" s="63" t="str">
        <f t="shared" si="385"/>
        <v/>
      </c>
      <c r="AJ1243" s="64" t="str">
        <f t="shared" si="386"/>
        <v/>
      </c>
      <c r="AK1243" s="64" t="str">
        <f t="shared" si="387"/>
        <v/>
      </c>
      <c r="AL1243" s="64" t="str">
        <f>IF($C$3="","",IF(AND(F1243="□",G1243="□",H1243="□"),"",IF(AND(F1243="■",G1243="■"),"",IF(AND(F1243="■",H1243="■"),"",IF(AND(G1243="■",H1243="■"),"",IF(F1243="■",$BY$23,IF(G1243="■",$BY$21,IF(J1243="","",J1243))))))))</f>
        <v/>
      </c>
      <c r="AM1243" s="65" t="str">
        <f t="shared" si="388"/>
        <v/>
      </c>
      <c r="AN1243" s="64" t="str">
        <f>IF($C$3="","",IF(AND(F1243="□",G1243="□",H1243="□"),"",IF(AND(F1243="■",G1243="■"),"",IF(AND(F1243="■",H1243="■"),"",IF(AND(G1243="■",H1243="■"),"",IF(F1243="■",$BY$24,IF(G1243="■",$BY$22,IF(L1243="","",L1243))))))))</f>
        <v/>
      </c>
      <c r="AO1243" s="118"/>
      <c r="AP1243" s="64" t="str">
        <f t="shared" si="389"/>
        <v/>
      </c>
      <c r="AQ1243" s="64" t="str">
        <f t="shared" si="390"/>
        <v/>
      </c>
      <c r="AR1243" s="64" t="str">
        <f t="shared" si="391"/>
        <v/>
      </c>
      <c r="AS1243" s="64" t="str">
        <f t="shared" si="392"/>
        <v/>
      </c>
      <c r="AT1243" s="64" t="str">
        <f t="shared" si="393"/>
        <v/>
      </c>
      <c r="AW1243" s="17" t="str">
        <f t="shared" si="394"/>
        <v/>
      </c>
      <c r="AX1243" s="17" t="str">
        <f t="shared" si="395"/>
        <v/>
      </c>
      <c r="AY1243" s="17" t="str">
        <f t="shared" si="396"/>
        <v/>
      </c>
      <c r="AZ1243" s="17" t="str">
        <f t="shared" si="397"/>
        <v/>
      </c>
      <c r="BA1243" s="17" t="str">
        <f t="shared" si="398"/>
        <v/>
      </c>
      <c r="BB1243" s="17" t="str">
        <f t="shared" si="399"/>
        <v/>
      </c>
      <c r="BD1243" s="17" t="str">
        <f>IF(AND(OR(F1243="",F1243="□"),OR(G1243="",G1243="□"),OR(H1243="",H1243="□")),"",IF(AND(F1243="■",G1243="■"),"",IF(AND(OR(F1243="■",G1243="■"),H1243="■"),"",IF(F1243="■",5,IF(G1243="■",4,IF(I1243="","",IF($C$3="","",IF($C$3=8,"-",IF($C$3&lt;8,IF(I1243&lt;=$BY$25,7,IF(I1243&lt;=$BY$26,6,IF(I1243&lt;=$BY$27,5,IF(I1243&lt;=$BY$28,4,IF(I1243&lt;=$BY$29,3,IF(I1243&lt;=$BY$30,2,1)))))))))))))))</f>
        <v/>
      </c>
      <c r="BE1243" s="17" t="str">
        <f>IF(AND(OR(F1243="",F1243="□"),OR(G1243="",G1243="□"),OR(H1243="",H1243="□")),"",IF(AND(F1243="■",G1243="■"),"",IF(AND(OR(F1243="■",G1243="■"),H1243="■"),"",IF(F1243="■",5,IF(G1243="■",4,IF(K1243="","",IF($C$3="","",IF($C$3=8,IF(K1243&lt;=$BY$33,6,IF(K1243&lt;=$BY$34,5,IF(K1243&lt;=$BY$35,4,3))),IF(AND($C$3&lt;8,$C$3&gt;4),IF(K1243&lt;=$BY$32,7,IF(K1243&lt;=$BY$33,6,IF(K1243&lt;=$BY$34,5,IF(K1243&lt;=$BY$35,4,IF(K1243&lt;=$BY$36,3,2))))),IF(C1229&lt;5,"-"))))))))))</f>
        <v/>
      </c>
      <c r="BF1243" s="17" t="str">
        <f t="shared" si="401"/>
        <v/>
      </c>
      <c r="BH1243" s="18" t="str">
        <f>IF(X1243="","",IF(50&lt;=Y1243,6,IF(AND(40&lt;=Y1243,Y1243&lt;50),5,IF(AND(30&lt;=Y1243,Y1243&lt;40),4,IF(AND(20&lt;=Y1243,Y1243&lt;30),3,IF(AND(10&lt;=Y1243,Y1243&lt;20),2,IF(AND(0&lt;=Y1243,Y1243&lt;10),1,IF(Y1243&lt;0,0,""))))))))</f>
        <v/>
      </c>
      <c r="BI1243" s="18" t="str">
        <f>IF(X1243="","",IF(30&lt;=Y1243,4,IF(AND(20&lt;=Y1243,Y1243&lt;30),3,IF(AND(10&lt;=Y1243,Y1243&lt;20),2,IF(AND(0&lt;=Y1243,Y1243&lt;10),1,IF(Y1243&lt;0,0,""))))))</f>
        <v/>
      </c>
      <c r="BJ1243" s="58" t="str">
        <f>IF(AND(OR(Q1243="",Q1243="□"),OR(R1243="",R1243="□"),OR(S1243="",S1243="□")),"",IF(AND(Q1243="■",R1243="■"),"",IF(AND(OR(Q1243="■",R1243="■"),S1243="■"),"",IF(Q1243="■",3,IF(R1243="■",1,IF(Z1243="■",BH1243,BI1243))))))</f>
        <v/>
      </c>
    </row>
    <row r="1244" spans="1:62" ht="12" customHeight="1" x14ac:dyDescent="0.15">
      <c r="A1244" s="66">
        <v>1227</v>
      </c>
      <c r="B1244" s="4"/>
      <c r="C1244" s="2"/>
      <c r="D1244" s="2"/>
      <c r="E1244" s="8"/>
      <c r="F1244" s="129" t="s">
        <v>38</v>
      </c>
      <c r="G1244" s="130" t="s">
        <v>38</v>
      </c>
      <c r="H1244" s="131" t="s">
        <v>38</v>
      </c>
      <c r="I1244" s="122"/>
      <c r="J1244" s="149"/>
      <c r="K1244" s="124"/>
      <c r="L1244" s="178"/>
      <c r="M1244" s="133"/>
      <c r="N1244" s="163" t="str">
        <f>IF($C$3="","",IF(P1244="","",BF1244))</f>
        <v/>
      </c>
      <c r="O1244" s="163" t="str">
        <f>IF($C$3="","",IF(AND(OR(F1244="",F1244="□"),OR(G1244="",G1244="□"),OR(H1244="",H1244="□")),"",IF(AND(F1244="■",G1244="■"),"",IF(AND(OR(F1244="■",G1244="■"),H1244="■"),"",IF(BF1244="","",IF(OR(BF1244=4,BF1244&gt;4),"○","×"))))))</f>
        <v/>
      </c>
      <c r="P1244" s="162" t="str">
        <f>IF($C$3="","",IF(AND(OR(F1244="",F1244="□"),OR(G1244="",G1244="□"),OR(H1244="",H1244="□")),"",IF(AND(F1244="■",G1244="■"),"",IF(AND(OR(F1244="■",G1244="■"),H1244="■"),"",IF(BF1244="","",IF(OR(BF1244=5,BF1244&gt;5),"○","×"))))))</f>
        <v/>
      </c>
      <c r="Q1244" s="129" t="s">
        <v>38</v>
      </c>
      <c r="R1244" s="130" t="s">
        <v>38</v>
      </c>
      <c r="S1244" s="131" t="s">
        <v>38</v>
      </c>
      <c r="T1244" s="1"/>
      <c r="U1244" s="10"/>
      <c r="V1244" s="11"/>
      <c r="W1244" s="10"/>
      <c r="X1244" s="223" t="str">
        <f t="shared" si="400"/>
        <v/>
      </c>
      <c r="Y1244" s="164" t="str">
        <f t="shared" si="382"/>
        <v/>
      </c>
      <c r="Z1244" s="131" t="s">
        <v>58</v>
      </c>
      <c r="AA1244" s="135" t="s">
        <v>58</v>
      </c>
      <c r="AB1244" s="165" t="str">
        <f t="shared" si="383"/>
        <v/>
      </c>
      <c r="AC1244" s="280"/>
      <c r="AD1244" s="281"/>
      <c r="AF1244" s="60" t="str">
        <f>IF($C$3="","",IF(AND(F1244="□",G1244="□",H1244="□"),"",IF(AND(F1244="■",G1244="■"),"",IF(AND(F1244="■",H1244="■"),"",IF(AND(G1244="■",H1244="■"),"",IF(F1244="■",$BY$42,IF(G1244="■",$BY$39,IF(I1244="","",I1244))))))))</f>
        <v/>
      </c>
      <c r="AG1244" s="61" t="str">
        <f>IF($C$3="","",IF(AND(F1244="□",G1244="□",H1244="□"),"",IF(AND(F1244="■",G1244="■"),"",IF(AND(F1244="■",H1244="■"),"",IF(AND(G1244="■",H1244="■"),"",IF(F1244="■",$BY$44,IF(G1244="■",$BY$41,IF(K1244="","",K1244))))))))</f>
        <v/>
      </c>
      <c r="AH1244" s="63" t="str">
        <f t="shared" si="384"/>
        <v/>
      </c>
      <c r="AI1244" s="63" t="str">
        <f t="shared" si="385"/>
        <v/>
      </c>
      <c r="AJ1244" s="64" t="str">
        <f t="shared" si="386"/>
        <v/>
      </c>
      <c r="AK1244" s="64" t="str">
        <f t="shared" si="387"/>
        <v/>
      </c>
      <c r="AL1244" s="64" t="str">
        <f>IF($C$3="","",IF(AND(F1244="□",G1244="□",H1244="□"),"",IF(AND(F1244="■",G1244="■"),"",IF(AND(F1244="■",H1244="■"),"",IF(AND(G1244="■",H1244="■"),"",IF(F1244="■",$BY$23,IF(G1244="■",$BY$21,IF(J1244="","",J1244))))))))</f>
        <v/>
      </c>
      <c r="AM1244" s="65" t="str">
        <f t="shared" si="388"/>
        <v/>
      </c>
      <c r="AN1244" s="64" t="str">
        <f>IF($C$3="","",IF(AND(F1244="□",G1244="□",H1244="□"),"",IF(AND(F1244="■",G1244="■"),"",IF(AND(F1244="■",H1244="■"),"",IF(AND(G1244="■",H1244="■"),"",IF(F1244="■",$BY$24,IF(G1244="■",$BY$22,IF(L1244="","",L1244))))))))</f>
        <v/>
      </c>
      <c r="AO1244" s="118"/>
      <c r="AP1244" s="64" t="str">
        <f t="shared" si="389"/>
        <v/>
      </c>
      <c r="AQ1244" s="64" t="str">
        <f t="shared" si="390"/>
        <v/>
      </c>
      <c r="AR1244" s="64" t="str">
        <f t="shared" si="391"/>
        <v/>
      </c>
      <c r="AS1244" s="64" t="str">
        <f t="shared" si="392"/>
        <v/>
      </c>
      <c r="AT1244" s="64" t="str">
        <f t="shared" si="393"/>
        <v/>
      </c>
      <c r="AW1244" s="17" t="str">
        <f t="shared" si="394"/>
        <v/>
      </c>
      <c r="AX1244" s="17" t="str">
        <f t="shared" si="395"/>
        <v/>
      </c>
      <c r="AY1244" s="17" t="str">
        <f t="shared" si="396"/>
        <v/>
      </c>
      <c r="AZ1244" s="17" t="str">
        <f t="shared" si="397"/>
        <v/>
      </c>
      <c r="BA1244" s="17" t="str">
        <f t="shared" si="398"/>
        <v/>
      </c>
      <c r="BB1244" s="17" t="str">
        <f t="shared" si="399"/>
        <v/>
      </c>
      <c r="BD1244" s="17" t="str">
        <f>IF(AND(OR(F1244="",F1244="□"),OR(G1244="",G1244="□"),OR(H1244="",H1244="□")),"",IF(AND(F1244="■",G1244="■"),"",IF(AND(OR(F1244="■",G1244="■"),H1244="■"),"",IF(F1244="■",5,IF(G1244="■",4,IF(I1244="","",IF($C$3="","",IF($C$3=8,"-",IF($C$3&lt;8,IF(I1244&lt;=$BY$25,7,IF(I1244&lt;=$BY$26,6,IF(I1244&lt;=$BY$27,5,IF(I1244&lt;=$BY$28,4,IF(I1244&lt;=$BY$29,3,IF(I1244&lt;=$BY$30,2,1)))))))))))))))</f>
        <v/>
      </c>
      <c r="BE1244" s="17" t="str">
        <f>IF(AND(OR(F1244="",F1244="□"),OR(G1244="",G1244="□"),OR(H1244="",H1244="□")),"",IF(AND(F1244="■",G1244="■"),"",IF(AND(OR(F1244="■",G1244="■"),H1244="■"),"",IF(F1244="■",5,IF(G1244="■",4,IF(K1244="","",IF($C$3="","",IF($C$3=8,IF(K1244&lt;=$BY$33,6,IF(K1244&lt;=$BY$34,5,IF(K1244&lt;=$BY$35,4,3))),IF(AND($C$3&lt;8,$C$3&gt;4),IF(K1244&lt;=$BY$32,7,IF(K1244&lt;=$BY$33,6,IF(K1244&lt;=$BY$34,5,IF(K1244&lt;=$BY$35,4,IF(K1244&lt;=$BY$36,3,2))))),IF(C1230&lt;5,"-"))))))))))</f>
        <v/>
      </c>
      <c r="BF1244" s="17" t="str">
        <f t="shared" si="401"/>
        <v/>
      </c>
      <c r="BH1244" s="18" t="str">
        <f>IF(X1244="","",IF(50&lt;=Y1244,6,IF(AND(40&lt;=Y1244,Y1244&lt;50),5,IF(AND(30&lt;=Y1244,Y1244&lt;40),4,IF(AND(20&lt;=Y1244,Y1244&lt;30),3,IF(AND(10&lt;=Y1244,Y1244&lt;20),2,IF(AND(0&lt;=Y1244,Y1244&lt;10),1,IF(Y1244&lt;0,0,""))))))))</f>
        <v/>
      </c>
      <c r="BI1244" s="18" t="str">
        <f>IF(X1244="","",IF(30&lt;=Y1244,4,IF(AND(20&lt;=Y1244,Y1244&lt;30),3,IF(AND(10&lt;=Y1244,Y1244&lt;20),2,IF(AND(0&lt;=Y1244,Y1244&lt;10),1,IF(Y1244&lt;0,0,""))))))</f>
        <v/>
      </c>
      <c r="BJ1244" s="58" t="str">
        <f>IF(AND(OR(Q1244="",Q1244="□"),OR(R1244="",R1244="□"),OR(S1244="",S1244="□")),"",IF(AND(Q1244="■",R1244="■"),"",IF(AND(OR(Q1244="■",R1244="■"),S1244="■"),"",IF(Q1244="■",3,IF(R1244="■",1,IF(Z1244="■",BH1244,BI1244))))))</f>
        <v/>
      </c>
    </row>
    <row r="1245" spans="1:62" ht="12" customHeight="1" x14ac:dyDescent="0.15">
      <c r="A1245" s="66">
        <v>1228</v>
      </c>
      <c r="B1245" s="4"/>
      <c r="C1245" s="2"/>
      <c r="D1245" s="2"/>
      <c r="E1245" s="8"/>
      <c r="F1245" s="129" t="s">
        <v>38</v>
      </c>
      <c r="G1245" s="130" t="s">
        <v>38</v>
      </c>
      <c r="H1245" s="131" t="s">
        <v>38</v>
      </c>
      <c r="I1245" s="122"/>
      <c r="J1245" s="149"/>
      <c r="K1245" s="124"/>
      <c r="L1245" s="178"/>
      <c r="M1245" s="133"/>
      <c r="N1245" s="163" t="str">
        <f>IF($C$3="","",IF(P1245="","",BF1245))</f>
        <v/>
      </c>
      <c r="O1245" s="163" t="str">
        <f>IF($C$3="","",IF(AND(OR(F1245="",F1245="□"),OR(G1245="",G1245="□"),OR(H1245="",H1245="□")),"",IF(AND(F1245="■",G1245="■"),"",IF(AND(OR(F1245="■",G1245="■"),H1245="■"),"",IF(BF1245="","",IF(OR(BF1245=4,BF1245&gt;4),"○","×"))))))</f>
        <v/>
      </c>
      <c r="P1245" s="162" t="str">
        <f>IF($C$3="","",IF(AND(OR(F1245="",F1245="□"),OR(G1245="",G1245="□"),OR(H1245="",H1245="□")),"",IF(AND(F1245="■",G1245="■"),"",IF(AND(OR(F1245="■",G1245="■"),H1245="■"),"",IF(BF1245="","",IF(OR(BF1245=5,BF1245&gt;5),"○","×"))))))</f>
        <v/>
      </c>
      <c r="Q1245" s="129" t="s">
        <v>38</v>
      </c>
      <c r="R1245" s="130" t="s">
        <v>38</v>
      </c>
      <c r="S1245" s="131" t="s">
        <v>38</v>
      </c>
      <c r="T1245" s="1"/>
      <c r="U1245" s="10"/>
      <c r="V1245" s="11"/>
      <c r="W1245" s="10"/>
      <c r="X1245" s="223" t="str">
        <f t="shared" si="400"/>
        <v/>
      </c>
      <c r="Y1245" s="164" t="str">
        <f t="shared" si="382"/>
        <v/>
      </c>
      <c r="Z1245" s="131" t="s">
        <v>58</v>
      </c>
      <c r="AA1245" s="135" t="s">
        <v>58</v>
      </c>
      <c r="AB1245" s="165" t="str">
        <f t="shared" si="383"/>
        <v/>
      </c>
      <c r="AC1245" s="280"/>
      <c r="AD1245" s="281"/>
      <c r="AF1245" s="60" t="str">
        <f>IF($C$3="","",IF(AND(F1245="□",G1245="□",H1245="□"),"",IF(AND(F1245="■",G1245="■"),"",IF(AND(F1245="■",H1245="■"),"",IF(AND(G1245="■",H1245="■"),"",IF(F1245="■",$BY$42,IF(G1245="■",$BY$39,IF(I1245="","",I1245))))))))</f>
        <v/>
      </c>
      <c r="AG1245" s="61" t="str">
        <f>IF($C$3="","",IF(AND(F1245="□",G1245="□",H1245="□"),"",IF(AND(F1245="■",G1245="■"),"",IF(AND(F1245="■",H1245="■"),"",IF(AND(G1245="■",H1245="■"),"",IF(F1245="■",$BY$44,IF(G1245="■",$BY$41,IF(K1245="","",K1245))))))))</f>
        <v/>
      </c>
      <c r="AH1245" s="63" t="str">
        <f t="shared" si="384"/>
        <v/>
      </c>
      <c r="AI1245" s="63" t="str">
        <f t="shared" si="385"/>
        <v/>
      </c>
      <c r="AJ1245" s="64" t="str">
        <f t="shared" si="386"/>
        <v/>
      </c>
      <c r="AK1245" s="64" t="str">
        <f t="shared" si="387"/>
        <v/>
      </c>
      <c r="AL1245" s="64" t="str">
        <f>IF($C$3="","",IF(AND(F1245="□",G1245="□",H1245="□"),"",IF(AND(F1245="■",G1245="■"),"",IF(AND(F1245="■",H1245="■"),"",IF(AND(G1245="■",H1245="■"),"",IF(F1245="■",$BY$23,IF(G1245="■",$BY$21,IF(J1245="","",J1245))))))))</f>
        <v/>
      </c>
      <c r="AM1245" s="65" t="str">
        <f t="shared" si="388"/>
        <v/>
      </c>
      <c r="AN1245" s="64" t="str">
        <f>IF($C$3="","",IF(AND(F1245="□",G1245="□",H1245="□"),"",IF(AND(F1245="■",G1245="■"),"",IF(AND(F1245="■",H1245="■"),"",IF(AND(G1245="■",H1245="■"),"",IF(F1245="■",$BY$24,IF(G1245="■",$BY$22,IF(L1245="","",L1245))))))))</f>
        <v/>
      </c>
      <c r="AO1245" s="118"/>
      <c r="AP1245" s="64" t="str">
        <f t="shared" si="389"/>
        <v/>
      </c>
      <c r="AQ1245" s="64" t="str">
        <f t="shared" si="390"/>
        <v/>
      </c>
      <c r="AR1245" s="64" t="str">
        <f t="shared" si="391"/>
        <v/>
      </c>
      <c r="AS1245" s="64" t="str">
        <f t="shared" si="392"/>
        <v/>
      </c>
      <c r="AT1245" s="64" t="str">
        <f t="shared" si="393"/>
        <v/>
      </c>
      <c r="AW1245" s="17" t="str">
        <f t="shared" si="394"/>
        <v/>
      </c>
      <c r="AX1245" s="17" t="str">
        <f t="shared" si="395"/>
        <v/>
      </c>
      <c r="AY1245" s="17" t="str">
        <f t="shared" si="396"/>
        <v/>
      </c>
      <c r="AZ1245" s="17" t="str">
        <f t="shared" si="397"/>
        <v/>
      </c>
      <c r="BA1245" s="17" t="str">
        <f t="shared" si="398"/>
        <v/>
      </c>
      <c r="BB1245" s="17" t="str">
        <f t="shared" si="399"/>
        <v/>
      </c>
      <c r="BD1245" s="17" t="str">
        <f>IF(AND(OR(F1245="",F1245="□"),OR(G1245="",G1245="□"),OR(H1245="",H1245="□")),"",IF(AND(F1245="■",G1245="■"),"",IF(AND(OR(F1245="■",G1245="■"),H1245="■"),"",IF(F1245="■",5,IF(G1245="■",4,IF(I1245="","",IF($C$3="","",IF($C$3=8,"-",IF($C$3&lt;8,IF(I1245&lt;=$BY$25,7,IF(I1245&lt;=$BY$26,6,IF(I1245&lt;=$BY$27,5,IF(I1245&lt;=$BY$28,4,IF(I1245&lt;=$BY$29,3,IF(I1245&lt;=$BY$30,2,1)))))))))))))))</f>
        <v/>
      </c>
      <c r="BE1245" s="17" t="str">
        <f>IF(AND(OR(F1245="",F1245="□"),OR(G1245="",G1245="□"),OR(H1245="",H1245="□")),"",IF(AND(F1245="■",G1245="■"),"",IF(AND(OR(F1245="■",G1245="■"),H1245="■"),"",IF(F1245="■",5,IF(G1245="■",4,IF(K1245="","",IF($C$3="","",IF($C$3=8,IF(K1245&lt;=$BY$33,6,IF(K1245&lt;=$BY$34,5,IF(K1245&lt;=$BY$35,4,3))),IF(AND($C$3&lt;8,$C$3&gt;4),IF(K1245&lt;=$BY$32,7,IF(K1245&lt;=$BY$33,6,IF(K1245&lt;=$BY$34,5,IF(K1245&lt;=$BY$35,4,IF(K1245&lt;=$BY$36,3,2))))),IF(C1231&lt;5,"-"))))))))))</f>
        <v/>
      </c>
      <c r="BF1245" s="17" t="str">
        <f t="shared" si="401"/>
        <v/>
      </c>
      <c r="BH1245" s="18" t="str">
        <f>IF(X1245="","",IF(50&lt;=Y1245,6,IF(AND(40&lt;=Y1245,Y1245&lt;50),5,IF(AND(30&lt;=Y1245,Y1245&lt;40),4,IF(AND(20&lt;=Y1245,Y1245&lt;30),3,IF(AND(10&lt;=Y1245,Y1245&lt;20),2,IF(AND(0&lt;=Y1245,Y1245&lt;10),1,IF(Y1245&lt;0,0,""))))))))</f>
        <v/>
      </c>
      <c r="BI1245" s="18" t="str">
        <f>IF(X1245="","",IF(30&lt;=Y1245,4,IF(AND(20&lt;=Y1245,Y1245&lt;30),3,IF(AND(10&lt;=Y1245,Y1245&lt;20),2,IF(AND(0&lt;=Y1245,Y1245&lt;10),1,IF(Y1245&lt;0,0,""))))))</f>
        <v/>
      </c>
      <c r="BJ1245" s="58" t="str">
        <f>IF(AND(OR(Q1245="",Q1245="□"),OR(R1245="",R1245="□"),OR(S1245="",S1245="□")),"",IF(AND(Q1245="■",R1245="■"),"",IF(AND(OR(Q1245="■",R1245="■"),S1245="■"),"",IF(Q1245="■",3,IF(R1245="■",1,IF(Z1245="■",BH1245,BI1245))))))</f>
        <v/>
      </c>
    </row>
    <row r="1246" spans="1:62" ht="12" customHeight="1" x14ac:dyDescent="0.15">
      <c r="A1246" s="66">
        <v>1229</v>
      </c>
      <c r="B1246" s="4"/>
      <c r="C1246" s="2"/>
      <c r="D1246" s="2"/>
      <c r="E1246" s="8"/>
      <c r="F1246" s="129" t="s">
        <v>38</v>
      </c>
      <c r="G1246" s="130" t="s">
        <v>38</v>
      </c>
      <c r="H1246" s="131" t="s">
        <v>38</v>
      </c>
      <c r="I1246" s="122"/>
      <c r="J1246" s="149"/>
      <c r="K1246" s="124"/>
      <c r="L1246" s="178"/>
      <c r="M1246" s="133"/>
      <c r="N1246" s="163" t="str">
        <f>IF($C$3="","",IF(P1246="","",BF1246))</f>
        <v/>
      </c>
      <c r="O1246" s="163" t="str">
        <f>IF($C$3="","",IF(AND(OR(F1246="",F1246="□"),OR(G1246="",G1246="□"),OR(H1246="",H1246="□")),"",IF(AND(F1246="■",G1246="■"),"",IF(AND(OR(F1246="■",G1246="■"),H1246="■"),"",IF(BF1246="","",IF(OR(BF1246=4,BF1246&gt;4),"○","×"))))))</f>
        <v/>
      </c>
      <c r="P1246" s="162" t="str">
        <f>IF($C$3="","",IF(AND(OR(F1246="",F1246="□"),OR(G1246="",G1246="□"),OR(H1246="",H1246="□")),"",IF(AND(F1246="■",G1246="■"),"",IF(AND(OR(F1246="■",G1246="■"),H1246="■"),"",IF(BF1246="","",IF(OR(BF1246=5,BF1246&gt;5),"○","×"))))))</f>
        <v/>
      </c>
      <c r="Q1246" s="129" t="s">
        <v>38</v>
      </c>
      <c r="R1246" s="130" t="s">
        <v>38</v>
      </c>
      <c r="S1246" s="131" t="s">
        <v>38</v>
      </c>
      <c r="T1246" s="1"/>
      <c r="U1246" s="10"/>
      <c r="V1246" s="11"/>
      <c r="W1246" s="10"/>
      <c r="X1246" s="223" t="str">
        <f t="shared" si="400"/>
        <v/>
      </c>
      <c r="Y1246" s="164" t="str">
        <f t="shared" si="382"/>
        <v/>
      </c>
      <c r="Z1246" s="131" t="s">
        <v>58</v>
      </c>
      <c r="AA1246" s="135" t="s">
        <v>58</v>
      </c>
      <c r="AB1246" s="165" t="str">
        <f t="shared" si="383"/>
        <v/>
      </c>
      <c r="AC1246" s="280"/>
      <c r="AD1246" s="281"/>
      <c r="AF1246" s="60" t="str">
        <f>IF($C$3="","",IF(AND(F1246="□",G1246="□",H1246="□"),"",IF(AND(F1246="■",G1246="■"),"",IF(AND(F1246="■",H1246="■"),"",IF(AND(G1246="■",H1246="■"),"",IF(F1246="■",$BY$42,IF(G1246="■",$BY$39,IF(I1246="","",I1246))))))))</f>
        <v/>
      </c>
      <c r="AG1246" s="61" t="str">
        <f>IF($C$3="","",IF(AND(F1246="□",G1246="□",H1246="□"),"",IF(AND(F1246="■",G1246="■"),"",IF(AND(F1246="■",H1246="■"),"",IF(AND(G1246="■",H1246="■"),"",IF(F1246="■",$BY$44,IF(G1246="■",$BY$41,IF(K1246="","",K1246))))))))</f>
        <v/>
      </c>
      <c r="AH1246" s="63" t="str">
        <f t="shared" si="384"/>
        <v/>
      </c>
      <c r="AI1246" s="63" t="str">
        <f t="shared" si="385"/>
        <v/>
      </c>
      <c r="AJ1246" s="64" t="str">
        <f t="shared" si="386"/>
        <v/>
      </c>
      <c r="AK1246" s="64" t="str">
        <f t="shared" si="387"/>
        <v/>
      </c>
      <c r="AL1246" s="64" t="str">
        <f>IF($C$3="","",IF(AND(F1246="□",G1246="□",H1246="□"),"",IF(AND(F1246="■",G1246="■"),"",IF(AND(F1246="■",H1246="■"),"",IF(AND(G1246="■",H1246="■"),"",IF(F1246="■",$BY$23,IF(G1246="■",$BY$21,IF(J1246="","",J1246))))))))</f>
        <v/>
      </c>
      <c r="AM1246" s="65" t="str">
        <f t="shared" si="388"/>
        <v/>
      </c>
      <c r="AN1246" s="64" t="str">
        <f>IF($C$3="","",IF(AND(F1246="□",G1246="□",H1246="□"),"",IF(AND(F1246="■",G1246="■"),"",IF(AND(F1246="■",H1246="■"),"",IF(AND(G1246="■",H1246="■"),"",IF(F1246="■",$BY$24,IF(G1246="■",$BY$22,IF(L1246="","",L1246))))))))</f>
        <v/>
      </c>
      <c r="AO1246" s="118"/>
      <c r="AP1246" s="64" t="str">
        <f t="shared" si="389"/>
        <v/>
      </c>
      <c r="AQ1246" s="64" t="str">
        <f t="shared" si="390"/>
        <v/>
      </c>
      <c r="AR1246" s="64" t="str">
        <f t="shared" si="391"/>
        <v/>
      </c>
      <c r="AS1246" s="64" t="str">
        <f t="shared" si="392"/>
        <v/>
      </c>
      <c r="AT1246" s="64" t="str">
        <f t="shared" si="393"/>
        <v/>
      </c>
      <c r="AW1246" s="17" t="str">
        <f t="shared" si="394"/>
        <v/>
      </c>
      <c r="AX1246" s="17" t="str">
        <f t="shared" si="395"/>
        <v/>
      </c>
      <c r="AY1246" s="17" t="str">
        <f t="shared" si="396"/>
        <v/>
      </c>
      <c r="AZ1246" s="17" t="str">
        <f t="shared" si="397"/>
        <v/>
      </c>
      <c r="BA1246" s="17" t="str">
        <f t="shared" si="398"/>
        <v/>
      </c>
      <c r="BB1246" s="17" t="str">
        <f t="shared" si="399"/>
        <v/>
      </c>
      <c r="BD1246" s="17" t="str">
        <f>IF(AND(OR(F1246="",F1246="□"),OR(G1246="",G1246="□"),OR(H1246="",H1246="□")),"",IF(AND(F1246="■",G1246="■"),"",IF(AND(OR(F1246="■",G1246="■"),H1246="■"),"",IF(F1246="■",5,IF(G1246="■",4,IF(I1246="","",IF($C$3="","",IF($C$3=8,"-",IF($C$3&lt;8,IF(I1246&lt;=$BY$25,7,IF(I1246&lt;=$BY$26,6,IF(I1246&lt;=$BY$27,5,IF(I1246&lt;=$BY$28,4,IF(I1246&lt;=$BY$29,3,IF(I1246&lt;=$BY$30,2,1)))))))))))))))</f>
        <v/>
      </c>
      <c r="BE1246" s="17" t="str">
        <f>IF(AND(OR(F1246="",F1246="□"),OR(G1246="",G1246="□"),OR(H1246="",H1246="□")),"",IF(AND(F1246="■",G1246="■"),"",IF(AND(OR(F1246="■",G1246="■"),H1246="■"),"",IF(F1246="■",5,IF(G1246="■",4,IF(K1246="","",IF($C$3="","",IF($C$3=8,IF(K1246&lt;=$BY$33,6,IF(K1246&lt;=$BY$34,5,IF(K1246&lt;=$BY$35,4,3))),IF(AND($C$3&lt;8,$C$3&gt;4),IF(K1246&lt;=$BY$32,7,IF(K1246&lt;=$BY$33,6,IF(K1246&lt;=$BY$34,5,IF(K1246&lt;=$BY$35,4,IF(K1246&lt;=$BY$36,3,2))))),IF(C1232&lt;5,"-"))))))))))</f>
        <v/>
      </c>
      <c r="BF1246" s="17" t="str">
        <f t="shared" si="401"/>
        <v/>
      </c>
      <c r="BH1246" s="18" t="str">
        <f>IF(X1246="","",IF(50&lt;=Y1246,6,IF(AND(40&lt;=Y1246,Y1246&lt;50),5,IF(AND(30&lt;=Y1246,Y1246&lt;40),4,IF(AND(20&lt;=Y1246,Y1246&lt;30),3,IF(AND(10&lt;=Y1246,Y1246&lt;20),2,IF(AND(0&lt;=Y1246,Y1246&lt;10),1,IF(Y1246&lt;0,0,""))))))))</f>
        <v/>
      </c>
      <c r="BI1246" s="18" t="str">
        <f>IF(X1246="","",IF(30&lt;=Y1246,4,IF(AND(20&lt;=Y1246,Y1246&lt;30),3,IF(AND(10&lt;=Y1246,Y1246&lt;20),2,IF(AND(0&lt;=Y1246,Y1246&lt;10),1,IF(Y1246&lt;0,0,""))))))</f>
        <v/>
      </c>
      <c r="BJ1246" s="58" t="str">
        <f>IF(AND(OR(Q1246="",Q1246="□"),OR(R1246="",R1246="□"),OR(S1246="",S1246="□")),"",IF(AND(Q1246="■",R1246="■"),"",IF(AND(OR(Q1246="■",R1246="■"),S1246="■"),"",IF(Q1246="■",3,IF(R1246="■",1,IF(Z1246="■",BH1246,BI1246))))))</f>
        <v/>
      </c>
    </row>
    <row r="1247" spans="1:62" ht="12" customHeight="1" x14ac:dyDescent="0.15">
      <c r="A1247" s="66">
        <v>1230</v>
      </c>
      <c r="B1247" s="4"/>
      <c r="C1247" s="2"/>
      <c r="D1247" s="2"/>
      <c r="E1247" s="8"/>
      <c r="F1247" s="129" t="s">
        <v>38</v>
      </c>
      <c r="G1247" s="130" t="s">
        <v>38</v>
      </c>
      <c r="H1247" s="131" t="s">
        <v>38</v>
      </c>
      <c r="I1247" s="122"/>
      <c r="J1247" s="149"/>
      <c r="K1247" s="124"/>
      <c r="L1247" s="178"/>
      <c r="M1247" s="133"/>
      <c r="N1247" s="163" t="str">
        <f>IF($C$3="","",IF(P1247="","",BF1247))</f>
        <v/>
      </c>
      <c r="O1247" s="163" t="str">
        <f>IF($C$3="","",IF(AND(OR(F1247="",F1247="□"),OR(G1247="",G1247="□"),OR(H1247="",H1247="□")),"",IF(AND(F1247="■",G1247="■"),"",IF(AND(OR(F1247="■",G1247="■"),H1247="■"),"",IF(BF1247="","",IF(OR(BF1247=4,BF1247&gt;4),"○","×"))))))</f>
        <v/>
      </c>
      <c r="P1247" s="162" t="str">
        <f>IF($C$3="","",IF(AND(OR(F1247="",F1247="□"),OR(G1247="",G1247="□"),OR(H1247="",H1247="□")),"",IF(AND(F1247="■",G1247="■"),"",IF(AND(OR(F1247="■",G1247="■"),H1247="■"),"",IF(BF1247="","",IF(OR(BF1247=5,BF1247&gt;5),"○","×"))))))</f>
        <v/>
      </c>
      <c r="Q1247" s="129" t="s">
        <v>38</v>
      </c>
      <c r="R1247" s="130" t="s">
        <v>38</v>
      </c>
      <c r="S1247" s="131" t="s">
        <v>38</v>
      </c>
      <c r="T1247" s="1"/>
      <c r="U1247" s="10"/>
      <c r="V1247" s="11"/>
      <c r="W1247" s="10"/>
      <c r="X1247" s="223" t="str">
        <f t="shared" si="400"/>
        <v/>
      </c>
      <c r="Y1247" s="164" t="str">
        <f t="shared" si="382"/>
        <v/>
      </c>
      <c r="Z1247" s="131" t="s">
        <v>58</v>
      </c>
      <c r="AA1247" s="135" t="s">
        <v>58</v>
      </c>
      <c r="AB1247" s="165" t="str">
        <f t="shared" si="383"/>
        <v/>
      </c>
      <c r="AC1247" s="280"/>
      <c r="AD1247" s="281"/>
      <c r="AF1247" s="60" t="str">
        <f>IF($C$3="","",IF(AND(F1247="□",G1247="□",H1247="□"),"",IF(AND(F1247="■",G1247="■"),"",IF(AND(F1247="■",H1247="■"),"",IF(AND(G1247="■",H1247="■"),"",IF(F1247="■",$BY$42,IF(G1247="■",$BY$39,IF(I1247="","",I1247))))))))</f>
        <v/>
      </c>
      <c r="AG1247" s="61" t="str">
        <f>IF($C$3="","",IF(AND(F1247="□",G1247="□",H1247="□"),"",IF(AND(F1247="■",G1247="■"),"",IF(AND(F1247="■",H1247="■"),"",IF(AND(G1247="■",H1247="■"),"",IF(F1247="■",$BY$44,IF(G1247="■",$BY$41,IF(K1247="","",K1247))))))))</f>
        <v/>
      </c>
      <c r="AH1247" s="63" t="str">
        <f t="shared" si="384"/>
        <v/>
      </c>
      <c r="AI1247" s="63" t="str">
        <f t="shared" si="385"/>
        <v/>
      </c>
      <c r="AJ1247" s="64" t="str">
        <f t="shared" si="386"/>
        <v/>
      </c>
      <c r="AK1247" s="64" t="str">
        <f t="shared" si="387"/>
        <v/>
      </c>
      <c r="AL1247" s="64" t="str">
        <f>IF($C$3="","",IF(AND(F1247="□",G1247="□",H1247="□"),"",IF(AND(F1247="■",G1247="■"),"",IF(AND(F1247="■",H1247="■"),"",IF(AND(G1247="■",H1247="■"),"",IF(F1247="■",$BY$23,IF(G1247="■",$BY$21,IF(J1247="","",J1247))))))))</f>
        <v/>
      </c>
      <c r="AM1247" s="65" t="str">
        <f t="shared" si="388"/>
        <v/>
      </c>
      <c r="AN1247" s="64" t="str">
        <f>IF($C$3="","",IF(AND(F1247="□",G1247="□",H1247="□"),"",IF(AND(F1247="■",G1247="■"),"",IF(AND(F1247="■",H1247="■"),"",IF(AND(G1247="■",H1247="■"),"",IF(F1247="■",$BY$24,IF(G1247="■",$BY$22,IF(L1247="","",L1247))))))))</f>
        <v/>
      </c>
      <c r="AO1247" s="118"/>
      <c r="AP1247" s="64" t="str">
        <f t="shared" si="389"/>
        <v/>
      </c>
      <c r="AQ1247" s="64" t="str">
        <f t="shared" si="390"/>
        <v/>
      </c>
      <c r="AR1247" s="64" t="str">
        <f t="shared" si="391"/>
        <v/>
      </c>
      <c r="AS1247" s="64" t="str">
        <f t="shared" si="392"/>
        <v/>
      </c>
      <c r="AT1247" s="64" t="str">
        <f t="shared" si="393"/>
        <v/>
      </c>
      <c r="AW1247" s="17" t="str">
        <f t="shared" si="394"/>
        <v/>
      </c>
      <c r="AX1247" s="17" t="str">
        <f t="shared" si="395"/>
        <v/>
      </c>
      <c r="AY1247" s="17" t="str">
        <f t="shared" si="396"/>
        <v/>
      </c>
      <c r="AZ1247" s="17" t="str">
        <f t="shared" si="397"/>
        <v/>
      </c>
      <c r="BA1247" s="17" t="str">
        <f t="shared" si="398"/>
        <v/>
      </c>
      <c r="BB1247" s="17" t="str">
        <f t="shared" si="399"/>
        <v/>
      </c>
      <c r="BD1247" s="17" t="str">
        <f>IF(AND(OR(F1247="",F1247="□"),OR(G1247="",G1247="□"),OR(H1247="",H1247="□")),"",IF(AND(F1247="■",G1247="■"),"",IF(AND(OR(F1247="■",G1247="■"),H1247="■"),"",IF(F1247="■",5,IF(G1247="■",4,IF(I1247="","",IF($C$3="","",IF($C$3=8,"-",IF($C$3&lt;8,IF(I1247&lt;=$BY$25,7,IF(I1247&lt;=$BY$26,6,IF(I1247&lt;=$BY$27,5,IF(I1247&lt;=$BY$28,4,IF(I1247&lt;=$BY$29,3,IF(I1247&lt;=$BY$30,2,1)))))))))))))))</f>
        <v/>
      </c>
      <c r="BE1247" s="17" t="str">
        <f>IF(AND(OR(F1247="",F1247="□"),OR(G1247="",G1247="□"),OR(H1247="",H1247="□")),"",IF(AND(F1247="■",G1247="■"),"",IF(AND(OR(F1247="■",G1247="■"),H1247="■"),"",IF(F1247="■",5,IF(G1247="■",4,IF(K1247="","",IF($C$3="","",IF($C$3=8,IF(K1247&lt;=$BY$33,6,IF(K1247&lt;=$BY$34,5,IF(K1247&lt;=$BY$35,4,3))),IF(AND($C$3&lt;8,$C$3&gt;4),IF(K1247&lt;=$BY$32,7,IF(K1247&lt;=$BY$33,6,IF(K1247&lt;=$BY$34,5,IF(K1247&lt;=$BY$35,4,IF(K1247&lt;=$BY$36,3,2))))),IF(C1233&lt;5,"-"))))))))))</f>
        <v/>
      </c>
      <c r="BF1247" s="17" t="str">
        <f t="shared" si="401"/>
        <v/>
      </c>
      <c r="BH1247" s="18" t="str">
        <f>IF(X1247="","",IF(50&lt;=Y1247,6,IF(AND(40&lt;=Y1247,Y1247&lt;50),5,IF(AND(30&lt;=Y1247,Y1247&lt;40),4,IF(AND(20&lt;=Y1247,Y1247&lt;30),3,IF(AND(10&lt;=Y1247,Y1247&lt;20),2,IF(AND(0&lt;=Y1247,Y1247&lt;10),1,IF(Y1247&lt;0,0,""))))))))</f>
        <v/>
      </c>
      <c r="BI1247" s="18" t="str">
        <f>IF(X1247="","",IF(30&lt;=Y1247,4,IF(AND(20&lt;=Y1247,Y1247&lt;30),3,IF(AND(10&lt;=Y1247,Y1247&lt;20),2,IF(AND(0&lt;=Y1247,Y1247&lt;10),1,IF(Y1247&lt;0,0,""))))))</f>
        <v/>
      </c>
      <c r="BJ1247" s="58" t="str">
        <f>IF(AND(OR(Q1247="",Q1247="□"),OR(R1247="",R1247="□"),OR(S1247="",S1247="□")),"",IF(AND(Q1247="■",R1247="■"),"",IF(AND(OR(Q1247="■",R1247="■"),S1247="■"),"",IF(Q1247="■",3,IF(R1247="■",1,IF(Z1247="■",BH1247,BI1247))))))</f>
        <v/>
      </c>
    </row>
    <row r="1248" spans="1:62" ht="12" customHeight="1" x14ac:dyDescent="0.15">
      <c r="A1248" s="66">
        <v>1231</v>
      </c>
      <c r="B1248" s="4"/>
      <c r="C1248" s="2"/>
      <c r="D1248" s="2"/>
      <c r="E1248" s="8"/>
      <c r="F1248" s="129" t="s">
        <v>38</v>
      </c>
      <c r="G1248" s="130" t="s">
        <v>38</v>
      </c>
      <c r="H1248" s="131" t="s">
        <v>38</v>
      </c>
      <c r="I1248" s="122"/>
      <c r="J1248" s="149"/>
      <c r="K1248" s="124"/>
      <c r="L1248" s="178"/>
      <c r="M1248" s="133"/>
      <c r="N1248" s="163" t="str">
        <f>IF($C$3="","",IF(P1248="","",BF1248))</f>
        <v/>
      </c>
      <c r="O1248" s="163" t="str">
        <f>IF($C$3="","",IF(AND(OR(F1248="",F1248="□"),OR(G1248="",G1248="□"),OR(H1248="",H1248="□")),"",IF(AND(F1248="■",G1248="■"),"",IF(AND(OR(F1248="■",G1248="■"),H1248="■"),"",IF(BF1248="","",IF(OR(BF1248=4,BF1248&gt;4),"○","×"))))))</f>
        <v/>
      </c>
      <c r="P1248" s="162" t="str">
        <f>IF($C$3="","",IF(AND(OR(F1248="",F1248="□"),OR(G1248="",G1248="□"),OR(H1248="",H1248="□")),"",IF(AND(F1248="■",G1248="■"),"",IF(AND(OR(F1248="■",G1248="■"),H1248="■"),"",IF(BF1248="","",IF(OR(BF1248=5,BF1248&gt;5),"○","×"))))))</f>
        <v/>
      </c>
      <c r="Q1248" s="129" t="s">
        <v>38</v>
      </c>
      <c r="R1248" s="130" t="s">
        <v>38</v>
      </c>
      <c r="S1248" s="131" t="s">
        <v>38</v>
      </c>
      <c r="T1248" s="1"/>
      <c r="U1248" s="10"/>
      <c r="V1248" s="11"/>
      <c r="W1248" s="10"/>
      <c r="X1248" s="223" t="str">
        <f t="shared" si="400"/>
        <v/>
      </c>
      <c r="Y1248" s="164" t="str">
        <f t="shared" si="382"/>
        <v/>
      </c>
      <c r="Z1248" s="131" t="s">
        <v>58</v>
      </c>
      <c r="AA1248" s="135" t="s">
        <v>58</v>
      </c>
      <c r="AB1248" s="165" t="str">
        <f t="shared" si="383"/>
        <v/>
      </c>
      <c r="AC1248" s="280"/>
      <c r="AD1248" s="281"/>
      <c r="AF1248" s="60" t="str">
        <f>IF($C$3="","",IF(AND(F1248="□",G1248="□",H1248="□"),"",IF(AND(F1248="■",G1248="■"),"",IF(AND(F1248="■",H1248="■"),"",IF(AND(G1248="■",H1248="■"),"",IF(F1248="■",$BY$42,IF(G1248="■",$BY$39,IF(I1248="","",I1248))))))))</f>
        <v/>
      </c>
      <c r="AG1248" s="61" t="str">
        <f>IF($C$3="","",IF(AND(F1248="□",G1248="□",H1248="□"),"",IF(AND(F1248="■",G1248="■"),"",IF(AND(F1248="■",H1248="■"),"",IF(AND(G1248="■",H1248="■"),"",IF(F1248="■",$BY$44,IF(G1248="■",$BY$41,IF(K1248="","",K1248))))))))</f>
        <v/>
      </c>
      <c r="AH1248" s="63" t="str">
        <f t="shared" si="384"/>
        <v/>
      </c>
      <c r="AI1248" s="63" t="str">
        <f t="shared" si="385"/>
        <v/>
      </c>
      <c r="AJ1248" s="64" t="str">
        <f t="shared" si="386"/>
        <v/>
      </c>
      <c r="AK1248" s="64" t="str">
        <f t="shared" si="387"/>
        <v/>
      </c>
      <c r="AL1248" s="64" t="str">
        <f>IF($C$3="","",IF(AND(F1248="□",G1248="□",H1248="□"),"",IF(AND(F1248="■",G1248="■"),"",IF(AND(F1248="■",H1248="■"),"",IF(AND(G1248="■",H1248="■"),"",IF(F1248="■",$BY$23,IF(G1248="■",$BY$21,IF(J1248="","",J1248))))))))</f>
        <v/>
      </c>
      <c r="AM1248" s="65" t="str">
        <f t="shared" si="388"/>
        <v/>
      </c>
      <c r="AN1248" s="64" t="str">
        <f>IF($C$3="","",IF(AND(F1248="□",G1248="□",H1248="□"),"",IF(AND(F1248="■",G1248="■"),"",IF(AND(F1248="■",H1248="■"),"",IF(AND(G1248="■",H1248="■"),"",IF(F1248="■",$BY$24,IF(G1248="■",$BY$22,IF(L1248="","",L1248))))))))</f>
        <v/>
      </c>
      <c r="AO1248" s="118"/>
      <c r="AP1248" s="64" t="str">
        <f t="shared" si="389"/>
        <v/>
      </c>
      <c r="AQ1248" s="64" t="str">
        <f t="shared" si="390"/>
        <v/>
      </c>
      <c r="AR1248" s="64" t="str">
        <f t="shared" si="391"/>
        <v/>
      </c>
      <c r="AS1248" s="64" t="str">
        <f t="shared" si="392"/>
        <v/>
      </c>
      <c r="AT1248" s="64" t="str">
        <f t="shared" si="393"/>
        <v/>
      </c>
      <c r="AW1248" s="17" t="str">
        <f t="shared" si="394"/>
        <v/>
      </c>
      <c r="AX1248" s="17" t="str">
        <f t="shared" si="395"/>
        <v/>
      </c>
      <c r="AY1248" s="17" t="str">
        <f t="shared" si="396"/>
        <v/>
      </c>
      <c r="AZ1248" s="17" t="str">
        <f t="shared" si="397"/>
        <v/>
      </c>
      <c r="BA1248" s="17" t="str">
        <f t="shared" si="398"/>
        <v/>
      </c>
      <c r="BB1248" s="17" t="str">
        <f t="shared" si="399"/>
        <v/>
      </c>
      <c r="BD1248" s="17" t="str">
        <f>IF(AND(OR(F1248="",F1248="□"),OR(G1248="",G1248="□"),OR(H1248="",H1248="□")),"",IF(AND(F1248="■",G1248="■"),"",IF(AND(OR(F1248="■",G1248="■"),H1248="■"),"",IF(F1248="■",5,IF(G1248="■",4,IF(I1248="","",IF($C$3="","",IF($C$3=8,"-",IF($C$3&lt;8,IF(I1248&lt;=$BY$25,7,IF(I1248&lt;=$BY$26,6,IF(I1248&lt;=$BY$27,5,IF(I1248&lt;=$BY$28,4,IF(I1248&lt;=$BY$29,3,IF(I1248&lt;=$BY$30,2,1)))))))))))))))</f>
        <v/>
      </c>
      <c r="BE1248" s="17" t="str">
        <f>IF(AND(OR(F1248="",F1248="□"),OR(G1248="",G1248="□"),OR(H1248="",H1248="□")),"",IF(AND(F1248="■",G1248="■"),"",IF(AND(OR(F1248="■",G1248="■"),H1248="■"),"",IF(F1248="■",5,IF(G1248="■",4,IF(K1248="","",IF($C$3="","",IF($C$3=8,IF(K1248&lt;=$BY$33,6,IF(K1248&lt;=$BY$34,5,IF(K1248&lt;=$BY$35,4,3))),IF(AND($C$3&lt;8,$C$3&gt;4),IF(K1248&lt;=$BY$32,7,IF(K1248&lt;=$BY$33,6,IF(K1248&lt;=$BY$34,5,IF(K1248&lt;=$BY$35,4,IF(K1248&lt;=$BY$36,3,2))))),IF(C1234&lt;5,"-"))))))))))</f>
        <v/>
      </c>
      <c r="BF1248" s="17" t="str">
        <f t="shared" si="401"/>
        <v/>
      </c>
      <c r="BH1248" s="18" t="str">
        <f>IF(X1248="","",IF(50&lt;=Y1248,6,IF(AND(40&lt;=Y1248,Y1248&lt;50),5,IF(AND(30&lt;=Y1248,Y1248&lt;40),4,IF(AND(20&lt;=Y1248,Y1248&lt;30),3,IF(AND(10&lt;=Y1248,Y1248&lt;20),2,IF(AND(0&lt;=Y1248,Y1248&lt;10),1,IF(Y1248&lt;0,0,""))))))))</f>
        <v/>
      </c>
      <c r="BI1248" s="18" t="str">
        <f>IF(X1248="","",IF(30&lt;=Y1248,4,IF(AND(20&lt;=Y1248,Y1248&lt;30),3,IF(AND(10&lt;=Y1248,Y1248&lt;20),2,IF(AND(0&lt;=Y1248,Y1248&lt;10),1,IF(Y1248&lt;0,0,""))))))</f>
        <v/>
      </c>
      <c r="BJ1248" s="58" t="str">
        <f>IF(AND(OR(Q1248="",Q1248="□"),OR(R1248="",R1248="□"),OR(S1248="",S1248="□")),"",IF(AND(Q1248="■",R1248="■"),"",IF(AND(OR(Q1248="■",R1248="■"),S1248="■"),"",IF(Q1248="■",3,IF(R1248="■",1,IF(Z1248="■",BH1248,BI1248))))))</f>
        <v/>
      </c>
    </row>
    <row r="1249" spans="1:62" ht="12" customHeight="1" x14ac:dyDescent="0.15">
      <c r="A1249" s="66">
        <v>1232</v>
      </c>
      <c r="B1249" s="4"/>
      <c r="C1249" s="2"/>
      <c r="D1249" s="2"/>
      <c r="E1249" s="8"/>
      <c r="F1249" s="129" t="s">
        <v>38</v>
      </c>
      <c r="G1249" s="130" t="s">
        <v>38</v>
      </c>
      <c r="H1249" s="131" t="s">
        <v>38</v>
      </c>
      <c r="I1249" s="122"/>
      <c r="J1249" s="149"/>
      <c r="K1249" s="124"/>
      <c r="L1249" s="178"/>
      <c r="M1249" s="133"/>
      <c r="N1249" s="163" t="str">
        <f>IF($C$3="","",IF(P1249="","",BF1249))</f>
        <v/>
      </c>
      <c r="O1249" s="163" t="str">
        <f>IF($C$3="","",IF(AND(OR(F1249="",F1249="□"),OR(G1249="",G1249="□"),OR(H1249="",H1249="□")),"",IF(AND(F1249="■",G1249="■"),"",IF(AND(OR(F1249="■",G1249="■"),H1249="■"),"",IF(BF1249="","",IF(OR(BF1249=4,BF1249&gt;4),"○","×"))))))</f>
        <v/>
      </c>
      <c r="P1249" s="162" t="str">
        <f>IF($C$3="","",IF(AND(OR(F1249="",F1249="□"),OR(G1249="",G1249="□"),OR(H1249="",H1249="□")),"",IF(AND(F1249="■",G1249="■"),"",IF(AND(OR(F1249="■",G1249="■"),H1249="■"),"",IF(BF1249="","",IF(OR(BF1249=5,BF1249&gt;5),"○","×"))))))</f>
        <v/>
      </c>
      <c r="Q1249" s="129" t="s">
        <v>38</v>
      </c>
      <c r="R1249" s="130" t="s">
        <v>38</v>
      </c>
      <c r="S1249" s="131" t="s">
        <v>38</v>
      </c>
      <c r="T1249" s="1"/>
      <c r="U1249" s="10"/>
      <c r="V1249" s="11"/>
      <c r="W1249" s="10"/>
      <c r="X1249" s="223" t="str">
        <f t="shared" si="400"/>
        <v/>
      </c>
      <c r="Y1249" s="164" t="str">
        <f t="shared" si="382"/>
        <v/>
      </c>
      <c r="Z1249" s="131" t="s">
        <v>58</v>
      </c>
      <c r="AA1249" s="135" t="s">
        <v>58</v>
      </c>
      <c r="AB1249" s="165" t="str">
        <f t="shared" si="383"/>
        <v/>
      </c>
      <c r="AC1249" s="280"/>
      <c r="AD1249" s="281"/>
      <c r="AF1249" s="60" t="str">
        <f>IF($C$3="","",IF(AND(F1249="□",G1249="□",H1249="□"),"",IF(AND(F1249="■",G1249="■"),"",IF(AND(F1249="■",H1249="■"),"",IF(AND(G1249="■",H1249="■"),"",IF(F1249="■",$BY$42,IF(G1249="■",$BY$39,IF(I1249="","",I1249))))))))</f>
        <v/>
      </c>
      <c r="AG1249" s="61" t="str">
        <f>IF($C$3="","",IF(AND(F1249="□",G1249="□",H1249="□"),"",IF(AND(F1249="■",G1249="■"),"",IF(AND(F1249="■",H1249="■"),"",IF(AND(G1249="■",H1249="■"),"",IF(F1249="■",$BY$44,IF(G1249="■",$BY$41,IF(K1249="","",K1249))))))))</f>
        <v/>
      </c>
      <c r="AH1249" s="63" t="str">
        <f t="shared" si="384"/>
        <v/>
      </c>
      <c r="AI1249" s="63" t="str">
        <f t="shared" si="385"/>
        <v/>
      </c>
      <c r="AJ1249" s="64" t="str">
        <f t="shared" si="386"/>
        <v/>
      </c>
      <c r="AK1249" s="64" t="str">
        <f t="shared" si="387"/>
        <v/>
      </c>
      <c r="AL1249" s="64" t="str">
        <f>IF($C$3="","",IF(AND(F1249="□",G1249="□",H1249="□"),"",IF(AND(F1249="■",G1249="■"),"",IF(AND(F1249="■",H1249="■"),"",IF(AND(G1249="■",H1249="■"),"",IF(F1249="■",$BY$23,IF(G1249="■",$BY$21,IF(J1249="","",J1249))))))))</f>
        <v/>
      </c>
      <c r="AM1249" s="65" t="str">
        <f t="shared" si="388"/>
        <v/>
      </c>
      <c r="AN1249" s="64" t="str">
        <f>IF($C$3="","",IF(AND(F1249="□",G1249="□",H1249="□"),"",IF(AND(F1249="■",G1249="■"),"",IF(AND(F1249="■",H1249="■"),"",IF(AND(G1249="■",H1249="■"),"",IF(F1249="■",$BY$24,IF(G1249="■",$BY$22,IF(L1249="","",L1249))))))))</f>
        <v/>
      </c>
      <c r="AO1249" s="118"/>
      <c r="AP1249" s="64" t="str">
        <f t="shared" si="389"/>
        <v/>
      </c>
      <c r="AQ1249" s="64" t="str">
        <f t="shared" si="390"/>
        <v/>
      </c>
      <c r="AR1249" s="64" t="str">
        <f t="shared" si="391"/>
        <v/>
      </c>
      <c r="AS1249" s="64" t="str">
        <f t="shared" si="392"/>
        <v/>
      </c>
      <c r="AT1249" s="64" t="str">
        <f t="shared" si="393"/>
        <v/>
      </c>
      <c r="AW1249" s="17" t="str">
        <f t="shared" si="394"/>
        <v/>
      </c>
      <c r="AX1249" s="17" t="str">
        <f t="shared" si="395"/>
        <v/>
      </c>
      <c r="AY1249" s="17" t="str">
        <f t="shared" si="396"/>
        <v/>
      </c>
      <c r="AZ1249" s="17" t="str">
        <f t="shared" si="397"/>
        <v/>
      </c>
      <c r="BA1249" s="17" t="str">
        <f t="shared" si="398"/>
        <v/>
      </c>
      <c r="BB1249" s="17" t="str">
        <f t="shared" si="399"/>
        <v/>
      </c>
      <c r="BD1249" s="17" t="str">
        <f>IF(AND(OR(F1249="",F1249="□"),OR(G1249="",G1249="□"),OR(H1249="",H1249="□")),"",IF(AND(F1249="■",G1249="■"),"",IF(AND(OR(F1249="■",G1249="■"),H1249="■"),"",IF(F1249="■",5,IF(G1249="■",4,IF(I1249="","",IF($C$3="","",IF($C$3=8,"-",IF($C$3&lt;8,IF(I1249&lt;=$BY$25,7,IF(I1249&lt;=$BY$26,6,IF(I1249&lt;=$BY$27,5,IF(I1249&lt;=$BY$28,4,IF(I1249&lt;=$BY$29,3,IF(I1249&lt;=$BY$30,2,1)))))))))))))))</f>
        <v/>
      </c>
      <c r="BE1249" s="17" t="str">
        <f>IF(AND(OR(F1249="",F1249="□"),OR(G1249="",G1249="□"),OR(H1249="",H1249="□")),"",IF(AND(F1249="■",G1249="■"),"",IF(AND(OR(F1249="■",G1249="■"),H1249="■"),"",IF(F1249="■",5,IF(G1249="■",4,IF(K1249="","",IF($C$3="","",IF($C$3=8,IF(K1249&lt;=$BY$33,6,IF(K1249&lt;=$BY$34,5,IF(K1249&lt;=$BY$35,4,3))),IF(AND($C$3&lt;8,$C$3&gt;4),IF(K1249&lt;=$BY$32,7,IF(K1249&lt;=$BY$33,6,IF(K1249&lt;=$BY$34,5,IF(K1249&lt;=$BY$35,4,IF(K1249&lt;=$BY$36,3,2))))),IF(C1235&lt;5,"-"))))))))))</f>
        <v/>
      </c>
      <c r="BF1249" s="17" t="str">
        <f t="shared" si="401"/>
        <v/>
      </c>
      <c r="BH1249" s="18" t="str">
        <f>IF(X1249="","",IF(50&lt;=Y1249,6,IF(AND(40&lt;=Y1249,Y1249&lt;50),5,IF(AND(30&lt;=Y1249,Y1249&lt;40),4,IF(AND(20&lt;=Y1249,Y1249&lt;30),3,IF(AND(10&lt;=Y1249,Y1249&lt;20),2,IF(AND(0&lt;=Y1249,Y1249&lt;10),1,IF(Y1249&lt;0,0,""))))))))</f>
        <v/>
      </c>
      <c r="BI1249" s="18" t="str">
        <f>IF(X1249="","",IF(30&lt;=Y1249,4,IF(AND(20&lt;=Y1249,Y1249&lt;30),3,IF(AND(10&lt;=Y1249,Y1249&lt;20),2,IF(AND(0&lt;=Y1249,Y1249&lt;10),1,IF(Y1249&lt;0,0,""))))))</f>
        <v/>
      </c>
      <c r="BJ1249" s="58" t="str">
        <f>IF(AND(OR(Q1249="",Q1249="□"),OR(R1249="",R1249="□"),OR(S1249="",S1249="□")),"",IF(AND(Q1249="■",R1249="■"),"",IF(AND(OR(Q1249="■",R1249="■"),S1249="■"),"",IF(Q1249="■",3,IF(R1249="■",1,IF(Z1249="■",BH1249,BI1249))))))</f>
        <v/>
      </c>
    </row>
    <row r="1250" spans="1:62" ht="12" customHeight="1" x14ac:dyDescent="0.15">
      <c r="A1250" s="66">
        <v>1233</v>
      </c>
      <c r="B1250" s="4"/>
      <c r="C1250" s="2"/>
      <c r="D1250" s="2"/>
      <c r="E1250" s="8"/>
      <c r="F1250" s="129" t="s">
        <v>38</v>
      </c>
      <c r="G1250" s="130" t="s">
        <v>38</v>
      </c>
      <c r="H1250" s="131" t="s">
        <v>38</v>
      </c>
      <c r="I1250" s="122"/>
      <c r="J1250" s="149"/>
      <c r="K1250" s="124"/>
      <c r="L1250" s="178"/>
      <c r="M1250" s="133"/>
      <c r="N1250" s="163" t="str">
        <f>IF($C$3="","",IF(P1250="","",BF1250))</f>
        <v/>
      </c>
      <c r="O1250" s="163" t="str">
        <f>IF($C$3="","",IF(AND(OR(F1250="",F1250="□"),OR(G1250="",G1250="□"),OR(H1250="",H1250="□")),"",IF(AND(F1250="■",G1250="■"),"",IF(AND(OR(F1250="■",G1250="■"),H1250="■"),"",IF(BF1250="","",IF(OR(BF1250=4,BF1250&gt;4),"○","×"))))))</f>
        <v/>
      </c>
      <c r="P1250" s="162" t="str">
        <f>IF($C$3="","",IF(AND(OR(F1250="",F1250="□"),OR(G1250="",G1250="□"),OR(H1250="",H1250="□")),"",IF(AND(F1250="■",G1250="■"),"",IF(AND(OR(F1250="■",G1250="■"),H1250="■"),"",IF(BF1250="","",IF(OR(BF1250=5,BF1250&gt;5),"○","×"))))))</f>
        <v/>
      </c>
      <c r="Q1250" s="129" t="s">
        <v>38</v>
      </c>
      <c r="R1250" s="130" t="s">
        <v>38</v>
      </c>
      <c r="S1250" s="131" t="s">
        <v>38</v>
      </c>
      <c r="T1250" s="1"/>
      <c r="U1250" s="10"/>
      <c r="V1250" s="11"/>
      <c r="W1250" s="10"/>
      <c r="X1250" s="223" t="str">
        <f t="shared" si="400"/>
        <v/>
      </c>
      <c r="Y1250" s="164" t="str">
        <f t="shared" si="382"/>
        <v/>
      </c>
      <c r="Z1250" s="131" t="s">
        <v>58</v>
      </c>
      <c r="AA1250" s="135" t="s">
        <v>58</v>
      </c>
      <c r="AB1250" s="165" t="str">
        <f t="shared" si="383"/>
        <v/>
      </c>
      <c r="AC1250" s="280"/>
      <c r="AD1250" s="281"/>
      <c r="AF1250" s="60" t="str">
        <f>IF($C$3="","",IF(AND(F1250="□",G1250="□",H1250="□"),"",IF(AND(F1250="■",G1250="■"),"",IF(AND(F1250="■",H1250="■"),"",IF(AND(G1250="■",H1250="■"),"",IF(F1250="■",$BY$42,IF(G1250="■",$BY$39,IF(I1250="","",I1250))))))))</f>
        <v/>
      </c>
      <c r="AG1250" s="61" t="str">
        <f>IF($C$3="","",IF(AND(F1250="□",G1250="□",H1250="□"),"",IF(AND(F1250="■",G1250="■"),"",IF(AND(F1250="■",H1250="■"),"",IF(AND(G1250="■",H1250="■"),"",IF(F1250="■",$BY$44,IF(G1250="■",$BY$41,IF(K1250="","",K1250))))))))</f>
        <v/>
      </c>
      <c r="AH1250" s="63" t="str">
        <f t="shared" si="384"/>
        <v/>
      </c>
      <c r="AI1250" s="63" t="str">
        <f t="shared" si="385"/>
        <v/>
      </c>
      <c r="AJ1250" s="64" t="str">
        <f t="shared" si="386"/>
        <v/>
      </c>
      <c r="AK1250" s="64" t="str">
        <f t="shared" si="387"/>
        <v/>
      </c>
      <c r="AL1250" s="64" t="str">
        <f>IF($C$3="","",IF(AND(F1250="□",G1250="□",H1250="□"),"",IF(AND(F1250="■",G1250="■"),"",IF(AND(F1250="■",H1250="■"),"",IF(AND(G1250="■",H1250="■"),"",IF(F1250="■",$BY$23,IF(G1250="■",$BY$21,IF(J1250="","",J1250))))))))</f>
        <v/>
      </c>
      <c r="AM1250" s="65" t="str">
        <f t="shared" si="388"/>
        <v/>
      </c>
      <c r="AN1250" s="64" t="str">
        <f>IF($C$3="","",IF(AND(F1250="□",G1250="□",H1250="□"),"",IF(AND(F1250="■",G1250="■"),"",IF(AND(F1250="■",H1250="■"),"",IF(AND(G1250="■",H1250="■"),"",IF(F1250="■",$BY$24,IF(G1250="■",$BY$22,IF(L1250="","",L1250))))))))</f>
        <v/>
      </c>
      <c r="AO1250" s="118"/>
      <c r="AP1250" s="64" t="str">
        <f t="shared" si="389"/>
        <v/>
      </c>
      <c r="AQ1250" s="64" t="str">
        <f t="shared" si="390"/>
        <v/>
      </c>
      <c r="AR1250" s="64" t="str">
        <f t="shared" si="391"/>
        <v/>
      </c>
      <c r="AS1250" s="64" t="str">
        <f t="shared" si="392"/>
        <v/>
      </c>
      <c r="AT1250" s="64" t="str">
        <f t="shared" si="393"/>
        <v/>
      </c>
      <c r="AW1250" s="17" t="str">
        <f t="shared" si="394"/>
        <v/>
      </c>
      <c r="AX1250" s="17" t="str">
        <f t="shared" si="395"/>
        <v/>
      </c>
      <c r="AY1250" s="17" t="str">
        <f t="shared" si="396"/>
        <v/>
      </c>
      <c r="AZ1250" s="17" t="str">
        <f t="shared" si="397"/>
        <v/>
      </c>
      <c r="BA1250" s="17" t="str">
        <f t="shared" si="398"/>
        <v/>
      </c>
      <c r="BB1250" s="17" t="str">
        <f t="shared" si="399"/>
        <v/>
      </c>
      <c r="BD1250" s="17" t="str">
        <f>IF(AND(OR(F1250="",F1250="□"),OR(G1250="",G1250="□"),OR(H1250="",H1250="□")),"",IF(AND(F1250="■",G1250="■"),"",IF(AND(OR(F1250="■",G1250="■"),H1250="■"),"",IF(F1250="■",5,IF(G1250="■",4,IF(I1250="","",IF($C$3="","",IF($C$3=8,"-",IF($C$3&lt;8,IF(I1250&lt;=$BY$25,7,IF(I1250&lt;=$BY$26,6,IF(I1250&lt;=$BY$27,5,IF(I1250&lt;=$BY$28,4,IF(I1250&lt;=$BY$29,3,IF(I1250&lt;=$BY$30,2,1)))))))))))))))</f>
        <v/>
      </c>
      <c r="BE1250" s="17" t="str">
        <f>IF(AND(OR(F1250="",F1250="□"),OR(G1250="",G1250="□"),OR(H1250="",H1250="□")),"",IF(AND(F1250="■",G1250="■"),"",IF(AND(OR(F1250="■",G1250="■"),H1250="■"),"",IF(F1250="■",5,IF(G1250="■",4,IF(K1250="","",IF($C$3="","",IF($C$3=8,IF(K1250&lt;=$BY$33,6,IF(K1250&lt;=$BY$34,5,IF(K1250&lt;=$BY$35,4,3))),IF(AND($C$3&lt;8,$C$3&gt;4),IF(K1250&lt;=$BY$32,7,IF(K1250&lt;=$BY$33,6,IF(K1250&lt;=$BY$34,5,IF(K1250&lt;=$BY$35,4,IF(K1250&lt;=$BY$36,3,2))))),IF(C1236&lt;5,"-"))))))))))</f>
        <v/>
      </c>
      <c r="BF1250" s="17" t="str">
        <f t="shared" si="401"/>
        <v/>
      </c>
      <c r="BH1250" s="18" t="str">
        <f>IF(X1250="","",IF(50&lt;=Y1250,6,IF(AND(40&lt;=Y1250,Y1250&lt;50),5,IF(AND(30&lt;=Y1250,Y1250&lt;40),4,IF(AND(20&lt;=Y1250,Y1250&lt;30),3,IF(AND(10&lt;=Y1250,Y1250&lt;20),2,IF(AND(0&lt;=Y1250,Y1250&lt;10),1,IF(Y1250&lt;0,0,""))))))))</f>
        <v/>
      </c>
      <c r="BI1250" s="18" t="str">
        <f>IF(X1250="","",IF(30&lt;=Y1250,4,IF(AND(20&lt;=Y1250,Y1250&lt;30),3,IF(AND(10&lt;=Y1250,Y1250&lt;20),2,IF(AND(0&lt;=Y1250,Y1250&lt;10),1,IF(Y1250&lt;0,0,""))))))</f>
        <v/>
      </c>
      <c r="BJ1250" s="58" t="str">
        <f>IF(AND(OR(Q1250="",Q1250="□"),OR(R1250="",R1250="□"),OR(S1250="",S1250="□")),"",IF(AND(Q1250="■",R1250="■"),"",IF(AND(OR(Q1250="■",R1250="■"),S1250="■"),"",IF(Q1250="■",3,IF(R1250="■",1,IF(Z1250="■",BH1250,BI1250))))))</f>
        <v/>
      </c>
    </row>
    <row r="1251" spans="1:62" ht="12" customHeight="1" x14ac:dyDescent="0.15">
      <c r="A1251" s="66">
        <v>1234</v>
      </c>
      <c r="B1251" s="4"/>
      <c r="C1251" s="2"/>
      <c r="D1251" s="2"/>
      <c r="E1251" s="8"/>
      <c r="F1251" s="129" t="s">
        <v>38</v>
      </c>
      <c r="G1251" s="130" t="s">
        <v>38</v>
      </c>
      <c r="H1251" s="131" t="s">
        <v>38</v>
      </c>
      <c r="I1251" s="122"/>
      <c r="J1251" s="149"/>
      <c r="K1251" s="124"/>
      <c r="L1251" s="178"/>
      <c r="M1251" s="133"/>
      <c r="N1251" s="163" t="str">
        <f>IF($C$3="","",IF(P1251="","",BF1251))</f>
        <v/>
      </c>
      <c r="O1251" s="163" t="str">
        <f>IF($C$3="","",IF(AND(OR(F1251="",F1251="□"),OR(G1251="",G1251="□"),OR(H1251="",H1251="□")),"",IF(AND(F1251="■",G1251="■"),"",IF(AND(OR(F1251="■",G1251="■"),H1251="■"),"",IF(BF1251="","",IF(OR(BF1251=4,BF1251&gt;4),"○","×"))))))</f>
        <v/>
      </c>
      <c r="P1251" s="162" t="str">
        <f>IF($C$3="","",IF(AND(OR(F1251="",F1251="□"),OR(G1251="",G1251="□"),OR(H1251="",H1251="□")),"",IF(AND(F1251="■",G1251="■"),"",IF(AND(OR(F1251="■",G1251="■"),H1251="■"),"",IF(BF1251="","",IF(OR(BF1251=5,BF1251&gt;5),"○","×"))))))</f>
        <v/>
      </c>
      <c r="Q1251" s="129" t="s">
        <v>38</v>
      </c>
      <c r="R1251" s="130" t="s">
        <v>38</v>
      </c>
      <c r="S1251" s="131" t="s">
        <v>38</v>
      </c>
      <c r="T1251" s="1"/>
      <c r="U1251" s="10"/>
      <c r="V1251" s="11"/>
      <c r="W1251" s="10"/>
      <c r="X1251" s="223" t="str">
        <f t="shared" si="400"/>
        <v/>
      </c>
      <c r="Y1251" s="164" t="str">
        <f t="shared" si="382"/>
        <v/>
      </c>
      <c r="Z1251" s="131" t="s">
        <v>58</v>
      </c>
      <c r="AA1251" s="135" t="s">
        <v>58</v>
      </c>
      <c r="AB1251" s="165" t="str">
        <f t="shared" si="383"/>
        <v/>
      </c>
      <c r="AC1251" s="280"/>
      <c r="AD1251" s="281"/>
      <c r="AF1251" s="60" t="str">
        <f>IF($C$3="","",IF(AND(F1251="□",G1251="□",H1251="□"),"",IF(AND(F1251="■",G1251="■"),"",IF(AND(F1251="■",H1251="■"),"",IF(AND(G1251="■",H1251="■"),"",IF(F1251="■",$BY$42,IF(G1251="■",$BY$39,IF(I1251="","",I1251))))))))</f>
        <v/>
      </c>
      <c r="AG1251" s="61" t="str">
        <f>IF($C$3="","",IF(AND(F1251="□",G1251="□",H1251="□"),"",IF(AND(F1251="■",G1251="■"),"",IF(AND(F1251="■",H1251="■"),"",IF(AND(G1251="■",H1251="■"),"",IF(F1251="■",$BY$44,IF(G1251="■",$BY$41,IF(K1251="","",K1251))))))))</f>
        <v/>
      </c>
      <c r="AH1251" s="63" t="str">
        <f t="shared" si="384"/>
        <v/>
      </c>
      <c r="AI1251" s="63" t="str">
        <f t="shared" si="385"/>
        <v/>
      </c>
      <c r="AJ1251" s="64" t="str">
        <f t="shared" si="386"/>
        <v/>
      </c>
      <c r="AK1251" s="64" t="str">
        <f t="shared" si="387"/>
        <v/>
      </c>
      <c r="AL1251" s="64" t="str">
        <f>IF($C$3="","",IF(AND(F1251="□",G1251="□",H1251="□"),"",IF(AND(F1251="■",G1251="■"),"",IF(AND(F1251="■",H1251="■"),"",IF(AND(G1251="■",H1251="■"),"",IF(F1251="■",$BY$23,IF(G1251="■",$BY$21,IF(J1251="","",J1251))))))))</f>
        <v/>
      </c>
      <c r="AM1251" s="65" t="str">
        <f t="shared" si="388"/>
        <v/>
      </c>
      <c r="AN1251" s="64" t="str">
        <f>IF($C$3="","",IF(AND(F1251="□",G1251="□",H1251="□"),"",IF(AND(F1251="■",G1251="■"),"",IF(AND(F1251="■",H1251="■"),"",IF(AND(G1251="■",H1251="■"),"",IF(F1251="■",$BY$24,IF(G1251="■",$BY$22,IF(L1251="","",L1251))))))))</f>
        <v/>
      </c>
      <c r="AO1251" s="118"/>
      <c r="AP1251" s="64" t="str">
        <f t="shared" si="389"/>
        <v/>
      </c>
      <c r="AQ1251" s="64" t="str">
        <f t="shared" si="390"/>
        <v/>
      </c>
      <c r="AR1251" s="64" t="str">
        <f t="shared" si="391"/>
        <v/>
      </c>
      <c r="AS1251" s="64" t="str">
        <f t="shared" si="392"/>
        <v/>
      </c>
      <c r="AT1251" s="64" t="str">
        <f t="shared" si="393"/>
        <v/>
      </c>
      <c r="AW1251" s="17" t="str">
        <f t="shared" si="394"/>
        <v/>
      </c>
      <c r="AX1251" s="17" t="str">
        <f t="shared" si="395"/>
        <v/>
      </c>
      <c r="AY1251" s="17" t="str">
        <f t="shared" si="396"/>
        <v/>
      </c>
      <c r="AZ1251" s="17" t="str">
        <f t="shared" si="397"/>
        <v/>
      </c>
      <c r="BA1251" s="17" t="str">
        <f t="shared" si="398"/>
        <v/>
      </c>
      <c r="BB1251" s="17" t="str">
        <f t="shared" si="399"/>
        <v/>
      </c>
      <c r="BD1251" s="17" t="str">
        <f>IF(AND(OR(F1251="",F1251="□"),OR(G1251="",G1251="□"),OR(H1251="",H1251="□")),"",IF(AND(F1251="■",G1251="■"),"",IF(AND(OR(F1251="■",G1251="■"),H1251="■"),"",IF(F1251="■",5,IF(G1251="■",4,IF(I1251="","",IF($C$3="","",IF($C$3=8,"-",IF($C$3&lt;8,IF(I1251&lt;=$BY$25,7,IF(I1251&lt;=$BY$26,6,IF(I1251&lt;=$BY$27,5,IF(I1251&lt;=$BY$28,4,IF(I1251&lt;=$BY$29,3,IF(I1251&lt;=$BY$30,2,1)))))))))))))))</f>
        <v/>
      </c>
      <c r="BE1251" s="17" t="str">
        <f>IF(AND(OR(F1251="",F1251="□"),OR(G1251="",G1251="□"),OR(H1251="",H1251="□")),"",IF(AND(F1251="■",G1251="■"),"",IF(AND(OR(F1251="■",G1251="■"),H1251="■"),"",IF(F1251="■",5,IF(G1251="■",4,IF(K1251="","",IF($C$3="","",IF($C$3=8,IF(K1251&lt;=$BY$33,6,IF(K1251&lt;=$BY$34,5,IF(K1251&lt;=$BY$35,4,3))),IF(AND($C$3&lt;8,$C$3&gt;4),IF(K1251&lt;=$BY$32,7,IF(K1251&lt;=$BY$33,6,IF(K1251&lt;=$BY$34,5,IF(K1251&lt;=$BY$35,4,IF(K1251&lt;=$BY$36,3,2))))),IF(C1237&lt;5,"-"))))))))))</f>
        <v/>
      </c>
      <c r="BF1251" s="17" t="str">
        <f t="shared" si="401"/>
        <v/>
      </c>
      <c r="BH1251" s="18" t="str">
        <f>IF(X1251="","",IF(50&lt;=Y1251,6,IF(AND(40&lt;=Y1251,Y1251&lt;50),5,IF(AND(30&lt;=Y1251,Y1251&lt;40),4,IF(AND(20&lt;=Y1251,Y1251&lt;30),3,IF(AND(10&lt;=Y1251,Y1251&lt;20),2,IF(AND(0&lt;=Y1251,Y1251&lt;10),1,IF(Y1251&lt;0,0,""))))))))</f>
        <v/>
      </c>
      <c r="BI1251" s="18" t="str">
        <f>IF(X1251="","",IF(30&lt;=Y1251,4,IF(AND(20&lt;=Y1251,Y1251&lt;30),3,IF(AND(10&lt;=Y1251,Y1251&lt;20),2,IF(AND(0&lt;=Y1251,Y1251&lt;10),1,IF(Y1251&lt;0,0,""))))))</f>
        <v/>
      </c>
      <c r="BJ1251" s="58" t="str">
        <f>IF(AND(OR(Q1251="",Q1251="□"),OR(R1251="",R1251="□"),OR(S1251="",S1251="□")),"",IF(AND(Q1251="■",R1251="■"),"",IF(AND(OR(Q1251="■",R1251="■"),S1251="■"),"",IF(Q1251="■",3,IF(R1251="■",1,IF(Z1251="■",BH1251,BI1251))))))</f>
        <v/>
      </c>
    </row>
    <row r="1252" spans="1:62" ht="12" customHeight="1" x14ac:dyDescent="0.15">
      <c r="A1252" s="66">
        <v>1235</v>
      </c>
      <c r="B1252" s="4"/>
      <c r="C1252" s="2"/>
      <c r="D1252" s="2"/>
      <c r="E1252" s="8"/>
      <c r="F1252" s="129" t="s">
        <v>38</v>
      </c>
      <c r="G1252" s="130" t="s">
        <v>38</v>
      </c>
      <c r="H1252" s="131" t="s">
        <v>38</v>
      </c>
      <c r="I1252" s="122"/>
      <c r="J1252" s="149"/>
      <c r="K1252" s="124"/>
      <c r="L1252" s="178"/>
      <c r="M1252" s="133"/>
      <c r="N1252" s="163" t="str">
        <f>IF($C$3="","",IF(P1252="","",BF1252))</f>
        <v/>
      </c>
      <c r="O1252" s="163" t="str">
        <f>IF($C$3="","",IF(AND(OR(F1252="",F1252="□"),OR(G1252="",G1252="□"),OR(H1252="",H1252="□")),"",IF(AND(F1252="■",G1252="■"),"",IF(AND(OR(F1252="■",G1252="■"),H1252="■"),"",IF(BF1252="","",IF(OR(BF1252=4,BF1252&gt;4),"○","×"))))))</f>
        <v/>
      </c>
      <c r="P1252" s="162" t="str">
        <f>IF($C$3="","",IF(AND(OR(F1252="",F1252="□"),OR(G1252="",G1252="□"),OR(H1252="",H1252="□")),"",IF(AND(F1252="■",G1252="■"),"",IF(AND(OR(F1252="■",G1252="■"),H1252="■"),"",IF(BF1252="","",IF(OR(BF1252=5,BF1252&gt;5),"○","×"))))))</f>
        <v/>
      </c>
      <c r="Q1252" s="129" t="s">
        <v>38</v>
      </c>
      <c r="R1252" s="130" t="s">
        <v>38</v>
      </c>
      <c r="S1252" s="131" t="s">
        <v>38</v>
      </c>
      <c r="T1252" s="1"/>
      <c r="U1252" s="10"/>
      <c r="V1252" s="11"/>
      <c r="W1252" s="10"/>
      <c r="X1252" s="223" t="str">
        <f t="shared" si="400"/>
        <v/>
      </c>
      <c r="Y1252" s="164" t="str">
        <f t="shared" si="382"/>
        <v/>
      </c>
      <c r="Z1252" s="131" t="s">
        <v>58</v>
      </c>
      <c r="AA1252" s="135" t="s">
        <v>58</v>
      </c>
      <c r="AB1252" s="165" t="str">
        <f t="shared" si="383"/>
        <v/>
      </c>
      <c r="AC1252" s="280"/>
      <c r="AD1252" s="281"/>
      <c r="AF1252" s="60" t="str">
        <f>IF($C$3="","",IF(AND(F1252="□",G1252="□",H1252="□"),"",IF(AND(F1252="■",G1252="■"),"",IF(AND(F1252="■",H1252="■"),"",IF(AND(G1252="■",H1252="■"),"",IF(F1252="■",$BY$42,IF(G1252="■",$BY$39,IF(I1252="","",I1252))))))))</f>
        <v/>
      </c>
      <c r="AG1252" s="61" t="str">
        <f>IF($C$3="","",IF(AND(F1252="□",G1252="□",H1252="□"),"",IF(AND(F1252="■",G1252="■"),"",IF(AND(F1252="■",H1252="■"),"",IF(AND(G1252="■",H1252="■"),"",IF(F1252="■",$BY$44,IF(G1252="■",$BY$41,IF(K1252="","",K1252))))))))</f>
        <v/>
      </c>
      <c r="AH1252" s="63" t="str">
        <f t="shared" si="384"/>
        <v/>
      </c>
      <c r="AI1252" s="63" t="str">
        <f t="shared" si="385"/>
        <v/>
      </c>
      <c r="AJ1252" s="64" t="str">
        <f t="shared" si="386"/>
        <v/>
      </c>
      <c r="AK1252" s="64" t="str">
        <f t="shared" si="387"/>
        <v/>
      </c>
      <c r="AL1252" s="64" t="str">
        <f>IF($C$3="","",IF(AND(F1252="□",G1252="□",H1252="□"),"",IF(AND(F1252="■",G1252="■"),"",IF(AND(F1252="■",H1252="■"),"",IF(AND(G1252="■",H1252="■"),"",IF(F1252="■",$BY$23,IF(G1252="■",$BY$21,IF(J1252="","",J1252))))))))</f>
        <v/>
      </c>
      <c r="AM1252" s="65" t="str">
        <f t="shared" si="388"/>
        <v/>
      </c>
      <c r="AN1252" s="64" t="str">
        <f>IF($C$3="","",IF(AND(F1252="□",G1252="□",H1252="□"),"",IF(AND(F1252="■",G1252="■"),"",IF(AND(F1252="■",H1252="■"),"",IF(AND(G1252="■",H1252="■"),"",IF(F1252="■",$BY$24,IF(G1252="■",$BY$22,IF(L1252="","",L1252))))))))</f>
        <v/>
      </c>
      <c r="AO1252" s="118"/>
      <c r="AP1252" s="64" t="str">
        <f t="shared" si="389"/>
        <v/>
      </c>
      <c r="AQ1252" s="64" t="str">
        <f t="shared" si="390"/>
        <v/>
      </c>
      <c r="AR1252" s="64" t="str">
        <f t="shared" si="391"/>
        <v/>
      </c>
      <c r="AS1252" s="64" t="str">
        <f t="shared" si="392"/>
        <v/>
      </c>
      <c r="AT1252" s="64" t="str">
        <f t="shared" si="393"/>
        <v/>
      </c>
      <c r="AW1252" s="17" t="str">
        <f t="shared" si="394"/>
        <v/>
      </c>
      <c r="AX1252" s="17" t="str">
        <f t="shared" si="395"/>
        <v/>
      </c>
      <c r="AY1252" s="17" t="str">
        <f t="shared" si="396"/>
        <v/>
      </c>
      <c r="AZ1252" s="17" t="str">
        <f t="shared" si="397"/>
        <v/>
      </c>
      <c r="BA1252" s="17" t="str">
        <f t="shared" si="398"/>
        <v/>
      </c>
      <c r="BB1252" s="17" t="str">
        <f t="shared" si="399"/>
        <v/>
      </c>
      <c r="BD1252" s="17" t="str">
        <f>IF(AND(OR(F1252="",F1252="□"),OR(G1252="",G1252="□"),OR(H1252="",H1252="□")),"",IF(AND(F1252="■",G1252="■"),"",IF(AND(OR(F1252="■",G1252="■"),H1252="■"),"",IF(F1252="■",5,IF(G1252="■",4,IF(I1252="","",IF($C$3="","",IF($C$3=8,"-",IF($C$3&lt;8,IF(I1252&lt;=$BY$25,7,IF(I1252&lt;=$BY$26,6,IF(I1252&lt;=$BY$27,5,IF(I1252&lt;=$BY$28,4,IF(I1252&lt;=$BY$29,3,IF(I1252&lt;=$BY$30,2,1)))))))))))))))</f>
        <v/>
      </c>
      <c r="BE1252" s="17" t="str">
        <f>IF(AND(OR(F1252="",F1252="□"),OR(G1252="",G1252="□"),OR(H1252="",H1252="□")),"",IF(AND(F1252="■",G1252="■"),"",IF(AND(OR(F1252="■",G1252="■"),H1252="■"),"",IF(F1252="■",5,IF(G1252="■",4,IF(K1252="","",IF($C$3="","",IF($C$3=8,IF(K1252&lt;=$BY$33,6,IF(K1252&lt;=$BY$34,5,IF(K1252&lt;=$BY$35,4,3))),IF(AND($C$3&lt;8,$C$3&gt;4),IF(K1252&lt;=$BY$32,7,IF(K1252&lt;=$BY$33,6,IF(K1252&lt;=$BY$34,5,IF(K1252&lt;=$BY$35,4,IF(K1252&lt;=$BY$36,3,2))))),IF(C1238&lt;5,"-"))))))))))</f>
        <v/>
      </c>
      <c r="BF1252" s="17" t="str">
        <f t="shared" si="401"/>
        <v/>
      </c>
      <c r="BH1252" s="18" t="str">
        <f>IF(X1252="","",IF(50&lt;=Y1252,6,IF(AND(40&lt;=Y1252,Y1252&lt;50),5,IF(AND(30&lt;=Y1252,Y1252&lt;40),4,IF(AND(20&lt;=Y1252,Y1252&lt;30),3,IF(AND(10&lt;=Y1252,Y1252&lt;20),2,IF(AND(0&lt;=Y1252,Y1252&lt;10),1,IF(Y1252&lt;0,0,""))))))))</f>
        <v/>
      </c>
      <c r="BI1252" s="18" t="str">
        <f>IF(X1252="","",IF(30&lt;=Y1252,4,IF(AND(20&lt;=Y1252,Y1252&lt;30),3,IF(AND(10&lt;=Y1252,Y1252&lt;20),2,IF(AND(0&lt;=Y1252,Y1252&lt;10),1,IF(Y1252&lt;0,0,""))))))</f>
        <v/>
      </c>
      <c r="BJ1252" s="58" t="str">
        <f>IF(AND(OR(Q1252="",Q1252="□"),OR(R1252="",R1252="□"),OR(S1252="",S1252="□")),"",IF(AND(Q1252="■",R1252="■"),"",IF(AND(OR(Q1252="■",R1252="■"),S1252="■"),"",IF(Q1252="■",3,IF(R1252="■",1,IF(Z1252="■",BH1252,BI1252))))))</f>
        <v/>
      </c>
    </row>
    <row r="1253" spans="1:62" ht="12" customHeight="1" x14ac:dyDescent="0.15">
      <c r="A1253" s="66">
        <v>1236</v>
      </c>
      <c r="B1253" s="4"/>
      <c r="C1253" s="2"/>
      <c r="D1253" s="2"/>
      <c r="E1253" s="8"/>
      <c r="F1253" s="129" t="s">
        <v>38</v>
      </c>
      <c r="G1253" s="130" t="s">
        <v>38</v>
      </c>
      <c r="H1253" s="131" t="s">
        <v>38</v>
      </c>
      <c r="I1253" s="122"/>
      <c r="J1253" s="149"/>
      <c r="K1253" s="124"/>
      <c r="L1253" s="178"/>
      <c r="M1253" s="133"/>
      <c r="N1253" s="163" t="str">
        <f>IF($C$3="","",IF(P1253="","",BF1253))</f>
        <v/>
      </c>
      <c r="O1253" s="163" t="str">
        <f>IF($C$3="","",IF(AND(OR(F1253="",F1253="□"),OR(G1253="",G1253="□"),OR(H1253="",H1253="□")),"",IF(AND(F1253="■",G1253="■"),"",IF(AND(OR(F1253="■",G1253="■"),H1253="■"),"",IF(BF1253="","",IF(OR(BF1253=4,BF1253&gt;4),"○","×"))))))</f>
        <v/>
      </c>
      <c r="P1253" s="162" t="str">
        <f>IF($C$3="","",IF(AND(OR(F1253="",F1253="□"),OR(G1253="",G1253="□"),OR(H1253="",H1253="□")),"",IF(AND(F1253="■",G1253="■"),"",IF(AND(OR(F1253="■",G1253="■"),H1253="■"),"",IF(BF1253="","",IF(OR(BF1253=5,BF1253&gt;5),"○","×"))))))</f>
        <v/>
      </c>
      <c r="Q1253" s="129" t="s">
        <v>38</v>
      </c>
      <c r="R1253" s="130" t="s">
        <v>38</v>
      </c>
      <c r="S1253" s="131" t="s">
        <v>38</v>
      </c>
      <c r="T1253" s="1"/>
      <c r="U1253" s="10"/>
      <c r="V1253" s="11"/>
      <c r="W1253" s="10"/>
      <c r="X1253" s="223" t="str">
        <f t="shared" si="400"/>
        <v/>
      </c>
      <c r="Y1253" s="164" t="str">
        <f t="shared" si="382"/>
        <v/>
      </c>
      <c r="Z1253" s="131" t="s">
        <v>58</v>
      </c>
      <c r="AA1253" s="135" t="s">
        <v>58</v>
      </c>
      <c r="AB1253" s="165" t="str">
        <f t="shared" si="383"/>
        <v/>
      </c>
      <c r="AC1253" s="280"/>
      <c r="AD1253" s="281"/>
      <c r="AF1253" s="60" t="str">
        <f>IF($C$3="","",IF(AND(F1253="□",G1253="□",H1253="□"),"",IF(AND(F1253="■",G1253="■"),"",IF(AND(F1253="■",H1253="■"),"",IF(AND(G1253="■",H1253="■"),"",IF(F1253="■",$BY$42,IF(G1253="■",$BY$39,IF(I1253="","",I1253))))))))</f>
        <v/>
      </c>
      <c r="AG1253" s="61" t="str">
        <f>IF($C$3="","",IF(AND(F1253="□",G1253="□",H1253="□"),"",IF(AND(F1253="■",G1253="■"),"",IF(AND(F1253="■",H1253="■"),"",IF(AND(G1253="■",H1253="■"),"",IF(F1253="■",$BY$44,IF(G1253="■",$BY$41,IF(K1253="","",K1253))))))))</f>
        <v/>
      </c>
      <c r="AH1253" s="63" t="str">
        <f t="shared" si="384"/>
        <v/>
      </c>
      <c r="AI1253" s="63" t="str">
        <f t="shared" si="385"/>
        <v/>
      </c>
      <c r="AJ1253" s="64" t="str">
        <f t="shared" si="386"/>
        <v/>
      </c>
      <c r="AK1253" s="64" t="str">
        <f t="shared" si="387"/>
        <v/>
      </c>
      <c r="AL1253" s="64" t="str">
        <f>IF($C$3="","",IF(AND(F1253="□",G1253="□",H1253="□"),"",IF(AND(F1253="■",G1253="■"),"",IF(AND(F1253="■",H1253="■"),"",IF(AND(G1253="■",H1253="■"),"",IF(F1253="■",$BY$23,IF(G1253="■",$BY$21,IF(J1253="","",J1253))))))))</f>
        <v/>
      </c>
      <c r="AM1253" s="65" t="str">
        <f t="shared" si="388"/>
        <v/>
      </c>
      <c r="AN1253" s="64" t="str">
        <f>IF($C$3="","",IF(AND(F1253="□",G1253="□",H1253="□"),"",IF(AND(F1253="■",G1253="■"),"",IF(AND(F1253="■",H1253="■"),"",IF(AND(G1253="■",H1253="■"),"",IF(F1253="■",$BY$24,IF(G1253="■",$BY$22,IF(L1253="","",L1253))))))))</f>
        <v/>
      </c>
      <c r="AO1253" s="118"/>
      <c r="AP1253" s="64" t="str">
        <f t="shared" si="389"/>
        <v/>
      </c>
      <c r="AQ1253" s="64" t="str">
        <f t="shared" si="390"/>
        <v/>
      </c>
      <c r="AR1253" s="64" t="str">
        <f t="shared" si="391"/>
        <v/>
      </c>
      <c r="AS1253" s="64" t="str">
        <f t="shared" si="392"/>
        <v/>
      </c>
      <c r="AT1253" s="64" t="str">
        <f t="shared" si="393"/>
        <v/>
      </c>
      <c r="AW1253" s="17" t="str">
        <f t="shared" si="394"/>
        <v/>
      </c>
      <c r="AX1253" s="17" t="str">
        <f t="shared" si="395"/>
        <v/>
      </c>
      <c r="AY1253" s="17" t="str">
        <f t="shared" si="396"/>
        <v/>
      </c>
      <c r="AZ1253" s="17" t="str">
        <f t="shared" si="397"/>
        <v/>
      </c>
      <c r="BA1253" s="17" t="str">
        <f t="shared" si="398"/>
        <v/>
      </c>
      <c r="BB1253" s="17" t="str">
        <f t="shared" si="399"/>
        <v/>
      </c>
      <c r="BD1253" s="17" t="str">
        <f>IF(AND(OR(F1253="",F1253="□"),OR(G1253="",G1253="□"),OR(H1253="",H1253="□")),"",IF(AND(F1253="■",G1253="■"),"",IF(AND(OR(F1253="■",G1253="■"),H1253="■"),"",IF(F1253="■",5,IF(G1253="■",4,IF(I1253="","",IF($C$3="","",IF($C$3=8,"-",IF($C$3&lt;8,IF(I1253&lt;=$BY$25,7,IF(I1253&lt;=$BY$26,6,IF(I1253&lt;=$BY$27,5,IF(I1253&lt;=$BY$28,4,IF(I1253&lt;=$BY$29,3,IF(I1253&lt;=$BY$30,2,1)))))))))))))))</f>
        <v/>
      </c>
      <c r="BE1253" s="17" t="str">
        <f>IF(AND(OR(F1253="",F1253="□"),OR(G1253="",G1253="□"),OR(H1253="",H1253="□")),"",IF(AND(F1253="■",G1253="■"),"",IF(AND(OR(F1253="■",G1253="■"),H1253="■"),"",IF(F1253="■",5,IF(G1253="■",4,IF(K1253="","",IF($C$3="","",IF($C$3=8,IF(K1253&lt;=$BY$33,6,IF(K1253&lt;=$BY$34,5,IF(K1253&lt;=$BY$35,4,3))),IF(AND($C$3&lt;8,$C$3&gt;4),IF(K1253&lt;=$BY$32,7,IF(K1253&lt;=$BY$33,6,IF(K1253&lt;=$BY$34,5,IF(K1253&lt;=$BY$35,4,IF(K1253&lt;=$BY$36,3,2))))),IF(C1239&lt;5,"-"))))))))))</f>
        <v/>
      </c>
      <c r="BF1253" s="17" t="str">
        <f t="shared" si="401"/>
        <v/>
      </c>
      <c r="BH1253" s="18" t="str">
        <f>IF(X1253="","",IF(50&lt;=Y1253,6,IF(AND(40&lt;=Y1253,Y1253&lt;50),5,IF(AND(30&lt;=Y1253,Y1253&lt;40),4,IF(AND(20&lt;=Y1253,Y1253&lt;30),3,IF(AND(10&lt;=Y1253,Y1253&lt;20),2,IF(AND(0&lt;=Y1253,Y1253&lt;10),1,IF(Y1253&lt;0,0,""))))))))</f>
        <v/>
      </c>
      <c r="BI1253" s="18" t="str">
        <f>IF(X1253="","",IF(30&lt;=Y1253,4,IF(AND(20&lt;=Y1253,Y1253&lt;30),3,IF(AND(10&lt;=Y1253,Y1253&lt;20),2,IF(AND(0&lt;=Y1253,Y1253&lt;10),1,IF(Y1253&lt;0,0,""))))))</f>
        <v/>
      </c>
      <c r="BJ1253" s="58" t="str">
        <f>IF(AND(OR(Q1253="",Q1253="□"),OR(R1253="",R1253="□"),OR(S1253="",S1253="□")),"",IF(AND(Q1253="■",R1253="■"),"",IF(AND(OR(Q1253="■",R1253="■"),S1253="■"),"",IF(Q1253="■",3,IF(R1253="■",1,IF(Z1253="■",BH1253,BI1253))))))</f>
        <v/>
      </c>
    </row>
    <row r="1254" spans="1:62" ht="12" customHeight="1" x14ac:dyDescent="0.15">
      <c r="A1254" s="66">
        <v>1237</v>
      </c>
      <c r="B1254" s="4"/>
      <c r="C1254" s="2"/>
      <c r="D1254" s="2"/>
      <c r="E1254" s="8"/>
      <c r="F1254" s="129" t="s">
        <v>38</v>
      </c>
      <c r="G1254" s="130" t="s">
        <v>38</v>
      </c>
      <c r="H1254" s="131" t="s">
        <v>38</v>
      </c>
      <c r="I1254" s="122"/>
      <c r="J1254" s="149"/>
      <c r="K1254" s="124"/>
      <c r="L1254" s="178"/>
      <c r="M1254" s="133"/>
      <c r="N1254" s="163" t="str">
        <f>IF($C$3="","",IF(P1254="","",BF1254))</f>
        <v/>
      </c>
      <c r="O1254" s="163" t="str">
        <f>IF($C$3="","",IF(AND(OR(F1254="",F1254="□"),OR(G1254="",G1254="□"),OR(H1254="",H1254="□")),"",IF(AND(F1254="■",G1254="■"),"",IF(AND(OR(F1254="■",G1254="■"),H1254="■"),"",IF(BF1254="","",IF(OR(BF1254=4,BF1254&gt;4),"○","×"))))))</f>
        <v/>
      </c>
      <c r="P1254" s="162" t="str">
        <f>IF($C$3="","",IF(AND(OR(F1254="",F1254="□"),OR(G1254="",G1254="□"),OR(H1254="",H1254="□")),"",IF(AND(F1254="■",G1254="■"),"",IF(AND(OR(F1254="■",G1254="■"),H1254="■"),"",IF(BF1254="","",IF(OR(BF1254=5,BF1254&gt;5),"○","×"))))))</f>
        <v/>
      </c>
      <c r="Q1254" s="129" t="s">
        <v>38</v>
      </c>
      <c r="R1254" s="130" t="s">
        <v>38</v>
      </c>
      <c r="S1254" s="131" t="s">
        <v>38</v>
      </c>
      <c r="T1254" s="1"/>
      <c r="U1254" s="10"/>
      <c r="V1254" s="11"/>
      <c r="W1254" s="10"/>
      <c r="X1254" s="223" t="str">
        <f t="shared" si="400"/>
        <v/>
      </c>
      <c r="Y1254" s="164" t="str">
        <f t="shared" si="382"/>
        <v/>
      </c>
      <c r="Z1254" s="131" t="s">
        <v>58</v>
      </c>
      <c r="AA1254" s="135" t="s">
        <v>58</v>
      </c>
      <c r="AB1254" s="165" t="str">
        <f t="shared" si="383"/>
        <v/>
      </c>
      <c r="AC1254" s="280"/>
      <c r="AD1254" s="281"/>
      <c r="AF1254" s="60" t="str">
        <f>IF($C$3="","",IF(AND(F1254="□",G1254="□",H1254="□"),"",IF(AND(F1254="■",G1254="■"),"",IF(AND(F1254="■",H1254="■"),"",IF(AND(G1254="■",H1254="■"),"",IF(F1254="■",$BY$42,IF(G1254="■",$BY$39,IF(I1254="","",I1254))))))))</f>
        <v/>
      </c>
      <c r="AG1254" s="61" t="str">
        <f>IF($C$3="","",IF(AND(F1254="□",G1254="□",H1254="□"),"",IF(AND(F1254="■",G1254="■"),"",IF(AND(F1254="■",H1254="■"),"",IF(AND(G1254="■",H1254="■"),"",IF(F1254="■",$BY$44,IF(G1254="■",$BY$41,IF(K1254="","",K1254))))))))</f>
        <v/>
      </c>
      <c r="AH1254" s="63" t="str">
        <f t="shared" si="384"/>
        <v/>
      </c>
      <c r="AI1254" s="63" t="str">
        <f t="shared" si="385"/>
        <v/>
      </c>
      <c r="AJ1254" s="64" t="str">
        <f t="shared" si="386"/>
        <v/>
      </c>
      <c r="AK1254" s="64" t="str">
        <f t="shared" si="387"/>
        <v/>
      </c>
      <c r="AL1254" s="64" t="str">
        <f>IF($C$3="","",IF(AND(F1254="□",G1254="□",H1254="□"),"",IF(AND(F1254="■",G1254="■"),"",IF(AND(F1254="■",H1254="■"),"",IF(AND(G1254="■",H1254="■"),"",IF(F1254="■",$BY$23,IF(G1254="■",$BY$21,IF(J1254="","",J1254))))))))</f>
        <v/>
      </c>
      <c r="AM1254" s="65" t="str">
        <f t="shared" si="388"/>
        <v/>
      </c>
      <c r="AN1254" s="64" t="str">
        <f>IF($C$3="","",IF(AND(F1254="□",G1254="□",H1254="□"),"",IF(AND(F1254="■",G1254="■"),"",IF(AND(F1254="■",H1254="■"),"",IF(AND(G1254="■",H1254="■"),"",IF(F1254="■",$BY$24,IF(G1254="■",$BY$22,IF(L1254="","",L1254))))))))</f>
        <v/>
      </c>
      <c r="AO1254" s="118"/>
      <c r="AP1254" s="64" t="str">
        <f t="shared" si="389"/>
        <v/>
      </c>
      <c r="AQ1254" s="64" t="str">
        <f t="shared" si="390"/>
        <v/>
      </c>
      <c r="AR1254" s="64" t="str">
        <f t="shared" si="391"/>
        <v/>
      </c>
      <c r="AS1254" s="64" t="str">
        <f t="shared" si="392"/>
        <v/>
      </c>
      <c r="AT1254" s="64" t="str">
        <f t="shared" si="393"/>
        <v/>
      </c>
      <c r="AW1254" s="17" t="str">
        <f t="shared" si="394"/>
        <v/>
      </c>
      <c r="AX1254" s="17" t="str">
        <f t="shared" si="395"/>
        <v/>
      </c>
      <c r="AY1254" s="17" t="str">
        <f t="shared" si="396"/>
        <v/>
      </c>
      <c r="AZ1254" s="17" t="str">
        <f t="shared" si="397"/>
        <v/>
      </c>
      <c r="BA1254" s="17" t="str">
        <f t="shared" si="398"/>
        <v/>
      </c>
      <c r="BB1254" s="17" t="str">
        <f t="shared" si="399"/>
        <v/>
      </c>
      <c r="BD1254" s="17" t="str">
        <f>IF(AND(OR(F1254="",F1254="□"),OR(G1254="",G1254="□"),OR(H1254="",H1254="□")),"",IF(AND(F1254="■",G1254="■"),"",IF(AND(OR(F1254="■",G1254="■"),H1254="■"),"",IF(F1254="■",5,IF(G1254="■",4,IF(I1254="","",IF($C$3="","",IF($C$3=8,"-",IF($C$3&lt;8,IF(I1254&lt;=$BY$25,7,IF(I1254&lt;=$BY$26,6,IF(I1254&lt;=$BY$27,5,IF(I1254&lt;=$BY$28,4,IF(I1254&lt;=$BY$29,3,IF(I1254&lt;=$BY$30,2,1)))))))))))))))</f>
        <v/>
      </c>
      <c r="BE1254" s="17" t="str">
        <f>IF(AND(OR(F1254="",F1254="□"),OR(G1254="",G1254="□"),OR(H1254="",H1254="□")),"",IF(AND(F1254="■",G1254="■"),"",IF(AND(OR(F1254="■",G1254="■"),H1254="■"),"",IF(F1254="■",5,IF(G1254="■",4,IF(K1254="","",IF($C$3="","",IF($C$3=8,IF(K1254&lt;=$BY$33,6,IF(K1254&lt;=$BY$34,5,IF(K1254&lt;=$BY$35,4,3))),IF(AND($C$3&lt;8,$C$3&gt;4),IF(K1254&lt;=$BY$32,7,IF(K1254&lt;=$BY$33,6,IF(K1254&lt;=$BY$34,5,IF(K1254&lt;=$BY$35,4,IF(K1254&lt;=$BY$36,3,2))))),IF(C1240&lt;5,"-"))))))))))</f>
        <v/>
      </c>
      <c r="BF1254" s="17" t="str">
        <f t="shared" si="401"/>
        <v/>
      </c>
      <c r="BH1254" s="18" t="str">
        <f>IF(X1254="","",IF(50&lt;=Y1254,6,IF(AND(40&lt;=Y1254,Y1254&lt;50),5,IF(AND(30&lt;=Y1254,Y1254&lt;40),4,IF(AND(20&lt;=Y1254,Y1254&lt;30),3,IF(AND(10&lt;=Y1254,Y1254&lt;20),2,IF(AND(0&lt;=Y1254,Y1254&lt;10),1,IF(Y1254&lt;0,0,""))))))))</f>
        <v/>
      </c>
      <c r="BI1254" s="18" t="str">
        <f>IF(X1254="","",IF(30&lt;=Y1254,4,IF(AND(20&lt;=Y1254,Y1254&lt;30),3,IF(AND(10&lt;=Y1254,Y1254&lt;20),2,IF(AND(0&lt;=Y1254,Y1254&lt;10),1,IF(Y1254&lt;0,0,""))))))</f>
        <v/>
      </c>
      <c r="BJ1254" s="58" t="str">
        <f>IF(AND(OR(Q1254="",Q1254="□"),OR(R1254="",R1254="□"),OR(S1254="",S1254="□")),"",IF(AND(Q1254="■",R1254="■"),"",IF(AND(OR(Q1254="■",R1254="■"),S1254="■"),"",IF(Q1254="■",3,IF(R1254="■",1,IF(Z1254="■",BH1254,BI1254))))))</f>
        <v/>
      </c>
    </row>
    <row r="1255" spans="1:62" ht="12" customHeight="1" x14ac:dyDescent="0.15">
      <c r="A1255" s="66">
        <v>1238</v>
      </c>
      <c r="B1255" s="4"/>
      <c r="C1255" s="2"/>
      <c r="D1255" s="2"/>
      <c r="E1255" s="8"/>
      <c r="F1255" s="129" t="s">
        <v>38</v>
      </c>
      <c r="G1255" s="130" t="s">
        <v>38</v>
      </c>
      <c r="H1255" s="131" t="s">
        <v>38</v>
      </c>
      <c r="I1255" s="122"/>
      <c r="J1255" s="149"/>
      <c r="K1255" s="124"/>
      <c r="L1255" s="178"/>
      <c r="M1255" s="133"/>
      <c r="N1255" s="163" t="str">
        <f>IF($C$3="","",IF(P1255="","",BF1255))</f>
        <v/>
      </c>
      <c r="O1255" s="163" t="str">
        <f>IF($C$3="","",IF(AND(OR(F1255="",F1255="□"),OR(G1255="",G1255="□"),OR(H1255="",H1255="□")),"",IF(AND(F1255="■",G1255="■"),"",IF(AND(OR(F1255="■",G1255="■"),H1255="■"),"",IF(BF1255="","",IF(OR(BF1255=4,BF1255&gt;4),"○","×"))))))</f>
        <v/>
      </c>
      <c r="P1255" s="162" t="str">
        <f>IF($C$3="","",IF(AND(OR(F1255="",F1255="□"),OR(G1255="",G1255="□"),OR(H1255="",H1255="□")),"",IF(AND(F1255="■",G1255="■"),"",IF(AND(OR(F1255="■",G1255="■"),H1255="■"),"",IF(BF1255="","",IF(OR(BF1255=5,BF1255&gt;5),"○","×"))))))</f>
        <v/>
      </c>
      <c r="Q1255" s="129" t="s">
        <v>38</v>
      </c>
      <c r="R1255" s="130" t="s">
        <v>38</v>
      </c>
      <c r="S1255" s="131" t="s">
        <v>38</v>
      </c>
      <c r="T1255" s="1"/>
      <c r="U1255" s="10"/>
      <c r="V1255" s="11"/>
      <c r="W1255" s="10"/>
      <c r="X1255" s="223" t="str">
        <f t="shared" si="400"/>
        <v/>
      </c>
      <c r="Y1255" s="164" t="str">
        <f t="shared" si="382"/>
        <v/>
      </c>
      <c r="Z1255" s="131" t="s">
        <v>58</v>
      </c>
      <c r="AA1255" s="135" t="s">
        <v>58</v>
      </c>
      <c r="AB1255" s="165" t="str">
        <f t="shared" si="383"/>
        <v/>
      </c>
      <c r="AC1255" s="280"/>
      <c r="AD1255" s="281"/>
      <c r="AF1255" s="60" t="str">
        <f>IF($C$3="","",IF(AND(F1255="□",G1255="□",H1255="□"),"",IF(AND(F1255="■",G1255="■"),"",IF(AND(F1255="■",H1255="■"),"",IF(AND(G1255="■",H1255="■"),"",IF(F1255="■",$BY$42,IF(G1255="■",$BY$39,IF(I1255="","",I1255))))))))</f>
        <v/>
      </c>
      <c r="AG1255" s="61" t="str">
        <f>IF($C$3="","",IF(AND(F1255="□",G1255="□",H1255="□"),"",IF(AND(F1255="■",G1255="■"),"",IF(AND(F1255="■",H1255="■"),"",IF(AND(G1255="■",H1255="■"),"",IF(F1255="■",$BY$44,IF(G1255="■",$BY$41,IF(K1255="","",K1255))))))))</f>
        <v/>
      </c>
      <c r="AH1255" s="63" t="str">
        <f t="shared" si="384"/>
        <v/>
      </c>
      <c r="AI1255" s="63" t="str">
        <f t="shared" si="385"/>
        <v/>
      </c>
      <c r="AJ1255" s="64" t="str">
        <f t="shared" si="386"/>
        <v/>
      </c>
      <c r="AK1255" s="64" t="str">
        <f t="shared" si="387"/>
        <v/>
      </c>
      <c r="AL1255" s="64" t="str">
        <f>IF($C$3="","",IF(AND(F1255="□",G1255="□",H1255="□"),"",IF(AND(F1255="■",G1255="■"),"",IF(AND(F1255="■",H1255="■"),"",IF(AND(G1255="■",H1255="■"),"",IF(F1255="■",$BY$23,IF(G1255="■",$BY$21,IF(J1255="","",J1255))))))))</f>
        <v/>
      </c>
      <c r="AM1255" s="65" t="str">
        <f t="shared" si="388"/>
        <v/>
      </c>
      <c r="AN1255" s="64" t="str">
        <f>IF($C$3="","",IF(AND(F1255="□",G1255="□",H1255="□"),"",IF(AND(F1255="■",G1255="■"),"",IF(AND(F1255="■",H1255="■"),"",IF(AND(G1255="■",H1255="■"),"",IF(F1255="■",$BY$24,IF(G1255="■",$BY$22,IF(L1255="","",L1255))))))))</f>
        <v/>
      </c>
      <c r="AO1255" s="118"/>
      <c r="AP1255" s="64" t="str">
        <f t="shared" si="389"/>
        <v/>
      </c>
      <c r="AQ1255" s="64" t="str">
        <f t="shared" si="390"/>
        <v/>
      </c>
      <c r="AR1255" s="64" t="str">
        <f t="shared" si="391"/>
        <v/>
      </c>
      <c r="AS1255" s="64" t="str">
        <f t="shared" si="392"/>
        <v/>
      </c>
      <c r="AT1255" s="64" t="str">
        <f t="shared" si="393"/>
        <v/>
      </c>
      <c r="AW1255" s="17" t="str">
        <f t="shared" si="394"/>
        <v/>
      </c>
      <c r="AX1255" s="17" t="str">
        <f t="shared" si="395"/>
        <v/>
      </c>
      <c r="AY1255" s="17" t="str">
        <f t="shared" si="396"/>
        <v/>
      </c>
      <c r="AZ1255" s="17" t="str">
        <f t="shared" si="397"/>
        <v/>
      </c>
      <c r="BA1255" s="17" t="str">
        <f t="shared" si="398"/>
        <v/>
      </c>
      <c r="BB1255" s="17" t="str">
        <f t="shared" si="399"/>
        <v/>
      </c>
      <c r="BD1255" s="17" t="str">
        <f>IF(AND(OR(F1255="",F1255="□"),OR(G1255="",G1255="□"),OR(H1255="",H1255="□")),"",IF(AND(F1255="■",G1255="■"),"",IF(AND(OR(F1255="■",G1255="■"),H1255="■"),"",IF(F1255="■",5,IF(G1255="■",4,IF(I1255="","",IF($C$3="","",IF($C$3=8,"-",IF($C$3&lt;8,IF(I1255&lt;=$BY$25,7,IF(I1255&lt;=$BY$26,6,IF(I1255&lt;=$BY$27,5,IF(I1255&lt;=$BY$28,4,IF(I1255&lt;=$BY$29,3,IF(I1255&lt;=$BY$30,2,1)))))))))))))))</f>
        <v/>
      </c>
      <c r="BE1255" s="17" t="str">
        <f>IF(AND(OR(F1255="",F1255="□"),OR(G1255="",G1255="□"),OR(H1255="",H1255="□")),"",IF(AND(F1255="■",G1255="■"),"",IF(AND(OR(F1255="■",G1255="■"),H1255="■"),"",IF(F1255="■",5,IF(G1255="■",4,IF(K1255="","",IF($C$3="","",IF($C$3=8,IF(K1255&lt;=$BY$33,6,IF(K1255&lt;=$BY$34,5,IF(K1255&lt;=$BY$35,4,3))),IF(AND($C$3&lt;8,$C$3&gt;4),IF(K1255&lt;=$BY$32,7,IF(K1255&lt;=$BY$33,6,IF(K1255&lt;=$BY$34,5,IF(K1255&lt;=$BY$35,4,IF(K1255&lt;=$BY$36,3,2))))),IF(C1241&lt;5,"-"))))))))))</f>
        <v/>
      </c>
      <c r="BF1255" s="17" t="str">
        <f t="shared" si="401"/>
        <v/>
      </c>
      <c r="BH1255" s="18" t="str">
        <f>IF(X1255="","",IF(50&lt;=Y1255,6,IF(AND(40&lt;=Y1255,Y1255&lt;50),5,IF(AND(30&lt;=Y1255,Y1255&lt;40),4,IF(AND(20&lt;=Y1255,Y1255&lt;30),3,IF(AND(10&lt;=Y1255,Y1255&lt;20),2,IF(AND(0&lt;=Y1255,Y1255&lt;10),1,IF(Y1255&lt;0,0,""))))))))</f>
        <v/>
      </c>
      <c r="BI1255" s="18" t="str">
        <f>IF(X1255="","",IF(30&lt;=Y1255,4,IF(AND(20&lt;=Y1255,Y1255&lt;30),3,IF(AND(10&lt;=Y1255,Y1255&lt;20),2,IF(AND(0&lt;=Y1255,Y1255&lt;10),1,IF(Y1255&lt;0,0,""))))))</f>
        <v/>
      </c>
      <c r="BJ1255" s="58" t="str">
        <f>IF(AND(OR(Q1255="",Q1255="□"),OR(R1255="",R1255="□"),OR(S1255="",S1255="□")),"",IF(AND(Q1255="■",R1255="■"),"",IF(AND(OR(Q1255="■",R1255="■"),S1255="■"),"",IF(Q1255="■",3,IF(R1255="■",1,IF(Z1255="■",BH1255,BI1255))))))</f>
        <v/>
      </c>
    </row>
    <row r="1256" spans="1:62" ht="12" customHeight="1" x14ac:dyDescent="0.15">
      <c r="A1256" s="66">
        <v>1239</v>
      </c>
      <c r="B1256" s="4"/>
      <c r="C1256" s="2"/>
      <c r="D1256" s="2"/>
      <c r="E1256" s="8"/>
      <c r="F1256" s="129" t="s">
        <v>38</v>
      </c>
      <c r="G1256" s="130" t="s">
        <v>38</v>
      </c>
      <c r="H1256" s="131" t="s">
        <v>38</v>
      </c>
      <c r="I1256" s="122"/>
      <c r="J1256" s="149"/>
      <c r="K1256" s="124"/>
      <c r="L1256" s="178"/>
      <c r="M1256" s="133"/>
      <c r="N1256" s="163" t="str">
        <f>IF($C$3="","",IF(P1256="","",BF1256))</f>
        <v/>
      </c>
      <c r="O1256" s="163" t="str">
        <f>IF($C$3="","",IF(AND(OR(F1256="",F1256="□"),OR(G1256="",G1256="□"),OR(H1256="",H1256="□")),"",IF(AND(F1256="■",G1256="■"),"",IF(AND(OR(F1256="■",G1256="■"),H1256="■"),"",IF(BF1256="","",IF(OR(BF1256=4,BF1256&gt;4),"○","×"))))))</f>
        <v/>
      </c>
      <c r="P1256" s="162" t="str">
        <f>IF($C$3="","",IF(AND(OR(F1256="",F1256="□"),OR(G1256="",G1256="□"),OR(H1256="",H1256="□")),"",IF(AND(F1256="■",G1256="■"),"",IF(AND(OR(F1256="■",G1256="■"),H1256="■"),"",IF(BF1256="","",IF(OR(BF1256=5,BF1256&gt;5),"○","×"))))))</f>
        <v/>
      </c>
      <c r="Q1256" s="129" t="s">
        <v>38</v>
      </c>
      <c r="R1256" s="130" t="s">
        <v>38</v>
      </c>
      <c r="S1256" s="131" t="s">
        <v>38</v>
      </c>
      <c r="T1256" s="1"/>
      <c r="U1256" s="10"/>
      <c r="V1256" s="11"/>
      <c r="W1256" s="10"/>
      <c r="X1256" s="223" t="str">
        <f t="shared" si="400"/>
        <v/>
      </c>
      <c r="Y1256" s="164" t="str">
        <f t="shared" si="382"/>
        <v/>
      </c>
      <c r="Z1256" s="131" t="s">
        <v>58</v>
      </c>
      <c r="AA1256" s="135" t="s">
        <v>58</v>
      </c>
      <c r="AB1256" s="165" t="str">
        <f t="shared" si="383"/>
        <v/>
      </c>
      <c r="AC1256" s="280"/>
      <c r="AD1256" s="281"/>
      <c r="AF1256" s="60" t="str">
        <f>IF($C$3="","",IF(AND(F1256="□",G1256="□",H1256="□"),"",IF(AND(F1256="■",G1256="■"),"",IF(AND(F1256="■",H1256="■"),"",IF(AND(G1256="■",H1256="■"),"",IF(F1256="■",$BY$42,IF(G1256="■",$BY$39,IF(I1256="","",I1256))))))))</f>
        <v/>
      </c>
      <c r="AG1256" s="61" t="str">
        <f>IF($C$3="","",IF(AND(F1256="□",G1256="□",H1256="□"),"",IF(AND(F1256="■",G1256="■"),"",IF(AND(F1256="■",H1256="■"),"",IF(AND(G1256="■",H1256="■"),"",IF(F1256="■",$BY$44,IF(G1256="■",$BY$41,IF(K1256="","",K1256))))))))</f>
        <v/>
      </c>
      <c r="AH1256" s="63" t="str">
        <f t="shared" si="384"/>
        <v/>
      </c>
      <c r="AI1256" s="63" t="str">
        <f t="shared" si="385"/>
        <v/>
      </c>
      <c r="AJ1256" s="64" t="str">
        <f t="shared" si="386"/>
        <v/>
      </c>
      <c r="AK1256" s="64" t="str">
        <f t="shared" si="387"/>
        <v/>
      </c>
      <c r="AL1256" s="64" t="str">
        <f>IF($C$3="","",IF(AND(F1256="□",G1256="□",H1256="□"),"",IF(AND(F1256="■",G1256="■"),"",IF(AND(F1256="■",H1256="■"),"",IF(AND(G1256="■",H1256="■"),"",IF(F1256="■",$BY$23,IF(G1256="■",$BY$21,IF(J1256="","",J1256))))))))</f>
        <v/>
      </c>
      <c r="AM1256" s="65" t="str">
        <f t="shared" si="388"/>
        <v/>
      </c>
      <c r="AN1256" s="64" t="str">
        <f>IF($C$3="","",IF(AND(F1256="□",G1256="□",H1256="□"),"",IF(AND(F1256="■",G1256="■"),"",IF(AND(F1256="■",H1256="■"),"",IF(AND(G1256="■",H1256="■"),"",IF(F1256="■",$BY$24,IF(G1256="■",$BY$22,IF(L1256="","",L1256))))))))</f>
        <v/>
      </c>
      <c r="AO1256" s="118"/>
      <c r="AP1256" s="64" t="str">
        <f t="shared" si="389"/>
        <v/>
      </c>
      <c r="AQ1256" s="64" t="str">
        <f t="shared" si="390"/>
        <v/>
      </c>
      <c r="AR1256" s="64" t="str">
        <f t="shared" si="391"/>
        <v/>
      </c>
      <c r="AS1256" s="64" t="str">
        <f t="shared" si="392"/>
        <v/>
      </c>
      <c r="AT1256" s="64" t="str">
        <f t="shared" si="393"/>
        <v/>
      </c>
      <c r="AW1256" s="17" t="str">
        <f t="shared" si="394"/>
        <v/>
      </c>
      <c r="AX1256" s="17" t="str">
        <f t="shared" si="395"/>
        <v/>
      </c>
      <c r="AY1256" s="17" t="str">
        <f t="shared" si="396"/>
        <v/>
      </c>
      <c r="AZ1256" s="17" t="str">
        <f t="shared" si="397"/>
        <v/>
      </c>
      <c r="BA1256" s="17" t="str">
        <f t="shared" si="398"/>
        <v/>
      </c>
      <c r="BB1256" s="17" t="str">
        <f t="shared" si="399"/>
        <v/>
      </c>
      <c r="BD1256" s="17" t="str">
        <f>IF(AND(OR(F1256="",F1256="□"),OR(G1256="",G1256="□"),OR(H1256="",H1256="□")),"",IF(AND(F1256="■",G1256="■"),"",IF(AND(OR(F1256="■",G1256="■"),H1256="■"),"",IF(F1256="■",5,IF(G1256="■",4,IF(I1256="","",IF($C$3="","",IF($C$3=8,"-",IF($C$3&lt;8,IF(I1256&lt;=$BY$25,7,IF(I1256&lt;=$BY$26,6,IF(I1256&lt;=$BY$27,5,IF(I1256&lt;=$BY$28,4,IF(I1256&lt;=$BY$29,3,IF(I1256&lt;=$BY$30,2,1)))))))))))))))</f>
        <v/>
      </c>
      <c r="BE1256" s="17" t="str">
        <f>IF(AND(OR(F1256="",F1256="□"),OR(G1256="",G1256="□"),OR(H1256="",H1256="□")),"",IF(AND(F1256="■",G1256="■"),"",IF(AND(OR(F1256="■",G1256="■"),H1256="■"),"",IF(F1256="■",5,IF(G1256="■",4,IF(K1256="","",IF($C$3="","",IF($C$3=8,IF(K1256&lt;=$BY$33,6,IF(K1256&lt;=$BY$34,5,IF(K1256&lt;=$BY$35,4,3))),IF(AND($C$3&lt;8,$C$3&gt;4),IF(K1256&lt;=$BY$32,7,IF(K1256&lt;=$BY$33,6,IF(K1256&lt;=$BY$34,5,IF(K1256&lt;=$BY$35,4,IF(K1256&lt;=$BY$36,3,2))))),IF(C1242&lt;5,"-"))))))))))</f>
        <v/>
      </c>
      <c r="BF1256" s="17" t="str">
        <f t="shared" si="401"/>
        <v/>
      </c>
      <c r="BH1256" s="18" t="str">
        <f>IF(X1256="","",IF(50&lt;=Y1256,6,IF(AND(40&lt;=Y1256,Y1256&lt;50),5,IF(AND(30&lt;=Y1256,Y1256&lt;40),4,IF(AND(20&lt;=Y1256,Y1256&lt;30),3,IF(AND(10&lt;=Y1256,Y1256&lt;20),2,IF(AND(0&lt;=Y1256,Y1256&lt;10),1,IF(Y1256&lt;0,0,""))))))))</f>
        <v/>
      </c>
      <c r="BI1256" s="18" t="str">
        <f>IF(X1256="","",IF(30&lt;=Y1256,4,IF(AND(20&lt;=Y1256,Y1256&lt;30),3,IF(AND(10&lt;=Y1256,Y1256&lt;20),2,IF(AND(0&lt;=Y1256,Y1256&lt;10),1,IF(Y1256&lt;0,0,""))))))</f>
        <v/>
      </c>
      <c r="BJ1256" s="58" t="str">
        <f>IF(AND(OR(Q1256="",Q1256="□"),OR(R1256="",R1256="□"),OR(S1256="",S1256="□")),"",IF(AND(Q1256="■",R1256="■"),"",IF(AND(OR(Q1256="■",R1256="■"),S1256="■"),"",IF(Q1256="■",3,IF(R1256="■",1,IF(Z1256="■",BH1256,BI1256))))))</f>
        <v/>
      </c>
    </row>
    <row r="1257" spans="1:62" ht="12" customHeight="1" x14ac:dyDescent="0.15">
      <c r="A1257" s="66">
        <v>1240</v>
      </c>
      <c r="B1257" s="4"/>
      <c r="C1257" s="2"/>
      <c r="D1257" s="2"/>
      <c r="E1257" s="8"/>
      <c r="F1257" s="129" t="s">
        <v>38</v>
      </c>
      <c r="G1257" s="130" t="s">
        <v>38</v>
      </c>
      <c r="H1257" s="131" t="s">
        <v>38</v>
      </c>
      <c r="I1257" s="122"/>
      <c r="J1257" s="149"/>
      <c r="K1257" s="124"/>
      <c r="L1257" s="178"/>
      <c r="M1257" s="133"/>
      <c r="N1257" s="163" t="str">
        <f>IF($C$3="","",IF(P1257="","",BF1257))</f>
        <v/>
      </c>
      <c r="O1257" s="163" t="str">
        <f>IF($C$3="","",IF(AND(OR(F1257="",F1257="□"),OR(G1257="",G1257="□"),OR(H1257="",H1257="□")),"",IF(AND(F1257="■",G1257="■"),"",IF(AND(OR(F1257="■",G1257="■"),H1257="■"),"",IF(BF1257="","",IF(OR(BF1257=4,BF1257&gt;4),"○","×"))))))</f>
        <v/>
      </c>
      <c r="P1257" s="162" t="str">
        <f>IF($C$3="","",IF(AND(OR(F1257="",F1257="□"),OR(G1257="",G1257="□"),OR(H1257="",H1257="□")),"",IF(AND(F1257="■",G1257="■"),"",IF(AND(OR(F1257="■",G1257="■"),H1257="■"),"",IF(BF1257="","",IF(OR(BF1257=5,BF1257&gt;5),"○","×"))))))</f>
        <v/>
      </c>
      <c r="Q1257" s="129" t="s">
        <v>38</v>
      </c>
      <c r="R1257" s="130" t="s">
        <v>38</v>
      </c>
      <c r="S1257" s="131" t="s">
        <v>38</v>
      </c>
      <c r="T1257" s="1"/>
      <c r="U1257" s="10"/>
      <c r="V1257" s="11"/>
      <c r="W1257" s="10"/>
      <c r="X1257" s="223" t="str">
        <f t="shared" si="400"/>
        <v/>
      </c>
      <c r="Y1257" s="164" t="str">
        <f t="shared" si="382"/>
        <v/>
      </c>
      <c r="Z1257" s="131" t="s">
        <v>58</v>
      </c>
      <c r="AA1257" s="135" t="s">
        <v>58</v>
      </c>
      <c r="AB1257" s="165" t="str">
        <f t="shared" si="383"/>
        <v/>
      </c>
      <c r="AC1257" s="280"/>
      <c r="AD1257" s="281"/>
      <c r="AF1257" s="60" t="str">
        <f>IF($C$3="","",IF(AND(F1257="□",G1257="□",H1257="□"),"",IF(AND(F1257="■",G1257="■"),"",IF(AND(F1257="■",H1257="■"),"",IF(AND(G1257="■",H1257="■"),"",IF(F1257="■",$BY$42,IF(G1257="■",$BY$39,IF(I1257="","",I1257))))))))</f>
        <v/>
      </c>
      <c r="AG1257" s="61" t="str">
        <f>IF($C$3="","",IF(AND(F1257="□",G1257="□",H1257="□"),"",IF(AND(F1257="■",G1257="■"),"",IF(AND(F1257="■",H1257="■"),"",IF(AND(G1257="■",H1257="■"),"",IF(F1257="■",$BY$44,IF(G1257="■",$BY$41,IF(K1257="","",K1257))))))))</f>
        <v/>
      </c>
      <c r="AH1257" s="63" t="str">
        <f t="shared" si="384"/>
        <v/>
      </c>
      <c r="AI1257" s="63" t="str">
        <f t="shared" si="385"/>
        <v/>
      </c>
      <c r="AJ1257" s="64" t="str">
        <f t="shared" si="386"/>
        <v/>
      </c>
      <c r="AK1257" s="64" t="str">
        <f t="shared" si="387"/>
        <v/>
      </c>
      <c r="AL1257" s="64" t="str">
        <f>IF($C$3="","",IF(AND(F1257="□",G1257="□",H1257="□"),"",IF(AND(F1257="■",G1257="■"),"",IF(AND(F1257="■",H1257="■"),"",IF(AND(G1257="■",H1257="■"),"",IF(F1257="■",$BY$23,IF(G1257="■",$BY$21,IF(J1257="","",J1257))))))))</f>
        <v/>
      </c>
      <c r="AM1257" s="65" t="str">
        <f t="shared" si="388"/>
        <v/>
      </c>
      <c r="AN1257" s="64" t="str">
        <f>IF($C$3="","",IF(AND(F1257="□",G1257="□",H1257="□"),"",IF(AND(F1257="■",G1257="■"),"",IF(AND(F1257="■",H1257="■"),"",IF(AND(G1257="■",H1257="■"),"",IF(F1257="■",$BY$24,IF(G1257="■",$BY$22,IF(L1257="","",L1257))))))))</f>
        <v/>
      </c>
      <c r="AO1257" s="118"/>
      <c r="AP1257" s="64" t="str">
        <f t="shared" si="389"/>
        <v/>
      </c>
      <c r="AQ1257" s="64" t="str">
        <f t="shared" si="390"/>
        <v/>
      </c>
      <c r="AR1257" s="64" t="str">
        <f t="shared" si="391"/>
        <v/>
      </c>
      <c r="AS1257" s="64" t="str">
        <f t="shared" si="392"/>
        <v/>
      </c>
      <c r="AT1257" s="64" t="str">
        <f t="shared" si="393"/>
        <v/>
      </c>
      <c r="AW1257" s="17" t="str">
        <f t="shared" si="394"/>
        <v/>
      </c>
      <c r="AX1257" s="17" t="str">
        <f t="shared" si="395"/>
        <v/>
      </c>
      <c r="AY1257" s="17" t="str">
        <f t="shared" si="396"/>
        <v/>
      </c>
      <c r="AZ1257" s="17" t="str">
        <f t="shared" si="397"/>
        <v/>
      </c>
      <c r="BA1257" s="17" t="str">
        <f t="shared" si="398"/>
        <v/>
      </c>
      <c r="BB1257" s="17" t="str">
        <f t="shared" si="399"/>
        <v/>
      </c>
      <c r="BD1257" s="17" t="str">
        <f>IF(AND(OR(F1257="",F1257="□"),OR(G1257="",G1257="□"),OR(H1257="",H1257="□")),"",IF(AND(F1257="■",G1257="■"),"",IF(AND(OR(F1257="■",G1257="■"),H1257="■"),"",IF(F1257="■",5,IF(G1257="■",4,IF(I1257="","",IF($C$3="","",IF($C$3=8,"-",IF($C$3&lt;8,IF(I1257&lt;=$BY$25,7,IF(I1257&lt;=$BY$26,6,IF(I1257&lt;=$BY$27,5,IF(I1257&lt;=$BY$28,4,IF(I1257&lt;=$BY$29,3,IF(I1257&lt;=$BY$30,2,1)))))))))))))))</f>
        <v/>
      </c>
      <c r="BE1257" s="17" t="str">
        <f>IF(AND(OR(F1257="",F1257="□"),OR(G1257="",G1257="□"),OR(H1257="",H1257="□")),"",IF(AND(F1257="■",G1257="■"),"",IF(AND(OR(F1257="■",G1257="■"),H1257="■"),"",IF(F1257="■",5,IF(G1257="■",4,IF(K1257="","",IF($C$3="","",IF($C$3=8,IF(K1257&lt;=$BY$33,6,IF(K1257&lt;=$BY$34,5,IF(K1257&lt;=$BY$35,4,3))),IF(AND($C$3&lt;8,$C$3&gt;4),IF(K1257&lt;=$BY$32,7,IF(K1257&lt;=$BY$33,6,IF(K1257&lt;=$BY$34,5,IF(K1257&lt;=$BY$35,4,IF(K1257&lt;=$BY$36,3,2))))),IF(C1243&lt;5,"-"))))))))))</f>
        <v/>
      </c>
      <c r="BF1257" s="17" t="str">
        <f t="shared" si="401"/>
        <v/>
      </c>
      <c r="BH1257" s="18" t="str">
        <f>IF(X1257="","",IF(50&lt;=Y1257,6,IF(AND(40&lt;=Y1257,Y1257&lt;50),5,IF(AND(30&lt;=Y1257,Y1257&lt;40),4,IF(AND(20&lt;=Y1257,Y1257&lt;30),3,IF(AND(10&lt;=Y1257,Y1257&lt;20),2,IF(AND(0&lt;=Y1257,Y1257&lt;10),1,IF(Y1257&lt;0,0,""))))))))</f>
        <v/>
      </c>
      <c r="BI1257" s="18" t="str">
        <f>IF(X1257="","",IF(30&lt;=Y1257,4,IF(AND(20&lt;=Y1257,Y1257&lt;30),3,IF(AND(10&lt;=Y1257,Y1257&lt;20),2,IF(AND(0&lt;=Y1257,Y1257&lt;10),1,IF(Y1257&lt;0,0,""))))))</f>
        <v/>
      </c>
      <c r="BJ1257" s="58" t="str">
        <f>IF(AND(OR(Q1257="",Q1257="□"),OR(R1257="",R1257="□"),OR(S1257="",S1257="□")),"",IF(AND(Q1257="■",R1257="■"),"",IF(AND(OR(Q1257="■",R1257="■"),S1257="■"),"",IF(Q1257="■",3,IF(R1257="■",1,IF(Z1257="■",BH1257,BI1257))))))</f>
        <v/>
      </c>
    </row>
    <row r="1258" spans="1:62" ht="12" customHeight="1" x14ac:dyDescent="0.15">
      <c r="A1258" s="66">
        <v>1241</v>
      </c>
      <c r="B1258" s="4"/>
      <c r="C1258" s="2"/>
      <c r="D1258" s="2"/>
      <c r="E1258" s="8"/>
      <c r="F1258" s="129" t="s">
        <v>38</v>
      </c>
      <c r="G1258" s="130" t="s">
        <v>38</v>
      </c>
      <c r="H1258" s="131" t="s">
        <v>38</v>
      </c>
      <c r="I1258" s="122"/>
      <c r="J1258" s="149"/>
      <c r="K1258" s="124"/>
      <c r="L1258" s="178"/>
      <c r="M1258" s="133"/>
      <c r="N1258" s="163" t="str">
        <f>IF($C$3="","",IF(P1258="","",BF1258))</f>
        <v/>
      </c>
      <c r="O1258" s="163" t="str">
        <f>IF($C$3="","",IF(AND(OR(F1258="",F1258="□"),OR(G1258="",G1258="□"),OR(H1258="",H1258="□")),"",IF(AND(F1258="■",G1258="■"),"",IF(AND(OR(F1258="■",G1258="■"),H1258="■"),"",IF(BF1258="","",IF(OR(BF1258=4,BF1258&gt;4),"○","×"))))))</f>
        <v/>
      </c>
      <c r="P1258" s="162" t="str">
        <f>IF($C$3="","",IF(AND(OR(F1258="",F1258="□"),OR(G1258="",G1258="□"),OR(H1258="",H1258="□")),"",IF(AND(F1258="■",G1258="■"),"",IF(AND(OR(F1258="■",G1258="■"),H1258="■"),"",IF(BF1258="","",IF(OR(BF1258=5,BF1258&gt;5),"○","×"))))))</f>
        <v/>
      </c>
      <c r="Q1258" s="129" t="s">
        <v>38</v>
      </c>
      <c r="R1258" s="130" t="s">
        <v>38</v>
      </c>
      <c r="S1258" s="131" t="s">
        <v>38</v>
      </c>
      <c r="T1258" s="1"/>
      <c r="U1258" s="10"/>
      <c r="V1258" s="11"/>
      <c r="W1258" s="10"/>
      <c r="X1258" s="223" t="str">
        <f t="shared" si="400"/>
        <v/>
      </c>
      <c r="Y1258" s="164" t="str">
        <f t="shared" si="382"/>
        <v/>
      </c>
      <c r="Z1258" s="131" t="s">
        <v>58</v>
      </c>
      <c r="AA1258" s="135" t="s">
        <v>58</v>
      </c>
      <c r="AB1258" s="165" t="str">
        <f t="shared" si="383"/>
        <v/>
      </c>
      <c r="AC1258" s="280"/>
      <c r="AD1258" s="281"/>
      <c r="AF1258" s="60" t="str">
        <f>IF($C$3="","",IF(AND(F1258="□",G1258="□",H1258="□"),"",IF(AND(F1258="■",G1258="■"),"",IF(AND(F1258="■",H1258="■"),"",IF(AND(G1258="■",H1258="■"),"",IF(F1258="■",$BY$42,IF(G1258="■",$BY$39,IF(I1258="","",I1258))))))))</f>
        <v/>
      </c>
      <c r="AG1258" s="61" t="str">
        <f>IF($C$3="","",IF(AND(F1258="□",G1258="□",H1258="□"),"",IF(AND(F1258="■",G1258="■"),"",IF(AND(F1258="■",H1258="■"),"",IF(AND(G1258="■",H1258="■"),"",IF(F1258="■",$BY$44,IF(G1258="■",$BY$41,IF(K1258="","",K1258))))))))</f>
        <v/>
      </c>
      <c r="AH1258" s="63" t="str">
        <f t="shared" si="384"/>
        <v/>
      </c>
      <c r="AI1258" s="63" t="str">
        <f t="shared" si="385"/>
        <v/>
      </c>
      <c r="AJ1258" s="64" t="str">
        <f t="shared" si="386"/>
        <v/>
      </c>
      <c r="AK1258" s="64" t="str">
        <f t="shared" si="387"/>
        <v/>
      </c>
      <c r="AL1258" s="64" t="str">
        <f>IF($C$3="","",IF(AND(F1258="□",G1258="□",H1258="□"),"",IF(AND(F1258="■",G1258="■"),"",IF(AND(F1258="■",H1258="■"),"",IF(AND(G1258="■",H1258="■"),"",IF(F1258="■",$BY$23,IF(G1258="■",$BY$21,IF(J1258="","",J1258))))))))</f>
        <v/>
      </c>
      <c r="AM1258" s="65" t="str">
        <f t="shared" si="388"/>
        <v/>
      </c>
      <c r="AN1258" s="64" t="str">
        <f>IF($C$3="","",IF(AND(F1258="□",G1258="□",H1258="□"),"",IF(AND(F1258="■",G1258="■"),"",IF(AND(F1258="■",H1258="■"),"",IF(AND(G1258="■",H1258="■"),"",IF(F1258="■",$BY$24,IF(G1258="■",$BY$22,IF(L1258="","",L1258))))))))</f>
        <v/>
      </c>
      <c r="AO1258" s="118"/>
      <c r="AP1258" s="64" t="str">
        <f t="shared" si="389"/>
        <v/>
      </c>
      <c r="AQ1258" s="64" t="str">
        <f t="shared" si="390"/>
        <v/>
      </c>
      <c r="AR1258" s="64" t="str">
        <f t="shared" si="391"/>
        <v/>
      </c>
      <c r="AS1258" s="64" t="str">
        <f t="shared" si="392"/>
        <v/>
      </c>
      <c r="AT1258" s="64" t="str">
        <f t="shared" si="393"/>
        <v/>
      </c>
      <c r="AW1258" s="17" t="str">
        <f t="shared" si="394"/>
        <v/>
      </c>
      <c r="AX1258" s="17" t="str">
        <f t="shared" si="395"/>
        <v/>
      </c>
      <c r="AY1258" s="17" t="str">
        <f t="shared" si="396"/>
        <v/>
      </c>
      <c r="AZ1258" s="17" t="str">
        <f t="shared" si="397"/>
        <v/>
      </c>
      <c r="BA1258" s="17" t="str">
        <f t="shared" si="398"/>
        <v/>
      </c>
      <c r="BB1258" s="17" t="str">
        <f t="shared" si="399"/>
        <v/>
      </c>
      <c r="BD1258" s="17" t="str">
        <f>IF(AND(OR(F1258="",F1258="□"),OR(G1258="",G1258="□"),OR(H1258="",H1258="□")),"",IF(AND(F1258="■",G1258="■"),"",IF(AND(OR(F1258="■",G1258="■"),H1258="■"),"",IF(F1258="■",5,IF(G1258="■",4,IF(I1258="","",IF($C$3="","",IF($C$3=8,"-",IF($C$3&lt;8,IF(I1258&lt;=$BY$25,7,IF(I1258&lt;=$BY$26,6,IF(I1258&lt;=$BY$27,5,IF(I1258&lt;=$BY$28,4,IF(I1258&lt;=$BY$29,3,IF(I1258&lt;=$BY$30,2,1)))))))))))))))</f>
        <v/>
      </c>
      <c r="BE1258" s="17" t="str">
        <f>IF(AND(OR(F1258="",F1258="□"),OR(G1258="",G1258="□"),OR(H1258="",H1258="□")),"",IF(AND(F1258="■",G1258="■"),"",IF(AND(OR(F1258="■",G1258="■"),H1258="■"),"",IF(F1258="■",5,IF(G1258="■",4,IF(K1258="","",IF($C$3="","",IF($C$3=8,IF(K1258&lt;=$BY$33,6,IF(K1258&lt;=$BY$34,5,IF(K1258&lt;=$BY$35,4,3))),IF(AND($C$3&lt;8,$C$3&gt;4),IF(K1258&lt;=$BY$32,7,IF(K1258&lt;=$BY$33,6,IF(K1258&lt;=$BY$34,5,IF(K1258&lt;=$BY$35,4,IF(K1258&lt;=$BY$36,3,2))))),IF(C1244&lt;5,"-"))))))))))</f>
        <v/>
      </c>
      <c r="BF1258" s="17" t="str">
        <f t="shared" si="401"/>
        <v/>
      </c>
      <c r="BH1258" s="18" t="str">
        <f>IF(X1258="","",IF(50&lt;=Y1258,6,IF(AND(40&lt;=Y1258,Y1258&lt;50),5,IF(AND(30&lt;=Y1258,Y1258&lt;40),4,IF(AND(20&lt;=Y1258,Y1258&lt;30),3,IF(AND(10&lt;=Y1258,Y1258&lt;20),2,IF(AND(0&lt;=Y1258,Y1258&lt;10),1,IF(Y1258&lt;0,0,""))))))))</f>
        <v/>
      </c>
      <c r="BI1258" s="18" t="str">
        <f>IF(X1258="","",IF(30&lt;=Y1258,4,IF(AND(20&lt;=Y1258,Y1258&lt;30),3,IF(AND(10&lt;=Y1258,Y1258&lt;20),2,IF(AND(0&lt;=Y1258,Y1258&lt;10),1,IF(Y1258&lt;0,0,""))))))</f>
        <v/>
      </c>
      <c r="BJ1258" s="58" t="str">
        <f>IF(AND(OR(Q1258="",Q1258="□"),OR(R1258="",R1258="□"),OR(S1258="",S1258="□")),"",IF(AND(Q1258="■",R1258="■"),"",IF(AND(OR(Q1258="■",R1258="■"),S1258="■"),"",IF(Q1258="■",3,IF(R1258="■",1,IF(Z1258="■",BH1258,BI1258))))))</f>
        <v/>
      </c>
    </row>
    <row r="1259" spans="1:62" ht="12" customHeight="1" x14ac:dyDescent="0.15">
      <c r="A1259" s="66">
        <v>1242</v>
      </c>
      <c r="B1259" s="4"/>
      <c r="C1259" s="2"/>
      <c r="D1259" s="2"/>
      <c r="E1259" s="8"/>
      <c r="F1259" s="129" t="s">
        <v>38</v>
      </c>
      <c r="G1259" s="130" t="s">
        <v>38</v>
      </c>
      <c r="H1259" s="131" t="s">
        <v>38</v>
      </c>
      <c r="I1259" s="122"/>
      <c r="J1259" s="149"/>
      <c r="K1259" s="124"/>
      <c r="L1259" s="178"/>
      <c r="M1259" s="133"/>
      <c r="N1259" s="163" t="str">
        <f>IF($C$3="","",IF(P1259="","",BF1259))</f>
        <v/>
      </c>
      <c r="O1259" s="163" t="str">
        <f>IF($C$3="","",IF(AND(OR(F1259="",F1259="□"),OR(G1259="",G1259="□"),OR(H1259="",H1259="□")),"",IF(AND(F1259="■",G1259="■"),"",IF(AND(OR(F1259="■",G1259="■"),H1259="■"),"",IF(BF1259="","",IF(OR(BF1259=4,BF1259&gt;4),"○","×"))))))</f>
        <v/>
      </c>
      <c r="P1259" s="162" t="str">
        <f>IF($C$3="","",IF(AND(OR(F1259="",F1259="□"),OR(G1259="",G1259="□"),OR(H1259="",H1259="□")),"",IF(AND(F1259="■",G1259="■"),"",IF(AND(OR(F1259="■",G1259="■"),H1259="■"),"",IF(BF1259="","",IF(OR(BF1259=5,BF1259&gt;5),"○","×"))))))</f>
        <v/>
      </c>
      <c r="Q1259" s="129" t="s">
        <v>38</v>
      </c>
      <c r="R1259" s="130" t="s">
        <v>38</v>
      </c>
      <c r="S1259" s="131" t="s">
        <v>38</v>
      </c>
      <c r="T1259" s="1"/>
      <c r="U1259" s="10"/>
      <c r="V1259" s="11"/>
      <c r="W1259" s="10"/>
      <c r="X1259" s="223" t="str">
        <f t="shared" si="400"/>
        <v/>
      </c>
      <c r="Y1259" s="164" t="str">
        <f t="shared" si="382"/>
        <v/>
      </c>
      <c r="Z1259" s="131" t="s">
        <v>58</v>
      </c>
      <c r="AA1259" s="135" t="s">
        <v>58</v>
      </c>
      <c r="AB1259" s="165" t="str">
        <f t="shared" si="383"/>
        <v/>
      </c>
      <c r="AC1259" s="280"/>
      <c r="AD1259" s="281"/>
      <c r="AF1259" s="60" t="str">
        <f>IF($C$3="","",IF(AND(F1259="□",G1259="□",H1259="□"),"",IF(AND(F1259="■",G1259="■"),"",IF(AND(F1259="■",H1259="■"),"",IF(AND(G1259="■",H1259="■"),"",IF(F1259="■",$BY$42,IF(G1259="■",$BY$39,IF(I1259="","",I1259))))))))</f>
        <v/>
      </c>
      <c r="AG1259" s="61" t="str">
        <f>IF($C$3="","",IF(AND(F1259="□",G1259="□",H1259="□"),"",IF(AND(F1259="■",G1259="■"),"",IF(AND(F1259="■",H1259="■"),"",IF(AND(G1259="■",H1259="■"),"",IF(F1259="■",$BY$44,IF(G1259="■",$BY$41,IF(K1259="","",K1259))))))))</f>
        <v/>
      </c>
      <c r="AH1259" s="63" t="str">
        <f t="shared" si="384"/>
        <v/>
      </c>
      <c r="AI1259" s="63" t="str">
        <f t="shared" si="385"/>
        <v/>
      </c>
      <c r="AJ1259" s="64" t="str">
        <f t="shared" si="386"/>
        <v/>
      </c>
      <c r="AK1259" s="64" t="str">
        <f t="shared" si="387"/>
        <v/>
      </c>
      <c r="AL1259" s="64" t="str">
        <f>IF($C$3="","",IF(AND(F1259="□",G1259="□",H1259="□"),"",IF(AND(F1259="■",G1259="■"),"",IF(AND(F1259="■",H1259="■"),"",IF(AND(G1259="■",H1259="■"),"",IF(F1259="■",$BY$23,IF(G1259="■",$BY$21,IF(J1259="","",J1259))))))))</f>
        <v/>
      </c>
      <c r="AM1259" s="65" t="str">
        <f t="shared" si="388"/>
        <v/>
      </c>
      <c r="AN1259" s="64" t="str">
        <f>IF($C$3="","",IF(AND(F1259="□",G1259="□",H1259="□"),"",IF(AND(F1259="■",G1259="■"),"",IF(AND(F1259="■",H1259="■"),"",IF(AND(G1259="■",H1259="■"),"",IF(F1259="■",$BY$24,IF(G1259="■",$BY$22,IF(L1259="","",L1259))))))))</f>
        <v/>
      </c>
      <c r="AO1259" s="118"/>
      <c r="AP1259" s="64" t="str">
        <f t="shared" si="389"/>
        <v/>
      </c>
      <c r="AQ1259" s="64" t="str">
        <f t="shared" si="390"/>
        <v/>
      </c>
      <c r="AR1259" s="64" t="str">
        <f t="shared" si="391"/>
        <v/>
      </c>
      <c r="AS1259" s="64" t="str">
        <f t="shared" si="392"/>
        <v/>
      </c>
      <c r="AT1259" s="64" t="str">
        <f t="shared" si="393"/>
        <v/>
      </c>
      <c r="AW1259" s="17" t="str">
        <f t="shared" si="394"/>
        <v/>
      </c>
      <c r="AX1259" s="17" t="str">
        <f t="shared" si="395"/>
        <v/>
      </c>
      <c r="AY1259" s="17" t="str">
        <f t="shared" si="396"/>
        <v/>
      </c>
      <c r="AZ1259" s="17" t="str">
        <f t="shared" si="397"/>
        <v/>
      </c>
      <c r="BA1259" s="17" t="str">
        <f t="shared" si="398"/>
        <v/>
      </c>
      <c r="BB1259" s="17" t="str">
        <f t="shared" si="399"/>
        <v/>
      </c>
      <c r="BD1259" s="17" t="str">
        <f>IF(AND(OR(F1259="",F1259="□"),OR(G1259="",G1259="□"),OR(H1259="",H1259="□")),"",IF(AND(F1259="■",G1259="■"),"",IF(AND(OR(F1259="■",G1259="■"),H1259="■"),"",IF(F1259="■",5,IF(G1259="■",4,IF(I1259="","",IF($C$3="","",IF($C$3=8,"-",IF($C$3&lt;8,IF(I1259&lt;=$BY$25,7,IF(I1259&lt;=$BY$26,6,IF(I1259&lt;=$BY$27,5,IF(I1259&lt;=$BY$28,4,IF(I1259&lt;=$BY$29,3,IF(I1259&lt;=$BY$30,2,1)))))))))))))))</f>
        <v/>
      </c>
      <c r="BE1259" s="17" t="str">
        <f>IF(AND(OR(F1259="",F1259="□"),OR(G1259="",G1259="□"),OR(H1259="",H1259="□")),"",IF(AND(F1259="■",G1259="■"),"",IF(AND(OR(F1259="■",G1259="■"),H1259="■"),"",IF(F1259="■",5,IF(G1259="■",4,IF(K1259="","",IF($C$3="","",IF($C$3=8,IF(K1259&lt;=$BY$33,6,IF(K1259&lt;=$BY$34,5,IF(K1259&lt;=$BY$35,4,3))),IF(AND($C$3&lt;8,$C$3&gt;4),IF(K1259&lt;=$BY$32,7,IF(K1259&lt;=$BY$33,6,IF(K1259&lt;=$BY$34,5,IF(K1259&lt;=$BY$35,4,IF(K1259&lt;=$BY$36,3,2))))),IF(C1245&lt;5,"-"))))))))))</f>
        <v/>
      </c>
      <c r="BF1259" s="17" t="str">
        <f t="shared" si="401"/>
        <v/>
      </c>
      <c r="BH1259" s="18" t="str">
        <f>IF(X1259="","",IF(50&lt;=Y1259,6,IF(AND(40&lt;=Y1259,Y1259&lt;50),5,IF(AND(30&lt;=Y1259,Y1259&lt;40),4,IF(AND(20&lt;=Y1259,Y1259&lt;30),3,IF(AND(10&lt;=Y1259,Y1259&lt;20),2,IF(AND(0&lt;=Y1259,Y1259&lt;10),1,IF(Y1259&lt;0,0,""))))))))</f>
        <v/>
      </c>
      <c r="BI1259" s="18" t="str">
        <f>IF(X1259="","",IF(30&lt;=Y1259,4,IF(AND(20&lt;=Y1259,Y1259&lt;30),3,IF(AND(10&lt;=Y1259,Y1259&lt;20),2,IF(AND(0&lt;=Y1259,Y1259&lt;10),1,IF(Y1259&lt;0,0,""))))))</f>
        <v/>
      </c>
      <c r="BJ1259" s="58" t="str">
        <f>IF(AND(OR(Q1259="",Q1259="□"),OR(R1259="",R1259="□"),OR(S1259="",S1259="□")),"",IF(AND(Q1259="■",R1259="■"),"",IF(AND(OR(Q1259="■",R1259="■"),S1259="■"),"",IF(Q1259="■",3,IF(R1259="■",1,IF(Z1259="■",BH1259,BI1259))))))</f>
        <v/>
      </c>
    </row>
    <row r="1260" spans="1:62" ht="12" customHeight="1" x14ac:dyDescent="0.15">
      <c r="A1260" s="66">
        <v>1243</v>
      </c>
      <c r="B1260" s="4"/>
      <c r="C1260" s="2"/>
      <c r="D1260" s="2"/>
      <c r="E1260" s="8"/>
      <c r="F1260" s="129" t="s">
        <v>38</v>
      </c>
      <c r="G1260" s="130" t="s">
        <v>38</v>
      </c>
      <c r="H1260" s="131" t="s">
        <v>38</v>
      </c>
      <c r="I1260" s="122"/>
      <c r="J1260" s="149"/>
      <c r="K1260" s="124"/>
      <c r="L1260" s="178"/>
      <c r="M1260" s="133"/>
      <c r="N1260" s="163" t="str">
        <f>IF($C$3="","",IF(P1260="","",BF1260))</f>
        <v/>
      </c>
      <c r="O1260" s="163" t="str">
        <f>IF($C$3="","",IF(AND(OR(F1260="",F1260="□"),OR(G1260="",G1260="□"),OR(H1260="",H1260="□")),"",IF(AND(F1260="■",G1260="■"),"",IF(AND(OR(F1260="■",G1260="■"),H1260="■"),"",IF(BF1260="","",IF(OR(BF1260=4,BF1260&gt;4),"○","×"))))))</f>
        <v/>
      </c>
      <c r="P1260" s="162" t="str">
        <f>IF($C$3="","",IF(AND(OR(F1260="",F1260="□"),OR(G1260="",G1260="□"),OR(H1260="",H1260="□")),"",IF(AND(F1260="■",G1260="■"),"",IF(AND(OR(F1260="■",G1260="■"),H1260="■"),"",IF(BF1260="","",IF(OR(BF1260=5,BF1260&gt;5),"○","×"))))))</f>
        <v/>
      </c>
      <c r="Q1260" s="129" t="s">
        <v>38</v>
      </c>
      <c r="R1260" s="130" t="s">
        <v>38</v>
      </c>
      <c r="S1260" s="131" t="s">
        <v>38</v>
      </c>
      <c r="T1260" s="1"/>
      <c r="U1260" s="10"/>
      <c r="V1260" s="11"/>
      <c r="W1260" s="10"/>
      <c r="X1260" s="223" t="str">
        <f t="shared" si="400"/>
        <v/>
      </c>
      <c r="Y1260" s="164" t="str">
        <f t="shared" si="382"/>
        <v/>
      </c>
      <c r="Z1260" s="131" t="s">
        <v>58</v>
      </c>
      <c r="AA1260" s="135" t="s">
        <v>58</v>
      </c>
      <c r="AB1260" s="165" t="str">
        <f t="shared" si="383"/>
        <v/>
      </c>
      <c r="AC1260" s="280"/>
      <c r="AD1260" s="281"/>
      <c r="AF1260" s="60" t="str">
        <f>IF($C$3="","",IF(AND(F1260="□",G1260="□",H1260="□"),"",IF(AND(F1260="■",G1260="■"),"",IF(AND(F1260="■",H1260="■"),"",IF(AND(G1260="■",H1260="■"),"",IF(F1260="■",$BY$42,IF(G1260="■",$BY$39,IF(I1260="","",I1260))))))))</f>
        <v/>
      </c>
      <c r="AG1260" s="61" t="str">
        <f>IF($C$3="","",IF(AND(F1260="□",G1260="□",H1260="□"),"",IF(AND(F1260="■",G1260="■"),"",IF(AND(F1260="■",H1260="■"),"",IF(AND(G1260="■",H1260="■"),"",IF(F1260="■",$BY$44,IF(G1260="■",$BY$41,IF(K1260="","",K1260))))))))</f>
        <v/>
      </c>
      <c r="AH1260" s="63" t="str">
        <f t="shared" si="384"/>
        <v/>
      </c>
      <c r="AI1260" s="63" t="str">
        <f t="shared" si="385"/>
        <v/>
      </c>
      <c r="AJ1260" s="64" t="str">
        <f t="shared" si="386"/>
        <v/>
      </c>
      <c r="AK1260" s="64" t="str">
        <f t="shared" si="387"/>
        <v/>
      </c>
      <c r="AL1260" s="64" t="str">
        <f>IF($C$3="","",IF(AND(F1260="□",G1260="□",H1260="□"),"",IF(AND(F1260="■",G1260="■"),"",IF(AND(F1260="■",H1260="■"),"",IF(AND(G1260="■",H1260="■"),"",IF(F1260="■",$BY$23,IF(G1260="■",$BY$21,IF(J1260="","",J1260))))))))</f>
        <v/>
      </c>
      <c r="AM1260" s="65" t="str">
        <f t="shared" si="388"/>
        <v/>
      </c>
      <c r="AN1260" s="64" t="str">
        <f>IF($C$3="","",IF(AND(F1260="□",G1260="□",H1260="□"),"",IF(AND(F1260="■",G1260="■"),"",IF(AND(F1260="■",H1260="■"),"",IF(AND(G1260="■",H1260="■"),"",IF(F1260="■",$BY$24,IF(G1260="■",$BY$22,IF(L1260="","",L1260))))))))</f>
        <v/>
      </c>
      <c r="AO1260" s="118"/>
      <c r="AP1260" s="64" t="str">
        <f t="shared" si="389"/>
        <v/>
      </c>
      <c r="AQ1260" s="64" t="str">
        <f t="shared" si="390"/>
        <v/>
      </c>
      <c r="AR1260" s="64" t="str">
        <f t="shared" si="391"/>
        <v/>
      </c>
      <c r="AS1260" s="64" t="str">
        <f t="shared" si="392"/>
        <v/>
      </c>
      <c r="AT1260" s="64" t="str">
        <f t="shared" si="393"/>
        <v/>
      </c>
      <c r="AW1260" s="17" t="str">
        <f t="shared" si="394"/>
        <v/>
      </c>
      <c r="AX1260" s="17" t="str">
        <f t="shared" si="395"/>
        <v/>
      </c>
      <c r="AY1260" s="17" t="str">
        <f t="shared" si="396"/>
        <v/>
      </c>
      <c r="AZ1260" s="17" t="str">
        <f t="shared" si="397"/>
        <v/>
      </c>
      <c r="BA1260" s="17" t="str">
        <f t="shared" si="398"/>
        <v/>
      </c>
      <c r="BB1260" s="17" t="str">
        <f t="shared" si="399"/>
        <v/>
      </c>
      <c r="BD1260" s="17" t="str">
        <f>IF(AND(OR(F1260="",F1260="□"),OR(G1260="",G1260="□"),OR(H1260="",H1260="□")),"",IF(AND(F1260="■",G1260="■"),"",IF(AND(OR(F1260="■",G1260="■"),H1260="■"),"",IF(F1260="■",5,IF(G1260="■",4,IF(I1260="","",IF($C$3="","",IF($C$3=8,"-",IF($C$3&lt;8,IF(I1260&lt;=$BY$25,7,IF(I1260&lt;=$BY$26,6,IF(I1260&lt;=$BY$27,5,IF(I1260&lt;=$BY$28,4,IF(I1260&lt;=$BY$29,3,IF(I1260&lt;=$BY$30,2,1)))))))))))))))</f>
        <v/>
      </c>
      <c r="BE1260" s="17" t="str">
        <f>IF(AND(OR(F1260="",F1260="□"),OR(G1260="",G1260="□"),OR(H1260="",H1260="□")),"",IF(AND(F1260="■",G1260="■"),"",IF(AND(OR(F1260="■",G1260="■"),H1260="■"),"",IF(F1260="■",5,IF(G1260="■",4,IF(K1260="","",IF($C$3="","",IF($C$3=8,IF(K1260&lt;=$BY$33,6,IF(K1260&lt;=$BY$34,5,IF(K1260&lt;=$BY$35,4,3))),IF(AND($C$3&lt;8,$C$3&gt;4),IF(K1260&lt;=$BY$32,7,IF(K1260&lt;=$BY$33,6,IF(K1260&lt;=$BY$34,5,IF(K1260&lt;=$BY$35,4,IF(K1260&lt;=$BY$36,3,2))))),IF(C1246&lt;5,"-"))))))))))</f>
        <v/>
      </c>
      <c r="BF1260" s="17" t="str">
        <f t="shared" si="401"/>
        <v/>
      </c>
      <c r="BH1260" s="18" t="str">
        <f>IF(X1260="","",IF(50&lt;=Y1260,6,IF(AND(40&lt;=Y1260,Y1260&lt;50),5,IF(AND(30&lt;=Y1260,Y1260&lt;40),4,IF(AND(20&lt;=Y1260,Y1260&lt;30),3,IF(AND(10&lt;=Y1260,Y1260&lt;20),2,IF(AND(0&lt;=Y1260,Y1260&lt;10),1,IF(Y1260&lt;0,0,""))))))))</f>
        <v/>
      </c>
      <c r="BI1260" s="18" t="str">
        <f>IF(X1260="","",IF(30&lt;=Y1260,4,IF(AND(20&lt;=Y1260,Y1260&lt;30),3,IF(AND(10&lt;=Y1260,Y1260&lt;20),2,IF(AND(0&lt;=Y1260,Y1260&lt;10),1,IF(Y1260&lt;0,0,""))))))</f>
        <v/>
      </c>
      <c r="BJ1260" s="58" t="str">
        <f>IF(AND(OR(Q1260="",Q1260="□"),OR(R1260="",R1260="□"),OR(S1260="",S1260="□")),"",IF(AND(Q1260="■",R1260="■"),"",IF(AND(OR(Q1260="■",R1260="■"),S1260="■"),"",IF(Q1260="■",3,IF(R1260="■",1,IF(Z1260="■",BH1260,BI1260))))))</f>
        <v/>
      </c>
    </row>
    <row r="1261" spans="1:62" ht="12" customHeight="1" x14ac:dyDescent="0.15">
      <c r="A1261" s="66">
        <v>1244</v>
      </c>
      <c r="B1261" s="4"/>
      <c r="C1261" s="2"/>
      <c r="D1261" s="2"/>
      <c r="E1261" s="8"/>
      <c r="F1261" s="129" t="s">
        <v>38</v>
      </c>
      <c r="G1261" s="130" t="s">
        <v>38</v>
      </c>
      <c r="H1261" s="131" t="s">
        <v>38</v>
      </c>
      <c r="I1261" s="122"/>
      <c r="J1261" s="149"/>
      <c r="K1261" s="124"/>
      <c r="L1261" s="178"/>
      <c r="M1261" s="133"/>
      <c r="N1261" s="163" t="str">
        <f>IF($C$3="","",IF(P1261="","",BF1261))</f>
        <v/>
      </c>
      <c r="O1261" s="163" t="str">
        <f>IF($C$3="","",IF(AND(OR(F1261="",F1261="□"),OR(G1261="",G1261="□"),OR(H1261="",H1261="□")),"",IF(AND(F1261="■",G1261="■"),"",IF(AND(OR(F1261="■",G1261="■"),H1261="■"),"",IF(BF1261="","",IF(OR(BF1261=4,BF1261&gt;4),"○","×"))))))</f>
        <v/>
      </c>
      <c r="P1261" s="162" t="str">
        <f>IF($C$3="","",IF(AND(OR(F1261="",F1261="□"),OR(G1261="",G1261="□"),OR(H1261="",H1261="□")),"",IF(AND(F1261="■",G1261="■"),"",IF(AND(OR(F1261="■",G1261="■"),H1261="■"),"",IF(BF1261="","",IF(OR(BF1261=5,BF1261&gt;5),"○","×"))))))</f>
        <v/>
      </c>
      <c r="Q1261" s="129" t="s">
        <v>38</v>
      </c>
      <c r="R1261" s="130" t="s">
        <v>38</v>
      </c>
      <c r="S1261" s="131" t="s">
        <v>38</v>
      </c>
      <c r="T1261" s="1"/>
      <c r="U1261" s="10"/>
      <c r="V1261" s="11"/>
      <c r="W1261" s="10"/>
      <c r="X1261" s="223" t="str">
        <f t="shared" si="400"/>
        <v/>
      </c>
      <c r="Y1261" s="164" t="str">
        <f t="shared" si="382"/>
        <v/>
      </c>
      <c r="Z1261" s="131" t="s">
        <v>58</v>
      </c>
      <c r="AA1261" s="135" t="s">
        <v>58</v>
      </c>
      <c r="AB1261" s="165" t="str">
        <f t="shared" si="383"/>
        <v/>
      </c>
      <c r="AC1261" s="280"/>
      <c r="AD1261" s="281"/>
      <c r="AF1261" s="60" t="str">
        <f>IF($C$3="","",IF(AND(F1261="□",G1261="□",H1261="□"),"",IF(AND(F1261="■",G1261="■"),"",IF(AND(F1261="■",H1261="■"),"",IF(AND(G1261="■",H1261="■"),"",IF(F1261="■",$BY$42,IF(G1261="■",$BY$39,IF(I1261="","",I1261))))))))</f>
        <v/>
      </c>
      <c r="AG1261" s="61" t="str">
        <f>IF($C$3="","",IF(AND(F1261="□",G1261="□",H1261="□"),"",IF(AND(F1261="■",G1261="■"),"",IF(AND(F1261="■",H1261="■"),"",IF(AND(G1261="■",H1261="■"),"",IF(F1261="■",$BY$44,IF(G1261="■",$BY$41,IF(K1261="","",K1261))))))))</f>
        <v/>
      </c>
      <c r="AH1261" s="63" t="str">
        <f t="shared" si="384"/>
        <v/>
      </c>
      <c r="AI1261" s="63" t="str">
        <f t="shared" si="385"/>
        <v/>
      </c>
      <c r="AJ1261" s="64" t="str">
        <f t="shared" si="386"/>
        <v/>
      </c>
      <c r="AK1261" s="64" t="str">
        <f t="shared" si="387"/>
        <v/>
      </c>
      <c r="AL1261" s="64" t="str">
        <f>IF($C$3="","",IF(AND(F1261="□",G1261="□",H1261="□"),"",IF(AND(F1261="■",G1261="■"),"",IF(AND(F1261="■",H1261="■"),"",IF(AND(G1261="■",H1261="■"),"",IF(F1261="■",$BY$23,IF(G1261="■",$BY$21,IF(J1261="","",J1261))))))))</f>
        <v/>
      </c>
      <c r="AM1261" s="65" t="str">
        <f t="shared" si="388"/>
        <v/>
      </c>
      <c r="AN1261" s="64" t="str">
        <f>IF($C$3="","",IF(AND(F1261="□",G1261="□",H1261="□"),"",IF(AND(F1261="■",G1261="■"),"",IF(AND(F1261="■",H1261="■"),"",IF(AND(G1261="■",H1261="■"),"",IF(F1261="■",$BY$24,IF(G1261="■",$BY$22,IF(L1261="","",L1261))))))))</f>
        <v/>
      </c>
      <c r="AO1261" s="118"/>
      <c r="AP1261" s="64" t="str">
        <f t="shared" si="389"/>
        <v/>
      </c>
      <c r="AQ1261" s="64" t="str">
        <f t="shared" si="390"/>
        <v/>
      </c>
      <c r="AR1261" s="64" t="str">
        <f t="shared" si="391"/>
        <v/>
      </c>
      <c r="AS1261" s="64" t="str">
        <f t="shared" si="392"/>
        <v/>
      </c>
      <c r="AT1261" s="64" t="str">
        <f t="shared" si="393"/>
        <v/>
      </c>
      <c r="AW1261" s="17" t="str">
        <f t="shared" si="394"/>
        <v/>
      </c>
      <c r="AX1261" s="17" t="str">
        <f t="shared" si="395"/>
        <v/>
      </c>
      <c r="AY1261" s="17" t="str">
        <f t="shared" si="396"/>
        <v/>
      </c>
      <c r="AZ1261" s="17" t="str">
        <f t="shared" si="397"/>
        <v/>
      </c>
      <c r="BA1261" s="17" t="str">
        <f t="shared" si="398"/>
        <v/>
      </c>
      <c r="BB1261" s="17" t="str">
        <f t="shared" si="399"/>
        <v/>
      </c>
      <c r="BD1261" s="17" t="str">
        <f>IF(AND(OR(F1261="",F1261="□"),OR(G1261="",G1261="□"),OR(H1261="",H1261="□")),"",IF(AND(F1261="■",G1261="■"),"",IF(AND(OR(F1261="■",G1261="■"),H1261="■"),"",IF(F1261="■",5,IF(G1261="■",4,IF(I1261="","",IF($C$3="","",IF($C$3=8,"-",IF($C$3&lt;8,IF(I1261&lt;=$BY$25,7,IF(I1261&lt;=$BY$26,6,IF(I1261&lt;=$BY$27,5,IF(I1261&lt;=$BY$28,4,IF(I1261&lt;=$BY$29,3,IF(I1261&lt;=$BY$30,2,1)))))))))))))))</f>
        <v/>
      </c>
      <c r="BE1261" s="17" t="str">
        <f>IF(AND(OR(F1261="",F1261="□"),OR(G1261="",G1261="□"),OR(H1261="",H1261="□")),"",IF(AND(F1261="■",G1261="■"),"",IF(AND(OR(F1261="■",G1261="■"),H1261="■"),"",IF(F1261="■",5,IF(G1261="■",4,IF(K1261="","",IF($C$3="","",IF($C$3=8,IF(K1261&lt;=$BY$33,6,IF(K1261&lt;=$BY$34,5,IF(K1261&lt;=$BY$35,4,3))),IF(AND($C$3&lt;8,$C$3&gt;4),IF(K1261&lt;=$BY$32,7,IF(K1261&lt;=$BY$33,6,IF(K1261&lt;=$BY$34,5,IF(K1261&lt;=$BY$35,4,IF(K1261&lt;=$BY$36,3,2))))),IF(C1247&lt;5,"-"))))))))))</f>
        <v/>
      </c>
      <c r="BF1261" s="17" t="str">
        <f t="shared" si="401"/>
        <v/>
      </c>
      <c r="BH1261" s="18" t="str">
        <f>IF(X1261="","",IF(50&lt;=Y1261,6,IF(AND(40&lt;=Y1261,Y1261&lt;50),5,IF(AND(30&lt;=Y1261,Y1261&lt;40),4,IF(AND(20&lt;=Y1261,Y1261&lt;30),3,IF(AND(10&lt;=Y1261,Y1261&lt;20),2,IF(AND(0&lt;=Y1261,Y1261&lt;10),1,IF(Y1261&lt;0,0,""))))))))</f>
        <v/>
      </c>
      <c r="BI1261" s="18" t="str">
        <f>IF(X1261="","",IF(30&lt;=Y1261,4,IF(AND(20&lt;=Y1261,Y1261&lt;30),3,IF(AND(10&lt;=Y1261,Y1261&lt;20),2,IF(AND(0&lt;=Y1261,Y1261&lt;10),1,IF(Y1261&lt;0,0,""))))))</f>
        <v/>
      </c>
      <c r="BJ1261" s="58" t="str">
        <f>IF(AND(OR(Q1261="",Q1261="□"),OR(R1261="",R1261="□"),OR(S1261="",S1261="□")),"",IF(AND(Q1261="■",R1261="■"),"",IF(AND(OR(Q1261="■",R1261="■"),S1261="■"),"",IF(Q1261="■",3,IF(R1261="■",1,IF(Z1261="■",BH1261,BI1261))))))</f>
        <v/>
      </c>
    </row>
    <row r="1262" spans="1:62" ht="12" customHeight="1" x14ac:dyDescent="0.15">
      <c r="A1262" s="66">
        <v>1245</v>
      </c>
      <c r="B1262" s="4"/>
      <c r="C1262" s="2"/>
      <c r="D1262" s="2"/>
      <c r="E1262" s="8"/>
      <c r="F1262" s="129" t="s">
        <v>38</v>
      </c>
      <c r="G1262" s="130" t="s">
        <v>38</v>
      </c>
      <c r="H1262" s="131" t="s">
        <v>38</v>
      </c>
      <c r="I1262" s="122"/>
      <c r="J1262" s="149"/>
      <c r="K1262" s="124"/>
      <c r="L1262" s="178"/>
      <c r="M1262" s="133"/>
      <c r="N1262" s="163" t="str">
        <f>IF($C$3="","",IF(P1262="","",BF1262))</f>
        <v/>
      </c>
      <c r="O1262" s="163" t="str">
        <f>IF($C$3="","",IF(AND(OR(F1262="",F1262="□"),OR(G1262="",G1262="□"),OR(H1262="",H1262="□")),"",IF(AND(F1262="■",G1262="■"),"",IF(AND(OR(F1262="■",G1262="■"),H1262="■"),"",IF(BF1262="","",IF(OR(BF1262=4,BF1262&gt;4),"○","×"))))))</f>
        <v/>
      </c>
      <c r="P1262" s="162" t="str">
        <f>IF($C$3="","",IF(AND(OR(F1262="",F1262="□"),OR(G1262="",G1262="□"),OR(H1262="",H1262="□")),"",IF(AND(F1262="■",G1262="■"),"",IF(AND(OR(F1262="■",G1262="■"),H1262="■"),"",IF(BF1262="","",IF(OR(BF1262=5,BF1262&gt;5),"○","×"))))))</f>
        <v/>
      </c>
      <c r="Q1262" s="129" t="s">
        <v>38</v>
      </c>
      <c r="R1262" s="130" t="s">
        <v>38</v>
      </c>
      <c r="S1262" s="131" t="s">
        <v>38</v>
      </c>
      <c r="T1262" s="1"/>
      <c r="U1262" s="10"/>
      <c r="V1262" s="11"/>
      <c r="W1262" s="10"/>
      <c r="X1262" s="223" t="str">
        <f t="shared" si="400"/>
        <v/>
      </c>
      <c r="Y1262" s="164" t="str">
        <f t="shared" si="382"/>
        <v/>
      </c>
      <c r="Z1262" s="131" t="s">
        <v>58</v>
      </c>
      <c r="AA1262" s="135" t="s">
        <v>58</v>
      </c>
      <c r="AB1262" s="165" t="str">
        <f t="shared" si="383"/>
        <v/>
      </c>
      <c r="AC1262" s="280"/>
      <c r="AD1262" s="281"/>
      <c r="AF1262" s="60" t="str">
        <f>IF($C$3="","",IF(AND(F1262="□",G1262="□",H1262="□"),"",IF(AND(F1262="■",G1262="■"),"",IF(AND(F1262="■",H1262="■"),"",IF(AND(G1262="■",H1262="■"),"",IF(F1262="■",$BY$42,IF(G1262="■",$BY$39,IF(I1262="","",I1262))))))))</f>
        <v/>
      </c>
      <c r="AG1262" s="61" t="str">
        <f>IF($C$3="","",IF(AND(F1262="□",G1262="□",H1262="□"),"",IF(AND(F1262="■",G1262="■"),"",IF(AND(F1262="■",H1262="■"),"",IF(AND(G1262="■",H1262="■"),"",IF(F1262="■",$BY$44,IF(G1262="■",$BY$41,IF(K1262="","",K1262))))))))</f>
        <v/>
      </c>
      <c r="AH1262" s="63" t="str">
        <f t="shared" si="384"/>
        <v/>
      </c>
      <c r="AI1262" s="63" t="str">
        <f t="shared" si="385"/>
        <v/>
      </c>
      <c r="AJ1262" s="64" t="str">
        <f t="shared" si="386"/>
        <v/>
      </c>
      <c r="AK1262" s="64" t="str">
        <f t="shared" si="387"/>
        <v/>
      </c>
      <c r="AL1262" s="64" t="str">
        <f>IF($C$3="","",IF(AND(F1262="□",G1262="□",H1262="□"),"",IF(AND(F1262="■",G1262="■"),"",IF(AND(F1262="■",H1262="■"),"",IF(AND(G1262="■",H1262="■"),"",IF(F1262="■",$BY$23,IF(G1262="■",$BY$21,IF(J1262="","",J1262))))))))</f>
        <v/>
      </c>
      <c r="AM1262" s="65" t="str">
        <f t="shared" si="388"/>
        <v/>
      </c>
      <c r="AN1262" s="64" t="str">
        <f>IF($C$3="","",IF(AND(F1262="□",G1262="□",H1262="□"),"",IF(AND(F1262="■",G1262="■"),"",IF(AND(F1262="■",H1262="■"),"",IF(AND(G1262="■",H1262="■"),"",IF(F1262="■",$BY$24,IF(G1262="■",$BY$22,IF(L1262="","",L1262))))))))</f>
        <v/>
      </c>
      <c r="AO1262" s="118"/>
      <c r="AP1262" s="64" t="str">
        <f t="shared" si="389"/>
        <v/>
      </c>
      <c r="AQ1262" s="64" t="str">
        <f t="shared" si="390"/>
        <v/>
      </c>
      <c r="AR1262" s="64" t="str">
        <f t="shared" si="391"/>
        <v/>
      </c>
      <c r="AS1262" s="64" t="str">
        <f t="shared" si="392"/>
        <v/>
      </c>
      <c r="AT1262" s="64" t="str">
        <f t="shared" si="393"/>
        <v/>
      </c>
      <c r="AW1262" s="17" t="str">
        <f t="shared" si="394"/>
        <v/>
      </c>
      <c r="AX1262" s="17" t="str">
        <f t="shared" si="395"/>
        <v/>
      </c>
      <c r="AY1262" s="17" t="str">
        <f t="shared" si="396"/>
        <v/>
      </c>
      <c r="AZ1262" s="17" t="str">
        <f t="shared" si="397"/>
        <v/>
      </c>
      <c r="BA1262" s="17" t="str">
        <f t="shared" si="398"/>
        <v/>
      </c>
      <c r="BB1262" s="17" t="str">
        <f t="shared" si="399"/>
        <v/>
      </c>
      <c r="BD1262" s="17" t="str">
        <f>IF(AND(OR(F1262="",F1262="□"),OR(G1262="",G1262="□"),OR(H1262="",H1262="□")),"",IF(AND(F1262="■",G1262="■"),"",IF(AND(OR(F1262="■",G1262="■"),H1262="■"),"",IF(F1262="■",5,IF(G1262="■",4,IF(I1262="","",IF($C$3="","",IF($C$3=8,"-",IF($C$3&lt;8,IF(I1262&lt;=$BY$25,7,IF(I1262&lt;=$BY$26,6,IF(I1262&lt;=$BY$27,5,IF(I1262&lt;=$BY$28,4,IF(I1262&lt;=$BY$29,3,IF(I1262&lt;=$BY$30,2,1)))))))))))))))</f>
        <v/>
      </c>
      <c r="BE1262" s="17" t="str">
        <f>IF(AND(OR(F1262="",F1262="□"),OR(G1262="",G1262="□"),OR(H1262="",H1262="□")),"",IF(AND(F1262="■",G1262="■"),"",IF(AND(OR(F1262="■",G1262="■"),H1262="■"),"",IF(F1262="■",5,IF(G1262="■",4,IF(K1262="","",IF($C$3="","",IF($C$3=8,IF(K1262&lt;=$BY$33,6,IF(K1262&lt;=$BY$34,5,IF(K1262&lt;=$BY$35,4,3))),IF(AND($C$3&lt;8,$C$3&gt;4),IF(K1262&lt;=$BY$32,7,IF(K1262&lt;=$BY$33,6,IF(K1262&lt;=$BY$34,5,IF(K1262&lt;=$BY$35,4,IF(K1262&lt;=$BY$36,3,2))))),IF(C1248&lt;5,"-"))))))))))</f>
        <v/>
      </c>
      <c r="BF1262" s="17" t="str">
        <f t="shared" si="401"/>
        <v/>
      </c>
      <c r="BH1262" s="18" t="str">
        <f>IF(X1262="","",IF(50&lt;=Y1262,6,IF(AND(40&lt;=Y1262,Y1262&lt;50),5,IF(AND(30&lt;=Y1262,Y1262&lt;40),4,IF(AND(20&lt;=Y1262,Y1262&lt;30),3,IF(AND(10&lt;=Y1262,Y1262&lt;20),2,IF(AND(0&lt;=Y1262,Y1262&lt;10),1,IF(Y1262&lt;0,0,""))))))))</f>
        <v/>
      </c>
      <c r="BI1262" s="18" t="str">
        <f>IF(X1262="","",IF(30&lt;=Y1262,4,IF(AND(20&lt;=Y1262,Y1262&lt;30),3,IF(AND(10&lt;=Y1262,Y1262&lt;20),2,IF(AND(0&lt;=Y1262,Y1262&lt;10),1,IF(Y1262&lt;0,0,""))))))</f>
        <v/>
      </c>
      <c r="BJ1262" s="58" t="str">
        <f>IF(AND(OR(Q1262="",Q1262="□"),OR(R1262="",R1262="□"),OR(S1262="",S1262="□")),"",IF(AND(Q1262="■",R1262="■"),"",IF(AND(OR(Q1262="■",R1262="■"),S1262="■"),"",IF(Q1262="■",3,IF(R1262="■",1,IF(Z1262="■",BH1262,BI1262))))))</f>
        <v/>
      </c>
    </row>
    <row r="1263" spans="1:62" ht="12" customHeight="1" x14ac:dyDescent="0.15">
      <c r="A1263" s="66">
        <v>1246</v>
      </c>
      <c r="B1263" s="4"/>
      <c r="C1263" s="2"/>
      <c r="D1263" s="2"/>
      <c r="E1263" s="8"/>
      <c r="F1263" s="129" t="s">
        <v>38</v>
      </c>
      <c r="G1263" s="130" t="s">
        <v>38</v>
      </c>
      <c r="H1263" s="131" t="s">
        <v>38</v>
      </c>
      <c r="I1263" s="122"/>
      <c r="J1263" s="149"/>
      <c r="K1263" s="124"/>
      <c r="L1263" s="178"/>
      <c r="M1263" s="133"/>
      <c r="N1263" s="163" t="str">
        <f>IF($C$3="","",IF(P1263="","",BF1263))</f>
        <v/>
      </c>
      <c r="O1263" s="163" t="str">
        <f>IF($C$3="","",IF(AND(OR(F1263="",F1263="□"),OR(G1263="",G1263="□"),OR(H1263="",H1263="□")),"",IF(AND(F1263="■",G1263="■"),"",IF(AND(OR(F1263="■",G1263="■"),H1263="■"),"",IF(BF1263="","",IF(OR(BF1263=4,BF1263&gt;4),"○","×"))))))</f>
        <v/>
      </c>
      <c r="P1263" s="162" t="str">
        <f>IF($C$3="","",IF(AND(OR(F1263="",F1263="□"),OR(G1263="",G1263="□"),OR(H1263="",H1263="□")),"",IF(AND(F1263="■",G1263="■"),"",IF(AND(OR(F1263="■",G1263="■"),H1263="■"),"",IF(BF1263="","",IF(OR(BF1263=5,BF1263&gt;5),"○","×"))))))</f>
        <v/>
      </c>
      <c r="Q1263" s="129" t="s">
        <v>38</v>
      </c>
      <c r="R1263" s="130" t="s">
        <v>38</v>
      </c>
      <c r="S1263" s="131" t="s">
        <v>38</v>
      </c>
      <c r="T1263" s="1"/>
      <c r="U1263" s="10"/>
      <c r="V1263" s="11"/>
      <c r="W1263" s="10"/>
      <c r="X1263" s="223" t="str">
        <f t="shared" si="400"/>
        <v/>
      </c>
      <c r="Y1263" s="164" t="str">
        <f t="shared" si="382"/>
        <v/>
      </c>
      <c r="Z1263" s="131" t="s">
        <v>58</v>
      </c>
      <c r="AA1263" s="135" t="s">
        <v>58</v>
      </c>
      <c r="AB1263" s="165" t="str">
        <f t="shared" si="383"/>
        <v/>
      </c>
      <c r="AC1263" s="280"/>
      <c r="AD1263" s="281"/>
      <c r="AF1263" s="60" t="str">
        <f>IF($C$3="","",IF(AND(F1263="□",G1263="□",H1263="□"),"",IF(AND(F1263="■",G1263="■"),"",IF(AND(F1263="■",H1263="■"),"",IF(AND(G1263="■",H1263="■"),"",IF(F1263="■",$BY$42,IF(G1263="■",$BY$39,IF(I1263="","",I1263))))))))</f>
        <v/>
      </c>
      <c r="AG1263" s="61" t="str">
        <f>IF($C$3="","",IF(AND(F1263="□",G1263="□",H1263="□"),"",IF(AND(F1263="■",G1263="■"),"",IF(AND(F1263="■",H1263="■"),"",IF(AND(G1263="■",H1263="■"),"",IF(F1263="■",$BY$44,IF(G1263="■",$BY$41,IF(K1263="","",K1263))))))))</f>
        <v/>
      </c>
      <c r="AH1263" s="63" t="str">
        <f t="shared" si="384"/>
        <v/>
      </c>
      <c r="AI1263" s="63" t="str">
        <f t="shared" si="385"/>
        <v/>
      </c>
      <c r="AJ1263" s="64" t="str">
        <f t="shared" si="386"/>
        <v/>
      </c>
      <c r="AK1263" s="64" t="str">
        <f t="shared" si="387"/>
        <v/>
      </c>
      <c r="AL1263" s="64" t="str">
        <f>IF($C$3="","",IF(AND(F1263="□",G1263="□",H1263="□"),"",IF(AND(F1263="■",G1263="■"),"",IF(AND(F1263="■",H1263="■"),"",IF(AND(G1263="■",H1263="■"),"",IF(F1263="■",$BY$23,IF(G1263="■",$BY$21,IF(J1263="","",J1263))))))))</f>
        <v/>
      </c>
      <c r="AM1263" s="65" t="str">
        <f t="shared" si="388"/>
        <v/>
      </c>
      <c r="AN1263" s="64" t="str">
        <f>IF($C$3="","",IF(AND(F1263="□",G1263="□",H1263="□"),"",IF(AND(F1263="■",G1263="■"),"",IF(AND(F1263="■",H1263="■"),"",IF(AND(G1263="■",H1263="■"),"",IF(F1263="■",$BY$24,IF(G1263="■",$BY$22,IF(L1263="","",L1263))))))))</f>
        <v/>
      </c>
      <c r="AO1263" s="118"/>
      <c r="AP1263" s="64" t="str">
        <f t="shared" si="389"/>
        <v/>
      </c>
      <c r="AQ1263" s="64" t="str">
        <f t="shared" si="390"/>
        <v/>
      </c>
      <c r="AR1263" s="64" t="str">
        <f t="shared" si="391"/>
        <v/>
      </c>
      <c r="AS1263" s="64" t="str">
        <f t="shared" si="392"/>
        <v/>
      </c>
      <c r="AT1263" s="64" t="str">
        <f t="shared" si="393"/>
        <v/>
      </c>
      <c r="AW1263" s="17" t="str">
        <f t="shared" si="394"/>
        <v/>
      </c>
      <c r="AX1263" s="17" t="str">
        <f t="shared" si="395"/>
        <v/>
      </c>
      <c r="AY1263" s="17" t="str">
        <f t="shared" si="396"/>
        <v/>
      </c>
      <c r="AZ1263" s="17" t="str">
        <f t="shared" si="397"/>
        <v/>
      </c>
      <c r="BA1263" s="17" t="str">
        <f t="shared" si="398"/>
        <v/>
      </c>
      <c r="BB1263" s="17" t="str">
        <f t="shared" si="399"/>
        <v/>
      </c>
      <c r="BD1263" s="17" t="str">
        <f>IF(AND(OR(F1263="",F1263="□"),OR(G1263="",G1263="□"),OR(H1263="",H1263="□")),"",IF(AND(F1263="■",G1263="■"),"",IF(AND(OR(F1263="■",G1263="■"),H1263="■"),"",IF(F1263="■",5,IF(G1263="■",4,IF(I1263="","",IF($C$3="","",IF($C$3=8,"-",IF($C$3&lt;8,IF(I1263&lt;=$BY$25,7,IF(I1263&lt;=$BY$26,6,IF(I1263&lt;=$BY$27,5,IF(I1263&lt;=$BY$28,4,IF(I1263&lt;=$BY$29,3,IF(I1263&lt;=$BY$30,2,1)))))))))))))))</f>
        <v/>
      </c>
      <c r="BE1263" s="17" t="str">
        <f>IF(AND(OR(F1263="",F1263="□"),OR(G1263="",G1263="□"),OR(H1263="",H1263="□")),"",IF(AND(F1263="■",G1263="■"),"",IF(AND(OR(F1263="■",G1263="■"),H1263="■"),"",IF(F1263="■",5,IF(G1263="■",4,IF(K1263="","",IF($C$3="","",IF($C$3=8,IF(K1263&lt;=$BY$33,6,IF(K1263&lt;=$BY$34,5,IF(K1263&lt;=$BY$35,4,3))),IF(AND($C$3&lt;8,$C$3&gt;4),IF(K1263&lt;=$BY$32,7,IF(K1263&lt;=$BY$33,6,IF(K1263&lt;=$BY$34,5,IF(K1263&lt;=$BY$35,4,IF(K1263&lt;=$BY$36,3,2))))),IF(C1249&lt;5,"-"))))))))))</f>
        <v/>
      </c>
      <c r="BF1263" s="17" t="str">
        <f t="shared" si="401"/>
        <v/>
      </c>
      <c r="BH1263" s="18" t="str">
        <f>IF(X1263="","",IF(50&lt;=Y1263,6,IF(AND(40&lt;=Y1263,Y1263&lt;50),5,IF(AND(30&lt;=Y1263,Y1263&lt;40),4,IF(AND(20&lt;=Y1263,Y1263&lt;30),3,IF(AND(10&lt;=Y1263,Y1263&lt;20),2,IF(AND(0&lt;=Y1263,Y1263&lt;10),1,IF(Y1263&lt;0,0,""))))))))</f>
        <v/>
      </c>
      <c r="BI1263" s="18" t="str">
        <f>IF(X1263="","",IF(30&lt;=Y1263,4,IF(AND(20&lt;=Y1263,Y1263&lt;30),3,IF(AND(10&lt;=Y1263,Y1263&lt;20),2,IF(AND(0&lt;=Y1263,Y1263&lt;10),1,IF(Y1263&lt;0,0,""))))))</f>
        <v/>
      </c>
      <c r="BJ1263" s="58" t="str">
        <f>IF(AND(OR(Q1263="",Q1263="□"),OR(R1263="",R1263="□"),OR(S1263="",S1263="□")),"",IF(AND(Q1263="■",R1263="■"),"",IF(AND(OR(Q1263="■",R1263="■"),S1263="■"),"",IF(Q1263="■",3,IF(R1263="■",1,IF(Z1263="■",BH1263,BI1263))))))</f>
        <v/>
      </c>
    </row>
    <row r="1264" spans="1:62" ht="12" customHeight="1" x14ac:dyDescent="0.15">
      <c r="A1264" s="66">
        <v>1247</v>
      </c>
      <c r="B1264" s="4"/>
      <c r="C1264" s="2"/>
      <c r="D1264" s="2"/>
      <c r="E1264" s="8"/>
      <c r="F1264" s="129" t="s">
        <v>38</v>
      </c>
      <c r="G1264" s="130" t="s">
        <v>38</v>
      </c>
      <c r="H1264" s="131" t="s">
        <v>38</v>
      </c>
      <c r="I1264" s="122"/>
      <c r="J1264" s="149"/>
      <c r="K1264" s="124"/>
      <c r="L1264" s="178"/>
      <c r="M1264" s="133"/>
      <c r="N1264" s="163" t="str">
        <f>IF($C$3="","",IF(P1264="","",BF1264))</f>
        <v/>
      </c>
      <c r="O1264" s="163" t="str">
        <f>IF($C$3="","",IF(AND(OR(F1264="",F1264="□"),OR(G1264="",G1264="□"),OR(H1264="",H1264="□")),"",IF(AND(F1264="■",G1264="■"),"",IF(AND(OR(F1264="■",G1264="■"),H1264="■"),"",IF(BF1264="","",IF(OR(BF1264=4,BF1264&gt;4),"○","×"))))))</f>
        <v/>
      </c>
      <c r="P1264" s="162" t="str">
        <f>IF($C$3="","",IF(AND(OR(F1264="",F1264="□"),OR(G1264="",G1264="□"),OR(H1264="",H1264="□")),"",IF(AND(F1264="■",G1264="■"),"",IF(AND(OR(F1264="■",G1264="■"),H1264="■"),"",IF(BF1264="","",IF(OR(BF1264=5,BF1264&gt;5),"○","×"))))))</f>
        <v/>
      </c>
      <c r="Q1264" s="129" t="s">
        <v>38</v>
      </c>
      <c r="R1264" s="130" t="s">
        <v>38</v>
      </c>
      <c r="S1264" s="131" t="s">
        <v>38</v>
      </c>
      <c r="T1264" s="1"/>
      <c r="U1264" s="10"/>
      <c r="V1264" s="11"/>
      <c r="W1264" s="10"/>
      <c r="X1264" s="223" t="str">
        <f t="shared" si="400"/>
        <v/>
      </c>
      <c r="Y1264" s="164" t="str">
        <f t="shared" si="382"/>
        <v/>
      </c>
      <c r="Z1264" s="131" t="s">
        <v>58</v>
      </c>
      <c r="AA1264" s="135" t="s">
        <v>58</v>
      </c>
      <c r="AB1264" s="165" t="str">
        <f t="shared" si="383"/>
        <v/>
      </c>
      <c r="AC1264" s="280"/>
      <c r="AD1264" s="281"/>
      <c r="AF1264" s="60" t="str">
        <f>IF($C$3="","",IF(AND(F1264="□",G1264="□",H1264="□"),"",IF(AND(F1264="■",G1264="■"),"",IF(AND(F1264="■",H1264="■"),"",IF(AND(G1264="■",H1264="■"),"",IF(F1264="■",$BY$42,IF(G1264="■",$BY$39,IF(I1264="","",I1264))))))))</f>
        <v/>
      </c>
      <c r="AG1264" s="61" t="str">
        <f>IF($C$3="","",IF(AND(F1264="□",G1264="□",H1264="□"),"",IF(AND(F1264="■",G1264="■"),"",IF(AND(F1264="■",H1264="■"),"",IF(AND(G1264="■",H1264="■"),"",IF(F1264="■",$BY$44,IF(G1264="■",$BY$41,IF(K1264="","",K1264))))))))</f>
        <v/>
      </c>
      <c r="AH1264" s="63" t="str">
        <f t="shared" si="384"/>
        <v/>
      </c>
      <c r="AI1264" s="63" t="str">
        <f t="shared" si="385"/>
        <v/>
      </c>
      <c r="AJ1264" s="64" t="str">
        <f t="shared" si="386"/>
        <v/>
      </c>
      <c r="AK1264" s="64" t="str">
        <f t="shared" si="387"/>
        <v/>
      </c>
      <c r="AL1264" s="64" t="str">
        <f>IF($C$3="","",IF(AND(F1264="□",G1264="□",H1264="□"),"",IF(AND(F1264="■",G1264="■"),"",IF(AND(F1264="■",H1264="■"),"",IF(AND(G1264="■",H1264="■"),"",IF(F1264="■",$BY$23,IF(G1264="■",$BY$21,IF(J1264="","",J1264))))))))</f>
        <v/>
      </c>
      <c r="AM1264" s="65" t="str">
        <f t="shared" si="388"/>
        <v/>
      </c>
      <c r="AN1264" s="64" t="str">
        <f>IF($C$3="","",IF(AND(F1264="□",G1264="□",H1264="□"),"",IF(AND(F1264="■",G1264="■"),"",IF(AND(F1264="■",H1264="■"),"",IF(AND(G1264="■",H1264="■"),"",IF(F1264="■",$BY$24,IF(G1264="■",$BY$22,IF(L1264="","",L1264))))))))</f>
        <v/>
      </c>
      <c r="AO1264" s="118"/>
      <c r="AP1264" s="64" t="str">
        <f t="shared" si="389"/>
        <v/>
      </c>
      <c r="AQ1264" s="64" t="str">
        <f t="shared" si="390"/>
        <v/>
      </c>
      <c r="AR1264" s="64" t="str">
        <f t="shared" si="391"/>
        <v/>
      </c>
      <c r="AS1264" s="64" t="str">
        <f t="shared" si="392"/>
        <v/>
      </c>
      <c r="AT1264" s="64" t="str">
        <f t="shared" si="393"/>
        <v/>
      </c>
      <c r="AW1264" s="17" t="str">
        <f t="shared" si="394"/>
        <v/>
      </c>
      <c r="AX1264" s="17" t="str">
        <f t="shared" si="395"/>
        <v/>
      </c>
      <c r="AY1264" s="17" t="str">
        <f t="shared" si="396"/>
        <v/>
      </c>
      <c r="AZ1264" s="17" t="str">
        <f t="shared" si="397"/>
        <v/>
      </c>
      <c r="BA1264" s="17" t="str">
        <f t="shared" si="398"/>
        <v/>
      </c>
      <c r="BB1264" s="17" t="str">
        <f t="shared" si="399"/>
        <v/>
      </c>
      <c r="BD1264" s="17" t="str">
        <f>IF(AND(OR(F1264="",F1264="□"),OR(G1264="",G1264="□"),OR(H1264="",H1264="□")),"",IF(AND(F1264="■",G1264="■"),"",IF(AND(OR(F1264="■",G1264="■"),H1264="■"),"",IF(F1264="■",5,IF(G1264="■",4,IF(I1264="","",IF($C$3="","",IF($C$3=8,"-",IF($C$3&lt;8,IF(I1264&lt;=$BY$25,7,IF(I1264&lt;=$BY$26,6,IF(I1264&lt;=$BY$27,5,IF(I1264&lt;=$BY$28,4,IF(I1264&lt;=$BY$29,3,IF(I1264&lt;=$BY$30,2,1)))))))))))))))</f>
        <v/>
      </c>
      <c r="BE1264" s="17" t="str">
        <f>IF(AND(OR(F1264="",F1264="□"),OR(G1264="",G1264="□"),OR(H1264="",H1264="□")),"",IF(AND(F1264="■",G1264="■"),"",IF(AND(OR(F1264="■",G1264="■"),H1264="■"),"",IF(F1264="■",5,IF(G1264="■",4,IF(K1264="","",IF($C$3="","",IF($C$3=8,IF(K1264&lt;=$BY$33,6,IF(K1264&lt;=$BY$34,5,IF(K1264&lt;=$BY$35,4,3))),IF(AND($C$3&lt;8,$C$3&gt;4),IF(K1264&lt;=$BY$32,7,IF(K1264&lt;=$BY$33,6,IF(K1264&lt;=$BY$34,5,IF(K1264&lt;=$BY$35,4,IF(K1264&lt;=$BY$36,3,2))))),IF(C1250&lt;5,"-"))))))))))</f>
        <v/>
      </c>
      <c r="BF1264" s="17" t="str">
        <f t="shared" si="401"/>
        <v/>
      </c>
      <c r="BH1264" s="18" t="str">
        <f>IF(X1264="","",IF(50&lt;=Y1264,6,IF(AND(40&lt;=Y1264,Y1264&lt;50),5,IF(AND(30&lt;=Y1264,Y1264&lt;40),4,IF(AND(20&lt;=Y1264,Y1264&lt;30),3,IF(AND(10&lt;=Y1264,Y1264&lt;20),2,IF(AND(0&lt;=Y1264,Y1264&lt;10),1,IF(Y1264&lt;0,0,""))))))))</f>
        <v/>
      </c>
      <c r="BI1264" s="18" t="str">
        <f>IF(X1264="","",IF(30&lt;=Y1264,4,IF(AND(20&lt;=Y1264,Y1264&lt;30),3,IF(AND(10&lt;=Y1264,Y1264&lt;20),2,IF(AND(0&lt;=Y1264,Y1264&lt;10),1,IF(Y1264&lt;0,0,""))))))</f>
        <v/>
      </c>
      <c r="BJ1264" s="58" t="str">
        <f>IF(AND(OR(Q1264="",Q1264="□"),OR(R1264="",R1264="□"),OR(S1264="",S1264="□")),"",IF(AND(Q1264="■",R1264="■"),"",IF(AND(OR(Q1264="■",R1264="■"),S1264="■"),"",IF(Q1264="■",3,IF(R1264="■",1,IF(Z1264="■",BH1264,BI1264))))))</f>
        <v/>
      </c>
    </row>
    <row r="1265" spans="1:62" ht="12" customHeight="1" x14ac:dyDescent="0.15">
      <c r="A1265" s="66">
        <v>1248</v>
      </c>
      <c r="B1265" s="4"/>
      <c r="C1265" s="2"/>
      <c r="D1265" s="2"/>
      <c r="E1265" s="8"/>
      <c r="F1265" s="129" t="s">
        <v>38</v>
      </c>
      <c r="G1265" s="130" t="s">
        <v>38</v>
      </c>
      <c r="H1265" s="131" t="s">
        <v>38</v>
      </c>
      <c r="I1265" s="122"/>
      <c r="J1265" s="149"/>
      <c r="K1265" s="124"/>
      <c r="L1265" s="178"/>
      <c r="M1265" s="133"/>
      <c r="N1265" s="163" t="str">
        <f>IF($C$3="","",IF(P1265="","",BF1265))</f>
        <v/>
      </c>
      <c r="O1265" s="163" t="str">
        <f>IF($C$3="","",IF(AND(OR(F1265="",F1265="□"),OR(G1265="",G1265="□"),OR(H1265="",H1265="□")),"",IF(AND(F1265="■",G1265="■"),"",IF(AND(OR(F1265="■",G1265="■"),H1265="■"),"",IF(BF1265="","",IF(OR(BF1265=4,BF1265&gt;4),"○","×"))))))</f>
        <v/>
      </c>
      <c r="P1265" s="162" t="str">
        <f>IF($C$3="","",IF(AND(OR(F1265="",F1265="□"),OR(G1265="",G1265="□"),OR(H1265="",H1265="□")),"",IF(AND(F1265="■",G1265="■"),"",IF(AND(OR(F1265="■",G1265="■"),H1265="■"),"",IF(BF1265="","",IF(OR(BF1265=5,BF1265&gt;5),"○","×"))))))</f>
        <v/>
      </c>
      <c r="Q1265" s="129" t="s">
        <v>38</v>
      </c>
      <c r="R1265" s="130" t="s">
        <v>38</v>
      </c>
      <c r="S1265" s="131" t="s">
        <v>38</v>
      </c>
      <c r="T1265" s="1"/>
      <c r="U1265" s="10"/>
      <c r="V1265" s="11"/>
      <c r="W1265" s="10"/>
      <c r="X1265" s="223" t="str">
        <f t="shared" si="400"/>
        <v/>
      </c>
      <c r="Y1265" s="164" t="str">
        <f t="shared" si="382"/>
        <v/>
      </c>
      <c r="Z1265" s="131" t="s">
        <v>58</v>
      </c>
      <c r="AA1265" s="135" t="s">
        <v>58</v>
      </c>
      <c r="AB1265" s="165" t="str">
        <f t="shared" si="383"/>
        <v/>
      </c>
      <c r="AC1265" s="280"/>
      <c r="AD1265" s="281"/>
      <c r="AF1265" s="60" t="str">
        <f>IF($C$3="","",IF(AND(F1265="□",G1265="□",H1265="□"),"",IF(AND(F1265="■",G1265="■"),"",IF(AND(F1265="■",H1265="■"),"",IF(AND(G1265="■",H1265="■"),"",IF(F1265="■",$BY$42,IF(G1265="■",$BY$39,IF(I1265="","",I1265))))))))</f>
        <v/>
      </c>
      <c r="AG1265" s="61" t="str">
        <f>IF($C$3="","",IF(AND(F1265="□",G1265="□",H1265="□"),"",IF(AND(F1265="■",G1265="■"),"",IF(AND(F1265="■",H1265="■"),"",IF(AND(G1265="■",H1265="■"),"",IF(F1265="■",$BY$44,IF(G1265="■",$BY$41,IF(K1265="","",K1265))))))))</f>
        <v/>
      </c>
      <c r="AH1265" s="63" t="str">
        <f t="shared" si="384"/>
        <v/>
      </c>
      <c r="AI1265" s="63" t="str">
        <f t="shared" si="385"/>
        <v/>
      </c>
      <c r="AJ1265" s="64" t="str">
        <f t="shared" si="386"/>
        <v/>
      </c>
      <c r="AK1265" s="64" t="str">
        <f t="shared" si="387"/>
        <v/>
      </c>
      <c r="AL1265" s="64" t="str">
        <f>IF($C$3="","",IF(AND(F1265="□",G1265="□",H1265="□"),"",IF(AND(F1265="■",G1265="■"),"",IF(AND(F1265="■",H1265="■"),"",IF(AND(G1265="■",H1265="■"),"",IF(F1265="■",$BY$23,IF(G1265="■",$BY$21,IF(J1265="","",J1265))))))))</f>
        <v/>
      </c>
      <c r="AM1265" s="65" t="str">
        <f t="shared" si="388"/>
        <v/>
      </c>
      <c r="AN1265" s="64" t="str">
        <f>IF($C$3="","",IF(AND(F1265="□",G1265="□",H1265="□"),"",IF(AND(F1265="■",G1265="■"),"",IF(AND(F1265="■",H1265="■"),"",IF(AND(G1265="■",H1265="■"),"",IF(F1265="■",$BY$24,IF(G1265="■",$BY$22,IF(L1265="","",L1265))))))))</f>
        <v/>
      </c>
      <c r="AO1265" s="118"/>
      <c r="AP1265" s="64" t="str">
        <f t="shared" si="389"/>
        <v/>
      </c>
      <c r="AQ1265" s="64" t="str">
        <f t="shared" si="390"/>
        <v/>
      </c>
      <c r="AR1265" s="64" t="str">
        <f t="shared" si="391"/>
        <v/>
      </c>
      <c r="AS1265" s="64" t="str">
        <f t="shared" si="392"/>
        <v/>
      </c>
      <c r="AT1265" s="64" t="str">
        <f t="shared" si="393"/>
        <v/>
      </c>
      <c r="AW1265" s="17" t="str">
        <f t="shared" si="394"/>
        <v/>
      </c>
      <c r="AX1265" s="17" t="str">
        <f t="shared" si="395"/>
        <v/>
      </c>
      <c r="AY1265" s="17" t="str">
        <f t="shared" si="396"/>
        <v/>
      </c>
      <c r="AZ1265" s="17" t="str">
        <f t="shared" si="397"/>
        <v/>
      </c>
      <c r="BA1265" s="17" t="str">
        <f t="shared" si="398"/>
        <v/>
      </c>
      <c r="BB1265" s="17" t="str">
        <f t="shared" si="399"/>
        <v/>
      </c>
      <c r="BD1265" s="17" t="str">
        <f>IF(AND(OR(F1265="",F1265="□"),OR(G1265="",G1265="□"),OR(H1265="",H1265="□")),"",IF(AND(F1265="■",G1265="■"),"",IF(AND(OR(F1265="■",G1265="■"),H1265="■"),"",IF(F1265="■",5,IF(G1265="■",4,IF(I1265="","",IF($C$3="","",IF($C$3=8,"-",IF($C$3&lt;8,IF(I1265&lt;=$BY$25,7,IF(I1265&lt;=$BY$26,6,IF(I1265&lt;=$BY$27,5,IF(I1265&lt;=$BY$28,4,IF(I1265&lt;=$BY$29,3,IF(I1265&lt;=$BY$30,2,1)))))))))))))))</f>
        <v/>
      </c>
      <c r="BE1265" s="17" t="str">
        <f>IF(AND(OR(F1265="",F1265="□"),OR(G1265="",G1265="□"),OR(H1265="",H1265="□")),"",IF(AND(F1265="■",G1265="■"),"",IF(AND(OR(F1265="■",G1265="■"),H1265="■"),"",IF(F1265="■",5,IF(G1265="■",4,IF(K1265="","",IF($C$3="","",IF($C$3=8,IF(K1265&lt;=$BY$33,6,IF(K1265&lt;=$BY$34,5,IF(K1265&lt;=$BY$35,4,3))),IF(AND($C$3&lt;8,$C$3&gt;4),IF(K1265&lt;=$BY$32,7,IF(K1265&lt;=$BY$33,6,IF(K1265&lt;=$BY$34,5,IF(K1265&lt;=$BY$35,4,IF(K1265&lt;=$BY$36,3,2))))),IF(C1251&lt;5,"-"))))))))))</f>
        <v/>
      </c>
      <c r="BF1265" s="17" t="str">
        <f t="shared" si="401"/>
        <v/>
      </c>
      <c r="BH1265" s="18" t="str">
        <f>IF(X1265="","",IF(50&lt;=Y1265,6,IF(AND(40&lt;=Y1265,Y1265&lt;50),5,IF(AND(30&lt;=Y1265,Y1265&lt;40),4,IF(AND(20&lt;=Y1265,Y1265&lt;30),3,IF(AND(10&lt;=Y1265,Y1265&lt;20),2,IF(AND(0&lt;=Y1265,Y1265&lt;10),1,IF(Y1265&lt;0,0,""))))))))</f>
        <v/>
      </c>
      <c r="BI1265" s="18" t="str">
        <f>IF(X1265="","",IF(30&lt;=Y1265,4,IF(AND(20&lt;=Y1265,Y1265&lt;30),3,IF(AND(10&lt;=Y1265,Y1265&lt;20),2,IF(AND(0&lt;=Y1265,Y1265&lt;10),1,IF(Y1265&lt;0,0,""))))))</f>
        <v/>
      </c>
      <c r="BJ1265" s="58" t="str">
        <f>IF(AND(OR(Q1265="",Q1265="□"),OR(R1265="",R1265="□"),OR(S1265="",S1265="□")),"",IF(AND(Q1265="■",R1265="■"),"",IF(AND(OR(Q1265="■",R1265="■"),S1265="■"),"",IF(Q1265="■",3,IF(R1265="■",1,IF(Z1265="■",BH1265,BI1265))))))</f>
        <v/>
      </c>
    </row>
    <row r="1266" spans="1:62" ht="12" customHeight="1" x14ac:dyDescent="0.15">
      <c r="A1266" s="66">
        <v>1249</v>
      </c>
      <c r="B1266" s="4"/>
      <c r="C1266" s="2"/>
      <c r="D1266" s="2"/>
      <c r="E1266" s="8"/>
      <c r="F1266" s="129" t="s">
        <v>38</v>
      </c>
      <c r="G1266" s="130" t="s">
        <v>38</v>
      </c>
      <c r="H1266" s="131" t="s">
        <v>38</v>
      </c>
      <c r="I1266" s="122"/>
      <c r="J1266" s="149"/>
      <c r="K1266" s="124"/>
      <c r="L1266" s="178"/>
      <c r="M1266" s="133"/>
      <c r="N1266" s="163" t="str">
        <f>IF($C$3="","",IF(P1266="","",BF1266))</f>
        <v/>
      </c>
      <c r="O1266" s="163" t="str">
        <f>IF($C$3="","",IF(AND(OR(F1266="",F1266="□"),OR(G1266="",G1266="□"),OR(H1266="",H1266="□")),"",IF(AND(F1266="■",G1266="■"),"",IF(AND(OR(F1266="■",G1266="■"),H1266="■"),"",IF(BF1266="","",IF(OR(BF1266=4,BF1266&gt;4),"○","×"))))))</f>
        <v/>
      </c>
      <c r="P1266" s="162" t="str">
        <f>IF($C$3="","",IF(AND(OR(F1266="",F1266="□"),OR(G1266="",G1266="□"),OR(H1266="",H1266="□")),"",IF(AND(F1266="■",G1266="■"),"",IF(AND(OR(F1266="■",G1266="■"),H1266="■"),"",IF(BF1266="","",IF(OR(BF1266=5,BF1266&gt;5),"○","×"))))))</f>
        <v/>
      </c>
      <c r="Q1266" s="129" t="s">
        <v>38</v>
      </c>
      <c r="R1266" s="130" t="s">
        <v>38</v>
      </c>
      <c r="S1266" s="131" t="s">
        <v>38</v>
      </c>
      <c r="T1266" s="1"/>
      <c r="U1266" s="10"/>
      <c r="V1266" s="11"/>
      <c r="W1266" s="10"/>
      <c r="X1266" s="223" t="str">
        <f t="shared" si="400"/>
        <v/>
      </c>
      <c r="Y1266" s="164" t="str">
        <f t="shared" si="382"/>
        <v/>
      </c>
      <c r="Z1266" s="131" t="s">
        <v>58</v>
      </c>
      <c r="AA1266" s="135" t="s">
        <v>58</v>
      </c>
      <c r="AB1266" s="165" t="str">
        <f t="shared" si="383"/>
        <v/>
      </c>
      <c r="AC1266" s="280"/>
      <c r="AD1266" s="281"/>
      <c r="AF1266" s="60" t="str">
        <f>IF($C$3="","",IF(AND(F1266="□",G1266="□",H1266="□"),"",IF(AND(F1266="■",G1266="■"),"",IF(AND(F1266="■",H1266="■"),"",IF(AND(G1266="■",H1266="■"),"",IF(F1266="■",$BY$42,IF(G1266="■",$BY$39,IF(I1266="","",I1266))))))))</f>
        <v/>
      </c>
      <c r="AG1266" s="61" t="str">
        <f>IF($C$3="","",IF(AND(F1266="□",G1266="□",H1266="□"),"",IF(AND(F1266="■",G1266="■"),"",IF(AND(F1266="■",H1266="■"),"",IF(AND(G1266="■",H1266="■"),"",IF(F1266="■",$BY$44,IF(G1266="■",$BY$41,IF(K1266="","",K1266))))))))</f>
        <v/>
      </c>
      <c r="AH1266" s="63" t="str">
        <f t="shared" si="384"/>
        <v/>
      </c>
      <c r="AI1266" s="63" t="str">
        <f t="shared" si="385"/>
        <v/>
      </c>
      <c r="AJ1266" s="64" t="str">
        <f t="shared" si="386"/>
        <v/>
      </c>
      <c r="AK1266" s="64" t="str">
        <f t="shared" si="387"/>
        <v/>
      </c>
      <c r="AL1266" s="64" t="str">
        <f>IF($C$3="","",IF(AND(F1266="□",G1266="□",H1266="□"),"",IF(AND(F1266="■",G1266="■"),"",IF(AND(F1266="■",H1266="■"),"",IF(AND(G1266="■",H1266="■"),"",IF(F1266="■",$BY$23,IF(G1266="■",$BY$21,IF(J1266="","",J1266))))))))</f>
        <v/>
      </c>
      <c r="AM1266" s="65" t="str">
        <f t="shared" si="388"/>
        <v/>
      </c>
      <c r="AN1266" s="64" t="str">
        <f>IF($C$3="","",IF(AND(F1266="□",G1266="□",H1266="□"),"",IF(AND(F1266="■",G1266="■"),"",IF(AND(F1266="■",H1266="■"),"",IF(AND(G1266="■",H1266="■"),"",IF(F1266="■",$BY$24,IF(G1266="■",$BY$22,IF(L1266="","",L1266))))))))</f>
        <v/>
      </c>
      <c r="AO1266" s="118"/>
      <c r="AP1266" s="64" t="str">
        <f t="shared" si="389"/>
        <v/>
      </c>
      <c r="AQ1266" s="64" t="str">
        <f t="shared" si="390"/>
        <v/>
      </c>
      <c r="AR1266" s="64" t="str">
        <f t="shared" si="391"/>
        <v/>
      </c>
      <c r="AS1266" s="64" t="str">
        <f t="shared" si="392"/>
        <v/>
      </c>
      <c r="AT1266" s="64" t="str">
        <f t="shared" si="393"/>
        <v/>
      </c>
      <c r="AW1266" s="17" t="str">
        <f t="shared" si="394"/>
        <v/>
      </c>
      <c r="AX1266" s="17" t="str">
        <f t="shared" si="395"/>
        <v/>
      </c>
      <c r="AY1266" s="17" t="str">
        <f t="shared" si="396"/>
        <v/>
      </c>
      <c r="AZ1266" s="17" t="str">
        <f t="shared" si="397"/>
        <v/>
      </c>
      <c r="BA1266" s="17" t="str">
        <f t="shared" si="398"/>
        <v/>
      </c>
      <c r="BB1266" s="17" t="str">
        <f t="shared" si="399"/>
        <v/>
      </c>
      <c r="BD1266" s="17" t="str">
        <f>IF(AND(OR(F1266="",F1266="□"),OR(G1266="",G1266="□"),OR(H1266="",H1266="□")),"",IF(AND(F1266="■",G1266="■"),"",IF(AND(OR(F1266="■",G1266="■"),H1266="■"),"",IF(F1266="■",5,IF(G1266="■",4,IF(I1266="","",IF($C$3="","",IF($C$3=8,"-",IF($C$3&lt;8,IF(I1266&lt;=$BY$25,7,IF(I1266&lt;=$BY$26,6,IF(I1266&lt;=$BY$27,5,IF(I1266&lt;=$BY$28,4,IF(I1266&lt;=$BY$29,3,IF(I1266&lt;=$BY$30,2,1)))))))))))))))</f>
        <v/>
      </c>
      <c r="BE1266" s="17" t="str">
        <f>IF(AND(OR(F1266="",F1266="□"),OR(G1266="",G1266="□"),OR(H1266="",H1266="□")),"",IF(AND(F1266="■",G1266="■"),"",IF(AND(OR(F1266="■",G1266="■"),H1266="■"),"",IF(F1266="■",5,IF(G1266="■",4,IF(K1266="","",IF($C$3="","",IF($C$3=8,IF(K1266&lt;=$BY$33,6,IF(K1266&lt;=$BY$34,5,IF(K1266&lt;=$BY$35,4,3))),IF(AND($C$3&lt;8,$C$3&gt;4),IF(K1266&lt;=$BY$32,7,IF(K1266&lt;=$BY$33,6,IF(K1266&lt;=$BY$34,5,IF(K1266&lt;=$BY$35,4,IF(K1266&lt;=$BY$36,3,2))))),IF(C1252&lt;5,"-"))))))))))</f>
        <v/>
      </c>
      <c r="BF1266" s="17" t="str">
        <f t="shared" si="401"/>
        <v/>
      </c>
      <c r="BH1266" s="18" t="str">
        <f>IF(X1266="","",IF(50&lt;=Y1266,6,IF(AND(40&lt;=Y1266,Y1266&lt;50),5,IF(AND(30&lt;=Y1266,Y1266&lt;40),4,IF(AND(20&lt;=Y1266,Y1266&lt;30),3,IF(AND(10&lt;=Y1266,Y1266&lt;20),2,IF(AND(0&lt;=Y1266,Y1266&lt;10),1,IF(Y1266&lt;0,0,""))))))))</f>
        <v/>
      </c>
      <c r="BI1266" s="18" t="str">
        <f>IF(X1266="","",IF(30&lt;=Y1266,4,IF(AND(20&lt;=Y1266,Y1266&lt;30),3,IF(AND(10&lt;=Y1266,Y1266&lt;20),2,IF(AND(0&lt;=Y1266,Y1266&lt;10),1,IF(Y1266&lt;0,0,""))))))</f>
        <v/>
      </c>
      <c r="BJ1266" s="58" t="str">
        <f>IF(AND(OR(Q1266="",Q1266="□"),OR(R1266="",R1266="□"),OR(S1266="",S1266="□")),"",IF(AND(Q1266="■",R1266="■"),"",IF(AND(OR(Q1266="■",R1266="■"),S1266="■"),"",IF(Q1266="■",3,IF(R1266="■",1,IF(Z1266="■",BH1266,BI1266))))))</f>
        <v/>
      </c>
    </row>
    <row r="1267" spans="1:62" ht="12" customHeight="1" x14ac:dyDescent="0.15">
      <c r="A1267" s="66">
        <v>1250</v>
      </c>
      <c r="B1267" s="4"/>
      <c r="C1267" s="2"/>
      <c r="D1267" s="2"/>
      <c r="E1267" s="8"/>
      <c r="F1267" s="129" t="s">
        <v>38</v>
      </c>
      <c r="G1267" s="130" t="s">
        <v>38</v>
      </c>
      <c r="H1267" s="131" t="s">
        <v>38</v>
      </c>
      <c r="I1267" s="122"/>
      <c r="J1267" s="149"/>
      <c r="K1267" s="124"/>
      <c r="L1267" s="178"/>
      <c r="M1267" s="133"/>
      <c r="N1267" s="163" t="str">
        <f>IF($C$3="","",IF(P1267="","",BF1267))</f>
        <v/>
      </c>
      <c r="O1267" s="163" t="str">
        <f>IF($C$3="","",IF(AND(OR(F1267="",F1267="□"),OR(G1267="",G1267="□"),OR(H1267="",H1267="□")),"",IF(AND(F1267="■",G1267="■"),"",IF(AND(OR(F1267="■",G1267="■"),H1267="■"),"",IF(BF1267="","",IF(OR(BF1267=4,BF1267&gt;4),"○","×"))))))</f>
        <v/>
      </c>
      <c r="P1267" s="162" t="str">
        <f>IF($C$3="","",IF(AND(OR(F1267="",F1267="□"),OR(G1267="",G1267="□"),OR(H1267="",H1267="□")),"",IF(AND(F1267="■",G1267="■"),"",IF(AND(OR(F1267="■",G1267="■"),H1267="■"),"",IF(BF1267="","",IF(OR(BF1267=5,BF1267&gt;5),"○","×"))))))</f>
        <v/>
      </c>
      <c r="Q1267" s="129" t="s">
        <v>38</v>
      </c>
      <c r="R1267" s="130" t="s">
        <v>38</v>
      </c>
      <c r="S1267" s="131" t="s">
        <v>38</v>
      </c>
      <c r="T1267" s="1"/>
      <c r="U1267" s="10"/>
      <c r="V1267" s="11"/>
      <c r="W1267" s="10"/>
      <c r="X1267" s="223" t="str">
        <f t="shared" si="400"/>
        <v/>
      </c>
      <c r="Y1267" s="164" t="str">
        <f t="shared" si="382"/>
        <v/>
      </c>
      <c r="Z1267" s="131" t="s">
        <v>58</v>
      </c>
      <c r="AA1267" s="135" t="s">
        <v>58</v>
      </c>
      <c r="AB1267" s="165" t="str">
        <f t="shared" si="383"/>
        <v/>
      </c>
      <c r="AC1267" s="280"/>
      <c r="AD1267" s="281"/>
      <c r="AF1267" s="60" t="str">
        <f>IF($C$3="","",IF(AND(F1267="□",G1267="□",H1267="□"),"",IF(AND(F1267="■",G1267="■"),"",IF(AND(F1267="■",H1267="■"),"",IF(AND(G1267="■",H1267="■"),"",IF(F1267="■",$BY$42,IF(G1267="■",$BY$39,IF(I1267="","",I1267))))))))</f>
        <v/>
      </c>
      <c r="AG1267" s="61" t="str">
        <f>IF($C$3="","",IF(AND(F1267="□",G1267="□",H1267="□"),"",IF(AND(F1267="■",G1267="■"),"",IF(AND(F1267="■",H1267="■"),"",IF(AND(G1267="■",H1267="■"),"",IF(F1267="■",$BY$44,IF(G1267="■",$BY$41,IF(K1267="","",K1267))))))))</f>
        <v/>
      </c>
      <c r="AH1267" s="63" t="str">
        <f t="shared" si="384"/>
        <v/>
      </c>
      <c r="AI1267" s="63" t="str">
        <f t="shared" si="385"/>
        <v/>
      </c>
      <c r="AJ1267" s="64" t="str">
        <f t="shared" si="386"/>
        <v/>
      </c>
      <c r="AK1267" s="64" t="str">
        <f t="shared" si="387"/>
        <v/>
      </c>
      <c r="AL1267" s="64" t="str">
        <f>IF($C$3="","",IF(AND(F1267="□",G1267="□",H1267="□"),"",IF(AND(F1267="■",G1267="■"),"",IF(AND(F1267="■",H1267="■"),"",IF(AND(G1267="■",H1267="■"),"",IF(F1267="■",$BY$23,IF(G1267="■",$BY$21,IF(J1267="","",J1267))))))))</f>
        <v/>
      </c>
      <c r="AM1267" s="65" t="str">
        <f t="shared" si="388"/>
        <v/>
      </c>
      <c r="AN1267" s="64" t="str">
        <f>IF($C$3="","",IF(AND(F1267="□",G1267="□",H1267="□"),"",IF(AND(F1267="■",G1267="■"),"",IF(AND(F1267="■",H1267="■"),"",IF(AND(G1267="■",H1267="■"),"",IF(F1267="■",$BY$24,IF(G1267="■",$BY$22,IF(L1267="","",L1267))))))))</f>
        <v/>
      </c>
      <c r="AO1267" s="118"/>
      <c r="AP1267" s="64" t="str">
        <f t="shared" si="389"/>
        <v/>
      </c>
      <c r="AQ1267" s="64" t="str">
        <f t="shared" si="390"/>
        <v/>
      </c>
      <c r="AR1267" s="64" t="str">
        <f t="shared" si="391"/>
        <v/>
      </c>
      <c r="AS1267" s="64" t="str">
        <f t="shared" si="392"/>
        <v/>
      </c>
      <c r="AT1267" s="64" t="str">
        <f t="shared" si="393"/>
        <v/>
      </c>
      <c r="AW1267" s="17" t="str">
        <f t="shared" si="394"/>
        <v/>
      </c>
      <c r="AX1267" s="17" t="str">
        <f t="shared" si="395"/>
        <v/>
      </c>
      <c r="AY1267" s="17" t="str">
        <f t="shared" si="396"/>
        <v/>
      </c>
      <c r="AZ1267" s="17" t="str">
        <f t="shared" si="397"/>
        <v/>
      </c>
      <c r="BA1267" s="17" t="str">
        <f t="shared" si="398"/>
        <v/>
      </c>
      <c r="BB1267" s="17" t="str">
        <f t="shared" si="399"/>
        <v/>
      </c>
      <c r="BD1267" s="17" t="str">
        <f>IF(AND(OR(F1267="",F1267="□"),OR(G1267="",G1267="□"),OR(H1267="",H1267="□")),"",IF(AND(F1267="■",G1267="■"),"",IF(AND(OR(F1267="■",G1267="■"),H1267="■"),"",IF(F1267="■",5,IF(G1267="■",4,IF(I1267="","",IF($C$3="","",IF($C$3=8,"-",IF($C$3&lt;8,IF(I1267&lt;=$BY$25,7,IF(I1267&lt;=$BY$26,6,IF(I1267&lt;=$BY$27,5,IF(I1267&lt;=$BY$28,4,IF(I1267&lt;=$BY$29,3,IF(I1267&lt;=$BY$30,2,1)))))))))))))))</f>
        <v/>
      </c>
      <c r="BE1267" s="17" t="str">
        <f>IF(AND(OR(F1267="",F1267="□"),OR(G1267="",G1267="□"),OR(H1267="",H1267="□")),"",IF(AND(F1267="■",G1267="■"),"",IF(AND(OR(F1267="■",G1267="■"),H1267="■"),"",IF(F1267="■",5,IF(G1267="■",4,IF(K1267="","",IF($C$3="","",IF($C$3=8,IF(K1267&lt;=$BY$33,6,IF(K1267&lt;=$BY$34,5,IF(K1267&lt;=$BY$35,4,3))),IF(AND($C$3&lt;8,$C$3&gt;4),IF(K1267&lt;=$BY$32,7,IF(K1267&lt;=$BY$33,6,IF(K1267&lt;=$BY$34,5,IF(K1267&lt;=$BY$35,4,IF(K1267&lt;=$BY$36,3,2))))),IF(C1253&lt;5,"-"))))))))))</f>
        <v/>
      </c>
      <c r="BF1267" s="17" t="str">
        <f t="shared" si="401"/>
        <v/>
      </c>
      <c r="BH1267" s="18" t="str">
        <f>IF(X1267="","",IF(50&lt;=Y1267,6,IF(AND(40&lt;=Y1267,Y1267&lt;50),5,IF(AND(30&lt;=Y1267,Y1267&lt;40),4,IF(AND(20&lt;=Y1267,Y1267&lt;30),3,IF(AND(10&lt;=Y1267,Y1267&lt;20),2,IF(AND(0&lt;=Y1267,Y1267&lt;10),1,IF(Y1267&lt;0,0,""))))))))</f>
        <v/>
      </c>
      <c r="BI1267" s="18" t="str">
        <f>IF(X1267="","",IF(30&lt;=Y1267,4,IF(AND(20&lt;=Y1267,Y1267&lt;30),3,IF(AND(10&lt;=Y1267,Y1267&lt;20),2,IF(AND(0&lt;=Y1267,Y1267&lt;10),1,IF(Y1267&lt;0,0,""))))))</f>
        <v/>
      </c>
      <c r="BJ1267" s="58" t="str">
        <f>IF(AND(OR(Q1267="",Q1267="□"),OR(R1267="",R1267="□"),OR(S1267="",S1267="□")),"",IF(AND(Q1267="■",R1267="■"),"",IF(AND(OR(Q1267="■",R1267="■"),S1267="■"),"",IF(Q1267="■",3,IF(R1267="■",1,IF(Z1267="■",BH1267,BI1267))))))</f>
        <v/>
      </c>
    </row>
    <row r="1268" spans="1:62" ht="12" customHeight="1" x14ac:dyDescent="0.15">
      <c r="A1268" s="66">
        <v>1251</v>
      </c>
      <c r="B1268" s="4"/>
      <c r="C1268" s="2"/>
      <c r="D1268" s="2"/>
      <c r="E1268" s="8"/>
      <c r="F1268" s="129" t="s">
        <v>38</v>
      </c>
      <c r="G1268" s="130" t="s">
        <v>38</v>
      </c>
      <c r="H1268" s="131" t="s">
        <v>38</v>
      </c>
      <c r="I1268" s="122"/>
      <c r="J1268" s="149"/>
      <c r="K1268" s="124"/>
      <c r="L1268" s="178"/>
      <c r="M1268" s="133"/>
      <c r="N1268" s="163" t="str">
        <f>IF($C$3="","",IF(P1268="","",BF1268))</f>
        <v/>
      </c>
      <c r="O1268" s="163" t="str">
        <f>IF($C$3="","",IF(AND(OR(F1268="",F1268="□"),OR(G1268="",G1268="□"),OR(H1268="",H1268="□")),"",IF(AND(F1268="■",G1268="■"),"",IF(AND(OR(F1268="■",G1268="■"),H1268="■"),"",IF(BF1268="","",IF(OR(BF1268=4,BF1268&gt;4),"○","×"))))))</f>
        <v/>
      </c>
      <c r="P1268" s="162" t="str">
        <f>IF($C$3="","",IF(AND(OR(F1268="",F1268="□"),OR(G1268="",G1268="□"),OR(H1268="",H1268="□")),"",IF(AND(F1268="■",G1268="■"),"",IF(AND(OR(F1268="■",G1268="■"),H1268="■"),"",IF(BF1268="","",IF(OR(BF1268=5,BF1268&gt;5),"○","×"))))))</f>
        <v/>
      </c>
      <c r="Q1268" s="129" t="s">
        <v>38</v>
      </c>
      <c r="R1268" s="130" t="s">
        <v>38</v>
      </c>
      <c r="S1268" s="131" t="s">
        <v>38</v>
      </c>
      <c r="T1268" s="1"/>
      <c r="U1268" s="10"/>
      <c r="V1268" s="11"/>
      <c r="W1268" s="10"/>
      <c r="X1268" s="223" t="str">
        <f t="shared" si="400"/>
        <v/>
      </c>
      <c r="Y1268" s="164" t="str">
        <f t="shared" si="382"/>
        <v/>
      </c>
      <c r="Z1268" s="131" t="s">
        <v>58</v>
      </c>
      <c r="AA1268" s="135" t="s">
        <v>58</v>
      </c>
      <c r="AB1268" s="165" t="str">
        <f t="shared" si="383"/>
        <v/>
      </c>
      <c r="AC1268" s="280"/>
      <c r="AD1268" s="281"/>
      <c r="AF1268" s="60" t="str">
        <f>IF($C$3="","",IF(AND(F1268="□",G1268="□",H1268="□"),"",IF(AND(F1268="■",G1268="■"),"",IF(AND(F1268="■",H1268="■"),"",IF(AND(G1268="■",H1268="■"),"",IF(F1268="■",$BY$42,IF(G1268="■",$BY$39,IF(I1268="","",I1268))))))))</f>
        <v/>
      </c>
      <c r="AG1268" s="61" t="str">
        <f>IF($C$3="","",IF(AND(F1268="□",G1268="□",H1268="□"),"",IF(AND(F1268="■",G1268="■"),"",IF(AND(F1268="■",H1268="■"),"",IF(AND(G1268="■",H1268="■"),"",IF(F1268="■",$BY$44,IF(G1268="■",$BY$41,IF(K1268="","",K1268))))))))</f>
        <v/>
      </c>
      <c r="AH1268" s="63" t="str">
        <f t="shared" si="384"/>
        <v/>
      </c>
      <c r="AI1268" s="63" t="str">
        <f t="shared" si="385"/>
        <v/>
      </c>
      <c r="AJ1268" s="64" t="str">
        <f t="shared" si="386"/>
        <v/>
      </c>
      <c r="AK1268" s="64" t="str">
        <f t="shared" si="387"/>
        <v/>
      </c>
      <c r="AL1268" s="64" t="str">
        <f>IF($C$3="","",IF(AND(F1268="□",G1268="□",H1268="□"),"",IF(AND(F1268="■",G1268="■"),"",IF(AND(F1268="■",H1268="■"),"",IF(AND(G1268="■",H1268="■"),"",IF(F1268="■",$BY$23,IF(G1268="■",$BY$21,IF(J1268="","",J1268))))))))</f>
        <v/>
      </c>
      <c r="AM1268" s="65" t="str">
        <f t="shared" si="388"/>
        <v/>
      </c>
      <c r="AN1268" s="64" t="str">
        <f>IF($C$3="","",IF(AND(F1268="□",G1268="□",H1268="□"),"",IF(AND(F1268="■",G1268="■"),"",IF(AND(F1268="■",H1268="■"),"",IF(AND(G1268="■",H1268="■"),"",IF(F1268="■",$BY$24,IF(G1268="■",$BY$22,IF(L1268="","",L1268))))))))</f>
        <v/>
      </c>
      <c r="AO1268" s="118"/>
      <c r="AP1268" s="64" t="str">
        <f t="shared" si="389"/>
        <v/>
      </c>
      <c r="AQ1268" s="64" t="str">
        <f t="shared" si="390"/>
        <v/>
      </c>
      <c r="AR1268" s="64" t="str">
        <f t="shared" si="391"/>
        <v/>
      </c>
      <c r="AS1268" s="64" t="str">
        <f t="shared" si="392"/>
        <v/>
      </c>
      <c r="AT1268" s="64" t="str">
        <f t="shared" si="393"/>
        <v/>
      </c>
      <c r="AW1268" s="17" t="str">
        <f t="shared" si="394"/>
        <v/>
      </c>
      <c r="AX1268" s="17" t="str">
        <f t="shared" si="395"/>
        <v/>
      </c>
      <c r="AY1268" s="17" t="str">
        <f t="shared" si="396"/>
        <v/>
      </c>
      <c r="AZ1268" s="17" t="str">
        <f t="shared" si="397"/>
        <v/>
      </c>
      <c r="BA1268" s="17" t="str">
        <f t="shared" si="398"/>
        <v/>
      </c>
      <c r="BB1268" s="17" t="str">
        <f t="shared" si="399"/>
        <v/>
      </c>
      <c r="BD1268" s="17" t="str">
        <f>IF(AND(OR(F1268="",F1268="□"),OR(G1268="",G1268="□"),OR(H1268="",H1268="□")),"",IF(AND(F1268="■",G1268="■"),"",IF(AND(OR(F1268="■",G1268="■"),H1268="■"),"",IF(F1268="■",5,IF(G1268="■",4,IF(I1268="","",IF($C$3="","",IF($C$3=8,"-",IF($C$3&lt;8,IF(I1268&lt;=$BY$25,7,IF(I1268&lt;=$BY$26,6,IF(I1268&lt;=$BY$27,5,IF(I1268&lt;=$BY$28,4,IF(I1268&lt;=$BY$29,3,IF(I1268&lt;=$BY$30,2,1)))))))))))))))</f>
        <v/>
      </c>
      <c r="BE1268" s="17" t="str">
        <f>IF(AND(OR(F1268="",F1268="□"),OR(G1268="",G1268="□"),OR(H1268="",H1268="□")),"",IF(AND(F1268="■",G1268="■"),"",IF(AND(OR(F1268="■",G1268="■"),H1268="■"),"",IF(F1268="■",5,IF(G1268="■",4,IF(K1268="","",IF($C$3="","",IF($C$3=8,IF(K1268&lt;=$BY$33,6,IF(K1268&lt;=$BY$34,5,IF(K1268&lt;=$BY$35,4,3))),IF(AND($C$3&lt;8,$C$3&gt;4),IF(K1268&lt;=$BY$32,7,IF(K1268&lt;=$BY$33,6,IF(K1268&lt;=$BY$34,5,IF(K1268&lt;=$BY$35,4,IF(K1268&lt;=$BY$36,3,2))))),IF(C1254&lt;5,"-"))))))))))</f>
        <v/>
      </c>
      <c r="BF1268" s="17" t="str">
        <f t="shared" si="401"/>
        <v/>
      </c>
      <c r="BH1268" s="18" t="str">
        <f>IF(X1268="","",IF(50&lt;=Y1268,6,IF(AND(40&lt;=Y1268,Y1268&lt;50),5,IF(AND(30&lt;=Y1268,Y1268&lt;40),4,IF(AND(20&lt;=Y1268,Y1268&lt;30),3,IF(AND(10&lt;=Y1268,Y1268&lt;20),2,IF(AND(0&lt;=Y1268,Y1268&lt;10),1,IF(Y1268&lt;0,0,""))))))))</f>
        <v/>
      </c>
      <c r="BI1268" s="18" t="str">
        <f>IF(X1268="","",IF(30&lt;=Y1268,4,IF(AND(20&lt;=Y1268,Y1268&lt;30),3,IF(AND(10&lt;=Y1268,Y1268&lt;20),2,IF(AND(0&lt;=Y1268,Y1268&lt;10),1,IF(Y1268&lt;0,0,""))))))</f>
        <v/>
      </c>
      <c r="BJ1268" s="58" t="str">
        <f>IF(AND(OR(Q1268="",Q1268="□"),OR(R1268="",R1268="□"),OR(S1268="",S1268="□")),"",IF(AND(Q1268="■",R1268="■"),"",IF(AND(OR(Q1268="■",R1268="■"),S1268="■"),"",IF(Q1268="■",3,IF(R1268="■",1,IF(Z1268="■",BH1268,BI1268))))))</f>
        <v/>
      </c>
    </row>
    <row r="1269" spans="1:62" ht="12" customHeight="1" x14ac:dyDescent="0.15">
      <c r="A1269" s="66">
        <v>1252</v>
      </c>
      <c r="B1269" s="4"/>
      <c r="C1269" s="2"/>
      <c r="D1269" s="2"/>
      <c r="E1269" s="8"/>
      <c r="F1269" s="129" t="s">
        <v>38</v>
      </c>
      <c r="G1269" s="130" t="s">
        <v>38</v>
      </c>
      <c r="H1269" s="131" t="s">
        <v>38</v>
      </c>
      <c r="I1269" s="122"/>
      <c r="J1269" s="149"/>
      <c r="K1269" s="124"/>
      <c r="L1269" s="178"/>
      <c r="M1269" s="133"/>
      <c r="N1269" s="163" t="str">
        <f>IF($C$3="","",IF(P1269="","",BF1269))</f>
        <v/>
      </c>
      <c r="O1269" s="163" t="str">
        <f>IF($C$3="","",IF(AND(OR(F1269="",F1269="□"),OR(G1269="",G1269="□"),OR(H1269="",H1269="□")),"",IF(AND(F1269="■",G1269="■"),"",IF(AND(OR(F1269="■",G1269="■"),H1269="■"),"",IF(BF1269="","",IF(OR(BF1269=4,BF1269&gt;4),"○","×"))))))</f>
        <v/>
      </c>
      <c r="P1269" s="162" t="str">
        <f>IF($C$3="","",IF(AND(OR(F1269="",F1269="□"),OR(G1269="",G1269="□"),OR(H1269="",H1269="□")),"",IF(AND(F1269="■",G1269="■"),"",IF(AND(OR(F1269="■",G1269="■"),H1269="■"),"",IF(BF1269="","",IF(OR(BF1269=5,BF1269&gt;5),"○","×"))))))</f>
        <v/>
      </c>
      <c r="Q1269" s="129" t="s">
        <v>38</v>
      </c>
      <c r="R1269" s="130" t="s">
        <v>38</v>
      </c>
      <c r="S1269" s="131" t="s">
        <v>38</v>
      </c>
      <c r="T1269" s="1"/>
      <c r="U1269" s="10"/>
      <c r="V1269" s="11"/>
      <c r="W1269" s="10"/>
      <c r="X1269" s="223" t="str">
        <f t="shared" si="400"/>
        <v/>
      </c>
      <c r="Y1269" s="164" t="str">
        <f t="shared" si="382"/>
        <v/>
      </c>
      <c r="Z1269" s="131" t="s">
        <v>58</v>
      </c>
      <c r="AA1269" s="135" t="s">
        <v>58</v>
      </c>
      <c r="AB1269" s="165" t="str">
        <f t="shared" si="383"/>
        <v/>
      </c>
      <c r="AC1269" s="280"/>
      <c r="AD1269" s="281"/>
      <c r="AF1269" s="60" t="str">
        <f>IF($C$3="","",IF(AND(F1269="□",G1269="□",H1269="□"),"",IF(AND(F1269="■",G1269="■"),"",IF(AND(F1269="■",H1269="■"),"",IF(AND(G1269="■",H1269="■"),"",IF(F1269="■",$BY$42,IF(G1269="■",$BY$39,IF(I1269="","",I1269))))))))</f>
        <v/>
      </c>
      <c r="AG1269" s="61" t="str">
        <f>IF($C$3="","",IF(AND(F1269="□",G1269="□",H1269="□"),"",IF(AND(F1269="■",G1269="■"),"",IF(AND(F1269="■",H1269="■"),"",IF(AND(G1269="■",H1269="■"),"",IF(F1269="■",$BY$44,IF(G1269="■",$BY$41,IF(K1269="","",K1269))))))))</f>
        <v/>
      </c>
      <c r="AH1269" s="63" t="str">
        <f t="shared" si="384"/>
        <v/>
      </c>
      <c r="AI1269" s="63" t="str">
        <f t="shared" si="385"/>
        <v/>
      </c>
      <c r="AJ1269" s="64" t="str">
        <f t="shared" si="386"/>
        <v/>
      </c>
      <c r="AK1269" s="64" t="str">
        <f t="shared" si="387"/>
        <v/>
      </c>
      <c r="AL1269" s="64" t="str">
        <f>IF($C$3="","",IF(AND(F1269="□",G1269="□",H1269="□"),"",IF(AND(F1269="■",G1269="■"),"",IF(AND(F1269="■",H1269="■"),"",IF(AND(G1269="■",H1269="■"),"",IF(F1269="■",$BY$23,IF(G1269="■",$BY$21,IF(J1269="","",J1269))))))))</f>
        <v/>
      </c>
      <c r="AM1269" s="65" t="str">
        <f t="shared" si="388"/>
        <v/>
      </c>
      <c r="AN1269" s="64" t="str">
        <f>IF($C$3="","",IF(AND(F1269="□",G1269="□",H1269="□"),"",IF(AND(F1269="■",G1269="■"),"",IF(AND(F1269="■",H1269="■"),"",IF(AND(G1269="■",H1269="■"),"",IF(F1269="■",$BY$24,IF(G1269="■",$BY$22,IF(L1269="","",L1269))))))))</f>
        <v/>
      </c>
      <c r="AO1269" s="118"/>
      <c r="AP1269" s="64" t="str">
        <f t="shared" si="389"/>
        <v/>
      </c>
      <c r="AQ1269" s="64" t="str">
        <f t="shared" si="390"/>
        <v/>
      </c>
      <c r="AR1269" s="64" t="str">
        <f t="shared" si="391"/>
        <v/>
      </c>
      <c r="AS1269" s="64" t="str">
        <f t="shared" si="392"/>
        <v/>
      </c>
      <c r="AT1269" s="64" t="str">
        <f t="shared" si="393"/>
        <v/>
      </c>
      <c r="AW1269" s="17" t="str">
        <f t="shared" si="394"/>
        <v/>
      </c>
      <c r="AX1269" s="17" t="str">
        <f t="shared" si="395"/>
        <v/>
      </c>
      <c r="AY1269" s="17" t="str">
        <f t="shared" si="396"/>
        <v/>
      </c>
      <c r="AZ1269" s="17" t="str">
        <f t="shared" si="397"/>
        <v/>
      </c>
      <c r="BA1269" s="17" t="str">
        <f t="shared" si="398"/>
        <v/>
      </c>
      <c r="BB1269" s="17" t="str">
        <f t="shared" si="399"/>
        <v/>
      </c>
      <c r="BD1269" s="17" t="str">
        <f>IF(AND(OR(F1269="",F1269="□"),OR(G1269="",G1269="□"),OR(H1269="",H1269="□")),"",IF(AND(F1269="■",G1269="■"),"",IF(AND(OR(F1269="■",G1269="■"),H1269="■"),"",IF(F1269="■",5,IF(G1269="■",4,IF(I1269="","",IF($C$3="","",IF($C$3=8,"-",IF($C$3&lt;8,IF(I1269&lt;=$BY$25,7,IF(I1269&lt;=$BY$26,6,IF(I1269&lt;=$BY$27,5,IF(I1269&lt;=$BY$28,4,IF(I1269&lt;=$BY$29,3,IF(I1269&lt;=$BY$30,2,1)))))))))))))))</f>
        <v/>
      </c>
      <c r="BE1269" s="17" t="str">
        <f>IF(AND(OR(F1269="",F1269="□"),OR(G1269="",G1269="□"),OR(H1269="",H1269="□")),"",IF(AND(F1269="■",G1269="■"),"",IF(AND(OR(F1269="■",G1269="■"),H1269="■"),"",IF(F1269="■",5,IF(G1269="■",4,IF(K1269="","",IF($C$3="","",IF($C$3=8,IF(K1269&lt;=$BY$33,6,IF(K1269&lt;=$BY$34,5,IF(K1269&lt;=$BY$35,4,3))),IF(AND($C$3&lt;8,$C$3&gt;4),IF(K1269&lt;=$BY$32,7,IF(K1269&lt;=$BY$33,6,IF(K1269&lt;=$BY$34,5,IF(K1269&lt;=$BY$35,4,IF(K1269&lt;=$BY$36,3,2))))),IF(C1255&lt;5,"-"))))))))))</f>
        <v/>
      </c>
      <c r="BF1269" s="17" t="str">
        <f t="shared" si="401"/>
        <v/>
      </c>
      <c r="BH1269" s="18" t="str">
        <f>IF(X1269="","",IF(50&lt;=Y1269,6,IF(AND(40&lt;=Y1269,Y1269&lt;50),5,IF(AND(30&lt;=Y1269,Y1269&lt;40),4,IF(AND(20&lt;=Y1269,Y1269&lt;30),3,IF(AND(10&lt;=Y1269,Y1269&lt;20),2,IF(AND(0&lt;=Y1269,Y1269&lt;10),1,IF(Y1269&lt;0,0,""))))))))</f>
        <v/>
      </c>
      <c r="BI1269" s="18" t="str">
        <f>IF(X1269="","",IF(30&lt;=Y1269,4,IF(AND(20&lt;=Y1269,Y1269&lt;30),3,IF(AND(10&lt;=Y1269,Y1269&lt;20),2,IF(AND(0&lt;=Y1269,Y1269&lt;10),1,IF(Y1269&lt;0,0,""))))))</f>
        <v/>
      </c>
      <c r="BJ1269" s="58" t="str">
        <f>IF(AND(OR(Q1269="",Q1269="□"),OR(R1269="",R1269="□"),OR(S1269="",S1269="□")),"",IF(AND(Q1269="■",R1269="■"),"",IF(AND(OR(Q1269="■",R1269="■"),S1269="■"),"",IF(Q1269="■",3,IF(R1269="■",1,IF(Z1269="■",BH1269,BI1269))))))</f>
        <v/>
      </c>
    </row>
    <row r="1270" spans="1:62" ht="12" customHeight="1" x14ac:dyDescent="0.15">
      <c r="A1270" s="66">
        <v>1253</v>
      </c>
      <c r="B1270" s="4"/>
      <c r="C1270" s="2"/>
      <c r="D1270" s="2"/>
      <c r="E1270" s="8"/>
      <c r="F1270" s="129" t="s">
        <v>38</v>
      </c>
      <c r="G1270" s="130" t="s">
        <v>38</v>
      </c>
      <c r="H1270" s="131" t="s">
        <v>38</v>
      </c>
      <c r="I1270" s="122"/>
      <c r="J1270" s="149"/>
      <c r="K1270" s="124"/>
      <c r="L1270" s="178"/>
      <c r="M1270" s="133"/>
      <c r="N1270" s="163" t="str">
        <f>IF($C$3="","",IF(P1270="","",BF1270))</f>
        <v/>
      </c>
      <c r="O1270" s="163" t="str">
        <f>IF($C$3="","",IF(AND(OR(F1270="",F1270="□"),OR(G1270="",G1270="□"),OR(H1270="",H1270="□")),"",IF(AND(F1270="■",G1270="■"),"",IF(AND(OR(F1270="■",G1270="■"),H1270="■"),"",IF(BF1270="","",IF(OR(BF1270=4,BF1270&gt;4),"○","×"))))))</f>
        <v/>
      </c>
      <c r="P1270" s="162" t="str">
        <f>IF($C$3="","",IF(AND(OR(F1270="",F1270="□"),OR(G1270="",G1270="□"),OR(H1270="",H1270="□")),"",IF(AND(F1270="■",G1270="■"),"",IF(AND(OR(F1270="■",G1270="■"),H1270="■"),"",IF(BF1270="","",IF(OR(BF1270=5,BF1270&gt;5),"○","×"))))))</f>
        <v/>
      </c>
      <c r="Q1270" s="129" t="s">
        <v>38</v>
      </c>
      <c r="R1270" s="130" t="s">
        <v>38</v>
      </c>
      <c r="S1270" s="131" t="s">
        <v>38</v>
      </c>
      <c r="T1270" s="1"/>
      <c r="U1270" s="10"/>
      <c r="V1270" s="11"/>
      <c r="W1270" s="10"/>
      <c r="X1270" s="223" t="str">
        <f t="shared" si="400"/>
        <v/>
      </c>
      <c r="Y1270" s="164" t="str">
        <f t="shared" si="382"/>
        <v/>
      </c>
      <c r="Z1270" s="131" t="s">
        <v>58</v>
      </c>
      <c r="AA1270" s="135" t="s">
        <v>58</v>
      </c>
      <c r="AB1270" s="165" t="str">
        <f t="shared" si="383"/>
        <v/>
      </c>
      <c r="AC1270" s="280"/>
      <c r="AD1270" s="281"/>
      <c r="AF1270" s="60" t="str">
        <f>IF($C$3="","",IF(AND(F1270="□",G1270="□",H1270="□"),"",IF(AND(F1270="■",G1270="■"),"",IF(AND(F1270="■",H1270="■"),"",IF(AND(G1270="■",H1270="■"),"",IF(F1270="■",$BY$42,IF(G1270="■",$BY$39,IF(I1270="","",I1270))))))))</f>
        <v/>
      </c>
      <c r="AG1270" s="61" t="str">
        <f>IF($C$3="","",IF(AND(F1270="□",G1270="□",H1270="□"),"",IF(AND(F1270="■",G1270="■"),"",IF(AND(F1270="■",H1270="■"),"",IF(AND(G1270="■",H1270="■"),"",IF(F1270="■",$BY$44,IF(G1270="■",$BY$41,IF(K1270="","",K1270))))))))</f>
        <v/>
      </c>
      <c r="AH1270" s="63" t="str">
        <f t="shared" si="384"/>
        <v/>
      </c>
      <c r="AI1270" s="63" t="str">
        <f t="shared" si="385"/>
        <v/>
      </c>
      <c r="AJ1270" s="64" t="str">
        <f t="shared" si="386"/>
        <v/>
      </c>
      <c r="AK1270" s="64" t="str">
        <f t="shared" si="387"/>
        <v/>
      </c>
      <c r="AL1270" s="64" t="str">
        <f>IF($C$3="","",IF(AND(F1270="□",G1270="□",H1270="□"),"",IF(AND(F1270="■",G1270="■"),"",IF(AND(F1270="■",H1270="■"),"",IF(AND(G1270="■",H1270="■"),"",IF(F1270="■",$BY$23,IF(G1270="■",$BY$21,IF(J1270="","",J1270))))))))</f>
        <v/>
      </c>
      <c r="AM1270" s="65" t="str">
        <f t="shared" si="388"/>
        <v/>
      </c>
      <c r="AN1270" s="64" t="str">
        <f>IF($C$3="","",IF(AND(F1270="□",G1270="□",H1270="□"),"",IF(AND(F1270="■",G1270="■"),"",IF(AND(F1270="■",H1270="■"),"",IF(AND(G1270="■",H1270="■"),"",IF(F1270="■",$BY$24,IF(G1270="■",$BY$22,IF(L1270="","",L1270))))))))</f>
        <v/>
      </c>
      <c r="AO1270" s="118"/>
      <c r="AP1270" s="64" t="str">
        <f t="shared" si="389"/>
        <v/>
      </c>
      <c r="AQ1270" s="64" t="str">
        <f t="shared" si="390"/>
        <v/>
      </c>
      <c r="AR1270" s="64" t="str">
        <f t="shared" si="391"/>
        <v/>
      </c>
      <c r="AS1270" s="64" t="str">
        <f t="shared" si="392"/>
        <v/>
      </c>
      <c r="AT1270" s="64" t="str">
        <f t="shared" si="393"/>
        <v/>
      </c>
      <c r="AW1270" s="17" t="str">
        <f t="shared" si="394"/>
        <v/>
      </c>
      <c r="AX1270" s="17" t="str">
        <f t="shared" si="395"/>
        <v/>
      </c>
      <c r="AY1270" s="17" t="str">
        <f t="shared" si="396"/>
        <v/>
      </c>
      <c r="AZ1270" s="17" t="str">
        <f t="shared" si="397"/>
        <v/>
      </c>
      <c r="BA1270" s="17" t="str">
        <f t="shared" si="398"/>
        <v/>
      </c>
      <c r="BB1270" s="17" t="str">
        <f t="shared" si="399"/>
        <v/>
      </c>
      <c r="BD1270" s="17" t="str">
        <f>IF(AND(OR(F1270="",F1270="□"),OR(G1270="",G1270="□"),OR(H1270="",H1270="□")),"",IF(AND(F1270="■",G1270="■"),"",IF(AND(OR(F1270="■",G1270="■"),H1270="■"),"",IF(F1270="■",5,IF(G1270="■",4,IF(I1270="","",IF($C$3="","",IF($C$3=8,"-",IF($C$3&lt;8,IF(I1270&lt;=$BY$25,7,IF(I1270&lt;=$BY$26,6,IF(I1270&lt;=$BY$27,5,IF(I1270&lt;=$BY$28,4,IF(I1270&lt;=$BY$29,3,IF(I1270&lt;=$BY$30,2,1)))))))))))))))</f>
        <v/>
      </c>
      <c r="BE1270" s="17" t="str">
        <f>IF(AND(OR(F1270="",F1270="□"),OR(G1270="",G1270="□"),OR(H1270="",H1270="□")),"",IF(AND(F1270="■",G1270="■"),"",IF(AND(OR(F1270="■",G1270="■"),H1270="■"),"",IF(F1270="■",5,IF(G1270="■",4,IF(K1270="","",IF($C$3="","",IF($C$3=8,IF(K1270&lt;=$BY$33,6,IF(K1270&lt;=$BY$34,5,IF(K1270&lt;=$BY$35,4,3))),IF(AND($C$3&lt;8,$C$3&gt;4),IF(K1270&lt;=$BY$32,7,IF(K1270&lt;=$BY$33,6,IF(K1270&lt;=$BY$34,5,IF(K1270&lt;=$BY$35,4,IF(K1270&lt;=$BY$36,3,2))))),IF(C1256&lt;5,"-"))))))))))</f>
        <v/>
      </c>
      <c r="BF1270" s="17" t="str">
        <f t="shared" si="401"/>
        <v/>
      </c>
      <c r="BH1270" s="18" t="str">
        <f>IF(X1270="","",IF(50&lt;=Y1270,6,IF(AND(40&lt;=Y1270,Y1270&lt;50),5,IF(AND(30&lt;=Y1270,Y1270&lt;40),4,IF(AND(20&lt;=Y1270,Y1270&lt;30),3,IF(AND(10&lt;=Y1270,Y1270&lt;20),2,IF(AND(0&lt;=Y1270,Y1270&lt;10),1,IF(Y1270&lt;0,0,""))))))))</f>
        <v/>
      </c>
      <c r="BI1270" s="18" t="str">
        <f>IF(X1270="","",IF(30&lt;=Y1270,4,IF(AND(20&lt;=Y1270,Y1270&lt;30),3,IF(AND(10&lt;=Y1270,Y1270&lt;20),2,IF(AND(0&lt;=Y1270,Y1270&lt;10),1,IF(Y1270&lt;0,0,""))))))</f>
        <v/>
      </c>
      <c r="BJ1270" s="58" t="str">
        <f>IF(AND(OR(Q1270="",Q1270="□"),OR(R1270="",R1270="□"),OR(S1270="",S1270="□")),"",IF(AND(Q1270="■",R1270="■"),"",IF(AND(OR(Q1270="■",R1270="■"),S1270="■"),"",IF(Q1270="■",3,IF(R1270="■",1,IF(Z1270="■",BH1270,BI1270))))))</f>
        <v/>
      </c>
    </row>
    <row r="1271" spans="1:62" ht="12" customHeight="1" x14ac:dyDescent="0.15">
      <c r="A1271" s="66">
        <v>1254</v>
      </c>
      <c r="B1271" s="4"/>
      <c r="C1271" s="2"/>
      <c r="D1271" s="2"/>
      <c r="E1271" s="8"/>
      <c r="F1271" s="129" t="s">
        <v>38</v>
      </c>
      <c r="G1271" s="130" t="s">
        <v>38</v>
      </c>
      <c r="H1271" s="131" t="s">
        <v>38</v>
      </c>
      <c r="I1271" s="122"/>
      <c r="J1271" s="149"/>
      <c r="K1271" s="124"/>
      <c r="L1271" s="178"/>
      <c r="M1271" s="133"/>
      <c r="N1271" s="163" t="str">
        <f>IF($C$3="","",IF(P1271="","",BF1271))</f>
        <v/>
      </c>
      <c r="O1271" s="163" t="str">
        <f>IF($C$3="","",IF(AND(OR(F1271="",F1271="□"),OR(G1271="",G1271="□"),OR(H1271="",H1271="□")),"",IF(AND(F1271="■",G1271="■"),"",IF(AND(OR(F1271="■",G1271="■"),H1271="■"),"",IF(BF1271="","",IF(OR(BF1271=4,BF1271&gt;4),"○","×"))))))</f>
        <v/>
      </c>
      <c r="P1271" s="162" t="str">
        <f>IF($C$3="","",IF(AND(OR(F1271="",F1271="□"),OR(G1271="",G1271="□"),OR(H1271="",H1271="□")),"",IF(AND(F1271="■",G1271="■"),"",IF(AND(OR(F1271="■",G1271="■"),H1271="■"),"",IF(BF1271="","",IF(OR(BF1271=5,BF1271&gt;5),"○","×"))))))</f>
        <v/>
      </c>
      <c r="Q1271" s="129" t="s">
        <v>38</v>
      </c>
      <c r="R1271" s="130" t="s">
        <v>38</v>
      </c>
      <c r="S1271" s="131" t="s">
        <v>38</v>
      </c>
      <c r="T1271" s="1"/>
      <c r="U1271" s="10"/>
      <c r="V1271" s="11"/>
      <c r="W1271" s="10"/>
      <c r="X1271" s="223" t="str">
        <f t="shared" si="400"/>
        <v/>
      </c>
      <c r="Y1271" s="164" t="str">
        <f t="shared" si="382"/>
        <v/>
      </c>
      <c r="Z1271" s="131" t="s">
        <v>58</v>
      </c>
      <c r="AA1271" s="135" t="s">
        <v>58</v>
      </c>
      <c r="AB1271" s="165" t="str">
        <f t="shared" si="383"/>
        <v/>
      </c>
      <c r="AC1271" s="280"/>
      <c r="AD1271" s="281"/>
      <c r="AF1271" s="60" t="str">
        <f>IF($C$3="","",IF(AND(F1271="□",G1271="□",H1271="□"),"",IF(AND(F1271="■",G1271="■"),"",IF(AND(F1271="■",H1271="■"),"",IF(AND(G1271="■",H1271="■"),"",IF(F1271="■",$BY$42,IF(G1271="■",$BY$39,IF(I1271="","",I1271))))))))</f>
        <v/>
      </c>
      <c r="AG1271" s="61" t="str">
        <f>IF($C$3="","",IF(AND(F1271="□",G1271="□",H1271="□"),"",IF(AND(F1271="■",G1271="■"),"",IF(AND(F1271="■",H1271="■"),"",IF(AND(G1271="■",H1271="■"),"",IF(F1271="■",$BY$44,IF(G1271="■",$BY$41,IF(K1271="","",K1271))))))))</f>
        <v/>
      </c>
      <c r="AH1271" s="63" t="str">
        <f t="shared" si="384"/>
        <v/>
      </c>
      <c r="AI1271" s="63" t="str">
        <f t="shared" si="385"/>
        <v/>
      </c>
      <c r="AJ1271" s="64" t="str">
        <f t="shared" si="386"/>
        <v/>
      </c>
      <c r="AK1271" s="64" t="str">
        <f t="shared" si="387"/>
        <v/>
      </c>
      <c r="AL1271" s="64" t="str">
        <f>IF($C$3="","",IF(AND(F1271="□",G1271="□",H1271="□"),"",IF(AND(F1271="■",G1271="■"),"",IF(AND(F1271="■",H1271="■"),"",IF(AND(G1271="■",H1271="■"),"",IF(F1271="■",$BY$23,IF(G1271="■",$BY$21,IF(J1271="","",J1271))))))))</f>
        <v/>
      </c>
      <c r="AM1271" s="65" t="str">
        <f t="shared" si="388"/>
        <v/>
      </c>
      <c r="AN1271" s="64" t="str">
        <f>IF($C$3="","",IF(AND(F1271="□",G1271="□",H1271="□"),"",IF(AND(F1271="■",G1271="■"),"",IF(AND(F1271="■",H1271="■"),"",IF(AND(G1271="■",H1271="■"),"",IF(F1271="■",$BY$24,IF(G1271="■",$BY$22,IF(L1271="","",L1271))))))))</f>
        <v/>
      </c>
      <c r="AO1271" s="118"/>
      <c r="AP1271" s="64" t="str">
        <f t="shared" si="389"/>
        <v/>
      </c>
      <c r="AQ1271" s="64" t="str">
        <f t="shared" si="390"/>
        <v/>
      </c>
      <c r="AR1271" s="64" t="str">
        <f t="shared" si="391"/>
        <v/>
      </c>
      <c r="AS1271" s="64" t="str">
        <f t="shared" si="392"/>
        <v/>
      </c>
      <c r="AT1271" s="64" t="str">
        <f t="shared" si="393"/>
        <v/>
      </c>
      <c r="AW1271" s="17" t="str">
        <f t="shared" si="394"/>
        <v/>
      </c>
      <c r="AX1271" s="17" t="str">
        <f t="shared" si="395"/>
        <v/>
      </c>
      <c r="AY1271" s="17" t="str">
        <f t="shared" si="396"/>
        <v/>
      </c>
      <c r="AZ1271" s="17" t="str">
        <f t="shared" si="397"/>
        <v/>
      </c>
      <c r="BA1271" s="17" t="str">
        <f t="shared" si="398"/>
        <v/>
      </c>
      <c r="BB1271" s="17" t="str">
        <f t="shared" si="399"/>
        <v/>
      </c>
      <c r="BD1271" s="17" t="str">
        <f>IF(AND(OR(F1271="",F1271="□"),OR(G1271="",G1271="□"),OR(H1271="",H1271="□")),"",IF(AND(F1271="■",G1271="■"),"",IF(AND(OR(F1271="■",G1271="■"),H1271="■"),"",IF(F1271="■",5,IF(G1271="■",4,IF(I1271="","",IF($C$3="","",IF($C$3=8,"-",IF($C$3&lt;8,IF(I1271&lt;=$BY$25,7,IF(I1271&lt;=$BY$26,6,IF(I1271&lt;=$BY$27,5,IF(I1271&lt;=$BY$28,4,IF(I1271&lt;=$BY$29,3,IF(I1271&lt;=$BY$30,2,1)))))))))))))))</f>
        <v/>
      </c>
      <c r="BE1271" s="17" t="str">
        <f>IF(AND(OR(F1271="",F1271="□"),OR(G1271="",G1271="□"),OR(H1271="",H1271="□")),"",IF(AND(F1271="■",G1271="■"),"",IF(AND(OR(F1271="■",G1271="■"),H1271="■"),"",IF(F1271="■",5,IF(G1271="■",4,IF(K1271="","",IF($C$3="","",IF($C$3=8,IF(K1271&lt;=$BY$33,6,IF(K1271&lt;=$BY$34,5,IF(K1271&lt;=$BY$35,4,3))),IF(AND($C$3&lt;8,$C$3&gt;4),IF(K1271&lt;=$BY$32,7,IF(K1271&lt;=$BY$33,6,IF(K1271&lt;=$BY$34,5,IF(K1271&lt;=$BY$35,4,IF(K1271&lt;=$BY$36,3,2))))),IF(C1257&lt;5,"-"))))))))))</f>
        <v/>
      </c>
      <c r="BF1271" s="17" t="str">
        <f t="shared" si="401"/>
        <v/>
      </c>
      <c r="BH1271" s="18" t="str">
        <f>IF(X1271="","",IF(50&lt;=Y1271,6,IF(AND(40&lt;=Y1271,Y1271&lt;50),5,IF(AND(30&lt;=Y1271,Y1271&lt;40),4,IF(AND(20&lt;=Y1271,Y1271&lt;30),3,IF(AND(10&lt;=Y1271,Y1271&lt;20),2,IF(AND(0&lt;=Y1271,Y1271&lt;10),1,IF(Y1271&lt;0,0,""))))))))</f>
        <v/>
      </c>
      <c r="BI1271" s="18" t="str">
        <f>IF(X1271="","",IF(30&lt;=Y1271,4,IF(AND(20&lt;=Y1271,Y1271&lt;30),3,IF(AND(10&lt;=Y1271,Y1271&lt;20),2,IF(AND(0&lt;=Y1271,Y1271&lt;10),1,IF(Y1271&lt;0,0,""))))))</f>
        <v/>
      </c>
      <c r="BJ1271" s="58" t="str">
        <f>IF(AND(OR(Q1271="",Q1271="□"),OR(R1271="",R1271="□"),OR(S1271="",S1271="□")),"",IF(AND(Q1271="■",R1271="■"),"",IF(AND(OR(Q1271="■",R1271="■"),S1271="■"),"",IF(Q1271="■",3,IF(R1271="■",1,IF(Z1271="■",BH1271,BI1271))))))</f>
        <v/>
      </c>
    </row>
    <row r="1272" spans="1:62" ht="12" customHeight="1" x14ac:dyDescent="0.15">
      <c r="A1272" s="66">
        <v>1255</v>
      </c>
      <c r="B1272" s="4"/>
      <c r="C1272" s="2"/>
      <c r="D1272" s="2"/>
      <c r="E1272" s="8"/>
      <c r="F1272" s="129" t="s">
        <v>38</v>
      </c>
      <c r="G1272" s="130" t="s">
        <v>38</v>
      </c>
      <c r="H1272" s="131" t="s">
        <v>38</v>
      </c>
      <c r="I1272" s="122"/>
      <c r="J1272" s="149"/>
      <c r="K1272" s="124"/>
      <c r="L1272" s="178"/>
      <c r="M1272" s="133"/>
      <c r="N1272" s="163" t="str">
        <f>IF($C$3="","",IF(P1272="","",BF1272))</f>
        <v/>
      </c>
      <c r="O1272" s="163" t="str">
        <f>IF($C$3="","",IF(AND(OR(F1272="",F1272="□"),OR(G1272="",G1272="□"),OR(H1272="",H1272="□")),"",IF(AND(F1272="■",G1272="■"),"",IF(AND(OR(F1272="■",G1272="■"),H1272="■"),"",IF(BF1272="","",IF(OR(BF1272=4,BF1272&gt;4),"○","×"))))))</f>
        <v/>
      </c>
      <c r="P1272" s="162" t="str">
        <f>IF($C$3="","",IF(AND(OR(F1272="",F1272="□"),OR(G1272="",G1272="□"),OR(H1272="",H1272="□")),"",IF(AND(F1272="■",G1272="■"),"",IF(AND(OR(F1272="■",G1272="■"),H1272="■"),"",IF(BF1272="","",IF(OR(BF1272=5,BF1272&gt;5),"○","×"))))))</f>
        <v/>
      </c>
      <c r="Q1272" s="129" t="s">
        <v>38</v>
      </c>
      <c r="R1272" s="130" t="s">
        <v>38</v>
      </c>
      <c r="S1272" s="131" t="s">
        <v>38</v>
      </c>
      <c r="T1272" s="1"/>
      <c r="U1272" s="10"/>
      <c r="V1272" s="11"/>
      <c r="W1272" s="10"/>
      <c r="X1272" s="223" t="str">
        <f t="shared" si="400"/>
        <v/>
      </c>
      <c r="Y1272" s="164" t="str">
        <f t="shared" si="382"/>
        <v/>
      </c>
      <c r="Z1272" s="131" t="s">
        <v>58</v>
      </c>
      <c r="AA1272" s="135" t="s">
        <v>58</v>
      </c>
      <c r="AB1272" s="165" t="str">
        <f t="shared" si="383"/>
        <v/>
      </c>
      <c r="AC1272" s="280"/>
      <c r="AD1272" s="281"/>
      <c r="AF1272" s="60" t="str">
        <f>IF($C$3="","",IF(AND(F1272="□",G1272="□",H1272="□"),"",IF(AND(F1272="■",G1272="■"),"",IF(AND(F1272="■",H1272="■"),"",IF(AND(G1272="■",H1272="■"),"",IF(F1272="■",$BY$42,IF(G1272="■",$BY$39,IF(I1272="","",I1272))))))))</f>
        <v/>
      </c>
      <c r="AG1272" s="61" t="str">
        <f>IF($C$3="","",IF(AND(F1272="□",G1272="□",H1272="□"),"",IF(AND(F1272="■",G1272="■"),"",IF(AND(F1272="■",H1272="■"),"",IF(AND(G1272="■",H1272="■"),"",IF(F1272="■",$BY$44,IF(G1272="■",$BY$41,IF(K1272="","",K1272))))))))</f>
        <v/>
      </c>
      <c r="AH1272" s="63" t="str">
        <f t="shared" si="384"/>
        <v/>
      </c>
      <c r="AI1272" s="63" t="str">
        <f t="shared" si="385"/>
        <v/>
      </c>
      <c r="AJ1272" s="64" t="str">
        <f t="shared" si="386"/>
        <v/>
      </c>
      <c r="AK1272" s="64" t="str">
        <f t="shared" si="387"/>
        <v/>
      </c>
      <c r="AL1272" s="64" t="str">
        <f>IF($C$3="","",IF(AND(F1272="□",G1272="□",H1272="□"),"",IF(AND(F1272="■",G1272="■"),"",IF(AND(F1272="■",H1272="■"),"",IF(AND(G1272="■",H1272="■"),"",IF(F1272="■",$BY$23,IF(G1272="■",$BY$21,IF(J1272="","",J1272))))))))</f>
        <v/>
      </c>
      <c r="AM1272" s="65" t="str">
        <f t="shared" si="388"/>
        <v/>
      </c>
      <c r="AN1272" s="64" t="str">
        <f>IF($C$3="","",IF(AND(F1272="□",G1272="□",H1272="□"),"",IF(AND(F1272="■",G1272="■"),"",IF(AND(F1272="■",H1272="■"),"",IF(AND(G1272="■",H1272="■"),"",IF(F1272="■",$BY$24,IF(G1272="■",$BY$22,IF(L1272="","",L1272))))))))</f>
        <v/>
      </c>
      <c r="AO1272" s="118"/>
      <c r="AP1272" s="64" t="str">
        <f t="shared" si="389"/>
        <v/>
      </c>
      <c r="AQ1272" s="64" t="str">
        <f t="shared" si="390"/>
        <v/>
      </c>
      <c r="AR1272" s="64" t="str">
        <f t="shared" si="391"/>
        <v/>
      </c>
      <c r="AS1272" s="64" t="str">
        <f t="shared" si="392"/>
        <v/>
      </c>
      <c r="AT1272" s="64" t="str">
        <f t="shared" si="393"/>
        <v/>
      </c>
      <c r="AW1272" s="17" t="str">
        <f t="shared" si="394"/>
        <v/>
      </c>
      <c r="AX1272" s="17" t="str">
        <f t="shared" si="395"/>
        <v/>
      </c>
      <c r="AY1272" s="17" t="str">
        <f t="shared" si="396"/>
        <v/>
      </c>
      <c r="AZ1272" s="17" t="str">
        <f t="shared" si="397"/>
        <v/>
      </c>
      <c r="BA1272" s="17" t="str">
        <f t="shared" si="398"/>
        <v/>
      </c>
      <c r="BB1272" s="17" t="str">
        <f t="shared" si="399"/>
        <v/>
      </c>
      <c r="BD1272" s="17" t="str">
        <f>IF(AND(OR(F1272="",F1272="□"),OR(G1272="",G1272="□"),OR(H1272="",H1272="□")),"",IF(AND(F1272="■",G1272="■"),"",IF(AND(OR(F1272="■",G1272="■"),H1272="■"),"",IF(F1272="■",5,IF(G1272="■",4,IF(I1272="","",IF($C$3="","",IF($C$3=8,"-",IF($C$3&lt;8,IF(I1272&lt;=$BY$25,7,IF(I1272&lt;=$BY$26,6,IF(I1272&lt;=$BY$27,5,IF(I1272&lt;=$BY$28,4,IF(I1272&lt;=$BY$29,3,IF(I1272&lt;=$BY$30,2,1)))))))))))))))</f>
        <v/>
      </c>
      <c r="BE1272" s="17" t="str">
        <f>IF(AND(OR(F1272="",F1272="□"),OR(G1272="",G1272="□"),OR(H1272="",H1272="□")),"",IF(AND(F1272="■",G1272="■"),"",IF(AND(OR(F1272="■",G1272="■"),H1272="■"),"",IF(F1272="■",5,IF(G1272="■",4,IF(K1272="","",IF($C$3="","",IF($C$3=8,IF(K1272&lt;=$BY$33,6,IF(K1272&lt;=$BY$34,5,IF(K1272&lt;=$BY$35,4,3))),IF(AND($C$3&lt;8,$C$3&gt;4),IF(K1272&lt;=$BY$32,7,IF(K1272&lt;=$BY$33,6,IF(K1272&lt;=$BY$34,5,IF(K1272&lt;=$BY$35,4,IF(K1272&lt;=$BY$36,3,2))))),IF(C1258&lt;5,"-"))))))))))</f>
        <v/>
      </c>
      <c r="BF1272" s="17" t="str">
        <f t="shared" si="401"/>
        <v/>
      </c>
      <c r="BH1272" s="18" t="str">
        <f>IF(X1272="","",IF(50&lt;=Y1272,6,IF(AND(40&lt;=Y1272,Y1272&lt;50),5,IF(AND(30&lt;=Y1272,Y1272&lt;40),4,IF(AND(20&lt;=Y1272,Y1272&lt;30),3,IF(AND(10&lt;=Y1272,Y1272&lt;20),2,IF(AND(0&lt;=Y1272,Y1272&lt;10),1,IF(Y1272&lt;0,0,""))))))))</f>
        <v/>
      </c>
      <c r="BI1272" s="18" t="str">
        <f>IF(X1272="","",IF(30&lt;=Y1272,4,IF(AND(20&lt;=Y1272,Y1272&lt;30),3,IF(AND(10&lt;=Y1272,Y1272&lt;20),2,IF(AND(0&lt;=Y1272,Y1272&lt;10),1,IF(Y1272&lt;0,0,""))))))</f>
        <v/>
      </c>
      <c r="BJ1272" s="58" t="str">
        <f>IF(AND(OR(Q1272="",Q1272="□"),OR(R1272="",R1272="□"),OR(S1272="",S1272="□")),"",IF(AND(Q1272="■",R1272="■"),"",IF(AND(OR(Q1272="■",R1272="■"),S1272="■"),"",IF(Q1272="■",3,IF(R1272="■",1,IF(Z1272="■",BH1272,BI1272))))))</f>
        <v/>
      </c>
    </row>
    <row r="1273" spans="1:62" ht="12" customHeight="1" x14ac:dyDescent="0.15">
      <c r="A1273" s="66">
        <v>1256</v>
      </c>
      <c r="B1273" s="4"/>
      <c r="C1273" s="2"/>
      <c r="D1273" s="2"/>
      <c r="E1273" s="8"/>
      <c r="F1273" s="129" t="s">
        <v>38</v>
      </c>
      <c r="G1273" s="130" t="s">
        <v>38</v>
      </c>
      <c r="H1273" s="131" t="s">
        <v>38</v>
      </c>
      <c r="I1273" s="122"/>
      <c r="J1273" s="149"/>
      <c r="K1273" s="124"/>
      <c r="L1273" s="178"/>
      <c r="M1273" s="133"/>
      <c r="N1273" s="163" t="str">
        <f>IF($C$3="","",IF(P1273="","",BF1273))</f>
        <v/>
      </c>
      <c r="O1273" s="163" t="str">
        <f>IF($C$3="","",IF(AND(OR(F1273="",F1273="□"),OR(G1273="",G1273="□"),OR(H1273="",H1273="□")),"",IF(AND(F1273="■",G1273="■"),"",IF(AND(OR(F1273="■",G1273="■"),H1273="■"),"",IF(BF1273="","",IF(OR(BF1273=4,BF1273&gt;4),"○","×"))))))</f>
        <v/>
      </c>
      <c r="P1273" s="162" t="str">
        <f>IF($C$3="","",IF(AND(OR(F1273="",F1273="□"),OR(G1273="",G1273="□"),OR(H1273="",H1273="□")),"",IF(AND(F1273="■",G1273="■"),"",IF(AND(OR(F1273="■",G1273="■"),H1273="■"),"",IF(BF1273="","",IF(OR(BF1273=5,BF1273&gt;5),"○","×"))))))</f>
        <v/>
      </c>
      <c r="Q1273" s="129" t="s">
        <v>38</v>
      </c>
      <c r="R1273" s="130" t="s">
        <v>38</v>
      </c>
      <c r="S1273" s="131" t="s">
        <v>38</v>
      </c>
      <c r="T1273" s="1"/>
      <c r="U1273" s="10"/>
      <c r="V1273" s="11"/>
      <c r="W1273" s="10"/>
      <c r="X1273" s="223" t="str">
        <f t="shared" si="400"/>
        <v/>
      </c>
      <c r="Y1273" s="164" t="str">
        <f t="shared" si="382"/>
        <v/>
      </c>
      <c r="Z1273" s="131" t="s">
        <v>58</v>
      </c>
      <c r="AA1273" s="135" t="s">
        <v>58</v>
      </c>
      <c r="AB1273" s="165" t="str">
        <f t="shared" si="383"/>
        <v/>
      </c>
      <c r="AC1273" s="280"/>
      <c r="AD1273" s="281"/>
      <c r="AF1273" s="60" t="str">
        <f>IF($C$3="","",IF(AND(F1273="□",G1273="□",H1273="□"),"",IF(AND(F1273="■",G1273="■"),"",IF(AND(F1273="■",H1273="■"),"",IF(AND(G1273="■",H1273="■"),"",IF(F1273="■",$BY$42,IF(G1273="■",$BY$39,IF(I1273="","",I1273))))))))</f>
        <v/>
      </c>
      <c r="AG1273" s="61" t="str">
        <f>IF($C$3="","",IF(AND(F1273="□",G1273="□",H1273="□"),"",IF(AND(F1273="■",G1273="■"),"",IF(AND(F1273="■",H1273="■"),"",IF(AND(G1273="■",H1273="■"),"",IF(F1273="■",$BY$44,IF(G1273="■",$BY$41,IF(K1273="","",K1273))))))))</f>
        <v/>
      </c>
      <c r="AH1273" s="63" t="str">
        <f t="shared" si="384"/>
        <v/>
      </c>
      <c r="AI1273" s="63" t="str">
        <f t="shared" si="385"/>
        <v/>
      </c>
      <c r="AJ1273" s="64" t="str">
        <f t="shared" si="386"/>
        <v/>
      </c>
      <c r="AK1273" s="64" t="str">
        <f t="shared" si="387"/>
        <v/>
      </c>
      <c r="AL1273" s="64" t="str">
        <f>IF($C$3="","",IF(AND(F1273="□",G1273="□",H1273="□"),"",IF(AND(F1273="■",G1273="■"),"",IF(AND(F1273="■",H1273="■"),"",IF(AND(G1273="■",H1273="■"),"",IF(F1273="■",$BY$23,IF(G1273="■",$BY$21,IF(J1273="","",J1273))))))))</f>
        <v/>
      </c>
      <c r="AM1273" s="65" t="str">
        <f t="shared" si="388"/>
        <v/>
      </c>
      <c r="AN1273" s="64" t="str">
        <f>IF($C$3="","",IF(AND(F1273="□",G1273="□",H1273="□"),"",IF(AND(F1273="■",G1273="■"),"",IF(AND(F1273="■",H1273="■"),"",IF(AND(G1273="■",H1273="■"),"",IF(F1273="■",$BY$24,IF(G1273="■",$BY$22,IF(L1273="","",L1273))))))))</f>
        <v/>
      </c>
      <c r="AO1273" s="118"/>
      <c r="AP1273" s="64" t="str">
        <f t="shared" si="389"/>
        <v/>
      </c>
      <c r="AQ1273" s="64" t="str">
        <f t="shared" si="390"/>
        <v/>
      </c>
      <c r="AR1273" s="64" t="str">
        <f t="shared" si="391"/>
        <v/>
      </c>
      <c r="AS1273" s="64" t="str">
        <f t="shared" si="392"/>
        <v/>
      </c>
      <c r="AT1273" s="64" t="str">
        <f t="shared" si="393"/>
        <v/>
      </c>
      <c r="AW1273" s="17" t="str">
        <f t="shared" si="394"/>
        <v/>
      </c>
      <c r="AX1273" s="17" t="str">
        <f t="shared" si="395"/>
        <v/>
      </c>
      <c r="AY1273" s="17" t="str">
        <f t="shared" si="396"/>
        <v/>
      </c>
      <c r="AZ1273" s="17" t="str">
        <f t="shared" si="397"/>
        <v/>
      </c>
      <c r="BA1273" s="17" t="str">
        <f t="shared" si="398"/>
        <v/>
      </c>
      <c r="BB1273" s="17" t="str">
        <f t="shared" si="399"/>
        <v/>
      </c>
      <c r="BD1273" s="17" t="str">
        <f>IF(AND(OR(F1273="",F1273="□"),OR(G1273="",G1273="□"),OR(H1273="",H1273="□")),"",IF(AND(F1273="■",G1273="■"),"",IF(AND(OR(F1273="■",G1273="■"),H1273="■"),"",IF(F1273="■",5,IF(G1273="■",4,IF(I1273="","",IF($C$3="","",IF($C$3=8,"-",IF($C$3&lt;8,IF(I1273&lt;=$BY$25,7,IF(I1273&lt;=$BY$26,6,IF(I1273&lt;=$BY$27,5,IF(I1273&lt;=$BY$28,4,IF(I1273&lt;=$BY$29,3,IF(I1273&lt;=$BY$30,2,1)))))))))))))))</f>
        <v/>
      </c>
      <c r="BE1273" s="17" t="str">
        <f>IF(AND(OR(F1273="",F1273="□"),OR(G1273="",G1273="□"),OR(H1273="",H1273="□")),"",IF(AND(F1273="■",G1273="■"),"",IF(AND(OR(F1273="■",G1273="■"),H1273="■"),"",IF(F1273="■",5,IF(G1273="■",4,IF(K1273="","",IF($C$3="","",IF($C$3=8,IF(K1273&lt;=$BY$33,6,IF(K1273&lt;=$BY$34,5,IF(K1273&lt;=$BY$35,4,3))),IF(AND($C$3&lt;8,$C$3&gt;4),IF(K1273&lt;=$BY$32,7,IF(K1273&lt;=$BY$33,6,IF(K1273&lt;=$BY$34,5,IF(K1273&lt;=$BY$35,4,IF(K1273&lt;=$BY$36,3,2))))),IF(C1259&lt;5,"-"))))))))))</f>
        <v/>
      </c>
      <c r="BF1273" s="17" t="str">
        <f t="shared" si="401"/>
        <v/>
      </c>
      <c r="BH1273" s="18" t="str">
        <f>IF(X1273="","",IF(50&lt;=Y1273,6,IF(AND(40&lt;=Y1273,Y1273&lt;50),5,IF(AND(30&lt;=Y1273,Y1273&lt;40),4,IF(AND(20&lt;=Y1273,Y1273&lt;30),3,IF(AND(10&lt;=Y1273,Y1273&lt;20),2,IF(AND(0&lt;=Y1273,Y1273&lt;10),1,IF(Y1273&lt;0,0,""))))))))</f>
        <v/>
      </c>
      <c r="BI1273" s="18" t="str">
        <f>IF(X1273="","",IF(30&lt;=Y1273,4,IF(AND(20&lt;=Y1273,Y1273&lt;30),3,IF(AND(10&lt;=Y1273,Y1273&lt;20),2,IF(AND(0&lt;=Y1273,Y1273&lt;10),1,IF(Y1273&lt;0,0,""))))))</f>
        <v/>
      </c>
      <c r="BJ1273" s="58" t="str">
        <f>IF(AND(OR(Q1273="",Q1273="□"),OR(R1273="",R1273="□"),OR(S1273="",S1273="□")),"",IF(AND(Q1273="■",R1273="■"),"",IF(AND(OR(Q1273="■",R1273="■"),S1273="■"),"",IF(Q1273="■",3,IF(R1273="■",1,IF(Z1273="■",BH1273,BI1273))))))</f>
        <v/>
      </c>
    </row>
    <row r="1274" spans="1:62" ht="12" customHeight="1" x14ac:dyDescent="0.15">
      <c r="A1274" s="66">
        <v>1257</v>
      </c>
      <c r="B1274" s="4"/>
      <c r="C1274" s="2"/>
      <c r="D1274" s="2"/>
      <c r="E1274" s="8"/>
      <c r="F1274" s="129" t="s">
        <v>38</v>
      </c>
      <c r="G1274" s="130" t="s">
        <v>38</v>
      </c>
      <c r="H1274" s="131" t="s">
        <v>38</v>
      </c>
      <c r="I1274" s="122"/>
      <c r="J1274" s="149"/>
      <c r="K1274" s="124"/>
      <c r="L1274" s="178"/>
      <c r="M1274" s="133"/>
      <c r="N1274" s="163" t="str">
        <f>IF($C$3="","",IF(P1274="","",BF1274))</f>
        <v/>
      </c>
      <c r="O1274" s="163" t="str">
        <f>IF($C$3="","",IF(AND(OR(F1274="",F1274="□"),OR(G1274="",G1274="□"),OR(H1274="",H1274="□")),"",IF(AND(F1274="■",G1274="■"),"",IF(AND(OR(F1274="■",G1274="■"),H1274="■"),"",IF(BF1274="","",IF(OR(BF1274=4,BF1274&gt;4),"○","×"))))))</f>
        <v/>
      </c>
      <c r="P1274" s="162" t="str">
        <f>IF($C$3="","",IF(AND(OR(F1274="",F1274="□"),OR(G1274="",G1274="□"),OR(H1274="",H1274="□")),"",IF(AND(F1274="■",G1274="■"),"",IF(AND(OR(F1274="■",G1274="■"),H1274="■"),"",IF(BF1274="","",IF(OR(BF1274=5,BF1274&gt;5),"○","×"))))))</f>
        <v/>
      </c>
      <c r="Q1274" s="129" t="s">
        <v>38</v>
      </c>
      <c r="R1274" s="130" t="s">
        <v>38</v>
      </c>
      <c r="S1274" s="131" t="s">
        <v>38</v>
      </c>
      <c r="T1274" s="1"/>
      <c r="U1274" s="10"/>
      <c r="V1274" s="11"/>
      <c r="W1274" s="10"/>
      <c r="X1274" s="223" t="str">
        <f t="shared" si="400"/>
        <v/>
      </c>
      <c r="Y1274" s="164" t="str">
        <f t="shared" si="382"/>
        <v/>
      </c>
      <c r="Z1274" s="131" t="s">
        <v>58</v>
      </c>
      <c r="AA1274" s="135" t="s">
        <v>58</v>
      </c>
      <c r="AB1274" s="165" t="str">
        <f t="shared" si="383"/>
        <v/>
      </c>
      <c r="AC1274" s="280"/>
      <c r="AD1274" s="281"/>
      <c r="AF1274" s="60" t="str">
        <f>IF($C$3="","",IF(AND(F1274="□",G1274="□",H1274="□"),"",IF(AND(F1274="■",G1274="■"),"",IF(AND(F1274="■",H1274="■"),"",IF(AND(G1274="■",H1274="■"),"",IF(F1274="■",$BY$42,IF(G1274="■",$BY$39,IF(I1274="","",I1274))))))))</f>
        <v/>
      </c>
      <c r="AG1274" s="61" t="str">
        <f>IF($C$3="","",IF(AND(F1274="□",G1274="□",H1274="□"),"",IF(AND(F1274="■",G1274="■"),"",IF(AND(F1274="■",H1274="■"),"",IF(AND(G1274="■",H1274="■"),"",IF(F1274="■",$BY$44,IF(G1274="■",$BY$41,IF(K1274="","",K1274))))))))</f>
        <v/>
      </c>
      <c r="AH1274" s="63" t="str">
        <f t="shared" si="384"/>
        <v/>
      </c>
      <c r="AI1274" s="63" t="str">
        <f t="shared" si="385"/>
        <v/>
      </c>
      <c r="AJ1274" s="64" t="str">
        <f t="shared" si="386"/>
        <v/>
      </c>
      <c r="AK1274" s="64" t="str">
        <f t="shared" si="387"/>
        <v/>
      </c>
      <c r="AL1274" s="64" t="str">
        <f>IF($C$3="","",IF(AND(F1274="□",G1274="□",H1274="□"),"",IF(AND(F1274="■",G1274="■"),"",IF(AND(F1274="■",H1274="■"),"",IF(AND(G1274="■",H1274="■"),"",IF(F1274="■",$BY$23,IF(G1274="■",$BY$21,IF(J1274="","",J1274))))))))</f>
        <v/>
      </c>
      <c r="AM1274" s="65" t="str">
        <f t="shared" si="388"/>
        <v/>
      </c>
      <c r="AN1274" s="64" t="str">
        <f>IF($C$3="","",IF(AND(F1274="□",G1274="□",H1274="□"),"",IF(AND(F1274="■",G1274="■"),"",IF(AND(F1274="■",H1274="■"),"",IF(AND(G1274="■",H1274="■"),"",IF(F1274="■",$BY$24,IF(G1274="■",$BY$22,IF(L1274="","",L1274))))))))</f>
        <v/>
      </c>
      <c r="AO1274" s="118"/>
      <c r="AP1274" s="64" t="str">
        <f t="shared" si="389"/>
        <v/>
      </c>
      <c r="AQ1274" s="64" t="str">
        <f t="shared" si="390"/>
        <v/>
      </c>
      <c r="AR1274" s="64" t="str">
        <f t="shared" si="391"/>
        <v/>
      </c>
      <c r="AS1274" s="64" t="str">
        <f t="shared" si="392"/>
        <v/>
      </c>
      <c r="AT1274" s="64" t="str">
        <f t="shared" si="393"/>
        <v/>
      </c>
      <c r="AW1274" s="17" t="str">
        <f t="shared" si="394"/>
        <v/>
      </c>
      <c r="AX1274" s="17" t="str">
        <f t="shared" si="395"/>
        <v/>
      </c>
      <c r="AY1274" s="17" t="str">
        <f t="shared" si="396"/>
        <v/>
      </c>
      <c r="AZ1274" s="17" t="str">
        <f t="shared" si="397"/>
        <v/>
      </c>
      <c r="BA1274" s="17" t="str">
        <f t="shared" si="398"/>
        <v/>
      </c>
      <c r="BB1274" s="17" t="str">
        <f t="shared" si="399"/>
        <v/>
      </c>
      <c r="BD1274" s="17" t="str">
        <f>IF(AND(OR(F1274="",F1274="□"),OR(G1274="",G1274="□"),OR(H1274="",H1274="□")),"",IF(AND(F1274="■",G1274="■"),"",IF(AND(OR(F1274="■",G1274="■"),H1274="■"),"",IF(F1274="■",5,IF(G1274="■",4,IF(I1274="","",IF($C$3="","",IF($C$3=8,"-",IF($C$3&lt;8,IF(I1274&lt;=$BY$25,7,IF(I1274&lt;=$BY$26,6,IF(I1274&lt;=$BY$27,5,IF(I1274&lt;=$BY$28,4,IF(I1274&lt;=$BY$29,3,IF(I1274&lt;=$BY$30,2,1)))))))))))))))</f>
        <v/>
      </c>
      <c r="BE1274" s="17" t="str">
        <f>IF(AND(OR(F1274="",F1274="□"),OR(G1274="",G1274="□"),OR(H1274="",H1274="□")),"",IF(AND(F1274="■",G1274="■"),"",IF(AND(OR(F1274="■",G1274="■"),H1274="■"),"",IF(F1274="■",5,IF(G1274="■",4,IF(K1274="","",IF($C$3="","",IF($C$3=8,IF(K1274&lt;=$BY$33,6,IF(K1274&lt;=$BY$34,5,IF(K1274&lt;=$BY$35,4,3))),IF(AND($C$3&lt;8,$C$3&gt;4),IF(K1274&lt;=$BY$32,7,IF(K1274&lt;=$BY$33,6,IF(K1274&lt;=$BY$34,5,IF(K1274&lt;=$BY$35,4,IF(K1274&lt;=$BY$36,3,2))))),IF(C1260&lt;5,"-"))))))))))</f>
        <v/>
      </c>
      <c r="BF1274" s="17" t="str">
        <f t="shared" si="401"/>
        <v/>
      </c>
      <c r="BH1274" s="18" t="str">
        <f>IF(X1274="","",IF(50&lt;=Y1274,6,IF(AND(40&lt;=Y1274,Y1274&lt;50),5,IF(AND(30&lt;=Y1274,Y1274&lt;40),4,IF(AND(20&lt;=Y1274,Y1274&lt;30),3,IF(AND(10&lt;=Y1274,Y1274&lt;20),2,IF(AND(0&lt;=Y1274,Y1274&lt;10),1,IF(Y1274&lt;0,0,""))))))))</f>
        <v/>
      </c>
      <c r="BI1274" s="18" t="str">
        <f>IF(X1274="","",IF(30&lt;=Y1274,4,IF(AND(20&lt;=Y1274,Y1274&lt;30),3,IF(AND(10&lt;=Y1274,Y1274&lt;20),2,IF(AND(0&lt;=Y1274,Y1274&lt;10),1,IF(Y1274&lt;0,0,""))))))</f>
        <v/>
      </c>
      <c r="BJ1274" s="58" t="str">
        <f>IF(AND(OR(Q1274="",Q1274="□"),OR(R1274="",R1274="□"),OR(S1274="",S1274="□")),"",IF(AND(Q1274="■",R1274="■"),"",IF(AND(OR(Q1274="■",R1274="■"),S1274="■"),"",IF(Q1274="■",3,IF(R1274="■",1,IF(Z1274="■",BH1274,BI1274))))))</f>
        <v/>
      </c>
    </row>
    <row r="1275" spans="1:62" ht="12" customHeight="1" x14ac:dyDescent="0.15">
      <c r="A1275" s="66">
        <v>1258</v>
      </c>
      <c r="B1275" s="4"/>
      <c r="C1275" s="2"/>
      <c r="D1275" s="2"/>
      <c r="E1275" s="8"/>
      <c r="F1275" s="129" t="s">
        <v>38</v>
      </c>
      <c r="G1275" s="130" t="s">
        <v>38</v>
      </c>
      <c r="H1275" s="131" t="s">
        <v>38</v>
      </c>
      <c r="I1275" s="122"/>
      <c r="J1275" s="149"/>
      <c r="K1275" s="124"/>
      <c r="L1275" s="178"/>
      <c r="M1275" s="133"/>
      <c r="N1275" s="163" t="str">
        <f>IF($C$3="","",IF(P1275="","",BF1275))</f>
        <v/>
      </c>
      <c r="O1275" s="163" t="str">
        <f>IF($C$3="","",IF(AND(OR(F1275="",F1275="□"),OR(G1275="",G1275="□"),OR(H1275="",H1275="□")),"",IF(AND(F1275="■",G1275="■"),"",IF(AND(OR(F1275="■",G1275="■"),H1275="■"),"",IF(BF1275="","",IF(OR(BF1275=4,BF1275&gt;4),"○","×"))))))</f>
        <v/>
      </c>
      <c r="P1275" s="162" t="str">
        <f>IF($C$3="","",IF(AND(OR(F1275="",F1275="□"),OR(G1275="",G1275="□"),OR(H1275="",H1275="□")),"",IF(AND(F1275="■",G1275="■"),"",IF(AND(OR(F1275="■",G1275="■"),H1275="■"),"",IF(BF1275="","",IF(OR(BF1275=5,BF1275&gt;5),"○","×"))))))</f>
        <v/>
      </c>
      <c r="Q1275" s="129" t="s">
        <v>38</v>
      </c>
      <c r="R1275" s="130" t="s">
        <v>38</v>
      </c>
      <c r="S1275" s="131" t="s">
        <v>38</v>
      </c>
      <c r="T1275" s="1"/>
      <c r="U1275" s="10"/>
      <c r="V1275" s="11"/>
      <c r="W1275" s="10"/>
      <c r="X1275" s="223" t="str">
        <f t="shared" si="400"/>
        <v/>
      </c>
      <c r="Y1275" s="164" t="str">
        <f t="shared" si="382"/>
        <v/>
      </c>
      <c r="Z1275" s="131" t="s">
        <v>58</v>
      </c>
      <c r="AA1275" s="135" t="s">
        <v>58</v>
      </c>
      <c r="AB1275" s="165" t="str">
        <f t="shared" si="383"/>
        <v/>
      </c>
      <c r="AC1275" s="280"/>
      <c r="AD1275" s="281"/>
      <c r="AF1275" s="60" t="str">
        <f>IF($C$3="","",IF(AND(F1275="□",G1275="□",H1275="□"),"",IF(AND(F1275="■",G1275="■"),"",IF(AND(F1275="■",H1275="■"),"",IF(AND(G1275="■",H1275="■"),"",IF(F1275="■",$BY$42,IF(G1275="■",$BY$39,IF(I1275="","",I1275))))))))</f>
        <v/>
      </c>
      <c r="AG1275" s="61" t="str">
        <f>IF($C$3="","",IF(AND(F1275="□",G1275="□",H1275="□"),"",IF(AND(F1275="■",G1275="■"),"",IF(AND(F1275="■",H1275="■"),"",IF(AND(G1275="■",H1275="■"),"",IF(F1275="■",$BY$44,IF(G1275="■",$BY$41,IF(K1275="","",K1275))))))))</f>
        <v/>
      </c>
      <c r="AH1275" s="63" t="str">
        <f t="shared" si="384"/>
        <v/>
      </c>
      <c r="AI1275" s="63" t="str">
        <f t="shared" si="385"/>
        <v/>
      </c>
      <c r="AJ1275" s="64" t="str">
        <f t="shared" si="386"/>
        <v/>
      </c>
      <c r="AK1275" s="64" t="str">
        <f t="shared" si="387"/>
        <v/>
      </c>
      <c r="AL1275" s="64" t="str">
        <f>IF($C$3="","",IF(AND(F1275="□",G1275="□",H1275="□"),"",IF(AND(F1275="■",G1275="■"),"",IF(AND(F1275="■",H1275="■"),"",IF(AND(G1275="■",H1275="■"),"",IF(F1275="■",$BY$23,IF(G1275="■",$BY$21,IF(J1275="","",J1275))))))))</f>
        <v/>
      </c>
      <c r="AM1275" s="65" t="str">
        <f t="shared" si="388"/>
        <v/>
      </c>
      <c r="AN1275" s="64" t="str">
        <f>IF($C$3="","",IF(AND(F1275="□",G1275="□",H1275="□"),"",IF(AND(F1275="■",G1275="■"),"",IF(AND(F1275="■",H1275="■"),"",IF(AND(G1275="■",H1275="■"),"",IF(F1275="■",$BY$24,IF(G1275="■",$BY$22,IF(L1275="","",L1275))))))))</f>
        <v/>
      </c>
      <c r="AO1275" s="118"/>
      <c r="AP1275" s="64" t="str">
        <f t="shared" si="389"/>
        <v/>
      </c>
      <c r="AQ1275" s="64" t="str">
        <f t="shared" si="390"/>
        <v/>
      </c>
      <c r="AR1275" s="64" t="str">
        <f t="shared" si="391"/>
        <v/>
      </c>
      <c r="AS1275" s="64" t="str">
        <f t="shared" si="392"/>
        <v/>
      </c>
      <c r="AT1275" s="64" t="str">
        <f t="shared" si="393"/>
        <v/>
      </c>
      <c r="AW1275" s="17" t="str">
        <f t="shared" si="394"/>
        <v/>
      </c>
      <c r="AX1275" s="17" t="str">
        <f t="shared" si="395"/>
        <v/>
      </c>
      <c r="AY1275" s="17" t="str">
        <f t="shared" si="396"/>
        <v/>
      </c>
      <c r="AZ1275" s="17" t="str">
        <f t="shared" si="397"/>
        <v/>
      </c>
      <c r="BA1275" s="17" t="str">
        <f t="shared" si="398"/>
        <v/>
      </c>
      <c r="BB1275" s="17" t="str">
        <f t="shared" si="399"/>
        <v/>
      </c>
      <c r="BD1275" s="17" t="str">
        <f>IF(AND(OR(F1275="",F1275="□"),OR(G1275="",G1275="□"),OR(H1275="",H1275="□")),"",IF(AND(F1275="■",G1275="■"),"",IF(AND(OR(F1275="■",G1275="■"),H1275="■"),"",IF(F1275="■",5,IF(G1275="■",4,IF(I1275="","",IF($C$3="","",IF($C$3=8,"-",IF($C$3&lt;8,IF(I1275&lt;=$BY$25,7,IF(I1275&lt;=$BY$26,6,IF(I1275&lt;=$BY$27,5,IF(I1275&lt;=$BY$28,4,IF(I1275&lt;=$BY$29,3,IF(I1275&lt;=$BY$30,2,1)))))))))))))))</f>
        <v/>
      </c>
      <c r="BE1275" s="17" t="str">
        <f>IF(AND(OR(F1275="",F1275="□"),OR(G1275="",G1275="□"),OR(H1275="",H1275="□")),"",IF(AND(F1275="■",G1275="■"),"",IF(AND(OR(F1275="■",G1275="■"),H1275="■"),"",IF(F1275="■",5,IF(G1275="■",4,IF(K1275="","",IF($C$3="","",IF($C$3=8,IF(K1275&lt;=$BY$33,6,IF(K1275&lt;=$BY$34,5,IF(K1275&lt;=$BY$35,4,3))),IF(AND($C$3&lt;8,$C$3&gt;4),IF(K1275&lt;=$BY$32,7,IF(K1275&lt;=$BY$33,6,IF(K1275&lt;=$BY$34,5,IF(K1275&lt;=$BY$35,4,IF(K1275&lt;=$BY$36,3,2))))),IF(C1261&lt;5,"-"))))))))))</f>
        <v/>
      </c>
      <c r="BF1275" s="17" t="str">
        <f t="shared" si="401"/>
        <v/>
      </c>
      <c r="BH1275" s="18" t="str">
        <f>IF(X1275="","",IF(50&lt;=Y1275,6,IF(AND(40&lt;=Y1275,Y1275&lt;50),5,IF(AND(30&lt;=Y1275,Y1275&lt;40),4,IF(AND(20&lt;=Y1275,Y1275&lt;30),3,IF(AND(10&lt;=Y1275,Y1275&lt;20),2,IF(AND(0&lt;=Y1275,Y1275&lt;10),1,IF(Y1275&lt;0,0,""))))))))</f>
        <v/>
      </c>
      <c r="BI1275" s="18" t="str">
        <f>IF(X1275="","",IF(30&lt;=Y1275,4,IF(AND(20&lt;=Y1275,Y1275&lt;30),3,IF(AND(10&lt;=Y1275,Y1275&lt;20),2,IF(AND(0&lt;=Y1275,Y1275&lt;10),1,IF(Y1275&lt;0,0,""))))))</f>
        <v/>
      </c>
      <c r="BJ1275" s="58" t="str">
        <f>IF(AND(OR(Q1275="",Q1275="□"),OR(R1275="",R1275="□"),OR(S1275="",S1275="□")),"",IF(AND(Q1275="■",R1275="■"),"",IF(AND(OR(Q1275="■",R1275="■"),S1275="■"),"",IF(Q1275="■",3,IF(R1275="■",1,IF(Z1275="■",BH1275,BI1275))))))</f>
        <v/>
      </c>
    </row>
    <row r="1276" spans="1:62" ht="12" customHeight="1" x14ac:dyDescent="0.15">
      <c r="A1276" s="66">
        <v>1259</v>
      </c>
      <c r="B1276" s="4"/>
      <c r="C1276" s="2"/>
      <c r="D1276" s="2"/>
      <c r="E1276" s="8"/>
      <c r="F1276" s="129" t="s">
        <v>38</v>
      </c>
      <c r="G1276" s="130" t="s">
        <v>38</v>
      </c>
      <c r="H1276" s="131" t="s">
        <v>38</v>
      </c>
      <c r="I1276" s="122"/>
      <c r="J1276" s="149"/>
      <c r="K1276" s="124"/>
      <c r="L1276" s="178"/>
      <c r="M1276" s="133"/>
      <c r="N1276" s="163" t="str">
        <f>IF($C$3="","",IF(P1276="","",BF1276))</f>
        <v/>
      </c>
      <c r="O1276" s="163" t="str">
        <f>IF($C$3="","",IF(AND(OR(F1276="",F1276="□"),OR(G1276="",G1276="□"),OR(H1276="",H1276="□")),"",IF(AND(F1276="■",G1276="■"),"",IF(AND(OR(F1276="■",G1276="■"),H1276="■"),"",IF(BF1276="","",IF(OR(BF1276=4,BF1276&gt;4),"○","×"))))))</f>
        <v/>
      </c>
      <c r="P1276" s="162" t="str">
        <f>IF($C$3="","",IF(AND(OR(F1276="",F1276="□"),OR(G1276="",G1276="□"),OR(H1276="",H1276="□")),"",IF(AND(F1276="■",G1276="■"),"",IF(AND(OR(F1276="■",G1276="■"),H1276="■"),"",IF(BF1276="","",IF(OR(BF1276=5,BF1276&gt;5),"○","×"))))))</f>
        <v/>
      </c>
      <c r="Q1276" s="129" t="s">
        <v>38</v>
      </c>
      <c r="R1276" s="130" t="s">
        <v>38</v>
      </c>
      <c r="S1276" s="131" t="s">
        <v>38</v>
      </c>
      <c r="T1276" s="1"/>
      <c r="U1276" s="10"/>
      <c r="V1276" s="11"/>
      <c r="W1276" s="10"/>
      <c r="X1276" s="223" t="str">
        <f t="shared" si="400"/>
        <v/>
      </c>
      <c r="Y1276" s="164" t="str">
        <f t="shared" si="382"/>
        <v/>
      </c>
      <c r="Z1276" s="131" t="s">
        <v>58</v>
      </c>
      <c r="AA1276" s="135" t="s">
        <v>58</v>
      </c>
      <c r="AB1276" s="165" t="str">
        <f t="shared" si="383"/>
        <v/>
      </c>
      <c r="AC1276" s="280"/>
      <c r="AD1276" s="281"/>
      <c r="AF1276" s="60" t="str">
        <f>IF($C$3="","",IF(AND(F1276="□",G1276="□",H1276="□"),"",IF(AND(F1276="■",G1276="■"),"",IF(AND(F1276="■",H1276="■"),"",IF(AND(G1276="■",H1276="■"),"",IF(F1276="■",$BY$42,IF(G1276="■",$BY$39,IF(I1276="","",I1276))))))))</f>
        <v/>
      </c>
      <c r="AG1276" s="61" t="str">
        <f>IF($C$3="","",IF(AND(F1276="□",G1276="□",H1276="□"),"",IF(AND(F1276="■",G1276="■"),"",IF(AND(F1276="■",H1276="■"),"",IF(AND(G1276="■",H1276="■"),"",IF(F1276="■",$BY$44,IF(G1276="■",$BY$41,IF(K1276="","",K1276))))))))</f>
        <v/>
      </c>
      <c r="AH1276" s="63" t="str">
        <f t="shared" si="384"/>
        <v/>
      </c>
      <c r="AI1276" s="63" t="str">
        <f t="shared" si="385"/>
        <v/>
      </c>
      <c r="AJ1276" s="64" t="str">
        <f t="shared" si="386"/>
        <v/>
      </c>
      <c r="AK1276" s="64" t="str">
        <f t="shared" si="387"/>
        <v/>
      </c>
      <c r="AL1276" s="64" t="str">
        <f>IF($C$3="","",IF(AND(F1276="□",G1276="□",H1276="□"),"",IF(AND(F1276="■",G1276="■"),"",IF(AND(F1276="■",H1276="■"),"",IF(AND(G1276="■",H1276="■"),"",IF(F1276="■",$BY$23,IF(G1276="■",$BY$21,IF(J1276="","",J1276))))))))</f>
        <v/>
      </c>
      <c r="AM1276" s="65" t="str">
        <f t="shared" si="388"/>
        <v/>
      </c>
      <c r="AN1276" s="64" t="str">
        <f>IF($C$3="","",IF(AND(F1276="□",G1276="□",H1276="□"),"",IF(AND(F1276="■",G1276="■"),"",IF(AND(F1276="■",H1276="■"),"",IF(AND(G1276="■",H1276="■"),"",IF(F1276="■",$BY$24,IF(G1276="■",$BY$22,IF(L1276="","",L1276))))))))</f>
        <v/>
      </c>
      <c r="AO1276" s="118"/>
      <c r="AP1276" s="64" t="str">
        <f t="shared" si="389"/>
        <v/>
      </c>
      <c r="AQ1276" s="64" t="str">
        <f t="shared" si="390"/>
        <v/>
      </c>
      <c r="AR1276" s="64" t="str">
        <f t="shared" si="391"/>
        <v/>
      </c>
      <c r="AS1276" s="64" t="str">
        <f t="shared" si="392"/>
        <v/>
      </c>
      <c r="AT1276" s="64" t="str">
        <f t="shared" si="393"/>
        <v/>
      </c>
      <c r="AW1276" s="17" t="str">
        <f t="shared" si="394"/>
        <v/>
      </c>
      <c r="AX1276" s="17" t="str">
        <f t="shared" si="395"/>
        <v/>
      </c>
      <c r="AY1276" s="17" t="str">
        <f t="shared" si="396"/>
        <v/>
      </c>
      <c r="AZ1276" s="17" t="str">
        <f t="shared" si="397"/>
        <v/>
      </c>
      <c r="BA1276" s="17" t="str">
        <f t="shared" si="398"/>
        <v/>
      </c>
      <c r="BB1276" s="17" t="str">
        <f t="shared" si="399"/>
        <v/>
      </c>
      <c r="BD1276" s="17" t="str">
        <f>IF(AND(OR(F1276="",F1276="□"),OR(G1276="",G1276="□"),OR(H1276="",H1276="□")),"",IF(AND(F1276="■",G1276="■"),"",IF(AND(OR(F1276="■",G1276="■"),H1276="■"),"",IF(F1276="■",5,IF(G1276="■",4,IF(I1276="","",IF($C$3="","",IF($C$3=8,"-",IF($C$3&lt;8,IF(I1276&lt;=$BY$25,7,IF(I1276&lt;=$BY$26,6,IF(I1276&lt;=$BY$27,5,IF(I1276&lt;=$BY$28,4,IF(I1276&lt;=$BY$29,3,IF(I1276&lt;=$BY$30,2,1)))))))))))))))</f>
        <v/>
      </c>
      <c r="BE1276" s="17" t="str">
        <f>IF(AND(OR(F1276="",F1276="□"),OR(G1276="",G1276="□"),OR(H1276="",H1276="□")),"",IF(AND(F1276="■",G1276="■"),"",IF(AND(OR(F1276="■",G1276="■"),H1276="■"),"",IF(F1276="■",5,IF(G1276="■",4,IF(K1276="","",IF($C$3="","",IF($C$3=8,IF(K1276&lt;=$BY$33,6,IF(K1276&lt;=$BY$34,5,IF(K1276&lt;=$BY$35,4,3))),IF(AND($C$3&lt;8,$C$3&gt;4),IF(K1276&lt;=$BY$32,7,IF(K1276&lt;=$BY$33,6,IF(K1276&lt;=$BY$34,5,IF(K1276&lt;=$BY$35,4,IF(K1276&lt;=$BY$36,3,2))))),IF(C1262&lt;5,"-"))))))))))</f>
        <v/>
      </c>
      <c r="BF1276" s="17" t="str">
        <f t="shared" si="401"/>
        <v/>
      </c>
      <c r="BH1276" s="18" t="str">
        <f>IF(X1276="","",IF(50&lt;=Y1276,6,IF(AND(40&lt;=Y1276,Y1276&lt;50),5,IF(AND(30&lt;=Y1276,Y1276&lt;40),4,IF(AND(20&lt;=Y1276,Y1276&lt;30),3,IF(AND(10&lt;=Y1276,Y1276&lt;20),2,IF(AND(0&lt;=Y1276,Y1276&lt;10),1,IF(Y1276&lt;0,0,""))))))))</f>
        <v/>
      </c>
      <c r="BI1276" s="18" t="str">
        <f>IF(X1276="","",IF(30&lt;=Y1276,4,IF(AND(20&lt;=Y1276,Y1276&lt;30),3,IF(AND(10&lt;=Y1276,Y1276&lt;20),2,IF(AND(0&lt;=Y1276,Y1276&lt;10),1,IF(Y1276&lt;0,0,""))))))</f>
        <v/>
      </c>
      <c r="BJ1276" s="58" t="str">
        <f>IF(AND(OR(Q1276="",Q1276="□"),OR(R1276="",R1276="□"),OR(S1276="",S1276="□")),"",IF(AND(Q1276="■",R1276="■"),"",IF(AND(OR(Q1276="■",R1276="■"),S1276="■"),"",IF(Q1276="■",3,IF(R1276="■",1,IF(Z1276="■",BH1276,BI1276))))))</f>
        <v/>
      </c>
    </row>
    <row r="1277" spans="1:62" ht="12" customHeight="1" x14ac:dyDescent="0.15">
      <c r="A1277" s="66">
        <v>1260</v>
      </c>
      <c r="B1277" s="4"/>
      <c r="C1277" s="2"/>
      <c r="D1277" s="2"/>
      <c r="E1277" s="8"/>
      <c r="F1277" s="129" t="s">
        <v>38</v>
      </c>
      <c r="G1277" s="130" t="s">
        <v>38</v>
      </c>
      <c r="H1277" s="131" t="s">
        <v>38</v>
      </c>
      <c r="I1277" s="122"/>
      <c r="J1277" s="149"/>
      <c r="K1277" s="124"/>
      <c r="L1277" s="178"/>
      <c r="M1277" s="133"/>
      <c r="N1277" s="163" t="str">
        <f>IF($C$3="","",IF(P1277="","",BF1277))</f>
        <v/>
      </c>
      <c r="O1277" s="163" t="str">
        <f>IF($C$3="","",IF(AND(OR(F1277="",F1277="□"),OR(G1277="",G1277="□"),OR(H1277="",H1277="□")),"",IF(AND(F1277="■",G1277="■"),"",IF(AND(OR(F1277="■",G1277="■"),H1277="■"),"",IF(BF1277="","",IF(OR(BF1277=4,BF1277&gt;4),"○","×"))))))</f>
        <v/>
      </c>
      <c r="P1277" s="162" t="str">
        <f>IF($C$3="","",IF(AND(OR(F1277="",F1277="□"),OR(G1277="",G1277="□"),OR(H1277="",H1277="□")),"",IF(AND(F1277="■",G1277="■"),"",IF(AND(OR(F1277="■",G1277="■"),H1277="■"),"",IF(BF1277="","",IF(OR(BF1277=5,BF1277&gt;5),"○","×"))))))</f>
        <v/>
      </c>
      <c r="Q1277" s="129" t="s">
        <v>38</v>
      </c>
      <c r="R1277" s="130" t="s">
        <v>38</v>
      </c>
      <c r="S1277" s="131" t="s">
        <v>38</v>
      </c>
      <c r="T1277" s="1"/>
      <c r="U1277" s="10"/>
      <c r="V1277" s="11"/>
      <c r="W1277" s="10"/>
      <c r="X1277" s="223" t="str">
        <f t="shared" si="400"/>
        <v/>
      </c>
      <c r="Y1277" s="164" t="str">
        <f t="shared" si="382"/>
        <v/>
      </c>
      <c r="Z1277" s="131" t="s">
        <v>58</v>
      </c>
      <c r="AA1277" s="135" t="s">
        <v>58</v>
      </c>
      <c r="AB1277" s="165" t="str">
        <f t="shared" si="383"/>
        <v/>
      </c>
      <c r="AC1277" s="280"/>
      <c r="AD1277" s="281"/>
      <c r="AF1277" s="60" t="str">
        <f>IF($C$3="","",IF(AND(F1277="□",G1277="□",H1277="□"),"",IF(AND(F1277="■",G1277="■"),"",IF(AND(F1277="■",H1277="■"),"",IF(AND(G1277="■",H1277="■"),"",IF(F1277="■",$BY$42,IF(G1277="■",$BY$39,IF(I1277="","",I1277))))))))</f>
        <v/>
      </c>
      <c r="AG1277" s="61" t="str">
        <f>IF($C$3="","",IF(AND(F1277="□",G1277="□",H1277="□"),"",IF(AND(F1277="■",G1277="■"),"",IF(AND(F1277="■",H1277="■"),"",IF(AND(G1277="■",H1277="■"),"",IF(F1277="■",$BY$44,IF(G1277="■",$BY$41,IF(K1277="","",K1277))))))))</f>
        <v/>
      </c>
      <c r="AH1277" s="63" t="str">
        <f t="shared" si="384"/>
        <v/>
      </c>
      <c r="AI1277" s="63" t="str">
        <f t="shared" si="385"/>
        <v/>
      </c>
      <c r="AJ1277" s="64" t="str">
        <f t="shared" si="386"/>
        <v/>
      </c>
      <c r="AK1277" s="64" t="str">
        <f t="shared" si="387"/>
        <v/>
      </c>
      <c r="AL1277" s="64" t="str">
        <f>IF($C$3="","",IF(AND(F1277="□",G1277="□",H1277="□"),"",IF(AND(F1277="■",G1277="■"),"",IF(AND(F1277="■",H1277="■"),"",IF(AND(G1277="■",H1277="■"),"",IF(F1277="■",$BY$23,IF(G1277="■",$BY$21,IF(J1277="","",J1277))))))))</f>
        <v/>
      </c>
      <c r="AM1277" s="65" t="str">
        <f t="shared" si="388"/>
        <v/>
      </c>
      <c r="AN1277" s="64" t="str">
        <f>IF($C$3="","",IF(AND(F1277="□",G1277="□",H1277="□"),"",IF(AND(F1277="■",G1277="■"),"",IF(AND(F1277="■",H1277="■"),"",IF(AND(G1277="■",H1277="■"),"",IF(F1277="■",$BY$24,IF(G1277="■",$BY$22,IF(L1277="","",L1277))))))))</f>
        <v/>
      </c>
      <c r="AO1277" s="118"/>
      <c r="AP1277" s="64" t="str">
        <f t="shared" si="389"/>
        <v/>
      </c>
      <c r="AQ1277" s="64" t="str">
        <f t="shared" si="390"/>
        <v/>
      </c>
      <c r="AR1277" s="64" t="str">
        <f t="shared" si="391"/>
        <v/>
      </c>
      <c r="AS1277" s="64" t="str">
        <f t="shared" si="392"/>
        <v/>
      </c>
      <c r="AT1277" s="64" t="str">
        <f t="shared" si="393"/>
        <v/>
      </c>
      <c r="AW1277" s="17" t="str">
        <f t="shared" si="394"/>
        <v/>
      </c>
      <c r="AX1277" s="17" t="str">
        <f t="shared" si="395"/>
        <v/>
      </c>
      <c r="AY1277" s="17" t="str">
        <f t="shared" si="396"/>
        <v/>
      </c>
      <c r="AZ1277" s="17" t="str">
        <f t="shared" si="397"/>
        <v/>
      </c>
      <c r="BA1277" s="17" t="str">
        <f t="shared" si="398"/>
        <v/>
      </c>
      <c r="BB1277" s="17" t="str">
        <f t="shared" si="399"/>
        <v/>
      </c>
      <c r="BD1277" s="17" t="str">
        <f>IF(AND(OR(F1277="",F1277="□"),OR(G1277="",G1277="□"),OR(H1277="",H1277="□")),"",IF(AND(F1277="■",G1277="■"),"",IF(AND(OR(F1277="■",G1277="■"),H1277="■"),"",IF(F1277="■",5,IF(G1277="■",4,IF(I1277="","",IF($C$3="","",IF($C$3=8,"-",IF($C$3&lt;8,IF(I1277&lt;=$BY$25,7,IF(I1277&lt;=$BY$26,6,IF(I1277&lt;=$BY$27,5,IF(I1277&lt;=$BY$28,4,IF(I1277&lt;=$BY$29,3,IF(I1277&lt;=$BY$30,2,1)))))))))))))))</f>
        <v/>
      </c>
      <c r="BE1277" s="17" t="str">
        <f>IF(AND(OR(F1277="",F1277="□"),OR(G1277="",G1277="□"),OR(H1277="",H1277="□")),"",IF(AND(F1277="■",G1277="■"),"",IF(AND(OR(F1277="■",G1277="■"),H1277="■"),"",IF(F1277="■",5,IF(G1277="■",4,IF(K1277="","",IF($C$3="","",IF($C$3=8,IF(K1277&lt;=$BY$33,6,IF(K1277&lt;=$BY$34,5,IF(K1277&lt;=$BY$35,4,3))),IF(AND($C$3&lt;8,$C$3&gt;4),IF(K1277&lt;=$BY$32,7,IF(K1277&lt;=$BY$33,6,IF(K1277&lt;=$BY$34,5,IF(K1277&lt;=$BY$35,4,IF(K1277&lt;=$BY$36,3,2))))),IF(C1263&lt;5,"-"))))))))))</f>
        <v/>
      </c>
      <c r="BF1277" s="17" t="str">
        <f t="shared" si="401"/>
        <v/>
      </c>
      <c r="BH1277" s="18" t="str">
        <f>IF(X1277="","",IF(50&lt;=Y1277,6,IF(AND(40&lt;=Y1277,Y1277&lt;50),5,IF(AND(30&lt;=Y1277,Y1277&lt;40),4,IF(AND(20&lt;=Y1277,Y1277&lt;30),3,IF(AND(10&lt;=Y1277,Y1277&lt;20),2,IF(AND(0&lt;=Y1277,Y1277&lt;10),1,IF(Y1277&lt;0,0,""))))))))</f>
        <v/>
      </c>
      <c r="BI1277" s="18" t="str">
        <f>IF(X1277="","",IF(30&lt;=Y1277,4,IF(AND(20&lt;=Y1277,Y1277&lt;30),3,IF(AND(10&lt;=Y1277,Y1277&lt;20),2,IF(AND(0&lt;=Y1277,Y1277&lt;10),1,IF(Y1277&lt;0,0,""))))))</f>
        <v/>
      </c>
      <c r="BJ1277" s="58" t="str">
        <f>IF(AND(OR(Q1277="",Q1277="□"),OR(R1277="",R1277="□"),OR(S1277="",S1277="□")),"",IF(AND(Q1277="■",R1277="■"),"",IF(AND(OR(Q1277="■",R1277="■"),S1277="■"),"",IF(Q1277="■",3,IF(R1277="■",1,IF(Z1277="■",BH1277,BI1277))))))</f>
        <v/>
      </c>
    </row>
    <row r="1278" spans="1:62" ht="12" customHeight="1" x14ac:dyDescent="0.15">
      <c r="A1278" s="66">
        <v>1261</v>
      </c>
      <c r="B1278" s="4"/>
      <c r="C1278" s="2"/>
      <c r="D1278" s="2"/>
      <c r="E1278" s="8"/>
      <c r="F1278" s="129" t="s">
        <v>38</v>
      </c>
      <c r="G1278" s="130" t="s">
        <v>38</v>
      </c>
      <c r="H1278" s="131" t="s">
        <v>38</v>
      </c>
      <c r="I1278" s="122"/>
      <c r="J1278" s="149"/>
      <c r="K1278" s="124"/>
      <c r="L1278" s="178"/>
      <c r="M1278" s="133"/>
      <c r="N1278" s="163" t="str">
        <f>IF($C$3="","",IF(P1278="","",BF1278))</f>
        <v/>
      </c>
      <c r="O1278" s="163" t="str">
        <f>IF($C$3="","",IF(AND(OR(F1278="",F1278="□"),OR(G1278="",G1278="□"),OR(H1278="",H1278="□")),"",IF(AND(F1278="■",G1278="■"),"",IF(AND(OR(F1278="■",G1278="■"),H1278="■"),"",IF(BF1278="","",IF(OR(BF1278=4,BF1278&gt;4),"○","×"))))))</f>
        <v/>
      </c>
      <c r="P1278" s="162" t="str">
        <f>IF($C$3="","",IF(AND(OR(F1278="",F1278="□"),OR(G1278="",G1278="□"),OR(H1278="",H1278="□")),"",IF(AND(F1278="■",G1278="■"),"",IF(AND(OR(F1278="■",G1278="■"),H1278="■"),"",IF(BF1278="","",IF(OR(BF1278=5,BF1278&gt;5),"○","×"))))))</f>
        <v/>
      </c>
      <c r="Q1278" s="129" t="s">
        <v>38</v>
      </c>
      <c r="R1278" s="130" t="s">
        <v>38</v>
      </c>
      <c r="S1278" s="131" t="s">
        <v>38</v>
      </c>
      <c r="T1278" s="1"/>
      <c r="U1278" s="10"/>
      <c r="V1278" s="11"/>
      <c r="W1278" s="10"/>
      <c r="X1278" s="223" t="str">
        <f t="shared" si="400"/>
        <v/>
      </c>
      <c r="Y1278" s="164" t="str">
        <f t="shared" si="382"/>
        <v/>
      </c>
      <c r="Z1278" s="131" t="s">
        <v>58</v>
      </c>
      <c r="AA1278" s="135" t="s">
        <v>58</v>
      </c>
      <c r="AB1278" s="165" t="str">
        <f t="shared" si="383"/>
        <v/>
      </c>
      <c r="AC1278" s="280"/>
      <c r="AD1278" s="281"/>
      <c r="AF1278" s="60" t="str">
        <f>IF($C$3="","",IF(AND(F1278="□",G1278="□",H1278="□"),"",IF(AND(F1278="■",G1278="■"),"",IF(AND(F1278="■",H1278="■"),"",IF(AND(G1278="■",H1278="■"),"",IF(F1278="■",$BY$42,IF(G1278="■",$BY$39,IF(I1278="","",I1278))))))))</f>
        <v/>
      </c>
      <c r="AG1278" s="61" t="str">
        <f>IF($C$3="","",IF(AND(F1278="□",G1278="□",H1278="□"),"",IF(AND(F1278="■",G1278="■"),"",IF(AND(F1278="■",H1278="■"),"",IF(AND(G1278="■",H1278="■"),"",IF(F1278="■",$BY$44,IF(G1278="■",$BY$41,IF(K1278="","",K1278))))))))</f>
        <v/>
      </c>
      <c r="AH1278" s="63" t="str">
        <f t="shared" si="384"/>
        <v/>
      </c>
      <c r="AI1278" s="63" t="str">
        <f t="shared" si="385"/>
        <v/>
      </c>
      <c r="AJ1278" s="64" t="str">
        <f t="shared" si="386"/>
        <v/>
      </c>
      <c r="AK1278" s="64" t="str">
        <f t="shared" si="387"/>
        <v/>
      </c>
      <c r="AL1278" s="64" t="str">
        <f>IF($C$3="","",IF(AND(F1278="□",G1278="□",H1278="□"),"",IF(AND(F1278="■",G1278="■"),"",IF(AND(F1278="■",H1278="■"),"",IF(AND(G1278="■",H1278="■"),"",IF(F1278="■",$BY$23,IF(G1278="■",$BY$21,IF(J1278="","",J1278))))))))</f>
        <v/>
      </c>
      <c r="AM1278" s="65" t="str">
        <f t="shared" si="388"/>
        <v/>
      </c>
      <c r="AN1278" s="64" t="str">
        <f>IF($C$3="","",IF(AND(F1278="□",G1278="□",H1278="□"),"",IF(AND(F1278="■",G1278="■"),"",IF(AND(F1278="■",H1278="■"),"",IF(AND(G1278="■",H1278="■"),"",IF(F1278="■",$BY$24,IF(G1278="■",$BY$22,IF(L1278="","",L1278))))))))</f>
        <v/>
      </c>
      <c r="AO1278" s="118"/>
      <c r="AP1278" s="64" t="str">
        <f t="shared" si="389"/>
        <v/>
      </c>
      <c r="AQ1278" s="64" t="str">
        <f t="shared" si="390"/>
        <v/>
      </c>
      <c r="AR1278" s="64" t="str">
        <f t="shared" si="391"/>
        <v/>
      </c>
      <c r="AS1278" s="64" t="str">
        <f t="shared" si="392"/>
        <v/>
      </c>
      <c r="AT1278" s="64" t="str">
        <f t="shared" si="393"/>
        <v/>
      </c>
      <c r="AW1278" s="17" t="str">
        <f t="shared" si="394"/>
        <v/>
      </c>
      <c r="AX1278" s="17" t="str">
        <f t="shared" si="395"/>
        <v/>
      </c>
      <c r="AY1278" s="17" t="str">
        <f t="shared" si="396"/>
        <v/>
      </c>
      <c r="AZ1278" s="17" t="str">
        <f t="shared" si="397"/>
        <v/>
      </c>
      <c r="BA1278" s="17" t="str">
        <f t="shared" si="398"/>
        <v/>
      </c>
      <c r="BB1278" s="17" t="str">
        <f t="shared" si="399"/>
        <v/>
      </c>
      <c r="BD1278" s="17" t="str">
        <f>IF(AND(OR(F1278="",F1278="□"),OR(G1278="",G1278="□"),OR(H1278="",H1278="□")),"",IF(AND(F1278="■",G1278="■"),"",IF(AND(OR(F1278="■",G1278="■"),H1278="■"),"",IF(F1278="■",5,IF(G1278="■",4,IF(I1278="","",IF($C$3="","",IF($C$3=8,"-",IF($C$3&lt;8,IF(I1278&lt;=$BY$25,7,IF(I1278&lt;=$BY$26,6,IF(I1278&lt;=$BY$27,5,IF(I1278&lt;=$BY$28,4,IF(I1278&lt;=$BY$29,3,IF(I1278&lt;=$BY$30,2,1)))))))))))))))</f>
        <v/>
      </c>
      <c r="BE1278" s="17" t="str">
        <f>IF(AND(OR(F1278="",F1278="□"),OR(G1278="",G1278="□"),OR(H1278="",H1278="□")),"",IF(AND(F1278="■",G1278="■"),"",IF(AND(OR(F1278="■",G1278="■"),H1278="■"),"",IF(F1278="■",5,IF(G1278="■",4,IF(K1278="","",IF($C$3="","",IF($C$3=8,IF(K1278&lt;=$BY$33,6,IF(K1278&lt;=$BY$34,5,IF(K1278&lt;=$BY$35,4,3))),IF(AND($C$3&lt;8,$C$3&gt;4),IF(K1278&lt;=$BY$32,7,IF(K1278&lt;=$BY$33,6,IF(K1278&lt;=$BY$34,5,IF(K1278&lt;=$BY$35,4,IF(K1278&lt;=$BY$36,3,2))))),IF(C1264&lt;5,"-"))))))))))</f>
        <v/>
      </c>
      <c r="BF1278" s="17" t="str">
        <f t="shared" si="401"/>
        <v/>
      </c>
      <c r="BH1278" s="18" t="str">
        <f>IF(X1278="","",IF(50&lt;=Y1278,6,IF(AND(40&lt;=Y1278,Y1278&lt;50),5,IF(AND(30&lt;=Y1278,Y1278&lt;40),4,IF(AND(20&lt;=Y1278,Y1278&lt;30),3,IF(AND(10&lt;=Y1278,Y1278&lt;20),2,IF(AND(0&lt;=Y1278,Y1278&lt;10),1,IF(Y1278&lt;0,0,""))))))))</f>
        <v/>
      </c>
      <c r="BI1278" s="18" t="str">
        <f>IF(X1278="","",IF(30&lt;=Y1278,4,IF(AND(20&lt;=Y1278,Y1278&lt;30),3,IF(AND(10&lt;=Y1278,Y1278&lt;20),2,IF(AND(0&lt;=Y1278,Y1278&lt;10),1,IF(Y1278&lt;0,0,""))))))</f>
        <v/>
      </c>
      <c r="BJ1278" s="58" t="str">
        <f>IF(AND(OR(Q1278="",Q1278="□"),OR(R1278="",R1278="□"),OR(S1278="",S1278="□")),"",IF(AND(Q1278="■",R1278="■"),"",IF(AND(OR(Q1278="■",R1278="■"),S1278="■"),"",IF(Q1278="■",3,IF(R1278="■",1,IF(Z1278="■",BH1278,BI1278))))))</f>
        <v/>
      </c>
    </row>
    <row r="1279" spans="1:62" ht="12" customHeight="1" x14ac:dyDescent="0.15">
      <c r="A1279" s="66">
        <v>1262</v>
      </c>
      <c r="B1279" s="4"/>
      <c r="C1279" s="2"/>
      <c r="D1279" s="2"/>
      <c r="E1279" s="8"/>
      <c r="F1279" s="129" t="s">
        <v>38</v>
      </c>
      <c r="G1279" s="130" t="s">
        <v>38</v>
      </c>
      <c r="H1279" s="131" t="s">
        <v>38</v>
      </c>
      <c r="I1279" s="122"/>
      <c r="J1279" s="149"/>
      <c r="K1279" s="124"/>
      <c r="L1279" s="178"/>
      <c r="M1279" s="133"/>
      <c r="N1279" s="163" t="str">
        <f>IF($C$3="","",IF(P1279="","",BF1279))</f>
        <v/>
      </c>
      <c r="O1279" s="163" t="str">
        <f>IF($C$3="","",IF(AND(OR(F1279="",F1279="□"),OR(G1279="",G1279="□"),OR(H1279="",H1279="□")),"",IF(AND(F1279="■",G1279="■"),"",IF(AND(OR(F1279="■",G1279="■"),H1279="■"),"",IF(BF1279="","",IF(OR(BF1279=4,BF1279&gt;4),"○","×"))))))</f>
        <v/>
      </c>
      <c r="P1279" s="162" t="str">
        <f>IF($C$3="","",IF(AND(OR(F1279="",F1279="□"),OR(G1279="",G1279="□"),OR(H1279="",H1279="□")),"",IF(AND(F1279="■",G1279="■"),"",IF(AND(OR(F1279="■",G1279="■"),H1279="■"),"",IF(BF1279="","",IF(OR(BF1279=5,BF1279&gt;5),"○","×"))))))</f>
        <v/>
      </c>
      <c r="Q1279" s="129" t="s">
        <v>38</v>
      </c>
      <c r="R1279" s="130" t="s">
        <v>38</v>
      </c>
      <c r="S1279" s="131" t="s">
        <v>38</v>
      </c>
      <c r="T1279" s="1"/>
      <c r="U1279" s="10"/>
      <c r="V1279" s="11"/>
      <c r="W1279" s="10"/>
      <c r="X1279" s="223" t="str">
        <f t="shared" si="400"/>
        <v/>
      </c>
      <c r="Y1279" s="164" t="str">
        <f t="shared" si="382"/>
        <v/>
      </c>
      <c r="Z1279" s="131" t="s">
        <v>58</v>
      </c>
      <c r="AA1279" s="135" t="s">
        <v>58</v>
      </c>
      <c r="AB1279" s="165" t="str">
        <f t="shared" si="383"/>
        <v/>
      </c>
      <c r="AC1279" s="280"/>
      <c r="AD1279" s="281"/>
      <c r="AF1279" s="60" t="str">
        <f>IF($C$3="","",IF(AND(F1279="□",G1279="□",H1279="□"),"",IF(AND(F1279="■",G1279="■"),"",IF(AND(F1279="■",H1279="■"),"",IF(AND(G1279="■",H1279="■"),"",IF(F1279="■",$BY$42,IF(G1279="■",$BY$39,IF(I1279="","",I1279))))))))</f>
        <v/>
      </c>
      <c r="AG1279" s="61" t="str">
        <f>IF($C$3="","",IF(AND(F1279="□",G1279="□",H1279="□"),"",IF(AND(F1279="■",G1279="■"),"",IF(AND(F1279="■",H1279="■"),"",IF(AND(G1279="■",H1279="■"),"",IF(F1279="■",$BY$44,IF(G1279="■",$BY$41,IF(K1279="","",K1279))))))))</f>
        <v/>
      </c>
      <c r="AH1279" s="63" t="str">
        <f t="shared" si="384"/>
        <v/>
      </c>
      <c r="AI1279" s="63" t="str">
        <f t="shared" si="385"/>
        <v/>
      </c>
      <c r="AJ1279" s="64" t="str">
        <f t="shared" si="386"/>
        <v/>
      </c>
      <c r="AK1279" s="64" t="str">
        <f t="shared" si="387"/>
        <v/>
      </c>
      <c r="AL1279" s="64" t="str">
        <f>IF($C$3="","",IF(AND(F1279="□",G1279="□",H1279="□"),"",IF(AND(F1279="■",G1279="■"),"",IF(AND(F1279="■",H1279="■"),"",IF(AND(G1279="■",H1279="■"),"",IF(F1279="■",$BY$23,IF(G1279="■",$BY$21,IF(J1279="","",J1279))))))))</f>
        <v/>
      </c>
      <c r="AM1279" s="65" t="str">
        <f t="shared" si="388"/>
        <v/>
      </c>
      <c r="AN1279" s="64" t="str">
        <f>IF($C$3="","",IF(AND(F1279="□",G1279="□",H1279="□"),"",IF(AND(F1279="■",G1279="■"),"",IF(AND(F1279="■",H1279="■"),"",IF(AND(G1279="■",H1279="■"),"",IF(F1279="■",$BY$24,IF(G1279="■",$BY$22,IF(L1279="","",L1279))))))))</f>
        <v/>
      </c>
      <c r="AO1279" s="118"/>
      <c r="AP1279" s="64" t="str">
        <f t="shared" si="389"/>
        <v/>
      </c>
      <c r="AQ1279" s="64" t="str">
        <f t="shared" si="390"/>
        <v/>
      </c>
      <c r="AR1279" s="64" t="str">
        <f t="shared" si="391"/>
        <v/>
      </c>
      <c r="AS1279" s="64" t="str">
        <f t="shared" si="392"/>
        <v/>
      </c>
      <c r="AT1279" s="64" t="str">
        <f t="shared" si="393"/>
        <v/>
      </c>
      <c r="AW1279" s="17" t="str">
        <f t="shared" si="394"/>
        <v/>
      </c>
      <c r="AX1279" s="17" t="str">
        <f t="shared" si="395"/>
        <v/>
      </c>
      <c r="AY1279" s="17" t="str">
        <f t="shared" si="396"/>
        <v/>
      </c>
      <c r="AZ1279" s="17" t="str">
        <f t="shared" si="397"/>
        <v/>
      </c>
      <c r="BA1279" s="17" t="str">
        <f t="shared" si="398"/>
        <v/>
      </c>
      <c r="BB1279" s="17" t="str">
        <f t="shared" si="399"/>
        <v/>
      </c>
      <c r="BD1279" s="17" t="str">
        <f>IF(AND(OR(F1279="",F1279="□"),OR(G1279="",G1279="□"),OR(H1279="",H1279="□")),"",IF(AND(F1279="■",G1279="■"),"",IF(AND(OR(F1279="■",G1279="■"),H1279="■"),"",IF(F1279="■",5,IF(G1279="■",4,IF(I1279="","",IF($C$3="","",IF($C$3=8,"-",IF($C$3&lt;8,IF(I1279&lt;=$BY$25,7,IF(I1279&lt;=$BY$26,6,IF(I1279&lt;=$BY$27,5,IF(I1279&lt;=$BY$28,4,IF(I1279&lt;=$BY$29,3,IF(I1279&lt;=$BY$30,2,1)))))))))))))))</f>
        <v/>
      </c>
      <c r="BE1279" s="17" t="str">
        <f>IF(AND(OR(F1279="",F1279="□"),OR(G1279="",G1279="□"),OR(H1279="",H1279="□")),"",IF(AND(F1279="■",G1279="■"),"",IF(AND(OR(F1279="■",G1279="■"),H1279="■"),"",IF(F1279="■",5,IF(G1279="■",4,IF(K1279="","",IF($C$3="","",IF($C$3=8,IF(K1279&lt;=$BY$33,6,IF(K1279&lt;=$BY$34,5,IF(K1279&lt;=$BY$35,4,3))),IF(AND($C$3&lt;8,$C$3&gt;4),IF(K1279&lt;=$BY$32,7,IF(K1279&lt;=$BY$33,6,IF(K1279&lt;=$BY$34,5,IF(K1279&lt;=$BY$35,4,IF(K1279&lt;=$BY$36,3,2))))),IF(C1265&lt;5,"-"))))))))))</f>
        <v/>
      </c>
      <c r="BF1279" s="17" t="str">
        <f t="shared" si="401"/>
        <v/>
      </c>
      <c r="BH1279" s="18" t="str">
        <f>IF(X1279="","",IF(50&lt;=Y1279,6,IF(AND(40&lt;=Y1279,Y1279&lt;50),5,IF(AND(30&lt;=Y1279,Y1279&lt;40),4,IF(AND(20&lt;=Y1279,Y1279&lt;30),3,IF(AND(10&lt;=Y1279,Y1279&lt;20),2,IF(AND(0&lt;=Y1279,Y1279&lt;10),1,IF(Y1279&lt;0,0,""))))))))</f>
        <v/>
      </c>
      <c r="BI1279" s="18" t="str">
        <f>IF(X1279="","",IF(30&lt;=Y1279,4,IF(AND(20&lt;=Y1279,Y1279&lt;30),3,IF(AND(10&lt;=Y1279,Y1279&lt;20),2,IF(AND(0&lt;=Y1279,Y1279&lt;10),1,IF(Y1279&lt;0,0,""))))))</f>
        <v/>
      </c>
      <c r="BJ1279" s="58" t="str">
        <f>IF(AND(OR(Q1279="",Q1279="□"),OR(R1279="",R1279="□"),OR(S1279="",S1279="□")),"",IF(AND(Q1279="■",R1279="■"),"",IF(AND(OR(Q1279="■",R1279="■"),S1279="■"),"",IF(Q1279="■",3,IF(R1279="■",1,IF(Z1279="■",BH1279,BI1279))))))</f>
        <v/>
      </c>
    </row>
    <row r="1280" spans="1:62" ht="12" customHeight="1" x14ac:dyDescent="0.15">
      <c r="A1280" s="66">
        <v>1263</v>
      </c>
      <c r="B1280" s="4"/>
      <c r="C1280" s="2"/>
      <c r="D1280" s="2"/>
      <c r="E1280" s="8"/>
      <c r="F1280" s="129" t="s">
        <v>38</v>
      </c>
      <c r="G1280" s="130" t="s">
        <v>38</v>
      </c>
      <c r="H1280" s="131" t="s">
        <v>38</v>
      </c>
      <c r="I1280" s="122"/>
      <c r="J1280" s="149"/>
      <c r="K1280" s="124"/>
      <c r="L1280" s="178"/>
      <c r="M1280" s="133"/>
      <c r="N1280" s="163" t="str">
        <f>IF($C$3="","",IF(P1280="","",BF1280))</f>
        <v/>
      </c>
      <c r="O1280" s="163" t="str">
        <f>IF($C$3="","",IF(AND(OR(F1280="",F1280="□"),OR(G1280="",G1280="□"),OR(H1280="",H1280="□")),"",IF(AND(F1280="■",G1280="■"),"",IF(AND(OR(F1280="■",G1280="■"),H1280="■"),"",IF(BF1280="","",IF(OR(BF1280=4,BF1280&gt;4),"○","×"))))))</f>
        <v/>
      </c>
      <c r="P1280" s="162" t="str">
        <f>IF($C$3="","",IF(AND(OR(F1280="",F1280="□"),OR(G1280="",G1280="□"),OR(H1280="",H1280="□")),"",IF(AND(F1280="■",G1280="■"),"",IF(AND(OR(F1280="■",G1280="■"),H1280="■"),"",IF(BF1280="","",IF(OR(BF1280=5,BF1280&gt;5),"○","×"))))))</f>
        <v/>
      </c>
      <c r="Q1280" s="129" t="s">
        <v>38</v>
      </c>
      <c r="R1280" s="130" t="s">
        <v>38</v>
      </c>
      <c r="S1280" s="131" t="s">
        <v>38</v>
      </c>
      <c r="T1280" s="1"/>
      <c r="U1280" s="10"/>
      <c r="V1280" s="11"/>
      <c r="W1280" s="10"/>
      <c r="X1280" s="223" t="str">
        <f t="shared" si="400"/>
        <v/>
      </c>
      <c r="Y1280" s="164" t="str">
        <f t="shared" si="382"/>
        <v/>
      </c>
      <c r="Z1280" s="131" t="s">
        <v>58</v>
      </c>
      <c r="AA1280" s="135" t="s">
        <v>58</v>
      </c>
      <c r="AB1280" s="165" t="str">
        <f t="shared" si="383"/>
        <v/>
      </c>
      <c r="AC1280" s="280"/>
      <c r="AD1280" s="281"/>
      <c r="AF1280" s="60" t="str">
        <f>IF($C$3="","",IF(AND(F1280="□",G1280="□",H1280="□"),"",IF(AND(F1280="■",G1280="■"),"",IF(AND(F1280="■",H1280="■"),"",IF(AND(G1280="■",H1280="■"),"",IF(F1280="■",$BY$42,IF(G1280="■",$BY$39,IF(I1280="","",I1280))))))))</f>
        <v/>
      </c>
      <c r="AG1280" s="61" t="str">
        <f>IF($C$3="","",IF(AND(F1280="□",G1280="□",H1280="□"),"",IF(AND(F1280="■",G1280="■"),"",IF(AND(F1280="■",H1280="■"),"",IF(AND(G1280="■",H1280="■"),"",IF(F1280="■",$BY$44,IF(G1280="■",$BY$41,IF(K1280="","",K1280))))))))</f>
        <v/>
      </c>
      <c r="AH1280" s="63" t="str">
        <f t="shared" si="384"/>
        <v/>
      </c>
      <c r="AI1280" s="63" t="str">
        <f t="shared" si="385"/>
        <v/>
      </c>
      <c r="AJ1280" s="64" t="str">
        <f t="shared" si="386"/>
        <v/>
      </c>
      <c r="AK1280" s="64" t="str">
        <f t="shared" si="387"/>
        <v/>
      </c>
      <c r="AL1280" s="64" t="str">
        <f>IF($C$3="","",IF(AND(F1280="□",G1280="□",H1280="□"),"",IF(AND(F1280="■",G1280="■"),"",IF(AND(F1280="■",H1280="■"),"",IF(AND(G1280="■",H1280="■"),"",IF(F1280="■",$BY$23,IF(G1280="■",$BY$21,IF(J1280="","",J1280))))))))</f>
        <v/>
      </c>
      <c r="AM1280" s="65" t="str">
        <f t="shared" si="388"/>
        <v/>
      </c>
      <c r="AN1280" s="64" t="str">
        <f>IF($C$3="","",IF(AND(F1280="□",G1280="□",H1280="□"),"",IF(AND(F1280="■",G1280="■"),"",IF(AND(F1280="■",H1280="■"),"",IF(AND(G1280="■",H1280="■"),"",IF(F1280="■",$BY$24,IF(G1280="■",$BY$22,IF(L1280="","",L1280))))))))</f>
        <v/>
      </c>
      <c r="AO1280" s="118"/>
      <c r="AP1280" s="64" t="str">
        <f t="shared" si="389"/>
        <v/>
      </c>
      <c r="AQ1280" s="64" t="str">
        <f t="shared" si="390"/>
        <v/>
      </c>
      <c r="AR1280" s="64" t="str">
        <f t="shared" si="391"/>
        <v/>
      </c>
      <c r="AS1280" s="64" t="str">
        <f t="shared" si="392"/>
        <v/>
      </c>
      <c r="AT1280" s="64" t="str">
        <f t="shared" si="393"/>
        <v/>
      </c>
      <c r="AW1280" s="17" t="str">
        <f t="shared" si="394"/>
        <v/>
      </c>
      <c r="AX1280" s="17" t="str">
        <f t="shared" si="395"/>
        <v/>
      </c>
      <c r="AY1280" s="17" t="str">
        <f t="shared" si="396"/>
        <v/>
      </c>
      <c r="AZ1280" s="17" t="str">
        <f t="shared" si="397"/>
        <v/>
      </c>
      <c r="BA1280" s="17" t="str">
        <f t="shared" si="398"/>
        <v/>
      </c>
      <c r="BB1280" s="17" t="str">
        <f t="shared" si="399"/>
        <v/>
      </c>
      <c r="BD1280" s="17" t="str">
        <f>IF(AND(OR(F1280="",F1280="□"),OR(G1280="",G1280="□"),OR(H1280="",H1280="□")),"",IF(AND(F1280="■",G1280="■"),"",IF(AND(OR(F1280="■",G1280="■"),H1280="■"),"",IF(F1280="■",5,IF(G1280="■",4,IF(I1280="","",IF($C$3="","",IF($C$3=8,"-",IF($C$3&lt;8,IF(I1280&lt;=$BY$25,7,IF(I1280&lt;=$BY$26,6,IF(I1280&lt;=$BY$27,5,IF(I1280&lt;=$BY$28,4,IF(I1280&lt;=$BY$29,3,IF(I1280&lt;=$BY$30,2,1)))))))))))))))</f>
        <v/>
      </c>
      <c r="BE1280" s="17" t="str">
        <f>IF(AND(OR(F1280="",F1280="□"),OR(G1280="",G1280="□"),OR(H1280="",H1280="□")),"",IF(AND(F1280="■",G1280="■"),"",IF(AND(OR(F1280="■",G1280="■"),H1280="■"),"",IF(F1280="■",5,IF(G1280="■",4,IF(K1280="","",IF($C$3="","",IF($C$3=8,IF(K1280&lt;=$BY$33,6,IF(K1280&lt;=$BY$34,5,IF(K1280&lt;=$BY$35,4,3))),IF(AND($C$3&lt;8,$C$3&gt;4),IF(K1280&lt;=$BY$32,7,IF(K1280&lt;=$BY$33,6,IF(K1280&lt;=$BY$34,5,IF(K1280&lt;=$BY$35,4,IF(K1280&lt;=$BY$36,3,2))))),IF(C1266&lt;5,"-"))))))))))</f>
        <v/>
      </c>
      <c r="BF1280" s="17" t="str">
        <f t="shared" si="401"/>
        <v/>
      </c>
      <c r="BH1280" s="18" t="str">
        <f>IF(X1280="","",IF(50&lt;=Y1280,6,IF(AND(40&lt;=Y1280,Y1280&lt;50),5,IF(AND(30&lt;=Y1280,Y1280&lt;40),4,IF(AND(20&lt;=Y1280,Y1280&lt;30),3,IF(AND(10&lt;=Y1280,Y1280&lt;20),2,IF(AND(0&lt;=Y1280,Y1280&lt;10),1,IF(Y1280&lt;0,0,""))))))))</f>
        <v/>
      </c>
      <c r="BI1280" s="18" t="str">
        <f>IF(X1280="","",IF(30&lt;=Y1280,4,IF(AND(20&lt;=Y1280,Y1280&lt;30),3,IF(AND(10&lt;=Y1280,Y1280&lt;20),2,IF(AND(0&lt;=Y1280,Y1280&lt;10),1,IF(Y1280&lt;0,0,""))))))</f>
        <v/>
      </c>
      <c r="BJ1280" s="58" t="str">
        <f>IF(AND(OR(Q1280="",Q1280="□"),OR(R1280="",R1280="□"),OR(S1280="",S1280="□")),"",IF(AND(Q1280="■",R1280="■"),"",IF(AND(OR(Q1280="■",R1280="■"),S1280="■"),"",IF(Q1280="■",3,IF(R1280="■",1,IF(Z1280="■",BH1280,BI1280))))))</f>
        <v/>
      </c>
    </row>
    <row r="1281" spans="1:62" ht="12" customHeight="1" x14ac:dyDescent="0.15">
      <c r="A1281" s="66">
        <v>1264</v>
      </c>
      <c r="B1281" s="4"/>
      <c r="C1281" s="2"/>
      <c r="D1281" s="2"/>
      <c r="E1281" s="8"/>
      <c r="F1281" s="129" t="s">
        <v>38</v>
      </c>
      <c r="G1281" s="130" t="s">
        <v>38</v>
      </c>
      <c r="H1281" s="131" t="s">
        <v>38</v>
      </c>
      <c r="I1281" s="122"/>
      <c r="J1281" s="149"/>
      <c r="K1281" s="124"/>
      <c r="L1281" s="178"/>
      <c r="M1281" s="133"/>
      <c r="N1281" s="163" t="str">
        <f>IF($C$3="","",IF(P1281="","",BF1281))</f>
        <v/>
      </c>
      <c r="O1281" s="163" t="str">
        <f>IF($C$3="","",IF(AND(OR(F1281="",F1281="□"),OR(G1281="",G1281="□"),OR(H1281="",H1281="□")),"",IF(AND(F1281="■",G1281="■"),"",IF(AND(OR(F1281="■",G1281="■"),H1281="■"),"",IF(BF1281="","",IF(OR(BF1281=4,BF1281&gt;4),"○","×"))))))</f>
        <v/>
      </c>
      <c r="P1281" s="162" t="str">
        <f>IF($C$3="","",IF(AND(OR(F1281="",F1281="□"),OR(G1281="",G1281="□"),OR(H1281="",H1281="□")),"",IF(AND(F1281="■",G1281="■"),"",IF(AND(OR(F1281="■",G1281="■"),H1281="■"),"",IF(BF1281="","",IF(OR(BF1281=5,BF1281&gt;5),"○","×"))))))</f>
        <v/>
      </c>
      <c r="Q1281" s="129" t="s">
        <v>38</v>
      </c>
      <c r="R1281" s="130" t="s">
        <v>38</v>
      </c>
      <c r="S1281" s="131" t="s">
        <v>38</v>
      </c>
      <c r="T1281" s="1"/>
      <c r="U1281" s="10"/>
      <c r="V1281" s="11"/>
      <c r="W1281" s="10"/>
      <c r="X1281" s="223" t="str">
        <f t="shared" si="400"/>
        <v/>
      </c>
      <c r="Y1281" s="164" t="str">
        <f t="shared" si="382"/>
        <v/>
      </c>
      <c r="Z1281" s="131" t="s">
        <v>58</v>
      </c>
      <c r="AA1281" s="135" t="s">
        <v>58</v>
      </c>
      <c r="AB1281" s="165" t="str">
        <f t="shared" si="383"/>
        <v/>
      </c>
      <c r="AC1281" s="280"/>
      <c r="AD1281" s="281"/>
      <c r="AF1281" s="60" t="str">
        <f>IF($C$3="","",IF(AND(F1281="□",G1281="□",H1281="□"),"",IF(AND(F1281="■",G1281="■"),"",IF(AND(F1281="■",H1281="■"),"",IF(AND(G1281="■",H1281="■"),"",IF(F1281="■",$BY$42,IF(G1281="■",$BY$39,IF(I1281="","",I1281))))))))</f>
        <v/>
      </c>
      <c r="AG1281" s="61" t="str">
        <f>IF($C$3="","",IF(AND(F1281="□",G1281="□",H1281="□"),"",IF(AND(F1281="■",G1281="■"),"",IF(AND(F1281="■",H1281="■"),"",IF(AND(G1281="■",H1281="■"),"",IF(F1281="■",$BY$44,IF(G1281="■",$BY$41,IF(K1281="","",K1281))))))))</f>
        <v/>
      </c>
      <c r="AH1281" s="63" t="str">
        <f t="shared" si="384"/>
        <v/>
      </c>
      <c r="AI1281" s="63" t="str">
        <f t="shared" si="385"/>
        <v/>
      </c>
      <c r="AJ1281" s="64" t="str">
        <f t="shared" si="386"/>
        <v/>
      </c>
      <c r="AK1281" s="64" t="str">
        <f t="shared" si="387"/>
        <v/>
      </c>
      <c r="AL1281" s="64" t="str">
        <f>IF($C$3="","",IF(AND(F1281="□",G1281="□",H1281="□"),"",IF(AND(F1281="■",G1281="■"),"",IF(AND(F1281="■",H1281="■"),"",IF(AND(G1281="■",H1281="■"),"",IF(F1281="■",$BY$23,IF(G1281="■",$BY$21,IF(J1281="","",J1281))))))))</f>
        <v/>
      </c>
      <c r="AM1281" s="65" t="str">
        <f t="shared" si="388"/>
        <v/>
      </c>
      <c r="AN1281" s="64" t="str">
        <f>IF($C$3="","",IF(AND(F1281="□",G1281="□",H1281="□"),"",IF(AND(F1281="■",G1281="■"),"",IF(AND(F1281="■",H1281="■"),"",IF(AND(G1281="■",H1281="■"),"",IF(F1281="■",$BY$24,IF(G1281="■",$BY$22,IF(L1281="","",L1281))))))))</f>
        <v/>
      </c>
      <c r="AO1281" s="118"/>
      <c r="AP1281" s="64" t="str">
        <f t="shared" si="389"/>
        <v/>
      </c>
      <c r="AQ1281" s="64" t="str">
        <f t="shared" si="390"/>
        <v/>
      </c>
      <c r="AR1281" s="64" t="str">
        <f t="shared" si="391"/>
        <v/>
      </c>
      <c r="AS1281" s="64" t="str">
        <f t="shared" si="392"/>
        <v/>
      </c>
      <c r="AT1281" s="64" t="str">
        <f t="shared" si="393"/>
        <v/>
      </c>
      <c r="AW1281" s="17" t="str">
        <f t="shared" si="394"/>
        <v/>
      </c>
      <c r="AX1281" s="17" t="str">
        <f t="shared" si="395"/>
        <v/>
      </c>
      <c r="AY1281" s="17" t="str">
        <f t="shared" si="396"/>
        <v/>
      </c>
      <c r="AZ1281" s="17" t="str">
        <f t="shared" si="397"/>
        <v/>
      </c>
      <c r="BA1281" s="17" t="str">
        <f t="shared" si="398"/>
        <v/>
      </c>
      <c r="BB1281" s="17" t="str">
        <f t="shared" si="399"/>
        <v/>
      </c>
      <c r="BD1281" s="17" t="str">
        <f>IF(AND(OR(F1281="",F1281="□"),OR(G1281="",G1281="□"),OR(H1281="",H1281="□")),"",IF(AND(F1281="■",G1281="■"),"",IF(AND(OR(F1281="■",G1281="■"),H1281="■"),"",IF(F1281="■",5,IF(G1281="■",4,IF(I1281="","",IF($C$3="","",IF($C$3=8,"-",IF($C$3&lt;8,IF(I1281&lt;=$BY$25,7,IF(I1281&lt;=$BY$26,6,IF(I1281&lt;=$BY$27,5,IF(I1281&lt;=$BY$28,4,IF(I1281&lt;=$BY$29,3,IF(I1281&lt;=$BY$30,2,1)))))))))))))))</f>
        <v/>
      </c>
      <c r="BE1281" s="17" t="str">
        <f>IF(AND(OR(F1281="",F1281="□"),OR(G1281="",G1281="□"),OR(H1281="",H1281="□")),"",IF(AND(F1281="■",G1281="■"),"",IF(AND(OR(F1281="■",G1281="■"),H1281="■"),"",IF(F1281="■",5,IF(G1281="■",4,IF(K1281="","",IF($C$3="","",IF($C$3=8,IF(K1281&lt;=$BY$33,6,IF(K1281&lt;=$BY$34,5,IF(K1281&lt;=$BY$35,4,3))),IF(AND($C$3&lt;8,$C$3&gt;4),IF(K1281&lt;=$BY$32,7,IF(K1281&lt;=$BY$33,6,IF(K1281&lt;=$BY$34,5,IF(K1281&lt;=$BY$35,4,IF(K1281&lt;=$BY$36,3,2))))),IF(C1267&lt;5,"-"))))))))))</f>
        <v/>
      </c>
      <c r="BF1281" s="17" t="str">
        <f t="shared" si="401"/>
        <v/>
      </c>
      <c r="BH1281" s="18" t="str">
        <f>IF(X1281="","",IF(50&lt;=Y1281,6,IF(AND(40&lt;=Y1281,Y1281&lt;50),5,IF(AND(30&lt;=Y1281,Y1281&lt;40),4,IF(AND(20&lt;=Y1281,Y1281&lt;30),3,IF(AND(10&lt;=Y1281,Y1281&lt;20),2,IF(AND(0&lt;=Y1281,Y1281&lt;10),1,IF(Y1281&lt;0,0,""))))))))</f>
        <v/>
      </c>
      <c r="BI1281" s="18" t="str">
        <f>IF(X1281="","",IF(30&lt;=Y1281,4,IF(AND(20&lt;=Y1281,Y1281&lt;30),3,IF(AND(10&lt;=Y1281,Y1281&lt;20),2,IF(AND(0&lt;=Y1281,Y1281&lt;10),1,IF(Y1281&lt;0,0,""))))))</f>
        <v/>
      </c>
      <c r="BJ1281" s="58" t="str">
        <f>IF(AND(OR(Q1281="",Q1281="□"),OR(R1281="",R1281="□"),OR(S1281="",S1281="□")),"",IF(AND(Q1281="■",R1281="■"),"",IF(AND(OR(Q1281="■",R1281="■"),S1281="■"),"",IF(Q1281="■",3,IF(R1281="■",1,IF(Z1281="■",BH1281,BI1281))))))</f>
        <v/>
      </c>
    </row>
    <row r="1282" spans="1:62" ht="12" customHeight="1" x14ac:dyDescent="0.15">
      <c r="A1282" s="66">
        <v>1265</v>
      </c>
      <c r="B1282" s="4"/>
      <c r="C1282" s="2"/>
      <c r="D1282" s="2"/>
      <c r="E1282" s="8"/>
      <c r="F1282" s="129" t="s">
        <v>38</v>
      </c>
      <c r="G1282" s="130" t="s">
        <v>38</v>
      </c>
      <c r="H1282" s="131" t="s">
        <v>38</v>
      </c>
      <c r="I1282" s="122"/>
      <c r="J1282" s="149"/>
      <c r="K1282" s="124"/>
      <c r="L1282" s="178"/>
      <c r="M1282" s="133"/>
      <c r="N1282" s="163" t="str">
        <f>IF($C$3="","",IF(P1282="","",BF1282))</f>
        <v/>
      </c>
      <c r="O1282" s="163" t="str">
        <f>IF($C$3="","",IF(AND(OR(F1282="",F1282="□"),OR(G1282="",G1282="□"),OR(H1282="",H1282="□")),"",IF(AND(F1282="■",G1282="■"),"",IF(AND(OR(F1282="■",G1282="■"),H1282="■"),"",IF(BF1282="","",IF(OR(BF1282=4,BF1282&gt;4),"○","×"))))))</f>
        <v/>
      </c>
      <c r="P1282" s="162" t="str">
        <f>IF($C$3="","",IF(AND(OR(F1282="",F1282="□"),OR(G1282="",G1282="□"),OR(H1282="",H1282="□")),"",IF(AND(F1282="■",G1282="■"),"",IF(AND(OR(F1282="■",G1282="■"),H1282="■"),"",IF(BF1282="","",IF(OR(BF1282=5,BF1282&gt;5),"○","×"))))))</f>
        <v/>
      </c>
      <c r="Q1282" s="129" t="s">
        <v>38</v>
      </c>
      <c r="R1282" s="130" t="s">
        <v>38</v>
      </c>
      <c r="S1282" s="131" t="s">
        <v>38</v>
      </c>
      <c r="T1282" s="1"/>
      <c r="U1282" s="10"/>
      <c r="V1282" s="11"/>
      <c r="W1282" s="10"/>
      <c r="X1282" s="223" t="str">
        <f t="shared" si="400"/>
        <v/>
      </c>
      <c r="Y1282" s="164" t="str">
        <f t="shared" si="382"/>
        <v/>
      </c>
      <c r="Z1282" s="131" t="s">
        <v>58</v>
      </c>
      <c r="AA1282" s="135" t="s">
        <v>58</v>
      </c>
      <c r="AB1282" s="165" t="str">
        <f t="shared" si="383"/>
        <v/>
      </c>
      <c r="AC1282" s="280"/>
      <c r="AD1282" s="281"/>
      <c r="AF1282" s="60" t="str">
        <f>IF($C$3="","",IF(AND(F1282="□",G1282="□",H1282="□"),"",IF(AND(F1282="■",G1282="■"),"",IF(AND(F1282="■",H1282="■"),"",IF(AND(G1282="■",H1282="■"),"",IF(F1282="■",$BY$42,IF(G1282="■",$BY$39,IF(I1282="","",I1282))))))))</f>
        <v/>
      </c>
      <c r="AG1282" s="61" t="str">
        <f>IF($C$3="","",IF(AND(F1282="□",G1282="□",H1282="□"),"",IF(AND(F1282="■",G1282="■"),"",IF(AND(F1282="■",H1282="■"),"",IF(AND(G1282="■",H1282="■"),"",IF(F1282="■",$BY$44,IF(G1282="■",$BY$41,IF(K1282="","",K1282))))))))</f>
        <v/>
      </c>
      <c r="AH1282" s="63" t="str">
        <f t="shared" si="384"/>
        <v/>
      </c>
      <c r="AI1282" s="63" t="str">
        <f t="shared" si="385"/>
        <v/>
      </c>
      <c r="AJ1282" s="64" t="str">
        <f t="shared" si="386"/>
        <v/>
      </c>
      <c r="AK1282" s="64" t="str">
        <f t="shared" si="387"/>
        <v/>
      </c>
      <c r="AL1282" s="64" t="str">
        <f>IF($C$3="","",IF(AND(F1282="□",G1282="□",H1282="□"),"",IF(AND(F1282="■",G1282="■"),"",IF(AND(F1282="■",H1282="■"),"",IF(AND(G1282="■",H1282="■"),"",IF(F1282="■",$BY$23,IF(G1282="■",$BY$21,IF(J1282="","",J1282))))))))</f>
        <v/>
      </c>
      <c r="AM1282" s="65" t="str">
        <f t="shared" si="388"/>
        <v/>
      </c>
      <c r="AN1282" s="64" t="str">
        <f>IF($C$3="","",IF(AND(F1282="□",G1282="□",H1282="□"),"",IF(AND(F1282="■",G1282="■"),"",IF(AND(F1282="■",H1282="■"),"",IF(AND(G1282="■",H1282="■"),"",IF(F1282="■",$BY$24,IF(G1282="■",$BY$22,IF(L1282="","",L1282))))))))</f>
        <v/>
      </c>
      <c r="AO1282" s="118"/>
      <c r="AP1282" s="64" t="str">
        <f t="shared" si="389"/>
        <v/>
      </c>
      <c r="AQ1282" s="64" t="str">
        <f t="shared" si="390"/>
        <v/>
      </c>
      <c r="AR1282" s="64" t="str">
        <f t="shared" si="391"/>
        <v/>
      </c>
      <c r="AS1282" s="64" t="str">
        <f t="shared" si="392"/>
        <v/>
      </c>
      <c r="AT1282" s="64" t="str">
        <f t="shared" si="393"/>
        <v/>
      </c>
      <c r="AW1282" s="17" t="str">
        <f t="shared" si="394"/>
        <v/>
      </c>
      <c r="AX1282" s="17" t="str">
        <f t="shared" si="395"/>
        <v/>
      </c>
      <c r="AY1282" s="17" t="str">
        <f t="shared" si="396"/>
        <v/>
      </c>
      <c r="AZ1282" s="17" t="str">
        <f t="shared" si="397"/>
        <v/>
      </c>
      <c r="BA1282" s="17" t="str">
        <f t="shared" si="398"/>
        <v/>
      </c>
      <c r="BB1282" s="17" t="str">
        <f t="shared" si="399"/>
        <v/>
      </c>
      <c r="BD1282" s="17" t="str">
        <f>IF(AND(OR(F1282="",F1282="□"),OR(G1282="",G1282="□"),OR(H1282="",H1282="□")),"",IF(AND(F1282="■",G1282="■"),"",IF(AND(OR(F1282="■",G1282="■"),H1282="■"),"",IF(F1282="■",5,IF(G1282="■",4,IF(I1282="","",IF($C$3="","",IF($C$3=8,"-",IF($C$3&lt;8,IF(I1282&lt;=$BY$25,7,IF(I1282&lt;=$BY$26,6,IF(I1282&lt;=$BY$27,5,IF(I1282&lt;=$BY$28,4,IF(I1282&lt;=$BY$29,3,IF(I1282&lt;=$BY$30,2,1)))))))))))))))</f>
        <v/>
      </c>
      <c r="BE1282" s="17" t="str">
        <f>IF(AND(OR(F1282="",F1282="□"),OR(G1282="",G1282="□"),OR(H1282="",H1282="□")),"",IF(AND(F1282="■",G1282="■"),"",IF(AND(OR(F1282="■",G1282="■"),H1282="■"),"",IF(F1282="■",5,IF(G1282="■",4,IF(K1282="","",IF($C$3="","",IF($C$3=8,IF(K1282&lt;=$BY$33,6,IF(K1282&lt;=$BY$34,5,IF(K1282&lt;=$BY$35,4,3))),IF(AND($C$3&lt;8,$C$3&gt;4),IF(K1282&lt;=$BY$32,7,IF(K1282&lt;=$BY$33,6,IF(K1282&lt;=$BY$34,5,IF(K1282&lt;=$BY$35,4,IF(K1282&lt;=$BY$36,3,2))))),IF(C1268&lt;5,"-"))))))))))</f>
        <v/>
      </c>
      <c r="BF1282" s="17" t="str">
        <f t="shared" si="401"/>
        <v/>
      </c>
      <c r="BH1282" s="18" t="str">
        <f>IF(X1282="","",IF(50&lt;=Y1282,6,IF(AND(40&lt;=Y1282,Y1282&lt;50),5,IF(AND(30&lt;=Y1282,Y1282&lt;40),4,IF(AND(20&lt;=Y1282,Y1282&lt;30),3,IF(AND(10&lt;=Y1282,Y1282&lt;20),2,IF(AND(0&lt;=Y1282,Y1282&lt;10),1,IF(Y1282&lt;0,0,""))))))))</f>
        <v/>
      </c>
      <c r="BI1282" s="18" t="str">
        <f>IF(X1282="","",IF(30&lt;=Y1282,4,IF(AND(20&lt;=Y1282,Y1282&lt;30),3,IF(AND(10&lt;=Y1282,Y1282&lt;20),2,IF(AND(0&lt;=Y1282,Y1282&lt;10),1,IF(Y1282&lt;0,0,""))))))</f>
        <v/>
      </c>
      <c r="BJ1282" s="58" t="str">
        <f>IF(AND(OR(Q1282="",Q1282="□"),OR(R1282="",R1282="□"),OR(S1282="",S1282="□")),"",IF(AND(Q1282="■",R1282="■"),"",IF(AND(OR(Q1282="■",R1282="■"),S1282="■"),"",IF(Q1282="■",3,IF(R1282="■",1,IF(Z1282="■",BH1282,BI1282))))))</f>
        <v/>
      </c>
    </row>
    <row r="1283" spans="1:62" ht="12" customHeight="1" x14ac:dyDescent="0.15">
      <c r="A1283" s="66">
        <v>1266</v>
      </c>
      <c r="B1283" s="4"/>
      <c r="C1283" s="2"/>
      <c r="D1283" s="2"/>
      <c r="E1283" s="8"/>
      <c r="F1283" s="129" t="s">
        <v>38</v>
      </c>
      <c r="G1283" s="130" t="s">
        <v>38</v>
      </c>
      <c r="H1283" s="131" t="s">
        <v>38</v>
      </c>
      <c r="I1283" s="122"/>
      <c r="J1283" s="149"/>
      <c r="K1283" s="124"/>
      <c r="L1283" s="178"/>
      <c r="M1283" s="133"/>
      <c r="N1283" s="163" t="str">
        <f>IF($C$3="","",IF(P1283="","",BF1283))</f>
        <v/>
      </c>
      <c r="O1283" s="163" t="str">
        <f>IF($C$3="","",IF(AND(OR(F1283="",F1283="□"),OR(G1283="",G1283="□"),OR(H1283="",H1283="□")),"",IF(AND(F1283="■",G1283="■"),"",IF(AND(OR(F1283="■",G1283="■"),H1283="■"),"",IF(BF1283="","",IF(OR(BF1283=4,BF1283&gt;4),"○","×"))))))</f>
        <v/>
      </c>
      <c r="P1283" s="162" t="str">
        <f>IF($C$3="","",IF(AND(OR(F1283="",F1283="□"),OR(G1283="",G1283="□"),OR(H1283="",H1283="□")),"",IF(AND(F1283="■",G1283="■"),"",IF(AND(OR(F1283="■",G1283="■"),H1283="■"),"",IF(BF1283="","",IF(OR(BF1283=5,BF1283&gt;5),"○","×"))))))</f>
        <v/>
      </c>
      <c r="Q1283" s="129" t="s">
        <v>38</v>
      </c>
      <c r="R1283" s="130" t="s">
        <v>38</v>
      </c>
      <c r="S1283" s="131" t="s">
        <v>38</v>
      </c>
      <c r="T1283" s="1"/>
      <c r="U1283" s="10"/>
      <c r="V1283" s="11"/>
      <c r="W1283" s="10"/>
      <c r="X1283" s="223" t="str">
        <f t="shared" si="400"/>
        <v/>
      </c>
      <c r="Y1283" s="164" t="str">
        <f t="shared" si="382"/>
        <v/>
      </c>
      <c r="Z1283" s="131" t="s">
        <v>58</v>
      </c>
      <c r="AA1283" s="135" t="s">
        <v>58</v>
      </c>
      <c r="AB1283" s="165" t="str">
        <f t="shared" si="383"/>
        <v/>
      </c>
      <c r="AC1283" s="280"/>
      <c r="AD1283" s="281"/>
      <c r="AF1283" s="60" t="str">
        <f>IF($C$3="","",IF(AND(F1283="□",G1283="□",H1283="□"),"",IF(AND(F1283="■",G1283="■"),"",IF(AND(F1283="■",H1283="■"),"",IF(AND(G1283="■",H1283="■"),"",IF(F1283="■",$BY$42,IF(G1283="■",$BY$39,IF(I1283="","",I1283))))))))</f>
        <v/>
      </c>
      <c r="AG1283" s="61" t="str">
        <f>IF($C$3="","",IF(AND(F1283="□",G1283="□",H1283="□"),"",IF(AND(F1283="■",G1283="■"),"",IF(AND(F1283="■",H1283="■"),"",IF(AND(G1283="■",H1283="■"),"",IF(F1283="■",$BY$44,IF(G1283="■",$BY$41,IF(K1283="","",K1283))))))))</f>
        <v/>
      </c>
      <c r="AH1283" s="63" t="str">
        <f t="shared" si="384"/>
        <v/>
      </c>
      <c r="AI1283" s="63" t="str">
        <f t="shared" si="385"/>
        <v/>
      </c>
      <c r="AJ1283" s="64" t="str">
        <f t="shared" si="386"/>
        <v/>
      </c>
      <c r="AK1283" s="64" t="str">
        <f t="shared" si="387"/>
        <v/>
      </c>
      <c r="AL1283" s="64" t="str">
        <f>IF($C$3="","",IF(AND(F1283="□",G1283="□",H1283="□"),"",IF(AND(F1283="■",G1283="■"),"",IF(AND(F1283="■",H1283="■"),"",IF(AND(G1283="■",H1283="■"),"",IF(F1283="■",$BY$23,IF(G1283="■",$BY$21,IF(J1283="","",J1283))))))))</f>
        <v/>
      </c>
      <c r="AM1283" s="65" t="str">
        <f t="shared" si="388"/>
        <v/>
      </c>
      <c r="AN1283" s="64" t="str">
        <f>IF($C$3="","",IF(AND(F1283="□",G1283="□",H1283="□"),"",IF(AND(F1283="■",G1283="■"),"",IF(AND(F1283="■",H1283="■"),"",IF(AND(G1283="■",H1283="■"),"",IF(F1283="■",$BY$24,IF(G1283="■",$BY$22,IF(L1283="","",L1283))))))))</f>
        <v/>
      </c>
      <c r="AO1283" s="118"/>
      <c r="AP1283" s="64" t="str">
        <f t="shared" si="389"/>
        <v/>
      </c>
      <c r="AQ1283" s="64" t="str">
        <f t="shared" si="390"/>
        <v/>
      </c>
      <c r="AR1283" s="64" t="str">
        <f t="shared" si="391"/>
        <v/>
      </c>
      <c r="AS1283" s="64" t="str">
        <f t="shared" si="392"/>
        <v/>
      </c>
      <c r="AT1283" s="64" t="str">
        <f t="shared" si="393"/>
        <v/>
      </c>
      <c r="AW1283" s="17" t="str">
        <f t="shared" si="394"/>
        <v/>
      </c>
      <c r="AX1283" s="17" t="str">
        <f t="shared" si="395"/>
        <v/>
      </c>
      <c r="AY1283" s="17" t="str">
        <f t="shared" si="396"/>
        <v/>
      </c>
      <c r="AZ1283" s="17" t="str">
        <f t="shared" si="397"/>
        <v/>
      </c>
      <c r="BA1283" s="17" t="str">
        <f t="shared" si="398"/>
        <v/>
      </c>
      <c r="BB1283" s="17" t="str">
        <f t="shared" si="399"/>
        <v/>
      </c>
      <c r="BD1283" s="17" t="str">
        <f>IF(AND(OR(F1283="",F1283="□"),OR(G1283="",G1283="□"),OR(H1283="",H1283="□")),"",IF(AND(F1283="■",G1283="■"),"",IF(AND(OR(F1283="■",G1283="■"),H1283="■"),"",IF(F1283="■",5,IF(G1283="■",4,IF(I1283="","",IF($C$3="","",IF($C$3=8,"-",IF($C$3&lt;8,IF(I1283&lt;=$BY$25,7,IF(I1283&lt;=$BY$26,6,IF(I1283&lt;=$BY$27,5,IF(I1283&lt;=$BY$28,4,IF(I1283&lt;=$BY$29,3,IF(I1283&lt;=$BY$30,2,1)))))))))))))))</f>
        <v/>
      </c>
      <c r="BE1283" s="17" t="str">
        <f>IF(AND(OR(F1283="",F1283="□"),OR(G1283="",G1283="□"),OR(H1283="",H1283="□")),"",IF(AND(F1283="■",G1283="■"),"",IF(AND(OR(F1283="■",G1283="■"),H1283="■"),"",IF(F1283="■",5,IF(G1283="■",4,IF(K1283="","",IF($C$3="","",IF($C$3=8,IF(K1283&lt;=$BY$33,6,IF(K1283&lt;=$BY$34,5,IF(K1283&lt;=$BY$35,4,3))),IF(AND($C$3&lt;8,$C$3&gt;4),IF(K1283&lt;=$BY$32,7,IF(K1283&lt;=$BY$33,6,IF(K1283&lt;=$BY$34,5,IF(K1283&lt;=$BY$35,4,IF(K1283&lt;=$BY$36,3,2))))),IF(C1269&lt;5,"-"))))))))))</f>
        <v/>
      </c>
      <c r="BF1283" s="17" t="str">
        <f t="shared" si="401"/>
        <v/>
      </c>
      <c r="BH1283" s="18" t="str">
        <f>IF(X1283="","",IF(50&lt;=Y1283,6,IF(AND(40&lt;=Y1283,Y1283&lt;50),5,IF(AND(30&lt;=Y1283,Y1283&lt;40),4,IF(AND(20&lt;=Y1283,Y1283&lt;30),3,IF(AND(10&lt;=Y1283,Y1283&lt;20),2,IF(AND(0&lt;=Y1283,Y1283&lt;10),1,IF(Y1283&lt;0,0,""))))))))</f>
        <v/>
      </c>
      <c r="BI1283" s="18" t="str">
        <f>IF(X1283="","",IF(30&lt;=Y1283,4,IF(AND(20&lt;=Y1283,Y1283&lt;30),3,IF(AND(10&lt;=Y1283,Y1283&lt;20),2,IF(AND(0&lt;=Y1283,Y1283&lt;10),1,IF(Y1283&lt;0,0,""))))))</f>
        <v/>
      </c>
      <c r="BJ1283" s="58" t="str">
        <f>IF(AND(OR(Q1283="",Q1283="□"),OR(R1283="",R1283="□"),OR(S1283="",S1283="□")),"",IF(AND(Q1283="■",R1283="■"),"",IF(AND(OR(Q1283="■",R1283="■"),S1283="■"),"",IF(Q1283="■",3,IF(R1283="■",1,IF(Z1283="■",BH1283,BI1283))))))</f>
        <v/>
      </c>
    </row>
    <row r="1284" spans="1:62" ht="12" customHeight="1" x14ac:dyDescent="0.15">
      <c r="A1284" s="66">
        <v>1267</v>
      </c>
      <c r="B1284" s="4"/>
      <c r="C1284" s="2"/>
      <c r="D1284" s="2"/>
      <c r="E1284" s="8"/>
      <c r="F1284" s="129" t="s">
        <v>38</v>
      </c>
      <c r="G1284" s="130" t="s">
        <v>38</v>
      </c>
      <c r="H1284" s="131" t="s">
        <v>38</v>
      </c>
      <c r="I1284" s="122"/>
      <c r="J1284" s="149"/>
      <c r="K1284" s="124"/>
      <c r="L1284" s="178"/>
      <c r="M1284" s="133"/>
      <c r="N1284" s="163" t="str">
        <f>IF($C$3="","",IF(P1284="","",BF1284))</f>
        <v/>
      </c>
      <c r="O1284" s="163" t="str">
        <f>IF($C$3="","",IF(AND(OR(F1284="",F1284="□"),OR(G1284="",G1284="□"),OR(H1284="",H1284="□")),"",IF(AND(F1284="■",G1284="■"),"",IF(AND(OR(F1284="■",G1284="■"),H1284="■"),"",IF(BF1284="","",IF(OR(BF1284=4,BF1284&gt;4),"○","×"))))))</f>
        <v/>
      </c>
      <c r="P1284" s="162" t="str">
        <f>IF($C$3="","",IF(AND(OR(F1284="",F1284="□"),OR(G1284="",G1284="□"),OR(H1284="",H1284="□")),"",IF(AND(F1284="■",G1284="■"),"",IF(AND(OR(F1284="■",G1284="■"),H1284="■"),"",IF(BF1284="","",IF(OR(BF1284=5,BF1284&gt;5),"○","×"))))))</f>
        <v/>
      </c>
      <c r="Q1284" s="129" t="s">
        <v>38</v>
      </c>
      <c r="R1284" s="130" t="s">
        <v>38</v>
      </c>
      <c r="S1284" s="131" t="s">
        <v>38</v>
      </c>
      <c r="T1284" s="1"/>
      <c r="U1284" s="10"/>
      <c r="V1284" s="11"/>
      <c r="W1284" s="10"/>
      <c r="X1284" s="223" t="str">
        <f t="shared" si="400"/>
        <v/>
      </c>
      <c r="Y1284" s="164" t="str">
        <f t="shared" si="382"/>
        <v/>
      </c>
      <c r="Z1284" s="131" t="s">
        <v>58</v>
      </c>
      <c r="AA1284" s="135" t="s">
        <v>58</v>
      </c>
      <c r="AB1284" s="165" t="str">
        <f t="shared" si="383"/>
        <v/>
      </c>
      <c r="AC1284" s="280"/>
      <c r="AD1284" s="281"/>
      <c r="AF1284" s="60" t="str">
        <f>IF($C$3="","",IF(AND(F1284="□",G1284="□",H1284="□"),"",IF(AND(F1284="■",G1284="■"),"",IF(AND(F1284="■",H1284="■"),"",IF(AND(G1284="■",H1284="■"),"",IF(F1284="■",$BY$42,IF(G1284="■",$BY$39,IF(I1284="","",I1284))))))))</f>
        <v/>
      </c>
      <c r="AG1284" s="61" t="str">
        <f>IF($C$3="","",IF(AND(F1284="□",G1284="□",H1284="□"),"",IF(AND(F1284="■",G1284="■"),"",IF(AND(F1284="■",H1284="■"),"",IF(AND(G1284="■",H1284="■"),"",IF(F1284="■",$BY$44,IF(G1284="■",$BY$41,IF(K1284="","",K1284))))))))</f>
        <v/>
      </c>
      <c r="AH1284" s="63" t="str">
        <f t="shared" si="384"/>
        <v/>
      </c>
      <c r="AI1284" s="63" t="str">
        <f t="shared" si="385"/>
        <v/>
      </c>
      <c r="AJ1284" s="64" t="str">
        <f t="shared" si="386"/>
        <v/>
      </c>
      <c r="AK1284" s="64" t="str">
        <f t="shared" si="387"/>
        <v/>
      </c>
      <c r="AL1284" s="64" t="str">
        <f>IF($C$3="","",IF(AND(F1284="□",G1284="□",H1284="□"),"",IF(AND(F1284="■",G1284="■"),"",IF(AND(F1284="■",H1284="■"),"",IF(AND(G1284="■",H1284="■"),"",IF(F1284="■",$BY$23,IF(G1284="■",$BY$21,IF(J1284="","",J1284))))))))</f>
        <v/>
      </c>
      <c r="AM1284" s="65" t="str">
        <f t="shared" si="388"/>
        <v/>
      </c>
      <c r="AN1284" s="64" t="str">
        <f>IF($C$3="","",IF(AND(F1284="□",G1284="□",H1284="□"),"",IF(AND(F1284="■",G1284="■"),"",IF(AND(F1284="■",H1284="■"),"",IF(AND(G1284="■",H1284="■"),"",IF(F1284="■",$BY$24,IF(G1284="■",$BY$22,IF(L1284="","",L1284))))))))</f>
        <v/>
      </c>
      <c r="AO1284" s="118"/>
      <c r="AP1284" s="64" t="str">
        <f t="shared" si="389"/>
        <v/>
      </c>
      <c r="AQ1284" s="64" t="str">
        <f t="shared" si="390"/>
        <v/>
      </c>
      <c r="AR1284" s="64" t="str">
        <f t="shared" si="391"/>
        <v/>
      </c>
      <c r="AS1284" s="64" t="str">
        <f t="shared" si="392"/>
        <v/>
      </c>
      <c r="AT1284" s="64" t="str">
        <f t="shared" si="393"/>
        <v/>
      </c>
      <c r="AW1284" s="17" t="str">
        <f t="shared" si="394"/>
        <v/>
      </c>
      <c r="AX1284" s="17" t="str">
        <f t="shared" si="395"/>
        <v/>
      </c>
      <c r="AY1284" s="17" t="str">
        <f t="shared" si="396"/>
        <v/>
      </c>
      <c r="AZ1284" s="17" t="str">
        <f t="shared" si="397"/>
        <v/>
      </c>
      <c r="BA1284" s="17" t="str">
        <f t="shared" si="398"/>
        <v/>
      </c>
      <c r="BB1284" s="17" t="str">
        <f t="shared" si="399"/>
        <v/>
      </c>
      <c r="BD1284" s="17" t="str">
        <f>IF(AND(OR(F1284="",F1284="□"),OR(G1284="",G1284="□"),OR(H1284="",H1284="□")),"",IF(AND(F1284="■",G1284="■"),"",IF(AND(OR(F1284="■",G1284="■"),H1284="■"),"",IF(F1284="■",5,IF(G1284="■",4,IF(I1284="","",IF($C$3="","",IF($C$3=8,"-",IF($C$3&lt;8,IF(I1284&lt;=$BY$25,7,IF(I1284&lt;=$BY$26,6,IF(I1284&lt;=$BY$27,5,IF(I1284&lt;=$BY$28,4,IF(I1284&lt;=$BY$29,3,IF(I1284&lt;=$BY$30,2,1)))))))))))))))</f>
        <v/>
      </c>
      <c r="BE1284" s="17" t="str">
        <f>IF(AND(OR(F1284="",F1284="□"),OR(G1284="",G1284="□"),OR(H1284="",H1284="□")),"",IF(AND(F1284="■",G1284="■"),"",IF(AND(OR(F1284="■",G1284="■"),H1284="■"),"",IF(F1284="■",5,IF(G1284="■",4,IF(K1284="","",IF($C$3="","",IF($C$3=8,IF(K1284&lt;=$BY$33,6,IF(K1284&lt;=$BY$34,5,IF(K1284&lt;=$BY$35,4,3))),IF(AND($C$3&lt;8,$C$3&gt;4),IF(K1284&lt;=$BY$32,7,IF(K1284&lt;=$BY$33,6,IF(K1284&lt;=$BY$34,5,IF(K1284&lt;=$BY$35,4,IF(K1284&lt;=$BY$36,3,2))))),IF(C1270&lt;5,"-"))))))))))</f>
        <v/>
      </c>
      <c r="BF1284" s="17" t="str">
        <f t="shared" si="401"/>
        <v/>
      </c>
      <c r="BH1284" s="18" t="str">
        <f>IF(X1284="","",IF(50&lt;=Y1284,6,IF(AND(40&lt;=Y1284,Y1284&lt;50),5,IF(AND(30&lt;=Y1284,Y1284&lt;40),4,IF(AND(20&lt;=Y1284,Y1284&lt;30),3,IF(AND(10&lt;=Y1284,Y1284&lt;20),2,IF(AND(0&lt;=Y1284,Y1284&lt;10),1,IF(Y1284&lt;0,0,""))))))))</f>
        <v/>
      </c>
      <c r="BI1284" s="18" t="str">
        <f>IF(X1284="","",IF(30&lt;=Y1284,4,IF(AND(20&lt;=Y1284,Y1284&lt;30),3,IF(AND(10&lt;=Y1284,Y1284&lt;20),2,IF(AND(0&lt;=Y1284,Y1284&lt;10),1,IF(Y1284&lt;0,0,""))))))</f>
        <v/>
      </c>
      <c r="BJ1284" s="58" t="str">
        <f>IF(AND(OR(Q1284="",Q1284="□"),OR(R1284="",R1284="□"),OR(S1284="",S1284="□")),"",IF(AND(Q1284="■",R1284="■"),"",IF(AND(OR(Q1284="■",R1284="■"),S1284="■"),"",IF(Q1284="■",3,IF(R1284="■",1,IF(Z1284="■",BH1284,BI1284))))))</f>
        <v/>
      </c>
    </row>
    <row r="1285" spans="1:62" ht="12" customHeight="1" x14ac:dyDescent="0.15">
      <c r="A1285" s="66">
        <v>1268</v>
      </c>
      <c r="B1285" s="4"/>
      <c r="C1285" s="2"/>
      <c r="D1285" s="2"/>
      <c r="E1285" s="8"/>
      <c r="F1285" s="129" t="s">
        <v>38</v>
      </c>
      <c r="G1285" s="130" t="s">
        <v>38</v>
      </c>
      <c r="H1285" s="131" t="s">
        <v>38</v>
      </c>
      <c r="I1285" s="122"/>
      <c r="J1285" s="149"/>
      <c r="K1285" s="124"/>
      <c r="L1285" s="178"/>
      <c r="M1285" s="133"/>
      <c r="N1285" s="163" t="str">
        <f>IF($C$3="","",IF(P1285="","",BF1285))</f>
        <v/>
      </c>
      <c r="O1285" s="163" t="str">
        <f>IF($C$3="","",IF(AND(OR(F1285="",F1285="□"),OR(G1285="",G1285="□"),OR(H1285="",H1285="□")),"",IF(AND(F1285="■",G1285="■"),"",IF(AND(OR(F1285="■",G1285="■"),H1285="■"),"",IF(BF1285="","",IF(OR(BF1285=4,BF1285&gt;4),"○","×"))))))</f>
        <v/>
      </c>
      <c r="P1285" s="162" t="str">
        <f>IF($C$3="","",IF(AND(OR(F1285="",F1285="□"),OR(G1285="",G1285="□"),OR(H1285="",H1285="□")),"",IF(AND(F1285="■",G1285="■"),"",IF(AND(OR(F1285="■",G1285="■"),H1285="■"),"",IF(BF1285="","",IF(OR(BF1285=5,BF1285&gt;5),"○","×"))))))</f>
        <v/>
      </c>
      <c r="Q1285" s="129" t="s">
        <v>38</v>
      </c>
      <c r="R1285" s="130" t="s">
        <v>38</v>
      </c>
      <c r="S1285" s="131" t="s">
        <v>38</v>
      </c>
      <c r="T1285" s="1"/>
      <c r="U1285" s="10"/>
      <c r="V1285" s="11"/>
      <c r="W1285" s="10"/>
      <c r="X1285" s="223" t="str">
        <f t="shared" si="400"/>
        <v/>
      </c>
      <c r="Y1285" s="164" t="str">
        <f t="shared" si="382"/>
        <v/>
      </c>
      <c r="Z1285" s="131" t="s">
        <v>58</v>
      </c>
      <c r="AA1285" s="135" t="s">
        <v>58</v>
      </c>
      <c r="AB1285" s="165" t="str">
        <f t="shared" si="383"/>
        <v/>
      </c>
      <c r="AC1285" s="280"/>
      <c r="AD1285" s="281"/>
      <c r="AF1285" s="60" t="str">
        <f>IF($C$3="","",IF(AND(F1285="□",G1285="□",H1285="□"),"",IF(AND(F1285="■",G1285="■"),"",IF(AND(F1285="■",H1285="■"),"",IF(AND(G1285="■",H1285="■"),"",IF(F1285="■",$BY$42,IF(G1285="■",$BY$39,IF(I1285="","",I1285))))))))</f>
        <v/>
      </c>
      <c r="AG1285" s="61" t="str">
        <f>IF($C$3="","",IF(AND(F1285="□",G1285="□",H1285="□"),"",IF(AND(F1285="■",G1285="■"),"",IF(AND(F1285="■",H1285="■"),"",IF(AND(G1285="■",H1285="■"),"",IF(F1285="■",$BY$44,IF(G1285="■",$BY$41,IF(K1285="","",K1285))))))))</f>
        <v/>
      </c>
      <c r="AH1285" s="63" t="str">
        <f t="shared" si="384"/>
        <v/>
      </c>
      <c r="AI1285" s="63" t="str">
        <f t="shared" si="385"/>
        <v/>
      </c>
      <c r="AJ1285" s="64" t="str">
        <f t="shared" si="386"/>
        <v/>
      </c>
      <c r="AK1285" s="64" t="str">
        <f t="shared" si="387"/>
        <v/>
      </c>
      <c r="AL1285" s="64" t="str">
        <f>IF($C$3="","",IF(AND(F1285="□",G1285="□",H1285="□"),"",IF(AND(F1285="■",G1285="■"),"",IF(AND(F1285="■",H1285="■"),"",IF(AND(G1285="■",H1285="■"),"",IF(F1285="■",$BY$23,IF(G1285="■",$BY$21,IF(J1285="","",J1285))))))))</f>
        <v/>
      </c>
      <c r="AM1285" s="65" t="str">
        <f t="shared" si="388"/>
        <v/>
      </c>
      <c r="AN1285" s="64" t="str">
        <f>IF($C$3="","",IF(AND(F1285="□",G1285="□",H1285="□"),"",IF(AND(F1285="■",G1285="■"),"",IF(AND(F1285="■",H1285="■"),"",IF(AND(G1285="■",H1285="■"),"",IF(F1285="■",$BY$24,IF(G1285="■",$BY$22,IF(L1285="","",L1285))))))))</f>
        <v/>
      </c>
      <c r="AO1285" s="118"/>
      <c r="AP1285" s="64" t="str">
        <f t="shared" si="389"/>
        <v/>
      </c>
      <c r="AQ1285" s="64" t="str">
        <f t="shared" si="390"/>
        <v/>
      </c>
      <c r="AR1285" s="64" t="str">
        <f t="shared" si="391"/>
        <v/>
      </c>
      <c r="AS1285" s="64" t="str">
        <f t="shared" si="392"/>
        <v/>
      </c>
      <c r="AT1285" s="64" t="str">
        <f t="shared" si="393"/>
        <v/>
      </c>
      <c r="AW1285" s="17" t="str">
        <f t="shared" si="394"/>
        <v/>
      </c>
      <c r="AX1285" s="17" t="str">
        <f t="shared" si="395"/>
        <v/>
      </c>
      <c r="AY1285" s="17" t="str">
        <f t="shared" si="396"/>
        <v/>
      </c>
      <c r="AZ1285" s="17" t="str">
        <f t="shared" si="397"/>
        <v/>
      </c>
      <c r="BA1285" s="17" t="str">
        <f t="shared" si="398"/>
        <v/>
      </c>
      <c r="BB1285" s="17" t="str">
        <f t="shared" si="399"/>
        <v/>
      </c>
      <c r="BD1285" s="17" t="str">
        <f>IF(AND(OR(F1285="",F1285="□"),OR(G1285="",G1285="□"),OR(H1285="",H1285="□")),"",IF(AND(F1285="■",G1285="■"),"",IF(AND(OR(F1285="■",G1285="■"),H1285="■"),"",IF(F1285="■",5,IF(G1285="■",4,IF(I1285="","",IF($C$3="","",IF($C$3=8,"-",IF($C$3&lt;8,IF(I1285&lt;=$BY$25,7,IF(I1285&lt;=$BY$26,6,IF(I1285&lt;=$BY$27,5,IF(I1285&lt;=$BY$28,4,IF(I1285&lt;=$BY$29,3,IF(I1285&lt;=$BY$30,2,1)))))))))))))))</f>
        <v/>
      </c>
      <c r="BE1285" s="17" t="str">
        <f>IF(AND(OR(F1285="",F1285="□"),OR(G1285="",G1285="□"),OR(H1285="",H1285="□")),"",IF(AND(F1285="■",G1285="■"),"",IF(AND(OR(F1285="■",G1285="■"),H1285="■"),"",IF(F1285="■",5,IF(G1285="■",4,IF(K1285="","",IF($C$3="","",IF($C$3=8,IF(K1285&lt;=$BY$33,6,IF(K1285&lt;=$BY$34,5,IF(K1285&lt;=$BY$35,4,3))),IF(AND($C$3&lt;8,$C$3&gt;4),IF(K1285&lt;=$BY$32,7,IF(K1285&lt;=$BY$33,6,IF(K1285&lt;=$BY$34,5,IF(K1285&lt;=$BY$35,4,IF(K1285&lt;=$BY$36,3,2))))),IF(C1271&lt;5,"-"))))))))))</f>
        <v/>
      </c>
      <c r="BF1285" s="17" t="str">
        <f t="shared" si="401"/>
        <v/>
      </c>
      <c r="BH1285" s="18" t="str">
        <f>IF(X1285="","",IF(50&lt;=Y1285,6,IF(AND(40&lt;=Y1285,Y1285&lt;50),5,IF(AND(30&lt;=Y1285,Y1285&lt;40),4,IF(AND(20&lt;=Y1285,Y1285&lt;30),3,IF(AND(10&lt;=Y1285,Y1285&lt;20),2,IF(AND(0&lt;=Y1285,Y1285&lt;10),1,IF(Y1285&lt;0,0,""))))))))</f>
        <v/>
      </c>
      <c r="BI1285" s="18" t="str">
        <f>IF(X1285="","",IF(30&lt;=Y1285,4,IF(AND(20&lt;=Y1285,Y1285&lt;30),3,IF(AND(10&lt;=Y1285,Y1285&lt;20),2,IF(AND(0&lt;=Y1285,Y1285&lt;10),1,IF(Y1285&lt;0,0,""))))))</f>
        <v/>
      </c>
      <c r="BJ1285" s="58" t="str">
        <f>IF(AND(OR(Q1285="",Q1285="□"),OR(R1285="",R1285="□"),OR(S1285="",S1285="□")),"",IF(AND(Q1285="■",R1285="■"),"",IF(AND(OR(Q1285="■",R1285="■"),S1285="■"),"",IF(Q1285="■",3,IF(R1285="■",1,IF(Z1285="■",BH1285,BI1285))))))</f>
        <v/>
      </c>
    </row>
    <row r="1286" spans="1:62" ht="12" customHeight="1" x14ac:dyDescent="0.15">
      <c r="A1286" s="66">
        <v>1269</v>
      </c>
      <c r="B1286" s="4"/>
      <c r="C1286" s="2"/>
      <c r="D1286" s="2"/>
      <c r="E1286" s="8"/>
      <c r="F1286" s="129" t="s">
        <v>38</v>
      </c>
      <c r="G1286" s="130" t="s">
        <v>38</v>
      </c>
      <c r="H1286" s="131" t="s">
        <v>38</v>
      </c>
      <c r="I1286" s="122"/>
      <c r="J1286" s="149"/>
      <c r="K1286" s="124"/>
      <c r="L1286" s="178"/>
      <c r="M1286" s="133"/>
      <c r="N1286" s="163" t="str">
        <f>IF($C$3="","",IF(P1286="","",BF1286))</f>
        <v/>
      </c>
      <c r="O1286" s="163" t="str">
        <f>IF($C$3="","",IF(AND(OR(F1286="",F1286="□"),OR(G1286="",G1286="□"),OR(H1286="",H1286="□")),"",IF(AND(F1286="■",G1286="■"),"",IF(AND(OR(F1286="■",G1286="■"),H1286="■"),"",IF(BF1286="","",IF(OR(BF1286=4,BF1286&gt;4),"○","×"))))))</f>
        <v/>
      </c>
      <c r="P1286" s="162" t="str">
        <f>IF($C$3="","",IF(AND(OR(F1286="",F1286="□"),OR(G1286="",G1286="□"),OR(H1286="",H1286="□")),"",IF(AND(F1286="■",G1286="■"),"",IF(AND(OR(F1286="■",G1286="■"),H1286="■"),"",IF(BF1286="","",IF(OR(BF1286=5,BF1286&gt;5),"○","×"))))))</f>
        <v/>
      </c>
      <c r="Q1286" s="129" t="s">
        <v>38</v>
      </c>
      <c r="R1286" s="130" t="s">
        <v>38</v>
      </c>
      <c r="S1286" s="131" t="s">
        <v>38</v>
      </c>
      <c r="T1286" s="1"/>
      <c r="U1286" s="10"/>
      <c r="V1286" s="11"/>
      <c r="W1286" s="10"/>
      <c r="X1286" s="223" t="str">
        <f t="shared" si="400"/>
        <v/>
      </c>
      <c r="Y1286" s="164" t="str">
        <f t="shared" si="382"/>
        <v/>
      </c>
      <c r="Z1286" s="131" t="s">
        <v>58</v>
      </c>
      <c r="AA1286" s="135" t="s">
        <v>58</v>
      </c>
      <c r="AB1286" s="165" t="str">
        <f t="shared" si="383"/>
        <v/>
      </c>
      <c r="AC1286" s="280"/>
      <c r="AD1286" s="281"/>
      <c r="AF1286" s="60" t="str">
        <f>IF($C$3="","",IF(AND(F1286="□",G1286="□",H1286="□"),"",IF(AND(F1286="■",G1286="■"),"",IF(AND(F1286="■",H1286="■"),"",IF(AND(G1286="■",H1286="■"),"",IF(F1286="■",$BY$42,IF(G1286="■",$BY$39,IF(I1286="","",I1286))))))))</f>
        <v/>
      </c>
      <c r="AG1286" s="61" t="str">
        <f>IF($C$3="","",IF(AND(F1286="□",G1286="□",H1286="□"),"",IF(AND(F1286="■",G1286="■"),"",IF(AND(F1286="■",H1286="■"),"",IF(AND(G1286="■",H1286="■"),"",IF(F1286="■",$BY$44,IF(G1286="■",$BY$41,IF(K1286="","",K1286))))))))</f>
        <v/>
      </c>
      <c r="AH1286" s="63" t="str">
        <f t="shared" si="384"/>
        <v/>
      </c>
      <c r="AI1286" s="63" t="str">
        <f t="shared" si="385"/>
        <v/>
      </c>
      <c r="AJ1286" s="64" t="str">
        <f t="shared" si="386"/>
        <v/>
      </c>
      <c r="AK1286" s="64" t="str">
        <f t="shared" si="387"/>
        <v/>
      </c>
      <c r="AL1286" s="64" t="str">
        <f>IF($C$3="","",IF(AND(F1286="□",G1286="□",H1286="□"),"",IF(AND(F1286="■",G1286="■"),"",IF(AND(F1286="■",H1286="■"),"",IF(AND(G1286="■",H1286="■"),"",IF(F1286="■",$BY$23,IF(G1286="■",$BY$21,IF(J1286="","",J1286))))))))</f>
        <v/>
      </c>
      <c r="AM1286" s="65" t="str">
        <f t="shared" si="388"/>
        <v/>
      </c>
      <c r="AN1286" s="64" t="str">
        <f>IF($C$3="","",IF(AND(F1286="□",G1286="□",H1286="□"),"",IF(AND(F1286="■",G1286="■"),"",IF(AND(F1286="■",H1286="■"),"",IF(AND(G1286="■",H1286="■"),"",IF(F1286="■",$BY$24,IF(G1286="■",$BY$22,IF(L1286="","",L1286))))))))</f>
        <v/>
      </c>
      <c r="AO1286" s="118"/>
      <c r="AP1286" s="64" t="str">
        <f t="shared" si="389"/>
        <v/>
      </c>
      <c r="AQ1286" s="64" t="str">
        <f t="shared" si="390"/>
        <v/>
      </c>
      <c r="AR1286" s="64" t="str">
        <f t="shared" si="391"/>
        <v/>
      </c>
      <c r="AS1286" s="64" t="str">
        <f t="shared" si="392"/>
        <v/>
      </c>
      <c r="AT1286" s="64" t="str">
        <f t="shared" si="393"/>
        <v/>
      </c>
      <c r="AW1286" s="17" t="str">
        <f t="shared" si="394"/>
        <v/>
      </c>
      <c r="AX1286" s="17" t="str">
        <f t="shared" si="395"/>
        <v/>
      </c>
      <c r="AY1286" s="17" t="str">
        <f t="shared" si="396"/>
        <v/>
      </c>
      <c r="AZ1286" s="17" t="str">
        <f t="shared" si="397"/>
        <v/>
      </c>
      <c r="BA1286" s="17" t="str">
        <f t="shared" si="398"/>
        <v/>
      </c>
      <c r="BB1286" s="17" t="str">
        <f t="shared" si="399"/>
        <v/>
      </c>
      <c r="BD1286" s="17" t="str">
        <f>IF(AND(OR(F1286="",F1286="□"),OR(G1286="",G1286="□"),OR(H1286="",H1286="□")),"",IF(AND(F1286="■",G1286="■"),"",IF(AND(OR(F1286="■",G1286="■"),H1286="■"),"",IF(F1286="■",5,IF(G1286="■",4,IF(I1286="","",IF($C$3="","",IF($C$3=8,"-",IF($C$3&lt;8,IF(I1286&lt;=$BY$25,7,IF(I1286&lt;=$BY$26,6,IF(I1286&lt;=$BY$27,5,IF(I1286&lt;=$BY$28,4,IF(I1286&lt;=$BY$29,3,IF(I1286&lt;=$BY$30,2,1)))))))))))))))</f>
        <v/>
      </c>
      <c r="BE1286" s="17" t="str">
        <f>IF(AND(OR(F1286="",F1286="□"),OR(G1286="",G1286="□"),OR(H1286="",H1286="□")),"",IF(AND(F1286="■",G1286="■"),"",IF(AND(OR(F1286="■",G1286="■"),H1286="■"),"",IF(F1286="■",5,IF(G1286="■",4,IF(K1286="","",IF($C$3="","",IF($C$3=8,IF(K1286&lt;=$BY$33,6,IF(K1286&lt;=$BY$34,5,IF(K1286&lt;=$BY$35,4,3))),IF(AND($C$3&lt;8,$C$3&gt;4),IF(K1286&lt;=$BY$32,7,IF(K1286&lt;=$BY$33,6,IF(K1286&lt;=$BY$34,5,IF(K1286&lt;=$BY$35,4,IF(K1286&lt;=$BY$36,3,2))))),IF(C1272&lt;5,"-"))))))))))</f>
        <v/>
      </c>
      <c r="BF1286" s="17" t="str">
        <f t="shared" si="401"/>
        <v/>
      </c>
      <c r="BH1286" s="18" t="str">
        <f>IF(X1286="","",IF(50&lt;=Y1286,6,IF(AND(40&lt;=Y1286,Y1286&lt;50),5,IF(AND(30&lt;=Y1286,Y1286&lt;40),4,IF(AND(20&lt;=Y1286,Y1286&lt;30),3,IF(AND(10&lt;=Y1286,Y1286&lt;20),2,IF(AND(0&lt;=Y1286,Y1286&lt;10),1,IF(Y1286&lt;0,0,""))))))))</f>
        <v/>
      </c>
      <c r="BI1286" s="18" t="str">
        <f>IF(X1286="","",IF(30&lt;=Y1286,4,IF(AND(20&lt;=Y1286,Y1286&lt;30),3,IF(AND(10&lt;=Y1286,Y1286&lt;20),2,IF(AND(0&lt;=Y1286,Y1286&lt;10),1,IF(Y1286&lt;0,0,""))))))</f>
        <v/>
      </c>
      <c r="BJ1286" s="58" t="str">
        <f>IF(AND(OR(Q1286="",Q1286="□"),OR(R1286="",R1286="□"),OR(S1286="",S1286="□")),"",IF(AND(Q1286="■",R1286="■"),"",IF(AND(OR(Q1286="■",R1286="■"),S1286="■"),"",IF(Q1286="■",3,IF(R1286="■",1,IF(Z1286="■",BH1286,BI1286))))))</f>
        <v/>
      </c>
    </row>
    <row r="1287" spans="1:62" ht="12" customHeight="1" x14ac:dyDescent="0.15">
      <c r="A1287" s="66">
        <v>1270</v>
      </c>
      <c r="B1287" s="4"/>
      <c r="C1287" s="2"/>
      <c r="D1287" s="2"/>
      <c r="E1287" s="8"/>
      <c r="F1287" s="129" t="s">
        <v>38</v>
      </c>
      <c r="G1287" s="130" t="s">
        <v>38</v>
      </c>
      <c r="H1287" s="131" t="s">
        <v>38</v>
      </c>
      <c r="I1287" s="122"/>
      <c r="J1287" s="149"/>
      <c r="K1287" s="124"/>
      <c r="L1287" s="178"/>
      <c r="M1287" s="133"/>
      <c r="N1287" s="163" t="str">
        <f>IF($C$3="","",IF(P1287="","",BF1287))</f>
        <v/>
      </c>
      <c r="O1287" s="163" t="str">
        <f>IF($C$3="","",IF(AND(OR(F1287="",F1287="□"),OR(G1287="",G1287="□"),OR(H1287="",H1287="□")),"",IF(AND(F1287="■",G1287="■"),"",IF(AND(OR(F1287="■",G1287="■"),H1287="■"),"",IF(BF1287="","",IF(OR(BF1287=4,BF1287&gt;4),"○","×"))))))</f>
        <v/>
      </c>
      <c r="P1287" s="162" t="str">
        <f>IF($C$3="","",IF(AND(OR(F1287="",F1287="□"),OR(G1287="",G1287="□"),OR(H1287="",H1287="□")),"",IF(AND(F1287="■",G1287="■"),"",IF(AND(OR(F1287="■",G1287="■"),H1287="■"),"",IF(BF1287="","",IF(OR(BF1287=5,BF1287&gt;5),"○","×"))))))</f>
        <v/>
      </c>
      <c r="Q1287" s="129" t="s">
        <v>38</v>
      </c>
      <c r="R1287" s="130" t="s">
        <v>38</v>
      </c>
      <c r="S1287" s="131" t="s">
        <v>38</v>
      </c>
      <c r="T1287" s="1"/>
      <c r="U1287" s="10"/>
      <c r="V1287" s="11"/>
      <c r="W1287" s="10"/>
      <c r="X1287" s="223" t="str">
        <f t="shared" si="400"/>
        <v/>
      </c>
      <c r="Y1287" s="164" t="str">
        <f t="shared" si="382"/>
        <v/>
      </c>
      <c r="Z1287" s="131" t="s">
        <v>58</v>
      </c>
      <c r="AA1287" s="135" t="s">
        <v>58</v>
      </c>
      <c r="AB1287" s="165" t="str">
        <f t="shared" si="383"/>
        <v/>
      </c>
      <c r="AC1287" s="280"/>
      <c r="AD1287" s="281"/>
      <c r="AF1287" s="60" t="str">
        <f>IF($C$3="","",IF(AND(F1287="□",G1287="□",H1287="□"),"",IF(AND(F1287="■",G1287="■"),"",IF(AND(F1287="■",H1287="■"),"",IF(AND(G1287="■",H1287="■"),"",IF(F1287="■",$BY$42,IF(G1287="■",$BY$39,IF(I1287="","",I1287))))))))</f>
        <v/>
      </c>
      <c r="AG1287" s="61" t="str">
        <f>IF($C$3="","",IF(AND(F1287="□",G1287="□",H1287="□"),"",IF(AND(F1287="■",G1287="■"),"",IF(AND(F1287="■",H1287="■"),"",IF(AND(G1287="■",H1287="■"),"",IF(F1287="■",$BY$44,IF(G1287="■",$BY$41,IF(K1287="","",K1287))))))))</f>
        <v/>
      </c>
      <c r="AH1287" s="63" t="str">
        <f t="shared" si="384"/>
        <v/>
      </c>
      <c r="AI1287" s="63" t="str">
        <f t="shared" si="385"/>
        <v/>
      </c>
      <c r="AJ1287" s="64" t="str">
        <f t="shared" si="386"/>
        <v/>
      </c>
      <c r="AK1287" s="64" t="str">
        <f t="shared" si="387"/>
        <v/>
      </c>
      <c r="AL1287" s="64" t="str">
        <f>IF($C$3="","",IF(AND(F1287="□",G1287="□",H1287="□"),"",IF(AND(F1287="■",G1287="■"),"",IF(AND(F1287="■",H1287="■"),"",IF(AND(G1287="■",H1287="■"),"",IF(F1287="■",$BY$23,IF(G1287="■",$BY$21,IF(J1287="","",J1287))))))))</f>
        <v/>
      </c>
      <c r="AM1287" s="65" t="str">
        <f t="shared" si="388"/>
        <v/>
      </c>
      <c r="AN1287" s="64" t="str">
        <f>IF($C$3="","",IF(AND(F1287="□",G1287="□",H1287="□"),"",IF(AND(F1287="■",G1287="■"),"",IF(AND(F1287="■",H1287="■"),"",IF(AND(G1287="■",H1287="■"),"",IF(F1287="■",$BY$24,IF(G1287="■",$BY$22,IF(L1287="","",L1287))))))))</f>
        <v/>
      </c>
      <c r="AO1287" s="118"/>
      <c r="AP1287" s="64" t="str">
        <f t="shared" si="389"/>
        <v/>
      </c>
      <c r="AQ1287" s="64" t="str">
        <f t="shared" si="390"/>
        <v/>
      </c>
      <c r="AR1287" s="64" t="str">
        <f t="shared" si="391"/>
        <v/>
      </c>
      <c r="AS1287" s="64" t="str">
        <f t="shared" si="392"/>
        <v/>
      </c>
      <c r="AT1287" s="64" t="str">
        <f t="shared" si="393"/>
        <v/>
      </c>
      <c r="AW1287" s="17" t="str">
        <f t="shared" si="394"/>
        <v/>
      </c>
      <c r="AX1287" s="17" t="str">
        <f t="shared" si="395"/>
        <v/>
      </c>
      <c r="AY1287" s="17" t="str">
        <f t="shared" si="396"/>
        <v/>
      </c>
      <c r="AZ1287" s="17" t="str">
        <f t="shared" si="397"/>
        <v/>
      </c>
      <c r="BA1287" s="17" t="str">
        <f t="shared" si="398"/>
        <v/>
      </c>
      <c r="BB1287" s="17" t="str">
        <f t="shared" si="399"/>
        <v/>
      </c>
      <c r="BD1287" s="17" t="str">
        <f>IF(AND(OR(F1287="",F1287="□"),OR(G1287="",G1287="□"),OR(H1287="",H1287="□")),"",IF(AND(F1287="■",G1287="■"),"",IF(AND(OR(F1287="■",G1287="■"),H1287="■"),"",IF(F1287="■",5,IF(G1287="■",4,IF(I1287="","",IF($C$3="","",IF($C$3=8,"-",IF($C$3&lt;8,IF(I1287&lt;=$BY$25,7,IF(I1287&lt;=$BY$26,6,IF(I1287&lt;=$BY$27,5,IF(I1287&lt;=$BY$28,4,IF(I1287&lt;=$BY$29,3,IF(I1287&lt;=$BY$30,2,1)))))))))))))))</f>
        <v/>
      </c>
      <c r="BE1287" s="17" t="str">
        <f>IF(AND(OR(F1287="",F1287="□"),OR(G1287="",G1287="□"),OR(H1287="",H1287="□")),"",IF(AND(F1287="■",G1287="■"),"",IF(AND(OR(F1287="■",G1287="■"),H1287="■"),"",IF(F1287="■",5,IF(G1287="■",4,IF(K1287="","",IF($C$3="","",IF($C$3=8,IF(K1287&lt;=$BY$33,6,IF(K1287&lt;=$BY$34,5,IF(K1287&lt;=$BY$35,4,3))),IF(AND($C$3&lt;8,$C$3&gt;4),IF(K1287&lt;=$BY$32,7,IF(K1287&lt;=$BY$33,6,IF(K1287&lt;=$BY$34,5,IF(K1287&lt;=$BY$35,4,IF(K1287&lt;=$BY$36,3,2))))),IF(C1273&lt;5,"-"))))))))))</f>
        <v/>
      </c>
      <c r="BF1287" s="17" t="str">
        <f t="shared" si="401"/>
        <v/>
      </c>
      <c r="BH1287" s="18" t="str">
        <f>IF(X1287="","",IF(50&lt;=Y1287,6,IF(AND(40&lt;=Y1287,Y1287&lt;50),5,IF(AND(30&lt;=Y1287,Y1287&lt;40),4,IF(AND(20&lt;=Y1287,Y1287&lt;30),3,IF(AND(10&lt;=Y1287,Y1287&lt;20),2,IF(AND(0&lt;=Y1287,Y1287&lt;10),1,IF(Y1287&lt;0,0,""))))))))</f>
        <v/>
      </c>
      <c r="BI1287" s="18" t="str">
        <f>IF(X1287="","",IF(30&lt;=Y1287,4,IF(AND(20&lt;=Y1287,Y1287&lt;30),3,IF(AND(10&lt;=Y1287,Y1287&lt;20),2,IF(AND(0&lt;=Y1287,Y1287&lt;10),1,IF(Y1287&lt;0,0,""))))))</f>
        <v/>
      </c>
      <c r="BJ1287" s="58" t="str">
        <f>IF(AND(OR(Q1287="",Q1287="□"),OR(R1287="",R1287="□"),OR(S1287="",S1287="□")),"",IF(AND(Q1287="■",R1287="■"),"",IF(AND(OR(Q1287="■",R1287="■"),S1287="■"),"",IF(Q1287="■",3,IF(R1287="■",1,IF(Z1287="■",BH1287,BI1287))))))</f>
        <v/>
      </c>
    </row>
    <row r="1288" spans="1:62" ht="12" customHeight="1" x14ac:dyDescent="0.15">
      <c r="A1288" s="66">
        <v>1271</v>
      </c>
      <c r="B1288" s="4"/>
      <c r="C1288" s="2"/>
      <c r="D1288" s="2"/>
      <c r="E1288" s="8"/>
      <c r="F1288" s="129" t="s">
        <v>38</v>
      </c>
      <c r="G1288" s="130" t="s">
        <v>38</v>
      </c>
      <c r="H1288" s="131" t="s">
        <v>38</v>
      </c>
      <c r="I1288" s="122"/>
      <c r="J1288" s="149"/>
      <c r="K1288" s="124"/>
      <c r="L1288" s="178"/>
      <c r="M1288" s="133"/>
      <c r="N1288" s="163" t="str">
        <f>IF($C$3="","",IF(P1288="","",BF1288))</f>
        <v/>
      </c>
      <c r="O1288" s="163" t="str">
        <f>IF($C$3="","",IF(AND(OR(F1288="",F1288="□"),OR(G1288="",G1288="□"),OR(H1288="",H1288="□")),"",IF(AND(F1288="■",G1288="■"),"",IF(AND(OR(F1288="■",G1288="■"),H1288="■"),"",IF(BF1288="","",IF(OR(BF1288=4,BF1288&gt;4),"○","×"))))))</f>
        <v/>
      </c>
      <c r="P1288" s="162" t="str">
        <f>IF($C$3="","",IF(AND(OR(F1288="",F1288="□"),OR(G1288="",G1288="□"),OR(H1288="",H1288="□")),"",IF(AND(F1288="■",G1288="■"),"",IF(AND(OR(F1288="■",G1288="■"),H1288="■"),"",IF(BF1288="","",IF(OR(BF1288=5,BF1288&gt;5),"○","×"))))))</f>
        <v/>
      </c>
      <c r="Q1288" s="129" t="s">
        <v>38</v>
      </c>
      <c r="R1288" s="130" t="s">
        <v>38</v>
      </c>
      <c r="S1288" s="131" t="s">
        <v>38</v>
      </c>
      <c r="T1288" s="1"/>
      <c r="U1288" s="10"/>
      <c r="V1288" s="11"/>
      <c r="W1288" s="10"/>
      <c r="X1288" s="223" t="str">
        <f t="shared" si="400"/>
        <v/>
      </c>
      <c r="Y1288" s="164" t="str">
        <f t="shared" si="382"/>
        <v/>
      </c>
      <c r="Z1288" s="131" t="s">
        <v>58</v>
      </c>
      <c r="AA1288" s="135" t="s">
        <v>58</v>
      </c>
      <c r="AB1288" s="165" t="str">
        <f t="shared" si="383"/>
        <v/>
      </c>
      <c r="AC1288" s="280"/>
      <c r="AD1288" s="281"/>
      <c r="AF1288" s="60" t="str">
        <f>IF($C$3="","",IF(AND(F1288="□",G1288="□",H1288="□"),"",IF(AND(F1288="■",G1288="■"),"",IF(AND(F1288="■",H1288="■"),"",IF(AND(G1288="■",H1288="■"),"",IF(F1288="■",$BY$42,IF(G1288="■",$BY$39,IF(I1288="","",I1288))))))))</f>
        <v/>
      </c>
      <c r="AG1288" s="61" t="str">
        <f>IF($C$3="","",IF(AND(F1288="□",G1288="□",H1288="□"),"",IF(AND(F1288="■",G1288="■"),"",IF(AND(F1288="■",H1288="■"),"",IF(AND(G1288="■",H1288="■"),"",IF(F1288="■",$BY$44,IF(G1288="■",$BY$41,IF(K1288="","",K1288))))))))</f>
        <v/>
      </c>
      <c r="AH1288" s="63" t="str">
        <f t="shared" si="384"/>
        <v/>
      </c>
      <c r="AI1288" s="63" t="str">
        <f t="shared" si="385"/>
        <v/>
      </c>
      <c r="AJ1288" s="64" t="str">
        <f t="shared" si="386"/>
        <v/>
      </c>
      <c r="AK1288" s="64" t="str">
        <f t="shared" si="387"/>
        <v/>
      </c>
      <c r="AL1288" s="64" t="str">
        <f>IF($C$3="","",IF(AND(F1288="□",G1288="□",H1288="□"),"",IF(AND(F1288="■",G1288="■"),"",IF(AND(F1288="■",H1288="■"),"",IF(AND(G1288="■",H1288="■"),"",IF(F1288="■",$BY$23,IF(G1288="■",$BY$21,IF(J1288="","",J1288))))))))</f>
        <v/>
      </c>
      <c r="AM1288" s="65" t="str">
        <f t="shared" si="388"/>
        <v/>
      </c>
      <c r="AN1288" s="64" t="str">
        <f>IF($C$3="","",IF(AND(F1288="□",G1288="□",H1288="□"),"",IF(AND(F1288="■",G1288="■"),"",IF(AND(F1288="■",H1288="■"),"",IF(AND(G1288="■",H1288="■"),"",IF(F1288="■",$BY$24,IF(G1288="■",$BY$22,IF(L1288="","",L1288))))))))</f>
        <v/>
      </c>
      <c r="AO1288" s="118"/>
      <c r="AP1288" s="64" t="str">
        <f t="shared" si="389"/>
        <v/>
      </c>
      <c r="AQ1288" s="64" t="str">
        <f t="shared" si="390"/>
        <v/>
      </c>
      <c r="AR1288" s="64" t="str">
        <f t="shared" si="391"/>
        <v/>
      </c>
      <c r="AS1288" s="64" t="str">
        <f t="shared" si="392"/>
        <v/>
      </c>
      <c r="AT1288" s="64" t="str">
        <f t="shared" si="393"/>
        <v/>
      </c>
      <c r="AW1288" s="17" t="str">
        <f t="shared" si="394"/>
        <v/>
      </c>
      <c r="AX1288" s="17" t="str">
        <f t="shared" si="395"/>
        <v/>
      </c>
      <c r="AY1288" s="17" t="str">
        <f t="shared" si="396"/>
        <v/>
      </c>
      <c r="AZ1288" s="17" t="str">
        <f t="shared" si="397"/>
        <v/>
      </c>
      <c r="BA1288" s="17" t="str">
        <f t="shared" si="398"/>
        <v/>
      </c>
      <c r="BB1288" s="17" t="str">
        <f t="shared" si="399"/>
        <v/>
      </c>
      <c r="BD1288" s="17" t="str">
        <f>IF(AND(OR(F1288="",F1288="□"),OR(G1288="",G1288="□"),OR(H1288="",H1288="□")),"",IF(AND(F1288="■",G1288="■"),"",IF(AND(OR(F1288="■",G1288="■"),H1288="■"),"",IF(F1288="■",5,IF(G1288="■",4,IF(I1288="","",IF($C$3="","",IF($C$3=8,"-",IF($C$3&lt;8,IF(I1288&lt;=$BY$25,7,IF(I1288&lt;=$BY$26,6,IF(I1288&lt;=$BY$27,5,IF(I1288&lt;=$BY$28,4,IF(I1288&lt;=$BY$29,3,IF(I1288&lt;=$BY$30,2,1)))))))))))))))</f>
        <v/>
      </c>
      <c r="BE1288" s="17" t="str">
        <f>IF(AND(OR(F1288="",F1288="□"),OR(G1288="",G1288="□"),OR(H1288="",H1288="□")),"",IF(AND(F1288="■",G1288="■"),"",IF(AND(OR(F1288="■",G1288="■"),H1288="■"),"",IF(F1288="■",5,IF(G1288="■",4,IF(K1288="","",IF($C$3="","",IF($C$3=8,IF(K1288&lt;=$BY$33,6,IF(K1288&lt;=$BY$34,5,IF(K1288&lt;=$BY$35,4,3))),IF(AND($C$3&lt;8,$C$3&gt;4),IF(K1288&lt;=$BY$32,7,IF(K1288&lt;=$BY$33,6,IF(K1288&lt;=$BY$34,5,IF(K1288&lt;=$BY$35,4,IF(K1288&lt;=$BY$36,3,2))))),IF(C1274&lt;5,"-"))))))))))</f>
        <v/>
      </c>
      <c r="BF1288" s="17" t="str">
        <f t="shared" si="401"/>
        <v/>
      </c>
      <c r="BH1288" s="18" t="str">
        <f>IF(X1288="","",IF(50&lt;=Y1288,6,IF(AND(40&lt;=Y1288,Y1288&lt;50),5,IF(AND(30&lt;=Y1288,Y1288&lt;40),4,IF(AND(20&lt;=Y1288,Y1288&lt;30),3,IF(AND(10&lt;=Y1288,Y1288&lt;20),2,IF(AND(0&lt;=Y1288,Y1288&lt;10),1,IF(Y1288&lt;0,0,""))))))))</f>
        <v/>
      </c>
      <c r="BI1288" s="18" t="str">
        <f>IF(X1288="","",IF(30&lt;=Y1288,4,IF(AND(20&lt;=Y1288,Y1288&lt;30),3,IF(AND(10&lt;=Y1288,Y1288&lt;20),2,IF(AND(0&lt;=Y1288,Y1288&lt;10),1,IF(Y1288&lt;0,0,""))))))</f>
        <v/>
      </c>
      <c r="BJ1288" s="58" t="str">
        <f>IF(AND(OR(Q1288="",Q1288="□"),OR(R1288="",R1288="□"),OR(S1288="",S1288="□")),"",IF(AND(Q1288="■",R1288="■"),"",IF(AND(OR(Q1288="■",R1288="■"),S1288="■"),"",IF(Q1288="■",3,IF(R1288="■",1,IF(Z1288="■",BH1288,BI1288))))))</f>
        <v/>
      </c>
    </row>
    <row r="1289" spans="1:62" ht="12" customHeight="1" x14ac:dyDescent="0.15">
      <c r="A1289" s="66">
        <v>1272</v>
      </c>
      <c r="B1289" s="4"/>
      <c r="C1289" s="2"/>
      <c r="D1289" s="2"/>
      <c r="E1289" s="8"/>
      <c r="F1289" s="129" t="s">
        <v>38</v>
      </c>
      <c r="G1289" s="130" t="s">
        <v>38</v>
      </c>
      <c r="H1289" s="131" t="s">
        <v>38</v>
      </c>
      <c r="I1289" s="122"/>
      <c r="J1289" s="149"/>
      <c r="K1289" s="124"/>
      <c r="L1289" s="178"/>
      <c r="M1289" s="133"/>
      <c r="N1289" s="163" t="str">
        <f>IF($C$3="","",IF(P1289="","",BF1289))</f>
        <v/>
      </c>
      <c r="O1289" s="163" t="str">
        <f>IF($C$3="","",IF(AND(OR(F1289="",F1289="□"),OR(G1289="",G1289="□"),OR(H1289="",H1289="□")),"",IF(AND(F1289="■",G1289="■"),"",IF(AND(OR(F1289="■",G1289="■"),H1289="■"),"",IF(BF1289="","",IF(OR(BF1289=4,BF1289&gt;4),"○","×"))))))</f>
        <v/>
      </c>
      <c r="P1289" s="162" t="str">
        <f>IF($C$3="","",IF(AND(OR(F1289="",F1289="□"),OR(G1289="",G1289="□"),OR(H1289="",H1289="□")),"",IF(AND(F1289="■",G1289="■"),"",IF(AND(OR(F1289="■",G1289="■"),H1289="■"),"",IF(BF1289="","",IF(OR(BF1289=5,BF1289&gt;5),"○","×"))))))</f>
        <v/>
      </c>
      <c r="Q1289" s="129" t="s">
        <v>38</v>
      </c>
      <c r="R1289" s="130" t="s">
        <v>38</v>
      </c>
      <c r="S1289" s="131" t="s">
        <v>38</v>
      </c>
      <c r="T1289" s="1"/>
      <c r="U1289" s="10"/>
      <c r="V1289" s="11"/>
      <c r="W1289" s="10"/>
      <c r="X1289" s="223" t="str">
        <f t="shared" si="400"/>
        <v/>
      </c>
      <c r="Y1289" s="164" t="str">
        <f t="shared" si="382"/>
        <v/>
      </c>
      <c r="Z1289" s="131" t="s">
        <v>58</v>
      </c>
      <c r="AA1289" s="135" t="s">
        <v>58</v>
      </c>
      <c r="AB1289" s="165" t="str">
        <f t="shared" si="383"/>
        <v/>
      </c>
      <c r="AC1289" s="280"/>
      <c r="AD1289" s="281"/>
      <c r="AF1289" s="60" t="str">
        <f>IF($C$3="","",IF(AND(F1289="□",G1289="□",H1289="□"),"",IF(AND(F1289="■",G1289="■"),"",IF(AND(F1289="■",H1289="■"),"",IF(AND(G1289="■",H1289="■"),"",IF(F1289="■",$BY$42,IF(G1289="■",$BY$39,IF(I1289="","",I1289))))))))</f>
        <v/>
      </c>
      <c r="AG1289" s="61" t="str">
        <f>IF($C$3="","",IF(AND(F1289="□",G1289="□",H1289="□"),"",IF(AND(F1289="■",G1289="■"),"",IF(AND(F1289="■",H1289="■"),"",IF(AND(G1289="■",H1289="■"),"",IF(F1289="■",$BY$44,IF(G1289="■",$BY$41,IF(K1289="","",K1289))))))))</f>
        <v/>
      </c>
      <c r="AH1289" s="63" t="str">
        <f t="shared" si="384"/>
        <v/>
      </c>
      <c r="AI1289" s="63" t="str">
        <f t="shared" si="385"/>
        <v/>
      </c>
      <c r="AJ1289" s="64" t="str">
        <f t="shared" si="386"/>
        <v/>
      </c>
      <c r="AK1289" s="64" t="str">
        <f t="shared" si="387"/>
        <v/>
      </c>
      <c r="AL1289" s="64" t="str">
        <f>IF($C$3="","",IF(AND(F1289="□",G1289="□",H1289="□"),"",IF(AND(F1289="■",G1289="■"),"",IF(AND(F1289="■",H1289="■"),"",IF(AND(G1289="■",H1289="■"),"",IF(F1289="■",$BY$23,IF(G1289="■",$BY$21,IF(J1289="","",J1289))))))))</f>
        <v/>
      </c>
      <c r="AM1289" s="65" t="str">
        <f t="shared" si="388"/>
        <v/>
      </c>
      <c r="AN1289" s="64" t="str">
        <f>IF($C$3="","",IF(AND(F1289="□",G1289="□",H1289="□"),"",IF(AND(F1289="■",G1289="■"),"",IF(AND(F1289="■",H1289="■"),"",IF(AND(G1289="■",H1289="■"),"",IF(F1289="■",$BY$24,IF(G1289="■",$BY$22,IF(L1289="","",L1289))))))))</f>
        <v/>
      </c>
      <c r="AO1289" s="118"/>
      <c r="AP1289" s="64" t="str">
        <f t="shared" si="389"/>
        <v/>
      </c>
      <c r="AQ1289" s="64" t="str">
        <f t="shared" si="390"/>
        <v/>
      </c>
      <c r="AR1289" s="64" t="str">
        <f t="shared" si="391"/>
        <v/>
      </c>
      <c r="AS1289" s="64" t="str">
        <f t="shared" si="392"/>
        <v/>
      </c>
      <c r="AT1289" s="64" t="str">
        <f t="shared" si="393"/>
        <v/>
      </c>
      <c r="AW1289" s="17" t="str">
        <f t="shared" si="394"/>
        <v/>
      </c>
      <c r="AX1289" s="17" t="str">
        <f t="shared" si="395"/>
        <v/>
      </c>
      <c r="AY1289" s="17" t="str">
        <f t="shared" si="396"/>
        <v/>
      </c>
      <c r="AZ1289" s="17" t="str">
        <f t="shared" si="397"/>
        <v/>
      </c>
      <c r="BA1289" s="17" t="str">
        <f t="shared" si="398"/>
        <v/>
      </c>
      <c r="BB1289" s="17" t="str">
        <f t="shared" si="399"/>
        <v/>
      </c>
      <c r="BD1289" s="17" t="str">
        <f>IF(AND(OR(F1289="",F1289="□"),OR(G1289="",G1289="□"),OR(H1289="",H1289="□")),"",IF(AND(F1289="■",G1289="■"),"",IF(AND(OR(F1289="■",G1289="■"),H1289="■"),"",IF(F1289="■",5,IF(G1289="■",4,IF(I1289="","",IF($C$3="","",IF($C$3=8,"-",IF($C$3&lt;8,IF(I1289&lt;=$BY$25,7,IF(I1289&lt;=$BY$26,6,IF(I1289&lt;=$BY$27,5,IF(I1289&lt;=$BY$28,4,IF(I1289&lt;=$BY$29,3,IF(I1289&lt;=$BY$30,2,1)))))))))))))))</f>
        <v/>
      </c>
      <c r="BE1289" s="17" t="str">
        <f>IF(AND(OR(F1289="",F1289="□"),OR(G1289="",G1289="□"),OR(H1289="",H1289="□")),"",IF(AND(F1289="■",G1289="■"),"",IF(AND(OR(F1289="■",G1289="■"),H1289="■"),"",IF(F1289="■",5,IF(G1289="■",4,IF(K1289="","",IF($C$3="","",IF($C$3=8,IF(K1289&lt;=$BY$33,6,IF(K1289&lt;=$BY$34,5,IF(K1289&lt;=$BY$35,4,3))),IF(AND($C$3&lt;8,$C$3&gt;4),IF(K1289&lt;=$BY$32,7,IF(K1289&lt;=$BY$33,6,IF(K1289&lt;=$BY$34,5,IF(K1289&lt;=$BY$35,4,IF(K1289&lt;=$BY$36,3,2))))),IF(C1275&lt;5,"-"))))))))))</f>
        <v/>
      </c>
      <c r="BF1289" s="17" t="str">
        <f t="shared" si="401"/>
        <v/>
      </c>
      <c r="BH1289" s="18" t="str">
        <f>IF(X1289="","",IF(50&lt;=Y1289,6,IF(AND(40&lt;=Y1289,Y1289&lt;50),5,IF(AND(30&lt;=Y1289,Y1289&lt;40),4,IF(AND(20&lt;=Y1289,Y1289&lt;30),3,IF(AND(10&lt;=Y1289,Y1289&lt;20),2,IF(AND(0&lt;=Y1289,Y1289&lt;10),1,IF(Y1289&lt;0,0,""))))))))</f>
        <v/>
      </c>
      <c r="BI1289" s="18" t="str">
        <f>IF(X1289="","",IF(30&lt;=Y1289,4,IF(AND(20&lt;=Y1289,Y1289&lt;30),3,IF(AND(10&lt;=Y1289,Y1289&lt;20),2,IF(AND(0&lt;=Y1289,Y1289&lt;10),1,IF(Y1289&lt;0,0,""))))))</f>
        <v/>
      </c>
      <c r="BJ1289" s="58" t="str">
        <f>IF(AND(OR(Q1289="",Q1289="□"),OR(R1289="",R1289="□"),OR(S1289="",S1289="□")),"",IF(AND(Q1289="■",R1289="■"),"",IF(AND(OR(Q1289="■",R1289="■"),S1289="■"),"",IF(Q1289="■",3,IF(R1289="■",1,IF(Z1289="■",BH1289,BI1289))))))</f>
        <v/>
      </c>
    </row>
    <row r="1290" spans="1:62" ht="12" customHeight="1" x14ac:dyDescent="0.15">
      <c r="A1290" s="66">
        <v>1273</v>
      </c>
      <c r="B1290" s="4"/>
      <c r="C1290" s="2"/>
      <c r="D1290" s="2"/>
      <c r="E1290" s="8"/>
      <c r="F1290" s="129" t="s">
        <v>38</v>
      </c>
      <c r="G1290" s="130" t="s">
        <v>38</v>
      </c>
      <c r="H1290" s="131" t="s">
        <v>38</v>
      </c>
      <c r="I1290" s="122"/>
      <c r="J1290" s="149"/>
      <c r="K1290" s="124"/>
      <c r="L1290" s="178"/>
      <c r="M1290" s="133"/>
      <c r="N1290" s="163" t="str">
        <f>IF($C$3="","",IF(P1290="","",BF1290))</f>
        <v/>
      </c>
      <c r="O1290" s="163" t="str">
        <f>IF($C$3="","",IF(AND(OR(F1290="",F1290="□"),OR(G1290="",G1290="□"),OR(H1290="",H1290="□")),"",IF(AND(F1290="■",G1290="■"),"",IF(AND(OR(F1290="■",G1290="■"),H1290="■"),"",IF(BF1290="","",IF(OR(BF1290=4,BF1290&gt;4),"○","×"))))))</f>
        <v/>
      </c>
      <c r="P1290" s="162" t="str">
        <f>IF($C$3="","",IF(AND(OR(F1290="",F1290="□"),OR(G1290="",G1290="□"),OR(H1290="",H1290="□")),"",IF(AND(F1290="■",G1290="■"),"",IF(AND(OR(F1290="■",G1290="■"),H1290="■"),"",IF(BF1290="","",IF(OR(BF1290=5,BF1290&gt;5),"○","×"))))))</f>
        <v/>
      </c>
      <c r="Q1290" s="129" t="s">
        <v>38</v>
      </c>
      <c r="R1290" s="130" t="s">
        <v>38</v>
      </c>
      <c r="S1290" s="131" t="s">
        <v>38</v>
      </c>
      <c r="T1290" s="1"/>
      <c r="U1290" s="10"/>
      <c r="V1290" s="11"/>
      <c r="W1290" s="10"/>
      <c r="X1290" s="223" t="str">
        <f t="shared" si="400"/>
        <v/>
      </c>
      <c r="Y1290" s="164" t="str">
        <f t="shared" si="382"/>
        <v/>
      </c>
      <c r="Z1290" s="131" t="s">
        <v>58</v>
      </c>
      <c r="AA1290" s="135" t="s">
        <v>58</v>
      </c>
      <c r="AB1290" s="165" t="str">
        <f t="shared" si="383"/>
        <v/>
      </c>
      <c r="AC1290" s="280"/>
      <c r="AD1290" s="281"/>
      <c r="AF1290" s="60" t="str">
        <f>IF($C$3="","",IF(AND(F1290="□",G1290="□",H1290="□"),"",IF(AND(F1290="■",G1290="■"),"",IF(AND(F1290="■",H1290="■"),"",IF(AND(G1290="■",H1290="■"),"",IF(F1290="■",$BY$42,IF(G1290="■",$BY$39,IF(I1290="","",I1290))))))))</f>
        <v/>
      </c>
      <c r="AG1290" s="61" t="str">
        <f>IF($C$3="","",IF(AND(F1290="□",G1290="□",H1290="□"),"",IF(AND(F1290="■",G1290="■"),"",IF(AND(F1290="■",H1290="■"),"",IF(AND(G1290="■",H1290="■"),"",IF(F1290="■",$BY$44,IF(G1290="■",$BY$41,IF(K1290="","",K1290))))))))</f>
        <v/>
      </c>
      <c r="AH1290" s="63" t="str">
        <f t="shared" si="384"/>
        <v/>
      </c>
      <c r="AI1290" s="63" t="str">
        <f t="shared" si="385"/>
        <v/>
      </c>
      <c r="AJ1290" s="64" t="str">
        <f t="shared" si="386"/>
        <v/>
      </c>
      <c r="AK1290" s="64" t="str">
        <f t="shared" si="387"/>
        <v/>
      </c>
      <c r="AL1290" s="64" t="str">
        <f>IF($C$3="","",IF(AND(F1290="□",G1290="□",H1290="□"),"",IF(AND(F1290="■",G1290="■"),"",IF(AND(F1290="■",H1290="■"),"",IF(AND(G1290="■",H1290="■"),"",IF(F1290="■",$BY$23,IF(G1290="■",$BY$21,IF(J1290="","",J1290))))))))</f>
        <v/>
      </c>
      <c r="AM1290" s="65" t="str">
        <f t="shared" si="388"/>
        <v/>
      </c>
      <c r="AN1290" s="64" t="str">
        <f>IF($C$3="","",IF(AND(F1290="□",G1290="□",H1290="□"),"",IF(AND(F1290="■",G1290="■"),"",IF(AND(F1290="■",H1290="■"),"",IF(AND(G1290="■",H1290="■"),"",IF(F1290="■",$BY$24,IF(G1290="■",$BY$22,IF(L1290="","",L1290))))))))</f>
        <v/>
      </c>
      <c r="AO1290" s="118"/>
      <c r="AP1290" s="64" t="str">
        <f t="shared" si="389"/>
        <v/>
      </c>
      <c r="AQ1290" s="64" t="str">
        <f t="shared" si="390"/>
        <v/>
      </c>
      <c r="AR1290" s="64" t="str">
        <f t="shared" si="391"/>
        <v/>
      </c>
      <c r="AS1290" s="64" t="str">
        <f t="shared" si="392"/>
        <v/>
      </c>
      <c r="AT1290" s="64" t="str">
        <f t="shared" si="393"/>
        <v/>
      </c>
      <c r="AW1290" s="17" t="str">
        <f t="shared" si="394"/>
        <v/>
      </c>
      <c r="AX1290" s="17" t="str">
        <f t="shared" si="395"/>
        <v/>
      </c>
      <c r="AY1290" s="17" t="str">
        <f t="shared" si="396"/>
        <v/>
      </c>
      <c r="AZ1290" s="17" t="str">
        <f t="shared" si="397"/>
        <v/>
      </c>
      <c r="BA1290" s="17" t="str">
        <f t="shared" si="398"/>
        <v/>
      </c>
      <c r="BB1290" s="17" t="str">
        <f t="shared" si="399"/>
        <v/>
      </c>
      <c r="BD1290" s="17" t="str">
        <f>IF(AND(OR(F1290="",F1290="□"),OR(G1290="",G1290="□"),OR(H1290="",H1290="□")),"",IF(AND(F1290="■",G1290="■"),"",IF(AND(OR(F1290="■",G1290="■"),H1290="■"),"",IF(F1290="■",5,IF(G1290="■",4,IF(I1290="","",IF($C$3="","",IF($C$3=8,"-",IF($C$3&lt;8,IF(I1290&lt;=$BY$25,7,IF(I1290&lt;=$BY$26,6,IF(I1290&lt;=$BY$27,5,IF(I1290&lt;=$BY$28,4,IF(I1290&lt;=$BY$29,3,IF(I1290&lt;=$BY$30,2,1)))))))))))))))</f>
        <v/>
      </c>
      <c r="BE1290" s="17" t="str">
        <f>IF(AND(OR(F1290="",F1290="□"),OR(G1290="",G1290="□"),OR(H1290="",H1290="□")),"",IF(AND(F1290="■",G1290="■"),"",IF(AND(OR(F1290="■",G1290="■"),H1290="■"),"",IF(F1290="■",5,IF(G1290="■",4,IF(K1290="","",IF($C$3="","",IF($C$3=8,IF(K1290&lt;=$BY$33,6,IF(K1290&lt;=$BY$34,5,IF(K1290&lt;=$BY$35,4,3))),IF(AND($C$3&lt;8,$C$3&gt;4),IF(K1290&lt;=$BY$32,7,IF(K1290&lt;=$BY$33,6,IF(K1290&lt;=$BY$34,5,IF(K1290&lt;=$BY$35,4,IF(K1290&lt;=$BY$36,3,2))))),IF(C1276&lt;5,"-"))))))))))</f>
        <v/>
      </c>
      <c r="BF1290" s="17" t="str">
        <f t="shared" si="401"/>
        <v/>
      </c>
      <c r="BH1290" s="18" t="str">
        <f>IF(X1290="","",IF(50&lt;=Y1290,6,IF(AND(40&lt;=Y1290,Y1290&lt;50),5,IF(AND(30&lt;=Y1290,Y1290&lt;40),4,IF(AND(20&lt;=Y1290,Y1290&lt;30),3,IF(AND(10&lt;=Y1290,Y1290&lt;20),2,IF(AND(0&lt;=Y1290,Y1290&lt;10),1,IF(Y1290&lt;0,0,""))))))))</f>
        <v/>
      </c>
      <c r="BI1290" s="18" t="str">
        <f>IF(X1290="","",IF(30&lt;=Y1290,4,IF(AND(20&lt;=Y1290,Y1290&lt;30),3,IF(AND(10&lt;=Y1290,Y1290&lt;20),2,IF(AND(0&lt;=Y1290,Y1290&lt;10),1,IF(Y1290&lt;0,0,""))))))</f>
        <v/>
      </c>
      <c r="BJ1290" s="58" t="str">
        <f>IF(AND(OR(Q1290="",Q1290="□"),OR(R1290="",R1290="□"),OR(S1290="",S1290="□")),"",IF(AND(Q1290="■",R1290="■"),"",IF(AND(OR(Q1290="■",R1290="■"),S1290="■"),"",IF(Q1290="■",3,IF(R1290="■",1,IF(Z1290="■",BH1290,BI1290))))))</f>
        <v/>
      </c>
    </row>
    <row r="1291" spans="1:62" ht="12" customHeight="1" x14ac:dyDescent="0.15">
      <c r="A1291" s="66">
        <v>1274</v>
      </c>
      <c r="B1291" s="4"/>
      <c r="C1291" s="2"/>
      <c r="D1291" s="2"/>
      <c r="E1291" s="8"/>
      <c r="F1291" s="129" t="s">
        <v>38</v>
      </c>
      <c r="G1291" s="130" t="s">
        <v>38</v>
      </c>
      <c r="H1291" s="131" t="s">
        <v>38</v>
      </c>
      <c r="I1291" s="122"/>
      <c r="J1291" s="149"/>
      <c r="K1291" s="124"/>
      <c r="L1291" s="178"/>
      <c r="M1291" s="133"/>
      <c r="N1291" s="163" t="str">
        <f>IF($C$3="","",IF(P1291="","",BF1291))</f>
        <v/>
      </c>
      <c r="O1291" s="163" t="str">
        <f>IF($C$3="","",IF(AND(OR(F1291="",F1291="□"),OR(G1291="",G1291="□"),OR(H1291="",H1291="□")),"",IF(AND(F1291="■",G1291="■"),"",IF(AND(OR(F1291="■",G1291="■"),H1291="■"),"",IF(BF1291="","",IF(OR(BF1291=4,BF1291&gt;4),"○","×"))))))</f>
        <v/>
      </c>
      <c r="P1291" s="162" t="str">
        <f>IF($C$3="","",IF(AND(OR(F1291="",F1291="□"),OR(G1291="",G1291="□"),OR(H1291="",H1291="□")),"",IF(AND(F1291="■",G1291="■"),"",IF(AND(OR(F1291="■",G1291="■"),H1291="■"),"",IF(BF1291="","",IF(OR(BF1291=5,BF1291&gt;5),"○","×"))))))</f>
        <v/>
      </c>
      <c r="Q1291" s="129" t="s">
        <v>38</v>
      </c>
      <c r="R1291" s="130" t="s">
        <v>38</v>
      </c>
      <c r="S1291" s="131" t="s">
        <v>38</v>
      </c>
      <c r="T1291" s="1"/>
      <c r="U1291" s="10"/>
      <c r="V1291" s="11"/>
      <c r="W1291" s="10"/>
      <c r="X1291" s="223" t="str">
        <f t="shared" si="400"/>
        <v/>
      </c>
      <c r="Y1291" s="164" t="str">
        <f t="shared" si="382"/>
        <v/>
      </c>
      <c r="Z1291" s="131" t="s">
        <v>58</v>
      </c>
      <c r="AA1291" s="135" t="s">
        <v>58</v>
      </c>
      <c r="AB1291" s="165" t="str">
        <f t="shared" si="383"/>
        <v/>
      </c>
      <c r="AC1291" s="280"/>
      <c r="AD1291" s="281"/>
      <c r="AF1291" s="60" t="str">
        <f>IF($C$3="","",IF(AND(F1291="□",G1291="□",H1291="□"),"",IF(AND(F1291="■",G1291="■"),"",IF(AND(F1291="■",H1291="■"),"",IF(AND(G1291="■",H1291="■"),"",IF(F1291="■",$BY$42,IF(G1291="■",$BY$39,IF(I1291="","",I1291))))))))</f>
        <v/>
      </c>
      <c r="AG1291" s="61" t="str">
        <f>IF($C$3="","",IF(AND(F1291="□",G1291="□",H1291="□"),"",IF(AND(F1291="■",G1291="■"),"",IF(AND(F1291="■",H1291="■"),"",IF(AND(G1291="■",H1291="■"),"",IF(F1291="■",$BY$44,IF(G1291="■",$BY$41,IF(K1291="","",K1291))))))))</f>
        <v/>
      </c>
      <c r="AH1291" s="63" t="str">
        <f t="shared" si="384"/>
        <v/>
      </c>
      <c r="AI1291" s="63" t="str">
        <f t="shared" si="385"/>
        <v/>
      </c>
      <c r="AJ1291" s="64" t="str">
        <f t="shared" si="386"/>
        <v/>
      </c>
      <c r="AK1291" s="64" t="str">
        <f t="shared" si="387"/>
        <v/>
      </c>
      <c r="AL1291" s="64" t="str">
        <f>IF($C$3="","",IF(AND(F1291="□",G1291="□",H1291="□"),"",IF(AND(F1291="■",G1291="■"),"",IF(AND(F1291="■",H1291="■"),"",IF(AND(G1291="■",H1291="■"),"",IF(F1291="■",$BY$23,IF(G1291="■",$BY$21,IF(J1291="","",J1291))))))))</f>
        <v/>
      </c>
      <c r="AM1291" s="65" t="str">
        <f t="shared" si="388"/>
        <v/>
      </c>
      <c r="AN1291" s="64" t="str">
        <f>IF($C$3="","",IF(AND(F1291="□",G1291="□",H1291="□"),"",IF(AND(F1291="■",G1291="■"),"",IF(AND(F1291="■",H1291="■"),"",IF(AND(G1291="■",H1291="■"),"",IF(F1291="■",$BY$24,IF(G1291="■",$BY$22,IF(L1291="","",L1291))))))))</f>
        <v/>
      </c>
      <c r="AO1291" s="118"/>
      <c r="AP1291" s="64" t="str">
        <f t="shared" si="389"/>
        <v/>
      </c>
      <c r="AQ1291" s="64" t="str">
        <f t="shared" si="390"/>
        <v/>
      </c>
      <c r="AR1291" s="64" t="str">
        <f t="shared" si="391"/>
        <v/>
      </c>
      <c r="AS1291" s="64" t="str">
        <f t="shared" si="392"/>
        <v/>
      </c>
      <c r="AT1291" s="64" t="str">
        <f t="shared" si="393"/>
        <v/>
      </c>
      <c r="AW1291" s="17" t="str">
        <f t="shared" si="394"/>
        <v/>
      </c>
      <c r="AX1291" s="17" t="str">
        <f t="shared" si="395"/>
        <v/>
      </c>
      <c r="AY1291" s="17" t="str">
        <f t="shared" si="396"/>
        <v/>
      </c>
      <c r="AZ1291" s="17" t="str">
        <f t="shared" si="397"/>
        <v/>
      </c>
      <c r="BA1291" s="17" t="str">
        <f t="shared" si="398"/>
        <v/>
      </c>
      <c r="BB1291" s="17" t="str">
        <f t="shared" si="399"/>
        <v/>
      </c>
      <c r="BD1291" s="17" t="str">
        <f>IF(AND(OR(F1291="",F1291="□"),OR(G1291="",G1291="□"),OR(H1291="",H1291="□")),"",IF(AND(F1291="■",G1291="■"),"",IF(AND(OR(F1291="■",G1291="■"),H1291="■"),"",IF(F1291="■",5,IF(G1291="■",4,IF(I1291="","",IF($C$3="","",IF($C$3=8,"-",IF($C$3&lt;8,IF(I1291&lt;=$BY$25,7,IF(I1291&lt;=$BY$26,6,IF(I1291&lt;=$BY$27,5,IF(I1291&lt;=$BY$28,4,IF(I1291&lt;=$BY$29,3,IF(I1291&lt;=$BY$30,2,1)))))))))))))))</f>
        <v/>
      </c>
      <c r="BE1291" s="17" t="str">
        <f>IF(AND(OR(F1291="",F1291="□"),OR(G1291="",G1291="□"),OR(H1291="",H1291="□")),"",IF(AND(F1291="■",G1291="■"),"",IF(AND(OR(F1291="■",G1291="■"),H1291="■"),"",IF(F1291="■",5,IF(G1291="■",4,IF(K1291="","",IF($C$3="","",IF($C$3=8,IF(K1291&lt;=$BY$33,6,IF(K1291&lt;=$BY$34,5,IF(K1291&lt;=$BY$35,4,3))),IF(AND($C$3&lt;8,$C$3&gt;4),IF(K1291&lt;=$BY$32,7,IF(K1291&lt;=$BY$33,6,IF(K1291&lt;=$BY$34,5,IF(K1291&lt;=$BY$35,4,IF(K1291&lt;=$BY$36,3,2))))),IF(C1277&lt;5,"-"))))))))))</f>
        <v/>
      </c>
      <c r="BF1291" s="17" t="str">
        <f t="shared" si="401"/>
        <v/>
      </c>
      <c r="BH1291" s="18" t="str">
        <f>IF(X1291="","",IF(50&lt;=Y1291,6,IF(AND(40&lt;=Y1291,Y1291&lt;50),5,IF(AND(30&lt;=Y1291,Y1291&lt;40),4,IF(AND(20&lt;=Y1291,Y1291&lt;30),3,IF(AND(10&lt;=Y1291,Y1291&lt;20),2,IF(AND(0&lt;=Y1291,Y1291&lt;10),1,IF(Y1291&lt;0,0,""))))))))</f>
        <v/>
      </c>
      <c r="BI1291" s="18" t="str">
        <f>IF(X1291="","",IF(30&lt;=Y1291,4,IF(AND(20&lt;=Y1291,Y1291&lt;30),3,IF(AND(10&lt;=Y1291,Y1291&lt;20),2,IF(AND(0&lt;=Y1291,Y1291&lt;10),1,IF(Y1291&lt;0,0,""))))))</f>
        <v/>
      </c>
      <c r="BJ1291" s="58" t="str">
        <f>IF(AND(OR(Q1291="",Q1291="□"),OR(R1291="",R1291="□"),OR(S1291="",S1291="□")),"",IF(AND(Q1291="■",R1291="■"),"",IF(AND(OR(Q1291="■",R1291="■"),S1291="■"),"",IF(Q1291="■",3,IF(R1291="■",1,IF(Z1291="■",BH1291,BI1291))))))</f>
        <v/>
      </c>
    </row>
    <row r="1292" spans="1:62" ht="12" customHeight="1" x14ac:dyDescent="0.15">
      <c r="A1292" s="66">
        <v>1275</v>
      </c>
      <c r="B1292" s="4"/>
      <c r="C1292" s="2"/>
      <c r="D1292" s="2"/>
      <c r="E1292" s="8"/>
      <c r="F1292" s="129" t="s">
        <v>38</v>
      </c>
      <c r="G1292" s="130" t="s">
        <v>38</v>
      </c>
      <c r="H1292" s="131" t="s">
        <v>38</v>
      </c>
      <c r="I1292" s="122"/>
      <c r="J1292" s="149"/>
      <c r="K1292" s="124"/>
      <c r="L1292" s="178"/>
      <c r="M1292" s="133"/>
      <c r="N1292" s="163" t="str">
        <f>IF($C$3="","",IF(P1292="","",BF1292))</f>
        <v/>
      </c>
      <c r="O1292" s="163" t="str">
        <f>IF($C$3="","",IF(AND(OR(F1292="",F1292="□"),OR(G1292="",G1292="□"),OR(H1292="",H1292="□")),"",IF(AND(F1292="■",G1292="■"),"",IF(AND(OR(F1292="■",G1292="■"),H1292="■"),"",IF(BF1292="","",IF(OR(BF1292=4,BF1292&gt;4),"○","×"))))))</f>
        <v/>
      </c>
      <c r="P1292" s="162" t="str">
        <f>IF($C$3="","",IF(AND(OR(F1292="",F1292="□"),OR(G1292="",G1292="□"),OR(H1292="",H1292="□")),"",IF(AND(F1292="■",G1292="■"),"",IF(AND(OR(F1292="■",G1292="■"),H1292="■"),"",IF(BF1292="","",IF(OR(BF1292=5,BF1292&gt;5),"○","×"))))))</f>
        <v/>
      </c>
      <c r="Q1292" s="129" t="s">
        <v>38</v>
      </c>
      <c r="R1292" s="130" t="s">
        <v>38</v>
      </c>
      <c r="S1292" s="131" t="s">
        <v>38</v>
      </c>
      <c r="T1292" s="1"/>
      <c r="U1292" s="10"/>
      <c r="V1292" s="11"/>
      <c r="W1292" s="10"/>
      <c r="X1292" s="223" t="str">
        <f t="shared" si="400"/>
        <v/>
      </c>
      <c r="Y1292" s="164" t="str">
        <f t="shared" si="382"/>
        <v/>
      </c>
      <c r="Z1292" s="131" t="s">
        <v>58</v>
      </c>
      <c r="AA1292" s="135" t="s">
        <v>58</v>
      </c>
      <c r="AB1292" s="165" t="str">
        <f t="shared" si="383"/>
        <v/>
      </c>
      <c r="AC1292" s="280"/>
      <c r="AD1292" s="281"/>
      <c r="AF1292" s="60" t="str">
        <f>IF($C$3="","",IF(AND(F1292="□",G1292="□",H1292="□"),"",IF(AND(F1292="■",G1292="■"),"",IF(AND(F1292="■",H1292="■"),"",IF(AND(G1292="■",H1292="■"),"",IF(F1292="■",$BY$42,IF(G1292="■",$BY$39,IF(I1292="","",I1292))))))))</f>
        <v/>
      </c>
      <c r="AG1292" s="61" t="str">
        <f>IF($C$3="","",IF(AND(F1292="□",G1292="□",H1292="□"),"",IF(AND(F1292="■",G1292="■"),"",IF(AND(F1292="■",H1292="■"),"",IF(AND(G1292="■",H1292="■"),"",IF(F1292="■",$BY$44,IF(G1292="■",$BY$41,IF(K1292="","",K1292))))))))</f>
        <v/>
      </c>
      <c r="AH1292" s="63" t="str">
        <f t="shared" si="384"/>
        <v/>
      </c>
      <c r="AI1292" s="63" t="str">
        <f t="shared" si="385"/>
        <v/>
      </c>
      <c r="AJ1292" s="64" t="str">
        <f t="shared" si="386"/>
        <v/>
      </c>
      <c r="AK1292" s="64" t="str">
        <f t="shared" si="387"/>
        <v/>
      </c>
      <c r="AL1292" s="64" t="str">
        <f>IF($C$3="","",IF(AND(F1292="□",G1292="□",H1292="□"),"",IF(AND(F1292="■",G1292="■"),"",IF(AND(F1292="■",H1292="■"),"",IF(AND(G1292="■",H1292="■"),"",IF(F1292="■",$BY$23,IF(G1292="■",$BY$21,IF(J1292="","",J1292))))))))</f>
        <v/>
      </c>
      <c r="AM1292" s="65" t="str">
        <f t="shared" si="388"/>
        <v/>
      </c>
      <c r="AN1292" s="64" t="str">
        <f>IF($C$3="","",IF(AND(F1292="□",G1292="□",H1292="□"),"",IF(AND(F1292="■",G1292="■"),"",IF(AND(F1292="■",H1292="■"),"",IF(AND(G1292="■",H1292="■"),"",IF(F1292="■",$BY$24,IF(G1292="■",$BY$22,IF(L1292="","",L1292))))))))</f>
        <v/>
      </c>
      <c r="AO1292" s="118"/>
      <c r="AP1292" s="64" t="str">
        <f t="shared" si="389"/>
        <v/>
      </c>
      <c r="AQ1292" s="64" t="str">
        <f t="shared" si="390"/>
        <v/>
      </c>
      <c r="AR1292" s="64" t="str">
        <f t="shared" si="391"/>
        <v/>
      </c>
      <c r="AS1292" s="64" t="str">
        <f t="shared" si="392"/>
        <v/>
      </c>
      <c r="AT1292" s="64" t="str">
        <f t="shared" si="393"/>
        <v/>
      </c>
      <c r="AW1292" s="17" t="str">
        <f t="shared" si="394"/>
        <v/>
      </c>
      <c r="AX1292" s="17" t="str">
        <f t="shared" si="395"/>
        <v/>
      </c>
      <c r="AY1292" s="17" t="str">
        <f t="shared" si="396"/>
        <v/>
      </c>
      <c r="AZ1292" s="17" t="str">
        <f t="shared" si="397"/>
        <v/>
      </c>
      <c r="BA1292" s="17" t="str">
        <f t="shared" si="398"/>
        <v/>
      </c>
      <c r="BB1292" s="17" t="str">
        <f t="shared" si="399"/>
        <v/>
      </c>
      <c r="BD1292" s="17" t="str">
        <f>IF(AND(OR(F1292="",F1292="□"),OR(G1292="",G1292="□"),OR(H1292="",H1292="□")),"",IF(AND(F1292="■",G1292="■"),"",IF(AND(OR(F1292="■",G1292="■"),H1292="■"),"",IF(F1292="■",5,IF(G1292="■",4,IF(I1292="","",IF($C$3="","",IF($C$3=8,"-",IF($C$3&lt;8,IF(I1292&lt;=$BY$25,7,IF(I1292&lt;=$BY$26,6,IF(I1292&lt;=$BY$27,5,IF(I1292&lt;=$BY$28,4,IF(I1292&lt;=$BY$29,3,IF(I1292&lt;=$BY$30,2,1)))))))))))))))</f>
        <v/>
      </c>
      <c r="BE1292" s="17" t="str">
        <f>IF(AND(OR(F1292="",F1292="□"),OR(G1292="",G1292="□"),OR(H1292="",H1292="□")),"",IF(AND(F1292="■",G1292="■"),"",IF(AND(OR(F1292="■",G1292="■"),H1292="■"),"",IF(F1292="■",5,IF(G1292="■",4,IF(K1292="","",IF($C$3="","",IF($C$3=8,IF(K1292&lt;=$BY$33,6,IF(K1292&lt;=$BY$34,5,IF(K1292&lt;=$BY$35,4,3))),IF(AND($C$3&lt;8,$C$3&gt;4),IF(K1292&lt;=$BY$32,7,IF(K1292&lt;=$BY$33,6,IF(K1292&lt;=$BY$34,5,IF(K1292&lt;=$BY$35,4,IF(K1292&lt;=$BY$36,3,2))))),IF(C1278&lt;5,"-"))))))))))</f>
        <v/>
      </c>
      <c r="BF1292" s="17" t="str">
        <f t="shared" si="401"/>
        <v/>
      </c>
      <c r="BH1292" s="18" t="str">
        <f>IF(X1292="","",IF(50&lt;=Y1292,6,IF(AND(40&lt;=Y1292,Y1292&lt;50),5,IF(AND(30&lt;=Y1292,Y1292&lt;40),4,IF(AND(20&lt;=Y1292,Y1292&lt;30),3,IF(AND(10&lt;=Y1292,Y1292&lt;20),2,IF(AND(0&lt;=Y1292,Y1292&lt;10),1,IF(Y1292&lt;0,0,""))))))))</f>
        <v/>
      </c>
      <c r="BI1292" s="18" t="str">
        <f>IF(X1292="","",IF(30&lt;=Y1292,4,IF(AND(20&lt;=Y1292,Y1292&lt;30),3,IF(AND(10&lt;=Y1292,Y1292&lt;20),2,IF(AND(0&lt;=Y1292,Y1292&lt;10),1,IF(Y1292&lt;0,0,""))))))</f>
        <v/>
      </c>
      <c r="BJ1292" s="58" t="str">
        <f>IF(AND(OR(Q1292="",Q1292="□"),OR(R1292="",R1292="□"),OR(S1292="",S1292="□")),"",IF(AND(Q1292="■",R1292="■"),"",IF(AND(OR(Q1292="■",R1292="■"),S1292="■"),"",IF(Q1292="■",3,IF(R1292="■",1,IF(Z1292="■",BH1292,BI1292))))))</f>
        <v/>
      </c>
    </row>
    <row r="1293" spans="1:62" ht="12" customHeight="1" x14ac:dyDescent="0.15">
      <c r="A1293" s="66">
        <v>1276</v>
      </c>
      <c r="B1293" s="4"/>
      <c r="C1293" s="2"/>
      <c r="D1293" s="2"/>
      <c r="E1293" s="8"/>
      <c r="F1293" s="129" t="s">
        <v>38</v>
      </c>
      <c r="G1293" s="130" t="s">
        <v>38</v>
      </c>
      <c r="H1293" s="131" t="s">
        <v>38</v>
      </c>
      <c r="I1293" s="122"/>
      <c r="J1293" s="149"/>
      <c r="K1293" s="124"/>
      <c r="L1293" s="178"/>
      <c r="M1293" s="133"/>
      <c r="N1293" s="163" t="str">
        <f>IF($C$3="","",IF(P1293="","",BF1293))</f>
        <v/>
      </c>
      <c r="O1293" s="163" t="str">
        <f>IF($C$3="","",IF(AND(OR(F1293="",F1293="□"),OR(G1293="",G1293="□"),OR(H1293="",H1293="□")),"",IF(AND(F1293="■",G1293="■"),"",IF(AND(OR(F1293="■",G1293="■"),H1293="■"),"",IF(BF1293="","",IF(OR(BF1293=4,BF1293&gt;4),"○","×"))))))</f>
        <v/>
      </c>
      <c r="P1293" s="162" t="str">
        <f>IF($C$3="","",IF(AND(OR(F1293="",F1293="□"),OR(G1293="",G1293="□"),OR(H1293="",H1293="□")),"",IF(AND(F1293="■",G1293="■"),"",IF(AND(OR(F1293="■",G1293="■"),H1293="■"),"",IF(BF1293="","",IF(OR(BF1293=5,BF1293&gt;5),"○","×"))))))</f>
        <v/>
      </c>
      <c r="Q1293" s="129" t="s">
        <v>38</v>
      </c>
      <c r="R1293" s="130" t="s">
        <v>38</v>
      </c>
      <c r="S1293" s="131" t="s">
        <v>38</v>
      </c>
      <c r="T1293" s="1"/>
      <c r="U1293" s="10"/>
      <c r="V1293" s="11"/>
      <c r="W1293" s="10"/>
      <c r="X1293" s="223" t="str">
        <f t="shared" si="400"/>
        <v/>
      </c>
      <c r="Y1293" s="164" t="str">
        <f t="shared" si="382"/>
        <v/>
      </c>
      <c r="Z1293" s="131" t="s">
        <v>58</v>
      </c>
      <c r="AA1293" s="135" t="s">
        <v>58</v>
      </c>
      <c r="AB1293" s="165" t="str">
        <f t="shared" si="383"/>
        <v/>
      </c>
      <c r="AC1293" s="280"/>
      <c r="AD1293" s="281"/>
      <c r="AF1293" s="60" t="str">
        <f>IF($C$3="","",IF(AND(F1293="□",G1293="□",H1293="□"),"",IF(AND(F1293="■",G1293="■"),"",IF(AND(F1293="■",H1293="■"),"",IF(AND(G1293="■",H1293="■"),"",IF(F1293="■",$BY$42,IF(G1293="■",$BY$39,IF(I1293="","",I1293))))))))</f>
        <v/>
      </c>
      <c r="AG1293" s="61" t="str">
        <f>IF($C$3="","",IF(AND(F1293="□",G1293="□",H1293="□"),"",IF(AND(F1293="■",G1293="■"),"",IF(AND(F1293="■",H1293="■"),"",IF(AND(G1293="■",H1293="■"),"",IF(F1293="■",$BY$44,IF(G1293="■",$BY$41,IF(K1293="","",K1293))))))))</f>
        <v/>
      </c>
      <c r="AH1293" s="63" t="str">
        <f t="shared" si="384"/>
        <v/>
      </c>
      <c r="AI1293" s="63" t="str">
        <f t="shared" si="385"/>
        <v/>
      </c>
      <c r="AJ1293" s="64" t="str">
        <f t="shared" si="386"/>
        <v/>
      </c>
      <c r="AK1293" s="64" t="str">
        <f t="shared" si="387"/>
        <v/>
      </c>
      <c r="AL1293" s="64" t="str">
        <f>IF($C$3="","",IF(AND(F1293="□",G1293="□",H1293="□"),"",IF(AND(F1293="■",G1293="■"),"",IF(AND(F1293="■",H1293="■"),"",IF(AND(G1293="■",H1293="■"),"",IF(F1293="■",$BY$23,IF(G1293="■",$BY$21,IF(J1293="","",J1293))))))))</f>
        <v/>
      </c>
      <c r="AM1293" s="65" t="str">
        <f t="shared" si="388"/>
        <v/>
      </c>
      <c r="AN1293" s="64" t="str">
        <f>IF($C$3="","",IF(AND(F1293="□",G1293="□",H1293="□"),"",IF(AND(F1293="■",G1293="■"),"",IF(AND(F1293="■",H1293="■"),"",IF(AND(G1293="■",H1293="■"),"",IF(F1293="■",$BY$24,IF(G1293="■",$BY$22,IF(L1293="","",L1293))))))))</f>
        <v/>
      </c>
      <c r="AO1293" s="118"/>
      <c r="AP1293" s="64" t="str">
        <f t="shared" si="389"/>
        <v/>
      </c>
      <c r="AQ1293" s="64" t="str">
        <f t="shared" si="390"/>
        <v/>
      </c>
      <c r="AR1293" s="64" t="str">
        <f t="shared" si="391"/>
        <v/>
      </c>
      <c r="AS1293" s="64" t="str">
        <f t="shared" si="392"/>
        <v/>
      </c>
      <c r="AT1293" s="64" t="str">
        <f t="shared" si="393"/>
        <v/>
      </c>
      <c r="AW1293" s="17" t="str">
        <f t="shared" si="394"/>
        <v/>
      </c>
      <c r="AX1293" s="17" t="str">
        <f t="shared" si="395"/>
        <v/>
      </c>
      <c r="AY1293" s="17" t="str">
        <f t="shared" si="396"/>
        <v/>
      </c>
      <c r="AZ1293" s="17" t="str">
        <f t="shared" si="397"/>
        <v/>
      </c>
      <c r="BA1293" s="17" t="str">
        <f t="shared" si="398"/>
        <v/>
      </c>
      <c r="BB1293" s="17" t="str">
        <f t="shared" si="399"/>
        <v/>
      </c>
      <c r="BD1293" s="17" t="str">
        <f>IF(AND(OR(F1293="",F1293="□"),OR(G1293="",G1293="□"),OR(H1293="",H1293="□")),"",IF(AND(F1293="■",G1293="■"),"",IF(AND(OR(F1293="■",G1293="■"),H1293="■"),"",IF(F1293="■",5,IF(G1293="■",4,IF(I1293="","",IF($C$3="","",IF($C$3=8,"-",IF($C$3&lt;8,IF(I1293&lt;=$BY$25,7,IF(I1293&lt;=$BY$26,6,IF(I1293&lt;=$BY$27,5,IF(I1293&lt;=$BY$28,4,IF(I1293&lt;=$BY$29,3,IF(I1293&lt;=$BY$30,2,1)))))))))))))))</f>
        <v/>
      </c>
      <c r="BE1293" s="17" t="str">
        <f>IF(AND(OR(F1293="",F1293="□"),OR(G1293="",G1293="□"),OR(H1293="",H1293="□")),"",IF(AND(F1293="■",G1293="■"),"",IF(AND(OR(F1293="■",G1293="■"),H1293="■"),"",IF(F1293="■",5,IF(G1293="■",4,IF(K1293="","",IF($C$3="","",IF($C$3=8,IF(K1293&lt;=$BY$33,6,IF(K1293&lt;=$BY$34,5,IF(K1293&lt;=$BY$35,4,3))),IF(AND($C$3&lt;8,$C$3&gt;4),IF(K1293&lt;=$BY$32,7,IF(K1293&lt;=$BY$33,6,IF(K1293&lt;=$BY$34,5,IF(K1293&lt;=$BY$35,4,IF(K1293&lt;=$BY$36,3,2))))),IF(C1279&lt;5,"-"))))))))))</f>
        <v/>
      </c>
      <c r="BF1293" s="17" t="str">
        <f t="shared" si="401"/>
        <v/>
      </c>
      <c r="BH1293" s="18" t="str">
        <f>IF(X1293="","",IF(50&lt;=Y1293,6,IF(AND(40&lt;=Y1293,Y1293&lt;50),5,IF(AND(30&lt;=Y1293,Y1293&lt;40),4,IF(AND(20&lt;=Y1293,Y1293&lt;30),3,IF(AND(10&lt;=Y1293,Y1293&lt;20),2,IF(AND(0&lt;=Y1293,Y1293&lt;10),1,IF(Y1293&lt;0,0,""))))))))</f>
        <v/>
      </c>
      <c r="BI1293" s="18" t="str">
        <f>IF(X1293="","",IF(30&lt;=Y1293,4,IF(AND(20&lt;=Y1293,Y1293&lt;30),3,IF(AND(10&lt;=Y1293,Y1293&lt;20),2,IF(AND(0&lt;=Y1293,Y1293&lt;10),1,IF(Y1293&lt;0,0,""))))))</f>
        <v/>
      </c>
      <c r="BJ1293" s="58" t="str">
        <f>IF(AND(OR(Q1293="",Q1293="□"),OR(R1293="",R1293="□"),OR(S1293="",S1293="□")),"",IF(AND(Q1293="■",R1293="■"),"",IF(AND(OR(Q1293="■",R1293="■"),S1293="■"),"",IF(Q1293="■",3,IF(R1293="■",1,IF(Z1293="■",BH1293,BI1293))))))</f>
        <v/>
      </c>
    </row>
    <row r="1294" spans="1:62" ht="12" customHeight="1" x14ac:dyDescent="0.15">
      <c r="A1294" s="66">
        <v>1277</v>
      </c>
      <c r="B1294" s="4"/>
      <c r="C1294" s="2"/>
      <c r="D1294" s="2"/>
      <c r="E1294" s="8"/>
      <c r="F1294" s="129" t="s">
        <v>38</v>
      </c>
      <c r="G1294" s="130" t="s">
        <v>38</v>
      </c>
      <c r="H1294" s="131" t="s">
        <v>38</v>
      </c>
      <c r="I1294" s="122"/>
      <c r="J1294" s="149"/>
      <c r="K1294" s="124"/>
      <c r="L1294" s="178"/>
      <c r="M1294" s="133"/>
      <c r="N1294" s="163" t="str">
        <f>IF($C$3="","",IF(P1294="","",BF1294))</f>
        <v/>
      </c>
      <c r="O1294" s="163" t="str">
        <f>IF($C$3="","",IF(AND(OR(F1294="",F1294="□"),OR(G1294="",G1294="□"),OR(H1294="",H1294="□")),"",IF(AND(F1294="■",G1294="■"),"",IF(AND(OR(F1294="■",G1294="■"),H1294="■"),"",IF(BF1294="","",IF(OR(BF1294=4,BF1294&gt;4),"○","×"))))))</f>
        <v/>
      </c>
      <c r="P1294" s="162" t="str">
        <f>IF($C$3="","",IF(AND(OR(F1294="",F1294="□"),OR(G1294="",G1294="□"),OR(H1294="",H1294="□")),"",IF(AND(F1294="■",G1294="■"),"",IF(AND(OR(F1294="■",G1294="■"),H1294="■"),"",IF(BF1294="","",IF(OR(BF1294=5,BF1294&gt;5),"○","×"))))))</f>
        <v/>
      </c>
      <c r="Q1294" s="129" t="s">
        <v>38</v>
      </c>
      <c r="R1294" s="130" t="s">
        <v>38</v>
      </c>
      <c r="S1294" s="131" t="s">
        <v>38</v>
      </c>
      <c r="T1294" s="1"/>
      <c r="U1294" s="10"/>
      <c r="V1294" s="11"/>
      <c r="W1294" s="10"/>
      <c r="X1294" s="223" t="str">
        <f t="shared" si="400"/>
        <v/>
      </c>
      <c r="Y1294" s="164" t="str">
        <f t="shared" si="382"/>
        <v/>
      </c>
      <c r="Z1294" s="131" t="s">
        <v>58</v>
      </c>
      <c r="AA1294" s="135" t="s">
        <v>58</v>
      </c>
      <c r="AB1294" s="165" t="str">
        <f t="shared" si="383"/>
        <v/>
      </c>
      <c r="AC1294" s="280"/>
      <c r="AD1294" s="281"/>
      <c r="AF1294" s="60" t="str">
        <f>IF($C$3="","",IF(AND(F1294="□",G1294="□",H1294="□"),"",IF(AND(F1294="■",G1294="■"),"",IF(AND(F1294="■",H1294="■"),"",IF(AND(G1294="■",H1294="■"),"",IF(F1294="■",$BY$42,IF(G1294="■",$BY$39,IF(I1294="","",I1294))))))))</f>
        <v/>
      </c>
      <c r="AG1294" s="61" t="str">
        <f>IF($C$3="","",IF(AND(F1294="□",G1294="□",H1294="□"),"",IF(AND(F1294="■",G1294="■"),"",IF(AND(F1294="■",H1294="■"),"",IF(AND(G1294="■",H1294="■"),"",IF(F1294="■",$BY$44,IF(G1294="■",$BY$41,IF(K1294="","",K1294))))))))</f>
        <v/>
      </c>
      <c r="AH1294" s="63" t="str">
        <f t="shared" si="384"/>
        <v/>
      </c>
      <c r="AI1294" s="63" t="str">
        <f t="shared" si="385"/>
        <v/>
      </c>
      <c r="AJ1294" s="64" t="str">
        <f t="shared" si="386"/>
        <v/>
      </c>
      <c r="AK1294" s="64" t="str">
        <f t="shared" si="387"/>
        <v/>
      </c>
      <c r="AL1294" s="64" t="str">
        <f>IF($C$3="","",IF(AND(F1294="□",G1294="□",H1294="□"),"",IF(AND(F1294="■",G1294="■"),"",IF(AND(F1294="■",H1294="■"),"",IF(AND(G1294="■",H1294="■"),"",IF(F1294="■",$BY$23,IF(G1294="■",$BY$21,IF(J1294="","",J1294))))))))</f>
        <v/>
      </c>
      <c r="AM1294" s="65" t="str">
        <f t="shared" si="388"/>
        <v/>
      </c>
      <c r="AN1294" s="64" t="str">
        <f>IF($C$3="","",IF(AND(F1294="□",G1294="□",H1294="□"),"",IF(AND(F1294="■",G1294="■"),"",IF(AND(F1294="■",H1294="■"),"",IF(AND(G1294="■",H1294="■"),"",IF(F1294="■",$BY$24,IF(G1294="■",$BY$22,IF(L1294="","",L1294))))))))</f>
        <v/>
      </c>
      <c r="AO1294" s="118"/>
      <c r="AP1294" s="64" t="str">
        <f t="shared" si="389"/>
        <v/>
      </c>
      <c r="AQ1294" s="64" t="str">
        <f t="shared" si="390"/>
        <v/>
      </c>
      <c r="AR1294" s="64" t="str">
        <f t="shared" si="391"/>
        <v/>
      </c>
      <c r="AS1294" s="64" t="str">
        <f t="shared" si="392"/>
        <v/>
      </c>
      <c r="AT1294" s="64" t="str">
        <f t="shared" si="393"/>
        <v/>
      </c>
      <c r="AW1294" s="17" t="str">
        <f t="shared" si="394"/>
        <v/>
      </c>
      <c r="AX1294" s="17" t="str">
        <f t="shared" si="395"/>
        <v/>
      </c>
      <c r="AY1294" s="17" t="str">
        <f t="shared" si="396"/>
        <v/>
      </c>
      <c r="AZ1294" s="17" t="str">
        <f t="shared" si="397"/>
        <v/>
      </c>
      <c r="BA1294" s="17" t="str">
        <f t="shared" si="398"/>
        <v/>
      </c>
      <c r="BB1294" s="17" t="str">
        <f t="shared" si="399"/>
        <v/>
      </c>
      <c r="BD1294" s="17" t="str">
        <f>IF(AND(OR(F1294="",F1294="□"),OR(G1294="",G1294="□"),OR(H1294="",H1294="□")),"",IF(AND(F1294="■",G1294="■"),"",IF(AND(OR(F1294="■",G1294="■"),H1294="■"),"",IF(F1294="■",5,IF(G1294="■",4,IF(I1294="","",IF($C$3="","",IF($C$3=8,"-",IF($C$3&lt;8,IF(I1294&lt;=$BY$25,7,IF(I1294&lt;=$BY$26,6,IF(I1294&lt;=$BY$27,5,IF(I1294&lt;=$BY$28,4,IF(I1294&lt;=$BY$29,3,IF(I1294&lt;=$BY$30,2,1)))))))))))))))</f>
        <v/>
      </c>
      <c r="BE1294" s="17" t="str">
        <f>IF(AND(OR(F1294="",F1294="□"),OR(G1294="",G1294="□"),OR(H1294="",H1294="□")),"",IF(AND(F1294="■",G1294="■"),"",IF(AND(OR(F1294="■",G1294="■"),H1294="■"),"",IF(F1294="■",5,IF(G1294="■",4,IF(K1294="","",IF($C$3="","",IF($C$3=8,IF(K1294&lt;=$BY$33,6,IF(K1294&lt;=$BY$34,5,IF(K1294&lt;=$BY$35,4,3))),IF(AND($C$3&lt;8,$C$3&gt;4),IF(K1294&lt;=$BY$32,7,IF(K1294&lt;=$BY$33,6,IF(K1294&lt;=$BY$34,5,IF(K1294&lt;=$BY$35,4,IF(K1294&lt;=$BY$36,3,2))))),IF(C1280&lt;5,"-"))))))))))</f>
        <v/>
      </c>
      <c r="BF1294" s="17" t="str">
        <f t="shared" si="401"/>
        <v/>
      </c>
      <c r="BH1294" s="18" t="str">
        <f>IF(X1294="","",IF(50&lt;=Y1294,6,IF(AND(40&lt;=Y1294,Y1294&lt;50),5,IF(AND(30&lt;=Y1294,Y1294&lt;40),4,IF(AND(20&lt;=Y1294,Y1294&lt;30),3,IF(AND(10&lt;=Y1294,Y1294&lt;20),2,IF(AND(0&lt;=Y1294,Y1294&lt;10),1,IF(Y1294&lt;0,0,""))))))))</f>
        <v/>
      </c>
      <c r="BI1294" s="18" t="str">
        <f>IF(X1294="","",IF(30&lt;=Y1294,4,IF(AND(20&lt;=Y1294,Y1294&lt;30),3,IF(AND(10&lt;=Y1294,Y1294&lt;20),2,IF(AND(0&lt;=Y1294,Y1294&lt;10),1,IF(Y1294&lt;0,0,""))))))</f>
        <v/>
      </c>
      <c r="BJ1294" s="58" t="str">
        <f>IF(AND(OR(Q1294="",Q1294="□"),OR(R1294="",R1294="□"),OR(S1294="",S1294="□")),"",IF(AND(Q1294="■",R1294="■"),"",IF(AND(OR(Q1294="■",R1294="■"),S1294="■"),"",IF(Q1294="■",3,IF(R1294="■",1,IF(Z1294="■",BH1294,BI1294))))))</f>
        <v/>
      </c>
    </row>
    <row r="1295" spans="1:62" ht="12" customHeight="1" x14ac:dyDescent="0.15">
      <c r="A1295" s="66">
        <v>1278</v>
      </c>
      <c r="B1295" s="4"/>
      <c r="C1295" s="2"/>
      <c r="D1295" s="2"/>
      <c r="E1295" s="8"/>
      <c r="F1295" s="129" t="s">
        <v>38</v>
      </c>
      <c r="G1295" s="130" t="s">
        <v>38</v>
      </c>
      <c r="H1295" s="131" t="s">
        <v>38</v>
      </c>
      <c r="I1295" s="122"/>
      <c r="J1295" s="149"/>
      <c r="K1295" s="124"/>
      <c r="L1295" s="178"/>
      <c r="M1295" s="133"/>
      <c r="N1295" s="163" t="str">
        <f>IF($C$3="","",IF(P1295="","",BF1295))</f>
        <v/>
      </c>
      <c r="O1295" s="163" t="str">
        <f>IF($C$3="","",IF(AND(OR(F1295="",F1295="□"),OR(G1295="",G1295="□"),OR(H1295="",H1295="□")),"",IF(AND(F1295="■",G1295="■"),"",IF(AND(OR(F1295="■",G1295="■"),H1295="■"),"",IF(BF1295="","",IF(OR(BF1295=4,BF1295&gt;4),"○","×"))))))</f>
        <v/>
      </c>
      <c r="P1295" s="162" t="str">
        <f>IF($C$3="","",IF(AND(OR(F1295="",F1295="□"),OR(G1295="",G1295="□"),OR(H1295="",H1295="□")),"",IF(AND(F1295="■",G1295="■"),"",IF(AND(OR(F1295="■",G1295="■"),H1295="■"),"",IF(BF1295="","",IF(OR(BF1295=5,BF1295&gt;5),"○","×"))))))</f>
        <v/>
      </c>
      <c r="Q1295" s="129" t="s">
        <v>38</v>
      </c>
      <c r="R1295" s="130" t="s">
        <v>38</v>
      </c>
      <c r="S1295" s="131" t="s">
        <v>38</v>
      </c>
      <c r="T1295" s="1"/>
      <c r="U1295" s="10"/>
      <c r="V1295" s="11"/>
      <c r="W1295" s="10"/>
      <c r="X1295" s="223" t="str">
        <f t="shared" si="400"/>
        <v/>
      </c>
      <c r="Y1295" s="164" t="str">
        <f t="shared" si="382"/>
        <v/>
      </c>
      <c r="Z1295" s="131" t="s">
        <v>58</v>
      </c>
      <c r="AA1295" s="135" t="s">
        <v>58</v>
      </c>
      <c r="AB1295" s="165" t="str">
        <f t="shared" si="383"/>
        <v/>
      </c>
      <c r="AC1295" s="280"/>
      <c r="AD1295" s="281"/>
      <c r="AF1295" s="60" t="str">
        <f>IF($C$3="","",IF(AND(F1295="□",G1295="□",H1295="□"),"",IF(AND(F1295="■",G1295="■"),"",IF(AND(F1295="■",H1295="■"),"",IF(AND(G1295="■",H1295="■"),"",IF(F1295="■",$BY$42,IF(G1295="■",$BY$39,IF(I1295="","",I1295))))))))</f>
        <v/>
      </c>
      <c r="AG1295" s="61" t="str">
        <f>IF($C$3="","",IF(AND(F1295="□",G1295="□",H1295="□"),"",IF(AND(F1295="■",G1295="■"),"",IF(AND(F1295="■",H1295="■"),"",IF(AND(G1295="■",H1295="■"),"",IF(F1295="■",$BY$44,IF(G1295="■",$BY$41,IF(K1295="","",K1295))))))))</f>
        <v/>
      </c>
      <c r="AH1295" s="63" t="str">
        <f t="shared" si="384"/>
        <v/>
      </c>
      <c r="AI1295" s="63" t="str">
        <f t="shared" si="385"/>
        <v/>
      </c>
      <c r="AJ1295" s="64" t="str">
        <f t="shared" si="386"/>
        <v/>
      </c>
      <c r="AK1295" s="64" t="str">
        <f t="shared" si="387"/>
        <v/>
      </c>
      <c r="AL1295" s="64" t="str">
        <f>IF($C$3="","",IF(AND(F1295="□",G1295="□",H1295="□"),"",IF(AND(F1295="■",G1295="■"),"",IF(AND(F1295="■",H1295="■"),"",IF(AND(G1295="■",H1295="■"),"",IF(F1295="■",$BY$23,IF(G1295="■",$BY$21,IF(J1295="","",J1295))))))))</f>
        <v/>
      </c>
      <c r="AM1295" s="65" t="str">
        <f t="shared" si="388"/>
        <v/>
      </c>
      <c r="AN1295" s="64" t="str">
        <f>IF($C$3="","",IF(AND(F1295="□",G1295="□",H1295="□"),"",IF(AND(F1295="■",G1295="■"),"",IF(AND(F1295="■",H1295="■"),"",IF(AND(G1295="■",H1295="■"),"",IF(F1295="■",$BY$24,IF(G1295="■",$BY$22,IF(L1295="","",L1295))))))))</f>
        <v/>
      </c>
      <c r="AO1295" s="118"/>
      <c r="AP1295" s="64" t="str">
        <f t="shared" si="389"/>
        <v/>
      </c>
      <c r="AQ1295" s="64" t="str">
        <f t="shared" si="390"/>
        <v/>
      </c>
      <c r="AR1295" s="64" t="str">
        <f t="shared" si="391"/>
        <v/>
      </c>
      <c r="AS1295" s="64" t="str">
        <f t="shared" si="392"/>
        <v/>
      </c>
      <c r="AT1295" s="64" t="str">
        <f t="shared" si="393"/>
        <v/>
      </c>
      <c r="AW1295" s="17" t="str">
        <f t="shared" si="394"/>
        <v/>
      </c>
      <c r="AX1295" s="17" t="str">
        <f t="shared" si="395"/>
        <v/>
      </c>
      <c r="AY1295" s="17" t="str">
        <f t="shared" si="396"/>
        <v/>
      </c>
      <c r="AZ1295" s="17" t="str">
        <f t="shared" si="397"/>
        <v/>
      </c>
      <c r="BA1295" s="17" t="str">
        <f t="shared" si="398"/>
        <v/>
      </c>
      <c r="BB1295" s="17" t="str">
        <f t="shared" si="399"/>
        <v/>
      </c>
      <c r="BD1295" s="17" t="str">
        <f>IF(AND(OR(F1295="",F1295="□"),OR(G1295="",G1295="□"),OR(H1295="",H1295="□")),"",IF(AND(F1295="■",G1295="■"),"",IF(AND(OR(F1295="■",G1295="■"),H1295="■"),"",IF(F1295="■",5,IF(G1295="■",4,IF(I1295="","",IF($C$3="","",IF($C$3=8,"-",IF($C$3&lt;8,IF(I1295&lt;=$BY$25,7,IF(I1295&lt;=$BY$26,6,IF(I1295&lt;=$BY$27,5,IF(I1295&lt;=$BY$28,4,IF(I1295&lt;=$BY$29,3,IF(I1295&lt;=$BY$30,2,1)))))))))))))))</f>
        <v/>
      </c>
      <c r="BE1295" s="17" t="str">
        <f>IF(AND(OR(F1295="",F1295="□"),OR(G1295="",G1295="□"),OR(H1295="",H1295="□")),"",IF(AND(F1295="■",G1295="■"),"",IF(AND(OR(F1295="■",G1295="■"),H1295="■"),"",IF(F1295="■",5,IF(G1295="■",4,IF(K1295="","",IF($C$3="","",IF($C$3=8,IF(K1295&lt;=$BY$33,6,IF(K1295&lt;=$BY$34,5,IF(K1295&lt;=$BY$35,4,3))),IF(AND($C$3&lt;8,$C$3&gt;4),IF(K1295&lt;=$BY$32,7,IF(K1295&lt;=$BY$33,6,IF(K1295&lt;=$BY$34,5,IF(K1295&lt;=$BY$35,4,IF(K1295&lt;=$BY$36,3,2))))),IF(C1281&lt;5,"-"))))))))))</f>
        <v/>
      </c>
      <c r="BF1295" s="17" t="str">
        <f t="shared" si="401"/>
        <v/>
      </c>
      <c r="BH1295" s="18" t="str">
        <f>IF(X1295="","",IF(50&lt;=Y1295,6,IF(AND(40&lt;=Y1295,Y1295&lt;50),5,IF(AND(30&lt;=Y1295,Y1295&lt;40),4,IF(AND(20&lt;=Y1295,Y1295&lt;30),3,IF(AND(10&lt;=Y1295,Y1295&lt;20),2,IF(AND(0&lt;=Y1295,Y1295&lt;10),1,IF(Y1295&lt;0,0,""))))))))</f>
        <v/>
      </c>
      <c r="BI1295" s="18" t="str">
        <f>IF(X1295="","",IF(30&lt;=Y1295,4,IF(AND(20&lt;=Y1295,Y1295&lt;30),3,IF(AND(10&lt;=Y1295,Y1295&lt;20),2,IF(AND(0&lt;=Y1295,Y1295&lt;10),1,IF(Y1295&lt;0,0,""))))))</f>
        <v/>
      </c>
      <c r="BJ1295" s="58" t="str">
        <f>IF(AND(OR(Q1295="",Q1295="□"),OR(R1295="",R1295="□"),OR(S1295="",S1295="□")),"",IF(AND(Q1295="■",R1295="■"),"",IF(AND(OR(Q1295="■",R1295="■"),S1295="■"),"",IF(Q1295="■",3,IF(R1295="■",1,IF(Z1295="■",BH1295,BI1295))))))</f>
        <v/>
      </c>
    </row>
    <row r="1296" spans="1:62" ht="12" customHeight="1" x14ac:dyDescent="0.15">
      <c r="A1296" s="66">
        <v>1279</v>
      </c>
      <c r="B1296" s="4"/>
      <c r="C1296" s="2"/>
      <c r="D1296" s="2"/>
      <c r="E1296" s="8"/>
      <c r="F1296" s="129" t="s">
        <v>38</v>
      </c>
      <c r="G1296" s="130" t="s">
        <v>38</v>
      </c>
      <c r="H1296" s="131" t="s">
        <v>38</v>
      </c>
      <c r="I1296" s="122"/>
      <c r="J1296" s="149"/>
      <c r="K1296" s="124"/>
      <c r="L1296" s="178"/>
      <c r="M1296" s="133"/>
      <c r="N1296" s="163" t="str">
        <f>IF($C$3="","",IF(P1296="","",BF1296))</f>
        <v/>
      </c>
      <c r="O1296" s="163" t="str">
        <f>IF($C$3="","",IF(AND(OR(F1296="",F1296="□"),OR(G1296="",G1296="□"),OR(H1296="",H1296="□")),"",IF(AND(F1296="■",G1296="■"),"",IF(AND(OR(F1296="■",G1296="■"),H1296="■"),"",IF(BF1296="","",IF(OR(BF1296=4,BF1296&gt;4),"○","×"))))))</f>
        <v/>
      </c>
      <c r="P1296" s="162" t="str">
        <f>IF($C$3="","",IF(AND(OR(F1296="",F1296="□"),OR(G1296="",G1296="□"),OR(H1296="",H1296="□")),"",IF(AND(F1296="■",G1296="■"),"",IF(AND(OR(F1296="■",G1296="■"),H1296="■"),"",IF(BF1296="","",IF(OR(BF1296=5,BF1296&gt;5),"○","×"))))))</f>
        <v/>
      </c>
      <c r="Q1296" s="129" t="s">
        <v>38</v>
      </c>
      <c r="R1296" s="130" t="s">
        <v>38</v>
      </c>
      <c r="S1296" s="131" t="s">
        <v>38</v>
      </c>
      <c r="T1296" s="1"/>
      <c r="U1296" s="10"/>
      <c r="V1296" s="11"/>
      <c r="W1296" s="10"/>
      <c r="X1296" s="223" t="str">
        <f t="shared" si="400"/>
        <v/>
      </c>
      <c r="Y1296" s="164" t="str">
        <f t="shared" si="382"/>
        <v/>
      </c>
      <c r="Z1296" s="131" t="s">
        <v>58</v>
      </c>
      <c r="AA1296" s="135" t="s">
        <v>58</v>
      </c>
      <c r="AB1296" s="165" t="str">
        <f t="shared" si="383"/>
        <v/>
      </c>
      <c r="AC1296" s="280"/>
      <c r="AD1296" s="281"/>
      <c r="AF1296" s="60" t="str">
        <f>IF($C$3="","",IF(AND(F1296="□",G1296="□",H1296="□"),"",IF(AND(F1296="■",G1296="■"),"",IF(AND(F1296="■",H1296="■"),"",IF(AND(G1296="■",H1296="■"),"",IF(F1296="■",$BY$42,IF(G1296="■",$BY$39,IF(I1296="","",I1296))))))))</f>
        <v/>
      </c>
      <c r="AG1296" s="61" t="str">
        <f>IF($C$3="","",IF(AND(F1296="□",G1296="□",H1296="□"),"",IF(AND(F1296="■",G1296="■"),"",IF(AND(F1296="■",H1296="■"),"",IF(AND(G1296="■",H1296="■"),"",IF(F1296="■",$BY$44,IF(G1296="■",$BY$41,IF(K1296="","",K1296))))))))</f>
        <v/>
      </c>
      <c r="AH1296" s="63" t="str">
        <f t="shared" si="384"/>
        <v/>
      </c>
      <c r="AI1296" s="63" t="str">
        <f t="shared" si="385"/>
        <v/>
      </c>
      <c r="AJ1296" s="64" t="str">
        <f t="shared" si="386"/>
        <v/>
      </c>
      <c r="AK1296" s="64" t="str">
        <f t="shared" si="387"/>
        <v/>
      </c>
      <c r="AL1296" s="64" t="str">
        <f>IF($C$3="","",IF(AND(F1296="□",G1296="□",H1296="□"),"",IF(AND(F1296="■",G1296="■"),"",IF(AND(F1296="■",H1296="■"),"",IF(AND(G1296="■",H1296="■"),"",IF(F1296="■",$BY$23,IF(G1296="■",$BY$21,IF(J1296="","",J1296))))))))</f>
        <v/>
      </c>
      <c r="AM1296" s="65" t="str">
        <f t="shared" si="388"/>
        <v/>
      </c>
      <c r="AN1296" s="64" t="str">
        <f>IF($C$3="","",IF(AND(F1296="□",G1296="□",H1296="□"),"",IF(AND(F1296="■",G1296="■"),"",IF(AND(F1296="■",H1296="■"),"",IF(AND(G1296="■",H1296="■"),"",IF(F1296="■",$BY$24,IF(G1296="■",$BY$22,IF(L1296="","",L1296))))))))</f>
        <v/>
      </c>
      <c r="AO1296" s="118"/>
      <c r="AP1296" s="64" t="str">
        <f t="shared" si="389"/>
        <v/>
      </c>
      <c r="AQ1296" s="64" t="str">
        <f t="shared" si="390"/>
        <v/>
      </c>
      <c r="AR1296" s="64" t="str">
        <f t="shared" si="391"/>
        <v/>
      </c>
      <c r="AS1296" s="64" t="str">
        <f t="shared" si="392"/>
        <v/>
      </c>
      <c r="AT1296" s="64" t="str">
        <f t="shared" si="393"/>
        <v/>
      </c>
      <c r="AW1296" s="17" t="str">
        <f t="shared" si="394"/>
        <v/>
      </c>
      <c r="AX1296" s="17" t="str">
        <f t="shared" si="395"/>
        <v/>
      </c>
      <c r="AY1296" s="17" t="str">
        <f t="shared" si="396"/>
        <v/>
      </c>
      <c r="AZ1296" s="17" t="str">
        <f t="shared" si="397"/>
        <v/>
      </c>
      <c r="BA1296" s="17" t="str">
        <f t="shared" si="398"/>
        <v/>
      </c>
      <c r="BB1296" s="17" t="str">
        <f t="shared" si="399"/>
        <v/>
      </c>
      <c r="BD1296" s="17" t="str">
        <f>IF(AND(OR(F1296="",F1296="□"),OR(G1296="",G1296="□"),OR(H1296="",H1296="□")),"",IF(AND(F1296="■",G1296="■"),"",IF(AND(OR(F1296="■",G1296="■"),H1296="■"),"",IF(F1296="■",5,IF(G1296="■",4,IF(I1296="","",IF($C$3="","",IF($C$3=8,"-",IF($C$3&lt;8,IF(I1296&lt;=$BY$25,7,IF(I1296&lt;=$BY$26,6,IF(I1296&lt;=$BY$27,5,IF(I1296&lt;=$BY$28,4,IF(I1296&lt;=$BY$29,3,IF(I1296&lt;=$BY$30,2,1)))))))))))))))</f>
        <v/>
      </c>
      <c r="BE1296" s="17" t="str">
        <f>IF(AND(OR(F1296="",F1296="□"),OR(G1296="",G1296="□"),OR(H1296="",H1296="□")),"",IF(AND(F1296="■",G1296="■"),"",IF(AND(OR(F1296="■",G1296="■"),H1296="■"),"",IF(F1296="■",5,IF(G1296="■",4,IF(K1296="","",IF($C$3="","",IF($C$3=8,IF(K1296&lt;=$BY$33,6,IF(K1296&lt;=$BY$34,5,IF(K1296&lt;=$BY$35,4,3))),IF(AND($C$3&lt;8,$C$3&gt;4),IF(K1296&lt;=$BY$32,7,IF(K1296&lt;=$BY$33,6,IF(K1296&lt;=$BY$34,5,IF(K1296&lt;=$BY$35,4,IF(K1296&lt;=$BY$36,3,2))))),IF(C1282&lt;5,"-"))))))))))</f>
        <v/>
      </c>
      <c r="BF1296" s="17" t="str">
        <f t="shared" si="401"/>
        <v/>
      </c>
      <c r="BH1296" s="18" t="str">
        <f>IF(X1296="","",IF(50&lt;=Y1296,6,IF(AND(40&lt;=Y1296,Y1296&lt;50),5,IF(AND(30&lt;=Y1296,Y1296&lt;40),4,IF(AND(20&lt;=Y1296,Y1296&lt;30),3,IF(AND(10&lt;=Y1296,Y1296&lt;20),2,IF(AND(0&lt;=Y1296,Y1296&lt;10),1,IF(Y1296&lt;0,0,""))))))))</f>
        <v/>
      </c>
      <c r="BI1296" s="18" t="str">
        <f>IF(X1296="","",IF(30&lt;=Y1296,4,IF(AND(20&lt;=Y1296,Y1296&lt;30),3,IF(AND(10&lt;=Y1296,Y1296&lt;20),2,IF(AND(0&lt;=Y1296,Y1296&lt;10),1,IF(Y1296&lt;0,0,""))))))</f>
        <v/>
      </c>
      <c r="BJ1296" s="58" t="str">
        <f>IF(AND(OR(Q1296="",Q1296="□"),OR(R1296="",R1296="□"),OR(S1296="",S1296="□")),"",IF(AND(Q1296="■",R1296="■"),"",IF(AND(OR(Q1296="■",R1296="■"),S1296="■"),"",IF(Q1296="■",3,IF(R1296="■",1,IF(Z1296="■",BH1296,BI1296))))))</f>
        <v/>
      </c>
    </row>
    <row r="1297" spans="1:62" ht="12" customHeight="1" x14ac:dyDescent="0.15">
      <c r="A1297" s="66">
        <v>1280</v>
      </c>
      <c r="B1297" s="4"/>
      <c r="C1297" s="2"/>
      <c r="D1297" s="2"/>
      <c r="E1297" s="8"/>
      <c r="F1297" s="129" t="s">
        <v>38</v>
      </c>
      <c r="G1297" s="130" t="s">
        <v>38</v>
      </c>
      <c r="H1297" s="131" t="s">
        <v>38</v>
      </c>
      <c r="I1297" s="122"/>
      <c r="J1297" s="149"/>
      <c r="K1297" s="124"/>
      <c r="L1297" s="178"/>
      <c r="M1297" s="133"/>
      <c r="N1297" s="163" t="str">
        <f>IF($C$3="","",IF(P1297="","",BF1297))</f>
        <v/>
      </c>
      <c r="O1297" s="163" t="str">
        <f>IF($C$3="","",IF(AND(OR(F1297="",F1297="□"),OR(G1297="",G1297="□"),OR(H1297="",H1297="□")),"",IF(AND(F1297="■",G1297="■"),"",IF(AND(OR(F1297="■",G1297="■"),H1297="■"),"",IF(BF1297="","",IF(OR(BF1297=4,BF1297&gt;4),"○","×"))))))</f>
        <v/>
      </c>
      <c r="P1297" s="162" t="str">
        <f>IF($C$3="","",IF(AND(OR(F1297="",F1297="□"),OR(G1297="",G1297="□"),OR(H1297="",H1297="□")),"",IF(AND(F1297="■",G1297="■"),"",IF(AND(OR(F1297="■",G1297="■"),H1297="■"),"",IF(BF1297="","",IF(OR(BF1297=5,BF1297&gt;5),"○","×"))))))</f>
        <v/>
      </c>
      <c r="Q1297" s="129" t="s">
        <v>38</v>
      </c>
      <c r="R1297" s="130" t="s">
        <v>38</v>
      </c>
      <c r="S1297" s="131" t="s">
        <v>38</v>
      </c>
      <c r="T1297" s="1"/>
      <c r="U1297" s="10"/>
      <c r="V1297" s="11"/>
      <c r="W1297" s="10"/>
      <c r="X1297" s="223" t="str">
        <f t="shared" si="400"/>
        <v/>
      </c>
      <c r="Y1297" s="164" t="str">
        <f t="shared" si="382"/>
        <v/>
      </c>
      <c r="Z1297" s="131" t="s">
        <v>58</v>
      </c>
      <c r="AA1297" s="135" t="s">
        <v>58</v>
      </c>
      <c r="AB1297" s="165" t="str">
        <f t="shared" si="383"/>
        <v/>
      </c>
      <c r="AC1297" s="280"/>
      <c r="AD1297" s="281"/>
      <c r="AF1297" s="60" t="str">
        <f>IF($C$3="","",IF(AND(F1297="□",G1297="□",H1297="□"),"",IF(AND(F1297="■",G1297="■"),"",IF(AND(F1297="■",H1297="■"),"",IF(AND(G1297="■",H1297="■"),"",IF(F1297="■",$BY$42,IF(G1297="■",$BY$39,IF(I1297="","",I1297))))))))</f>
        <v/>
      </c>
      <c r="AG1297" s="61" t="str">
        <f>IF($C$3="","",IF(AND(F1297="□",G1297="□",H1297="□"),"",IF(AND(F1297="■",G1297="■"),"",IF(AND(F1297="■",H1297="■"),"",IF(AND(G1297="■",H1297="■"),"",IF(F1297="■",$BY$44,IF(G1297="■",$BY$41,IF(K1297="","",K1297))))))))</f>
        <v/>
      </c>
      <c r="AH1297" s="63" t="str">
        <f t="shared" si="384"/>
        <v/>
      </c>
      <c r="AI1297" s="63" t="str">
        <f t="shared" si="385"/>
        <v/>
      </c>
      <c r="AJ1297" s="64" t="str">
        <f t="shared" si="386"/>
        <v/>
      </c>
      <c r="AK1297" s="64" t="str">
        <f t="shared" si="387"/>
        <v/>
      </c>
      <c r="AL1297" s="64" t="str">
        <f>IF($C$3="","",IF(AND(F1297="□",G1297="□",H1297="□"),"",IF(AND(F1297="■",G1297="■"),"",IF(AND(F1297="■",H1297="■"),"",IF(AND(G1297="■",H1297="■"),"",IF(F1297="■",$BY$23,IF(G1297="■",$BY$21,IF(J1297="","",J1297))))))))</f>
        <v/>
      </c>
      <c r="AM1297" s="65" t="str">
        <f t="shared" si="388"/>
        <v/>
      </c>
      <c r="AN1297" s="64" t="str">
        <f>IF($C$3="","",IF(AND(F1297="□",G1297="□",H1297="□"),"",IF(AND(F1297="■",G1297="■"),"",IF(AND(F1297="■",H1297="■"),"",IF(AND(G1297="■",H1297="■"),"",IF(F1297="■",$BY$24,IF(G1297="■",$BY$22,IF(L1297="","",L1297))))))))</f>
        <v/>
      </c>
      <c r="AO1297" s="118"/>
      <c r="AP1297" s="64" t="str">
        <f t="shared" si="389"/>
        <v/>
      </c>
      <c r="AQ1297" s="64" t="str">
        <f t="shared" si="390"/>
        <v/>
      </c>
      <c r="AR1297" s="64" t="str">
        <f t="shared" si="391"/>
        <v/>
      </c>
      <c r="AS1297" s="64" t="str">
        <f t="shared" si="392"/>
        <v/>
      </c>
      <c r="AT1297" s="64" t="str">
        <f t="shared" si="393"/>
        <v/>
      </c>
      <c r="AW1297" s="17" t="str">
        <f t="shared" si="394"/>
        <v/>
      </c>
      <c r="AX1297" s="17" t="str">
        <f t="shared" si="395"/>
        <v/>
      </c>
      <c r="AY1297" s="17" t="str">
        <f t="shared" si="396"/>
        <v/>
      </c>
      <c r="AZ1297" s="17" t="str">
        <f t="shared" si="397"/>
        <v/>
      </c>
      <c r="BA1297" s="17" t="str">
        <f t="shared" si="398"/>
        <v/>
      </c>
      <c r="BB1297" s="17" t="str">
        <f t="shared" si="399"/>
        <v/>
      </c>
      <c r="BD1297" s="17" t="str">
        <f>IF(AND(OR(F1297="",F1297="□"),OR(G1297="",G1297="□"),OR(H1297="",H1297="□")),"",IF(AND(F1297="■",G1297="■"),"",IF(AND(OR(F1297="■",G1297="■"),H1297="■"),"",IF(F1297="■",5,IF(G1297="■",4,IF(I1297="","",IF($C$3="","",IF($C$3=8,"-",IF($C$3&lt;8,IF(I1297&lt;=$BY$25,7,IF(I1297&lt;=$BY$26,6,IF(I1297&lt;=$BY$27,5,IF(I1297&lt;=$BY$28,4,IF(I1297&lt;=$BY$29,3,IF(I1297&lt;=$BY$30,2,1)))))))))))))))</f>
        <v/>
      </c>
      <c r="BE1297" s="17" t="str">
        <f>IF(AND(OR(F1297="",F1297="□"),OR(G1297="",G1297="□"),OR(H1297="",H1297="□")),"",IF(AND(F1297="■",G1297="■"),"",IF(AND(OR(F1297="■",G1297="■"),H1297="■"),"",IF(F1297="■",5,IF(G1297="■",4,IF(K1297="","",IF($C$3="","",IF($C$3=8,IF(K1297&lt;=$BY$33,6,IF(K1297&lt;=$BY$34,5,IF(K1297&lt;=$BY$35,4,3))),IF(AND($C$3&lt;8,$C$3&gt;4),IF(K1297&lt;=$BY$32,7,IF(K1297&lt;=$BY$33,6,IF(K1297&lt;=$BY$34,5,IF(K1297&lt;=$BY$35,4,IF(K1297&lt;=$BY$36,3,2))))),IF(C1283&lt;5,"-"))))))))))</f>
        <v/>
      </c>
      <c r="BF1297" s="17" t="str">
        <f t="shared" si="401"/>
        <v/>
      </c>
      <c r="BH1297" s="18" t="str">
        <f>IF(X1297="","",IF(50&lt;=Y1297,6,IF(AND(40&lt;=Y1297,Y1297&lt;50),5,IF(AND(30&lt;=Y1297,Y1297&lt;40),4,IF(AND(20&lt;=Y1297,Y1297&lt;30),3,IF(AND(10&lt;=Y1297,Y1297&lt;20),2,IF(AND(0&lt;=Y1297,Y1297&lt;10),1,IF(Y1297&lt;0,0,""))))))))</f>
        <v/>
      </c>
      <c r="BI1297" s="18" t="str">
        <f>IF(X1297="","",IF(30&lt;=Y1297,4,IF(AND(20&lt;=Y1297,Y1297&lt;30),3,IF(AND(10&lt;=Y1297,Y1297&lt;20),2,IF(AND(0&lt;=Y1297,Y1297&lt;10),1,IF(Y1297&lt;0,0,""))))))</f>
        <v/>
      </c>
      <c r="BJ1297" s="58" t="str">
        <f>IF(AND(OR(Q1297="",Q1297="□"),OR(R1297="",R1297="□"),OR(S1297="",S1297="□")),"",IF(AND(Q1297="■",R1297="■"),"",IF(AND(OR(Q1297="■",R1297="■"),S1297="■"),"",IF(Q1297="■",3,IF(R1297="■",1,IF(Z1297="■",BH1297,BI1297))))))</f>
        <v/>
      </c>
    </row>
    <row r="1298" spans="1:62" ht="12" customHeight="1" x14ac:dyDescent="0.15">
      <c r="A1298" s="66">
        <v>1281</v>
      </c>
      <c r="B1298" s="4"/>
      <c r="C1298" s="2"/>
      <c r="D1298" s="2"/>
      <c r="E1298" s="8"/>
      <c r="F1298" s="129" t="s">
        <v>38</v>
      </c>
      <c r="G1298" s="130" t="s">
        <v>38</v>
      </c>
      <c r="H1298" s="131" t="s">
        <v>38</v>
      </c>
      <c r="I1298" s="122"/>
      <c r="J1298" s="149"/>
      <c r="K1298" s="124"/>
      <c r="L1298" s="178"/>
      <c r="M1298" s="133"/>
      <c r="N1298" s="163" t="str">
        <f>IF($C$3="","",IF(P1298="","",BF1298))</f>
        <v/>
      </c>
      <c r="O1298" s="163" t="str">
        <f>IF($C$3="","",IF(AND(OR(F1298="",F1298="□"),OR(G1298="",G1298="□"),OR(H1298="",H1298="□")),"",IF(AND(F1298="■",G1298="■"),"",IF(AND(OR(F1298="■",G1298="■"),H1298="■"),"",IF(BF1298="","",IF(OR(BF1298=4,BF1298&gt;4),"○","×"))))))</f>
        <v/>
      </c>
      <c r="P1298" s="162" t="str">
        <f>IF($C$3="","",IF(AND(OR(F1298="",F1298="□"),OR(G1298="",G1298="□"),OR(H1298="",H1298="□")),"",IF(AND(F1298="■",G1298="■"),"",IF(AND(OR(F1298="■",G1298="■"),H1298="■"),"",IF(BF1298="","",IF(OR(BF1298=5,BF1298&gt;5),"○","×"))))))</f>
        <v/>
      </c>
      <c r="Q1298" s="129" t="s">
        <v>38</v>
      </c>
      <c r="R1298" s="130" t="s">
        <v>38</v>
      </c>
      <c r="S1298" s="131" t="s">
        <v>38</v>
      </c>
      <c r="T1298" s="1"/>
      <c r="U1298" s="10"/>
      <c r="V1298" s="11"/>
      <c r="W1298" s="10"/>
      <c r="X1298" s="223" t="str">
        <f t="shared" si="400"/>
        <v/>
      </c>
      <c r="Y1298" s="164" t="str">
        <f t="shared" ref="Y1298:Y1361" si="402">IFERROR((1-X1298)*100,"")</f>
        <v/>
      </c>
      <c r="Z1298" s="131" t="s">
        <v>58</v>
      </c>
      <c r="AA1298" s="135" t="s">
        <v>58</v>
      </c>
      <c r="AB1298" s="165" t="str">
        <f t="shared" ref="AB1298:AB1361" si="403">BJ1298</f>
        <v/>
      </c>
      <c r="AC1298" s="280"/>
      <c r="AD1298" s="281"/>
      <c r="AF1298" s="60" t="str">
        <f>IF($C$3="","",IF(AND(F1298="□",G1298="□",H1298="□"),"",IF(AND(F1298="■",G1298="■"),"",IF(AND(F1298="■",H1298="■"),"",IF(AND(G1298="■",H1298="■"),"",IF(F1298="■",$BY$42,IF(G1298="■",$BY$39,IF(I1298="","",I1298))))))))</f>
        <v/>
      </c>
      <c r="AG1298" s="61" t="str">
        <f>IF($C$3="","",IF(AND(F1298="□",G1298="□",H1298="□"),"",IF(AND(F1298="■",G1298="■"),"",IF(AND(F1298="■",H1298="■"),"",IF(AND(G1298="■",H1298="■"),"",IF(F1298="■",$BY$44,IF(G1298="■",$BY$41,IF(K1298="","",K1298))))))))</f>
        <v/>
      </c>
      <c r="AH1298" s="63" t="str">
        <f t="shared" ref="AH1298:AH1361" si="404">IF(C1298="","",C1298)</f>
        <v/>
      </c>
      <c r="AI1298" s="63" t="str">
        <f t="shared" ref="AI1298:AI1361" si="405">IF(D1298="","",D1298)</f>
        <v/>
      </c>
      <c r="AJ1298" s="64" t="str">
        <f t="shared" ref="AJ1298:AJ1361" si="406">IF(E1298="","",E1298)</f>
        <v/>
      </c>
      <c r="AK1298" s="64" t="str">
        <f t="shared" ref="AK1298:AK1361" si="407">AF1298</f>
        <v/>
      </c>
      <c r="AL1298" s="64" t="str">
        <f>IF($C$3="","",IF(AND(F1298="□",G1298="□",H1298="□"),"",IF(AND(F1298="■",G1298="■"),"",IF(AND(F1298="■",H1298="■"),"",IF(AND(G1298="■",H1298="■"),"",IF(F1298="■",$BY$23,IF(G1298="■",$BY$21,IF(J1298="","",J1298))))))))</f>
        <v/>
      </c>
      <c r="AM1298" s="65" t="str">
        <f t="shared" ref="AM1298:AM1361" si="408">AG1298</f>
        <v/>
      </c>
      <c r="AN1298" s="64" t="str">
        <f>IF($C$3="","",IF(AND(F1298="□",G1298="□",H1298="□"),"",IF(AND(F1298="■",G1298="■"),"",IF(AND(F1298="■",H1298="■"),"",IF(AND(G1298="■",H1298="■"),"",IF(F1298="■",$BY$24,IF(G1298="■",$BY$22,IF(L1298="","",L1298))))))))</f>
        <v/>
      </c>
      <c r="AO1298" s="118"/>
      <c r="AP1298" s="64" t="str">
        <f t="shared" ref="AP1298:AP1361" si="409">IF(AND(AZ1298="",BA1298="",BB1298=""),"",IF(AZ1298="●","",IF(BA1298="●","",IF(BB1298="●",T1298,""))))</f>
        <v/>
      </c>
      <c r="AQ1298" s="64" t="str">
        <f t="shared" ref="AQ1298:AQ1361" si="410">IF(AND(AZ1298="",BA1298="",BB1298=""),"",IF(AZ1298="●","",IF(BA1298="●","",IF(BB1298="●",U1298,""))))</f>
        <v/>
      </c>
      <c r="AR1298" s="64" t="str">
        <f t="shared" ref="AR1298:AR1361" si="411">IF(AND(AZ1298="",BA1298="",BB1298=""),"",IF(AZ1298="●","",IF(BA1298="●","",IF(BB1298="●",V1298,""))))</f>
        <v/>
      </c>
      <c r="AS1298" s="64" t="str">
        <f t="shared" ref="AS1298:AS1361" si="412">IF(AND(AZ1298="",BA1298="",BB1298=""),"",IF(AZ1298="●","",IF(BA1298="●","",IF(BB1298="●",W1298,""))))</f>
        <v/>
      </c>
      <c r="AT1298" s="64" t="str">
        <f t="shared" ref="AT1298:AT1361" si="413">IF(AND(AZ1298="",BA1298="",BB1298=""),"",IF(AZ1298="●",0.8,IF(BA1298="●",1,IF(BB1298="●",IF(OR(V1298="",W1298=""),"",ROUNDUP(V1298/W1298,2)),""))))</f>
        <v/>
      </c>
      <c r="AW1298" s="17" t="str">
        <f t="shared" ref="AW1298:AW1361" si="414">IF(AND(F1298="□",G1298="□",H1298="□"),"",IF(AND(F1298="■",G1298="■"),"",IF(AND(F1298="■",H1298="■"),"",IF(AND(G1298="■",H1298="■"),"",IF(F1298="■","●","")))))</f>
        <v/>
      </c>
      <c r="AX1298" s="17" t="str">
        <f t="shared" ref="AX1298:AX1361" si="415">IF(AND(F1298="□",G1298="□",H1298="□"),"",IF(AND(F1298="■",G1298="■"),"",IF(AND(F1298="■",H1298="■"),"",IF(AND(G1298="■",H1298="■"),"",IF(G1298="■","●","")))))</f>
        <v/>
      </c>
      <c r="AY1298" s="17" t="str">
        <f t="shared" ref="AY1298:AY1361" si="416">IF(AND(F1298="□",G1298="□",H1298="□"),"",IF(AND(F1298="■",G1298="■"),"",IF(AND(F1298="■",H1298="■"),"",IF(AND(G1298="■",H1298="■"),"",IF(H1298="■","●","")))))</f>
        <v/>
      </c>
      <c r="AZ1298" s="17" t="str">
        <f t="shared" ref="AZ1298:AZ1361" si="417">IF(AND(Q1298="□",R1298="□",S1298="□"),"",IF(AND(Q1298="■",R1298="■"),"",IF(AND(Q1298="■",S1298="■"),"",IF(AND(R1298="■",S1298="■"),"",IF(Q1298="■","●","")))))</f>
        <v/>
      </c>
      <c r="BA1298" s="17" t="str">
        <f t="shared" ref="BA1298:BA1361" si="418">IF(AND(Q1298="□",R1298="□",S1298="□"),"",IF(AND(Q1298="■",R1298="■"),"",IF(AND(Q1298="■",S1298="■"),"",IF(AND(R1298="■",S1298="■"),"",IF(R1298="■","●","")))))</f>
        <v/>
      </c>
      <c r="BB1298" s="17" t="str">
        <f t="shared" ref="BB1298:BB1361" si="419">IF(AND(Q1298="□",R1298="□",S1298="□"),"",IF(AND(Q1298="■",R1298="■"),"",IF(AND(Q1298="■",S1298="■"),"",IF(AND(R1298="■",S1298="■"),"",IF(S1298="■","●","")))))</f>
        <v/>
      </c>
      <c r="BD1298" s="17" t="str">
        <f>IF(AND(OR(F1298="",F1298="□"),OR(G1298="",G1298="□"),OR(H1298="",H1298="□")),"",IF(AND(F1298="■",G1298="■"),"",IF(AND(OR(F1298="■",G1298="■"),H1298="■"),"",IF(F1298="■",5,IF(G1298="■",4,IF(I1298="","",IF($C$3="","",IF($C$3=8,"-",IF($C$3&lt;8,IF(I1298&lt;=$BY$25,7,IF(I1298&lt;=$BY$26,6,IF(I1298&lt;=$BY$27,5,IF(I1298&lt;=$BY$28,4,IF(I1298&lt;=$BY$29,3,IF(I1298&lt;=$BY$30,2,1)))))))))))))))</f>
        <v/>
      </c>
      <c r="BE1298" s="17" t="str">
        <f>IF(AND(OR(F1298="",F1298="□"),OR(G1298="",G1298="□"),OR(H1298="",H1298="□")),"",IF(AND(F1298="■",G1298="■"),"",IF(AND(OR(F1298="■",G1298="■"),H1298="■"),"",IF(F1298="■",5,IF(G1298="■",4,IF(K1298="","",IF($C$3="","",IF($C$3=8,IF(K1298&lt;=$BY$33,6,IF(K1298&lt;=$BY$34,5,IF(K1298&lt;=$BY$35,4,3))),IF(AND($C$3&lt;8,$C$3&gt;4),IF(K1298&lt;=$BY$32,7,IF(K1298&lt;=$BY$33,6,IF(K1298&lt;=$BY$34,5,IF(K1298&lt;=$BY$35,4,IF(K1298&lt;=$BY$36,3,2))))),IF(C1284&lt;5,"-"))))))))))</f>
        <v/>
      </c>
      <c r="BF1298" s="17" t="str">
        <f t="shared" si="401"/>
        <v/>
      </c>
      <c r="BH1298" s="18" t="str">
        <f>IF(X1298="","",IF(50&lt;=Y1298,6,IF(AND(40&lt;=Y1298,Y1298&lt;50),5,IF(AND(30&lt;=Y1298,Y1298&lt;40),4,IF(AND(20&lt;=Y1298,Y1298&lt;30),3,IF(AND(10&lt;=Y1298,Y1298&lt;20),2,IF(AND(0&lt;=Y1298,Y1298&lt;10),1,IF(Y1298&lt;0,0,""))))))))</f>
        <v/>
      </c>
      <c r="BI1298" s="18" t="str">
        <f>IF(X1298="","",IF(30&lt;=Y1298,4,IF(AND(20&lt;=Y1298,Y1298&lt;30),3,IF(AND(10&lt;=Y1298,Y1298&lt;20),2,IF(AND(0&lt;=Y1298,Y1298&lt;10),1,IF(Y1298&lt;0,0,""))))))</f>
        <v/>
      </c>
      <c r="BJ1298" s="58" t="str">
        <f>IF(AND(OR(Q1298="",Q1298="□"),OR(R1298="",R1298="□"),OR(S1298="",S1298="□")),"",IF(AND(Q1298="■",R1298="■"),"",IF(AND(OR(Q1298="■",R1298="■"),S1298="■"),"",IF(Q1298="■",3,IF(R1298="■",1,IF(Z1298="■",BH1298,BI1298))))))</f>
        <v/>
      </c>
    </row>
    <row r="1299" spans="1:62" ht="12" customHeight="1" x14ac:dyDescent="0.15">
      <c r="A1299" s="66">
        <v>1282</v>
      </c>
      <c r="B1299" s="4"/>
      <c r="C1299" s="2"/>
      <c r="D1299" s="2"/>
      <c r="E1299" s="8"/>
      <c r="F1299" s="129" t="s">
        <v>38</v>
      </c>
      <c r="G1299" s="130" t="s">
        <v>38</v>
      </c>
      <c r="H1299" s="131" t="s">
        <v>38</v>
      </c>
      <c r="I1299" s="122"/>
      <c r="J1299" s="149"/>
      <c r="K1299" s="124"/>
      <c r="L1299" s="178"/>
      <c r="M1299" s="133"/>
      <c r="N1299" s="163" t="str">
        <f>IF($C$3="","",IF(P1299="","",BF1299))</f>
        <v/>
      </c>
      <c r="O1299" s="163" t="str">
        <f>IF($C$3="","",IF(AND(OR(F1299="",F1299="□"),OR(G1299="",G1299="□"),OR(H1299="",H1299="□")),"",IF(AND(F1299="■",G1299="■"),"",IF(AND(OR(F1299="■",G1299="■"),H1299="■"),"",IF(BF1299="","",IF(OR(BF1299=4,BF1299&gt;4),"○","×"))))))</f>
        <v/>
      </c>
      <c r="P1299" s="162" t="str">
        <f>IF($C$3="","",IF(AND(OR(F1299="",F1299="□"),OR(G1299="",G1299="□"),OR(H1299="",H1299="□")),"",IF(AND(F1299="■",G1299="■"),"",IF(AND(OR(F1299="■",G1299="■"),H1299="■"),"",IF(BF1299="","",IF(OR(BF1299=5,BF1299&gt;5),"○","×"))))))</f>
        <v/>
      </c>
      <c r="Q1299" s="129" t="s">
        <v>38</v>
      </c>
      <c r="R1299" s="130" t="s">
        <v>38</v>
      </c>
      <c r="S1299" s="131" t="s">
        <v>38</v>
      </c>
      <c r="T1299" s="1"/>
      <c r="U1299" s="10"/>
      <c r="V1299" s="11"/>
      <c r="W1299" s="10"/>
      <c r="X1299" s="223" t="str">
        <f t="shared" ref="X1299:X1362" si="420">AT1299</f>
        <v/>
      </c>
      <c r="Y1299" s="164" t="str">
        <f t="shared" si="402"/>
        <v/>
      </c>
      <c r="Z1299" s="131" t="s">
        <v>58</v>
      </c>
      <c r="AA1299" s="135" t="s">
        <v>58</v>
      </c>
      <c r="AB1299" s="165" t="str">
        <f t="shared" si="403"/>
        <v/>
      </c>
      <c r="AC1299" s="280"/>
      <c r="AD1299" s="281"/>
      <c r="AF1299" s="60" t="str">
        <f>IF($C$3="","",IF(AND(F1299="□",G1299="□",H1299="□"),"",IF(AND(F1299="■",G1299="■"),"",IF(AND(F1299="■",H1299="■"),"",IF(AND(G1299="■",H1299="■"),"",IF(F1299="■",$BY$42,IF(G1299="■",$BY$39,IF(I1299="","",I1299))))))))</f>
        <v/>
      </c>
      <c r="AG1299" s="61" t="str">
        <f>IF($C$3="","",IF(AND(F1299="□",G1299="□",H1299="□"),"",IF(AND(F1299="■",G1299="■"),"",IF(AND(F1299="■",H1299="■"),"",IF(AND(G1299="■",H1299="■"),"",IF(F1299="■",$BY$44,IF(G1299="■",$BY$41,IF(K1299="","",K1299))))))))</f>
        <v/>
      </c>
      <c r="AH1299" s="63" t="str">
        <f t="shared" si="404"/>
        <v/>
      </c>
      <c r="AI1299" s="63" t="str">
        <f t="shared" si="405"/>
        <v/>
      </c>
      <c r="AJ1299" s="64" t="str">
        <f t="shared" si="406"/>
        <v/>
      </c>
      <c r="AK1299" s="64" t="str">
        <f t="shared" si="407"/>
        <v/>
      </c>
      <c r="AL1299" s="64" t="str">
        <f>IF($C$3="","",IF(AND(F1299="□",G1299="□",H1299="□"),"",IF(AND(F1299="■",G1299="■"),"",IF(AND(F1299="■",H1299="■"),"",IF(AND(G1299="■",H1299="■"),"",IF(F1299="■",$BY$23,IF(G1299="■",$BY$21,IF(J1299="","",J1299))))))))</f>
        <v/>
      </c>
      <c r="AM1299" s="65" t="str">
        <f t="shared" si="408"/>
        <v/>
      </c>
      <c r="AN1299" s="64" t="str">
        <f>IF($C$3="","",IF(AND(F1299="□",G1299="□",H1299="□"),"",IF(AND(F1299="■",G1299="■"),"",IF(AND(F1299="■",H1299="■"),"",IF(AND(G1299="■",H1299="■"),"",IF(F1299="■",$BY$24,IF(G1299="■",$BY$22,IF(L1299="","",L1299))))))))</f>
        <v/>
      </c>
      <c r="AO1299" s="118"/>
      <c r="AP1299" s="64" t="str">
        <f t="shared" si="409"/>
        <v/>
      </c>
      <c r="AQ1299" s="64" t="str">
        <f t="shared" si="410"/>
        <v/>
      </c>
      <c r="AR1299" s="64" t="str">
        <f t="shared" si="411"/>
        <v/>
      </c>
      <c r="AS1299" s="64" t="str">
        <f t="shared" si="412"/>
        <v/>
      </c>
      <c r="AT1299" s="64" t="str">
        <f t="shared" si="413"/>
        <v/>
      </c>
      <c r="AW1299" s="17" t="str">
        <f t="shared" si="414"/>
        <v/>
      </c>
      <c r="AX1299" s="17" t="str">
        <f t="shared" si="415"/>
        <v/>
      </c>
      <c r="AY1299" s="17" t="str">
        <f t="shared" si="416"/>
        <v/>
      </c>
      <c r="AZ1299" s="17" t="str">
        <f t="shared" si="417"/>
        <v/>
      </c>
      <c r="BA1299" s="17" t="str">
        <f t="shared" si="418"/>
        <v/>
      </c>
      <c r="BB1299" s="17" t="str">
        <f t="shared" si="419"/>
        <v/>
      </c>
      <c r="BD1299" s="17" t="str">
        <f>IF(AND(OR(F1299="",F1299="□"),OR(G1299="",G1299="□"),OR(H1299="",H1299="□")),"",IF(AND(F1299="■",G1299="■"),"",IF(AND(OR(F1299="■",G1299="■"),H1299="■"),"",IF(F1299="■",5,IF(G1299="■",4,IF(I1299="","",IF($C$3="","",IF($C$3=8,"-",IF($C$3&lt;8,IF(I1299&lt;=$BY$25,7,IF(I1299&lt;=$BY$26,6,IF(I1299&lt;=$BY$27,5,IF(I1299&lt;=$BY$28,4,IF(I1299&lt;=$BY$29,3,IF(I1299&lt;=$BY$30,2,1)))))))))))))))</f>
        <v/>
      </c>
      <c r="BE1299" s="17" t="str">
        <f>IF(AND(OR(F1299="",F1299="□"),OR(G1299="",G1299="□"),OR(H1299="",H1299="□")),"",IF(AND(F1299="■",G1299="■"),"",IF(AND(OR(F1299="■",G1299="■"),H1299="■"),"",IF(F1299="■",5,IF(G1299="■",4,IF(K1299="","",IF($C$3="","",IF($C$3=8,IF(K1299&lt;=$BY$33,6,IF(K1299&lt;=$BY$34,5,IF(K1299&lt;=$BY$35,4,3))),IF(AND($C$3&lt;8,$C$3&gt;4),IF(K1299&lt;=$BY$32,7,IF(K1299&lt;=$BY$33,6,IF(K1299&lt;=$BY$34,5,IF(K1299&lt;=$BY$35,4,IF(K1299&lt;=$BY$36,3,2))))),IF(C1285&lt;5,"-"))))))))))</f>
        <v/>
      </c>
      <c r="BF1299" s="17" t="str">
        <f t="shared" ref="BF1299:BF1362" si="421">IF(OR(BD1299="",BE1299=""),"",MIN(BD1299:BE1299))</f>
        <v/>
      </c>
      <c r="BH1299" s="18" t="str">
        <f>IF(X1299="","",IF(50&lt;=Y1299,6,IF(AND(40&lt;=Y1299,Y1299&lt;50),5,IF(AND(30&lt;=Y1299,Y1299&lt;40),4,IF(AND(20&lt;=Y1299,Y1299&lt;30),3,IF(AND(10&lt;=Y1299,Y1299&lt;20),2,IF(AND(0&lt;=Y1299,Y1299&lt;10),1,IF(Y1299&lt;0,0,""))))))))</f>
        <v/>
      </c>
      <c r="BI1299" s="18" t="str">
        <f>IF(X1299="","",IF(30&lt;=Y1299,4,IF(AND(20&lt;=Y1299,Y1299&lt;30),3,IF(AND(10&lt;=Y1299,Y1299&lt;20),2,IF(AND(0&lt;=Y1299,Y1299&lt;10),1,IF(Y1299&lt;0,0,""))))))</f>
        <v/>
      </c>
      <c r="BJ1299" s="58" t="str">
        <f>IF(AND(OR(Q1299="",Q1299="□"),OR(R1299="",R1299="□"),OR(S1299="",S1299="□")),"",IF(AND(Q1299="■",R1299="■"),"",IF(AND(OR(Q1299="■",R1299="■"),S1299="■"),"",IF(Q1299="■",3,IF(R1299="■",1,IF(Z1299="■",BH1299,BI1299))))))</f>
        <v/>
      </c>
    </row>
    <row r="1300" spans="1:62" ht="12" customHeight="1" x14ac:dyDescent="0.15">
      <c r="A1300" s="66">
        <v>1283</v>
      </c>
      <c r="B1300" s="4"/>
      <c r="C1300" s="2"/>
      <c r="D1300" s="2"/>
      <c r="E1300" s="8"/>
      <c r="F1300" s="129" t="s">
        <v>38</v>
      </c>
      <c r="G1300" s="130" t="s">
        <v>38</v>
      </c>
      <c r="H1300" s="131" t="s">
        <v>38</v>
      </c>
      <c r="I1300" s="122"/>
      <c r="J1300" s="149"/>
      <c r="K1300" s="124"/>
      <c r="L1300" s="178"/>
      <c r="M1300" s="133"/>
      <c r="N1300" s="163" t="str">
        <f>IF($C$3="","",IF(P1300="","",BF1300))</f>
        <v/>
      </c>
      <c r="O1300" s="163" t="str">
        <f>IF($C$3="","",IF(AND(OR(F1300="",F1300="□"),OR(G1300="",G1300="□"),OR(H1300="",H1300="□")),"",IF(AND(F1300="■",G1300="■"),"",IF(AND(OR(F1300="■",G1300="■"),H1300="■"),"",IF(BF1300="","",IF(OR(BF1300=4,BF1300&gt;4),"○","×"))))))</f>
        <v/>
      </c>
      <c r="P1300" s="162" t="str">
        <f>IF($C$3="","",IF(AND(OR(F1300="",F1300="□"),OR(G1300="",G1300="□"),OR(H1300="",H1300="□")),"",IF(AND(F1300="■",G1300="■"),"",IF(AND(OR(F1300="■",G1300="■"),H1300="■"),"",IF(BF1300="","",IF(OR(BF1300=5,BF1300&gt;5),"○","×"))))))</f>
        <v/>
      </c>
      <c r="Q1300" s="129" t="s">
        <v>38</v>
      </c>
      <c r="R1300" s="130" t="s">
        <v>38</v>
      </c>
      <c r="S1300" s="131" t="s">
        <v>38</v>
      </c>
      <c r="T1300" s="1"/>
      <c r="U1300" s="10"/>
      <c r="V1300" s="11"/>
      <c r="W1300" s="10"/>
      <c r="X1300" s="223" t="str">
        <f t="shared" si="420"/>
        <v/>
      </c>
      <c r="Y1300" s="164" t="str">
        <f t="shared" si="402"/>
        <v/>
      </c>
      <c r="Z1300" s="131" t="s">
        <v>58</v>
      </c>
      <c r="AA1300" s="135" t="s">
        <v>58</v>
      </c>
      <c r="AB1300" s="165" t="str">
        <f t="shared" si="403"/>
        <v/>
      </c>
      <c r="AC1300" s="280"/>
      <c r="AD1300" s="281"/>
      <c r="AF1300" s="60" t="str">
        <f>IF($C$3="","",IF(AND(F1300="□",G1300="□",H1300="□"),"",IF(AND(F1300="■",G1300="■"),"",IF(AND(F1300="■",H1300="■"),"",IF(AND(G1300="■",H1300="■"),"",IF(F1300="■",$BY$42,IF(G1300="■",$BY$39,IF(I1300="","",I1300))))))))</f>
        <v/>
      </c>
      <c r="AG1300" s="61" t="str">
        <f>IF($C$3="","",IF(AND(F1300="□",G1300="□",H1300="□"),"",IF(AND(F1300="■",G1300="■"),"",IF(AND(F1300="■",H1300="■"),"",IF(AND(G1300="■",H1300="■"),"",IF(F1300="■",$BY$44,IF(G1300="■",$BY$41,IF(K1300="","",K1300))))))))</f>
        <v/>
      </c>
      <c r="AH1300" s="63" t="str">
        <f t="shared" si="404"/>
        <v/>
      </c>
      <c r="AI1300" s="63" t="str">
        <f t="shared" si="405"/>
        <v/>
      </c>
      <c r="AJ1300" s="64" t="str">
        <f t="shared" si="406"/>
        <v/>
      </c>
      <c r="AK1300" s="64" t="str">
        <f t="shared" si="407"/>
        <v/>
      </c>
      <c r="AL1300" s="64" t="str">
        <f>IF($C$3="","",IF(AND(F1300="□",G1300="□",H1300="□"),"",IF(AND(F1300="■",G1300="■"),"",IF(AND(F1300="■",H1300="■"),"",IF(AND(G1300="■",H1300="■"),"",IF(F1300="■",$BY$23,IF(G1300="■",$BY$21,IF(J1300="","",J1300))))))))</f>
        <v/>
      </c>
      <c r="AM1300" s="65" t="str">
        <f t="shared" si="408"/>
        <v/>
      </c>
      <c r="AN1300" s="64" t="str">
        <f>IF($C$3="","",IF(AND(F1300="□",G1300="□",H1300="□"),"",IF(AND(F1300="■",G1300="■"),"",IF(AND(F1300="■",H1300="■"),"",IF(AND(G1300="■",H1300="■"),"",IF(F1300="■",$BY$24,IF(G1300="■",$BY$22,IF(L1300="","",L1300))))))))</f>
        <v/>
      </c>
      <c r="AO1300" s="118"/>
      <c r="AP1300" s="64" t="str">
        <f t="shared" si="409"/>
        <v/>
      </c>
      <c r="AQ1300" s="64" t="str">
        <f t="shared" si="410"/>
        <v/>
      </c>
      <c r="AR1300" s="64" t="str">
        <f t="shared" si="411"/>
        <v/>
      </c>
      <c r="AS1300" s="64" t="str">
        <f t="shared" si="412"/>
        <v/>
      </c>
      <c r="AT1300" s="64" t="str">
        <f t="shared" si="413"/>
        <v/>
      </c>
      <c r="AW1300" s="17" t="str">
        <f t="shared" si="414"/>
        <v/>
      </c>
      <c r="AX1300" s="17" t="str">
        <f t="shared" si="415"/>
        <v/>
      </c>
      <c r="AY1300" s="17" t="str">
        <f t="shared" si="416"/>
        <v/>
      </c>
      <c r="AZ1300" s="17" t="str">
        <f t="shared" si="417"/>
        <v/>
      </c>
      <c r="BA1300" s="17" t="str">
        <f t="shared" si="418"/>
        <v/>
      </c>
      <c r="BB1300" s="17" t="str">
        <f t="shared" si="419"/>
        <v/>
      </c>
      <c r="BD1300" s="17" t="str">
        <f>IF(AND(OR(F1300="",F1300="□"),OR(G1300="",G1300="□"),OR(H1300="",H1300="□")),"",IF(AND(F1300="■",G1300="■"),"",IF(AND(OR(F1300="■",G1300="■"),H1300="■"),"",IF(F1300="■",5,IF(G1300="■",4,IF(I1300="","",IF($C$3="","",IF($C$3=8,"-",IF($C$3&lt;8,IF(I1300&lt;=$BY$25,7,IF(I1300&lt;=$BY$26,6,IF(I1300&lt;=$BY$27,5,IF(I1300&lt;=$BY$28,4,IF(I1300&lt;=$BY$29,3,IF(I1300&lt;=$BY$30,2,1)))))))))))))))</f>
        <v/>
      </c>
      <c r="BE1300" s="17" t="str">
        <f>IF(AND(OR(F1300="",F1300="□"),OR(G1300="",G1300="□"),OR(H1300="",H1300="□")),"",IF(AND(F1300="■",G1300="■"),"",IF(AND(OR(F1300="■",G1300="■"),H1300="■"),"",IF(F1300="■",5,IF(G1300="■",4,IF(K1300="","",IF($C$3="","",IF($C$3=8,IF(K1300&lt;=$BY$33,6,IF(K1300&lt;=$BY$34,5,IF(K1300&lt;=$BY$35,4,3))),IF(AND($C$3&lt;8,$C$3&gt;4),IF(K1300&lt;=$BY$32,7,IF(K1300&lt;=$BY$33,6,IF(K1300&lt;=$BY$34,5,IF(K1300&lt;=$BY$35,4,IF(K1300&lt;=$BY$36,3,2))))),IF(C1286&lt;5,"-"))))))))))</f>
        <v/>
      </c>
      <c r="BF1300" s="17" t="str">
        <f t="shared" si="421"/>
        <v/>
      </c>
      <c r="BH1300" s="18" t="str">
        <f>IF(X1300="","",IF(50&lt;=Y1300,6,IF(AND(40&lt;=Y1300,Y1300&lt;50),5,IF(AND(30&lt;=Y1300,Y1300&lt;40),4,IF(AND(20&lt;=Y1300,Y1300&lt;30),3,IF(AND(10&lt;=Y1300,Y1300&lt;20),2,IF(AND(0&lt;=Y1300,Y1300&lt;10),1,IF(Y1300&lt;0,0,""))))))))</f>
        <v/>
      </c>
      <c r="BI1300" s="18" t="str">
        <f>IF(X1300="","",IF(30&lt;=Y1300,4,IF(AND(20&lt;=Y1300,Y1300&lt;30),3,IF(AND(10&lt;=Y1300,Y1300&lt;20),2,IF(AND(0&lt;=Y1300,Y1300&lt;10),1,IF(Y1300&lt;0,0,""))))))</f>
        <v/>
      </c>
      <c r="BJ1300" s="58" t="str">
        <f>IF(AND(OR(Q1300="",Q1300="□"),OR(R1300="",R1300="□"),OR(S1300="",S1300="□")),"",IF(AND(Q1300="■",R1300="■"),"",IF(AND(OR(Q1300="■",R1300="■"),S1300="■"),"",IF(Q1300="■",3,IF(R1300="■",1,IF(Z1300="■",BH1300,BI1300))))))</f>
        <v/>
      </c>
    </row>
    <row r="1301" spans="1:62" ht="12" customHeight="1" x14ac:dyDescent="0.15">
      <c r="A1301" s="66">
        <v>1284</v>
      </c>
      <c r="B1301" s="4"/>
      <c r="C1301" s="2"/>
      <c r="D1301" s="2"/>
      <c r="E1301" s="8"/>
      <c r="F1301" s="129" t="s">
        <v>38</v>
      </c>
      <c r="G1301" s="130" t="s">
        <v>38</v>
      </c>
      <c r="H1301" s="131" t="s">
        <v>38</v>
      </c>
      <c r="I1301" s="122"/>
      <c r="J1301" s="149"/>
      <c r="K1301" s="124"/>
      <c r="L1301" s="178"/>
      <c r="M1301" s="133"/>
      <c r="N1301" s="163" t="str">
        <f>IF($C$3="","",IF(P1301="","",BF1301))</f>
        <v/>
      </c>
      <c r="O1301" s="163" t="str">
        <f>IF($C$3="","",IF(AND(OR(F1301="",F1301="□"),OR(G1301="",G1301="□"),OR(H1301="",H1301="□")),"",IF(AND(F1301="■",G1301="■"),"",IF(AND(OR(F1301="■",G1301="■"),H1301="■"),"",IF(BF1301="","",IF(OR(BF1301=4,BF1301&gt;4),"○","×"))))))</f>
        <v/>
      </c>
      <c r="P1301" s="162" t="str">
        <f>IF($C$3="","",IF(AND(OR(F1301="",F1301="□"),OR(G1301="",G1301="□"),OR(H1301="",H1301="□")),"",IF(AND(F1301="■",G1301="■"),"",IF(AND(OR(F1301="■",G1301="■"),H1301="■"),"",IF(BF1301="","",IF(OR(BF1301=5,BF1301&gt;5),"○","×"))))))</f>
        <v/>
      </c>
      <c r="Q1301" s="129" t="s">
        <v>38</v>
      </c>
      <c r="R1301" s="130" t="s">
        <v>38</v>
      </c>
      <c r="S1301" s="131" t="s">
        <v>38</v>
      </c>
      <c r="T1301" s="1"/>
      <c r="U1301" s="10"/>
      <c r="V1301" s="11"/>
      <c r="W1301" s="10"/>
      <c r="X1301" s="223" t="str">
        <f t="shared" si="420"/>
        <v/>
      </c>
      <c r="Y1301" s="164" t="str">
        <f t="shared" si="402"/>
        <v/>
      </c>
      <c r="Z1301" s="131" t="s">
        <v>58</v>
      </c>
      <c r="AA1301" s="135" t="s">
        <v>58</v>
      </c>
      <c r="AB1301" s="165" t="str">
        <f t="shared" si="403"/>
        <v/>
      </c>
      <c r="AC1301" s="280"/>
      <c r="AD1301" s="281"/>
      <c r="AF1301" s="60" t="str">
        <f>IF($C$3="","",IF(AND(F1301="□",G1301="□",H1301="□"),"",IF(AND(F1301="■",G1301="■"),"",IF(AND(F1301="■",H1301="■"),"",IF(AND(G1301="■",H1301="■"),"",IF(F1301="■",$BY$42,IF(G1301="■",$BY$39,IF(I1301="","",I1301))))))))</f>
        <v/>
      </c>
      <c r="AG1301" s="61" t="str">
        <f>IF($C$3="","",IF(AND(F1301="□",G1301="□",H1301="□"),"",IF(AND(F1301="■",G1301="■"),"",IF(AND(F1301="■",H1301="■"),"",IF(AND(G1301="■",H1301="■"),"",IF(F1301="■",$BY$44,IF(G1301="■",$BY$41,IF(K1301="","",K1301))))))))</f>
        <v/>
      </c>
      <c r="AH1301" s="63" t="str">
        <f t="shared" si="404"/>
        <v/>
      </c>
      <c r="AI1301" s="63" t="str">
        <f t="shared" si="405"/>
        <v/>
      </c>
      <c r="AJ1301" s="64" t="str">
        <f t="shared" si="406"/>
        <v/>
      </c>
      <c r="AK1301" s="64" t="str">
        <f t="shared" si="407"/>
        <v/>
      </c>
      <c r="AL1301" s="64" t="str">
        <f>IF($C$3="","",IF(AND(F1301="□",G1301="□",H1301="□"),"",IF(AND(F1301="■",G1301="■"),"",IF(AND(F1301="■",H1301="■"),"",IF(AND(G1301="■",H1301="■"),"",IF(F1301="■",$BY$23,IF(G1301="■",$BY$21,IF(J1301="","",J1301))))))))</f>
        <v/>
      </c>
      <c r="AM1301" s="65" t="str">
        <f t="shared" si="408"/>
        <v/>
      </c>
      <c r="AN1301" s="64" t="str">
        <f>IF($C$3="","",IF(AND(F1301="□",G1301="□",H1301="□"),"",IF(AND(F1301="■",G1301="■"),"",IF(AND(F1301="■",H1301="■"),"",IF(AND(G1301="■",H1301="■"),"",IF(F1301="■",$BY$24,IF(G1301="■",$BY$22,IF(L1301="","",L1301))))))))</f>
        <v/>
      </c>
      <c r="AO1301" s="118"/>
      <c r="AP1301" s="64" t="str">
        <f t="shared" si="409"/>
        <v/>
      </c>
      <c r="AQ1301" s="64" t="str">
        <f t="shared" si="410"/>
        <v/>
      </c>
      <c r="AR1301" s="64" t="str">
        <f t="shared" si="411"/>
        <v/>
      </c>
      <c r="AS1301" s="64" t="str">
        <f t="shared" si="412"/>
        <v/>
      </c>
      <c r="AT1301" s="64" t="str">
        <f t="shared" si="413"/>
        <v/>
      </c>
      <c r="AW1301" s="17" t="str">
        <f t="shared" si="414"/>
        <v/>
      </c>
      <c r="AX1301" s="17" t="str">
        <f t="shared" si="415"/>
        <v/>
      </c>
      <c r="AY1301" s="17" t="str">
        <f t="shared" si="416"/>
        <v/>
      </c>
      <c r="AZ1301" s="17" t="str">
        <f t="shared" si="417"/>
        <v/>
      </c>
      <c r="BA1301" s="17" t="str">
        <f t="shared" si="418"/>
        <v/>
      </c>
      <c r="BB1301" s="17" t="str">
        <f t="shared" si="419"/>
        <v/>
      </c>
      <c r="BD1301" s="17" t="str">
        <f>IF(AND(OR(F1301="",F1301="□"),OR(G1301="",G1301="□"),OR(H1301="",H1301="□")),"",IF(AND(F1301="■",G1301="■"),"",IF(AND(OR(F1301="■",G1301="■"),H1301="■"),"",IF(F1301="■",5,IF(G1301="■",4,IF(I1301="","",IF($C$3="","",IF($C$3=8,"-",IF($C$3&lt;8,IF(I1301&lt;=$BY$25,7,IF(I1301&lt;=$BY$26,6,IF(I1301&lt;=$BY$27,5,IF(I1301&lt;=$BY$28,4,IF(I1301&lt;=$BY$29,3,IF(I1301&lt;=$BY$30,2,1)))))))))))))))</f>
        <v/>
      </c>
      <c r="BE1301" s="17" t="str">
        <f>IF(AND(OR(F1301="",F1301="□"),OR(G1301="",G1301="□"),OR(H1301="",H1301="□")),"",IF(AND(F1301="■",G1301="■"),"",IF(AND(OR(F1301="■",G1301="■"),H1301="■"),"",IF(F1301="■",5,IF(G1301="■",4,IF(K1301="","",IF($C$3="","",IF($C$3=8,IF(K1301&lt;=$BY$33,6,IF(K1301&lt;=$BY$34,5,IF(K1301&lt;=$BY$35,4,3))),IF(AND($C$3&lt;8,$C$3&gt;4),IF(K1301&lt;=$BY$32,7,IF(K1301&lt;=$BY$33,6,IF(K1301&lt;=$BY$34,5,IF(K1301&lt;=$BY$35,4,IF(K1301&lt;=$BY$36,3,2))))),IF(C1287&lt;5,"-"))))))))))</f>
        <v/>
      </c>
      <c r="BF1301" s="17" t="str">
        <f t="shared" si="421"/>
        <v/>
      </c>
      <c r="BH1301" s="18" t="str">
        <f>IF(X1301="","",IF(50&lt;=Y1301,6,IF(AND(40&lt;=Y1301,Y1301&lt;50),5,IF(AND(30&lt;=Y1301,Y1301&lt;40),4,IF(AND(20&lt;=Y1301,Y1301&lt;30),3,IF(AND(10&lt;=Y1301,Y1301&lt;20),2,IF(AND(0&lt;=Y1301,Y1301&lt;10),1,IF(Y1301&lt;0,0,""))))))))</f>
        <v/>
      </c>
      <c r="BI1301" s="18" t="str">
        <f>IF(X1301="","",IF(30&lt;=Y1301,4,IF(AND(20&lt;=Y1301,Y1301&lt;30),3,IF(AND(10&lt;=Y1301,Y1301&lt;20),2,IF(AND(0&lt;=Y1301,Y1301&lt;10),1,IF(Y1301&lt;0,0,""))))))</f>
        <v/>
      </c>
      <c r="BJ1301" s="58" t="str">
        <f>IF(AND(OR(Q1301="",Q1301="□"),OR(R1301="",R1301="□"),OR(S1301="",S1301="□")),"",IF(AND(Q1301="■",R1301="■"),"",IF(AND(OR(Q1301="■",R1301="■"),S1301="■"),"",IF(Q1301="■",3,IF(R1301="■",1,IF(Z1301="■",BH1301,BI1301))))))</f>
        <v/>
      </c>
    </row>
    <row r="1302" spans="1:62" ht="12" customHeight="1" x14ac:dyDescent="0.15">
      <c r="A1302" s="66">
        <v>1285</v>
      </c>
      <c r="B1302" s="4"/>
      <c r="C1302" s="2"/>
      <c r="D1302" s="2"/>
      <c r="E1302" s="8"/>
      <c r="F1302" s="129" t="s">
        <v>38</v>
      </c>
      <c r="G1302" s="130" t="s">
        <v>38</v>
      </c>
      <c r="H1302" s="131" t="s">
        <v>38</v>
      </c>
      <c r="I1302" s="122"/>
      <c r="J1302" s="149"/>
      <c r="K1302" s="124"/>
      <c r="L1302" s="178"/>
      <c r="M1302" s="133"/>
      <c r="N1302" s="163" t="str">
        <f>IF($C$3="","",IF(P1302="","",BF1302))</f>
        <v/>
      </c>
      <c r="O1302" s="163" t="str">
        <f>IF($C$3="","",IF(AND(OR(F1302="",F1302="□"),OR(G1302="",G1302="□"),OR(H1302="",H1302="□")),"",IF(AND(F1302="■",G1302="■"),"",IF(AND(OR(F1302="■",G1302="■"),H1302="■"),"",IF(BF1302="","",IF(OR(BF1302=4,BF1302&gt;4),"○","×"))))))</f>
        <v/>
      </c>
      <c r="P1302" s="162" t="str">
        <f>IF($C$3="","",IF(AND(OR(F1302="",F1302="□"),OR(G1302="",G1302="□"),OR(H1302="",H1302="□")),"",IF(AND(F1302="■",G1302="■"),"",IF(AND(OR(F1302="■",G1302="■"),H1302="■"),"",IF(BF1302="","",IF(OR(BF1302=5,BF1302&gt;5),"○","×"))))))</f>
        <v/>
      </c>
      <c r="Q1302" s="129" t="s">
        <v>38</v>
      </c>
      <c r="R1302" s="130" t="s">
        <v>38</v>
      </c>
      <c r="S1302" s="131" t="s">
        <v>38</v>
      </c>
      <c r="T1302" s="1"/>
      <c r="U1302" s="10"/>
      <c r="V1302" s="11"/>
      <c r="W1302" s="10"/>
      <c r="X1302" s="223" t="str">
        <f t="shared" si="420"/>
        <v/>
      </c>
      <c r="Y1302" s="164" t="str">
        <f t="shared" si="402"/>
        <v/>
      </c>
      <c r="Z1302" s="131" t="s">
        <v>58</v>
      </c>
      <c r="AA1302" s="135" t="s">
        <v>58</v>
      </c>
      <c r="AB1302" s="165" t="str">
        <f t="shared" si="403"/>
        <v/>
      </c>
      <c r="AC1302" s="280"/>
      <c r="AD1302" s="281"/>
      <c r="AF1302" s="60" t="str">
        <f>IF($C$3="","",IF(AND(F1302="□",G1302="□",H1302="□"),"",IF(AND(F1302="■",G1302="■"),"",IF(AND(F1302="■",H1302="■"),"",IF(AND(G1302="■",H1302="■"),"",IF(F1302="■",$BY$42,IF(G1302="■",$BY$39,IF(I1302="","",I1302))))))))</f>
        <v/>
      </c>
      <c r="AG1302" s="61" t="str">
        <f>IF($C$3="","",IF(AND(F1302="□",G1302="□",H1302="□"),"",IF(AND(F1302="■",G1302="■"),"",IF(AND(F1302="■",H1302="■"),"",IF(AND(G1302="■",H1302="■"),"",IF(F1302="■",$BY$44,IF(G1302="■",$BY$41,IF(K1302="","",K1302))))))))</f>
        <v/>
      </c>
      <c r="AH1302" s="63" t="str">
        <f t="shared" si="404"/>
        <v/>
      </c>
      <c r="AI1302" s="63" t="str">
        <f t="shared" si="405"/>
        <v/>
      </c>
      <c r="AJ1302" s="64" t="str">
        <f t="shared" si="406"/>
        <v/>
      </c>
      <c r="AK1302" s="64" t="str">
        <f t="shared" si="407"/>
        <v/>
      </c>
      <c r="AL1302" s="64" t="str">
        <f>IF($C$3="","",IF(AND(F1302="□",G1302="□",H1302="□"),"",IF(AND(F1302="■",G1302="■"),"",IF(AND(F1302="■",H1302="■"),"",IF(AND(G1302="■",H1302="■"),"",IF(F1302="■",$BY$23,IF(G1302="■",$BY$21,IF(J1302="","",J1302))))))))</f>
        <v/>
      </c>
      <c r="AM1302" s="65" t="str">
        <f t="shared" si="408"/>
        <v/>
      </c>
      <c r="AN1302" s="64" t="str">
        <f>IF($C$3="","",IF(AND(F1302="□",G1302="□",H1302="□"),"",IF(AND(F1302="■",G1302="■"),"",IF(AND(F1302="■",H1302="■"),"",IF(AND(G1302="■",H1302="■"),"",IF(F1302="■",$BY$24,IF(G1302="■",$BY$22,IF(L1302="","",L1302))))))))</f>
        <v/>
      </c>
      <c r="AO1302" s="118"/>
      <c r="AP1302" s="64" t="str">
        <f t="shared" si="409"/>
        <v/>
      </c>
      <c r="AQ1302" s="64" t="str">
        <f t="shared" si="410"/>
        <v/>
      </c>
      <c r="AR1302" s="64" t="str">
        <f t="shared" si="411"/>
        <v/>
      </c>
      <c r="AS1302" s="64" t="str">
        <f t="shared" si="412"/>
        <v/>
      </c>
      <c r="AT1302" s="64" t="str">
        <f t="shared" si="413"/>
        <v/>
      </c>
      <c r="AW1302" s="17" t="str">
        <f t="shared" si="414"/>
        <v/>
      </c>
      <c r="AX1302" s="17" t="str">
        <f t="shared" si="415"/>
        <v/>
      </c>
      <c r="AY1302" s="17" t="str">
        <f t="shared" si="416"/>
        <v/>
      </c>
      <c r="AZ1302" s="17" t="str">
        <f t="shared" si="417"/>
        <v/>
      </c>
      <c r="BA1302" s="17" t="str">
        <f t="shared" si="418"/>
        <v/>
      </c>
      <c r="BB1302" s="17" t="str">
        <f t="shared" si="419"/>
        <v/>
      </c>
      <c r="BD1302" s="17" t="str">
        <f>IF(AND(OR(F1302="",F1302="□"),OR(G1302="",G1302="□"),OR(H1302="",H1302="□")),"",IF(AND(F1302="■",G1302="■"),"",IF(AND(OR(F1302="■",G1302="■"),H1302="■"),"",IF(F1302="■",5,IF(G1302="■",4,IF(I1302="","",IF($C$3="","",IF($C$3=8,"-",IF($C$3&lt;8,IF(I1302&lt;=$BY$25,7,IF(I1302&lt;=$BY$26,6,IF(I1302&lt;=$BY$27,5,IF(I1302&lt;=$BY$28,4,IF(I1302&lt;=$BY$29,3,IF(I1302&lt;=$BY$30,2,1)))))))))))))))</f>
        <v/>
      </c>
      <c r="BE1302" s="17" t="str">
        <f>IF(AND(OR(F1302="",F1302="□"),OR(G1302="",G1302="□"),OR(H1302="",H1302="□")),"",IF(AND(F1302="■",G1302="■"),"",IF(AND(OR(F1302="■",G1302="■"),H1302="■"),"",IF(F1302="■",5,IF(G1302="■",4,IF(K1302="","",IF($C$3="","",IF($C$3=8,IF(K1302&lt;=$BY$33,6,IF(K1302&lt;=$BY$34,5,IF(K1302&lt;=$BY$35,4,3))),IF(AND($C$3&lt;8,$C$3&gt;4),IF(K1302&lt;=$BY$32,7,IF(K1302&lt;=$BY$33,6,IF(K1302&lt;=$BY$34,5,IF(K1302&lt;=$BY$35,4,IF(K1302&lt;=$BY$36,3,2))))),IF(C1288&lt;5,"-"))))))))))</f>
        <v/>
      </c>
      <c r="BF1302" s="17" t="str">
        <f t="shared" si="421"/>
        <v/>
      </c>
      <c r="BH1302" s="18" t="str">
        <f>IF(X1302="","",IF(50&lt;=Y1302,6,IF(AND(40&lt;=Y1302,Y1302&lt;50),5,IF(AND(30&lt;=Y1302,Y1302&lt;40),4,IF(AND(20&lt;=Y1302,Y1302&lt;30),3,IF(AND(10&lt;=Y1302,Y1302&lt;20),2,IF(AND(0&lt;=Y1302,Y1302&lt;10),1,IF(Y1302&lt;0,0,""))))))))</f>
        <v/>
      </c>
      <c r="BI1302" s="18" t="str">
        <f>IF(X1302="","",IF(30&lt;=Y1302,4,IF(AND(20&lt;=Y1302,Y1302&lt;30),3,IF(AND(10&lt;=Y1302,Y1302&lt;20),2,IF(AND(0&lt;=Y1302,Y1302&lt;10),1,IF(Y1302&lt;0,0,""))))))</f>
        <v/>
      </c>
      <c r="BJ1302" s="58" t="str">
        <f>IF(AND(OR(Q1302="",Q1302="□"),OR(R1302="",R1302="□"),OR(S1302="",S1302="□")),"",IF(AND(Q1302="■",R1302="■"),"",IF(AND(OR(Q1302="■",R1302="■"),S1302="■"),"",IF(Q1302="■",3,IF(R1302="■",1,IF(Z1302="■",BH1302,BI1302))))))</f>
        <v/>
      </c>
    </row>
    <row r="1303" spans="1:62" ht="12" customHeight="1" x14ac:dyDescent="0.15">
      <c r="A1303" s="66">
        <v>1286</v>
      </c>
      <c r="B1303" s="4"/>
      <c r="C1303" s="2"/>
      <c r="D1303" s="2"/>
      <c r="E1303" s="8"/>
      <c r="F1303" s="129" t="s">
        <v>38</v>
      </c>
      <c r="G1303" s="130" t="s">
        <v>38</v>
      </c>
      <c r="H1303" s="131" t="s">
        <v>38</v>
      </c>
      <c r="I1303" s="122"/>
      <c r="J1303" s="149"/>
      <c r="K1303" s="124"/>
      <c r="L1303" s="178"/>
      <c r="M1303" s="133"/>
      <c r="N1303" s="163" t="str">
        <f>IF($C$3="","",IF(P1303="","",BF1303))</f>
        <v/>
      </c>
      <c r="O1303" s="163" t="str">
        <f>IF($C$3="","",IF(AND(OR(F1303="",F1303="□"),OR(G1303="",G1303="□"),OR(H1303="",H1303="□")),"",IF(AND(F1303="■",G1303="■"),"",IF(AND(OR(F1303="■",G1303="■"),H1303="■"),"",IF(BF1303="","",IF(OR(BF1303=4,BF1303&gt;4),"○","×"))))))</f>
        <v/>
      </c>
      <c r="P1303" s="162" t="str">
        <f>IF($C$3="","",IF(AND(OR(F1303="",F1303="□"),OR(G1303="",G1303="□"),OR(H1303="",H1303="□")),"",IF(AND(F1303="■",G1303="■"),"",IF(AND(OR(F1303="■",G1303="■"),H1303="■"),"",IF(BF1303="","",IF(OR(BF1303=5,BF1303&gt;5),"○","×"))))))</f>
        <v/>
      </c>
      <c r="Q1303" s="129" t="s">
        <v>38</v>
      </c>
      <c r="R1303" s="130" t="s">
        <v>38</v>
      </c>
      <c r="S1303" s="131" t="s">
        <v>38</v>
      </c>
      <c r="T1303" s="1"/>
      <c r="U1303" s="10"/>
      <c r="V1303" s="11"/>
      <c r="W1303" s="10"/>
      <c r="X1303" s="223" t="str">
        <f t="shared" si="420"/>
        <v/>
      </c>
      <c r="Y1303" s="164" t="str">
        <f t="shared" si="402"/>
        <v/>
      </c>
      <c r="Z1303" s="131" t="s">
        <v>58</v>
      </c>
      <c r="AA1303" s="135" t="s">
        <v>58</v>
      </c>
      <c r="AB1303" s="165" t="str">
        <f t="shared" si="403"/>
        <v/>
      </c>
      <c r="AC1303" s="280"/>
      <c r="AD1303" s="281"/>
      <c r="AF1303" s="60" t="str">
        <f>IF($C$3="","",IF(AND(F1303="□",G1303="□",H1303="□"),"",IF(AND(F1303="■",G1303="■"),"",IF(AND(F1303="■",H1303="■"),"",IF(AND(G1303="■",H1303="■"),"",IF(F1303="■",$BY$42,IF(G1303="■",$BY$39,IF(I1303="","",I1303))))))))</f>
        <v/>
      </c>
      <c r="AG1303" s="61" t="str">
        <f>IF($C$3="","",IF(AND(F1303="□",G1303="□",H1303="□"),"",IF(AND(F1303="■",G1303="■"),"",IF(AND(F1303="■",H1303="■"),"",IF(AND(G1303="■",H1303="■"),"",IF(F1303="■",$BY$44,IF(G1303="■",$BY$41,IF(K1303="","",K1303))))))))</f>
        <v/>
      </c>
      <c r="AH1303" s="63" t="str">
        <f t="shared" si="404"/>
        <v/>
      </c>
      <c r="AI1303" s="63" t="str">
        <f t="shared" si="405"/>
        <v/>
      </c>
      <c r="AJ1303" s="64" t="str">
        <f t="shared" si="406"/>
        <v/>
      </c>
      <c r="AK1303" s="64" t="str">
        <f t="shared" si="407"/>
        <v/>
      </c>
      <c r="AL1303" s="64" t="str">
        <f>IF($C$3="","",IF(AND(F1303="□",G1303="□",H1303="□"),"",IF(AND(F1303="■",G1303="■"),"",IF(AND(F1303="■",H1303="■"),"",IF(AND(G1303="■",H1303="■"),"",IF(F1303="■",$BY$23,IF(G1303="■",$BY$21,IF(J1303="","",J1303))))))))</f>
        <v/>
      </c>
      <c r="AM1303" s="65" t="str">
        <f t="shared" si="408"/>
        <v/>
      </c>
      <c r="AN1303" s="64" t="str">
        <f>IF($C$3="","",IF(AND(F1303="□",G1303="□",H1303="□"),"",IF(AND(F1303="■",G1303="■"),"",IF(AND(F1303="■",H1303="■"),"",IF(AND(G1303="■",H1303="■"),"",IF(F1303="■",$BY$24,IF(G1303="■",$BY$22,IF(L1303="","",L1303))))))))</f>
        <v/>
      </c>
      <c r="AO1303" s="118"/>
      <c r="AP1303" s="64" t="str">
        <f t="shared" si="409"/>
        <v/>
      </c>
      <c r="AQ1303" s="64" t="str">
        <f t="shared" si="410"/>
        <v/>
      </c>
      <c r="AR1303" s="64" t="str">
        <f t="shared" si="411"/>
        <v/>
      </c>
      <c r="AS1303" s="64" t="str">
        <f t="shared" si="412"/>
        <v/>
      </c>
      <c r="AT1303" s="64" t="str">
        <f t="shared" si="413"/>
        <v/>
      </c>
      <c r="AW1303" s="17" t="str">
        <f t="shared" si="414"/>
        <v/>
      </c>
      <c r="AX1303" s="17" t="str">
        <f t="shared" si="415"/>
        <v/>
      </c>
      <c r="AY1303" s="17" t="str">
        <f t="shared" si="416"/>
        <v/>
      </c>
      <c r="AZ1303" s="17" t="str">
        <f t="shared" si="417"/>
        <v/>
      </c>
      <c r="BA1303" s="17" t="str">
        <f t="shared" si="418"/>
        <v/>
      </c>
      <c r="BB1303" s="17" t="str">
        <f t="shared" si="419"/>
        <v/>
      </c>
      <c r="BD1303" s="17" t="str">
        <f>IF(AND(OR(F1303="",F1303="□"),OR(G1303="",G1303="□"),OR(H1303="",H1303="□")),"",IF(AND(F1303="■",G1303="■"),"",IF(AND(OR(F1303="■",G1303="■"),H1303="■"),"",IF(F1303="■",5,IF(G1303="■",4,IF(I1303="","",IF($C$3="","",IF($C$3=8,"-",IF($C$3&lt;8,IF(I1303&lt;=$BY$25,7,IF(I1303&lt;=$BY$26,6,IF(I1303&lt;=$BY$27,5,IF(I1303&lt;=$BY$28,4,IF(I1303&lt;=$BY$29,3,IF(I1303&lt;=$BY$30,2,1)))))))))))))))</f>
        <v/>
      </c>
      <c r="BE1303" s="17" t="str">
        <f>IF(AND(OR(F1303="",F1303="□"),OR(G1303="",G1303="□"),OR(H1303="",H1303="□")),"",IF(AND(F1303="■",G1303="■"),"",IF(AND(OR(F1303="■",G1303="■"),H1303="■"),"",IF(F1303="■",5,IF(G1303="■",4,IF(K1303="","",IF($C$3="","",IF($C$3=8,IF(K1303&lt;=$BY$33,6,IF(K1303&lt;=$BY$34,5,IF(K1303&lt;=$BY$35,4,3))),IF(AND($C$3&lt;8,$C$3&gt;4),IF(K1303&lt;=$BY$32,7,IF(K1303&lt;=$BY$33,6,IF(K1303&lt;=$BY$34,5,IF(K1303&lt;=$BY$35,4,IF(K1303&lt;=$BY$36,3,2))))),IF(C1289&lt;5,"-"))))))))))</f>
        <v/>
      </c>
      <c r="BF1303" s="17" t="str">
        <f t="shared" si="421"/>
        <v/>
      </c>
      <c r="BH1303" s="18" t="str">
        <f>IF(X1303="","",IF(50&lt;=Y1303,6,IF(AND(40&lt;=Y1303,Y1303&lt;50),5,IF(AND(30&lt;=Y1303,Y1303&lt;40),4,IF(AND(20&lt;=Y1303,Y1303&lt;30),3,IF(AND(10&lt;=Y1303,Y1303&lt;20),2,IF(AND(0&lt;=Y1303,Y1303&lt;10),1,IF(Y1303&lt;0,0,""))))))))</f>
        <v/>
      </c>
      <c r="BI1303" s="18" t="str">
        <f>IF(X1303="","",IF(30&lt;=Y1303,4,IF(AND(20&lt;=Y1303,Y1303&lt;30),3,IF(AND(10&lt;=Y1303,Y1303&lt;20),2,IF(AND(0&lt;=Y1303,Y1303&lt;10),1,IF(Y1303&lt;0,0,""))))))</f>
        <v/>
      </c>
      <c r="BJ1303" s="58" t="str">
        <f>IF(AND(OR(Q1303="",Q1303="□"),OR(R1303="",R1303="□"),OR(S1303="",S1303="□")),"",IF(AND(Q1303="■",R1303="■"),"",IF(AND(OR(Q1303="■",R1303="■"),S1303="■"),"",IF(Q1303="■",3,IF(R1303="■",1,IF(Z1303="■",BH1303,BI1303))))))</f>
        <v/>
      </c>
    </row>
    <row r="1304" spans="1:62" ht="12" customHeight="1" x14ac:dyDescent="0.15">
      <c r="A1304" s="66">
        <v>1287</v>
      </c>
      <c r="B1304" s="4"/>
      <c r="C1304" s="2"/>
      <c r="D1304" s="2"/>
      <c r="E1304" s="8"/>
      <c r="F1304" s="129" t="s">
        <v>38</v>
      </c>
      <c r="G1304" s="130" t="s">
        <v>38</v>
      </c>
      <c r="H1304" s="131" t="s">
        <v>38</v>
      </c>
      <c r="I1304" s="122"/>
      <c r="J1304" s="149"/>
      <c r="K1304" s="124"/>
      <c r="L1304" s="178"/>
      <c r="M1304" s="133"/>
      <c r="N1304" s="163" t="str">
        <f>IF($C$3="","",IF(P1304="","",BF1304))</f>
        <v/>
      </c>
      <c r="O1304" s="163" t="str">
        <f>IF($C$3="","",IF(AND(OR(F1304="",F1304="□"),OR(G1304="",G1304="□"),OR(H1304="",H1304="□")),"",IF(AND(F1304="■",G1304="■"),"",IF(AND(OR(F1304="■",G1304="■"),H1304="■"),"",IF(BF1304="","",IF(OR(BF1304=4,BF1304&gt;4),"○","×"))))))</f>
        <v/>
      </c>
      <c r="P1304" s="162" t="str">
        <f>IF($C$3="","",IF(AND(OR(F1304="",F1304="□"),OR(G1304="",G1304="□"),OR(H1304="",H1304="□")),"",IF(AND(F1304="■",G1304="■"),"",IF(AND(OR(F1304="■",G1304="■"),H1304="■"),"",IF(BF1304="","",IF(OR(BF1304=5,BF1304&gt;5),"○","×"))))))</f>
        <v/>
      </c>
      <c r="Q1304" s="129" t="s">
        <v>38</v>
      </c>
      <c r="R1304" s="130" t="s">
        <v>38</v>
      </c>
      <c r="S1304" s="131" t="s">
        <v>38</v>
      </c>
      <c r="T1304" s="1"/>
      <c r="U1304" s="10"/>
      <c r="V1304" s="11"/>
      <c r="W1304" s="10"/>
      <c r="X1304" s="223" t="str">
        <f t="shared" si="420"/>
        <v/>
      </c>
      <c r="Y1304" s="164" t="str">
        <f t="shared" si="402"/>
        <v/>
      </c>
      <c r="Z1304" s="131" t="s">
        <v>58</v>
      </c>
      <c r="AA1304" s="135" t="s">
        <v>58</v>
      </c>
      <c r="AB1304" s="165" t="str">
        <f t="shared" si="403"/>
        <v/>
      </c>
      <c r="AC1304" s="280"/>
      <c r="AD1304" s="281"/>
      <c r="AF1304" s="60" t="str">
        <f>IF($C$3="","",IF(AND(F1304="□",G1304="□",H1304="□"),"",IF(AND(F1304="■",G1304="■"),"",IF(AND(F1304="■",H1304="■"),"",IF(AND(G1304="■",H1304="■"),"",IF(F1304="■",$BY$42,IF(G1304="■",$BY$39,IF(I1304="","",I1304))))))))</f>
        <v/>
      </c>
      <c r="AG1304" s="61" t="str">
        <f>IF($C$3="","",IF(AND(F1304="□",G1304="□",H1304="□"),"",IF(AND(F1304="■",G1304="■"),"",IF(AND(F1304="■",H1304="■"),"",IF(AND(G1304="■",H1304="■"),"",IF(F1304="■",$BY$44,IF(G1304="■",$BY$41,IF(K1304="","",K1304))))))))</f>
        <v/>
      </c>
      <c r="AH1304" s="63" t="str">
        <f t="shared" si="404"/>
        <v/>
      </c>
      <c r="AI1304" s="63" t="str">
        <f t="shared" si="405"/>
        <v/>
      </c>
      <c r="AJ1304" s="64" t="str">
        <f t="shared" si="406"/>
        <v/>
      </c>
      <c r="AK1304" s="64" t="str">
        <f t="shared" si="407"/>
        <v/>
      </c>
      <c r="AL1304" s="64" t="str">
        <f>IF($C$3="","",IF(AND(F1304="□",G1304="□",H1304="□"),"",IF(AND(F1304="■",G1304="■"),"",IF(AND(F1304="■",H1304="■"),"",IF(AND(G1304="■",H1304="■"),"",IF(F1304="■",$BY$23,IF(G1304="■",$BY$21,IF(J1304="","",J1304))))))))</f>
        <v/>
      </c>
      <c r="AM1304" s="65" t="str">
        <f t="shared" si="408"/>
        <v/>
      </c>
      <c r="AN1304" s="64" t="str">
        <f>IF($C$3="","",IF(AND(F1304="□",G1304="□",H1304="□"),"",IF(AND(F1304="■",G1304="■"),"",IF(AND(F1304="■",H1304="■"),"",IF(AND(G1304="■",H1304="■"),"",IF(F1304="■",$BY$24,IF(G1304="■",$BY$22,IF(L1304="","",L1304))))))))</f>
        <v/>
      </c>
      <c r="AO1304" s="118"/>
      <c r="AP1304" s="64" t="str">
        <f t="shared" si="409"/>
        <v/>
      </c>
      <c r="AQ1304" s="64" t="str">
        <f t="shared" si="410"/>
        <v/>
      </c>
      <c r="AR1304" s="64" t="str">
        <f t="shared" si="411"/>
        <v/>
      </c>
      <c r="AS1304" s="64" t="str">
        <f t="shared" si="412"/>
        <v/>
      </c>
      <c r="AT1304" s="64" t="str">
        <f t="shared" si="413"/>
        <v/>
      </c>
      <c r="AW1304" s="17" t="str">
        <f t="shared" si="414"/>
        <v/>
      </c>
      <c r="AX1304" s="17" t="str">
        <f t="shared" si="415"/>
        <v/>
      </c>
      <c r="AY1304" s="17" t="str">
        <f t="shared" si="416"/>
        <v/>
      </c>
      <c r="AZ1304" s="17" t="str">
        <f t="shared" si="417"/>
        <v/>
      </c>
      <c r="BA1304" s="17" t="str">
        <f t="shared" si="418"/>
        <v/>
      </c>
      <c r="BB1304" s="17" t="str">
        <f t="shared" si="419"/>
        <v/>
      </c>
      <c r="BD1304" s="17" t="str">
        <f>IF(AND(OR(F1304="",F1304="□"),OR(G1304="",G1304="□"),OR(H1304="",H1304="□")),"",IF(AND(F1304="■",G1304="■"),"",IF(AND(OR(F1304="■",G1304="■"),H1304="■"),"",IF(F1304="■",5,IF(G1304="■",4,IF(I1304="","",IF($C$3="","",IF($C$3=8,"-",IF($C$3&lt;8,IF(I1304&lt;=$BY$25,7,IF(I1304&lt;=$BY$26,6,IF(I1304&lt;=$BY$27,5,IF(I1304&lt;=$BY$28,4,IF(I1304&lt;=$BY$29,3,IF(I1304&lt;=$BY$30,2,1)))))))))))))))</f>
        <v/>
      </c>
      <c r="BE1304" s="17" t="str">
        <f>IF(AND(OR(F1304="",F1304="□"),OR(G1304="",G1304="□"),OR(H1304="",H1304="□")),"",IF(AND(F1304="■",G1304="■"),"",IF(AND(OR(F1304="■",G1304="■"),H1304="■"),"",IF(F1304="■",5,IF(G1304="■",4,IF(K1304="","",IF($C$3="","",IF($C$3=8,IF(K1304&lt;=$BY$33,6,IF(K1304&lt;=$BY$34,5,IF(K1304&lt;=$BY$35,4,3))),IF(AND($C$3&lt;8,$C$3&gt;4),IF(K1304&lt;=$BY$32,7,IF(K1304&lt;=$BY$33,6,IF(K1304&lt;=$BY$34,5,IF(K1304&lt;=$BY$35,4,IF(K1304&lt;=$BY$36,3,2))))),IF(C1290&lt;5,"-"))))))))))</f>
        <v/>
      </c>
      <c r="BF1304" s="17" t="str">
        <f t="shared" si="421"/>
        <v/>
      </c>
      <c r="BH1304" s="18" t="str">
        <f>IF(X1304="","",IF(50&lt;=Y1304,6,IF(AND(40&lt;=Y1304,Y1304&lt;50),5,IF(AND(30&lt;=Y1304,Y1304&lt;40),4,IF(AND(20&lt;=Y1304,Y1304&lt;30),3,IF(AND(10&lt;=Y1304,Y1304&lt;20),2,IF(AND(0&lt;=Y1304,Y1304&lt;10),1,IF(Y1304&lt;0,0,""))))))))</f>
        <v/>
      </c>
      <c r="BI1304" s="18" t="str">
        <f>IF(X1304="","",IF(30&lt;=Y1304,4,IF(AND(20&lt;=Y1304,Y1304&lt;30),3,IF(AND(10&lt;=Y1304,Y1304&lt;20),2,IF(AND(0&lt;=Y1304,Y1304&lt;10),1,IF(Y1304&lt;0,0,""))))))</f>
        <v/>
      </c>
      <c r="BJ1304" s="58" t="str">
        <f>IF(AND(OR(Q1304="",Q1304="□"),OR(R1304="",R1304="□"),OR(S1304="",S1304="□")),"",IF(AND(Q1304="■",R1304="■"),"",IF(AND(OR(Q1304="■",R1304="■"),S1304="■"),"",IF(Q1304="■",3,IF(R1304="■",1,IF(Z1304="■",BH1304,BI1304))))))</f>
        <v/>
      </c>
    </row>
    <row r="1305" spans="1:62" ht="12" customHeight="1" x14ac:dyDescent="0.15">
      <c r="A1305" s="66">
        <v>1288</v>
      </c>
      <c r="B1305" s="4"/>
      <c r="C1305" s="2"/>
      <c r="D1305" s="2"/>
      <c r="E1305" s="8"/>
      <c r="F1305" s="129" t="s">
        <v>38</v>
      </c>
      <c r="G1305" s="130" t="s">
        <v>38</v>
      </c>
      <c r="H1305" s="131" t="s">
        <v>38</v>
      </c>
      <c r="I1305" s="122"/>
      <c r="J1305" s="149"/>
      <c r="K1305" s="124"/>
      <c r="L1305" s="178"/>
      <c r="M1305" s="133"/>
      <c r="N1305" s="163" t="str">
        <f>IF($C$3="","",IF(P1305="","",BF1305))</f>
        <v/>
      </c>
      <c r="O1305" s="163" t="str">
        <f>IF($C$3="","",IF(AND(OR(F1305="",F1305="□"),OR(G1305="",G1305="□"),OR(H1305="",H1305="□")),"",IF(AND(F1305="■",G1305="■"),"",IF(AND(OR(F1305="■",G1305="■"),H1305="■"),"",IF(BF1305="","",IF(OR(BF1305=4,BF1305&gt;4),"○","×"))))))</f>
        <v/>
      </c>
      <c r="P1305" s="162" t="str">
        <f>IF($C$3="","",IF(AND(OR(F1305="",F1305="□"),OR(G1305="",G1305="□"),OR(H1305="",H1305="□")),"",IF(AND(F1305="■",G1305="■"),"",IF(AND(OR(F1305="■",G1305="■"),H1305="■"),"",IF(BF1305="","",IF(OR(BF1305=5,BF1305&gt;5),"○","×"))))))</f>
        <v/>
      </c>
      <c r="Q1305" s="129" t="s">
        <v>38</v>
      </c>
      <c r="R1305" s="130" t="s">
        <v>38</v>
      </c>
      <c r="S1305" s="131" t="s">
        <v>38</v>
      </c>
      <c r="T1305" s="1"/>
      <c r="U1305" s="10"/>
      <c r="V1305" s="11"/>
      <c r="W1305" s="10"/>
      <c r="X1305" s="223" t="str">
        <f t="shared" si="420"/>
        <v/>
      </c>
      <c r="Y1305" s="164" t="str">
        <f t="shared" si="402"/>
        <v/>
      </c>
      <c r="Z1305" s="131" t="s">
        <v>58</v>
      </c>
      <c r="AA1305" s="135" t="s">
        <v>58</v>
      </c>
      <c r="AB1305" s="165" t="str">
        <f t="shared" si="403"/>
        <v/>
      </c>
      <c r="AC1305" s="280"/>
      <c r="AD1305" s="281"/>
      <c r="AF1305" s="60" t="str">
        <f>IF($C$3="","",IF(AND(F1305="□",G1305="□",H1305="□"),"",IF(AND(F1305="■",G1305="■"),"",IF(AND(F1305="■",H1305="■"),"",IF(AND(G1305="■",H1305="■"),"",IF(F1305="■",$BY$42,IF(G1305="■",$BY$39,IF(I1305="","",I1305))))))))</f>
        <v/>
      </c>
      <c r="AG1305" s="61" t="str">
        <f>IF($C$3="","",IF(AND(F1305="□",G1305="□",H1305="□"),"",IF(AND(F1305="■",G1305="■"),"",IF(AND(F1305="■",H1305="■"),"",IF(AND(G1305="■",H1305="■"),"",IF(F1305="■",$BY$44,IF(G1305="■",$BY$41,IF(K1305="","",K1305))))))))</f>
        <v/>
      </c>
      <c r="AH1305" s="63" t="str">
        <f t="shared" si="404"/>
        <v/>
      </c>
      <c r="AI1305" s="63" t="str">
        <f t="shared" si="405"/>
        <v/>
      </c>
      <c r="AJ1305" s="64" t="str">
        <f t="shared" si="406"/>
        <v/>
      </c>
      <c r="AK1305" s="64" t="str">
        <f t="shared" si="407"/>
        <v/>
      </c>
      <c r="AL1305" s="64" t="str">
        <f>IF($C$3="","",IF(AND(F1305="□",G1305="□",H1305="□"),"",IF(AND(F1305="■",G1305="■"),"",IF(AND(F1305="■",H1305="■"),"",IF(AND(G1305="■",H1305="■"),"",IF(F1305="■",$BY$23,IF(G1305="■",$BY$21,IF(J1305="","",J1305))))))))</f>
        <v/>
      </c>
      <c r="AM1305" s="65" t="str">
        <f t="shared" si="408"/>
        <v/>
      </c>
      <c r="AN1305" s="64" t="str">
        <f>IF($C$3="","",IF(AND(F1305="□",G1305="□",H1305="□"),"",IF(AND(F1305="■",G1305="■"),"",IF(AND(F1305="■",H1305="■"),"",IF(AND(G1305="■",H1305="■"),"",IF(F1305="■",$BY$24,IF(G1305="■",$BY$22,IF(L1305="","",L1305))))))))</f>
        <v/>
      </c>
      <c r="AO1305" s="118"/>
      <c r="AP1305" s="64" t="str">
        <f t="shared" si="409"/>
        <v/>
      </c>
      <c r="AQ1305" s="64" t="str">
        <f t="shared" si="410"/>
        <v/>
      </c>
      <c r="AR1305" s="64" t="str">
        <f t="shared" si="411"/>
        <v/>
      </c>
      <c r="AS1305" s="64" t="str">
        <f t="shared" si="412"/>
        <v/>
      </c>
      <c r="AT1305" s="64" t="str">
        <f t="shared" si="413"/>
        <v/>
      </c>
      <c r="AW1305" s="17" t="str">
        <f t="shared" si="414"/>
        <v/>
      </c>
      <c r="AX1305" s="17" t="str">
        <f t="shared" si="415"/>
        <v/>
      </c>
      <c r="AY1305" s="17" t="str">
        <f t="shared" si="416"/>
        <v/>
      </c>
      <c r="AZ1305" s="17" t="str">
        <f t="shared" si="417"/>
        <v/>
      </c>
      <c r="BA1305" s="17" t="str">
        <f t="shared" si="418"/>
        <v/>
      </c>
      <c r="BB1305" s="17" t="str">
        <f t="shared" si="419"/>
        <v/>
      </c>
      <c r="BD1305" s="17" t="str">
        <f>IF(AND(OR(F1305="",F1305="□"),OR(G1305="",G1305="□"),OR(H1305="",H1305="□")),"",IF(AND(F1305="■",G1305="■"),"",IF(AND(OR(F1305="■",G1305="■"),H1305="■"),"",IF(F1305="■",5,IF(G1305="■",4,IF(I1305="","",IF($C$3="","",IF($C$3=8,"-",IF($C$3&lt;8,IF(I1305&lt;=$BY$25,7,IF(I1305&lt;=$BY$26,6,IF(I1305&lt;=$BY$27,5,IF(I1305&lt;=$BY$28,4,IF(I1305&lt;=$BY$29,3,IF(I1305&lt;=$BY$30,2,1)))))))))))))))</f>
        <v/>
      </c>
      <c r="BE1305" s="17" t="str">
        <f>IF(AND(OR(F1305="",F1305="□"),OR(G1305="",G1305="□"),OR(H1305="",H1305="□")),"",IF(AND(F1305="■",G1305="■"),"",IF(AND(OR(F1305="■",G1305="■"),H1305="■"),"",IF(F1305="■",5,IF(G1305="■",4,IF(K1305="","",IF($C$3="","",IF($C$3=8,IF(K1305&lt;=$BY$33,6,IF(K1305&lt;=$BY$34,5,IF(K1305&lt;=$BY$35,4,3))),IF(AND($C$3&lt;8,$C$3&gt;4),IF(K1305&lt;=$BY$32,7,IF(K1305&lt;=$BY$33,6,IF(K1305&lt;=$BY$34,5,IF(K1305&lt;=$BY$35,4,IF(K1305&lt;=$BY$36,3,2))))),IF(C1291&lt;5,"-"))))))))))</f>
        <v/>
      </c>
      <c r="BF1305" s="17" t="str">
        <f t="shared" si="421"/>
        <v/>
      </c>
      <c r="BH1305" s="18" t="str">
        <f>IF(X1305="","",IF(50&lt;=Y1305,6,IF(AND(40&lt;=Y1305,Y1305&lt;50),5,IF(AND(30&lt;=Y1305,Y1305&lt;40),4,IF(AND(20&lt;=Y1305,Y1305&lt;30),3,IF(AND(10&lt;=Y1305,Y1305&lt;20),2,IF(AND(0&lt;=Y1305,Y1305&lt;10),1,IF(Y1305&lt;0,0,""))))))))</f>
        <v/>
      </c>
      <c r="BI1305" s="18" t="str">
        <f>IF(X1305="","",IF(30&lt;=Y1305,4,IF(AND(20&lt;=Y1305,Y1305&lt;30),3,IF(AND(10&lt;=Y1305,Y1305&lt;20),2,IF(AND(0&lt;=Y1305,Y1305&lt;10),1,IF(Y1305&lt;0,0,""))))))</f>
        <v/>
      </c>
      <c r="BJ1305" s="58" t="str">
        <f>IF(AND(OR(Q1305="",Q1305="□"),OR(R1305="",R1305="□"),OR(S1305="",S1305="□")),"",IF(AND(Q1305="■",R1305="■"),"",IF(AND(OR(Q1305="■",R1305="■"),S1305="■"),"",IF(Q1305="■",3,IF(R1305="■",1,IF(Z1305="■",BH1305,BI1305))))))</f>
        <v/>
      </c>
    </row>
    <row r="1306" spans="1:62" ht="12" customHeight="1" x14ac:dyDescent="0.15">
      <c r="A1306" s="66">
        <v>1289</v>
      </c>
      <c r="B1306" s="4"/>
      <c r="C1306" s="2"/>
      <c r="D1306" s="2"/>
      <c r="E1306" s="8"/>
      <c r="F1306" s="129" t="s">
        <v>38</v>
      </c>
      <c r="G1306" s="130" t="s">
        <v>38</v>
      </c>
      <c r="H1306" s="131" t="s">
        <v>38</v>
      </c>
      <c r="I1306" s="122"/>
      <c r="J1306" s="149"/>
      <c r="K1306" s="124"/>
      <c r="L1306" s="178"/>
      <c r="M1306" s="133"/>
      <c r="N1306" s="163" t="str">
        <f>IF($C$3="","",IF(P1306="","",BF1306))</f>
        <v/>
      </c>
      <c r="O1306" s="163" t="str">
        <f>IF($C$3="","",IF(AND(OR(F1306="",F1306="□"),OR(G1306="",G1306="□"),OR(H1306="",H1306="□")),"",IF(AND(F1306="■",G1306="■"),"",IF(AND(OR(F1306="■",G1306="■"),H1306="■"),"",IF(BF1306="","",IF(OR(BF1306=4,BF1306&gt;4),"○","×"))))))</f>
        <v/>
      </c>
      <c r="P1306" s="162" t="str">
        <f>IF($C$3="","",IF(AND(OR(F1306="",F1306="□"),OR(G1306="",G1306="□"),OR(H1306="",H1306="□")),"",IF(AND(F1306="■",G1306="■"),"",IF(AND(OR(F1306="■",G1306="■"),H1306="■"),"",IF(BF1306="","",IF(OR(BF1306=5,BF1306&gt;5),"○","×"))))))</f>
        <v/>
      </c>
      <c r="Q1306" s="129" t="s">
        <v>38</v>
      </c>
      <c r="R1306" s="130" t="s">
        <v>38</v>
      </c>
      <c r="S1306" s="131" t="s">
        <v>38</v>
      </c>
      <c r="T1306" s="1"/>
      <c r="U1306" s="10"/>
      <c r="V1306" s="11"/>
      <c r="W1306" s="10"/>
      <c r="X1306" s="223" t="str">
        <f t="shared" si="420"/>
        <v/>
      </c>
      <c r="Y1306" s="164" t="str">
        <f t="shared" si="402"/>
        <v/>
      </c>
      <c r="Z1306" s="131" t="s">
        <v>58</v>
      </c>
      <c r="AA1306" s="135" t="s">
        <v>58</v>
      </c>
      <c r="AB1306" s="165" t="str">
        <f t="shared" si="403"/>
        <v/>
      </c>
      <c r="AC1306" s="280"/>
      <c r="AD1306" s="281"/>
      <c r="AF1306" s="60" t="str">
        <f>IF($C$3="","",IF(AND(F1306="□",G1306="□",H1306="□"),"",IF(AND(F1306="■",G1306="■"),"",IF(AND(F1306="■",H1306="■"),"",IF(AND(G1306="■",H1306="■"),"",IF(F1306="■",$BY$42,IF(G1306="■",$BY$39,IF(I1306="","",I1306))))))))</f>
        <v/>
      </c>
      <c r="AG1306" s="61" t="str">
        <f>IF($C$3="","",IF(AND(F1306="□",G1306="□",H1306="□"),"",IF(AND(F1306="■",G1306="■"),"",IF(AND(F1306="■",H1306="■"),"",IF(AND(G1306="■",H1306="■"),"",IF(F1306="■",$BY$44,IF(G1306="■",$BY$41,IF(K1306="","",K1306))))))))</f>
        <v/>
      </c>
      <c r="AH1306" s="63" t="str">
        <f t="shared" si="404"/>
        <v/>
      </c>
      <c r="AI1306" s="63" t="str">
        <f t="shared" si="405"/>
        <v/>
      </c>
      <c r="AJ1306" s="64" t="str">
        <f t="shared" si="406"/>
        <v/>
      </c>
      <c r="AK1306" s="64" t="str">
        <f t="shared" si="407"/>
        <v/>
      </c>
      <c r="AL1306" s="64" t="str">
        <f>IF($C$3="","",IF(AND(F1306="□",G1306="□",H1306="□"),"",IF(AND(F1306="■",G1306="■"),"",IF(AND(F1306="■",H1306="■"),"",IF(AND(G1306="■",H1306="■"),"",IF(F1306="■",$BY$23,IF(G1306="■",$BY$21,IF(J1306="","",J1306))))))))</f>
        <v/>
      </c>
      <c r="AM1306" s="65" t="str">
        <f t="shared" si="408"/>
        <v/>
      </c>
      <c r="AN1306" s="64" t="str">
        <f>IF($C$3="","",IF(AND(F1306="□",G1306="□",H1306="□"),"",IF(AND(F1306="■",G1306="■"),"",IF(AND(F1306="■",H1306="■"),"",IF(AND(G1306="■",H1306="■"),"",IF(F1306="■",$BY$24,IF(G1306="■",$BY$22,IF(L1306="","",L1306))))))))</f>
        <v/>
      </c>
      <c r="AO1306" s="118"/>
      <c r="AP1306" s="64" t="str">
        <f t="shared" si="409"/>
        <v/>
      </c>
      <c r="AQ1306" s="64" t="str">
        <f t="shared" si="410"/>
        <v/>
      </c>
      <c r="AR1306" s="64" t="str">
        <f t="shared" si="411"/>
        <v/>
      </c>
      <c r="AS1306" s="64" t="str">
        <f t="shared" si="412"/>
        <v/>
      </c>
      <c r="AT1306" s="64" t="str">
        <f t="shared" si="413"/>
        <v/>
      </c>
      <c r="AW1306" s="17" t="str">
        <f t="shared" si="414"/>
        <v/>
      </c>
      <c r="AX1306" s="17" t="str">
        <f t="shared" si="415"/>
        <v/>
      </c>
      <c r="AY1306" s="17" t="str">
        <f t="shared" si="416"/>
        <v/>
      </c>
      <c r="AZ1306" s="17" t="str">
        <f t="shared" si="417"/>
        <v/>
      </c>
      <c r="BA1306" s="17" t="str">
        <f t="shared" si="418"/>
        <v/>
      </c>
      <c r="BB1306" s="17" t="str">
        <f t="shared" si="419"/>
        <v/>
      </c>
      <c r="BD1306" s="17" t="str">
        <f>IF(AND(OR(F1306="",F1306="□"),OR(G1306="",G1306="□"),OR(H1306="",H1306="□")),"",IF(AND(F1306="■",G1306="■"),"",IF(AND(OR(F1306="■",G1306="■"),H1306="■"),"",IF(F1306="■",5,IF(G1306="■",4,IF(I1306="","",IF($C$3="","",IF($C$3=8,"-",IF($C$3&lt;8,IF(I1306&lt;=$BY$25,7,IF(I1306&lt;=$BY$26,6,IF(I1306&lt;=$BY$27,5,IF(I1306&lt;=$BY$28,4,IF(I1306&lt;=$BY$29,3,IF(I1306&lt;=$BY$30,2,1)))))))))))))))</f>
        <v/>
      </c>
      <c r="BE1306" s="17" t="str">
        <f>IF(AND(OR(F1306="",F1306="□"),OR(G1306="",G1306="□"),OR(H1306="",H1306="□")),"",IF(AND(F1306="■",G1306="■"),"",IF(AND(OR(F1306="■",G1306="■"),H1306="■"),"",IF(F1306="■",5,IF(G1306="■",4,IF(K1306="","",IF($C$3="","",IF($C$3=8,IF(K1306&lt;=$BY$33,6,IF(K1306&lt;=$BY$34,5,IF(K1306&lt;=$BY$35,4,3))),IF(AND($C$3&lt;8,$C$3&gt;4),IF(K1306&lt;=$BY$32,7,IF(K1306&lt;=$BY$33,6,IF(K1306&lt;=$BY$34,5,IF(K1306&lt;=$BY$35,4,IF(K1306&lt;=$BY$36,3,2))))),IF(C1292&lt;5,"-"))))))))))</f>
        <v/>
      </c>
      <c r="BF1306" s="17" t="str">
        <f t="shared" si="421"/>
        <v/>
      </c>
      <c r="BH1306" s="18" t="str">
        <f>IF(X1306="","",IF(50&lt;=Y1306,6,IF(AND(40&lt;=Y1306,Y1306&lt;50),5,IF(AND(30&lt;=Y1306,Y1306&lt;40),4,IF(AND(20&lt;=Y1306,Y1306&lt;30),3,IF(AND(10&lt;=Y1306,Y1306&lt;20),2,IF(AND(0&lt;=Y1306,Y1306&lt;10),1,IF(Y1306&lt;0,0,""))))))))</f>
        <v/>
      </c>
      <c r="BI1306" s="18" t="str">
        <f>IF(X1306="","",IF(30&lt;=Y1306,4,IF(AND(20&lt;=Y1306,Y1306&lt;30),3,IF(AND(10&lt;=Y1306,Y1306&lt;20),2,IF(AND(0&lt;=Y1306,Y1306&lt;10),1,IF(Y1306&lt;0,0,""))))))</f>
        <v/>
      </c>
      <c r="BJ1306" s="58" t="str">
        <f>IF(AND(OR(Q1306="",Q1306="□"),OR(R1306="",R1306="□"),OR(S1306="",S1306="□")),"",IF(AND(Q1306="■",R1306="■"),"",IF(AND(OR(Q1306="■",R1306="■"),S1306="■"),"",IF(Q1306="■",3,IF(R1306="■",1,IF(Z1306="■",BH1306,BI1306))))))</f>
        <v/>
      </c>
    </row>
    <row r="1307" spans="1:62" ht="12" customHeight="1" x14ac:dyDescent="0.15">
      <c r="A1307" s="66">
        <v>1290</v>
      </c>
      <c r="B1307" s="4"/>
      <c r="C1307" s="2"/>
      <c r="D1307" s="2"/>
      <c r="E1307" s="8"/>
      <c r="F1307" s="129" t="s">
        <v>38</v>
      </c>
      <c r="G1307" s="130" t="s">
        <v>38</v>
      </c>
      <c r="H1307" s="131" t="s">
        <v>38</v>
      </c>
      <c r="I1307" s="122"/>
      <c r="J1307" s="149"/>
      <c r="K1307" s="124"/>
      <c r="L1307" s="178"/>
      <c r="M1307" s="133"/>
      <c r="N1307" s="163" t="str">
        <f>IF($C$3="","",IF(P1307="","",BF1307))</f>
        <v/>
      </c>
      <c r="O1307" s="163" t="str">
        <f>IF($C$3="","",IF(AND(OR(F1307="",F1307="□"),OR(G1307="",G1307="□"),OR(H1307="",H1307="□")),"",IF(AND(F1307="■",G1307="■"),"",IF(AND(OR(F1307="■",G1307="■"),H1307="■"),"",IF(BF1307="","",IF(OR(BF1307=4,BF1307&gt;4),"○","×"))))))</f>
        <v/>
      </c>
      <c r="P1307" s="162" t="str">
        <f>IF($C$3="","",IF(AND(OR(F1307="",F1307="□"),OR(G1307="",G1307="□"),OR(H1307="",H1307="□")),"",IF(AND(F1307="■",G1307="■"),"",IF(AND(OR(F1307="■",G1307="■"),H1307="■"),"",IF(BF1307="","",IF(OR(BF1307=5,BF1307&gt;5),"○","×"))))))</f>
        <v/>
      </c>
      <c r="Q1307" s="129" t="s">
        <v>38</v>
      </c>
      <c r="R1307" s="130" t="s">
        <v>38</v>
      </c>
      <c r="S1307" s="131" t="s">
        <v>38</v>
      </c>
      <c r="T1307" s="1"/>
      <c r="U1307" s="10"/>
      <c r="V1307" s="11"/>
      <c r="W1307" s="10"/>
      <c r="X1307" s="223" t="str">
        <f t="shared" si="420"/>
        <v/>
      </c>
      <c r="Y1307" s="164" t="str">
        <f t="shared" si="402"/>
        <v/>
      </c>
      <c r="Z1307" s="131" t="s">
        <v>58</v>
      </c>
      <c r="AA1307" s="135" t="s">
        <v>58</v>
      </c>
      <c r="AB1307" s="165" t="str">
        <f t="shared" si="403"/>
        <v/>
      </c>
      <c r="AC1307" s="280"/>
      <c r="AD1307" s="281"/>
      <c r="AF1307" s="60" t="str">
        <f>IF($C$3="","",IF(AND(F1307="□",G1307="□",H1307="□"),"",IF(AND(F1307="■",G1307="■"),"",IF(AND(F1307="■",H1307="■"),"",IF(AND(G1307="■",H1307="■"),"",IF(F1307="■",$BY$42,IF(G1307="■",$BY$39,IF(I1307="","",I1307))))))))</f>
        <v/>
      </c>
      <c r="AG1307" s="61" t="str">
        <f>IF($C$3="","",IF(AND(F1307="□",G1307="□",H1307="□"),"",IF(AND(F1307="■",G1307="■"),"",IF(AND(F1307="■",H1307="■"),"",IF(AND(G1307="■",H1307="■"),"",IF(F1307="■",$BY$44,IF(G1307="■",$BY$41,IF(K1307="","",K1307))))))))</f>
        <v/>
      </c>
      <c r="AH1307" s="63" t="str">
        <f t="shared" si="404"/>
        <v/>
      </c>
      <c r="AI1307" s="63" t="str">
        <f t="shared" si="405"/>
        <v/>
      </c>
      <c r="AJ1307" s="64" t="str">
        <f t="shared" si="406"/>
        <v/>
      </c>
      <c r="AK1307" s="64" t="str">
        <f t="shared" si="407"/>
        <v/>
      </c>
      <c r="AL1307" s="64" t="str">
        <f>IF($C$3="","",IF(AND(F1307="□",G1307="□",H1307="□"),"",IF(AND(F1307="■",G1307="■"),"",IF(AND(F1307="■",H1307="■"),"",IF(AND(G1307="■",H1307="■"),"",IF(F1307="■",$BY$23,IF(G1307="■",$BY$21,IF(J1307="","",J1307))))))))</f>
        <v/>
      </c>
      <c r="AM1307" s="65" t="str">
        <f t="shared" si="408"/>
        <v/>
      </c>
      <c r="AN1307" s="64" t="str">
        <f>IF($C$3="","",IF(AND(F1307="□",G1307="□",H1307="□"),"",IF(AND(F1307="■",G1307="■"),"",IF(AND(F1307="■",H1307="■"),"",IF(AND(G1307="■",H1307="■"),"",IF(F1307="■",$BY$24,IF(G1307="■",$BY$22,IF(L1307="","",L1307))))))))</f>
        <v/>
      </c>
      <c r="AO1307" s="118"/>
      <c r="AP1307" s="64" t="str">
        <f t="shared" si="409"/>
        <v/>
      </c>
      <c r="AQ1307" s="64" t="str">
        <f t="shared" si="410"/>
        <v/>
      </c>
      <c r="AR1307" s="64" t="str">
        <f t="shared" si="411"/>
        <v/>
      </c>
      <c r="AS1307" s="64" t="str">
        <f t="shared" si="412"/>
        <v/>
      </c>
      <c r="AT1307" s="64" t="str">
        <f t="shared" si="413"/>
        <v/>
      </c>
      <c r="AW1307" s="17" t="str">
        <f t="shared" si="414"/>
        <v/>
      </c>
      <c r="AX1307" s="17" t="str">
        <f t="shared" si="415"/>
        <v/>
      </c>
      <c r="AY1307" s="17" t="str">
        <f t="shared" si="416"/>
        <v/>
      </c>
      <c r="AZ1307" s="17" t="str">
        <f t="shared" si="417"/>
        <v/>
      </c>
      <c r="BA1307" s="17" t="str">
        <f t="shared" si="418"/>
        <v/>
      </c>
      <c r="BB1307" s="17" t="str">
        <f t="shared" si="419"/>
        <v/>
      </c>
      <c r="BD1307" s="17" t="str">
        <f>IF(AND(OR(F1307="",F1307="□"),OR(G1307="",G1307="□"),OR(H1307="",H1307="□")),"",IF(AND(F1307="■",G1307="■"),"",IF(AND(OR(F1307="■",G1307="■"),H1307="■"),"",IF(F1307="■",5,IF(G1307="■",4,IF(I1307="","",IF($C$3="","",IF($C$3=8,"-",IF($C$3&lt;8,IF(I1307&lt;=$BY$25,7,IF(I1307&lt;=$BY$26,6,IF(I1307&lt;=$BY$27,5,IF(I1307&lt;=$BY$28,4,IF(I1307&lt;=$BY$29,3,IF(I1307&lt;=$BY$30,2,1)))))))))))))))</f>
        <v/>
      </c>
      <c r="BE1307" s="17" t="str">
        <f>IF(AND(OR(F1307="",F1307="□"),OR(G1307="",G1307="□"),OR(H1307="",H1307="□")),"",IF(AND(F1307="■",G1307="■"),"",IF(AND(OR(F1307="■",G1307="■"),H1307="■"),"",IF(F1307="■",5,IF(G1307="■",4,IF(K1307="","",IF($C$3="","",IF($C$3=8,IF(K1307&lt;=$BY$33,6,IF(K1307&lt;=$BY$34,5,IF(K1307&lt;=$BY$35,4,3))),IF(AND($C$3&lt;8,$C$3&gt;4),IF(K1307&lt;=$BY$32,7,IF(K1307&lt;=$BY$33,6,IF(K1307&lt;=$BY$34,5,IF(K1307&lt;=$BY$35,4,IF(K1307&lt;=$BY$36,3,2))))),IF(C1293&lt;5,"-"))))))))))</f>
        <v/>
      </c>
      <c r="BF1307" s="17" t="str">
        <f t="shared" si="421"/>
        <v/>
      </c>
      <c r="BH1307" s="18" t="str">
        <f>IF(X1307="","",IF(50&lt;=Y1307,6,IF(AND(40&lt;=Y1307,Y1307&lt;50),5,IF(AND(30&lt;=Y1307,Y1307&lt;40),4,IF(AND(20&lt;=Y1307,Y1307&lt;30),3,IF(AND(10&lt;=Y1307,Y1307&lt;20),2,IF(AND(0&lt;=Y1307,Y1307&lt;10),1,IF(Y1307&lt;0,0,""))))))))</f>
        <v/>
      </c>
      <c r="BI1307" s="18" t="str">
        <f>IF(X1307="","",IF(30&lt;=Y1307,4,IF(AND(20&lt;=Y1307,Y1307&lt;30),3,IF(AND(10&lt;=Y1307,Y1307&lt;20),2,IF(AND(0&lt;=Y1307,Y1307&lt;10),1,IF(Y1307&lt;0,0,""))))))</f>
        <v/>
      </c>
      <c r="BJ1307" s="58" t="str">
        <f>IF(AND(OR(Q1307="",Q1307="□"),OR(R1307="",R1307="□"),OR(S1307="",S1307="□")),"",IF(AND(Q1307="■",R1307="■"),"",IF(AND(OR(Q1307="■",R1307="■"),S1307="■"),"",IF(Q1307="■",3,IF(R1307="■",1,IF(Z1307="■",BH1307,BI1307))))))</f>
        <v/>
      </c>
    </row>
    <row r="1308" spans="1:62" ht="12" customHeight="1" x14ac:dyDescent="0.15">
      <c r="A1308" s="66">
        <v>1291</v>
      </c>
      <c r="B1308" s="4"/>
      <c r="C1308" s="2"/>
      <c r="D1308" s="2"/>
      <c r="E1308" s="8"/>
      <c r="F1308" s="129" t="s">
        <v>38</v>
      </c>
      <c r="G1308" s="130" t="s">
        <v>38</v>
      </c>
      <c r="H1308" s="131" t="s">
        <v>38</v>
      </c>
      <c r="I1308" s="122"/>
      <c r="J1308" s="149"/>
      <c r="K1308" s="124"/>
      <c r="L1308" s="178"/>
      <c r="M1308" s="133"/>
      <c r="N1308" s="163" t="str">
        <f>IF($C$3="","",IF(P1308="","",BF1308))</f>
        <v/>
      </c>
      <c r="O1308" s="163" t="str">
        <f>IF($C$3="","",IF(AND(OR(F1308="",F1308="□"),OR(G1308="",G1308="□"),OR(H1308="",H1308="□")),"",IF(AND(F1308="■",G1308="■"),"",IF(AND(OR(F1308="■",G1308="■"),H1308="■"),"",IF(BF1308="","",IF(OR(BF1308=4,BF1308&gt;4),"○","×"))))))</f>
        <v/>
      </c>
      <c r="P1308" s="162" t="str">
        <f>IF($C$3="","",IF(AND(OR(F1308="",F1308="□"),OR(G1308="",G1308="□"),OR(H1308="",H1308="□")),"",IF(AND(F1308="■",G1308="■"),"",IF(AND(OR(F1308="■",G1308="■"),H1308="■"),"",IF(BF1308="","",IF(OR(BF1308=5,BF1308&gt;5),"○","×"))))))</f>
        <v/>
      </c>
      <c r="Q1308" s="129" t="s">
        <v>38</v>
      </c>
      <c r="R1308" s="130" t="s">
        <v>38</v>
      </c>
      <c r="S1308" s="131" t="s">
        <v>38</v>
      </c>
      <c r="T1308" s="1"/>
      <c r="U1308" s="10"/>
      <c r="V1308" s="11"/>
      <c r="W1308" s="10"/>
      <c r="X1308" s="223" t="str">
        <f t="shared" si="420"/>
        <v/>
      </c>
      <c r="Y1308" s="164" t="str">
        <f t="shared" si="402"/>
        <v/>
      </c>
      <c r="Z1308" s="131" t="s">
        <v>58</v>
      </c>
      <c r="AA1308" s="135" t="s">
        <v>58</v>
      </c>
      <c r="AB1308" s="165" t="str">
        <f t="shared" si="403"/>
        <v/>
      </c>
      <c r="AC1308" s="280"/>
      <c r="AD1308" s="281"/>
      <c r="AF1308" s="60" t="str">
        <f>IF($C$3="","",IF(AND(F1308="□",G1308="□",H1308="□"),"",IF(AND(F1308="■",G1308="■"),"",IF(AND(F1308="■",H1308="■"),"",IF(AND(G1308="■",H1308="■"),"",IF(F1308="■",$BY$42,IF(G1308="■",$BY$39,IF(I1308="","",I1308))))))))</f>
        <v/>
      </c>
      <c r="AG1308" s="61" t="str">
        <f>IF($C$3="","",IF(AND(F1308="□",G1308="□",H1308="□"),"",IF(AND(F1308="■",G1308="■"),"",IF(AND(F1308="■",H1308="■"),"",IF(AND(G1308="■",H1308="■"),"",IF(F1308="■",$BY$44,IF(G1308="■",$BY$41,IF(K1308="","",K1308))))))))</f>
        <v/>
      </c>
      <c r="AH1308" s="63" t="str">
        <f t="shared" si="404"/>
        <v/>
      </c>
      <c r="AI1308" s="63" t="str">
        <f t="shared" si="405"/>
        <v/>
      </c>
      <c r="AJ1308" s="64" t="str">
        <f t="shared" si="406"/>
        <v/>
      </c>
      <c r="AK1308" s="64" t="str">
        <f t="shared" si="407"/>
        <v/>
      </c>
      <c r="AL1308" s="64" t="str">
        <f>IF($C$3="","",IF(AND(F1308="□",G1308="□",H1308="□"),"",IF(AND(F1308="■",G1308="■"),"",IF(AND(F1308="■",H1308="■"),"",IF(AND(G1308="■",H1308="■"),"",IF(F1308="■",$BY$23,IF(G1308="■",$BY$21,IF(J1308="","",J1308))))))))</f>
        <v/>
      </c>
      <c r="AM1308" s="65" t="str">
        <f t="shared" si="408"/>
        <v/>
      </c>
      <c r="AN1308" s="64" t="str">
        <f>IF($C$3="","",IF(AND(F1308="□",G1308="□",H1308="□"),"",IF(AND(F1308="■",G1308="■"),"",IF(AND(F1308="■",H1308="■"),"",IF(AND(G1308="■",H1308="■"),"",IF(F1308="■",$BY$24,IF(G1308="■",$BY$22,IF(L1308="","",L1308))))))))</f>
        <v/>
      </c>
      <c r="AO1308" s="118"/>
      <c r="AP1308" s="64" t="str">
        <f t="shared" si="409"/>
        <v/>
      </c>
      <c r="AQ1308" s="64" t="str">
        <f t="shared" si="410"/>
        <v/>
      </c>
      <c r="AR1308" s="64" t="str">
        <f t="shared" si="411"/>
        <v/>
      </c>
      <c r="AS1308" s="64" t="str">
        <f t="shared" si="412"/>
        <v/>
      </c>
      <c r="AT1308" s="64" t="str">
        <f t="shared" si="413"/>
        <v/>
      </c>
      <c r="AW1308" s="17" t="str">
        <f t="shared" si="414"/>
        <v/>
      </c>
      <c r="AX1308" s="17" t="str">
        <f t="shared" si="415"/>
        <v/>
      </c>
      <c r="AY1308" s="17" t="str">
        <f t="shared" si="416"/>
        <v/>
      </c>
      <c r="AZ1308" s="17" t="str">
        <f t="shared" si="417"/>
        <v/>
      </c>
      <c r="BA1308" s="17" t="str">
        <f t="shared" si="418"/>
        <v/>
      </c>
      <c r="BB1308" s="17" t="str">
        <f t="shared" si="419"/>
        <v/>
      </c>
      <c r="BD1308" s="17" t="str">
        <f>IF(AND(OR(F1308="",F1308="□"),OR(G1308="",G1308="□"),OR(H1308="",H1308="□")),"",IF(AND(F1308="■",G1308="■"),"",IF(AND(OR(F1308="■",G1308="■"),H1308="■"),"",IF(F1308="■",5,IF(G1308="■",4,IF(I1308="","",IF($C$3="","",IF($C$3=8,"-",IF($C$3&lt;8,IF(I1308&lt;=$BY$25,7,IF(I1308&lt;=$BY$26,6,IF(I1308&lt;=$BY$27,5,IF(I1308&lt;=$BY$28,4,IF(I1308&lt;=$BY$29,3,IF(I1308&lt;=$BY$30,2,1)))))))))))))))</f>
        <v/>
      </c>
      <c r="BE1308" s="17" t="str">
        <f>IF(AND(OR(F1308="",F1308="□"),OR(G1308="",G1308="□"),OR(H1308="",H1308="□")),"",IF(AND(F1308="■",G1308="■"),"",IF(AND(OR(F1308="■",G1308="■"),H1308="■"),"",IF(F1308="■",5,IF(G1308="■",4,IF(K1308="","",IF($C$3="","",IF($C$3=8,IF(K1308&lt;=$BY$33,6,IF(K1308&lt;=$BY$34,5,IF(K1308&lt;=$BY$35,4,3))),IF(AND($C$3&lt;8,$C$3&gt;4),IF(K1308&lt;=$BY$32,7,IF(K1308&lt;=$BY$33,6,IF(K1308&lt;=$BY$34,5,IF(K1308&lt;=$BY$35,4,IF(K1308&lt;=$BY$36,3,2))))),IF(C1294&lt;5,"-"))))))))))</f>
        <v/>
      </c>
      <c r="BF1308" s="17" t="str">
        <f t="shared" si="421"/>
        <v/>
      </c>
      <c r="BH1308" s="18" t="str">
        <f>IF(X1308="","",IF(50&lt;=Y1308,6,IF(AND(40&lt;=Y1308,Y1308&lt;50),5,IF(AND(30&lt;=Y1308,Y1308&lt;40),4,IF(AND(20&lt;=Y1308,Y1308&lt;30),3,IF(AND(10&lt;=Y1308,Y1308&lt;20),2,IF(AND(0&lt;=Y1308,Y1308&lt;10),1,IF(Y1308&lt;0,0,""))))))))</f>
        <v/>
      </c>
      <c r="BI1308" s="18" t="str">
        <f>IF(X1308="","",IF(30&lt;=Y1308,4,IF(AND(20&lt;=Y1308,Y1308&lt;30),3,IF(AND(10&lt;=Y1308,Y1308&lt;20),2,IF(AND(0&lt;=Y1308,Y1308&lt;10),1,IF(Y1308&lt;0,0,""))))))</f>
        <v/>
      </c>
      <c r="BJ1308" s="58" t="str">
        <f>IF(AND(OR(Q1308="",Q1308="□"),OR(R1308="",R1308="□"),OR(S1308="",S1308="□")),"",IF(AND(Q1308="■",R1308="■"),"",IF(AND(OR(Q1308="■",R1308="■"),S1308="■"),"",IF(Q1308="■",3,IF(R1308="■",1,IF(Z1308="■",BH1308,BI1308))))))</f>
        <v/>
      </c>
    </row>
    <row r="1309" spans="1:62" ht="12" customHeight="1" x14ac:dyDescent="0.15">
      <c r="A1309" s="66">
        <v>1292</v>
      </c>
      <c r="B1309" s="4"/>
      <c r="C1309" s="2"/>
      <c r="D1309" s="2"/>
      <c r="E1309" s="8"/>
      <c r="F1309" s="129" t="s">
        <v>38</v>
      </c>
      <c r="G1309" s="130" t="s">
        <v>38</v>
      </c>
      <c r="H1309" s="131" t="s">
        <v>38</v>
      </c>
      <c r="I1309" s="122"/>
      <c r="J1309" s="149"/>
      <c r="K1309" s="124"/>
      <c r="L1309" s="178"/>
      <c r="M1309" s="133"/>
      <c r="N1309" s="163" t="str">
        <f>IF($C$3="","",IF(P1309="","",BF1309))</f>
        <v/>
      </c>
      <c r="O1309" s="163" t="str">
        <f>IF($C$3="","",IF(AND(OR(F1309="",F1309="□"),OR(G1309="",G1309="□"),OR(H1309="",H1309="□")),"",IF(AND(F1309="■",G1309="■"),"",IF(AND(OR(F1309="■",G1309="■"),H1309="■"),"",IF(BF1309="","",IF(OR(BF1309=4,BF1309&gt;4),"○","×"))))))</f>
        <v/>
      </c>
      <c r="P1309" s="162" t="str">
        <f>IF($C$3="","",IF(AND(OR(F1309="",F1309="□"),OR(G1309="",G1309="□"),OR(H1309="",H1309="□")),"",IF(AND(F1309="■",G1309="■"),"",IF(AND(OR(F1309="■",G1309="■"),H1309="■"),"",IF(BF1309="","",IF(OR(BF1309=5,BF1309&gt;5),"○","×"))))))</f>
        <v/>
      </c>
      <c r="Q1309" s="129" t="s">
        <v>38</v>
      </c>
      <c r="R1309" s="130" t="s">
        <v>38</v>
      </c>
      <c r="S1309" s="131" t="s">
        <v>38</v>
      </c>
      <c r="T1309" s="1"/>
      <c r="U1309" s="10"/>
      <c r="V1309" s="11"/>
      <c r="W1309" s="10"/>
      <c r="X1309" s="223" t="str">
        <f t="shared" si="420"/>
        <v/>
      </c>
      <c r="Y1309" s="164" t="str">
        <f t="shared" si="402"/>
        <v/>
      </c>
      <c r="Z1309" s="131" t="s">
        <v>58</v>
      </c>
      <c r="AA1309" s="135" t="s">
        <v>58</v>
      </c>
      <c r="AB1309" s="165" t="str">
        <f t="shared" si="403"/>
        <v/>
      </c>
      <c r="AC1309" s="280"/>
      <c r="AD1309" s="281"/>
      <c r="AF1309" s="60" t="str">
        <f>IF($C$3="","",IF(AND(F1309="□",G1309="□",H1309="□"),"",IF(AND(F1309="■",G1309="■"),"",IF(AND(F1309="■",H1309="■"),"",IF(AND(G1309="■",H1309="■"),"",IF(F1309="■",$BY$42,IF(G1309="■",$BY$39,IF(I1309="","",I1309))))))))</f>
        <v/>
      </c>
      <c r="AG1309" s="61" t="str">
        <f>IF($C$3="","",IF(AND(F1309="□",G1309="□",H1309="□"),"",IF(AND(F1309="■",G1309="■"),"",IF(AND(F1309="■",H1309="■"),"",IF(AND(G1309="■",H1309="■"),"",IF(F1309="■",$BY$44,IF(G1309="■",$BY$41,IF(K1309="","",K1309))))))))</f>
        <v/>
      </c>
      <c r="AH1309" s="63" t="str">
        <f t="shared" si="404"/>
        <v/>
      </c>
      <c r="AI1309" s="63" t="str">
        <f t="shared" si="405"/>
        <v/>
      </c>
      <c r="AJ1309" s="64" t="str">
        <f t="shared" si="406"/>
        <v/>
      </c>
      <c r="AK1309" s="64" t="str">
        <f t="shared" si="407"/>
        <v/>
      </c>
      <c r="AL1309" s="64" t="str">
        <f>IF($C$3="","",IF(AND(F1309="□",G1309="□",H1309="□"),"",IF(AND(F1309="■",G1309="■"),"",IF(AND(F1309="■",H1309="■"),"",IF(AND(G1309="■",H1309="■"),"",IF(F1309="■",$BY$23,IF(G1309="■",$BY$21,IF(J1309="","",J1309))))))))</f>
        <v/>
      </c>
      <c r="AM1309" s="65" t="str">
        <f t="shared" si="408"/>
        <v/>
      </c>
      <c r="AN1309" s="64" t="str">
        <f>IF($C$3="","",IF(AND(F1309="□",G1309="□",H1309="□"),"",IF(AND(F1309="■",G1309="■"),"",IF(AND(F1309="■",H1309="■"),"",IF(AND(G1309="■",H1309="■"),"",IF(F1309="■",$BY$24,IF(G1309="■",$BY$22,IF(L1309="","",L1309))))))))</f>
        <v/>
      </c>
      <c r="AO1309" s="118"/>
      <c r="AP1309" s="64" t="str">
        <f t="shared" si="409"/>
        <v/>
      </c>
      <c r="AQ1309" s="64" t="str">
        <f t="shared" si="410"/>
        <v/>
      </c>
      <c r="AR1309" s="64" t="str">
        <f t="shared" si="411"/>
        <v/>
      </c>
      <c r="AS1309" s="64" t="str">
        <f t="shared" si="412"/>
        <v/>
      </c>
      <c r="AT1309" s="64" t="str">
        <f t="shared" si="413"/>
        <v/>
      </c>
      <c r="AW1309" s="17" t="str">
        <f t="shared" si="414"/>
        <v/>
      </c>
      <c r="AX1309" s="17" t="str">
        <f t="shared" si="415"/>
        <v/>
      </c>
      <c r="AY1309" s="17" t="str">
        <f t="shared" si="416"/>
        <v/>
      </c>
      <c r="AZ1309" s="17" t="str">
        <f t="shared" si="417"/>
        <v/>
      </c>
      <c r="BA1309" s="17" t="str">
        <f t="shared" si="418"/>
        <v/>
      </c>
      <c r="BB1309" s="17" t="str">
        <f t="shared" si="419"/>
        <v/>
      </c>
      <c r="BD1309" s="17" t="str">
        <f>IF(AND(OR(F1309="",F1309="□"),OR(G1309="",G1309="□"),OR(H1309="",H1309="□")),"",IF(AND(F1309="■",G1309="■"),"",IF(AND(OR(F1309="■",G1309="■"),H1309="■"),"",IF(F1309="■",5,IF(G1309="■",4,IF(I1309="","",IF($C$3="","",IF($C$3=8,"-",IF($C$3&lt;8,IF(I1309&lt;=$BY$25,7,IF(I1309&lt;=$BY$26,6,IF(I1309&lt;=$BY$27,5,IF(I1309&lt;=$BY$28,4,IF(I1309&lt;=$BY$29,3,IF(I1309&lt;=$BY$30,2,1)))))))))))))))</f>
        <v/>
      </c>
      <c r="BE1309" s="17" t="str">
        <f>IF(AND(OR(F1309="",F1309="□"),OR(G1309="",G1309="□"),OR(H1309="",H1309="□")),"",IF(AND(F1309="■",G1309="■"),"",IF(AND(OR(F1309="■",G1309="■"),H1309="■"),"",IF(F1309="■",5,IF(G1309="■",4,IF(K1309="","",IF($C$3="","",IF($C$3=8,IF(K1309&lt;=$BY$33,6,IF(K1309&lt;=$BY$34,5,IF(K1309&lt;=$BY$35,4,3))),IF(AND($C$3&lt;8,$C$3&gt;4),IF(K1309&lt;=$BY$32,7,IF(K1309&lt;=$BY$33,6,IF(K1309&lt;=$BY$34,5,IF(K1309&lt;=$BY$35,4,IF(K1309&lt;=$BY$36,3,2))))),IF(C1295&lt;5,"-"))))))))))</f>
        <v/>
      </c>
      <c r="BF1309" s="17" t="str">
        <f t="shared" si="421"/>
        <v/>
      </c>
      <c r="BH1309" s="18" t="str">
        <f>IF(X1309="","",IF(50&lt;=Y1309,6,IF(AND(40&lt;=Y1309,Y1309&lt;50),5,IF(AND(30&lt;=Y1309,Y1309&lt;40),4,IF(AND(20&lt;=Y1309,Y1309&lt;30),3,IF(AND(10&lt;=Y1309,Y1309&lt;20),2,IF(AND(0&lt;=Y1309,Y1309&lt;10),1,IF(Y1309&lt;0,0,""))))))))</f>
        <v/>
      </c>
      <c r="BI1309" s="18" t="str">
        <f>IF(X1309="","",IF(30&lt;=Y1309,4,IF(AND(20&lt;=Y1309,Y1309&lt;30),3,IF(AND(10&lt;=Y1309,Y1309&lt;20),2,IF(AND(0&lt;=Y1309,Y1309&lt;10),1,IF(Y1309&lt;0,0,""))))))</f>
        <v/>
      </c>
      <c r="BJ1309" s="58" t="str">
        <f>IF(AND(OR(Q1309="",Q1309="□"),OR(R1309="",R1309="□"),OR(S1309="",S1309="□")),"",IF(AND(Q1309="■",R1309="■"),"",IF(AND(OR(Q1309="■",R1309="■"),S1309="■"),"",IF(Q1309="■",3,IF(R1309="■",1,IF(Z1309="■",BH1309,BI1309))))))</f>
        <v/>
      </c>
    </row>
    <row r="1310" spans="1:62" ht="12" customHeight="1" x14ac:dyDescent="0.15">
      <c r="A1310" s="66">
        <v>1293</v>
      </c>
      <c r="B1310" s="4"/>
      <c r="C1310" s="2"/>
      <c r="D1310" s="2"/>
      <c r="E1310" s="8"/>
      <c r="F1310" s="129" t="s">
        <v>38</v>
      </c>
      <c r="G1310" s="130" t="s">
        <v>38</v>
      </c>
      <c r="H1310" s="131" t="s">
        <v>38</v>
      </c>
      <c r="I1310" s="122"/>
      <c r="J1310" s="149"/>
      <c r="K1310" s="124"/>
      <c r="L1310" s="178"/>
      <c r="M1310" s="133"/>
      <c r="N1310" s="163" t="str">
        <f>IF($C$3="","",IF(P1310="","",BF1310))</f>
        <v/>
      </c>
      <c r="O1310" s="163" t="str">
        <f>IF($C$3="","",IF(AND(OR(F1310="",F1310="□"),OR(G1310="",G1310="□"),OR(H1310="",H1310="□")),"",IF(AND(F1310="■",G1310="■"),"",IF(AND(OR(F1310="■",G1310="■"),H1310="■"),"",IF(BF1310="","",IF(OR(BF1310=4,BF1310&gt;4),"○","×"))))))</f>
        <v/>
      </c>
      <c r="P1310" s="162" t="str">
        <f>IF($C$3="","",IF(AND(OR(F1310="",F1310="□"),OR(G1310="",G1310="□"),OR(H1310="",H1310="□")),"",IF(AND(F1310="■",G1310="■"),"",IF(AND(OR(F1310="■",G1310="■"),H1310="■"),"",IF(BF1310="","",IF(OR(BF1310=5,BF1310&gt;5),"○","×"))))))</f>
        <v/>
      </c>
      <c r="Q1310" s="129" t="s">
        <v>38</v>
      </c>
      <c r="R1310" s="130" t="s">
        <v>38</v>
      </c>
      <c r="S1310" s="131" t="s">
        <v>38</v>
      </c>
      <c r="T1310" s="1"/>
      <c r="U1310" s="10"/>
      <c r="V1310" s="11"/>
      <c r="W1310" s="10"/>
      <c r="X1310" s="223" t="str">
        <f t="shared" si="420"/>
        <v/>
      </c>
      <c r="Y1310" s="164" t="str">
        <f t="shared" si="402"/>
        <v/>
      </c>
      <c r="Z1310" s="131" t="s">
        <v>58</v>
      </c>
      <c r="AA1310" s="135" t="s">
        <v>58</v>
      </c>
      <c r="AB1310" s="165" t="str">
        <f t="shared" si="403"/>
        <v/>
      </c>
      <c r="AC1310" s="280"/>
      <c r="AD1310" s="281"/>
      <c r="AF1310" s="60" t="str">
        <f>IF($C$3="","",IF(AND(F1310="□",G1310="□",H1310="□"),"",IF(AND(F1310="■",G1310="■"),"",IF(AND(F1310="■",H1310="■"),"",IF(AND(G1310="■",H1310="■"),"",IF(F1310="■",$BY$42,IF(G1310="■",$BY$39,IF(I1310="","",I1310))))))))</f>
        <v/>
      </c>
      <c r="AG1310" s="61" t="str">
        <f>IF($C$3="","",IF(AND(F1310="□",G1310="□",H1310="□"),"",IF(AND(F1310="■",G1310="■"),"",IF(AND(F1310="■",H1310="■"),"",IF(AND(G1310="■",H1310="■"),"",IF(F1310="■",$BY$44,IF(G1310="■",$BY$41,IF(K1310="","",K1310))))))))</f>
        <v/>
      </c>
      <c r="AH1310" s="63" t="str">
        <f t="shared" si="404"/>
        <v/>
      </c>
      <c r="AI1310" s="63" t="str">
        <f t="shared" si="405"/>
        <v/>
      </c>
      <c r="AJ1310" s="64" t="str">
        <f t="shared" si="406"/>
        <v/>
      </c>
      <c r="AK1310" s="64" t="str">
        <f t="shared" si="407"/>
        <v/>
      </c>
      <c r="AL1310" s="64" t="str">
        <f>IF($C$3="","",IF(AND(F1310="□",G1310="□",H1310="□"),"",IF(AND(F1310="■",G1310="■"),"",IF(AND(F1310="■",H1310="■"),"",IF(AND(G1310="■",H1310="■"),"",IF(F1310="■",$BY$23,IF(G1310="■",$BY$21,IF(J1310="","",J1310))))))))</f>
        <v/>
      </c>
      <c r="AM1310" s="65" t="str">
        <f t="shared" si="408"/>
        <v/>
      </c>
      <c r="AN1310" s="64" t="str">
        <f>IF($C$3="","",IF(AND(F1310="□",G1310="□",H1310="□"),"",IF(AND(F1310="■",G1310="■"),"",IF(AND(F1310="■",H1310="■"),"",IF(AND(G1310="■",H1310="■"),"",IF(F1310="■",$BY$24,IF(G1310="■",$BY$22,IF(L1310="","",L1310))))))))</f>
        <v/>
      </c>
      <c r="AO1310" s="118"/>
      <c r="AP1310" s="64" t="str">
        <f t="shared" si="409"/>
        <v/>
      </c>
      <c r="AQ1310" s="64" t="str">
        <f t="shared" si="410"/>
        <v/>
      </c>
      <c r="AR1310" s="64" t="str">
        <f t="shared" si="411"/>
        <v/>
      </c>
      <c r="AS1310" s="64" t="str">
        <f t="shared" si="412"/>
        <v/>
      </c>
      <c r="AT1310" s="64" t="str">
        <f t="shared" si="413"/>
        <v/>
      </c>
      <c r="AW1310" s="17" t="str">
        <f t="shared" si="414"/>
        <v/>
      </c>
      <c r="AX1310" s="17" t="str">
        <f t="shared" si="415"/>
        <v/>
      </c>
      <c r="AY1310" s="17" t="str">
        <f t="shared" si="416"/>
        <v/>
      </c>
      <c r="AZ1310" s="17" t="str">
        <f t="shared" si="417"/>
        <v/>
      </c>
      <c r="BA1310" s="17" t="str">
        <f t="shared" si="418"/>
        <v/>
      </c>
      <c r="BB1310" s="17" t="str">
        <f t="shared" si="419"/>
        <v/>
      </c>
      <c r="BD1310" s="17" t="str">
        <f>IF(AND(OR(F1310="",F1310="□"),OR(G1310="",G1310="□"),OR(H1310="",H1310="□")),"",IF(AND(F1310="■",G1310="■"),"",IF(AND(OR(F1310="■",G1310="■"),H1310="■"),"",IF(F1310="■",5,IF(G1310="■",4,IF(I1310="","",IF($C$3="","",IF($C$3=8,"-",IF($C$3&lt;8,IF(I1310&lt;=$BY$25,7,IF(I1310&lt;=$BY$26,6,IF(I1310&lt;=$BY$27,5,IF(I1310&lt;=$BY$28,4,IF(I1310&lt;=$BY$29,3,IF(I1310&lt;=$BY$30,2,1)))))))))))))))</f>
        <v/>
      </c>
      <c r="BE1310" s="17" t="str">
        <f>IF(AND(OR(F1310="",F1310="□"),OR(G1310="",G1310="□"),OR(H1310="",H1310="□")),"",IF(AND(F1310="■",G1310="■"),"",IF(AND(OR(F1310="■",G1310="■"),H1310="■"),"",IF(F1310="■",5,IF(G1310="■",4,IF(K1310="","",IF($C$3="","",IF($C$3=8,IF(K1310&lt;=$BY$33,6,IF(K1310&lt;=$BY$34,5,IF(K1310&lt;=$BY$35,4,3))),IF(AND($C$3&lt;8,$C$3&gt;4),IF(K1310&lt;=$BY$32,7,IF(K1310&lt;=$BY$33,6,IF(K1310&lt;=$BY$34,5,IF(K1310&lt;=$BY$35,4,IF(K1310&lt;=$BY$36,3,2))))),IF(C1296&lt;5,"-"))))))))))</f>
        <v/>
      </c>
      <c r="BF1310" s="17" t="str">
        <f t="shared" si="421"/>
        <v/>
      </c>
      <c r="BH1310" s="18" t="str">
        <f>IF(X1310="","",IF(50&lt;=Y1310,6,IF(AND(40&lt;=Y1310,Y1310&lt;50),5,IF(AND(30&lt;=Y1310,Y1310&lt;40),4,IF(AND(20&lt;=Y1310,Y1310&lt;30),3,IF(AND(10&lt;=Y1310,Y1310&lt;20),2,IF(AND(0&lt;=Y1310,Y1310&lt;10),1,IF(Y1310&lt;0,0,""))))))))</f>
        <v/>
      </c>
      <c r="BI1310" s="18" t="str">
        <f>IF(X1310="","",IF(30&lt;=Y1310,4,IF(AND(20&lt;=Y1310,Y1310&lt;30),3,IF(AND(10&lt;=Y1310,Y1310&lt;20),2,IF(AND(0&lt;=Y1310,Y1310&lt;10),1,IF(Y1310&lt;0,0,""))))))</f>
        <v/>
      </c>
      <c r="BJ1310" s="58" t="str">
        <f>IF(AND(OR(Q1310="",Q1310="□"),OR(R1310="",R1310="□"),OR(S1310="",S1310="□")),"",IF(AND(Q1310="■",R1310="■"),"",IF(AND(OR(Q1310="■",R1310="■"),S1310="■"),"",IF(Q1310="■",3,IF(R1310="■",1,IF(Z1310="■",BH1310,BI1310))))))</f>
        <v/>
      </c>
    </row>
    <row r="1311" spans="1:62" ht="12" customHeight="1" x14ac:dyDescent="0.15">
      <c r="A1311" s="66">
        <v>1294</v>
      </c>
      <c r="B1311" s="4"/>
      <c r="C1311" s="2"/>
      <c r="D1311" s="2"/>
      <c r="E1311" s="8"/>
      <c r="F1311" s="129" t="s">
        <v>38</v>
      </c>
      <c r="G1311" s="130" t="s">
        <v>38</v>
      </c>
      <c r="H1311" s="131" t="s">
        <v>38</v>
      </c>
      <c r="I1311" s="122"/>
      <c r="J1311" s="149"/>
      <c r="K1311" s="124"/>
      <c r="L1311" s="178"/>
      <c r="M1311" s="133"/>
      <c r="N1311" s="163" t="str">
        <f>IF($C$3="","",IF(P1311="","",BF1311))</f>
        <v/>
      </c>
      <c r="O1311" s="163" t="str">
        <f>IF($C$3="","",IF(AND(OR(F1311="",F1311="□"),OR(G1311="",G1311="□"),OR(H1311="",H1311="□")),"",IF(AND(F1311="■",G1311="■"),"",IF(AND(OR(F1311="■",G1311="■"),H1311="■"),"",IF(BF1311="","",IF(OR(BF1311=4,BF1311&gt;4),"○","×"))))))</f>
        <v/>
      </c>
      <c r="P1311" s="162" t="str">
        <f>IF($C$3="","",IF(AND(OR(F1311="",F1311="□"),OR(G1311="",G1311="□"),OR(H1311="",H1311="□")),"",IF(AND(F1311="■",G1311="■"),"",IF(AND(OR(F1311="■",G1311="■"),H1311="■"),"",IF(BF1311="","",IF(OR(BF1311=5,BF1311&gt;5),"○","×"))))))</f>
        <v/>
      </c>
      <c r="Q1311" s="129" t="s">
        <v>38</v>
      </c>
      <c r="R1311" s="130" t="s">
        <v>38</v>
      </c>
      <c r="S1311" s="131" t="s">
        <v>38</v>
      </c>
      <c r="T1311" s="1"/>
      <c r="U1311" s="10"/>
      <c r="V1311" s="11"/>
      <c r="W1311" s="10"/>
      <c r="X1311" s="223" t="str">
        <f t="shared" si="420"/>
        <v/>
      </c>
      <c r="Y1311" s="164" t="str">
        <f t="shared" si="402"/>
        <v/>
      </c>
      <c r="Z1311" s="131" t="s">
        <v>58</v>
      </c>
      <c r="AA1311" s="135" t="s">
        <v>58</v>
      </c>
      <c r="AB1311" s="165" t="str">
        <f t="shared" si="403"/>
        <v/>
      </c>
      <c r="AC1311" s="280"/>
      <c r="AD1311" s="281"/>
      <c r="AF1311" s="60" t="str">
        <f>IF($C$3="","",IF(AND(F1311="□",G1311="□",H1311="□"),"",IF(AND(F1311="■",G1311="■"),"",IF(AND(F1311="■",H1311="■"),"",IF(AND(G1311="■",H1311="■"),"",IF(F1311="■",$BY$42,IF(G1311="■",$BY$39,IF(I1311="","",I1311))))))))</f>
        <v/>
      </c>
      <c r="AG1311" s="61" t="str">
        <f>IF($C$3="","",IF(AND(F1311="□",G1311="□",H1311="□"),"",IF(AND(F1311="■",G1311="■"),"",IF(AND(F1311="■",H1311="■"),"",IF(AND(G1311="■",H1311="■"),"",IF(F1311="■",$BY$44,IF(G1311="■",$BY$41,IF(K1311="","",K1311))))))))</f>
        <v/>
      </c>
      <c r="AH1311" s="63" t="str">
        <f t="shared" si="404"/>
        <v/>
      </c>
      <c r="AI1311" s="63" t="str">
        <f t="shared" si="405"/>
        <v/>
      </c>
      <c r="AJ1311" s="64" t="str">
        <f t="shared" si="406"/>
        <v/>
      </c>
      <c r="AK1311" s="64" t="str">
        <f t="shared" si="407"/>
        <v/>
      </c>
      <c r="AL1311" s="64" t="str">
        <f>IF($C$3="","",IF(AND(F1311="□",G1311="□",H1311="□"),"",IF(AND(F1311="■",G1311="■"),"",IF(AND(F1311="■",H1311="■"),"",IF(AND(G1311="■",H1311="■"),"",IF(F1311="■",$BY$23,IF(G1311="■",$BY$21,IF(J1311="","",J1311))))))))</f>
        <v/>
      </c>
      <c r="AM1311" s="65" t="str">
        <f t="shared" si="408"/>
        <v/>
      </c>
      <c r="AN1311" s="64" t="str">
        <f>IF($C$3="","",IF(AND(F1311="□",G1311="□",H1311="□"),"",IF(AND(F1311="■",G1311="■"),"",IF(AND(F1311="■",H1311="■"),"",IF(AND(G1311="■",H1311="■"),"",IF(F1311="■",$BY$24,IF(G1311="■",$BY$22,IF(L1311="","",L1311))))))))</f>
        <v/>
      </c>
      <c r="AO1311" s="118"/>
      <c r="AP1311" s="64" t="str">
        <f t="shared" si="409"/>
        <v/>
      </c>
      <c r="AQ1311" s="64" t="str">
        <f t="shared" si="410"/>
        <v/>
      </c>
      <c r="AR1311" s="64" t="str">
        <f t="shared" si="411"/>
        <v/>
      </c>
      <c r="AS1311" s="64" t="str">
        <f t="shared" si="412"/>
        <v/>
      </c>
      <c r="AT1311" s="64" t="str">
        <f t="shared" si="413"/>
        <v/>
      </c>
      <c r="AW1311" s="17" t="str">
        <f t="shared" si="414"/>
        <v/>
      </c>
      <c r="AX1311" s="17" t="str">
        <f t="shared" si="415"/>
        <v/>
      </c>
      <c r="AY1311" s="17" t="str">
        <f t="shared" si="416"/>
        <v/>
      </c>
      <c r="AZ1311" s="17" t="str">
        <f t="shared" si="417"/>
        <v/>
      </c>
      <c r="BA1311" s="17" t="str">
        <f t="shared" si="418"/>
        <v/>
      </c>
      <c r="BB1311" s="17" t="str">
        <f t="shared" si="419"/>
        <v/>
      </c>
      <c r="BD1311" s="17" t="str">
        <f>IF(AND(OR(F1311="",F1311="□"),OR(G1311="",G1311="□"),OR(H1311="",H1311="□")),"",IF(AND(F1311="■",G1311="■"),"",IF(AND(OR(F1311="■",G1311="■"),H1311="■"),"",IF(F1311="■",5,IF(G1311="■",4,IF(I1311="","",IF($C$3="","",IF($C$3=8,"-",IF($C$3&lt;8,IF(I1311&lt;=$BY$25,7,IF(I1311&lt;=$BY$26,6,IF(I1311&lt;=$BY$27,5,IF(I1311&lt;=$BY$28,4,IF(I1311&lt;=$BY$29,3,IF(I1311&lt;=$BY$30,2,1)))))))))))))))</f>
        <v/>
      </c>
      <c r="BE1311" s="17" t="str">
        <f>IF(AND(OR(F1311="",F1311="□"),OR(G1311="",G1311="□"),OR(H1311="",H1311="□")),"",IF(AND(F1311="■",G1311="■"),"",IF(AND(OR(F1311="■",G1311="■"),H1311="■"),"",IF(F1311="■",5,IF(G1311="■",4,IF(K1311="","",IF($C$3="","",IF($C$3=8,IF(K1311&lt;=$BY$33,6,IF(K1311&lt;=$BY$34,5,IF(K1311&lt;=$BY$35,4,3))),IF(AND($C$3&lt;8,$C$3&gt;4),IF(K1311&lt;=$BY$32,7,IF(K1311&lt;=$BY$33,6,IF(K1311&lt;=$BY$34,5,IF(K1311&lt;=$BY$35,4,IF(K1311&lt;=$BY$36,3,2))))),IF(C1297&lt;5,"-"))))))))))</f>
        <v/>
      </c>
      <c r="BF1311" s="17" t="str">
        <f t="shared" si="421"/>
        <v/>
      </c>
      <c r="BH1311" s="18" t="str">
        <f>IF(X1311="","",IF(50&lt;=Y1311,6,IF(AND(40&lt;=Y1311,Y1311&lt;50),5,IF(AND(30&lt;=Y1311,Y1311&lt;40),4,IF(AND(20&lt;=Y1311,Y1311&lt;30),3,IF(AND(10&lt;=Y1311,Y1311&lt;20),2,IF(AND(0&lt;=Y1311,Y1311&lt;10),1,IF(Y1311&lt;0,0,""))))))))</f>
        <v/>
      </c>
      <c r="BI1311" s="18" t="str">
        <f>IF(X1311="","",IF(30&lt;=Y1311,4,IF(AND(20&lt;=Y1311,Y1311&lt;30),3,IF(AND(10&lt;=Y1311,Y1311&lt;20),2,IF(AND(0&lt;=Y1311,Y1311&lt;10),1,IF(Y1311&lt;0,0,""))))))</f>
        <v/>
      </c>
      <c r="BJ1311" s="58" t="str">
        <f>IF(AND(OR(Q1311="",Q1311="□"),OR(R1311="",R1311="□"),OR(S1311="",S1311="□")),"",IF(AND(Q1311="■",R1311="■"),"",IF(AND(OR(Q1311="■",R1311="■"),S1311="■"),"",IF(Q1311="■",3,IF(R1311="■",1,IF(Z1311="■",BH1311,BI1311))))))</f>
        <v/>
      </c>
    </row>
    <row r="1312" spans="1:62" ht="12" customHeight="1" x14ac:dyDescent="0.15">
      <c r="A1312" s="66">
        <v>1295</v>
      </c>
      <c r="B1312" s="4"/>
      <c r="C1312" s="2"/>
      <c r="D1312" s="2"/>
      <c r="E1312" s="8"/>
      <c r="F1312" s="129" t="s">
        <v>38</v>
      </c>
      <c r="G1312" s="130" t="s">
        <v>38</v>
      </c>
      <c r="H1312" s="131" t="s">
        <v>38</v>
      </c>
      <c r="I1312" s="122"/>
      <c r="J1312" s="149"/>
      <c r="K1312" s="124"/>
      <c r="L1312" s="178"/>
      <c r="M1312" s="133"/>
      <c r="N1312" s="163" t="str">
        <f>IF($C$3="","",IF(P1312="","",BF1312))</f>
        <v/>
      </c>
      <c r="O1312" s="163" t="str">
        <f>IF($C$3="","",IF(AND(OR(F1312="",F1312="□"),OR(G1312="",G1312="□"),OR(H1312="",H1312="□")),"",IF(AND(F1312="■",G1312="■"),"",IF(AND(OR(F1312="■",G1312="■"),H1312="■"),"",IF(BF1312="","",IF(OR(BF1312=4,BF1312&gt;4),"○","×"))))))</f>
        <v/>
      </c>
      <c r="P1312" s="162" t="str">
        <f>IF($C$3="","",IF(AND(OR(F1312="",F1312="□"),OR(G1312="",G1312="□"),OR(H1312="",H1312="□")),"",IF(AND(F1312="■",G1312="■"),"",IF(AND(OR(F1312="■",G1312="■"),H1312="■"),"",IF(BF1312="","",IF(OR(BF1312=5,BF1312&gt;5),"○","×"))))))</f>
        <v/>
      </c>
      <c r="Q1312" s="129" t="s">
        <v>38</v>
      </c>
      <c r="R1312" s="130" t="s">
        <v>38</v>
      </c>
      <c r="S1312" s="131" t="s">
        <v>38</v>
      </c>
      <c r="T1312" s="1"/>
      <c r="U1312" s="10"/>
      <c r="V1312" s="11"/>
      <c r="W1312" s="10"/>
      <c r="X1312" s="223" t="str">
        <f t="shared" si="420"/>
        <v/>
      </c>
      <c r="Y1312" s="164" t="str">
        <f t="shared" si="402"/>
        <v/>
      </c>
      <c r="Z1312" s="131" t="s">
        <v>58</v>
      </c>
      <c r="AA1312" s="135" t="s">
        <v>58</v>
      </c>
      <c r="AB1312" s="165" t="str">
        <f t="shared" si="403"/>
        <v/>
      </c>
      <c r="AC1312" s="280"/>
      <c r="AD1312" s="281"/>
      <c r="AF1312" s="60" t="str">
        <f>IF($C$3="","",IF(AND(F1312="□",G1312="□",H1312="□"),"",IF(AND(F1312="■",G1312="■"),"",IF(AND(F1312="■",H1312="■"),"",IF(AND(G1312="■",H1312="■"),"",IF(F1312="■",$BY$42,IF(G1312="■",$BY$39,IF(I1312="","",I1312))))))))</f>
        <v/>
      </c>
      <c r="AG1312" s="61" t="str">
        <f>IF($C$3="","",IF(AND(F1312="□",G1312="□",H1312="□"),"",IF(AND(F1312="■",G1312="■"),"",IF(AND(F1312="■",H1312="■"),"",IF(AND(G1312="■",H1312="■"),"",IF(F1312="■",$BY$44,IF(G1312="■",$BY$41,IF(K1312="","",K1312))))))))</f>
        <v/>
      </c>
      <c r="AH1312" s="63" t="str">
        <f t="shared" si="404"/>
        <v/>
      </c>
      <c r="AI1312" s="63" t="str">
        <f t="shared" si="405"/>
        <v/>
      </c>
      <c r="AJ1312" s="64" t="str">
        <f t="shared" si="406"/>
        <v/>
      </c>
      <c r="AK1312" s="64" t="str">
        <f t="shared" si="407"/>
        <v/>
      </c>
      <c r="AL1312" s="64" t="str">
        <f>IF($C$3="","",IF(AND(F1312="□",G1312="□",H1312="□"),"",IF(AND(F1312="■",G1312="■"),"",IF(AND(F1312="■",H1312="■"),"",IF(AND(G1312="■",H1312="■"),"",IF(F1312="■",$BY$23,IF(G1312="■",$BY$21,IF(J1312="","",J1312))))))))</f>
        <v/>
      </c>
      <c r="AM1312" s="65" t="str">
        <f t="shared" si="408"/>
        <v/>
      </c>
      <c r="AN1312" s="64" t="str">
        <f>IF($C$3="","",IF(AND(F1312="□",G1312="□",H1312="□"),"",IF(AND(F1312="■",G1312="■"),"",IF(AND(F1312="■",H1312="■"),"",IF(AND(G1312="■",H1312="■"),"",IF(F1312="■",$BY$24,IF(G1312="■",$BY$22,IF(L1312="","",L1312))))))))</f>
        <v/>
      </c>
      <c r="AO1312" s="118"/>
      <c r="AP1312" s="64" t="str">
        <f t="shared" si="409"/>
        <v/>
      </c>
      <c r="AQ1312" s="64" t="str">
        <f t="shared" si="410"/>
        <v/>
      </c>
      <c r="AR1312" s="64" t="str">
        <f t="shared" si="411"/>
        <v/>
      </c>
      <c r="AS1312" s="64" t="str">
        <f t="shared" si="412"/>
        <v/>
      </c>
      <c r="AT1312" s="64" t="str">
        <f t="shared" si="413"/>
        <v/>
      </c>
      <c r="AW1312" s="17" t="str">
        <f t="shared" si="414"/>
        <v/>
      </c>
      <c r="AX1312" s="17" t="str">
        <f t="shared" si="415"/>
        <v/>
      </c>
      <c r="AY1312" s="17" t="str">
        <f t="shared" si="416"/>
        <v/>
      </c>
      <c r="AZ1312" s="17" t="str">
        <f t="shared" si="417"/>
        <v/>
      </c>
      <c r="BA1312" s="17" t="str">
        <f t="shared" si="418"/>
        <v/>
      </c>
      <c r="BB1312" s="17" t="str">
        <f t="shared" si="419"/>
        <v/>
      </c>
      <c r="BD1312" s="17" t="str">
        <f>IF(AND(OR(F1312="",F1312="□"),OR(G1312="",G1312="□"),OR(H1312="",H1312="□")),"",IF(AND(F1312="■",G1312="■"),"",IF(AND(OR(F1312="■",G1312="■"),H1312="■"),"",IF(F1312="■",5,IF(G1312="■",4,IF(I1312="","",IF($C$3="","",IF($C$3=8,"-",IF($C$3&lt;8,IF(I1312&lt;=$BY$25,7,IF(I1312&lt;=$BY$26,6,IF(I1312&lt;=$BY$27,5,IF(I1312&lt;=$BY$28,4,IF(I1312&lt;=$BY$29,3,IF(I1312&lt;=$BY$30,2,1)))))))))))))))</f>
        <v/>
      </c>
      <c r="BE1312" s="17" t="str">
        <f>IF(AND(OR(F1312="",F1312="□"),OR(G1312="",G1312="□"),OR(H1312="",H1312="□")),"",IF(AND(F1312="■",G1312="■"),"",IF(AND(OR(F1312="■",G1312="■"),H1312="■"),"",IF(F1312="■",5,IF(G1312="■",4,IF(K1312="","",IF($C$3="","",IF($C$3=8,IF(K1312&lt;=$BY$33,6,IF(K1312&lt;=$BY$34,5,IF(K1312&lt;=$BY$35,4,3))),IF(AND($C$3&lt;8,$C$3&gt;4),IF(K1312&lt;=$BY$32,7,IF(K1312&lt;=$BY$33,6,IF(K1312&lt;=$BY$34,5,IF(K1312&lt;=$BY$35,4,IF(K1312&lt;=$BY$36,3,2))))),IF(C1298&lt;5,"-"))))))))))</f>
        <v/>
      </c>
      <c r="BF1312" s="17" t="str">
        <f t="shared" si="421"/>
        <v/>
      </c>
      <c r="BH1312" s="18" t="str">
        <f>IF(X1312="","",IF(50&lt;=Y1312,6,IF(AND(40&lt;=Y1312,Y1312&lt;50),5,IF(AND(30&lt;=Y1312,Y1312&lt;40),4,IF(AND(20&lt;=Y1312,Y1312&lt;30),3,IF(AND(10&lt;=Y1312,Y1312&lt;20),2,IF(AND(0&lt;=Y1312,Y1312&lt;10),1,IF(Y1312&lt;0,0,""))))))))</f>
        <v/>
      </c>
      <c r="BI1312" s="18" t="str">
        <f>IF(X1312="","",IF(30&lt;=Y1312,4,IF(AND(20&lt;=Y1312,Y1312&lt;30),3,IF(AND(10&lt;=Y1312,Y1312&lt;20),2,IF(AND(0&lt;=Y1312,Y1312&lt;10),1,IF(Y1312&lt;0,0,""))))))</f>
        <v/>
      </c>
      <c r="BJ1312" s="58" t="str">
        <f>IF(AND(OR(Q1312="",Q1312="□"),OR(R1312="",R1312="□"),OR(S1312="",S1312="□")),"",IF(AND(Q1312="■",R1312="■"),"",IF(AND(OR(Q1312="■",R1312="■"),S1312="■"),"",IF(Q1312="■",3,IF(R1312="■",1,IF(Z1312="■",BH1312,BI1312))))))</f>
        <v/>
      </c>
    </row>
    <row r="1313" spans="1:62" ht="12" customHeight="1" x14ac:dyDescent="0.15">
      <c r="A1313" s="66">
        <v>1296</v>
      </c>
      <c r="B1313" s="4"/>
      <c r="C1313" s="2"/>
      <c r="D1313" s="2"/>
      <c r="E1313" s="8"/>
      <c r="F1313" s="129" t="s">
        <v>38</v>
      </c>
      <c r="G1313" s="130" t="s">
        <v>38</v>
      </c>
      <c r="H1313" s="131" t="s">
        <v>38</v>
      </c>
      <c r="I1313" s="122"/>
      <c r="J1313" s="149"/>
      <c r="K1313" s="124"/>
      <c r="L1313" s="178"/>
      <c r="M1313" s="133"/>
      <c r="N1313" s="163" t="str">
        <f>IF($C$3="","",IF(P1313="","",BF1313))</f>
        <v/>
      </c>
      <c r="O1313" s="163" t="str">
        <f>IF($C$3="","",IF(AND(OR(F1313="",F1313="□"),OR(G1313="",G1313="□"),OR(H1313="",H1313="□")),"",IF(AND(F1313="■",G1313="■"),"",IF(AND(OR(F1313="■",G1313="■"),H1313="■"),"",IF(BF1313="","",IF(OR(BF1313=4,BF1313&gt;4),"○","×"))))))</f>
        <v/>
      </c>
      <c r="P1313" s="162" t="str">
        <f>IF($C$3="","",IF(AND(OR(F1313="",F1313="□"),OR(G1313="",G1313="□"),OR(H1313="",H1313="□")),"",IF(AND(F1313="■",G1313="■"),"",IF(AND(OR(F1313="■",G1313="■"),H1313="■"),"",IF(BF1313="","",IF(OR(BF1313=5,BF1313&gt;5),"○","×"))))))</f>
        <v/>
      </c>
      <c r="Q1313" s="129" t="s">
        <v>38</v>
      </c>
      <c r="R1313" s="130" t="s">
        <v>38</v>
      </c>
      <c r="S1313" s="131" t="s">
        <v>38</v>
      </c>
      <c r="T1313" s="1"/>
      <c r="U1313" s="10"/>
      <c r="V1313" s="11"/>
      <c r="W1313" s="10"/>
      <c r="X1313" s="223" t="str">
        <f t="shared" si="420"/>
        <v/>
      </c>
      <c r="Y1313" s="164" t="str">
        <f t="shared" si="402"/>
        <v/>
      </c>
      <c r="Z1313" s="131" t="s">
        <v>58</v>
      </c>
      <c r="AA1313" s="135" t="s">
        <v>58</v>
      </c>
      <c r="AB1313" s="165" t="str">
        <f t="shared" si="403"/>
        <v/>
      </c>
      <c r="AC1313" s="280"/>
      <c r="AD1313" s="281"/>
      <c r="AF1313" s="60" t="str">
        <f>IF($C$3="","",IF(AND(F1313="□",G1313="□",H1313="□"),"",IF(AND(F1313="■",G1313="■"),"",IF(AND(F1313="■",H1313="■"),"",IF(AND(G1313="■",H1313="■"),"",IF(F1313="■",$BY$42,IF(G1313="■",$BY$39,IF(I1313="","",I1313))))))))</f>
        <v/>
      </c>
      <c r="AG1313" s="61" t="str">
        <f>IF($C$3="","",IF(AND(F1313="□",G1313="□",H1313="□"),"",IF(AND(F1313="■",G1313="■"),"",IF(AND(F1313="■",H1313="■"),"",IF(AND(G1313="■",H1313="■"),"",IF(F1313="■",$BY$44,IF(G1313="■",$BY$41,IF(K1313="","",K1313))))))))</f>
        <v/>
      </c>
      <c r="AH1313" s="63" t="str">
        <f t="shared" si="404"/>
        <v/>
      </c>
      <c r="AI1313" s="63" t="str">
        <f t="shared" si="405"/>
        <v/>
      </c>
      <c r="AJ1313" s="64" t="str">
        <f t="shared" si="406"/>
        <v/>
      </c>
      <c r="AK1313" s="64" t="str">
        <f t="shared" si="407"/>
        <v/>
      </c>
      <c r="AL1313" s="64" t="str">
        <f>IF($C$3="","",IF(AND(F1313="□",G1313="□",H1313="□"),"",IF(AND(F1313="■",G1313="■"),"",IF(AND(F1313="■",H1313="■"),"",IF(AND(G1313="■",H1313="■"),"",IF(F1313="■",$BY$23,IF(G1313="■",$BY$21,IF(J1313="","",J1313))))))))</f>
        <v/>
      </c>
      <c r="AM1313" s="65" t="str">
        <f t="shared" si="408"/>
        <v/>
      </c>
      <c r="AN1313" s="64" t="str">
        <f>IF($C$3="","",IF(AND(F1313="□",G1313="□",H1313="□"),"",IF(AND(F1313="■",G1313="■"),"",IF(AND(F1313="■",H1313="■"),"",IF(AND(G1313="■",H1313="■"),"",IF(F1313="■",$BY$24,IF(G1313="■",$BY$22,IF(L1313="","",L1313))))))))</f>
        <v/>
      </c>
      <c r="AO1313" s="118"/>
      <c r="AP1313" s="64" t="str">
        <f t="shared" si="409"/>
        <v/>
      </c>
      <c r="AQ1313" s="64" t="str">
        <f t="shared" si="410"/>
        <v/>
      </c>
      <c r="AR1313" s="64" t="str">
        <f t="shared" si="411"/>
        <v/>
      </c>
      <c r="AS1313" s="64" t="str">
        <f t="shared" si="412"/>
        <v/>
      </c>
      <c r="AT1313" s="64" t="str">
        <f t="shared" si="413"/>
        <v/>
      </c>
      <c r="AW1313" s="17" t="str">
        <f t="shared" si="414"/>
        <v/>
      </c>
      <c r="AX1313" s="17" t="str">
        <f t="shared" si="415"/>
        <v/>
      </c>
      <c r="AY1313" s="17" t="str">
        <f t="shared" si="416"/>
        <v/>
      </c>
      <c r="AZ1313" s="17" t="str">
        <f t="shared" si="417"/>
        <v/>
      </c>
      <c r="BA1313" s="17" t="str">
        <f t="shared" si="418"/>
        <v/>
      </c>
      <c r="BB1313" s="17" t="str">
        <f t="shared" si="419"/>
        <v/>
      </c>
      <c r="BD1313" s="17" t="str">
        <f>IF(AND(OR(F1313="",F1313="□"),OR(G1313="",G1313="□"),OR(H1313="",H1313="□")),"",IF(AND(F1313="■",G1313="■"),"",IF(AND(OR(F1313="■",G1313="■"),H1313="■"),"",IF(F1313="■",5,IF(G1313="■",4,IF(I1313="","",IF($C$3="","",IF($C$3=8,"-",IF($C$3&lt;8,IF(I1313&lt;=$BY$25,7,IF(I1313&lt;=$BY$26,6,IF(I1313&lt;=$BY$27,5,IF(I1313&lt;=$BY$28,4,IF(I1313&lt;=$BY$29,3,IF(I1313&lt;=$BY$30,2,1)))))))))))))))</f>
        <v/>
      </c>
      <c r="BE1313" s="17" t="str">
        <f>IF(AND(OR(F1313="",F1313="□"),OR(G1313="",G1313="□"),OR(H1313="",H1313="□")),"",IF(AND(F1313="■",G1313="■"),"",IF(AND(OR(F1313="■",G1313="■"),H1313="■"),"",IF(F1313="■",5,IF(G1313="■",4,IF(K1313="","",IF($C$3="","",IF($C$3=8,IF(K1313&lt;=$BY$33,6,IF(K1313&lt;=$BY$34,5,IF(K1313&lt;=$BY$35,4,3))),IF(AND($C$3&lt;8,$C$3&gt;4),IF(K1313&lt;=$BY$32,7,IF(K1313&lt;=$BY$33,6,IF(K1313&lt;=$BY$34,5,IF(K1313&lt;=$BY$35,4,IF(K1313&lt;=$BY$36,3,2))))),IF(C1299&lt;5,"-"))))))))))</f>
        <v/>
      </c>
      <c r="BF1313" s="17" t="str">
        <f t="shared" si="421"/>
        <v/>
      </c>
      <c r="BH1313" s="18" t="str">
        <f>IF(X1313="","",IF(50&lt;=Y1313,6,IF(AND(40&lt;=Y1313,Y1313&lt;50),5,IF(AND(30&lt;=Y1313,Y1313&lt;40),4,IF(AND(20&lt;=Y1313,Y1313&lt;30),3,IF(AND(10&lt;=Y1313,Y1313&lt;20),2,IF(AND(0&lt;=Y1313,Y1313&lt;10),1,IF(Y1313&lt;0,0,""))))))))</f>
        <v/>
      </c>
      <c r="BI1313" s="18" t="str">
        <f>IF(X1313="","",IF(30&lt;=Y1313,4,IF(AND(20&lt;=Y1313,Y1313&lt;30),3,IF(AND(10&lt;=Y1313,Y1313&lt;20),2,IF(AND(0&lt;=Y1313,Y1313&lt;10),1,IF(Y1313&lt;0,0,""))))))</f>
        <v/>
      </c>
      <c r="BJ1313" s="58" t="str">
        <f>IF(AND(OR(Q1313="",Q1313="□"),OR(R1313="",R1313="□"),OR(S1313="",S1313="□")),"",IF(AND(Q1313="■",R1313="■"),"",IF(AND(OR(Q1313="■",R1313="■"),S1313="■"),"",IF(Q1313="■",3,IF(R1313="■",1,IF(Z1313="■",BH1313,BI1313))))))</f>
        <v/>
      </c>
    </row>
    <row r="1314" spans="1:62" ht="12" customHeight="1" x14ac:dyDescent="0.15">
      <c r="A1314" s="66">
        <v>1297</v>
      </c>
      <c r="B1314" s="4"/>
      <c r="C1314" s="2"/>
      <c r="D1314" s="2"/>
      <c r="E1314" s="8"/>
      <c r="F1314" s="129" t="s">
        <v>38</v>
      </c>
      <c r="G1314" s="130" t="s">
        <v>38</v>
      </c>
      <c r="H1314" s="131" t="s">
        <v>38</v>
      </c>
      <c r="I1314" s="122"/>
      <c r="J1314" s="149"/>
      <c r="K1314" s="124"/>
      <c r="L1314" s="178"/>
      <c r="M1314" s="133"/>
      <c r="N1314" s="163" t="str">
        <f>IF($C$3="","",IF(P1314="","",BF1314))</f>
        <v/>
      </c>
      <c r="O1314" s="163" t="str">
        <f>IF($C$3="","",IF(AND(OR(F1314="",F1314="□"),OR(G1314="",G1314="□"),OR(H1314="",H1314="□")),"",IF(AND(F1314="■",G1314="■"),"",IF(AND(OR(F1314="■",G1314="■"),H1314="■"),"",IF(BF1314="","",IF(OR(BF1314=4,BF1314&gt;4),"○","×"))))))</f>
        <v/>
      </c>
      <c r="P1314" s="162" t="str">
        <f>IF($C$3="","",IF(AND(OR(F1314="",F1314="□"),OR(G1314="",G1314="□"),OR(H1314="",H1314="□")),"",IF(AND(F1314="■",G1314="■"),"",IF(AND(OR(F1314="■",G1314="■"),H1314="■"),"",IF(BF1314="","",IF(OR(BF1314=5,BF1314&gt;5),"○","×"))))))</f>
        <v/>
      </c>
      <c r="Q1314" s="129" t="s">
        <v>38</v>
      </c>
      <c r="R1314" s="130" t="s">
        <v>38</v>
      </c>
      <c r="S1314" s="131" t="s">
        <v>38</v>
      </c>
      <c r="T1314" s="1"/>
      <c r="U1314" s="10"/>
      <c r="V1314" s="11"/>
      <c r="W1314" s="10"/>
      <c r="X1314" s="223" t="str">
        <f t="shared" si="420"/>
        <v/>
      </c>
      <c r="Y1314" s="164" t="str">
        <f t="shared" si="402"/>
        <v/>
      </c>
      <c r="Z1314" s="131" t="s">
        <v>58</v>
      </c>
      <c r="AA1314" s="135" t="s">
        <v>58</v>
      </c>
      <c r="AB1314" s="165" t="str">
        <f t="shared" si="403"/>
        <v/>
      </c>
      <c r="AC1314" s="280"/>
      <c r="AD1314" s="281"/>
      <c r="AF1314" s="60" t="str">
        <f>IF($C$3="","",IF(AND(F1314="□",G1314="□",H1314="□"),"",IF(AND(F1314="■",G1314="■"),"",IF(AND(F1314="■",H1314="■"),"",IF(AND(G1314="■",H1314="■"),"",IF(F1314="■",$BY$42,IF(G1314="■",$BY$39,IF(I1314="","",I1314))))))))</f>
        <v/>
      </c>
      <c r="AG1314" s="61" t="str">
        <f>IF($C$3="","",IF(AND(F1314="□",G1314="□",H1314="□"),"",IF(AND(F1314="■",G1314="■"),"",IF(AND(F1314="■",H1314="■"),"",IF(AND(G1314="■",H1314="■"),"",IF(F1314="■",$BY$44,IF(G1314="■",$BY$41,IF(K1314="","",K1314))))))))</f>
        <v/>
      </c>
      <c r="AH1314" s="63" t="str">
        <f t="shared" si="404"/>
        <v/>
      </c>
      <c r="AI1314" s="63" t="str">
        <f t="shared" si="405"/>
        <v/>
      </c>
      <c r="AJ1314" s="64" t="str">
        <f t="shared" si="406"/>
        <v/>
      </c>
      <c r="AK1314" s="64" t="str">
        <f t="shared" si="407"/>
        <v/>
      </c>
      <c r="AL1314" s="64" t="str">
        <f>IF($C$3="","",IF(AND(F1314="□",G1314="□",H1314="□"),"",IF(AND(F1314="■",G1314="■"),"",IF(AND(F1314="■",H1314="■"),"",IF(AND(G1314="■",H1314="■"),"",IF(F1314="■",$BY$23,IF(G1314="■",$BY$21,IF(J1314="","",J1314))))))))</f>
        <v/>
      </c>
      <c r="AM1314" s="65" t="str">
        <f t="shared" si="408"/>
        <v/>
      </c>
      <c r="AN1314" s="64" t="str">
        <f>IF($C$3="","",IF(AND(F1314="□",G1314="□",H1314="□"),"",IF(AND(F1314="■",G1314="■"),"",IF(AND(F1314="■",H1314="■"),"",IF(AND(G1314="■",H1314="■"),"",IF(F1314="■",$BY$24,IF(G1314="■",$BY$22,IF(L1314="","",L1314))))))))</f>
        <v/>
      </c>
      <c r="AO1314" s="118"/>
      <c r="AP1314" s="64" t="str">
        <f t="shared" si="409"/>
        <v/>
      </c>
      <c r="AQ1314" s="64" t="str">
        <f t="shared" si="410"/>
        <v/>
      </c>
      <c r="AR1314" s="64" t="str">
        <f t="shared" si="411"/>
        <v/>
      </c>
      <c r="AS1314" s="64" t="str">
        <f t="shared" si="412"/>
        <v/>
      </c>
      <c r="AT1314" s="64" t="str">
        <f t="shared" si="413"/>
        <v/>
      </c>
      <c r="AW1314" s="17" t="str">
        <f t="shared" si="414"/>
        <v/>
      </c>
      <c r="AX1314" s="17" t="str">
        <f t="shared" si="415"/>
        <v/>
      </c>
      <c r="AY1314" s="17" t="str">
        <f t="shared" si="416"/>
        <v/>
      </c>
      <c r="AZ1314" s="17" t="str">
        <f t="shared" si="417"/>
        <v/>
      </c>
      <c r="BA1314" s="17" t="str">
        <f t="shared" si="418"/>
        <v/>
      </c>
      <c r="BB1314" s="17" t="str">
        <f t="shared" si="419"/>
        <v/>
      </c>
      <c r="BD1314" s="17" t="str">
        <f>IF(AND(OR(F1314="",F1314="□"),OR(G1314="",G1314="□"),OR(H1314="",H1314="□")),"",IF(AND(F1314="■",G1314="■"),"",IF(AND(OR(F1314="■",G1314="■"),H1314="■"),"",IF(F1314="■",5,IF(G1314="■",4,IF(I1314="","",IF($C$3="","",IF($C$3=8,"-",IF($C$3&lt;8,IF(I1314&lt;=$BY$25,7,IF(I1314&lt;=$BY$26,6,IF(I1314&lt;=$BY$27,5,IF(I1314&lt;=$BY$28,4,IF(I1314&lt;=$BY$29,3,IF(I1314&lt;=$BY$30,2,1)))))))))))))))</f>
        <v/>
      </c>
      <c r="BE1314" s="17" t="str">
        <f>IF(AND(OR(F1314="",F1314="□"),OR(G1314="",G1314="□"),OR(H1314="",H1314="□")),"",IF(AND(F1314="■",G1314="■"),"",IF(AND(OR(F1314="■",G1314="■"),H1314="■"),"",IF(F1314="■",5,IF(G1314="■",4,IF(K1314="","",IF($C$3="","",IF($C$3=8,IF(K1314&lt;=$BY$33,6,IF(K1314&lt;=$BY$34,5,IF(K1314&lt;=$BY$35,4,3))),IF(AND($C$3&lt;8,$C$3&gt;4),IF(K1314&lt;=$BY$32,7,IF(K1314&lt;=$BY$33,6,IF(K1314&lt;=$BY$34,5,IF(K1314&lt;=$BY$35,4,IF(K1314&lt;=$BY$36,3,2))))),IF(C1300&lt;5,"-"))))))))))</f>
        <v/>
      </c>
      <c r="BF1314" s="17" t="str">
        <f t="shared" si="421"/>
        <v/>
      </c>
      <c r="BH1314" s="18" t="str">
        <f>IF(X1314="","",IF(50&lt;=Y1314,6,IF(AND(40&lt;=Y1314,Y1314&lt;50),5,IF(AND(30&lt;=Y1314,Y1314&lt;40),4,IF(AND(20&lt;=Y1314,Y1314&lt;30),3,IF(AND(10&lt;=Y1314,Y1314&lt;20),2,IF(AND(0&lt;=Y1314,Y1314&lt;10),1,IF(Y1314&lt;0,0,""))))))))</f>
        <v/>
      </c>
      <c r="BI1314" s="18" t="str">
        <f>IF(X1314="","",IF(30&lt;=Y1314,4,IF(AND(20&lt;=Y1314,Y1314&lt;30),3,IF(AND(10&lt;=Y1314,Y1314&lt;20),2,IF(AND(0&lt;=Y1314,Y1314&lt;10),1,IF(Y1314&lt;0,0,""))))))</f>
        <v/>
      </c>
      <c r="BJ1314" s="58" t="str">
        <f>IF(AND(OR(Q1314="",Q1314="□"),OR(R1314="",R1314="□"),OR(S1314="",S1314="□")),"",IF(AND(Q1314="■",R1314="■"),"",IF(AND(OR(Q1314="■",R1314="■"),S1314="■"),"",IF(Q1314="■",3,IF(R1314="■",1,IF(Z1314="■",BH1314,BI1314))))))</f>
        <v/>
      </c>
    </row>
    <row r="1315" spans="1:62" ht="12" customHeight="1" x14ac:dyDescent="0.15">
      <c r="A1315" s="66">
        <v>1298</v>
      </c>
      <c r="B1315" s="4"/>
      <c r="C1315" s="2"/>
      <c r="D1315" s="2"/>
      <c r="E1315" s="8"/>
      <c r="F1315" s="129" t="s">
        <v>38</v>
      </c>
      <c r="G1315" s="130" t="s">
        <v>38</v>
      </c>
      <c r="H1315" s="131" t="s">
        <v>38</v>
      </c>
      <c r="I1315" s="122"/>
      <c r="J1315" s="149"/>
      <c r="K1315" s="124"/>
      <c r="L1315" s="178"/>
      <c r="M1315" s="133"/>
      <c r="N1315" s="163" t="str">
        <f>IF($C$3="","",IF(P1315="","",BF1315))</f>
        <v/>
      </c>
      <c r="O1315" s="163" t="str">
        <f>IF($C$3="","",IF(AND(OR(F1315="",F1315="□"),OR(G1315="",G1315="□"),OR(H1315="",H1315="□")),"",IF(AND(F1315="■",G1315="■"),"",IF(AND(OR(F1315="■",G1315="■"),H1315="■"),"",IF(BF1315="","",IF(OR(BF1315=4,BF1315&gt;4),"○","×"))))))</f>
        <v/>
      </c>
      <c r="P1315" s="162" t="str">
        <f>IF($C$3="","",IF(AND(OR(F1315="",F1315="□"),OR(G1315="",G1315="□"),OR(H1315="",H1315="□")),"",IF(AND(F1315="■",G1315="■"),"",IF(AND(OR(F1315="■",G1315="■"),H1315="■"),"",IF(BF1315="","",IF(OR(BF1315=5,BF1315&gt;5),"○","×"))))))</f>
        <v/>
      </c>
      <c r="Q1315" s="129" t="s">
        <v>38</v>
      </c>
      <c r="R1315" s="130" t="s">
        <v>38</v>
      </c>
      <c r="S1315" s="131" t="s">
        <v>38</v>
      </c>
      <c r="T1315" s="1"/>
      <c r="U1315" s="10"/>
      <c r="V1315" s="11"/>
      <c r="W1315" s="10"/>
      <c r="X1315" s="223" t="str">
        <f t="shared" si="420"/>
        <v/>
      </c>
      <c r="Y1315" s="164" t="str">
        <f t="shared" si="402"/>
        <v/>
      </c>
      <c r="Z1315" s="131" t="s">
        <v>58</v>
      </c>
      <c r="AA1315" s="135" t="s">
        <v>58</v>
      </c>
      <c r="AB1315" s="165" t="str">
        <f t="shared" si="403"/>
        <v/>
      </c>
      <c r="AC1315" s="280"/>
      <c r="AD1315" s="281"/>
      <c r="AF1315" s="60" t="str">
        <f>IF($C$3="","",IF(AND(F1315="□",G1315="□",H1315="□"),"",IF(AND(F1315="■",G1315="■"),"",IF(AND(F1315="■",H1315="■"),"",IF(AND(G1315="■",H1315="■"),"",IF(F1315="■",$BY$42,IF(G1315="■",$BY$39,IF(I1315="","",I1315))))))))</f>
        <v/>
      </c>
      <c r="AG1315" s="61" t="str">
        <f>IF($C$3="","",IF(AND(F1315="□",G1315="□",H1315="□"),"",IF(AND(F1315="■",G1315="■"),"",IF(AND(F1315="■",H1315="■"),"",IF(AND(G1315="■",H1315="■"),"",IF(F1315="■",$BY$44,IF(G1315="■",$BY$41,IF(K1315="","",K1315))))))))</f>
        <v/>
      </c>
      <c r="AH1315" s="63" t="str">
        <f t="shared" si="404"/>
        <v/>
      </c>
      <c r="AI1315" s="63" t="str">
        <f t="shared" si="405"/>
        <v/>
      </c>
      <c r="AJ1315" s="64" t="str">
        <f t="shared" si="406"/>
        <v/>
      </c>
      <c r="AK1315" s="64" t="str">
        <f t="shared" si="407"/>
        <v/>
      </c>
      <c r="AL1315" s="64" t="str">
        <f>IF($C$3="","",IF(AND(F1315="□",G1315="□",H1315="□"),"",IF(AND(F1315="■",G1315="■"),"",IF(AND(F1315="■",H1315="■"),"",IF(AND(G1315="■",H1315="■"),"",IF(F1315="■",$BY$23,IF(G1315="■",$BY$21,IF(J1315="","",J1315))))))))</f>
        <v/>
      </c>
      <c r="AM1315" s="65" t="str">
        <f t="shared" si="408"/>
        <v/>
      </c>
      <c r="AN1315" s="64" t="str">
        <f>IF($C$3="","",IF(AND(F1315="□",G1315="□",H1315="□"),"",IF(AND(F1315="■",G1315="■"),"",IF(AND(F1315="■",H1315="■"),"",IF(AND(G1315="■",H1315="■"),"",IF(F1315="■",$BY$24,IF(G1315="■",$BY$22,IF(L1315="","",L1315))))))))</f>
        <v/>
      </c>
      <c r="AO1315" s="118"/>
      <c r="AP1315" s="64" t="str">
        <f t="shared" si="409"/>
        <v/>
      </c>
      <c r="AQ1315" s="64" t="str">
        <f t="shared" si="410"/>
        <v/>
      </c>
      <c r="AR1315" s="64" t="str">
        <f t="shared" si="411"/>
        <v/>
      </c>
      <c r="AS1315" s="64" t="str">
        <f t="shared" si="412"/>
        <v/>
      </c>
      <c r="AT1315" s="64" t="str">
        <f t="shared" si="413"/>
        <v/>
      </c>
      <c r="AW1315" s="17" t="str">
        <f t="shared" si="414"/>
        <v/>
      </c>
      <c r="AX1315" s="17" t="str">
        <f t="shared" si="415"/>
        <v/>
      </c>
      <c r="AY1315" s="17" t="str">
        <f t="shared" si="416"/>
        <v/>
      </c>
      <c r="AZ1315" s="17" t="str">
        <f t="shared" si="417"/>
        <v/>
      </c>
      <c r="BA1315" s="17" t="str">
        <f t="shared" si="418"/>
        <v/>
      </c>
      <c r="BB1315" s="17" t="str">
        <f t="shared" si="419"/>
        <v/>
      </c>
      <c r="BD1315" s="17" t="str">
        <f>IF(AND(OR(F1315="",F1315="□"),OR(G1315="",G1315="□"),OR(H1315="",H1315="□")),"",IF(AND(F1315="■",G1315="■"),"",IF(AND(OR(F1315="■",G1315="■"),H1315="■"),"",IF(F1315="■",5,IF(G1315="■",4,IF(I1315="","",IF($C$3="","",IF($C$3=8,"-",IF($C$3&lt;8,IF(I1315&lt;=$BY$25,7,IF(I1315&lt;=$BY$26,6,IF(I1315&lt;=$BY$27,5,IF(I1315&lt;=$BY$28,4,IF(I1315&lt;=$BY$29,3,IF(I1315&lt;=$BY$30,2,1)))))))))))))))</f>
        <v/>
      </c>
      <c r="BE1315" s="17" t="str">
        <f>IF(AND(OR(F1315="",F1315="□"),OR(G1315="",G1315="□"),OR(H1315="",H1315="□")),"",IF(AND(F1315="■",G1315="■"),"",IF(AND(OR(F1315="■",G1315="■"),H1315="■"),"",IF(F1315="■",5,IF(G1315="■",4,IF(K1315="","",IF($C$3="","",IF($C$3=8,IF(K1315&lt;=$BY$33,6,IF(K1315&lt;=$BY$34,5,IF(K1315&lt;=$BY$35,4,3))),IF(AND($C$3&lt;8,$C$3&gt;4),IF(K1315&lt;=$BY$32,7,IF(K1315&lt;=$BY$33,6,IF(K1315&lt;=$BY$34,5,IF(K1315&lt;=$BY$35,4,IF(K1315&lt;=$BY$36,3,2))))),IF(C1301&lt;5,"-"))))))))))</f>
        <v/>
      </c>
      <c r="BF1315" s="17" t="str">
        <f t="shared" si="421"/>
        <v/>
      </c>
      <c r="BH1315" s="18" t="str">
        <f>IF(X1315="","",IF(50&lt;=Y1315,6,IF(AND(40&lt;=Y1315,Y1315&lt;50),5,IF(AND(30&lt;=Y1315,Y1315&lt;40),4,IF(AND(20&lt;=Y1315,Y1315&lt;30),3,IF(AND(10&lt;=Y1315,Y1315&lt;20),2,IF(AND(0&lt;=Y1315,Y1315&lt;10),1,IF(Y1315&lt;0,0,""))))))))</f>
        <v/>
      </c>
      <c r="BI1315" s="18" t="str">
        <f>IF(X1315="","",IF(30&lt;=Y1315,4,IF(AND(20&lt;=Y1315,Y1315&lt;30),3,IF(AND(10&lt;=Y1315,Y1315&lt;20),2,IF(AND(0&lt;=Y1315,Y1315&lt;10),1,IF(Y1315&lt;0,0,""))))))</f>
        <v/>
      </c>
      <c r="BJ1315" s="58" t="str">
        <f>IF(AND(OR(Q1315="",Q1315="□"),OR(R1315="",R1315="□"),OR(S1315="",S1315="□")),"",IF(AND(Q1315="■",R1315="■"),"",IF(AND(OR(Q1315="■",R1315="■"),S1315="■"),"",IF(Q1315="■",3,IF(R1315="■",1,IF(Z1315="■",BH1315,BI1315))))))</f>
        <v/>
      </c>
    </row>
    <row r="1316" spans="1:62" ht="12" customHeight="1" x14ac:dyDescent="0.15">
      <c r="A1316" s="66">
        <v>1299</v>
      </c>
      <c r="B1316" s="4"/>
      <c r="C1316" s="2"/>
      <c r="D1316" s="2"/>
      <c r="E1316" s="8"/>
      <c r="F1316" s="129" t="s">
        <v>38</v>
      </c>
      <c r="G1316" s="130" t="s">
        <v>38</v>
      </c>
      <c r="H1316" s="131" t="s">
        <v>38</v>
      </c>
      <c r="I1316" s="122"/>
      <c r="J1316" s="149"/>
      <c r="K1316" s="124"/>
      <c r="L1316" s="178"/>
      <c r="M1316" s="133"/>
      <c r="N1316" s="163" t="str">
        <f>IF($C$3="","",IF(P1316="","",BF1316))</f>
        <v/>
      </c>
      <c r="O1316" s="163" t="str">
        <f>IF($C$3="","",IF(AND(OR(F1316="",F1316="□"),OR(G1316="",G1316="□"),OR(H1316="",H1316="□")),"",IF(AND(F1316="■",G1316="■"),"",IF(AND(OR(F1316="■",G1316="■"),H1316="■"),"",IF(BF1316="","",IF(OR(BF1316=4,BF1316&gt;4),"○","×"))))))</f>
        <v/>
      </c>
      <c r="P1316" s="162" t="str">
        <f>IF($C$3="","",IF(AND(OR(F1316="",F1316="□"),OR(G1316="",G1316="□"),OR(H1316="",H1316="□")),"",IF(AND(F1316="■",G1316="■"),"",IF(AND(OR(F1316="■",G1316="■"),H1316="■"),"",IF(BF1316="","",IF(OR(BF1316=5,BF1316&gt;5),"○","×"))))))</f>
        <v/>
      </c>
      <c r="Q1316" s="129" t="s">
        <v>38</v>
      </c>
      <c r="R1316" s="130" t="s">
        <v>38</v>
      </c>
      <c r="S1316" s="131" t="s">
        <v>38</v>
      </c>
      <c r="T1316" s="1"/>
      <c r="U1316" s="10"/>
      <c r="V1316" s="11"/>
      <c r="W1316" s="10"/>
      <c r="X1316" s="223" t="str">
        <f t="shared" si="420"/>
        <v/>
      </c>
      <c r="Y1316" s="164" t="str">
        <f t="shared" si="402"/>
        <v/>
      </c>
      <c r="Z1316" s="131" t="s">
        <v>58</v>
      </c>
      <c r="AA1316" s="135" t="s">
        <v>58</v>
      </c>
      <c r="AB1316" s="165" t="str">
        <f t="shared" si="403"/>
        <v/>
      </c>
      <c r="AC1316" s="280"/>
      <c r="AD1316" s="281"/>
      <c r="AF1316" s="60" t="str">
        <f>IF($C$3="","",IF(AND(F1316="□",G1316="□",H1316="□"),"",IF(AND(F1316="■",G1316="■"),"",IF(AND(F1316="■",H1316="■"),"",IF(AND(G1316="■",H1316="■"),"",IF(F1316="■",$BY$42,IF(G1316="■",$BY$39,IF(I1316="","",I1316))))))))</f>
        <v/>
      </c>
      <c r="AG1316" s="61" t="str">
        <f>IF($C$3="","",IF(AND(F1316="□",G1316="□",H1316="□"),"",IF(AND(F1316="■",G1316="■"),"",IF(AND(F1316="■",H1316="■"),"",IF(AND(G1316="■",H1316="■"),"",IF(F1316="■",$BY$44,IF(G1316="■",$BY$41,IF(K1316="","",K1316))))))))</f>
        <v/>
      </c>
      <c r="AH1316" s="63" t="str">
        <f t="shared" si="404"/>
        <v/>
      </c>
      <c r="AI1316" s="63" t="str">
        <f t="shared" si="405"/>
        <v/>
      </c>
      <c r="AJ1316" s="64" t="str">
        <f t="shared" si="406"/>
        <v/>
      </c>
      <c r="AK1316" s="64" t="str">
        <f t="shared" si="407"/>
        <v/>
      </c>
      <c r="AL1316" s="64" t="str">
        <f>IF($C$3="","",IF(AND(F1316="□",G1316="□",H1316="□"),"",IF(AND(F1316="■",G1316="■"),"",IF(AND(F1316="■",H1316="■"),"",IF(AND(G1316="■",H1316="■"),"",IF(F1316="■",$BY$23,IF(G1316="■",$BY$21,IF(J1316="","",J1316))))))))</f>
        <v/>
      </c>
      <c r="AM1316" s="65" t="str">
        <f t="shared" si="408"/>
        <v/>
      </c>
      <c r="AN1316" s="64" t="str">
        <f>IF($C$3="","",IF(AND(F1316="□",G1316="□",H1316="□"),"",IF(AND(F1316="■",G1316="■"),"",IF(AND(F1316="■",H1316="■"),"",IF(AND(G1316="■",H1316="■"),"",IF(F1316="■",$BY$24,IF(G1316="■",$BY$22,IF(L1316="","",L1316))))))))</f>
        <v/>
      </c>
      <c r="AO1316" s="118"/>
      <c r="AP1316" s="64" t="str">
        <f t="shared" si="409"/>
        <v/>
      </c>
      <c r="AQ1316" s="64" t="str">
        <f t="shared" si="410"/>
        <v/>
      </c>
      <c r="AR1316" s="64" t="str">
        <f t="shared" si="411"/>
        <v/>
      </c>
      <c r="AS1316" s="64" t="str">
        <f t="shared" si="412"/>
        <v/>
      </c>
      <c r="AT1316" s="64" t="str">
        <f t="shared" si="413"/>
        <v/>
      </c>
      <c r="AW1316" s="17" t="str">
        <f t="shared" si="414"/>
        <v/>
      </c>
      <c r="AX1316" s="17" t="str">
        <f t="shared" si="415"/>
        <v/>
      </c>
      <c r="AY1316" s="17" t="str">
        <f t="shared" si="416"/>
        <v/>
      </c>
      <c r="AZ1316" s="17" t="str">
        <f t="shared" si="417"/>
        <v/>
      </c>
      <c r="BA1316" s="17" t="str">
        <f t="shared" si="418"/>
        <v/>
      </c>
      <c r="BB1316" s="17" t="str">
        <f t="shared" si="419"/>
        <v/>
      </c>
      <c r="BD1316" s="17" t="str">
        <f>IF(AND(OR(F1316="",F1316="□"),OR(G1316="",G1316="□"),OR(H1316="",H1316="□")),"",IF(AND(F1316="■",G1316="■"),"",IF(AND(OR(F1316="■",G1316="■"),H1316="■"),"",IF(F1316="■",5,IF(G1316="■",4,IF(I1316="","",IF($C$3="","",IF($C$3=8,"-",IF($C$3&lt;8,IF(I1316&lt;=$BY$25,7,IF(I1316&lt;=$BY$26,6,IF(I1316&lt;=$BY$27,5,IF(I1316&lt;=$BY$28,4,IF(I1316&lt;=$BY$29,3,IF(I1316&lt;=$BY$30,2,1)))))))))))))))</f>
        <v/>
      </c>
      <c r="BE1316" s="17" t="str">
        <f>IF(AND(OR(F1316="",F1316="□"),OR(G1316="",G1316="□"),OR(H1316="",H1316="□")),"",IF(AND(F1316="■",G1316="■"),"",IF(AND(OR(F1316="■",G1316="■"),H1316="■"),"",IF(F1316="■",5,IF(G1316="■",4,IF(K1316="","",IF($C$3="","",IF($C$3=8,IF(K1316&lt;=$BY$33,6,IF(K1316&lt;=$BY$34,5,IF(K1316&lt;=$BY$35,4,3))),IF(AND($C$3&lt;8,$C$3&gt;4),IF(K1316&lt;=$BY$32,7,IF(K1316&lt;=$BY$33,6,IF(K1316&lt;=$BY$34,5,IF(K1316&lt;=$BY$35,4,IF(K1316&lt;=$BY$36,3,2))))),IF(C1302&lt;5,"-"))))))))))</f>
        <v/>
      </c>
      <c r="BF1316" s="17" t="str">
        <f t="shared" si="421"/>
        <v/>
      </c>
      <c r="BH1316" s="18" t="str">
        <f>IF(X1316="","",IF(50&lt;=Y1316,6,IF(AND(40&lt;=Y1316,Y1316&lt;50),5,IF(AND(30&lt;=Y1316,Y1316&lt;40),4,IF(AND(20&lt;=Y1316,Y1316&lt;30),3,IF(AND(10&lt;=Y1316,Y1316&lt;20),2,IF(AND(0&lt;=Y1316,Y1316&lt;10),1,IF(Y1316&lt;0,0,""))))))))</f>
        <v/>
      </c>
      <c r="BI1316" s="18" t="str">
        <f>IF(X1316="","",IF(30&lt;=Y1316,4,IF(AND(20&lt;=Y1316,Y1316&lt;30),3,IF(AND(10&lt;=Y1316,Y1316&lt;20),2,IF(AND(0&lt;=Y1316,Y1316&lt;10),1,IF(Y1316&lt;0,0,""))))))</f>
        <v/>
      </c>
      <c r="BJ1316" s="58" t="str">
        <f>IF(AND(OR(Q1316="",Q1316="□"),OR(R1316="",R1316="□"),OR(S1316="",S1316="□")),"",IF(AND(Q1316="■",R1316="■"),"",IF(AND(OR(Q1316="■",R1316="■"),S1316="■"),"",IF(Q1316="■",3,IF(R1316="■",1,IF(Z1316="■",BH1316,BI1316))))))</f>
        <v/>
      </c>
    </row>
    <row r="1317" spans="1:62" ht="12" customHeight="1" x14ac:dyDescent="0.15">
      <c r="A1317" s="66">
        <v>1300</v>
      </c>
      <c r="B1317" s="4"/>
      <c r="C1317" s="2"/>
      <c r="D1317" s="2"/>
      <c r="E1317" s="8"/>
      <c r="F1317" s="129" t="s">
        <v>38</v>
      </c>
      <c r="G1317" s="130" t="s">
        <v>38</v>
      </c>
      <c r="H1317" s="131" t="s">
        <v>38</v>
      </c>
      <c r="I1317" s="122"/>
      <c r="J1317" s="149"/>
      <c r="K1317" s="124"/>
      <c r="L1317" s="178"/>
      <c r="M1317" s="133"/>
      <c r="N1317" s="163" t="str">
        <f>IF($C$3="","",IF(P1317="","",BF1317))</f>
        <v/>
      </c>
      <c r="O1317" s="163" t="str">
        <f>IF($C$3="","",IF(AND(OR(F1317="",F1317="□"),OR(G1317="",G1317="□"),OR(H1317="",H1317="□")),"",IF(AND(F1317="■",G1317="■"),"",IF(AND(OR(F1317="■",G1317="■"),H1317="■"),"",IF(BF1317="","",IF(OR(BF1317=4,BF1317&gt;4),"○","×"))))))</f>
        <v/>
      </c>
      <c r="P1317" s="162" t="str">
        <f>IF($C$3="","",IF(AND(OR(F1317="",F1317="□"),OR(G1317="",G1317="□"),OR(H1317="",H1317="□")),"",IF(AND(F1317="■",G1317="■"),"",IF(AND(OR(F1317="■",G1317="■"),H1317="■"),"",IF(BF1317="","",IF(OR(BF1317=5,BF1317&gt;5),"○","×"))))))</f>
        <v/>
      </c>
      <c r="Q1317" s="129" t="s">
        <v>38</v>
      </c>
      <c r="R1317" s="130" t="s">
        <v>38</v>
      </c>
      <c r="S1317" s="131" t="s">
        <v>38</v>
      </c>
      <c r="T1317" s="1"/>
      <c r="U1317" s="10"/>
      <c r="V1317" s="11"/>
      <c r="W1317" s="10"/>
      <c r="X1317" s="223" t="str">
        <f t="shared" si="420"/>
        <v/>
      </c>
      <c r="Y1317" s="164" t="str">
        <f t="shared" si="402"/>
        <v/>
      </c>
      <c r="Z1317" s="131" t="s">
        <v>58</v>
      </c>
      <c r="AA1317" s="135" t="s">
        <v>58</v>
      </c>
      <c r="AB1317" s="165" t="str">
        <f t="shared" si="403"/>
        <v/>
      </c>
      <c r="AC1317" s="280"/>
      <c r="AD1317" s="281"/>
      <c r="AF1317" s="60" t="str">
        <f>IF($C$3="","",IF(AND(F1317="□",G1317="□",H1317="□"),"",IF(AND(F1317="■",G1317="■"),"",IF(AND(F1317="■",H1317="■"),"",IF(AND(G1317="■",H1317="■"),"",IF(F1317="■",$BY$42,IF(G1317="■",$BY$39,IF(I1317="","",I1317))))))))</f>
        <v/>
      </c>
      <c r="AG1317" s="61" t="str">
        <f>IF($C$3="","",IF(AND(F1317="□",G1317="□",H1317="□"),"",IF(AND(F1317="■",G1317="■"),"",IF(AND(F1317="■",H1317="■"),"",IF(AND(G1317="■",H1317="■"),"",IF(F1317="■",$BY$44,IF(G1317="■",$BY$41,IF(K1317="","",K1317))))))))</f>
        <v/>
      </c>
      <c r="AH1317" s="63" t="str">
        <f t="shared" si="404"/>
        <v/>
      </c>
      <c r="AI1317" s="63" t="str">
        <f t="shared" si="405"/>
        <v/>
      </c>
      <c r="AJ1317" s="64" t="str">
        <f t="shared" si="406"/>
        <v/>
      </c>
      <c r="AK1317" s="64" t="str">
        <f t="shared" si="407"/>
        <v/>
      </c>
      <c r="AL1317" s="64" t="str">
        <f>IF($C$3="","",IF(AND(F1317="□",G1317="□",H1317="□"),"",IF(AND(F1317="■",G1317="■"),"",IF(AND(F1317="■",H1317="■"),"",IF(AND(G1317="■",H1317="■"),"",IF(F1317="■",$BY$23,IF(G1317="■",$BY$21,IF(J1317="","",J1317))))))))</f>
        <v/>
      </c>
      <c r="AM1317" s="65" t="str">
        <f t="shared" si="408"/>
        <v/>
      </c>
      <c r="AN1317" s="64" t="str">
        <f>IF($C$3="","",IF(AND(F1317="□",G1317="□",H1317="□"),"",IF(AND(F1317="■",G1317="■"),"",IF(AND(F1317="■",H1317="■"),"",IF(AND(G1317="■",H1317="■"),"",IF(F1317="■",$BY$24,IF(G1317="■",$BY$22,IF(L1317="","",L1317))))))))</f>
        <v/>
      </c>
      <c r="AO1317" s="118"/>
      <c r="AP1317" s="64" t="str">
        <f t="shared" si="409"/>
        <v/>
      </c>
      <c r="AQ1317" s="64" t="str">
        <f t="shared" si="410"/>
        <v/>
      </c>
      <c r="AR1317" s="64" t="str">
        <f t="shared" si="411"/>
        <v/>
      </c>
      <c r="AS1317" s="64" t="str">
        <f t="shared" si="412"/>
        <v/>
      </c>
      <c r="AT1317" s="64" t="str">
        <f t="shared" si="413"/>
        <v/>
      </c>
      <c r="AW1317" s="17" t="str">
        <f t="shared" si="414"/>
        <v/>
      </c>
      <c r="AX1317" s="17" t="str">
        <f t="shared" si="415"/>
        <v/>
      </c>
      <c r="AY1317" s="17" t="str">
        <f t="shared" si="416"/>
        <v/>
      </c>
      <c r="AZ1317" s="17" t="str">
        <f t="shared" si="417"/>
        <v/>
      </c>
      <c r="BA1317" s="17" t="str">
        <f t="shared" si="418"/>
        <v/>
      </c>
      <c r="BB1317" s="17" t="str">
        <f t="shared" si="419"/>
        <v/>
      </c>
      <c r="BD1317" s="17" t="str">
        <f>IF(AND(OR(F1317="",F1317="□"),OR(G1317="",G1317="□"),OR(H1317="",H1317="□")),"",IF(AND(F1317="■",G1317="■"),"",IF(AND(OR(F1317="■",G1317="■"),H1317="■"),"",IF(F1317="■",5,IF(G1317="■",4,IF(I1317="","",IF($C$3="","",IF($C$3=8,"-",IF($C$3&lt;8,IF(I1317&lt;=$BY$25,7,IF(I1317&lt;=$BY$26,6,IF(I1317&lt;=$BY$27,5,IF(I1317&lt;=$BY$28,4,IF(I1317&lt;=$BY$29,3,IF(I1317&lt;=$BY$30,2,1)))))))))))))))</f>
        <v/>
      </c>
      <c r="BE1317" s="17" t="str">
        <f>IF(AND(OR(F1317="",F1317="□"),OR(G1317="",G1317="□"),OR(H1317="",H1317="□")),"",IF(AND(F1317="■",G1317="■"),"",IF(AND(OR(F1317="■",G1317="■"),H1317="■"),"",IF(F1317="■",5,IF(G1317="■",4,IF(K1317="","",IF($C$3="","",IF($C$3=8,IF(K1317&lt;=$BY$33,6,IF(K1317&lt;=$BY$34,5,IF(K1317&lt;=$BY$35,4,3))),IF(AND($C$3&lt;8,$C$3&gt;4),IF(K1317&lt;=$BY$32,7,IF(K1317&lt;=$BY$33,6,IF(K1317&lt;=$BY$34,5,IF(K1317&lt;=$BY$35,4,IF(K1317&lt;=$BY$36,3,2))))),IF(C1303&lt;5,"-"))))))))))</f>
        <v/>
      </c>
      <c r="BF1317" s="17" t="str">
        <f t="shared" si="421"/>
        <v/>
      </c>
      <c r="BH1317" s="18" t="str">
        <f>IF(X1317="","",IF(50&lt;=Y1317,6,IF(AND(40&lt;=Y1317,Y1317&lt;50),5,IF(AND(30&lt;=Y1317,Y1317&lt;40),4,IF(AND(20&lt;=Y1317,Y1317&lt;30),3,IF(AND(10&lt;=Y1317,Y1317&lt;20),2,IF(AND(0&lt;=Y1317,Y1317&lt;10),1,IF(Y1317&lt;0,0,""))))))))</f>
        <v/>
      </c>
      <c r="BI1317" s="18" t="str">
        <f>IF(X1317="","",IF(30&lt;=Y1317,4,IF(AND(20&lt;=Y1317,Y1317&lt;30),3,IF(AND(10&lt;=Y1317,Y1317&lt;20),2,IF(AND(0&lt;=Y1317,Y1317&lt;10),1,IF(Y1317&lt;0,0,""))))))</f>
        <v/>
      </c>
      <c r="BJ1317" s="58" t="str">
        <f>IF(AND(OR(Q1317="",Q1317="□"),OR(R1317="",R1317="□"),OR(S1317="",S1317="□")),"",IF(AND(Q1317="■",R1317="■"),"",IF(AND(OR(Q1317="■",R1317="■"),S1317="■"),"",IF(Q1317="■",3,IF(R1317="■",1,IF(Z1317="■",BH1317,BI1317))))))</f>
        <v/>
      </c>
    </row>
    <row r="1318" spans="1:62" ht="12" customHeight="1" x14ac:dyDescent="0.15">
      <c r="A1318" s="66">
        <v>1301</v>
      </c>
      <c r="B1318" s="4"/>
      <c r="C1318" s="2"/>
      <c r="D1318" s="2"/>
      <c r="E1318" s="8"/>
      <c r="F1318" s="129" t="s">
        <v>38</v>
      </c>
      <c r="G1318" s="130" t="s">
        <v>38</v>
      </c>
      <c r="H1318" s="131" t="s">
        <v>38</v>
      </c>
      <c r="I1318" s="122"/>
      <c r="J1318" s="149"/>
      <c r="K1318" s="124"/>
      <c r="L1318" s="178"/>
      <c r="M1318" s="133"/>
      <c r="N1318" s="163" t="str">
        <f>IF($C$3="","",IF(P1318="","",BF1318))</f>
        <v/>
      </c>
      <c r="O1318" s="163" t="str">
        <f>IF($C$3="","",IF(AND(OR(F1318="",F1318="□"),OR(G1318="",G1318="□"),OR(H1318="",H1318="□")),"",IF(AND(F1318="■",G1318="■"),"",IF(AND(OR(F1318="■",G1318="■"),H1318="■"),"",IF(BF1318="","",IF(OR(BF1318=4,BF1318&gt;4),"○","×"))))))</f>
        <v/>
      </c>
      <c r="P1318" s="162" t="str">
        <f>IF($C$3="","",IF(AND(OR(F1318="",F1318="□"),OR(G1318="",G1318="□"),OR(H1318="",H1318="□")),"",IF(AND(F1318="■",G1318="■"),"",IF(AND(OR(F1318="■",G1318="■"),H1318="■"),"",IF(BF1318="","",IF(OR(BF1318=5,BF1318&gt;5),"○","×"))))))</f>
        <v/>
      </c>
      <c r="Q1318" s="129" t="s">
        <v>38</v>
      </c>
      <c r="R1318" s="130" t="s">
        <v>38</v>
      </c>
      <c r="S1318" s="131" t="s">
        <v>38</v>
      </c>
      <c r="T1318" s="1"/>
      <c r="U1318" s="10"/>
      <c r="V1318" s="11"/>
      <c r="W1318" s="10"/>
      <c r="X1318" s="223" t="str">
        <f t="shared" si="420"/>
        <v/>
      </c>
      <c r="Y1318" s="164" t="str">
        <f t="shared" si="402"/>
        <v/>
      </c>
      <c r="Z1318" s="131" t="s">
        <v>58</v>
      </c>
      <c r="AA1318" s="135" t="s">
        <v>58</v>
      </c>
      <c r="AB1318" s="165" t="str">
        <f t="shared" si="403"/>
        <v/>
      </c>
      <c r="AC1318" s="280"/>
      <c r="AD1318" s="281"/>
      <c r="AF1318" s="60" t="str">
        <f>IF($C$3="","",IF(AND(F1318="□",G1318="□",H1318="□"),"",IF(AND(F1318="■",G1318="■"),"",IF(AND(F1318="■",H1318="■"),"",IF(AND(G1318="■",H1318="■"),"",IF(F1318="■",$BY$42,IF(G1318="■",$BY$39,IF(I1318="","",I1318))))))))</f>
        <v/>
      </c>
      <c r="AG1318" s="61" t="str">
        <f>IF($C$3="","",IF(AND(F1318="□",G1318="□",H1318="□"),"",IF(AND(F1318="■",G1318="■"),"",IF(AND(F1318="■",H1318="■"),"",IF(AND(G1318="■",H1318="■"),"",IF(F1318="■",$BY$44,IF(G1318="■",$BY$41,IF(K1318="","",K1318))))))))</f>
        <v/>
      </c>
      <c r="AH1318" s="63" t="str">
        <f t="shared" si="404"/>
        <v/>
      </c>
      <c r="AI1318" s="63" t="str">
        <f t="shared" si="405"/>
        <v/>
      </c>
      <c r="AJ1318" s="64" t="str">
        <f t="shared" si="406"/>
        <v/>
      </c>
      <c r="AK1318" s="64" t="str">
        <f t="shared" si="407"/>
        <v/>
      </c>
      <c r="AL1318" s="64" t="str">
        <f>IF($C$3="","",IF(AND(F1318="□",G1318="□",H1318="□"),"",IF(AND(F1318="■",G1318="■"),"",IF(AND(F1318="■",H1318="■"),"",IF(AND(G1318="■",H1318="■"),"",IF(F1318="■",$BY$23,IF(G1318="■",$BY$21,IF(J1318="","",J1318))))))))</f>
        <v/>
      </c>
      <c r="AM1318" s="65" t="str">
        <f t="shared" si="408"/>
        <v/>
      </c>
      <c r="AN1318" s="64" t="str">
        <f>IF($C$3="","",IF(AND(F1318="□",G1318="□",H1318="□"),"",IF(AND(F1318="■",G1318="■"),"",IF(AND(F1318="■",H1318="■"),"",IF(AND(G1318="■",H1318="■"),"",IF(F1318="■",$BY$24,IF(G1318="■",$BY$22,IF(L1318="","",L1318))))))))</f>
        <v/>
      </c>
      <c r="AO1318" s="118"/>
      <c r="AP1318" s="64" t="str">
        <f t="shared" si="409"/>
        <v/>
      </c>
      <c r="AQ1318" s="64" t="str">
        <f t="shared" si="410"/>
        <v/>
      </c>
      <c r="AR1318" s="64" t="str">
        <f t="shared" si="411"/>
        <v/>
      </c>
      <c r="AS1318" s="64" t="str">
        <f t="shared" si="412"/>
        <v/>
      </c>
      <c r="AT1318" s="64" t="str">
        <f t="shared" si="413"/>
        <v/>
      </c>
      <c r="AW1318" s="17" t="str">
        <f t="shared" si="414"/>
        <v/>
      </c>
      <c r="AX1318" s="17" t="str">
        <f t="shared" si="415"/>
        <v/>
      </c>
      <c r="AY1318" s="17" t="str">
        <f t="shared" si="416"/>
        <v/>
      </c>
      <c r="AZ1318" s="17" t="str">
        <f t="shared" si="417"/>
        <v/>
      </c>
      <c r="BA1318" s="17" t="str">
        <f t="shared" si="418"/>
        <v/>
      </c>
      <c r="BB1318" s="17" t="str">
        <f t="shared" si="419"/>
        <v/>
      </c>
      <c r="BD1318" s="17" t="str">
        <f>IF(AND(OR(F1318="",F1318="□"),OR(G1318="",G1318="□"),OR(H1318="",H1318="□")),"",IF(AND(F1318="■",G1318="■"),"",IF(AND(OR(F1318="■",G1318="■"),H1318="■"),"",IF(F1318="■",5,IF(G1318="■",4,IF(I1318="","",IF($C$3="","",IF($C$3=8,"-",IF($C$3&lt;8,IF(I1318&lt;=$BY$25,7,IF(I1318&lt;=$BY$26,6,IF(I1318&lt;=$BY$27,5,IF(I1318&lt;=$BY$28,4,IF(I1318&lt;=$BY$29,3,IF(I1318&lt;=$BY$30,2,1)))))))))))))))</f>
        <v/>
      </c>
      <c r="BE1318" s="17" t="str">
        <f>IF(AND(OR(F1318="",F1318="□"),OR(G1318="",G1318="□"),OR(H1318="",H1318="□")),"",IF(AND(F1318="■",G1318="■"),"",IF(AND(OR(F1318="■",G1318="■"),H1318="■"),"",IF(F1318="■",5,IF(G1318="■",4,IF(K1318="","",IF($C$3="","",IF($C$3=8,IF(K1318&lt;=$BY$33,6,IF(K1318&lt;=$BY$34,5,IF(K1318&lt;=$BY$35,4,3))),IF(AND($C$3&lt;8,$C$3&gt;4),IF(K1318&lt;=$BY$32,7,IF(K1318&lt;=$BY$33,6,IF(K1318&lt;=$BY$34,5,IF(K1318&lt;=$BY$35,4,IF(K1318&lt;=$BY$36,3,2))))),IF(C1304&lt;5,"-"))))))))))</f>
        <v/>
      </c>
      <c r="BF1318" s="17" t="str">
        <f t="shared" si="421"/>
        <v/>
      </c>
      <c r="BH1318" s="18" t="str">
        <f>IF(X1318="","",IF(50&lt;=Y1318,6,IF(AND(40&lt;=Y1318,Y1318&lt;50),5,IF(AND(30&lt;=Y1318,Y1318&lt;40),4,IF(AND(20&lt;=Y1318,Y1318&lt;30),3,IF(AND(10&lt;=Y1318,Y1318&lt;20),2,IF(AND(0&lt;=Y1318,Y1318&lt;10),1,IF(Y1318&lt;0,0,""))))))))</f>
        <v/>
      </c>
      <c r="BI1318" s="18" t="str">
        <f>IF(X1318="","",IF(30&lt;=Y1318,4,IF(AND(20&lt;=Y1318,Y1318&lt;30),3,IF(AND(10&lt;=Y1318,Y1318&lt;20),2,IF(AND(0&lt;=Y1318,Y1318&lt;10),1,IF(Y1318&lt;0,0,""))))))</f>
        <v/>
      </c>
      <c r="BJ1318" s="58" t="str">
        <f>IF(AND(OR(Q1318="",Q1318="□"),OR(R1318="",R1318="□"),OR(S1318="",S1318="□")),"",IF(AND(Q1318="■",R1318="■"),"",IF(AND(OR(Q1318="■",R1318="■"),S1318="■"),"",IF(Q1318="■",3,IF(R1318="■",1,IF(Z1318="■",BH1318,BI1318))))))</f>
        <v/>
      </c>
    </row>
    <row r="1319" spans="1:62" ht="12" customHeight="1" x14ac:dyDescent="0.15">
      <c r="A1319" s="66">
        <v>1302</v>
      </c>
      <c r="B1319" s="4"/>
      <c r="C1319" s="2"/>
      <c r="D1319" s="2"/>
      <c r="E1319" s="8"/>
      <c r="F1319" s="129" t="s">
        <v>38</v>
      </c>
      <c r="G1319" s="130" t="s">
        <v>38</v>
      </c>
      <c r="H1319" s="131" t="s">
        <v>38</v>
      </c>
      <c r="I1319" s="122"/>
      <c r="J1319" s="149"/>
      <c r="K1319" s="124"/>
      <c r="L1319" s="178"/>
      <c r="M1319" s="133"/>
      <c r="N1319" s="163" t="str">
        <f>IF($C$3="","",IF(P1319="","",BF1319))</f>
        <v/>
      </c>
      <c r="O1319" s="163" t="str">
        <f>IF($C$3="","",IF(AND(OR(F1319="",F1319="□"),OR(G1319="",G1319="□"),OR(H1319="",H1319="□")),"",IF(AND(F1319="■",G1319="■"),"",IF(AND(OR(F1319="■",G1319="■"),H1319="■"),"",IF(BF1319="","",IF(OR(BF1319=4,BF1319&gt;4),"○","×"))))))</f>
        <v/>
      </c>
      <c r="P1319" s="162" t="str">
        <f>IF($C$3="","",IF(AND(OR(F1319="",F1319="□"),OR(G1319="",G1319="□"),OR(H1319="",H1319="□")),"",IF(AND(F1319="■",G1319="■"),"",IF(AND(OR(F1319="■",G1319="■"),H1319="■"),"",IF(BF1319="","",IF(OR(BF1319=5,BF1319&gt;5),"○","×"))))))</f>
        <v/>
      </c>
      <c r="Q1319" s="129" t="s">
        <v>38</v>
      </c>
      <c r="R1319" s="130" t="s">
        <v>38</v>
      </c>
      <c r="S1319" s="131" t="s">
        <v>38</v>
      </c>
      <c r="T1319" s="1"/>
      <c r="U1319" s="10"/>
      <c r="V1319" s="11"/>
      <c r="W1319" s="10"/>
      <c r="X1319" s="223" t="str">
        <f t="shared" si="420"/>
        <v/>
      </c>
      <c r="Y1319" s="164" t="str">
        <f t="shared" si="402"/>
        <v/>
      </c>
      <c r="Z1319" s="131" t="s">
        <v>58</v>
      </c>
      <c r="AA1319" s="135" t="s">
        <v>58</v>
      </c>
      <c r="AB1319" s="165" t="str">
        <f t="shared" si="403"/>
        <v/>
      </c>
      <c r="AC1319" s="280"/>
      <c r="AD1319" s="281"/>
      <c r="AF1319" s="60" t="str">
        <f>IF($C$3="","",IF(AND(F1319="□",G1319="□",H1319="□"),"",IF(AND(F1319="■",G1319="■"),"",IF(AND(F1319="■",H1319="■"),"",IF(AND(G1319="■",H1319="■"),"",IF(F1319="■",$BY$42,IF(G1319="■",$BY$39,IF(I1319="","",I1319))))))))</f>
        <v/>
      </c>
      <c r="AG1319" s="61" t="str">
        <f>IF($C$3="","",IF(AND(F1319="□",G1319="□",H1319="□"),"",IF(AND(F1319="■",G1319="■"),"",IF(AND(F1319="■",H1319="■"),"",IF(AND(G1319="■",H1319="■"),"",IF(F1319="■",$BY$44,IF(G1319="■",$BY$41,IF(K1319="","",K1319))))))))</f>
        <v/>
      </c>
      <c r="AH1319" s="63" t="str">
        <f t="shared" si="404"/>
        <v/>
      </c>
      <c r="AI1319" s="63" t="str">
        <f t="shared" si="405"/>
        <v/>
      </c>
      <c r="AJ1319" s="64" t="str">
        <f t="shared" si="406"/>
        <v/>
      </c>
      <c r="AK1319" s="64" t="str">
        <f t="shared" si="407"/>
        <v/>
      </c>
      <c r="AL1319" s="64" t="str">
        <f>IF($C$3="","",IF(AND(F1319="□",G1319="□",H1319="□"),"",IF(AND(F1319="■",G1319="■"),"",IF(AND(F1319="■",H1319="■"),"",IF(AND(G1319="■",H1319="■"),"",IF(F1319="■",$BY$23,IF(G1319="■",$BY$21,IF(J1319="","",J1319))))))))</f>
        <v/>
      </c>
      <c r="AM1319" s="65" t="str">
        <f t="shared" si="408"/>
        <v/>
      </c>
      <c r="AN1319" s="64" t="str">
        <f>IF($C$3="","",IF(AND(F1319="□",G1319="□",H1319="□"),"",IF(AND(F1319="■",G1319="■"),"",IF(AND(F1319="■",H1319="■"),"",IF(AND(G1319="■",H1319="■"),"",IF(F1319="■",$BY$24,IF(G1319="■",$BY$22,IF(L1319="","",L1319))))))))</f>
        <v/>
      </c>
      <c r="AO1319" s="118"/>
      <c r="AP1319" s="64" t="str">
        <f t="shared" si="409"/>
        <v/>
      </c>
      <c r="AQ1319" s="64" t="str">
        <f t="shared" si="410"/>
        <v/>
      </c>
      <c r="AR1319" s="64" t="str">
        <f t="shared" si="411"/>
        <v/>
      </c>
      <c r="AS1319" s="64" t="str">
        <f t="shared" si="412"/>
        <v/>
      </c>
      <c r="AT1319" s="64" t="str">
        <f t="shared" si="413"/>
        <v/>
      </c>
      <c r="AW1319" s="17" t="str">
        <f t="shared" si="414"/>
        <v/>
      </c>
      <c r="AX1319" s="17" t="str">
        <f t="shared" si="415"/>
        <v/>
      </c>
      <c r="AY1319" s="17" t="str">
        <f t="shared" si="416"/>
        <v/>
      </c>
      <c r="AZ1319" s="17" t="str">
        <f t="shared" si="417"/>
        <v/>
      </c>
      <c r="BA1319" s="17" t="str">
        <f t="shared" si="418"/>
        <v/>
      </c>
      <c r="BB1319" s="17" t="str">
        <f t="shared" si="419"/>
        <v/>
      </c>
      <c r="BD1319" s="17" t="str">
        <f>IF(AND(OR(F1319="",F1319="□"),OR(G1319="",G1319="□"),OR(H1319="",H1319="□")),"",IF(AND(F1319="■",G1319="■"),"",IF(AND(OR(F1319="■",G1319="■"),H1319="■"),"",IF(F1319="■",5,IF(G1319="■",4,IF(I1319="","",IF($C$3="","",IF($C$3=8,"-",IF($C$3&lt;8,IF(I1319&lt;=$BY$25,7,IF(I1319&lt;=$BY$26,6,IF(I1319&lt;=$BY$27,5,IF(I1319&lt;=$BY$28,4,IF(I1319&lt;=$BY$29,3,IF(I1319&lt;=$BY$30,2,1)))))))))))))))</f>
        <v/>
      </c>
      <c r="BE1319" s="17" t="str">
        <f>IF(AND(OR(F1319="",F1319="□"),OR(G1319="",G1319="□"),OR(H1319="",H1319="□")),"",IF(AND(F1319="■",G1319="■"),"",IF(AND(OR(F1319="■",G1319="■"),H1319="■"),"",IF(F1319="■",5,IF(G1319="■",4,IF(K1319="","",IF($C$3="","",IF($C$3=8,IF(K1319&lt;=$BY$33,6,IF(K1319&lt;=$BY$34,5,IF(K1319&lt;=$BY$35,4,3))),IF(AND($C$3&lt;8,$C$3&gt;4),IF(K1319&lt;=$BY$32,7,IF(K1319&lt;=$BY$33,6,IF(K1319&lt;=$BY$34,5,IF(K1319&lt;=$BY$35,4,IF(K1319&lt;=$BY$36,3,2))))),IF(C1305&lt;5,"-"))))))))))</f>
        <v/>
      </c>
      <c r="BF1319" s="17" t="str">
        <f t="shared" si="421"/>
        <v/>
      </c>
      <c r="BH1319" s="18" t="str">
        <f>IF(X1319="","",IF(50&lt;=Y1319,6,IF(AND(40&lt;=Y1319,Y1319&lt;50),5,IF(AND(30&lt;=Y1319,Y1319&lt;40),4,IF(AND(20&lt;=Y1319,Y1319&lt;30),3,IF(AND(10&lt;=Y1319,Y1319&lt;20),2,IF(AND(0&lt;=Y1319,Y1319&lt;10),1,IF(Y1319&lt;0,0,""))))))))</f>
        <v/>
      </c>
      <c r="BI1319" s="18" t="str">
        <f>IF(X1319="","",IF(30&lt;=Y1319,4,IF(AND(20&lt;=Y1319,Y1319&lt;30),3,IF(AND(10&lt;=Y1319,Y1319&lt;20),2,IF(AND(0&lt;=Y1319,Y1319&lt;10),1,IF(Y1319&lt;0,0,""))))))</f>
        <v/>
      </c>
      <c r="BJ1319" s="58" t="str">
        <f>IF(AND(OR(Q1319="",Q1319="□"),OR(R1319="",R1319="□"),OR(S1319="",S1319="□")),"",IF(AND(Q1319="■",R1319="■"),"",IF(AND(OR(Q1319="■",R1319="■"),S1319="■"),"",IF(Q1319="■",3,IF(R1319="■",1,IF(Z1319="■",BH1319,BI1319))))))</f>
        <v/>
      </c>
    </row>
    <row r="1320" spans="1:62" ht="12" customHeight="1" x14ac:dyDescent="0.15">
      <c r="A1320" s="66">
        <v>1303</v>
      </c>
      <c r="B1320" s="4"/>
      <c r="C1320" s="2"/>
      <c r="D1320" s="2"/>
      <c r="E1320" s="8"/>
      <c r="F1320" s="129" t="s">
        <v>38</v>
      </c>
      <c r="G1320" s="130" t="s">
        <v>38</v>
      </c>
      <c r="H1320" s="131" t="s">
        <v>38</v>
      </c>
      <c r="I1320" s="122"/>
      <c r="J1320" s="149"/>
      <c r="K1320" s="124"/>
      <c r="L1320" s="178"/>
      <c r="M1320" s="133"/>
      <c r="N1320" s="163" t="str">
        <f>IF($C$3="","",IF(P1320="","",BF1320))</f>
        <v/>
      </c>
      <c r="O1320" s="163" t="str">
        <f>IF($C$3="","",IF(AND(OR(F1320="",F1320="□"),OR(G1320="",G1320="□"),OR(H1320="",H1320="□")),"",IF(AND(F1320="■",G1320="■"),"",IF(AND(OR(F1320="■",G1320="■"),H1320="■"),"",IF(BF1320="","",IF(OR(BF1320=4,BF1320&gt;4),"○","×"))))))</f>
        <v/>
      </c>
      <c r="P1320" s="162" t="str">
        <f>IF($C$3="","",IF(AND(OR(F1320="",F1320="□"),OR(G1320="",G1320="□"),OR(H1320="",H1320="□")),"",IF(AND(F1320="■",G1320="■"),"",IF(AND(OR(F1320="■",G1320="■"),H1320="■"),"",IF(BF1320="","",IF(OR(BF1320=5,BF1320&gt;5),"○","×"))))))</f>
        <v/>
      </c>
      <c r="Q1320" s="129" t="s">
        <v>38</v>
      </c>
      <c r="R1320" s="130" t="s">
        <v>38</v>
      </c>
      <c r="S1320" s="131" t="s">
        <v>38</v>
      </c>
      <c r="T1320" s="1"/>
      <c r="U1320" s="10"/>
      <c r="V1320" s="11"/>
      <c r="W1320" s="10"/>
      <c r="X1320" s="223" t="str">
        <f t="shared" si="420"/>
        <v/>
      </c>
      <c r="Y1320" s="164" t="str">
        <f t="shared" si="402"/>
        <v/>
      </c>
      <c r="Z1320" s="131" t="s">
        <v>58</v>
      </c>
      <c r="AA1320" s="135" t="s">
        <v>58</v>
      </c>
      <c r="AB1320" s="165" t="str">
        <f t="shared" si="403"/>
        <v/>
      </c>
      <c r="AC1320" s="280"/>
      <c r="AD1320" s="281"/>
      <c r="AF1320" s="60" t="str">
        <f>IF($C$3="","",IF(AND(F1320="□",G1320="□",H1320="□"),"",IF(AND(F1320="■",G1320="■"),"",IF(AND(F1320="■",H1320="■"),"",IF(AND(G1320="■",H1320="■"),"",IF(F1320="■",$BY$42,IF(G1320="■",$BY$39,IF(I1320="","",I1320))))))))</f>
        <v/>
      </c>
      <c r="AG1320" s="61" t="str">
        <f>IF($C$3="","",IF(AND(F1320="□",G1320="□",H1320="□"),"",IF(AND(F1320="■",G1320="■"),"",IF(AND(F1320="■",H1320="■"),"",IF(AND(G1320="■",H1320="■"),"",IF(F1320="■",$BY$44,IF(G1320="■",$BY$41,IF(K1320="","",K1320))))))))</f>
        <v/>
      </c>
      <c r="AH1320" s="63" t="str">
        <f t="shared" si="404"/>
        <v/>
      </c>
      <c r="AI1320" s="63" t="str">
        <f t="shared" si="405"/>
        <v/>
      </c>
      <c r="AJ1320" s="64" t="str">
        <f t="shared" si="406"/>
        <v/>
      </c>
      <c r="AK1320" s="64" t="str">
        <f t="shared" si="407"/>
        <v/>
      </c>
      <c r="AL1320" s="64" t="str">
        <f>IF($C$3="","",IF(AND(F1320="□",G1320="□",H1320="□"),"",IF(AND(F1320="■",G1320="■"),"",IF(AND(F1320="■",H1320="■"),"",IF(AND(G1320="■",H1320="■"),"",IF(F1320="■",$BY$23,IF(G1320="■",$BY$21,IF(J1320="","",J1320))))))))</f>
        <v/>
      </c>
      <c r="AM1320" s="65" t="str">
        <f t="shared" si="408"/>
        <v/>
      </c>
      <c r="AN1320" s="64" t="str">
        <f>IF($C$3="","",IF(AND(F1320="□",G1320="□",H1320="□"),"",IF(AND(F1320="■",G1320="■"),"",IF(AND(F1320="■",H1320="■"),"",IF(AND(G1320="■",H1320="■"),"",IF(F1320="■",$BY$24,IF(G1320="■",$BY$22,IF(L1320="","",L1320))))))))</f>
        <v/>
      </c>
      <c r="AO1320" s="118"/>
      <c r="AP1320" s="64" t="str">
        <f t="shared" si="409"/>
        <v/>
      </c>
      <c r="AQ1320" s="64" t="str">
        <f t="shared" si="410"/>
        <v/>
      </c>
      <c r="AR1320" s="64" t="str">
        <f t="shared" si="411"/>
        <v/>
      </c>
      <c r="AS1320" s="64" t="str">
        <f t="shared" si="412"/>
        <v/>
      </c>
      <c r="AT1320" s="64" t="str">
        <f t="shared" si="413"/>
        <v/>
      </c>
      <c r="AW1320" s="17" t="str">
        <f t="shared" si="414"/>
        <v/>
      </c>
      <c r="AX1320" s="17" t="str">
        <f t="shared" si="415"/>
        <v/>
      </c>
      <c r="AY1320" s="17" t="str">
        <f t="shared" si="416"/>
        <v/>
      </c>
      <c r="AZ1320" s="17" t="str">
        <f t="shared" si="417"/>
        <v/>
      </c>
      <c r="BA1320" s="17" t="str">
        <f t="shared" si="418"/>
        <v/>
      </c>
      <c r="BB1320" s="17" t="str">
        <f t="shared" si="419"/>
        <v/>
      </c>
      <c r="BD1320" s="17" t="str">
        <f>IF(AND(OR(F1320="",F1320="□"),OR(G1320="",G1320="□"),OR(H1320="",H1320="□")),"",IF(AND(F1320="■",G1320="■"),"",IF(AND(OR(F1320="■",G1320="■"),H1320="■"),"",IF(F1320="■",5,IF(G1320="■",4,IF(I1320="","",IF($C$3="","",IF($C$3=8,"-",IF($C$3&lt;8,IF(I1320&lt;=$BY$25,7,IF(I1320&lt;=$BY$26,6,IF(I1320&lt;=$BY$27,5,IF(I1320&lt;=$BY$28,4,IF(I1320&lt;=$BY$29,3,IF(I1320&lt;=$BY$30,2,1)))))))))))))))</f>
        <v/>
      </c>
      <c r="BE1320" s="17" t="str">
        <f>IF(AND(OR(F1320="",F1320="□"),OR(G1320="",G1320="□"),OR(H1320="",H1320="□")),"",IF(AND(F1320="■",G1320="■"),"",IF(AND(OR(F1320="■",G1320="■"),H1320="■"),"",IF(F1320="■",5,IF(G1320="■",4,IF(K1320="","",IF($C$3="","",IF($C$3=8,IF(K1320&lt;=$BY$33,6,IF(K1320&lt;=$BY$34,5,IF(K1320&lt;=$BY$35,4,3))),IF(AND($C$3&lt;8,$C$3&gt;4),IF(K1320&lt;=$BY$32,7,IF(K1320&lt;=$BY$33,6,IF(K1320&lt;=$BY$34,5,IF(K1320&lt;=$BY$35,4,IF(K1320&lt;=$BY$36,3,2))))),IF(C1306&lt;5,"-"))))))))))</f>
        <v/>
      </c>
      <c r="BF1320" s="17" t="str">
        <f t="shared" si="421"/>
        <v/>
      </c>
      <c r="BH1320" s="18" t="str">
        <f>IF(X1320="","",IF(50&lt;=Y1320,6,IF(AND(40&lt;=Y1320,Y1320&lt;50),5,IF(AND(30&lt;=Y1320,Y1320&lt;40),4,IF(AND(20&lt;=Y1320,Y1320&lt;30),3,IF(AND(10&lt;=Y1320,Y1320&lt;20),2,IF(AND(0&lt;=Y1320,Y1320&lt;10),1,IF(Y1320&lt;0,0,""))))))))</f>
        <v/>
      </c>
      <c r="BI1320" s="18" t="str">
        <f>IF(X1320="","",IF(30&lt;=Y1320,4,IF(AND(20&lt;=Y1320,Y1320&lt;30),3,IF(AND(10&lt;=Y1320,Y1320&lt;20),2,IF(AND(0&lt;=Y1320,Y1320&lt;10),1,IF(Y1320&lt;0,0,""))))))</f>
        <v/>
      </c>
      <c r="BJ1320" s="58" t="str">
        <f>IF(AND(OR(Q1320="",Q1320="□"),OR(R1320="",R1320="□"),OR(S1320="",S1320="□")),"",IF(AND(Q1320="■",R1320="■"),"",IF(AND(OR(Q1320="■",R1320="■"),S1320="■"),"",IF(Q1320="■",3,IF(R1320="■",1,IF(Z1320="■",BH1320,BI1320))))))</f>
        <v/>
      </c>
    </row>
    <row r="1321" spans="1:62" ht="12" customHeight="1" x14ac:dyDescent="0.15">
      <c r="A1321" s="66">
        <v>1304</v>
      </c>
      <c r="B1321" s="4"/>
      <c r="C1321" s="2"/>
      <c r="D1321" s="2"/>
      <c r="E1321" s="8"/>
      <c r="F1321" s="129" t="s">
        <v>38</v>
      </c>
      <c r="G1321" s="130" t="s">
        <v>38</v>
      </c>
      <c r="H1321" s="131" t="s">
        <v>38</v>
      </c>
      <c r="I1321" s="122"/>
      <c r="J1321" s="149"/>
      <c r="K1321" s="124"/>
      <c r="L1321" s="178"/>
      <c r="M1321" s="133"/>
      <c r="N1321" s="163" t="str">
        <f>IF($C$3="","",IF(P1321="","",BF1321))</f>
        <v/>
      </c>
      <c r="O1321" s="163" t="str">
        <f>IF($C$3="","",IF(AND(OR(F1321="",F1321="□"),OR(G1321="",G1321="□"),OR(H1321="",H1321="□")),"",IF(AND(F1321="■",G1321="■"),"",IF(AND(OR(F1321="■",G1321="■"),H1321="■"),"",IF(BF1321="","",IF(OR(BF1321=4,BF1321&gt;4),"○","×"))))))</f>
        <v/>
      </c>
      <c r="P1321" s="162" t="str">
        <f>IF($C$3="","",IF(AND(OR(F1321="",F1321="□"),OR(G1321="",G1321="□"),OR(H1321="",H1321="□")),"",IF(AND(F1321="■",G1321="■"),"",IF(AND(OR(F1321="■",G1321="■"),H1321="■"),"",IF(BF1321="","",IF(OR(BF1321=5,BF1321&gt;5),"○","×"))))))</f>
        <v/>
      </c>
      <c r="Q1321" s="129" t="s">
        <v>38</v>
      </c>
      <c r="R1321" s="130" t="s">
        <v>38</v>
      </c>
      <c r="S1321" s="131" t="s">
        <v>38</v>
      </c>
      <c r="T1321" s="1"/>
      <c r="U1321" s="10"/>
      <c r="V1321" s="11"/>
      <c r="W1321" s="10"/>
      <c r="X1321" s="223" t="str">
        <f t="shared" si="420"/>
        <v/>
      </c>
      <c r="Y1321" s="164" t="str">
        <f t="shared" si="402"/>
        <v/>
      </c>
      <c r="Z1321" s="131" t="s">
        <v>58</v>
      </c>
      <c r="AA1321" s="135" t="s">
        <v>58</v>
      </c>
      <c r="AB1321" s="165" t="str">
        <f t="shared" si="403"/>
        <v/>
      </c>
      <c r="AC1321" s="280"/>
      <c r="AD1321" s="281"/>
      <c r="AF1321" s="60" t="str">
        <f>IF($C$3="","",IF(AND(F1321="□",G1321="□",H1321="□"),"",IF(AND(F1321="■",G1321="■"),"",IF(AND(F1321="■",H1321="■"),"",IF(AND(G1321="■",H1321="■"),"",IF(F1321="■",$BY$42,IF(G1321="■",$BY$39,IF(I1321="","",I1321))))))))</f>
        <v/>
      </c>
      <c r="AG1321" s="61" t="str">
        <f>IF($C$3="","",IF(AND(F1321="□",G1321="□",H1321="□"),"",IF(AND(F1321="■",G1321="■"),"",IF(AND(F1321="■",H1321="■"),"",IF(AND(G1321="■",H1321="■"),"",IF(F1321="■",$BY$44,IF(G1321="■",$BY$41,IF(K1321="","",K1321))))))))</f>
        <v/>
      </c>
      <c r="AH1321" s="63" t="str">
        <f t="shared" si="404"/>
        <v/>
      </c>
      <c r="AI1321" s="63" t="str">
        <f t="shared" si="405"/>
        <v/>
      </c>
      <c r="AJ1321" s="64" t="str">
        <f t="shared" si="406"/>
        <v/>
      </c>
      <c r="AK1321" s="64" t="str">
        <f t="shared" si="407"/>
        <v/>
      </c>
      <c r="AL1321" s="64" t="str">
        <f>IF($C$3="","",IF(AND(F1321="□",G1321="□",H1321="□"),"",IF(AND(F1321="■",G1321="■"),"",IF(AND(F1321="■",H1321="■"),"",IF(AND(G1321="■",H1321="■"),"",IF(F1321="■",$BY$23,IF(G1321="■",$BY$21,IF(J1321="","",J1321))))))))</f>
        <v/>
      </c>
      <c r="AM1321" s="65" t="str">
        <f t="shared" si="408"/>
        <v/>
      </c>
      <c r="AN1321" s="64" t="str">
        <f>IF($C$3="","",IF(AND(F1321="□",G1321="□",H1321="□"),"",IF(AND(F1321="■",G1321="■"),"",IF(AND(F1321="■",H1321="■"),"",IF(AND(G1321="■",H1321="■"),"",IF(F1321="■",$BY$24,IF(G1321="■",$BY$22,IF(L1321="","",L1321))))))))</f>
        <v/>
      </c>
      <c r="AO1321" s="118"/>
      <c r="AP1321" s="64" t="str">
        <f t="shared" si="409"/>
        <v/>
      </c>
      <c r="AQ1321" s="64" t="str">
        <f t="shared" si="410"/>
        <v/>
      </c>
      <c r="AR1321" s="64" t="str">
        <f t="shared" si="411"/>
        <v/>
      </c>
      <c r="AS1321" s="64" t="str">
        <f t="shared" si="412"/>
        <v/>
      </c>
      <c r="AT1321" s="64" t="str">
        <f t="shared" si="413"/>
        <v/>
      </c>
      <c r="AW1321" s="17" t="str">
        <f t="shared" si="414"/>
        <v/>
      </c>
      <c r="AX1321" s="17" t="str">
        <f t="shared" si="415"/>
        <v/>
      </c>
      <c r="AY1321" s="17" t="str">
        <f t="shared" si="416"/>
        <v/>
      </c>
      <c r="AZ1321" s="17" t="str">
        <f t="shared" si="417"/>
        <v/>
      </c>
      <c r="BA1321" s="17" t="str">
        <f t="shared" si="418"/>
        <v/>
      </c>
      <c r="BB1321" s="17" t="str">
        <f t="shared" si="419"/>
        <v/>
      </c>
      <c r="BD1321" s="17" t="str">
        <f>IF(AND(OR(F1321="",F1321="□"),OR(G1321="",G1321="□"),OR(H1321="",H1321="□")),"",IF(AND(F1321="■",G1321="■"),"",IF(AND(OR(F1321="■",G1321="■"),H1321="■"),"",IF(F1321="■",5,IF(G1321="■",4,IF(I1321="","",IF($C$3="","",IF($C$3=8,"-",IF($C$3&lt;8,IF(I1321&lt;=$BY$25,7,IF(I1321&lt;=$BY$26,6,IF(I1321&lt;=$BY$27,5,IF(I1321&lt;=$BY$28,4,IF(I1321&lt;=$BY$29,3,IF(I1321&lt;=$BY$30,2,1)))))))))))))))</f>
        <v/>
      </c>
      <c r="BE1321" s="17" t="str">
        <f>IF(AND(OR(F1321="",F1321="□"),OR(G1321="",G1321="□"),OR(H1321="",H1321="□")),"",IF(AND(F1321="■",G1321="■"),"",IF(AND(OR(F1321="■",G1321="■"),H1321="■"),"",IF(F1321="■",5,IF(G1321="■",4,IF(K1321="","",IF($C$3="","",IF($C$3=8,IF(K1321&lt;=$BY$33,6,IF(K1321&lt;=$BY$34,5,IF(K1321&lt;=$BY$35,4,3))),IF(AND($C$3&lt;8,$C$3&gt;4),IF(K1321&lt;=$BY$32,7,IF(K1321&lt;=$BY$33,6,IF(K1321&lt;=$BY$34,5,IF(K1321&lt;=$BY$35,4,IF(K1321&lt;=$BY$36,3,2))))),IF(C1307&lt;5,"-"))))))))))</f>
        <v/>
      </c>
      <c r="BF1321" s="17" t="str">
        <f t="shared" si="421"/>
        <v/>
      </c>
      <c r="BH1321" s="18" t="str">
        <f>IF(X1321="","",IF(50&lt;=Y1321,6,IF(AND(40&lt;=Y1321,Y1321&lt;50),5,IF(AND(30&lt;=Y1321,Y1321&lt;40),4,IF(AND(20&lt;=Y1321,Y1321&lt;30),3,IF(AND(10&lt;=Y1321,Y1321&lt;20),2,IF(AND(0&lt;=Y1321,Y1321&lt;10),1,IF(Y1321&lt;0,0,""))))))))</f>
        <v/>
      </c>
      <c r="BI1321" s="18" t="str">
        <f>IF(X1321="","",IF(30&lt;=Y1321,4,IF(AND(20&lt;=Y1321,Y1321&lt;30),3,IF(AND(10&lt;=Y1321,Y1321&lt;20),2,IF(AND(0&lt;=Y1321,Y1321&lt;10),1,IF(Y1321&lt;0,0,""))))))</f>
        <v/>
      </c>
      <c r="BJ1321" s="58" t="str">
        <f>IF(AND(OR(Q1321="",Q1321="□"),OR(R1321="",R1321="□"),OR(S1321="",S1321="□")),"",IF(AND(Q1321="■",R1321="■"),"",IF(AND(OR(Q1321="■",R1321="■"),S1321="■"),"",IF(Q1321="■",3,IF(R1321="■",1,IF(Z1321="■",BH1321,BI1321))))))</f>
        <v/>
      </c>
    </row>
    <row r="1322" spans="1:62" ht="12" customHeight="1" x14ac:dyDescent="0.15">
      <c r="A1322" s="66">
        <v>1305</v>
      </c>
      <c r="B1322" s="4"/>
      <c r="C1322" s="2"/>
      <c r="D1322" s="2"/>
      <c r="E1322" s="8"/>
      <c r="F1322" s="129" t="s">
        <v>38</v>
      </c>
      <c r="G1322" s="130" t="s">
        <v>38</v>
      </c>
      <c r="H1322" s="131" t="s">
        <v>38</v>
      </c>
      <c r="I1322" s="122"/>
      <c r="J1322" s="149"/>
      <c r="K1322" s="124"/>
      <c r="L1322" s="178"/>
      <c r="M1322" s="133"/>
      <c r="N1322" s="163" t="str">
        <f>IF($C$3="","",IF(P1322="","",BF1322))</f>
        <v/>
      </c>
      <c r="O1322" s="163" t="str">
        <f>IF($C$3="","",IF(AND(OR(F1322="",F1322="□"),OR(G1322="",G1322="□"),OR(H1322="",H1322="□")),"",IF(AND(F1322="■",G1322="■"),"",IF(AND(OR(F1322="■",G1322="■"),H1322="■"),"",IF(BF1322="","",IF(OR(BF1322=4,BF1322&gt;4),"○","×"))))))</f>
        <v/>
      </c>
      <c r="P1322" s="162" t="str">
        <f>IF($C$3="","",IF(AND(OR(F1322="",F1322="□"),OR(G1322="",G1322="□"),OR(H1322="",H1322="□")),"",IF(AND(F1322="■",G1322="■"),"",IF(AND(OR(F1322="■",G1322="■"),H1322="■"),"",IF(BF1322="","",IF(OR(BF1322=5,BF1322&gt;5),"○","×"))))))</f>
        <v/>
      </c>
      <c r="Q1322" s="129" t="s">
        <v>38</v>
      </c>
      <c r="R1322" s="130" t="s">
        <v>38</v>
      </c>
      <c r="S1322" s="131" t="s">
        <v>38</v>
      </c>
      <c r="T1322" s="1"/>
      <c r="U1322" s="10"/>
      <c r="V1322" s="11"/>
      <c r="W1322" s="10"/>
      <c r="X1322" s="223" t="str">
        <f t="shared" si="420"/>
        <v/>
      </c>
      <c r="Y1322" s="164" t="str">
        <f t="shared" si="402"/>
        <v/>
      </c>
      <c r="Z1322" s="131" t="s">
        <v>58</v>
      </c>
      <c r="AA1322" s="135" t="s">
        <v>58</v>
      </c>
      <c r="AB1322" s="165" t="str">
        <f t="shared" si="403"/>
        <v/>
      </c>
      <c r="AC1322" s="280"/>
      <c r="AD1322" s="281"/>
      <c r="AF1322" s="60" t="str">
        <f>IF($C$3="","",IF(AND(F1322="□",G1322="□",H1322="□"),"",IF(AND(F1322="■",G1322="■"),"",IF(AND(F1322="■",H1322="■"),"",IF(AND(G1322="■",H1322="■"),"",IF(F1322="■",$BY$42,IF(G1322="■",$BY$39,IF(I1322="","",I1322))))))))</f>
        <v/>
      </c>
      <c r="AG1322" s="61" t="str">
        <f>IF($C$3="","",IF(AND(F1322="□",G1322="□",H1322="□"),"",IF(AND(F1322="■",G1322="■"),"",IF(AND(F1322="■",H1322="■"),"",IF(AND(G1322="■",H1322="■"),"",IF(F1322="■",$BY$44,IF(G1322="■",$BY$41,IF(K1322="","",K1322))))))))</f>
        <v/>
      </c>
      <c r="AH1322" s="63" t="str">
        <f t="shared" si="404"/>
        <v/>
      </c>
      <c r="AI1322" s="63" t="str">
        <f t="shared" si="405"/>
        <v/>
      </c>
      <c r="AJ1322" s="64" t="str">
        <f t="shared" si="406"/>
        <v/>
      </c>
      <c r="AK1322" s="64" t="str">
        <f t="shared" si="407"/>
        <v/>
      </c>
      <c r="AL1322" s="64" t="str">
        <f>IF($C$3="","",IF(AND(F1322="□",G1322="□",H1322="□"),"",IF(AND(F1322="■",G1322="■"),"",IF(AND(F1322="■",H1322="■"),"",IF(AND(G1322="■",H1322="■"),"",IF(F1322="■",$BY$23,IF(G1322="■",$BY$21,IF(J1322="","",J1322))))))))</f>
        <v/>
      </c>
      <c r="AM1322" s="65" t="str">
        <f t="shared" si="408"/>
        <v/>
      </c>
      <c r="AN1322" s="64" t="str">
        <f>IF($C$3="","",IF(AND(F1322="□",G1322="□",H1322="□"),"",IF(AND(F1322="■",G1322="■"),"",IF(AND(F1322="■",H1322="■"),"",IF(AND(G1322="■",H1322="■"),"",IF(F1322="■",$BY$24,IF(G1322="■",$BY$22,IF(L1322="","",L1322))))))))</f>
        <v/>
      </c>
      <c r="AO1322" s="118"/>
      <c r="AP1322" s="64" t="str">
        <f t="shared" si="409"/>
        <v/>
      </c>
      <c r="AQ1322" s="64" t="str">
        <f t="shared" si="410"/>
        <v/>
      </c>
      <c r="AR1322" s="64" t="str">
        <f t="shared" si="411"/>
        <v/>
      </c>
      <c r="AS1322" s="64" t="str">
        <f t="shared" si="412"/>
        <v/>
      </c>
      <c r="AT1322" s="64" t="str">
        <f t="shared" si="413"/>
        <v/>
      </c>
      <c r="AW1322" s="17" t="str">
        <f t="shared" si="414"/>
        <v/>
      </c>
      <c r="AX1322" s="17" t="str">
        <f t="shared" si="415"/>
        <v/>
      </c>
      <c r="AY1322" s="17" t="str">
        <f t="shared" si="416"/>
        <v/>
      </c>
      <c r="AZ1322" s="17" t="str">
        <f t="shared" si="417"/>
        <v/>
      </c>
      <c r="BA1322" s="17" t="str">
        <f t="shared" si="418"/>
        <v/>
      </c>
      <c r="BB1322" s="17" t="str">
        <f t="shared" si="419"/>
        <v/>
      </c>
      <c r="BD1322" s="17" t="str">
        <f>IF(AND(OR(F1322="",F1322="□"),OR(G1322="",G1322="□"),OR(H1322="",H1322="□")),"",IF(AND(F1322="■",G1322="■"),"",IF(AND(OR(F1322="■",G1322="■"),H1322="■"),"",IF(F1322="■",5,IF(G1322="■",4,IF(I1322="","",IF($C$3="","",IF($C$3=8,"-",IF($C$3&lt;8,IF(I1322&lt;=$BY$25,7,IF(I1322&lt;=$BY$26,6,IF(I1322&lt;=$BY$27,5,IF(I1322&lt;=$BY$28,4,IF(I1322&lt;=$BY$29,3,IF(I1322&lt;=$BY$30,2,1)))))))))))))))</f>
        <v/>
      </c>
      <c r="BE1322" s="17" t="str">
        <f>IF(AND(OR(F1322="",F1322="□"),OR(G1322="",G1322="□"),OR(H1322="",H1322="□")),"",IF(AND(F1322="■",G1322="■"),"",IF(AND(OR(F1322="■",G1322="■"),H1322="■"),"",IF(F1322="■",5,IF(G1322="■",4,IF(K1322="","",IF($C$3="","",IF($C$3=8,IF(K1322&lt;=$BY$33,6,IF(K1322&lt;=$BY$34,5,IF(K1322&lt;=$BY$35,4,3))),IF(AND($C$3&lt;8,$C$3&gt;4),IF(K1322&lt;=$BY$32,7,IF(K1322&lt;=$BY$33,6,IF(K1322&lt;=$BY$34,5,IF(K1322&lt;=$BY$35,4,IF(K1322&lt;=$BY$36,3,2))))),IF(C1308&lt;5,"-"))))))))))</f>
        <v/>
      </c>
      <c r="BF1322" s="17" t="str">
        <f t="shared" si="421"/>
        <v/>
      </c>
      <c r="BH1322" s="18" t="str">
        <f>IF(X1322="","",IF(50&lt;=Y1322,6,IF(AND(40&lt;=Y1322,Y1322&lt;50),5,IF(AND(30&lt;=Y1322,Y1322&lt;40),4,IF(AND(20&lt;=Y1322,Y1322&lt;30),3,IF(AND(10&lt;=Y1322,Y1322&lt;20),2,IF(AND(0&lt;=Y1322,Y1322&lt;10),1,IF(Y1322&lt;0,0,""))))))))</f>
        <v/>
      </c>
      <c r="BI1322" s="18" t="str">
        <f>IF(X1322="","",IF(30&lt;=Y1322,4,IF(AND(20&lt;=Y1322,Y1322&lt;30),3,IF(AND(10&lt;=Y1322,Y1322&lt;20),2,IF(AND(0&lt;=Y1322,Y1322&lt;10),1,IF(Y1322&lt;0,0,""))))))</f>
        <v/>
      </c>
      <c r="BJ1322" s="58" t="str">
        <f>IF(AND(OR(Q1322="",Q1322="□"),OR(R1322="",R1322="□"),OR(S1322="",S1322="□")),"",IF(AND(Q1322="■",R1322="■"),"",IF(AND(OR(Q1322="■",R1322="■"),S1322="■"),"",IF(Q1322="■",3,IF(R1322="■",1,IF(Z1322="■",BH1322,BI1322))))))</f>
        <v/>
      </c>
    </row>
    <row r="1323" spans="1:62" ht="12" customHeight="1" x14ac:dyDescent="0.15">
      <c r="A1323" s="66">
        <v>1306</v>
      </c>
      <c r="B1323" s="4"/>
      <c r="C1323" s="2"/>
      <c r="D1323" s="2"/>
      <c r="E1323" s="8"/>
      <c r="F1323" s="129" t="s">
        <v>38</v>
      </c>
      <c r="G1323" s="130" t="s">
        <v>38</v>
      </c>
      <c r="H1323" s="131" t="s">
        <v>38</v>
      </c>
      <c r="I1323" s="122"/>
      <c r="J1323" s="149"/>
      <c r="K1323" s="124"/>
      <c r="L1323" s="178"/>
      <c r="M1323" s="133"/>
      <c r="N1323" s="163" t="str">
        <f>IF($C$3="","",IF(P1323="","",BF1323))</f>
        <v/>
      </c>
      <c r="O1323" s="163" t="str">
        <f>IF($C$3="","",IF(AND(OR(F1323="",F1323="□"),OR(G1323="",G1323="□"),OR(H1323="",H1323="□")),"",IF(AND(F1323="■",G1323="■"),"",IF(AND(OR(F1323="■",G1323="■"),H1323="■"),"",IF(BF1323="","",IF(OR(BF1323=4,BF1323&gt;4),"○","×"))))))</f>
        <v/>
      </c>
      <c r="P1323" s="162" t="str">
        <f>IF($C$3="","",IF(AND(OR(F1323="",F1323="□"),OR(G1323="",G1323="□"),OR(H1323="",H1323="□")),"",IF(AND(F1323="■",G1323="■"),"",IF(AND(OR(F1323="■",G1323="■"),H1323="■"),"",IF(BF1323="","",IF(OR(BF1323=5,BF1323&gt;5),"○","×"))))))</f>
        <v/>
      </c>
      <c r="Q1323" s="129" t="s">
        <v>38</v>
      </c>
      <c r="R1323" s="130" t="s">
        <v>38</v>
      </c>
      <c r="S1323" s="131" t="s">
        <v>38</v>
      </c>
      <c r="T1323" s="1"/>
      <c r="U1323" s="10"/>
      <c r="V1323" s="11"/>
      <c r="W1323" s="10"/>
      <c r="X1323" s="223" t="str">
        <f t="shared" si="420"/>
        <v/>
      </c>
      <c r="Y1323" s="164" t="str">
        <f t="shared" si="402"/>
        <v/>
      </c>
      <c r="Z1323" s="131" t="s">
        <v>58</v>
      </c>
      <c r="AA1323" s="135" t="s">
        <v>58</v>
      </c>
      <c r="AB1323" s="165" t="str">
        <f t="shared" si="403"/>
        <v/>
      </c>
      <c r="AC1323" s="280"/>
      <c r="AD1323" s="281"/>
      <c r="AF1323" s="60" t="str">
        <f>IF($C$3="","",IF(AND(F1323="□",G1323="□",H1323="□"),"",IF(AND(F1323="■",G1323="■"),"",IF(AND(F1323="■",H1323="■"),"",IF(AND(G1323="■",H1323="■"),"",IF(F1323="■",$BY$42,IF(G1323="■",$BY$39,IF(I1323="","",I1323))))))))</f>
        <v/>
      </c>
      <c r="AG1323" s="61" t="str">
        <f>IF($C$3="","",IF(AND(F1323="□",G1323="□",H1323="□"),"",IF(AND(F1323="■",G1323="■"),"",IF(AND(F1323="■",H1323="■"),"",IF(AND(G1323="■",H1323="■"),"",IF(F1323="■",$BY$44,IF(G1323="■",$BY$41,IF(K1323="","",K1323))))))))</f>
        <v/>
      </c>
      <c r="AH1323" s="63" t="str">
        <f t="shared" si="404"/>
        <v/>
      </c>
      <c r="AI1323" s="63" t="str">
        <f t="shared" si="405"/>
        <v/>
      </c>
      <c r="AJ1323" s="64" t="str">
        <f t="shared" si="406"/>
        <v/>
      </c>
      <c r="AK1323" s="64" t="str">
        <f t="shared" si="407"/>
        <v/>
      </c>
      <c r="AL1323" s="64" t="str">
        <f>IF($C$3="","",IF(AND(F1323="□",G1323="□",H1323="□"),"",IF(AND(F1323="■",G1323="■"),"",IF(AND(F1323="■",H1323="■"),"",IF(AND(G1323="■",H1323="■"),"",IF(F1323="■",$BY$23,IF(G1323="■",$BY$21,IF(J1323="","",J1323))))))))</f>
        <v/>
      </c>
      <c r="AM1323" s="65" t="str">
        <f t="shared" si="408"/>
        <v/>
      </c>
      <c r="AN1323" s="64" t="str">
        <f>IF($C$3="","",IF(AND(F1323="□",G1323="□",H1323="□"),"",IF(AND(F1323="■",G1323="■"),"",IF(AND(F1323="■",H1323="■"),"",IF(AND(G1323="■",H1323="■"),"",IF(F1323="■",$BY$24,IF(G1323="■",$BY$22,IF(L1323="","",L1323))))))))</f>
        <v/>
      </c>
      <c r="AO1323" s="118"/>
      <c r="AP1323" s="64" t="str">
        <f t="shared" si="409"/>
        <v/>
      </c>
      <c r="AQ1323" s="64" t="str">
        <f t="shared" si="410"/>
        <v/>
      </c>
      <c r="AR1323" s="64" t="str">
        <f t="shared" si="411"/>
        <v/>
      </c>
      <c r="AS1323" s="64" t="str">
        <f t="shared" si="412"/>
        <v/>
      </c>
      <c r="AT1323" s="64" t="str">
        <f t="shared" si="413"/>
        <v/>
      </c>
      <c r="AW1323" s="17" t="str">
        <f t="shared" si="414"/>
        <v/>
      </c>
      <c r="AX1323" s="17" t="str">
        <f t="shared" si="415"/>
        <v/>
      </c>
      <c r="AY1323" s="17" t="str">
        <f t="shared" si="416"/>
        <v/>
      </c>
      <c r="AZ1323" s="17" t="str">
        <f t="shared" si="417"/>
        <v/>
      </c>
      <c r="BA1323" s="17" t="str">
        <f t="shared" si="418"/>
        <v/>
      </c>
      <c r="BB1323" s="17" t="str">
        <f t="shared" si="419"/>
        <v/>
      </c>
      <c r="BD1323" s="17" t="str">
        <f>IF(AND(OR(F1323="",F1323="□"),OR(G1323="",G1323="□"),OR(H1323="",H1323="□")),"",IF(AND(F1323="■",G1323="■"),"",IF(AND(OR(F1323="■",G1323="■"),H1323="■"),"",IF(F1323="■",5,IF(G1323="■",4,IF(I1323="","",IF($C$3="","",IF($C$3=8,"-",IF($C$3&lt;8,IF(I1323&lt;=$BY$25,7,IF(I1323&lt;=$BY$26,6,IF(I1323&lt;=$BY$27,5,IF(I1323&lt;=$BY$28,4,IF(I1323&lt;=$BY$29,3,IF(I1323&lt;=$BY$30,2,1)))))))))))))))</f>
        <v/>
      </c>
      <c r="BE1323" s="17" t="str">
        <f>IF(AND(OR(F1323="",F1323="□"),OR(G1323="",G1323="□"),OR(H1323="",H1323="□")),"",IF(AND(F1323="■",G1323="■"),"",IF(AND(OR(F1323="■",G1323="■"),H1323="■"),"",IF(F1323="■",5,IF(G1323="■",4,IF(K1323="","",IF($C$3="","",IF($C$3=8,IF(K1323&lt;=$BY$33,6,IF(K1323&lt;=$BY$34,5,IF(K1323&lt;=$BY$35,4,3))),IF(AND($C$3&lt;8,$C$3&gt;4),IF(K1323&lt;=$BY$32,7,IF(K1323&lt;=$BY$33,6,IF(K1323&lt;=$BY$34,5,IF(K1323&lt;=$BY$35,4,IF(K1323&lt;=$BY$36,3,2))))),IF(C1309&lt;5,"-"))))))))))</f>
        <v/>
      </c>
      <c r="BF1323" s="17" t="str">
        <f t="shared" si="421"/>
        <v/>
      </c>
      <c r="BH1323" s="18" t="str">
        <f>IF(X1323="","",IF(50&lt;=Y1323,6,IF(AND(40&lt;=Y1323,Y1323&lt;50),5,IF(AND(30&lt;=Y1323,Y1323&lt;40),4,IF(AND(20&lt;=Y1323,Y1323&lt;30),3,IF(AND(10&lt;=Y1323,Y1323&lt;20),2,IF(AND(0&lt;=Y1323,Y1323&lt;10),1,IF(Y1323&lt;0,0,""))))))))</f>
        <v/>
      </c>
      <c r="BI1323" s="18" t="str">
        <f>IF(X1323="","",IF(30&lt;=Y1323,4,IF(AND(20&lt;=Y1323,Y1323&lt;30),3,IF(AND(10&lt;=Y1323,Y1323&lt;20),2,IF(AND(0&lt;=Y1323,Y1323&lt;10),1,IF(Y1323&lt;0,0,""))))))</f>
        <v/>
      </c>
      <c r="BJ1323" s="58" t="str">
        <f>IF(AND(OR(Q1323="",Q1323="□"),OR(R1323="",R1323="□"),OR(S1323="",S1323="□")),"",IF(AND(Q1323="■",R1323="■"),"",IF(AND(OR(Q1323="■",R1323="■"),S1323="■"),"",IF(Q1323="■",3,IF(R1323="■",1,IF(Z1323="■",BH1323,BI1323))))))</f>
        <v/>
      </c>
    </row>
    <row r="1324" spans="1:62" ht="12" customHeight="1" x14ac:dyDescent="0.15">
      <c r="A1324" s="66">
        <v>1307</v>
      </c>
      <c r="B1324" s="4"/>
      <c r="C1324" s="2"/>
      <c r="D1324" s="2"/>
      <c r="E1324" s="8"/>
      <c r="F1324" s="129" t="s">
        <v>38</v>
      </c>
      <c r="G1324" s="130" t="s">
        <v>38</v>
      </c>
      <c r="H1324" s="131" t="s">
        <v>38</v>
      </c>
      <c r="I1324" s="122"/>
      <c r="J1324" s="149"/>
      <c r="K1324" s="124"/>
      <c r="L1324" s="178"/>
      <c r="M1324" s="133"/>
      <c r="N1324" s="163" t="str">
        <f>IF($C$3="","",IF(P1324="","",BF1324))</f>
        <v/>
      </c>
      <c r="O1324" s="163" t="str">
        <f>IF($C$3="","",IF(AND(OR(F1324="",F1324="□"),OR(G1324="",G1324="□"),OR(H1324="",H1324="□")),"",IF(AND(F1324="■",G1324="■"),"",IF(AND(OR(F1324="■",G1324="■"),H1324="■"),"",IF(BF1324="","",IF(OR(BF1324=4,BF1324&gt;4),"○","×"))))))</f>
        <v/>
      </c>
      <c r="P1324" s="162" t="str">
        <f>IF($C$3="","",IF(AND(OR(F1324="",F1324="□"),OR(G1324="",G1324="□"),OR(H1324="",H1324="□")),"",IF(AND(F1324="■",G1324="■"),"",IF(AND(OR(F1324="■",G1324="■"),H1324="■"),"",IF(BF1324="","",IF(OR(BF1324=5,BF1324&gt;5),"○","×"))))))</f>
        <v/>
      </c>
      <c r="Q1324" s="129" t="s">
        <v>38</v>
      </c>
      <c r="R1324" s="130" t="s">
        <v>38</v>
      </c>
      <c r="S1324" s="131" t="s">
        <v>38</v>
      </c>
      <c r="T1324" s="1"/>
      <c r="U1324" s="10"/>
      <c r="V1324" s="11"/>
      <c r="W1324" s="10"/>
      <c r="X1324" s="223" t="str">
        <f t="shared" si="420"/>
        <v/>
      </c>
      <c r="Y1324" s="164" t="str">
        <f t="shared" si="402"/>
        <v/>
      </c>
      <c r="Z1324" s="131" t="s">
        <v>58</v>
      </c>
      <c r="AA1324" s="135" t="s">
        <v>58</v>
      </c>
      <c r="AB1324" s="165" t="str">
        <f t="shared" si="403"/>
        <v/>
      </c>
      <c r="AC1324" s="280"/>
      <c r="AD1324" s="281"/>
      <c r="AF1324" s="60" t="str">
        <f>IF($C$3="","",IF(AND(F1324="□",G1324="□",H1324="□"),"",IF(AND(F1324="■",G1324="■"),"",IF(AND(F1324="■",H1324="■"),"",IF(AND(G1324="■",H1324="■"),"",IF(F1324="■",$BY$42,IF(G1324="■",$BY$39,IF(I1324="","",I1324))))))))</f>
        <v/>
      </c>
      <c r="AG1324" s="61" t="str">
        <f>IF($C$3="","",IF(AND(F1324="□",G1324="□",H1324="□"),"",IF(AND(F1324="■",G1324="■"),"",IF(AND(F1324="■",H1324="■"),"",IF(AND(G1324="■",H1324="■"),"",IF(F1324="■",$BY$44,IF(G1324="■",$BY$41,IF(K1324="","",K1324))))))))</f>
        <v/>
      </c>
      <c r="AH1324" s="63" t="str">
        <f t="shared" si="404"/>
        <v/>
      </c>
      <c r="AI1324" s="63" t="str">
        <f t="shared" si="405"/>
        <v/>
      </c>
      <c r="AJ1324" s="64" t="str">
        <f t="shared" si="406"/>
        <v/>
      </c>
      <c r="AK1324" s="64" t="str">
        <f t="shared" si="407"/>
        <v/>
      </c>
      <c r="AL1324" s="64" t="str">
        <f>IF($C$3="","",IF(AND(F1324="□",G1324="□",H1324="□"),"",IF(AND(F1324="■",G1324="■"),"",IF(AND(F1324="■",H1324="■"),"",IF(AND(G1324="■",H1324="■"),"",IF(F1324="■",$BY$23,IF(G1324="■",$BY$21,IF(J1324="","",J1324))))))))</f>
        <v/>
      </c>
      <c r="AM1324" s="65" t="str">
        <f t="shared" si="408"/>
        <v/>
      </c>
      <c r="AN1324" s="64" t="str">
        <f>IF($C$3="","",IF(AND(F1324="□",G1324="□",H1324="□"),"",IF(AND(F1324="■",G1324="■"),"",IF(AND(F1324="■",H1324="■"),"",IF(AND(G1324="■",H1324="■"),"",IF(F1324="■",$BY$24,IF(G1324="■",$BY$22,IF(L1324="","",L1324))))))))</f>
        <v/>
      </c>
      <c r="AO1324" s="118"/>
      <c r="AP1324" s="64" t="str">
        <f t="shared" si="409"/>
        <v/>
      </c>
      <c r="AQ1324" s="64" t="str">
        <f t="shared" si="410"/>
        <v/>
      </c>
      <c r="AR1324" s="64" t="str">
        <f t="shared" si="411"/>
        <v/>
      </c>
      <c r="AS1324" s="64" t="str">
        <f t="shared" si="412"/>
        <v/>
      </c>
      <c r="AT1324" s="64" t="str">
        <f t="shared" si="413"/>
        <v/>
      </c>
      <c r="AW1324" s="17" t="str">
        <f t="shared" si="414"/>
        <v/>
      </c>
      <c r="AX1324" s="17" t="str">
        <f t="shared" si="415"/>
        <v/>
      </c>
      <c r="AY1324" s="17" t="str">
        <f t="shared" si="416"/>
        <v/>
      </c>
      <c r="AZ1324" s="17" t="str">
        <f t="shared" si="417"/>
        <v/>
      </c>
      <c r="BA1324" s="17" t="str">
        <f t="shared" si="418"/>
        <v/>
      </c>
      <c r="BB1324" s="17" t="str">
        <f t="shared" si="419"/>
        <v/>
      </c>
      <c r="BD1324" s="17" t="str">
        <f>IF(AND(OR(F1324="",F1324="□"),OR(G1324="",G1324="□"),OR(H1324="",H1324="□")),"",IF(AND(F1324="■",G1324="■"),"",IF(AND(OR(F1324="■",G1324="■"),H1324="■"),"",IF(F1324="■",5,IF(G1324="■",4,IF(I1324="","",IF($C$3="","",IF($C$3=8,"-",IF($C$3&lt;8,IF(I1324&lt;=$BY$25,7,IF(I1324&lt;=$BY$26,6,IF(I1324&lt;=$BY$27,5,IF(I1324&lt;=$BY$28,4,IF(I1324&lt;=$BY$29,3,IF(I1324&lt;=$BY$30,2,1)))))))))))))))</f>
        <v/>
      </c>
      <c r="BE1324" s="17" t="str">
        <f>IF(AND(OR(F1324="",F1324="□"),OR(G1324="",G1324="□"),OR(H1324="",H1324="□")),"",IF(AND(F1324="■",G1324="■"),"",IF(AND(OR(F1324="■",G1324="■"),H1324="■"),"",IF(F1324="■",5,IF(G1324="■",4,IF(K1324="","",IF($C$3="","",IF($C$3=8,IF(K1324&lt;=$BY$33,6,IF(K1324&lt;=$BY$34,5,IF(K1324&lt;=$BY$35,4,3))),IF(AND($C$3&lt;8,$C$3&gt;4),IF(K1324&lt;=$BY$32,7,IF(K1324&lt;=$BY$33,6,IF(K1324&lt;=$BY$34,5,IF(K1324&lt;=$BY$35,4,IF(K1324&lt;=$BY$36,3,2))))),IF(C1310&lt;5,"-"))))))))))</f>
        <v/>
      </c>
      <c r="BF1324" s="17" t="str">
        <f t="shared" si="421"/>
        <v/>
      </c>
      <c r="BH1324" s="18" t="str">
        <f>IF(X1324="","",IF(50&lt;=Y1324,6,IF(AND(40&lt;=Y1324,Y1324&lt;50),5,IF(AND(30&lt;=Y1324,Y1324&lt;40),4,IF(AND(20&lt;=Y1324,Y1324&lt;30),3,IF(AND(10&lt;=Y1324,Y1324&lt;20),2,IF(AND(0&lt;=Y1324,Y1324&lt;10),1,IF(Y1324&lt;0,0,""))))))))</f>
        <v/>
      </c>
      <c r="BI1324" s="18" t="str">
        <f>IF(X1324="","",IF(30&lt;=Y1324,4,IF(AND(20&lt;=Y1324,Y1324&lt;30),3,IF(AND(10&lt;=Y1324,Y1324&lt;20),2,IF(AND(0&lt;=Y1324,Y1324&lt;10),1,IF(Y1324&lt;0,0,""))))))</f>
        <v/>
      </c>
      <c r="BJ1324" s="58" t="str">
        <f>IF(AND(OR(Q1324="",Q1324="□"),OR(R1324="",R1324="□"),OR(S1324="",S1324="□")),"",IF(AND(Q1324="■",R1324="■"),"",IF(AND(OR(Q1324="■",R1324="■"),S1324="■"),"",IF(Q1324="■",3,IF(R1324="■",1,IF(Z1324="■",BH1324,BI1324))))))</f>
        <v/>
      </c>
    </row>
    <row r="1325" spans="1:62" ht="12" customHeight="1" x14ac:dyDescent="0.15">
      <c r="A1325" s="66">
        <v>1308</v>
      </c>
      <c r="B1325" s="4"/>
      <c r="C1325" s="2"/>
      <c r="D1325" s="2"/>
      <c r="E1325" s="8"/>
      <c r="F1325" s="129" t="s">
        <v>38</v>
      </c>
      <c r="G1325" s="130" t="s">
        <v>38</v>
      </c>
      <c r="H1325" s="131" t="s">
        <v>38</v>
      </c>
      <c r="I1325" s="122"/>
      <c r="J1325" s="149"/>
      <c r="K1325" s="124"/>
      <c r="L1325" s="178"/>
      <c r="M1325" s="133"/>
      <c r="N1325" s="163" t="str">
        <f>IF($C$3="","",IF(P1325="","",BF1325))</f>
        <v/>
      </c>
      <c r="O1325" s="163" t="str">
        <f>IF($C$3="","",IF(AND(OR(F1325="",F1325="□"),OR(G1325="",G1325="□"),OR(H1325="",H1325="□")),"",IF(AND(F1325="■",G1325="■"),"",IF(AND(OR(F1325="■",G1325="■"),H1325="■"),"",IF(BF1325="","",IF(OR(BF1325=4,BF1325&gt;4),"○","×"))))))</f>
        <v/>
      </c>
      <c r="P1325" s="162" t="str">
        <f>IF($C$3="","",IF(AND(OR(F1325="",F1325="□"),OR(G1325="",G1325="□"),OR(H1325="",H1325="□")),"",IF(AND(F1325="■",G1325="■"),"",IF(AND(OR(F1325="■",G1325="■"),H1325="■"),"",IF(BF1325="","",IF(OR(BF1325=5,BF1325&gt;5),"○","×"))))))</f>
        <v/>
      </c>
      <c r="Q1325" s="129" t="s">
        <v>38</v>
      </c>
      <c r="R1325" s="130" t="s">
        <v>38</v>
      </c>
      <c r="S1325" s="131" t="s">
        <v>38</v>
      </c>
      <c r="T1325" s="1"/>
      <c r="U1325" s="10"/>
      <c r="V1325" s="11"/>
      <c r="W1325" s="10"/>
      <c r="X1325" s="223" t="str">
        <f t="shared" si="420"/>
        <v/>
      </c>
      <c r="Y1325" s="164" t="str">
        <f t="shared" si="402"/>
        <v/>
      </c>
      <c r="Z1325" s="131" t="s">
        <v>58</v>
      </c>
      <c r="AA1325" s="135" t="s">
        <v>58</v>
      </c>
      <c r="AB1325" s="165" t="str">
        <f t="shared" si="403"/>
        <v/>
      </c>
      <c r="AC1325" s="280"/>
      <c r="AD1325" s="281"/>
      <c r="AF1325" s="60" t="str">
        <f>IF($C$3="","",IF(AND(F1325="□",G1325="□",H1325="□"),"",IF(AND(F1325="■",G1325="■"),"",IF(AND(F1325="■",H1325="■"),"",IF(AND(G1325="■",H1325="■"),"",IF(F1325="■",$BY$42,IF(G1325="■",$BY$39,IF(I1325="","",I1325))))))))</f>
        <v/>
      </c>
      <c r="AG1325" s="61" t="str">
        <f>IF($C$3="","",IF(AND(F1325="□",G1325="□",H1325="□"),"",IF(AND(F1325="■",G1325="■"),"",IF(AND(F1325="■",H1325="■"),"",IF(AND(G1325="■",H1325="■"),"",IF(F1325="■",$BY$44,IF(G1325="■",$BY$41,IF(K1325="","",K1325))))))))</f>
        <v/>
      </c>
      <c r="AH1325" s="63" t="str">
        <f t="shared" si="404"/>
        <v/>
      </c>
      <c r="AI1325" s="63" t="str">
        <f t="shared" si="405"/>
        <v/>
      </c>
      <c r="AJ1325" s="64" t="str">
        <f t="shared" si="406"/>
        <v/>
      </c>
      <c r="AK1325" s="64" t="str">
        <f t="shared" si="407"/>
        <v/>
      </c>
      <c r="AL1325" s="64" t="str">
        <f>IF($C$3="","",IF(AND(F1325="□",G1325="□",H1325="□"),"",IF(AND(F1325="■",G1325="■"),"",IF(AND(F1325="■",H1325="■"),"",IF(AND(G1325="■",H1325="■"),"",IF(F1325="■",$BY$23,IF(G1325="■",$BY$21,IF(J1325="","",J1325))))))))</f>
        <v/>
      </c>
      <c r="AM1325" s="65" t="str">
        <f t="shared" si="408"/>
        <v/>
      </c>
      <c r="AN1325" s="64" t="str">
        <f>IF($C$3="","",IF(AND(F1325="□",G1325="□",H1325="□"),"",IF(AND(F1325="■",G1325="■"),"",IF(AND(F1325="■",H1325="■"),"",IF(AND(G1325="■",H1325="■"),"",IF(F1325="■",$BY$24,IF(G1325="■",$BY$22,IF(L1325="","",L1325))))))))</f>
        <v/>
      </c>
      <c r="AO1325" s="118"/>
      <c r="AP1325" s="64" t="str">
        <f t="shared" si="409"/>
        <v/>
      </c>
      <c r="AQ1325" s="64" t="str">
        <f t="shared" si="410"/>
        <v/>
      </c>
      <c r="AR1325" s="64" t="str">
        <f t="shared" si="411"/>
        <v/>
      </c>
      <c r="AS1325" s="64" t="str">
        <f t="shared" si="412"/>
        <v/>
      </c>
      <c r="AT1325" s="64" t="str">
        <f t="shared" si="413"/>
        <v/>
      </c>
      <c r="AW1325" s="17" t="str">
        <f t="shared" si="414"/>
        <v/>
      </c>
      <c r="AX1325" s="17" t="str">
        <f t="shared" si="415"/>
        <v/>
      </c>
      <c r="AY1325" s="17" t="str">
        <f t="shared" si="416"/>
        <v/>
      </c>
      <c r="AZ1325" s="17" t="str">
        <f t="shared" si="417"/>
        <v/>
      </c>
      <c r="BA1325" s="17" t="str">
        <f t="shared" si="418"/>
        <v/>
      </c>
      <c r="BB1325" s="17" t="str">
        <f t="shared" si="419"/>
        <v/>
      </c>
      <c r="BD1325" s="17" t="str">
        <f>IF(AND(OR(F1325="",F1325="□"),OR(G1325="",G1325="□"),OR(H1325="",H1325="□")),"",IF(AND(F1325="■",G1325="■"),"",IF(AND(OR(F1325="■",G1325="■"),H1325="■"),"",IF(F1325="■",5,IF(G1325="■",4,IF(I1325="","",IF($C$3="","",IF($C$3=8,"-",IF($C$3&lt;8,IF(I1325&lt;=$BY$25,7,IF(I1325&lt;=$BY$26,6,IF(I1325&lt;=$BY$27,5,IF(I1325&lt;=$BY$28,4,IF(I1325&lt;=$BY$29,3,IF(I1325&lt;=$BY$30,2,1)))))))))))))))</f>
        <v/>
      </c>
      <c r="BE1325" s="17" t="str">
        <f>IF(AND(OR(F1325="",F1325="□"),OR(G1325="",G1325="□"),OR(H1325="",H1325="□")),"",IF(AND(F1325="■",G1325="■"),"",IF(AND(OR(F1325="■",G1325="■"),H1325="■"),"",IF(F1325="■",5,IF(G1325="■",4,IF(K1325="","",IF($C$3="","",IF($C$3=8,IF(K1325&lt;=$BY$33,6,IF(K1325&lt;=$BY$34,5,IF(K1325&lt;=$BY$35,4,3))),IF(AND($C$3&lt;8,$C$3&gt;4),IF(K1325&lt;=$BY$32,7,IF(K1325&lt;=$BY$33,6,IF(K1325&lt;=$BY$34,5,IF(K1325&lt;=$BY$35,4,IF(K1325&lt;=$BY$36,3,2))))),IF(C1311&lt;5,"-"))))))))))</f>
        <v/>
      </c>
      <c r="BF1325" s="17" t="str">
        <f t="shared" si="421"/>
        <v/>
      </c>
      <c r="BH1325" s="18" t="str">
        <f>IF(X1325="","",IF(50&lt;=Y1325,6,IF(AND(40&lt;=Y1325,Y1325&lt;50),5,IF(AND(30&lt;=Y1325,Y1325&lt;40),4,IF(AND(20&lt;=Y1325,Y1325&lt;30),3,IF(AND(10&lt;=Y1325,Y1325&lt;20),2,IF(AND(0&lt;=Y1325,Y1325&lt;10),1,IF(Y1325&lt;0,0,""))))))))</f>
        <v/>
      </c>
      <c r="BI1325" s="18" t="str">
        <f>IF(X1325="","",IF(30&lt;=Y1325,4,IF(AND(20&lt;=Y1325,Y1325&lt;30),3,IF(AND(10&lt;=Y1325,Y1325&lt;20),2,IF(AND(0&lt;=Y1325,Y1325&lt;10),1,IF(Y1325&lt;0,0,""))))))</f>
        <v/>
      </c>
      <c r="BJ1325" s="58" t="str">
        <f>IF(AND(OR(Q1325="",Q1325="□"),OR(R1325="",R1325="□"),OR(S1325="",S1325="□")),"",IF(AND(Q1325="■",R1325="■"),"",IF(AND(OR(Q1325="■",R1325="■"),S1325="■"),"",IF(Q1325="■",3,IF(R1325="■",1,IF(Z1325="■",BH1325,BI1325))))))</f>
        <v/>
      </c>
    </row>
    <row r="1326" spans="1:62" ht="12" customHeight="1" x14ac:dyDescent="0.15">
      <c r="A1326" s="66">
        <v>1309</v>
      </c>
      <c r="B1326" s="4"/>
      <c r="C1326" s="2"/>
      <c r="D1326" s="2"/>
      <c r="E1326" s="8"/>
      <c r="F1326" s="129" t="s">
        <v>38</v>
      </c>
      <c r="G1326" s="130" t="s">
        <v>38</v>
      </c>
      <c r="H1326" s="131" t="s">
        <v>38</v>
      </c>
      <c r="I1326" s="122"/>
      <c r="J1326" s="149"/>
      <c r="K1326" s="124"/>
      <c r="L1326" s="178"/>
      <c r="M1326" s="133"/>
      <c r="N1326" s="163" t="str">
        <f>IF($C$3="","",IF(P1326="","",BF1326))</f>
        <v/>
      </c>
      <c r="O1326" s="163" t="str">
        <f>IF($C$3="","",IF(AND(OR(F1326="",F1326="□"),OR(G1326="",G1326="□"),OR(H1326="",H1326="□")),"",IF(AND(F1326="■",G1326="■"),"",IF(AND(OR(F1326="■",G1326="■"),H1326="■"),"",IF(BF1326="","",IF(OR(BF1326=4,BF1326&gt;4),"○","×"))))))</f>
        <v/>
      </c>
      <c r="P1326" s="162" t="str">
        <f>IF($C$3="","",IF(AND(OR(F1326="",F1326="□"),OR(G1326="",G1326="□"),OR(H1326="",H1326="□")),"",IF(AND(F1326="■",G1326="■"),"",IF(AND(OR(F1326="■",G1326="■"),H1326="■"),"",IF(BF1326="","",IF(OR(BF1326=5,BF1326&gt;5),"○","×"))))))</f>
        <v/>
      </c>
      <c r="Q1326" s="129" t="s">
        <v>38</v>
      </c>
      <c r="R1326" s="130" t="s">
        <v>38</v>
      </c>
      <c r="S1326" s="131" t="s">
        <v>38</v>
      </c>
      <c r="T1326" s="1"/>
      <c r="U1326" s="10"/>
      <c r="V1326" s="11"/>
      <c r="W1326" s="10"/>
      <c r="X1326" s="223" t="str">
        <f t="shared" si="420"/>
        <v/>
      </c>
      <c r="Y1326" s="164" t="str">
        <f t="shared" si="402"/>
        <v/>
      </c>
      <c r="Z1326" s="131" t="s">
        <v>58</v>
      </c>
      <c r="AA1326" s="135" t="s">
        <v>58</v>
      </c>
      <c r="AB1326" s="165" t="str">
        <f t="shared" si="403"/>
        <v/>
      </c>
      <c r="AC1326" s="280"/>
      <c r="AD1326" s="281"/>
      <c r="AF1326" s="60" t="str">
        <f>IF($C$3="","",IF(AND(F1326="□",G1326="□",H1326="□"),"",IF(AND(F1326="■",G1326="■"),"",IF(AND(F1326="■",H1326="■"),"",IF(AND(G1326="■",H1326="■"),"",IF(F1326="■",$BY$42,IF(G1326="■",$BY$39,IF(I1326="","",I1326))))))))</f>
        <v/>
      </c>
      <c r="AG1326" s="61" t="str">
        <f>IF($C$3="","",IF(AND(F1326="□",G1326="□",H1326="□"),"",IF(AND(F1326="■",G1326="■"),"",IF(AND(F1326="■",H1326="■"),"",IF(AND(G1326="■",H1326="■"),"",IF(F1326="■",$BY$44,IF(G1326="■",$BY$41,IF(K1326="","",K1326))))))))</f>
        <v/>
      </c>
      <c r="AH1326" s="63" t="str">
        <f t="shared" si="404"/>
        <v/>
      </c>
      <c r="AI1326" s="63" t="str">
        <f t="shared" si="405"/>
        <v/>
      </c>
      <c r="AJ1326" s="64" t="str">
        <f t="shared" si="406"/>
        <v/>
      </c>
      <c r="AK1326" s="64" t="str">
        <f t="shared" si="407"/>
        <v/>
      </c>
      <c r="AL1326" s="64" t="str">
        <f>IF($C$3="","",IF(AND(F1326="□",G1326="□",H1326="□"),"",IF(AND(F1326="■",G1326="■"),"",IF(AND(F1326="■",H1326="■"),"",IF(AND(G1326="■",H1326="■"),"",IF(F1326="■",$BY$23,IF(G1326="■",$BY$21,IF(J1326="","",J1326))))))))</f>
        <v/>
      </c>
      <c r="AM1326" s="65" t="str">
        <f t="shared" si="408"/>
        <v/>
      </c>
      <c r="AN1326" s="64" t="str">
        <f>IF($C$3="","",IF(AND(F1326="□",G1326="□",H1326="□"),"",IF(AND(F1326="■",G1326="■"),"",IF(AND(F1326="■",H1326="■"),"",IF(AND(G1326="■",H1326="■"),"",IF(F1326="■",$BY$24,IF(G1326="■",$BY$22,IF(L1326="","",L1326))))))))</f>
        <v/>
      </c>
      <c r="AO1326" s="118"/>
      <c r="AP1326" s="64" t="str">
        <f t="shared" si="409"/>
        <v/>
      </c>
      <c r="AQ1326" s="64" t="str">
        <f t="shared" si="410"/>
        <v/>
      </c>
      <c r="AR1326" s="64" t="str">
        <f t="shared" si="411"/>
        <v/>
      </c>
      <c r="AS1326" s="64" t="str">
        <f t="shared" si="412"/>
        <v/>
      </c>
      <c r="AT1326" s="64" t="str">
        <f t="shared" si="413"/>
        <v/>
      </c>
      <c r="AW1326" s="17" t="str">
        <f t="shared" si="414"/>
        <v/>
      </c>
      <c r="AX1326" s="17" t="str">
        <f t="shared" si="415"/>
        <v/>
      </c>
      <c r="AY1326" s="17" t="str">
        <f t="shared" si="416"/>
        <v/>
      </c>
      <c r="AZ1326" s="17" t="str">
        <f t="shared" si="417"/>
        <v/>
      </c>
      <c r="BA1326" s="17" t="str">
        <f t="shared" si="418"/>
        <v/>
      </c>
      <c r="BB1326" s="17" t="str">
        <f t="shared" si="419"/>
        <v/>
      </c>
      <c r="BD1326" s="17" t="str">
        <f>IF(AND(OR(F1326="",F1326="□"),OR(G1326="",G1326="□"),OR(H1326="",H1326="□")),"",IF(AND(F1326="■",G1326="■"),"",IF(AND(OR(F1326="■",G1326="■"),H1326="■"),"",IF(F1326="■",5,IF(G1326="■",4,IF(I1326="","",IF($C$3="","",IF($C$3=8,"-",IF($C$3&lt;8,IF(I1326&lt;=$BY$25,7,IF(I1326&lt;=$BY$26,6,IF(I1326&lt;=$BY$27,5,IF(I1326&lt;=$BY$28,4,IF(I1326&lt;=$BY$29,3,IF(I1326&lt;=$BY$30,2,1)))))))))))))))</f>
        <v/>
      </c>
      <c r="BE1326" s="17" t="str">
        <f>IF(AND(OR(F1326="",F1326="□"),OR(G1326="",G1326="□"),OR(H1326="",H1326="□")),"",IF(AND(F1326="■",G1326="■"),"",IF(AND(OR(F1326="■",G1326="■"),H1326="■"),"",IF(F1326="■",5,IF(G1326="■",4,IF(K1326="","",IF($C$3="","",IF($C$3=8,IF(K1326&lt;=$BY$33,6,IF(K1326&lt;=$BY$34,5,IF(K1326&lt;=$BY$35,4,3))),IF(AND($C$3&lt;8,$C$3&gt;4),IF(K1326&lt;=$BY$32,7,IF(K1326&lt;=$BY$33,6,IF(K1326&lt;=$BY$34,5,IF(K1326&lt;=$BY$35,4,IF(K1326&lt;=$BY$36,3,2))))),IF(C1312&lt;5,"-"))))))))))</f>
        <v/>
      </c>
      <c r="BF1326" s="17" t="str">
        <f t="shared" si="421"/>
        <v/>
      </c>
      <c r="BH1326" s="18" t="str">
        <f>IF(X1326="","",IF(50&lt;=Y1326,6,IF(AND(40&lt;=Y1326,Y1326&lt;50),5,IF(AND(30&lt;=Y1326,Y1326&lt;40),4,IF(AND(20&lt;=Y1326,Y1326&lt;30),3,IF(AND(10&lt;=Y1326,Y1326&lt;20),2,IF(AND(0&lt;=Y1326,Y1326&lt;10),1,IF(Y1326&lt;0,0,""))))))))</f>
        <v/>
      </c>
      <c r="BI1326" s="18" t="str">
        <f>IF(X1326="","",IF(30&lt;=Y1326,4,IF(AND(20&lt;=Y1326,Y1326&lt;30),3,IF(AND(10&lt;=Y1326,Y1326&lt;20),2,IF(AND(0&lt;=Y1326,Y1326&lt;10),1,IF(Y1326&lt;0,0,""))))))</f>
        <v/>
      </c>
      <c r="BJ1326" s="58" t="str">
        <f>IF(AND(OR(Q1326="",Q1326="□"),OR(R1326="",R1326="□"),OR(S1326="",S1326="□")),"",IF(AND(Q1326="■",R1326="■"),"",IF(AND(OR(Q1326="■",R1326="■"),S1326="■"),"",IF(Q1326="■",3,IF(R1326="■",1,IF(Z1326="■",BH1326,BI1326))))))</f>
        <v/>
      </c>
    </row>
    <row r="1327" spans="1:62" ht="12" customHeight="1" x14ac:dyDescent="0.15">
      <c r="A1327" s="66">
        <v>1310</v>
      </c>
      <c r="B1327" s="4"/>
      <c r="C1327" s="2"/>
      <c r="D1327" s="2"/>
      <c r="E1327" s="8"/>
      <c r="F1327" s="129" t="s">
        <v>38</v>
      </c>
      <c r="G1327" s="130" t="s">
        <v>38</v>
      </c>
      <c r="H1327" s="131" t="s">
        <v>38</v>
      </c>
      <c r="I1327" s="122"/>
      <c r="J1327" s="149"/>
      <c r="K1327" s="124"/>
      <c r="L1327" s="178"/>
      <c r="M1327" s="133"/>
      <c r="N1327" s="163" t="str">
        <f>IF($C$3="","",IF(P1327="","",BF1327))</f>
        <v/>
      </c>
      <c r="O1327" s="163" t="str">
        <f>IF($C$3="","",IF(AND(OR(F1327="",F1327="□"),OR(G1327="",G1327="□"),OR(H1327="",H1327="□")),"",IF(AND(F1327="■",G1327="■"),"",IF(AND(OR(F1327="■",G1327="■"),H1327="■"),"",IF(BF1327="","",IF(OR(BF1327=4,BF1327&gt;4),"○","×"))))))</f>
        <v/>
      </c>
      <c r="P1327" s="162" t="str">
        <f>IF($C$3="","",IF(AND(OR(F1327="",F1327="□"),OR(G1327="",G1327="□"),OR(H1327="",H1327="□")),"",IF(AND(F1327="■",G1327="■"),"",IF(AND(OR(F1327="■",G1327="■"),H1327="■"),"",IF(BF1327="","",IF(OR(BF1327=5,BF1327&gt;5),"○","×"))))))</f>
        <v/>
      </c>
      <c r="Q1327" s="129" t="s">
        <v>38</v>
      </c>
      <c r="R1327" s="130" t="s">
        <v>38</v>
      </c>
      <c r="S1327" s="131" t="s">
        <v>38</v>
      </c>
      <c r="T1327" s="1"/>
      <c r="U1327" s="10"/>
      <c r="V1327" s="11"/>
      <c r="W1327" s="10"/>
      <c r="X1327" s="223" t="str">
        <f t="shared" si="420"/>
        <v/>
      </c>
      <c r="Y1327" s="164" t="str">
        <f t="shared" si="402"/>
        <v/>
      </c>
      <c r="Z1327" s="131" t="s">
        <v>58</v>
      </c>
      <c r="AA1327" s="135" t="s">
        <v>58</v>
      </c>
      <c r="AB1327" s="165" t="str">
        <f t="shared" si="403"/>
        <v/>
      </c>
      <c r="AC1327" s="280"/>
      <c r="AD1327" s="281"/>
      <c r="AF1327" s="60" t="str">
        <f>IF($C$3="","",IF(AND(F1327="□",G1327="□",H1327="□"),"",IF(AND(F1327="■",G1327="■"),"",IF(AND(F1327="■",H1327="■"),"",IF(AND(G1327="■",H1327="■"),"",IF(F1327="■",$BY$42,IF(G1327="■",$BY$39,IF(I1327="","",I1327))))))))</f>
        <v/>
      </c>
      <c r="AG1327" s="61" t="str">
        <f>IF($C$3="","",IF(AND(F1327="□",G1327="□",H1327="□"),"",IF(AND(F1327="■",G1327="■"),"",IF(AND(F1327="■",H1327="■"),"",IF(AND(G1327="■",H1327="■"),"",IF(F1327="■",$BY$44,IF(G1327="■",$BY$41,IF(K1327="","",K1327))))))))</f>
        <v/>
      </c>
      <c r="AH1327" s="63" t="str">
        <f t="shared" si="404"/>
        <v/>
      </c>
      <c r="AI1327" s="63" t="str">
        <f t="shared" si="405"/>
        <v/>
      </c>
      <c r="AJ1327" s="64" t="str">
        <f t="shared" si="406"/>
        <v/>
      </c>
      <c r="AK1327" s="64" t="str">
        <f t="shared" si="407"/>
        <v/>
      </c>
      <c r="AL1327" s="64" t="str">
        <f>IF($C$3="","",IF(AND(F1327="□",G1327="□",H1327="□"),"",IF(AND(F1327="■",G1327="■"),"",IF(AND(F1327="■",H1327="■"),"",IF(AND(G1327="■",H1327="■"),"",IF(F1327="■",$BY$23,IF(G1327="■",$BY$21,IF(J1327="","",J1327))))))))</f>
        <v/>
      </c>
      <c r="AM1327" s="65" t="str">
        <f t="shared" si="408"/>
        <v/>
      </c>
      <c r="AN1327" s="64" t="str">
        <f>IF($C$3="","",IF(AND(F1327="□",G1327="□",H1327="□"),"",IF(AND(F1327="■",G1327="■"),"",IF(AND(F1327="■",H1327="■"),"",IF(AND(G1327="■",H1327="■"),"",IF(F1327="■",$BY$24,IF(G1327="■",$BY$22,IF(L1327="","",L1327))))))))</f>
        <v/>
      </c>
      <c r="AO1327" s="118"/>
      <c r="AP1327" s="64" t="str">
        <f t="shared" si="409"/>
        <v/>
      </c>
      <c r="AQ1327" s="64" t="str">
        <f t="shared" si="410"/>
        <v/>
      </c>
      <c r="AR1327" s="64" t="str">
        <f t="shared" si="411"/>
        <v/>
      </c>
      <c r="AS1327" s="64" t="str">
        <f t="shared" si="412"/>
        <v/>
      </c>
      <c r="AT1327" s="64" t="str">
        <f t="shared" si="413"/>
        <v/>
      </c>
      <c r="AW1327" s="17" t="str">
        <f t="shared" si="414"/>
        <v/>
      </c>
      <c r="AX1327" s="17" t="str">
        <f t="shared" si="415"/>
        <v/>
      </c>
      <c r="AY1327" s="17" t="str">
        <f t="shared" si="416"/>
        <v/>
      </c>
      <c r="AZ1327" s="17" t="str">
        <f t="shared" si="417"/>
        <v/>
      </c>
      <c r="BA1327" s="17" t="str">
        <f t="shared" si="418"/>
        <v/>
      </c>
      <c r="BB1327" s="17" t="str">
        <f t="shared" si="419"/>
        <v/>
      </c>
      <c r="BD1327" s="17" t="str">
        <f>IF(AND(OR(F1327="",F1327="□"),OR(G1327="",G1327="□"),OR(H1327="",H1327="□")),"",IF(AND(F1327="■",G1327="■"),"",IF(AND(OR(F1327="■",G1327="■"),H1327="■"),"",IF(F1327="■",5,IF(G1327="■",4,IF(I1327="","",IF($C$3="","",IF($C$3=8,"-",IF($C$3&lt;8,IF(I1327&lt;=$BY$25,7,IF(I1327&lt;=$BY$26,6,IF(I1327&lt;=$BY$27,5,IF(I1327&lt;=$BY$28,4,IF(I1327&lt;=$BY$29,3,IF(I1327&lt;=$BY$30,2,1)))))))))))))))</f>
        <v/>
      </c>
      <c r="BE1327" s="17" t="str">
        <f>IF(AND(OR(F1327="",F1327="□"),OR(G1327="",G1327="□"),OR(H1327="",H1327="□")),"",IF(AND(F1327="■",G1327="■"),"",IF(AND(OR(F1327="■",G1327="■"),H1327="■"),"",IF(F1327="■",5,IF(G1327="■",4,IF(K1327="","",IF($C$3="","",IF($C$3=8,IF(K1327&lt;=$BY$33,6,IF(K1327&lt;=$BY$34,5,IF(K1327&lt;=$BY$35,4,3))),IF(AND($C$3&lt;8,$C$3&gt;4),IF(K1327&lt;=$BY$32,7,IF(K1327&lt;=$BY$33,6,IF(K1327&lt;=$BY$34,5,IF(K1327&lt;=$BY$35,4,IF(K1327&lt;=$BY$36,3,2))))),IF(C1313&lt;5,"-"))))))))))</f>
        <v/>
      </c>
      <c r="BF1327" s="17" t="str">
        <f t="shared" si="421"/>
        <v/>
      </c>
      <c r="BH1327" s="18" t="str">
        <f>IF(X1327="","",IF(50&lt;=Y1327,6,IF(AND(40&lt;=Y1327,Y1327&lt;50),5,IF(AND(30&lt;=Y1327,Y1327&lt;40),4,IF(AND(20&lt;=Y1327,Y1327&lt;30),3,IF(AND(10&lt;=Y1327,Y1327&lt;20),2,IF(AND(0&lt;=Y1327,Y1327&lt;10),1,IF(Y1327&lt;0,0,""))))))))</f>
        <v/>
      </c>
      <c r="BI1327" s="18" t="str">
        <f>IF(X1327="","",IF(30&lt;=Y1327,4,IF(AND(20&lt;=Y1327,Y1327&lt;30),3,IF(AND(10&lt;=Y1327,Y1327&lt;20),2,IF(AND(0&lt;=Y1327,Y1327&lt;10),1,IF(Y1327&lt;0,0,""))))))</f>
        <v/>
      </c>
      <c r="BJ1327" s="58" t="str">
        <f>IF(AND(OR(Q1327="",Q1327="□"),OR(R1327="",R1327="□"),OR(S1327="",S1327="□")),"",IF(AND(Q1327="■",R1327="■"),"",IF(AND(OR(Q1327="■",R1327="■"),S1327="■"),"",IF(Q1327="■",3,IF(R1327="■",1,IF(Z1327="■",BH1327,BI1327))))))</f>
        <v/>
      </c>
    </row>
    <row r="1328" spans="1:62" ht="12" customHeight="1" x14ac:dyDescent="0.15">
      <c r="A1328" s="66">
        <v>1311</v>
      </c>
      <c r="B1328" s="4"/>
      <c r="C1328" s="2"/>
      <c r="D1328" s="2"/>
      <c r="E1328" s="8"/>
      <c r="F1328" s="129" t="s">
        <v>38</v>
      </c>
      <c r="G1328" s="130" t="s">
        <v>38</v>
      </c>
      <c r="H1328" s="131" t="s">
        <v>38</v>
      </c>
      <c r="I1328" s="122"/>
      <c r="J1328" s="149"/>
      <c r="K1328" s="124"/>
      <c r="L1328" s="178"/>
      <c r="M1328" s="133"/>
      <c r="N1328" s="163" t="str">
        <f>IF($C$3="","",IF(P1328="","",BF1328))</f>
        <v/>
      </c>
      <c r="O1328" s="163" t="str">
        <f>IF($C$3="","",IF(AND(OR(F1328="",F1328="□"),OR(G1328="",G1328="□"),OR(H1328="",H1328="□")),"",IF(AND(F1328="■",G1328="■"),"",IF(AND(OR(F1328="■",G1328="■"),H1328="■"),"",IF(BF1328="","",IF(OR(BF1328=4,BF1328&gt;4),"○","×"))))))</f>
        <v/>
      </c>
      <c r="P1328" s="162" t="str">
        <f>IF($C$3="","",IF(AND(OR(F1328="",F1328="□"),OR(G1328="",G1328="□"),OR(H1328="",H1328="□")),"",IF(AND(F1328="■",G1328="■"),"",IF(AND(OR(F1328="■",G1328="■"),H1328="■"),"",IF(BF1328="","",IF(OR(BF1328=5,BF1328&gt;5),"○","×"))))))</f>
        <v/>
      </c>
      <c r="Q1328" s="129" t="s">
        <v>38</v>
      </c>
      <c r="R1328" s="130" t="s">
        <v>38</v>
      </c>
      <c r="S1328" s="131" t="s">
        <v>38</v>
      </c>
      <c r="T1328" s="1"/>
      <c r="U1328" s="10"/>
      <c r="V1328" s="11"/>
      <c r="W1328" s="10"/>
      <c r="X1328" s="223" t="str">
        <f t="shared" si="420"/>
        <v/>
      </c>
      <c r="Y1328" s="164" t="str">
        <f t="shared" si="402"/>
        <v/>
      </c>
      <c r="Z1328" s="131" t="s">
        <v>58</v>
      </c>
      <c r="AA1328" s="135" t="s">
        <v>58</v>
      </c>
      <c r="AB1328" s="165" t="str">
        <f t="shared" si="403"/>
        <v/>
      </c>
      <c r="AC1328" s="280"/>
      <c r="AD1328" s="281"/>
      <c r="AF1328" s="60" t="str">
        <f>IF($C$3="","",IF(AND(F1328="□",G1328="□",H1328="□"),"",IF(AND(F1328="■",G1328="■"),"",IF(AND(F1328="■",H1328="■"),"",IF(AND(G1328="■",H1328="■"),"",IF(F1328="■",$BY$42,IF(G1328="■",$BY$39,IF(I1328="","",I1328))))))))</f>
        <v/>
      </c>
      <c r="AG1328" s="61" t="str">
        <f>IF($C$3="","",IF(AND(F1328="□",G1328="□",H1328="□"),"",IF(AND(F1328="■",G1328="■"),"",IF(AND(F1328="■",H1328="■"),"",IF(AND(G1328="■",H1328="■"),"",IF(F1328="■",$BY$44,IF(G1328="■",$BY$41,IF(K1328="","",K1328))))))))</f>
        <v/>
      </c>
      <c r="AH1328" s="63" t="str">
        <f t="shared" si="404"/>
        <v/>
      </c>
      <c r="AI1328" s="63" t="str">
        <f t="shared" si="405"/>
        <v/>
      </c>
      <c r="AJ1328" s="64" t="str">
        <f t="shared" si="406"/>
        <v/>
      </c>
      <c r="AK1328" s="64" t="str">
        <f t="shared" si="407"/>
        <v/>
      </c>
      <c r="AL1328" s="64" t="str">
        <f>IF($C$3="","",IF(AND(F1328="□",G1328="□",H1328="□"),"",IF(AND(F1328="■",G1328="■"),"",IF(AND(F1328="■",H1328="■"),"",IF(AND(G1328="■",H1328="■"),"",IF(F1328="■",$BY$23,IF(G1328="■",$BY$21,IF(J1328="","",J1328))))))))</f>
        <v/>
      </c>
      <c r="AM1328" s="65" t="str">
        <f t="shared" si="408"/>
        <v/>
      </c>
      <c r="AN1328" s="64" t="str">
        <f>IF($C$3="","",IF(AND(F1328="□",G1328="□",H1328="□"),"",IF(AND(F1328="■",G1328="■"),"",IF(AND(F1328="■",H1328="■"),"",IF(AND(G1328="■",H1328="■"),"",IF(F1328="■",$BY$24,IF(G1328="■",$BY$22,IF(L1328="","",L1328))))))))</f>
        <v/>
      </c>
      <c r="AO1328" s="118"/>
      <c r="AP1328" s="64" t="str">
        <f t="shared" si="409"/>
        <v/>
      </c>
      <c r="AQ1328" s="64" t="str">
        <f t="shared" si="410"/>
        <v/>
      </c>
      <c r="AR1328" s="64" t="str">
        <f t="shared" si="411"/>
        <v/>
      </c>
      <c r="AS1328" s="64" t="str">
        <f t="shared" si="412"/>
        <v/>
      </c>
      <c r="AT1328" s="64" t="str">
        <f t="shared" si="413"/>
        <v/>
      </c>
      <c r="AW1328" s="17" t="str">
        <f t="shared" si="414"/>
        <v/>
      </c>
      <c r="AX1328" s="17" t="str">
        <f t="shared" si="415"/>
        <v/>
      </c>
      <c r="AY1328" s="17" t="str">
        <f t="shared" si="416"/>
        <v/>
      </c>
      <c r="AZ1328" s="17" t="str">
        <f t="shared" si="417"/>
        <v/>
      </c>
      <c r="BA1328" s="17" t="str">
        <f t="shared" si="418"/>
        <v/>
      </c>
      <c r="BB1328" s="17" t="str">
        <f t="shared" si="419"/>
        <v/>
      </c>
      <c r="BD1328" s="17" t="str">
        <f>IF(AND(OR(F1328="",F1328="□"),OR(G1328="",G1328="□"),OR(H1328="",H1328="□")),"",IF(AND(F1328="■",G1328="■"),"",IF(AND(OR(F1328="■",G1328="■"),H1328="■"),"",IF(F1328="■",5,IF(G1328="■",4,IF(I1328="","",IF($C$3="","",IF($C$3=8,"-",IF($C$3&lt;8,IF(I1328&lt;=$BY$25,7,IF(I1328&lt;=$BY$26,6,IF(I1328&lt;=$BY$27,5,IF(I1328&lt;=$BY$28,4,IF(I1328&lt;=$BY$29,3,IF(I1328&lt;=$BY$30,2,1)))))))))))))))</f>
        <v/>
      </c>
      <c r="BE1328" s="17" t="str">
        <f>IF(AND(OR(F1328="",F1328="□"),OR(G1328="",G1328="□"),OR(H1328="",H1328="□")),"",IF(AND(F1328="■",G1328="■"),"",IF(AND(OR(F1328="■",G1328="■"),H1328="■"),"",IF(F1328="■",5,IF(G1328="■",4,IF(K1328="","",IF($C$3="","",IF($C$3=8,IF(K1328&lt;=$BY$33,6,IF(K1328&lt;=$BY$34,5,IF(K1328&lt;=$BY$35,4,3))),IF(AND($C$3&lt;8,$C$3&gt;4),IF(K1328&lt;=$BY$32,7,IF(K1328&lt;=$BY$33,6,IF(K1328&lt;=$BY$34,5,IF(K1328&lt;=$BY$35,4,IF(K1328&lt;=$BY$36,3,2))))),IF(C1314&lt;5,"-"))))))))))</f>
        <v/>
      </c>
      <c r="BF1328" s="17" t="str">
        <f t="shared" si="421"/>
        <v/>
      </c>
      <c r="BH1328" s="18" t="str">
        <f>IF(X1328="","",IF(50&lt;=Y1328,6,IF(AND(40&lt;=Y1328,Y1328&lt;50),5,IF(AND(30&lt;=Y1328,Y1328&lt;40),4,IF(AND(20&lt;=Y1328,Y1328&lt;30),3,IF(AND(10&lt;=Y1328,Y1328&lt;20),2,IF(AND(0&lt;=Y1328,Y1328&lt;10),1,IF(Y1328&lt;0,0,""))))))))</f>
        <v/>
      </c>
      <c r="BI1328" s="18" t="str">
        <f>IF(X1328="","",IF(30&lt;=Y1328,4,IF(AND(20&lt;=Y1328,Y1328&lt;30),3,IF(AND(10&lt;=Y1328,Y1328&lt;20),2,IF(AND(0&lt;=Y1328,Y1328&lt;10),1,IF(Y1328&lt;0,0,""))))))</f>
        <v/>
      </c>
      <c r="BJ1328" s="58" t="str">
        <f>IF(AND(OR(Q1328="",Q1328="□"),OR(R1328="",R1328="□"),OR(S1328="",S1328="□")),"",IF(AND(Q1328="■",R1328="■"),"",IF(AND(OR(Q1328="■",R1328="■"),S1328="■"),"",IF(Q1328="■",3,IF(R1328="■",1,IF(Z1328="■",BH1328,BI1328))))))</f>
        <v/>
      </c>
    </row>
    <row r="1329" spans="1:62" ht="12" customHeight="1" x14ac:dyDescent="0.15">
      <c r="A1329" s="66">
        <v>1312</v>
      </c>
      <c r="B1329" s="4"/>
      <c r="C1329" s="2"/>
      <c r="D1329" s="2"/>
      <c r="E1329" s="8"/>
      <c r="F1329" s="129" t="s">
        <v>38</v>
      </c>
      <c r="G1329" s="130" t="s">
        <v>38</v>
      </c>
      <c r="H1329" s="131" t="s">
        <v>38</v>
      </c>
      <c r="I1329" s="122"/>
      <c r="J1329" s="149"/>
      <c r="K1329" s="124"/>
      <c r="L1329" s="178"/>
      <c r="M1329" s="133"/>
      <c r="N1329" s="163" t="str">
        <f>IF($C$3="","",IF(P1329="","",BF1329))</f>
        <v/>
      </c>
      <c r="O1329" s="163" t="str">
        <f>IF($C$3="","",IF(AND(OR(F1329="",F1329="□"),OR(G1329="",G1329="□"),OR(H1329="",H1329="□")),"",IF(AND(F1329="■",G1329="■"),"",IF(AND(OR(F1329="■",G1329="■"),H1329="■"),"",IF(BF1329="","",IF(OR(BF1329=4,BF1329&gt;4),"○","×"))))))</f>
        <v/>
      </c>
      <c r="P1329" s="162" t="str">
        <f>IF($C$3="","",IF(AND(OR(F1329="",F1329="□"),OR(G1329="",G1329="□"),OR(H1329="",H1329="□")),"",IF(AND(F1329="■",G1329="■"),"",IF(AND(OR(F1329="■",G1329="■"),H1329="■"),"",IF(BF1329="","",IF(OR(BF1329=5,BF1329&gt;5),"○","×"))))))</f>
        <v/>
      </c>
      <c r="Q1329" s="129" t="s">
        <v>38</v>
      </c>
      <c r="R1329" s="130" t="s">
        <v>38</v>
      </c>
      <c r="S1329" s="131" t="s">
        <v>38</v>
      </c>
      <c r="T1329" s="1"/>
      <c r="U1329" s="10"/>
      <c r="V1329" s="11"/>
      <c r="W1329" s="10"/>
      <c r="X1329" s="223" t="str">
        <f t="shared" si="420"/>
        <v/>
      </c>
      <c r="Y1329" s="164" t="str">
        <f t="shared" si="402"/>
        <v/>
      </c>
      <c r="Z1329" s="131" t="s">
        <v>58</v>
      </c>
      <c r="AA1329" s="135" t="s">
        <v>58</v>
      </c>
      <c r="AB1329" s="165" t="str">
        <f t="shared" si="403"/>
        <v/>
      </c>
      <c r="AC1329" s="280"/>
      <c r="AD1329" s="281"/>
      <c r="AF1329" s="60" t="str">
        <f>IF($C$3="","",IF(AND(F1329="□",G1329="□",H1329="□"),"",IF(AND(F1329="■",G1329="■"),"",IF(AND(F1329="■",H1329="■"),"",IF(AND(G1329="■",H1329="■"),"",IF(F1329="■",$BY$42,IF(G1329="■",$BY$39,IF(I1329="","",I1329))))))))</f>
        <v/>
      </c>
      <c r="AG1329" s="61" t="str">
        <f>IF($C$3="","",IF(AND(F1329="□",G1329="□",H1329="□"),"",IF(AND(F1329="■",G1329="■"),"",IF(AND(F1329="■",H1329="■"),"",IF(AND(G1329="■",H1329="■"),"",IF(F1329="■",$BY$44,IF(G1329="■",$BY$41,IF(K1329="","",K1329))))))))</f>
        <v/>
      </c>
      <c r="AH1329" s="63" t="str">
        <f t="shared" si="404"/>
        <v/>
      </c>
      <c r="AI1329" s="63" t="str">
        <f t="shared" si="405"/>
        <v/>
      </c>
      <c r="AJ1329" s="64" t="str">
        <f t="shared" si="406"/>
        <v/>
      </c>
      <c r="AK1329" s="64" t="str">
        <f t="shared" si="407"/>
        <v/>
      </c>
      <c r="AL1329" s="64" t="str">
        <f>IF($C$3="","",IF(AND(F1329="□",G1329="□",H1329="□"),"",IF(AND(F1329="■",G1329="■"),"",IF(AND(F1329="■",H1329="■"),"",IF(AND(G1329="■",H1329="■"),"",IF(F1329="■",$BY$23,IF(G1329="■",$BY$21,IF(J1329="","",J1329))))))))</f>
        <v/>
      </c>
      <c r="AM1329" s="65" t="str">
        <f t="shared" si="408"/>
        <v/>
      </c>
      <c r="AN1329" s="64" t="str">
        <f>IF($C$3="","",IF(AND(F1329="□",G1329="□",H1329="□"),"",IF(AND(F1329="■",G1329="■"),"",IF(AND(F1329="■",H1329="■"),"",IF(AND(G1329="■",H1329="■"),"",IF(F1329="■",$BY$24,IF(G1329="■",$BY$22,IF(L1329="","",L1329))))))))</f>
        <v/>
      </c>
      <c r="AO1329" s="118"/>
      <c r="AP1329" s="64" t="str">
        <f t="shared" si="409"/>
        <v/>
      </c>
      <c r="AQ1329" s="64" t="str">
        <f t="shared" si="410"/>
        <v/>
      </c>
      <c r="AR1329" s="64" t="str">
        <f t="shared" si="411"/>
        <v/>
      </c>
      <c r="AS1329" s="64" t="str">
        <f t="shared" si="412"/>
        <v/>
      </c>
      <c r="AT1329" s="64" t="str">
        <f t="shared" si="413"/>
        <v/>
      </c>
      <c r="AW1329" s="17" t="str">
        <f t="shared" si="414"/>
        <v/>
      </c>
      <c r="AX1329" s="17" t="str">
        <f t="shared" si="415"/>
        <v/>
      </c>
      <c r="AY1329" s="17" t="str">
        <f t="shared" si="416"/>
        <v/>
      </c>
      <c r="AZ1329" s="17" t="str">
        <f t="shared" si="417"/>
        <v/>
      </c>
      <c r="BA1329" s="17" t="str">
        <f t="shared" si="418"/>
        <v/>
      </c>
      <c r="BB1329" s="17" t="str">
        <f t="shared" si="419"/>
        <v/>
      </c>
      <c r="BD1329" s="17" t="str">
        <f>IF(AND(OR(F1329="",F1329="□"),OR(G1329="",G1329="□"),OR(H1329="",H1329="□")),"",IF(AND(F1329="■",G1329="■"),"",IF(AND(OR(F1329="■",G1329="■"),H1329="■"),"",IF(F1329="■",5,IF(G1329="■",4,IF(I1329="","",IF($C$3="","",IF($C$3=8,"-",IF($C$3&lt;8,IF(I1329&lt;=$BY$25,7,IF(I1329&lt;=$BY$26,6,IF(I1329&lt;=$BY$27,5,IF(I1329&lt;=$BY$28,4,IF(I1329&lt;=$BY$29,3,IF(I1329&lt;=$BY$30,2,1)))))))))))))))</f>
        <v/>
      </c>
      <c r="BE1329" s="17" t="str">
        <f>IF(AND(OR(F1329="",F1329="□"),OR(G1329="",G1329="□"),OR(H1329="",H1329="□")),"",IF(AND(F1329="■",G1329="■"),"",IF(AND(OR(F1329="■",G1329="■"),H1329="■"),"",IF(F1329="■",5,IF(G1329="■",4,IF(K1329="","",IF($C$3="","",IF($C$3=8,IF(K1329&lt;=$BY$33,6,IF(K1329&lt;=$BY$34,5,IF(K1329&lt;=$BY$35,4,3))),IF(AND($C$3&lt;8,$C$3&gt;4),IF(K1329&lt;=$BY$32,7,IF(K1329&lt;=$BY$33,6,IF(K1329&lt;=$BY$34,5,IF(K1329&lt;=$BY$35,4,IF(K1329&lt;=$BY$36,3,2))))),IF(C1315&lt;5,"-"))))))))))</f>
        <v/>
      </c>
      <c r="BF1329" s="17" t="str">
        <f t="shared" si="421"/>
        <v/>
      </c>
      <c r="BH1329" s="18" t="str">
        <f>IF(X1329="","",IF(50&lt;=Y1329,6,IF(AND(40&lt;=Y1329,Y1329&lt;50),5,IF(AND(30&lt;=Y1329,Y1329&lt;40),4,IF(AND(20&lt;=Y1329,Y1329&lt;30),3,IF(AND(10&lt;=Y1329,Y1329&lt;20),2,IF(AND(0&lt;=Y1329,Y1329&lt;10),1,IF(Y1329&lt;0,0,""))))))))</f>
        <v/>
      </c>
      <c r="BI1329" s="18" t="str">
        <f>IF(X1329="","",IF(30&lt;=Y1329,4,IF(AND(20&lt;=Y1329,Y1329&lt;30),3,IF(AND(10&lt;=Y1329,Y1329&lt;20),2,IF(AND(0&lt;=Y1329,Y1329&lt;10),1,IF(Y1329&lt;0,0,""))))))</f>
        <v/>
      </c>
      <c r="BJ1329" s="58" t="str">
        <f>IF(AND(OR(Q1329="",Q1329="□"),OR(R1329="",R1329="□"),OR(S1329="",S1329="□")),"",IF(AND(Q1329="■",R1329="■"),"",IF(AND(OR(Q1329="■",R1329="■"),S1329="■"),"",IF(Q1329="■",3,IF(R1329="■",1,IF(Z1329="■",BH1329,BI1329))))))</f>
        <v/>
      </c>
    </row>
    <row r="1330" spans="1:62" ht="12" customHeight="1" x14ac:dyDescent="0.15">
      <c r="A1330" s="66">
        <v>1313</v>
      </c>
      <c r="B1330" s="4"/>
      <c r="C1330" s="2"/>
      <c r="D1330" s="2"/>
      <c r="E1330" s="8"/>
      <c r="F1330" s="129" t="s">
        <v>38</v>
      </c>
      <c r="G1330" s="130" t="s">
        <v>38</v>
      </c>
      <c r="H1330" s="131" t="s">
        <v>38</v>
      </c>
      <c r="I1330" s="122"/>
      <c r="J1330" s="149"/>
      <c r="K1330" s="124"/>
      <c r="L1330" s="178"/>
      <c r="M1330" s="133"/>
      <c r="N1330" s="163" t="str">
        <f>IF($C$3="","",IF(P1330="","",BF1330))</f>
        <v/>
      </c>
      <c r="O1330" s="163" t="str">
        <f>IF($C$3="","",IF(AND(OR(F1330="",F1330="□"),OR(G1330="",G1330="□"),OR(H1330="",H1330="□")),"",IF(AND(F1330="■",G1330="■"),"",IF(AND(OR(F1330="■",G1330="■"),H1330="■"),"",IF(BF1330="","",IF(OR(BF1330=4,BF1330&gt;4),"○","×"))))))</f>
        <v/>
      </c>
      <c r="P1330" s="162" t="str">
        <f>IF($C$3="","",IF(AND(OR(F1330="",F1330="□"),OR(G1330="",G1330="□"),OR(H1330="",H1330="□")),"",IF(AND(F1330="■",G1330="■"),"",IF(AND(OR(F1330="■",G1330="■"),H1330="■"),"",IF(BF1330="","",IF(OR(BF1330=5,BF1330&gt;5),"○","×"))))))</f>
        <v/>
      </c>
      <c r="Q1330" s="129" t="s">
        <v>38</v>
      </c>
      <c r="R1330" s="130" t="s">
        <v>38</v>
      </c>
      <c r="S1330" s="131" t="s">
        <v>38</v>
      </c>
      <c r="T1330" s="1"/>
      <c r="U1330" s="10"/>
      <c r="V1330" s="11"/>
      <c r="W1330" s="10"/>
      <c r="X1330" s="223" t="str">
        <f t="shared" si="420"/>
        <v/>
      </c>
      <c r="Y1330" s="164" t="str">
        <f t="shared" si="402"/>
        <v/>
      </c>
      <c r="Z1330" s="131" t="s">
        <v>58</v>
      </c>
      <c r="AA1330" s="135" t="s">
        <v>58</v>
      </c>
      <c r="AB1330" s="165" t="str">
        <f t="shared" si="403"/>
        <v/>
      </c>
      <c r="AC1330" s="280"/>
      <c r="AD1330" s="281"/>
      <c r="AF1330" s="60" t="str">
        <f>IF($C$3="","",IF(AND(F1330="□",G1330="□",H1330="□"),"",IF(AND(F1330="■",G1330="■"),"",IF(AND(F1330="■",H1330="■"),"",IF(AND(G1330="■",H1330="■"),"",IF(F1330="■",$BY$42,IF(G1330="■",$BY$39,IF(I1330="","",I1330))))))))</f>
        <v/>
      </c>
      <c r="AG1330" s="61" t="str">
        <f>IF($C$3="","",IF(AND(F1330="□",G1330="□",H1330="□"),"",IF(AND(F1330="■",G1330="■"),"",IF(AND(F1330="■",H1330="■"),"",IF(AND(G1330="■",H1330="■"),"",IF(F1330="■",$BY$44,IF(G1330="■",$BY$41,IF(K1330="","",K1330))))))))</f>
        <v/>
      </c>
      <c r="AH1330" s="63" t="str">
        <f t="shared" si="404"/>
        <v/>
      </c>
      <c r="AI1330" s="63" t="str">
        <f t="shared" si="405"/>
        <v/>
      </c>
      <c r="AJ1330" s="64" t="str">
        <f t="shared" si="406"/>
        <v/>
      </c>
      <c r="AK1330" s="64" t="str">
        <f t="shared" si="407"/>
        <v/>
      </c>
      <c r="AL1330" s="64" t="str">
        <f>IF($C$3="","",IF(AND(F1330="□",G1330="□",H1330="□"),"",IF(AND(F1330="■",G1330="■"),"",IF(AND(F1330="■",H1330="■"),"",IF(AND(G1330="■",H1330="■"),"",IF(F1330="■",$BY$23,IF(G1330="■",$BY$21,IF(J1330="","",J1330))))))))</f>
        <v/>
      </c>
      <c r="AM1330" s="65" t="str">
        <f t="shared" si="408"/>
        <v/>
      </c>
      <c r="AN1330" s="64" t="str">
        <f>IF($C$3="","",IF(AND(F1330="□",G1330="□",H1330="□"),"",IF(AND(F1330="■",G1330="■"),"",IF(AND(F1330="■",H1330="■"),"",IF(AND(G1330="■",H1330="■"),"",IF(F1330="■",$BY$24,IF(G1330="■",$BY$22,IF(L1330="","",L1330))))))))</f>
        <v/>
      </c>
      <c r="AO1330" s="118"/>
      <c r="AP1330" s="64" t="str">
        <f t="shared" si="409"/>
        <v/>
      </c>
      <c r="AQ1330" s="64" t="str">
        <f t="shared" si="410"/>
        <v/>
      </c>
      <c r="AR1330" s="64" t="str">
        <f t="shared" si="411"/>
        <v/>
      </c>
      <c r="AS1330" s="64" t="str">
        <f t="shared" si="412"/>
        <v/>
      </c>
      <c r="AT1330" s="64" t="str">
        <f t="shared" si="413"/>
        <v/>
      </c>
      <c r="AW1330" s="17" t="str">
        <f t="shared" si="414"/>
        <v/>
      </c>
      <c r="AX1330" s="17" t="str">
        <f t="shared" si="415"/>
        <v/>
      </c>
      <c r="AY1330" s="17" t="str">
        <f t="shared" si="416"/>
        <v/>
      </c>
      <c r="AZ1330" s="17" t="str">
        <f t="shared" si="417"/>
        <v/>
      </c>
      <c r="BA1330" s="17" t="str">
        <f t="shared" si="418"/>
        <v/>
      </c>
      <c r="BB1330" s="17" t="str">
        <f t="shared" si="419"/>
        <v/>
      </c>
      <c r="BD1330" s="17" t="str">
        <f>IF(AND(OR(F1330="",F1330="□"),OR(G1330="",G1330="□"),OR(H1330="",H1330="□")),"",IF(AND(F1330="■",G1330="■"),"",IF(AND(OR(F1330="■",G1330="■"),H1330="■"),"",IF(F1330="■",5,IF(G1330="■",4,IF(I1330="","",IF($C$3="","",IF($C$3=8,"-",IF($C$3&lt;8,IF(I1330&lt;=$BY$25,7,IF(I1330&lt;=$BY$26,6,IF(I1330&lt;=$BY$27,5,IF(I1330&lt;=$BY$28,4,IF(I1330&lt;=$BY$29,3,IF(I1330&lt;=$BY$30,2,1)))))))))))))))</f>
        <v/>
      </c>
      <c r="BE1330" s="17" t="str">
        <f>IF(AND(OR(F1330="",F1330="□"),OR(G1330="",G1330="□"),OR(H1330="",H1330="□")),"",IF(AND(F1330="■",G1330="■"),"",IF(AND(OR(F1330="■",G1330="■"),H1330="■"),"",IF(F1330="■",5,IF(G1330="■",4,IF(K1330="","",IF($C$3="","",IF($C$3=8,IF(K1330&lt;=$BY$33,6,IF(K1330&lt;=$BY$34,5,IF(K1330&lt;=$BY$35,4,3))),IF(AND($C$3&lt;8,$C$3&gt;4),IF(K1330&lt;=$BY$32,7,IF(K1330&lt;=$BY$33,6,IF(K1330&lt;=$BY$34,5,IF(K1330&lt;=$BY$35,4,IF(K1330&lt;=$BY$36,3,2))))),IF(C1316&lt;5,"-"))))))))))</f>
        <v/>
      </c>
      <c r="BF1330" s="17" t="str">
        <f t="shared" si="421"/>
        <v/>
      </c>
      <c r="BH1330" s="18" t="str">
        <f>IF(X1330="","",IF(50&lt;=Y1330,6,IF(AND(40&lt;=Y1330,Y1330&lt;50),5,IF(AND(30&lt;=Y1330,Y1330&lt;40),4,IF(AND(20&lt;=Y1330,Y1330&lt;30),3,IF(AND(10&lt;=Y1330,Y1330&lt;20),2,IF(AND(0&lt;=Y1330,Y1330&lt;10),1,IF(Y1330&lt;0,0,""))))))))</f>
        <v/>
      </c>
      <c r="BI1330" s="18" t="str">
        <f>IF(X1330="","",IF(30&lt;=Y1330,4,IF(AND(20&lt;=Y1330,Y1330&lt;30),3,IF(AND(10&lt;=Y1330,Y1330&lt;20),2,IF(AND(0&lt;=Y1330,Y1330&lt;10),1,IF(Y1330&lt;0,0,""))))))</f>
        <v/>
      </c>
      <c r="BJ1330" s="58" t="str">
        <f>IF(AND(OR(Q1330="",Q1330="□"),OR(R1330="",R1330="□"),OR(S1330="",S1330="□")),"",IF(AND(Q1330="■",R1330="■"),"",IF(AND(OR(Q1330="■",R1330="■"),S1330="■"),"",IF(Q1330="■",3,IF(R1330="■",1,IF(Z1330="■",BH1330,BI1330))))))</f>
        <v/>
      </c>
    </row>
    <row r="1331" spans="1:62" ht="12" customHeight="1" x14ac:dyDescent="0.15">
      <c r="A1331" s="66">
        <v>1314</v>
      </c>
      <c r="B1331" s="4"/>
      <c r="C1331" s="2"/>
      <c r="D1331" s="2"/>
      <c r="E1331" s="8"/>
      <c r="F1331" s="129" t="s">
        <v>38</v>
      </c>
      <c r="G1331" s="130" t="s">
        <v>38</v>
      </c>
      <c r="H1331" s="131" t="s">
        <v>38</v>
      </c>
      <c r="I1331" s="122"/>
      <c r="J1331" s="149"/>
      <c r="K1331" s="124"/>
      <c r="L1331" s="178"/>
      <c r="M1331" s="133"/>
      <c r="N1331" s="163" t="str">
        <f>IF($C$3="","",IF(P1331="","",BF1331))</f>
        <v/>
      </c>
      <c r="O1331" s="163" t="str">
        <f>IF($C$3="","",IF(AND(OR(F1331="",F1331="□"),OR(G1331="",G1331="□"),OR(H1331="",H1331="□")),"",IF(AND(F1331="■",G1331="■"),"",IF(AND(OR(F1331="■",G1331="■"),H1331="■"),"",IF(BF1331="","",IF(OR(BF1331=4,BF1331&gt;4),"○","×"))))))</f>
        <v/>
      </c>
      <c r="P1331" s="162" t="str">
        <f>IF($C$3="","",IF(AND(OR(F1331="",F1331="□"),OR(G1331="",G1331="□"),OR(H1331="",H1331="□")),"",IF(AND(F1331="■",G1331="■"),"",IF(AND(OR(F1331="■",G1331="■"),H1331="■"),"",IF(BF1331="","",IF(OR(BF1331=5,BF1331&gt;5),"○","×"))))))</f>
        <v/>
      </c>
      <c r="Q1331" s="129" t="s">
        <v>38</v>
      </c>
      <c r="R1331" s="130" t="s">
        <v>38</v>
      </c>
      <c r="S1331" s="131" t="s">
        <v>38</v>
      </c>
      <c r="T1331" s="1"/>
      <c r="U1331" s="10"/>
      <c r="V1331" s="11"/>
      <c r="W1331" s="10"/>
      <c r="X1331" s="223" t="str">
        <f t="shared" si="420"/>
        <v/>
      </c>
      <c r="Y1331" s="164" t="str">
        <f t="shared" si="402"/>
        <v/>
      </c>
      <c r="Z1331" s="131" t="s">
        <v>58</v>
      </c>
      <c r="AA1331" s="135" t="s">
        <v>58</v>
      </c>
      <c r="AB1331" s="165" t="str">
        <f t="shared" si="403"/>
        <v/>
      </c>
      <c r="AC1331" s="280"/>
      <c r="AD1331" s="281"/>
      <c r="AF1331" s="60" t="str">
        <f>IF($C$3="","",IF(AND(F1331="□",G1331="□",H1331="□"),"",IF(AND(F1331="■",G1331="■"),"",IF(AND(F1331="■",H1331="■"),"",IF(AND(G1331="■",H1331="■"),"",IF(F1331="■",$BY$42,IF(G1331="■",$BY$39,IF(I1331="","",I1331))))))))</f>
        <v/>
      </c>
      <c r="AG1331" s="61" t="str">
        <f>IF($C$3="","",IF(AND(F1331="□",G1331="□",H1331="□"),"",IF(AND(F1331="■",G1331="■"),"",IF(AND(F1331="■",H1331="■"),"",IF(AND(G1331="■",H1331="■"),"",IF(F1331="■",$BY$44,IF(G1331="■",$BY$41,IF(K1331="","",K1331))))))))</f>
        <v/>
      </c>
      <c r="AH1331" s="63" t="str">
        <f t="shared" si="404"/>
        <v/>
      </c>
      <c r="AI1331" s="63" t="str">
        <f t="shared" si="405"/>
        <v/>
      </c>
      <c r="AJ1331" s="64" t="str">
        <f t="shared" si="406"/>
        <v/>
      </c>
      <c r="AK1331" s="64" t="str">
        <f t="shared" si="407"/>
        <v/>
      </c>
      <c r="AL1331" s="64" t="str">
        <f>IF($C$3="","",IF(AND(F1331="□",G1331="□",H1331="□"),"",IF(AND(F1331="■",G1331="■"),"",IF(AND(F1331="■",H1331="■"),"",IF(AND(G1331="■",H1331="■"),"",IF(F1331="■",$BY$23,IF(G1331="■",$BY$21,IF(J1331="","",J1331))))))))</f>
        <v/>
      </c>
      <c r="AM1331" s="65" t="str">
        <f t="shared" si="408"/>
        <v/>
      </c>
      <c r="AN1331" s="64" t="str">
        <f>IF($C$3="","",IF(AND(F1331="□",G1331="□",H1331="□"),"",IF(AND(F1331="■",G1331="■"),"",IF(AND(F1331="■",H1331="■"),"",IF(AND(G1331="■",H1331="■"),"",IF(F1331="■",$BY$24,IF(G1331="■",$BY$22,IF(L1331="","",L1331))))))))</f>
        <v/>
      </c>
      <c r="AO1331" s="118"/>
      <c r="AP1331" s="64" t="str">
        <f t="shared" si="409"/>
        <v/>
      </c>
      <c r="AQ1331" s="64" t="str">
        <f t="shared" si="410"/>
        <v/>
      </c>
      <c r="AR1331" s="64" t="str">
        <f t="shared" si="411"/>
        <v/>
      </c>
      <c r="AS1331" s="64" t="str">
        <f t="shared" si="412"/>
        <v/>
      </c>
      <c r="AT1331" s="64" t="str">
        <f t="shared" si="413"/>
        <v/>
      </c>
      <c r="AW1331" s="17" t="str">
        <f t="shared" si="414"/>
        <v/>
      </c>
      <c r="AX1331" s="17" t="str">
        <f t="shared" si="415"/>
        <v/>
      </c>
      <c r="AY1331" s="17" t="str">
        <f t="shared" si="416"/>
        <v/>
      </c>
      <c r="AZ1331" s="17" t="str">
        <f t="shared" si="417"/>
        <v/>
      </c>
      <c r="BA1331" s="17" t="str">
        <f t="shared" si="418"/>
        <v/>
      </c>
      <c r="BB1331" s="17" t="str">
        <f t="shared" si="419"/>
        <v/>
      </c>
      <c r="BD1331" s="17" t="str">
        <f>IF(AND(OR(F1331="",F1331="□"),OR(G1331="",G1331="□"),OR(H1331="",H1331="□")),"",IF(AND(F1331="■",G1331="■"),"",IF(AND(OR(F1331="■",G1331="■"),H1331="■"),"",IF(F1331="■",5,IF(G1331="■",4,IF(I1331="","",IF($C$3="","",IF($C$3=8,"-",IF($C$3&lt;8,IF(I1331&lt;=$BY$25,7,IF(I1331&lt;=$BY$26,6,IF(I1331&lt;=$BY$27,5,IF(I1331&lt;=$BY$28,4,IF(I1331&lt;=$BY$29,3,IF(I1331&lt;=$BY$30,2,1)))))))))))))))</f>
        <v/>
      </c>
      <c r="BE1331" s="17" t="str">
        <f>IF(AND(OR(F1331="",F1331="□"),OR(G1331="",G1331="□"),OR(H1331="",H1331="□")),"",IF(AND(F1331="■",G1331="■"),"",IF(AND(OR(F1331="■",G1331="■"),H1331="■"),"",IF(F1331="■",5,IF(G1331="■",4,IF(K1331="","",IF($C$3="","",IF($C$3=8,IF(K1331&lt;=$BY$33,6,IF(K1331&lt;=$BY$34,5,IF(K1331&lt;=$BY$35,4,3))),IF(AND($C$3&lt;8,$C$3&gt;4),IF(K1331&lt;=$BY$32,7,IF(K1331&lt;=$BY$33,6,IF(K1331&lt;=$BY$34,5,IF(K1331&lt;=$BY$35,4,IF(K1331&lt;=$BY$36,3,2))))),IF(C1317&lt;5,"-"))))))))))</f>
        <v/>
      </c>
      <c r="BF1331" s="17" t="str">
        <f t="shared" si="421"/>
        <v/>
      </c>
      <c r="BH1331" s="18" t="str">
        <f>IF(X1331="","",IF(50&lt;=Y1331,6,IF(AND(40&lt;=Y1331,Y1331&lt;50),5,IF(AND(30&lt;=Y1331,Y1331&lt;40),4,IF(AND(20&lt;=Y1331,Y1331&lt;30),3,IF(AND(10&lt;=Y1331,Y1331&lt;20),2,IF(AND(0&lt;=Y1331,Y1331&lt;10),1,IF(Y1331&lt;0,0,""))))))))</f>
        <v/>
      </c>
      <c r="BI1331" s="18" t="str">
        <f>IF(X1331="","",IF(30&lt;=Y1331,4,IF(AND(20&lt;=Y1331,Y1331&lt;30),3,IF(AND(10&lt;=Y1331,Y1331&lt;20),2,IF(AND(0&lt;=Y1331,Y1331&lt;10),1,IF(Y1331&lt;0,0,""))))))</f>
        <v/>
      </c>
      <c r="BJ1331" s="58" t="str">
        <f>IF(AND(OR(Q1331="",Q1331="□"),OR(R1331="",R1331="□"),OR(S1331="",S1331="□")),"",IF(AND(Q1331="■",R1331="■"),"",IF(AND(OR(Q1331="■",R1331="■"),S1331="■"),"",IF(Q1331="■",3,IF(R1331="■",1,IF(Z1331="■",BH1331,BI1331))))))</f>
        <v/>
      </c>
    </row>
    <row r="1332" spans="1:62" ht="12" customHeight="1" x14ac:dyDescent="0.15">
      <c r="A1332" s="66">
        <v>1315</v>
      </c>
      <c r="B1332" s="4"/>
      <c r="C1332" s="2"/>
      <c r="D1332" s="2"/>
      <c r="E1332" s="8"/>
      <c r="F1332" s="129" t="s">
        <v>38</v>
      </c>
      <c r="G1332" s="130" t="s">
        <v>38</v>
      </c>
      <c r="H1332" s="131" t="s">
        <v>38</v>
      </c>
      <c r="I1332" s="122"/>
      <c r="J1332" s="149"/>
      <c r="K1332" s="124"/>
      <c r="L1332" s="178"/>
      <c r="M1332" s="133"/>
      <c r="N1332" s="163" t="str">
        <f>IF($C$3="","",IF(P1332="","",BF1332))</f>
        <v/>
      </c>
      <c r="O1332" s="163" t="str">
        <f>IF($C$3="","",IF(AND(OR(F1332="",F1332="□"),OR(G1332="",G1332="□"),OR(H1332="",H1332="□")),"",IF(AND(F1332="■",G1332="■"),"",IF(AND(OR(F1332="■",G1332="■"),H1332="■"),"",IF(BF1332="","",IF(OR(BF1332=4,BF1332&gt;4),"○","×"))))))</f>
        <v/>
      </c>
      <c r="P1332" s="162" t="str">
        <f>IF($C$3="","",IF(AND(OR(F1332="",F1332="□"),OR(G1332="",G1332="□"),OR(H1332="",H1332="□")),"",IF(AND(F1332="■",G1332="■"),"",IF(AND(OR(F1332="■",G1332="■"),H1332="■"),"",IF(BF1332="","",IF(OR(BF1332=5,BF1332&gt;5),"○","×"))))))</f>
        <v/>
      </c>
      <c r="Q1332" s="129" t="s">
        <v>38</v>
      </c>
      <c r="R1332" s="130" t="s">
        <v>38</v>
      </c>
      <c r="S1332" s="131" t="s">
        <v>38</v>
      </c>
      <c r="T1332" s="1"/>
      <c r="U1332" s="10"/>
      <c r="V1332" s="11"/>
      <c r="W1332" s="10"/>
      <c r="X1332" s="223" t="str">
        <f t="shared" si="420"/>
        <v/>
      </c>
      <c r="Y1332" s="164" t="str">
        <f t="shared" si="402"/>
        <v/>
      </c>
      <c r="Z1332" s="131" t="s">
        <v>58</v>
      </c>
      <c r="AA1332" s="135" t="s">
        <v>58</v>
      </c>
      <c r="AB1332" s="165" t="str">
        <f t="shared" si="403"/>
        <v/>
      </c>
      <c r="AC1332" s="280"/>
      <c r="AD1332" s="281"/>
      <c r="AF1332" s="60" t="str">
        <f>IF($C$3="","",IF(AND(F1332="□",G1332="□",H1332="□"),"",IF(AND(F1332="■",G1332="■"),"",IF(AND(F1332="■",H1332="■"),"",IF(AND(G1332="■",H1332="■"),"",IF(F1332="■",$BY$42,IF(G1332="■",$BY$39,IF(I1332="","",I1332))))))))</f>
        <v/>
      </c>
      <c r="AG1332" s="61" t="str">
        <f>IF($C$3="","",IF(AND(F1332="□",G1332="□",H1332="□"),"",IF(AND(F1332="■",G1332="■"),"",IF(AND(F1332="■",H1332="■"),"",IF(AND(G1332="■",H1332="■"),"",IF(F1332="■",$BY$44,IF(G1332="■",$BY$41,IF(K1332="","",K1332))))))))</f>
        <v/>
      </c>
      <c r="AH1332" s="63" t="str">
        <f t="shared" si="404"/>
        <v/>
      </c>
      <c r="AI1332" s="63" t="str">
        <f t="shared" si="405"/>
        <v/>
      </c>
      <c r="AJ1332" s="64" t="str">
        <f t="shared" si="406"/>
        <v/>
      </c>
      <c r="AK1332" s="64" t="str">
        <f t="shared" si="407"/>
        <v/>
      </c>
      <c r="AL1332" s="64" t="str">
        <f>IF($C$3="","",IF(AND(F1332="□",G1332="□",H1332="□"),"",IF(AND(F1332="■",G1332="■"),"",IF(AND(F1332="■",H1332="■"),"",IF(AND(G1332="■",H1332="■"),"",IF(F1332="■",$BY$23,IF(G1332="■",$BY$21,IF(J1332="","",J1332))))))))</f>
        <v/>
      </c>
      <c r="AM1332" s="65" t="str">
        <f t="shared" si="408"/>
        <v/>
      </c>
      <c r="AN1332" s="64" t="str">
        <f>IF($C$3="","",IF(AND(F1332="□",G1332="□",H1332="□"),"",IF(AND(F1332="■",G1332="■"),"",IF(AND(F1332="■",H1332="■"),"",IF(AND(G1332="■",H1332="■"),"",IF(F1332="■",$BY$24,IF(G1332="■",$BY$22,IF(L1332="","",L1332))))))))</f>
        <v/>
      </c>
      <c r="AO1332" s="118"/>
      <c r="AP1332" s="64" t="str">
        <f t="shared" si="409"/>
        <v/>
      </c>
      <c r="AQ1332" s="64" t="str">
        <f t="shared" si="410"/>
        <v/>
      </c>
      <c r="AR1332" s="64" t="str">
        <f t="shared" si="411"/>
        <v/>
      </c>
      <c r="AS1332" s="64" t="str">
        <f t="shared" si="412"/>
        <v/>
      </c>
      <c r="AT1332" s="64" t="str">
        <f t="shared" si="413"/>
        <v/>
      </c>
      <c r="AW1332" s="17" t="str">
        <f t="shared" si="414"/>
        <v/>
      </c>
      <c r="AX1332" s="17" t="str">
        <f t="shared" si="415"/>
        <v/>
      </c>
      <c r="AY1332" s="17" t="str">
        <f t="shared" si="416"/>
        <v/>
      </c>
      <c r="AZ1332" s="17" t="str">
        <f t="shared" si="417"/>
        <v/>
      </c>
      <c r="BA1332" s="17" t="str">
        <f t="shared" si="418"/>
        <v/>
      </c>
      <c r="BB1332" s="17" t="str">
        <f t="shared" si="419"/>
        <v/>
      </c>
      <c r="BD1332" s="17" t="str">
        <f>IF(AND(OR(F1332="",F1332="□"),OR(G1332="",G1332="□"),OR(H1332="",H1332="□")),"",IF(AND(F1332="■",G1332="■"),"",IF(AND(OR(F1332="■",G1332="■"),H1332="■"),"",IF(F1332="■",5,IF(G1332="■",4,IF(I1332="","",IF($C$3="","",IF($C$3=8,"-",IF($C$3&lt;8,IF(I1332&lt;=$BY$25,7,IF(I1332&lt;=$BY$26,6,IF(I1332&lt;=$BY$27,5,IF(I1332&lt;=$BY$28,4,IF(I1332&lt;=$BY$29,3,IF(I1332&lt;=$BY$30,2,1)))))))))))))))</f>
        <v/>
      </c>
      <c r="BE1332" s="17" t="str">
        <f>IF(AND(OR(F1332="",F1332="□"),OR(G1332="",G1332="□"),OR(H1332="",H1332="□")),"",IF(AND(F1332="■",G1332="■"),"",IF(AND(OR(F1332="■",G1332="■"),H1332="■"),"",IF(F1332="■",5,IF(G1332="■",4,IF(K1332="","",IF($C$3="","",IF($C$3=8,IF(K1332&lt;=$BY$33,6,IF(K1332&lt;=$BY$34,5,IF(K1332&lt;=$BY$35,4,3))),IF(AND($C$3&lt;8,$C$3&gt;4),IF(K1332&lt;=$BY$32,7,IF(K1332&lt;=$BY$33,6,IF(K1332&lt;=$BY$34,5,IF(K1332&lt;=$BY$35,4,IF(K1332&lt;=$BY$36,3,2))))),IF(C1318&lt;5,"-"))))))))))</f>
        <v/>
      </c>
      <c r="BF1332" s="17" t="str">
        <f t="shared" si="421"/>
        <v/>
      </c>
      <c r="BH1332" s="18" t="str">
        <f>IF(X1332="","",IF(50&lt;=Y1332,6,IF(AND(40&lt;=Y1332,Y1332&lt;50),5,IF(AND(30&lt;=Y1332,Y1332&lt;40),4,IF(AND(20&lt;=Y1332,Y1332&lt;30),3,IF(AND(10&lt;=Y1332,Y1332&lt;20),2,IF(AND(0&lt;=Y1332,Y1332&lt;10),1,IF(Y1332&lt;0,0,""))))))))</f>
        <v/>
      </c>
      <c r="BI1332" s="18" t="str">
        <f>IF(X1332="","",IF(30&lt;=Y1332,4,IF(AND(20&lt;=Y1332,Y1332&lt;30),3,IF(AND(10&lt;=Y1332,Y1332&lt;20),2,IF(AND(0&lt;=Y1332,Y1332&lt;10),1,IF(Y1332&lt;0,0,""))))))</f>
        <v/>
      </c>
      <c r="BJ1332" s="58" t="str">
        <f>IF(AND(OR(Q1332="",Q1332="□"),OR(R1332="",R1332="□"),OR(S1332="",S1332="□")),"",IF(AND(Q1332="■",R1332="■"),"",IF(AND(OR(Q1332="■",R1332="■"),S1332="■"),"",IF(Q1332="■",3,IF(R1332="■",1,IF(Z1332="■",BH1332,BI1332))))))</f>
        <v/>
      </c>
    </row>
    <row r="1333" spans="1:62" ht="12" customHeight="1" x14ac:dyDescent="0.15">
      <c r="A1333" s="66">
        <v>1316</v>
      </c>
      <c r="B1333" s="4"/>
      <c r="C1333" s="2"/>
      <c r="D1333" s="2"/>
      <c r="E1333" s="8"/>
      <c r="F1333" s="129" t="s">
        <v>38</v>
      </c>
      <c r="G1333" s="130" t="s">
        <v>38</v>
      </c>
      <c r="H1333" s="131" t="s">
        <v>38</v>
      </c>
      <c r="I1333" s="122"/>
      <c r="J1333" s="149"/>
      <c r="K1333" s="124"/>
      <c r="L1333" s="178"/>
      <c r="M1333" s="133"/>
      <c r="N1333" s="163" t="str">
        <f>IF($C$3="","",IF(P1333="","",BF1333))</f>
        <v/>
      </c>
      <c r="O1333" s="163" t="str">
        <f>IF($C$3="","",IF(AND(OR(F1333="",F1333="□"),OR(G1333="",G1333="□"),OR(H1333="",H1333="□")),"",IF(AND(F1333="■",G1333="■"),"",IF(AND(OR(F1333="■",G1333="■"),H1333="■"),"",IF(BF1333="","",IF(OR(BF1333=4,BF1333&gt;4),"○","×"))))))</f>
        <v/>
      </c>
      <c r="P1333" s="162" t="str">
        <f>IF($C$3="","",IF(AND(OR(F1333="",F1333="□"),OR(G1333="",G1333="□"),OR(H1333="",H1333="□")),"",IF(AND(F1333="■",G1333="■"),"",IF(AND(OR(F1333="■",G1333="■"),H1333="■"),"",IF(BF1333="","",IF(OR(BF1333=5,BF1333&gt;5),"○","×"))))))</f>
        <v/>
      </c>
      <c r="Q1333" s="129" t="s">
        <v>38</v>
      </c>
      <c r="R1333" s="130" t="s">
        <v>38</v>
      </c>
      <c r="S1333" s="131" t="s">
        <v>38</v>
      </c>
      <c r="T1333" s="1"/>
      <c r="U1333" s="10"/>
      <c r="V1333" s="11"/>
      <c r="W1333" s="10"/>
      <c r="X1333" s="223" t="str">
        <f t="shared" si="420"/>
        <v/>
      </c>
      <c r="Y1333" s="164" t="str">
        <f t="shared" si="402"/>
        <v/>
      </c>
      <c r="Z1333" s="131" t="s">
        <v>58</v>
      </c>
      <c r="AA1333" s="135" t="s">
        <v>58</v>
      </c>
      <c r="AB1333" s="165" t="str">
        <f t="shared" si="403"/>
        <v/>
      </c>
      <c r="AC1333" s="280"/>
      <c r="AD1333" s="281"/>
      <c r="AF1333" s="60" t="str">
        <f>IF($C$3="","",IF(AND(F1333="□",G1333="□",H1333="□"),"",IF(AND(F1333="■",G1333="■"),"",IF(AND(F1333="■",H1333="■"),"",IF(AND(G1333="■",H1333="■"),"",IF(F1333="■",$BY$42,IF(G1333="■",$BY$39,IF(I1333="","",I1333))))))))</f>
        <v/>
      </c>
      <c r="AG1333" s="61" t="str">
        <f>IF($C$3="","",IF(AND(F1333="□",G1333="□",H1333="□"),"",IF(AND(F1333="■",G1333="■"),"",IF(AND(F1333="■",H1333="■"),"",IF(AND(G1333="■",H1333="■"),"",IF(F1333="■",$BY$44,IF(G1333="■",$BY$41,IF(K1333="","",K1333))))))))</f>
        <v/>
      </c>
      <c r="AH1333" s="63" t="str">
        <f t="shared" si="404"/>
        <v/>
      </c>
      <c r="AI1333" s="63" t="str">
        <f t="shared" si="405"/>
        <v/>
      </c>
      <c r="AJ1333" s="64" t="str">
        <f t="shared" si="406"/>
        <v/>
      </c>
      <c r="AK1333" s="64" t="str">
        <f t="shared" si="407"/>
        <v/>
      </c>
      <c r="AL1333" s="64" t="str">
        <f>IF($C$3="","",IF(AND(F1333="□",G1333="□",H1333="□"),"",IF(AND(F1333="■",G1333="■"),"",IF(AND(F1333="■",H1333="■"),"",IF(AND(G1333="■",H1333="■"),"",IF(F1333="■",$BY$23,IF(G1333="■",$BY$21,IF(J1333="","",J1333))))))))</f>
        <v/>
      </c>
      <c r="AM1333" s="65" t="str">
        <f t="shared" si="408"/>
        <v/>
      </c>
      <c r="AN1333" s="64" t="str">
        <f>IF($C$3="","",IF(AND(F1333="□",G1333="□",H1333="□"),"",IF(AND(F1333="■",G1333="■"),"",IF(AND(F1333="■",H1333="■"),"",IF(AND(G1333="■",H1333="■"),"",IF(F1333="■",$BY$24,IF(G1333="■",$BY$22,IF(L1333="","",L1333))))))))</f>
        <v/>
      </c>
      <c r="AO1333" s="118"/>
      <c r="AP1333" s="64" t="str">
        <f t="shared" si="409"/>
        <v/>
      </c>
      <c r="AQ1333" s="64" t="str">
        <f t="shared" si="410"/>
        <v/>
      </c>
      <c r="AR1333" s="64" t="str">
        <f t="shared" si="411"/>
        <v/>
      </c>
      <c r="AS1333" s="64" t="str">
        <f t="shared" si="412"/>
        <v/>
      </c>
      <c r="AT1333" s="64" t="str">
        <f t="shared" si="413"/>
        <v/>
      </c>
      <c r="AW1333" s="17" t="str">
        <f t="shared" si="414"/>
        <v/>
      </c>
      <c r="AX1333" s="17" t="str">
        <f t="shared" si="415"/>
        <v/>
      </c>
      <c r="AY1333" s="17" t="str">
        <f t="shared" si="416"/>
        <v/>
      </c>
      <c r="AZ1333" s="17" t="str">
        <f t="shared" si="417"/>
        <v/>
      </c>
      <c r="BA1333" s="17" t="str">
        <f t="shared" si="418"/>
        <v/>
      </c>
      <c r="BB1333" s="17" t="str">
        <f t="shared" si="419"/>
        <v/>
      </c>
      <c r="BD1333" s="17" t="str">
        <f>IF(AND(OR(F1333="",F1333="□"),OR(G1333="",G1333="□"),OR(H1333="",H1333="□")),"",IF(AND(F1333="■",G1333="■"),"",IF(AND(OR(F1333="■",G1333="■"),H1333="■"),"",IF(F1333="■",5,IF(G1333="■",4,IF(I1333="","",IF($C$3="","",IF($C$3=8,"-",IF($C$3&lt;8,IF(I1333&lt;=$BY$25,7,IF(I1333&lt;=$BY$26,6,IF(I1333&lt;=$BY$27,5,IF(I1333&lt;=$BY$28,4,IF(I1333&lt;=$BY$29,3,IF(I1333&lt;=$BY$30,2,1)))))))))))))))</f>
        <v/>
      </c>
      <c r="BE1333" s="17" t="str">
        <f>IF(AND(OR(F1333="",F1333="□"),OR(G1333="",G1333="□"),OR(H1333="",H1333="□")),"",IF(AND(F1333="■",G1333="■"),"",IF(AND(OR(F1333="■",G1333="■"),H1333="■"),"",IF(F1333="■",5,IF(G1333="■",4,IF(K1333="","",IF($C$3="","",IF($C$3=8,IF(K1333&lt;=$BY$33,6,IF(K1333&lt;=$BY$34,5,IF(K1333&lt;=$BY$35,4,3))),IF(AND($C$3&lt;8,$C$3&gt;4),IF(K1333&lt;=$BY$32,7,IF(K1333&lt;=$BY$33,6,IF(K1333&lt;=$BY$34,5,IF(K1333&lt;=$BY$35,4,IF(K1333&lt;=$BY$36,3,2))))),IF(C1319&lt;5,"-"))))))))))</f>
        <v/>
      </c>
      <c r="BF1333" s="17" t="str">
        <f t="shared" si="421"/>
        <v/>
      </c>
      <c r="BH1333" s="18" t="str">
        <f>IF(X1333="","",IF(50&lt;=Y1333,6,IF(AND(40&lt;=Y1333,Y1333&lt;50),5,IF(AND(30&lt;=Y1333,Y1333&lt;40),4,IF(AND(20&lt;=Y1333,Y1333&lt;30),3,IF(AND(10&lt;=Y1333,Y1333&lt;20),2,IF(AND(0&lt;=Y1333,Y1333&lt;10),1,IF(Y1333&lt;0,0,""))))))))</f>
        <v/>
      </c>
      <c r="BI1333" s="18" t="str">
        <f>IF(X1333="","",IF(30&lt;=Y1333,4,IF(AND(20&lt;=Y1333,Y1333&lt;30),3,IF(AND(10&lt;=Y1333,Y1333&lt;20),2,IF(AND(0&lt;=Y1333,Y1333&lt;10),1,IF(Y1333&lt;0,0,""))))))</f>
        <v/>
      </c>
      <c r="BJ1333" s="58" t="str">
        <f>IF(AND(OR(Q1333="",Q1333="□"),OR(R1333="",R1333="□"),OR(S1333="",S1333="□")),"",IF(AND(Q1333="■",R1333="■"),"",IF(AND(OR(Q1333="■",R1333="■"),S1333="■"),"",IF(Q1333="■",3,IF(R1333="■",1,IF(Z1333="■",BH1333,BI1333))))))</f>
        <v/>
      </c>
    </row>
    <row r="1334" spans="1:62" ht="12" customHeight="1" x14ac:dyDescent="0.15">
      <c r="A1334" s="66">
        <v>1317</v>
      </c>
      <c r="B1334" s="4"/>
      <c r="C1334" s="2"/>
      <c r="D1334" s="2"/>
      <c r="E1334" s="8"/>
      <c r="F1334" s="129" t="s">
        <v>38</v>
      </c>
      <c r="G1334" s="130" t="s">
        <v>38</v>
      </c>
      <c r="H1334" s="131" t="s">
        <v>38</v>
      </c>
      <c r="I1334" s="122"/>
      <c r="J1334" s="149"/>
      <c r="K1334" s="124"/>
      <c r="L1334" s="178"/>
      <c r="M1334" s="133"/>
      <c r="N1334" s="163" t="str">
        <f>IF($C$3="","",IF(P1334="","",BF1334))</f>
        <v/>
      </c>
      <c r="O1334" s="163" t="str">
        <f>IF($C$3="","",IF(AND(OR(F1334="",F1334="□"),OR(G1334="",G1334="□"),OR(H1334="",H1334="□")),"",IF(AND(F1334="■",G1334="■"),"",IF(AND(OR(F1334="■",G1334="■"),H1334="■"),"",IF(BF1334="","",IF(OR(BF1334=4,BF1334&gt;4),"○","×"))))))</f>
        <v/>
      </c>
      <c r="P1334" s="162" t="str">
        <f>IF($C$3="","",IF(AND(OR(F1334="",F1334="□"),OR(G1334="",G1334="□"),OR(H1334="",H1334="□")),"",IF(AND(F1334="■",G1334="■"),"",IF(AND(OR(F1334="■",G1334="■"),H1334="■"),"",IF(BF1334="","",IF(OR(BF1334=5,BF1334&gt;5),"○","×"))))))</f>
        <v/>
      </c>
      <c r="Q1334" s="129" t="s">
        <v>38</v>
      </c>
      <c r="R1334" s="130" t="s">
        <v>38</v>
      </c>
      <c r="S1334" s="131" t="s">
        <v>38</v>
      </c>
      <c r="T1334" s="1"/>
      <c r="U1334" s="10"/>
      <c r="V1334" s="11"/>
      <c r="W1334" s="10"/>
      <c r="X1334" s="223" t="str">
        <f t="shared" si="420"/>
        <v/>
      </c>
      <c r="Y1334" s="164" t="str">
        <f t="shared" si="402"/>
        <v/>
      </c>
      <c r="Z1334" s="131" t="s">
        <v>58</v>
      </c>
      <c r="AA1334" s="135" t="s">
        <v>58</v>
      </c>
      <c r="AB1334" s="165" t="str">
        <f t="shared" si="403"/>
        <v/>
      </c>
      <c r="AC1334" s="280"/>
      <c r="AD1334" s="281"/>
      <c r="AF1334" s="60" t="str">
        <f>IF($C$3="","",IF(AND(F1334="□",G1334="□",H1334="□"),"",IF(AND(F1334="■",G1334="■"),"",IF(AND(F1334="■",H1334="■"),"",IF(AND(G1334="■",H1334="■"),"",IF(F1334="■",$BY$42,IF(G1334="■",$BY$39,IF(I1334="","",I1334))))))))</f>
        <v/>
      </c>
      <c r="AG1334" s="61" t="str">
        <f>IF($C$3="","",IF(AND(F1334="□",G1334="□",H1334="□"),"",IF(AND(F1334="■",G1334="■"),"",IF(AND(F1334="■",H1334="■"),"",IF(AND(G1334="■",H1334="■"),"",IF(F1334="■",$BY$44,IF(G1334="■",$BY$41,IF(K1334="","",K1334))))))))</f>
        <v/>
      </c>
      <c r="AH1334" s="63" t="str">
        <f t="shared" si="404"/>
        <v/>
      </c>
      <c r="AI1334" s="63" t="str">
        <f t="shared" si="405"/>
        <v/>
      </c>
      <c r="AJ1334" s="64" t="str">
        <f t="shared" si="406"/>
        <v/>
      </c>
      <c r="AK1334" s="64" t="str">
        <f t="shared" si="407"/>
        <v/>
      </c>
      <c r="AL1334" s="64" t="str">
        <f>IF($C$3="","",IF(AND(F1334="□",G1334="□",H1334="□"),"",IF(AND(F1334="■",G1334="■"),"",IF(AND(F1334="■",H1334="■"),"",IF(AND(G1334="■",H1334="■"),"",IF(F1334="■",$BY$23,IF(G1334="■",$BY$21,IF(J1334="","",J1334))))))))</f>
        <v/>
      </c>
      <c r="AM1334" s="65" t="str">
        <f t="shared" si="408"/>
        <v/>
      </c>
      <c r="AN1334" s="64" t="str">
        <f>IF($C$3="","",IF(AND(F1334="□",G1334="□",H1334="□"),"",IF(AND(F1334="■",G1334="■"),"",IF(AND(F1334="■",H1334="■"),"",IF(AND(G1334="■",H1334="■"),"",IF(F1334="■",$BY$24,IF(G1334="■",$BY$22,IF(L1334="","",L1334))))))))</f>
        <v/>
      </c>
      <c r="AO1334" s="118"/>
      <c r="AP1334" s="64" t="str">
        <f t="shared" si="409"/>
        <v/>
      </c>
      <c r="AQ1334" s="64" t="str">
        <f t="shared" si="410"/>
        <v/>
      </c>
      <c r="AR1334" s="64" t="str">
        <f t="shared" si="411"/>
        <v/>
      </c>
      <c r="AS1334" s="64" t="str">
        <f t="shared" si="412"/>
        <v/>
      </c>
      <c r="AT1334" s="64" t="str">
        <f t="shared" si="413"/>
        <v/>
      </c>
      <c r="AW1334" s="17" t="str">
        <f t="shared" si="414"/>
        <v/>
      </c>
      <c r="AX1334" s="17" t="str">
        <f t="shared" si="415"/>
        <v/>
      </c>
      <c r="AY1334" s="17" t="str">
        <f t="shared" si="416"/>
        <v/>
      </c>
      <c r="AZ1334" s="17" t="str">
        <f t="shared" si="417"/>
        <v/>
      </c>
      <c r="BA1334" s="17" t="str">
        <f t="shared" si="418"/>
        <v/>
      </c>
      <c r="BB1334" s="17" t="str">
        <f t="shared" si="419"/>
        <v/>
      </c>
      <c r="BD1334" s="17" t="str">
        <f>IF(AND(OR(F1334="",F1334="□"),OR(G1334="",G1334="□"),OR(H1334="",H1334="□")),"",IF(AND(F1334="■",G1334="■"),"",IF(AND(OR(F1334="■",G1334="■"),H1334="■"),"",IF(F1334="■",5,IF(G1334="■",4,IF(I1334="","",IF($C$3="","",IF($C$3=8,"-",IF($C$3&lt;8,IF(I1334&lt;=$BY$25,7,IF(I1334&lt;=$BY$26,6,IF(I1334&lt;=$BY$27,5,IF(I1334&lt;=$BY$28,4,IF(I1334&lt;=$BY$29,3,IF(I1334&lt;=$BY$30,2,1)))))))))))))))</f>
        <v/>
      </c>
      <c r="BE1334" s="17" t="str">
        <f>IF(AND(OR(F1334="",F1334="□"),OR(G1334="",G1334="□"),OR(H1334="",H1334="□")),"",IF(AND(F1334="■",G1334="■"),"",IF(AND(OR(F1334="■",G1334="■"),H1334="■"),"",IF(F1334="■",5,IF(G1334="■",4,IF(K1334="","",IF($C$3="","",IF($C$3=8,IF(K1334&lt;=$BY$33,6,IF(K1334&lt;=$BY$34,5,IF(K1334&lt;=$BY$35,4,3))),IF(AND($C$3&lt;8,$C$3&gt;4),IF(K1334&lt;=$BY$32,7,IF(K1334&lt;=$BY$33,6,IF(K1334&lt;=$BY$34,5,IF(K1334&lt;=$BY$35,4,IF(K1334&lt;=$BY$36,3,2))))),IF(C1320&lt;5,"-"))))))))))</f>
        <v/>
      </c>
      <c r="BF1334" s="17" t="str">
        <f t="shared" si="421"/>
        <v/>
      </c>
      <c r="BH1334" s="18" t="str">
        <f>IF(X1334="","",IF(50&lt;=Y1334,6,IF(AND(40&lt;=Y1334,Y1334&lt;50),5,IF(AND(30&lt;=Y1334,Y1334&lt;40),4,IF(AND(20&lt;=Y1334,Y1334&lt;30),3,IF(AND(10&lt;=Y1334,Y1334&lt;20),2,IF(AND(0&lt;=Y1334,Y1334&lt;10),1,IF(Y1334&lt;0,0,""))))))))</f>
        <v/>
      </c>
      <c r="BI1334" s="18" t="str">
        <f>IF(X1334="","",IF(30&lt;=Y1334,4,IF(AND(20&lt;=Y1334,Y1334&lt;30),3,IF(AND(10&lt;=Y1334,Y1334&lt;20),2,IF(AND(0&lt;=Y1334,Y1334&lt;10),1,IF(Y1334&lt;0,0,""))))))</f>
        <v/>
      </c>
      <c r="BJ1334" s="58" t="str">
        <f>IF(AND(OR(Q1334="",Q1334="□"),OR(R1334="",R1334="□"),OR(S1334="",S1334="□")),"",IF(AND(Q1334="■",R1334="■"),"",IF(AND(OR(Q1334="■",R1334="■"),S1334="■"),"",IF(Q1334="■",3,IF(R1334="■",1,IF(Z1334="■",BH1334,BI1334))))))</f>
        <v/>
      </c>
    </row>
    <row r="1335" spans="1:62" ht="12" customHeight="1" x14ac:dyDescent="0.15">
      <c r="A1335" s="66">
        <v>1318</v>
      </c>
      <c r="B1335" s="4"/>
      <c r="C1335" s="2"/>
      <c r="D1335" s="2"/>
      <c r="E1335" s="8"/>
      <c r="F1335" s="129" t="s">
        <v>38</v>
      </c>
      <c r="G1335" s="130" t="s">
        <v>38</v>
      </c>
      <c r="H1335" s="131" t="s">
        <v>38</v>
      </c>
      <c r="I1335" s="122"/>
      <c r="J1335" s="149"/>
      <c r="K1335" s="124"/>
      <c r="L1335" s="178"/>
      <c r="M1335" s="133"/>
      <c r="N1335" s="163" t="str">
        <f>IF($C$3="","",IF(P1335="","",BF1335))</f>
        <v/>
      </c>
      <c r="O1335" s="163" t="str">
        <f>IF($C$3="","",IF(AND(OR(F1335="",F1335="□"),OR(G1335="",G1335="□"),OR(H1335="",H1335="□")),"",IF(AND(F1335="■",G1335="■"),"",IF(AND(OR(F1335="■",G1335="■"),H1335="■"),"",IF(BF1335="","",IF(OR(BF1335=4,BF1335&gt;4),"○","×"))))))</f>
        <v/>
      </c>
      <c r="P1335" s="162" t="str">
        <f>IF($C$3="","",IF(AND(OR(F1335="",F1335="□"),OR(G1335="",G1335="□"),OR(H1335="",H1335="□")),"",IF(AND(F1335="■",G1335="■"),"",IF(AND(OR(F1335="■",G1335="■"),H1335="■"),"",IF(BF1335="","",IF(OR(BF1335=5,BF1335&gt;5),"○","×"))))))</f>
        <v/>
      </c>
      <c r="Q1335" s="129" t="s">
        <v>38</v>
      </c>
      <c r="R1335" s="130" t="s">
        <v>38</v>
      </c>
      <c r="S1335" s="131" t="s">
        <v>38</v>
      </c>
      <c r="T1335" s="1"/>
      <c r="U1335" s="10"/>
      <c r="V1335" s="11"/>
      <c r="W1335" s="10"/>
      <c r="X1335" s="223" t="str">
        <f t="shared" si="420"/>
        <v/>
      </c>
      <c r="Y1335" s="164" t="str">
        <f t="shared" si="402"/>
        <v/>
      </c>
      <c r="Z1335" s="131" t="s">
        <v>58</v>
      </c>
      <c r="AA1335" s="135" t="s">
        <v>58</v>
      </c>
      <c r="AB1335" s="165" t="str">
        <f t="shared" si="403"/>
        <v/>
      </c>
      <c r="AC1335" s="280"/>
      <c r="AD1335" s="281"/>
      <c r="AF1335" s="60" t="str">
        <f>IF($C$3="","",IF(AND(F1335="□",G1335="□",H1335="□"),"",IF(AND(F1335="■",G1335="■"),"",IF(AND(F1335="■",H1335="■"),"",IF(AND(G1335="■",H1335="■"),"",IF(F1335="■",$BY$42,IF(G1335="■",$BY$39,IF(I1335="","",I1335))))))))</f>
        <v/>
      </c>
      <c r="AG1335" s="61" t="str">
        <f>IF($C$3="","",IF(AND(F1335="□",G1335="□",H1335="□"),"",IF(AND(F1335="■",G1335="■"),"",IF(AND(F1335="■",H1335="■"),"",IF(AND(G1335="■",H1335="■"),"",IF(F1335="■",$BY$44,IF(G1335="■",$BY$41,IF(K1335="","",K1335))))))))</f>
        <v/>
      </c>
      <c r="AH1335" s="63" t="str">
        <f t="shared" si="404"/>
        <v/>
      </c>
      <c r="AI1335" s="63" t="str">
        <f t="shared" si="405"/>
        <v/>
      </c>
      <c r="AJ1335" s="64" t="str">
        <f t="shared" si="406"/>
        <v/>
      </c>
      <c r="AK1335" s="64" t="str">
        <f t="shared" si="407"/>
        <v/>
      </c>
      <c r="AL1335" s="64" t="str">
        <f>IF($C$3="","",IF(AND(F1335="□",G1335="□",H1335="□"),"",IF(AND(F1335="■",G1335="■"),"",IF(AND(F1335="■",H1335="■"),"",IF(AND(G1335="■",H1335="■"),"",IF(F1335="■",$BY$23,IF(G1335="■",$BY$21,IF(J1335="","",J1335))))))))</f>
        <v/>
      </c>
      <c r="AM1335" s="65" t="str">
        <f t="shared" si="408"/>
        <v/>
      </c>
      <c r="AN1335" s="64" t="str">
        <f>IF($C$3="","",IF(AND(F1335="□",G1335="□",H1335="□"),"",IF(AND(F1335="■",G1335="■"),"",IF(AND(F1335="■",H1335="■"),"",IF(AND(G1335="■",H1335="■"),"",IF(F1335="■",$BY$24,IF(G1335="■",$BY$22,IF(L1335="","",L1335))))))))</f>
        <v/>
      </c>
      <c r="AO1335" s="118"/>
      <c r="AP1335" s="64" t="str">
        <f t="shared" si="409"/>
        <v/>
      </c>
      <c r="AQ1335" s="64" t="str">
        <f t="shared" si="410"/>
        <v/>
      </c>
      <c r="AR1335" s="64" t="str">
        <f t="shared" si="411"/>
        <v/>
      </c>
      <c r="AS1335" s="64" t="str">
        <f t="shared" si="412"/>
        <v/>
      </c>
      <c r="AT1335" s="64" t="str">
        <f t="shared" si="413"/>
        <v/>
      </c>
      <c r="AW1335" s="17" t="str">
        <f t="shared" si="414"/>
        <v/>
      </c>
      <c r="AX1335" s="17" t="str">
        <f t="shared" si="415"/>
        <v/>
      </c>
      <c r="AY1335" s="17" t="str">
        <f t="shared" si="416"/>
        <v/>
      </c>
      <c r="AZ1335" s="17" t="str">
        <f t="shared" si="417"/>
        <v/>
      </c>
      <c r="BA1335" s="17" t="str">
        <f t="shared" si="418"/>
        <v/>
      </c>
      <c r="BB1335" s="17" t="str">
        <f t="shared" si="419"/>
        <v/>
      </c>
      <c r="BD1335" s="17" t="str">
        <f>IF(AND(OR(F1335="",F1335="□"),OR(G1335="",G1335="□"),OR(H1335="",H1335="□")),"",IF(AND(F1335="■",G1335="■"),"",IF(AND(OR(F1335="■",G1335="■"),H1335="■"),"",IF(F1335="■",5,IF(G1335="■",4,IF(I1335="","",IF($C$3="","",IF($C$3=8,"-",IF($C$3&lt;8,IF(I1335&lt;=$BY$25,7,IF(I1335&lt;=$BY$26,6,IF(I1335&lt;=$BY$27,5,IF(I1335&lt;=$BY$28,4,IF(I1335&lt;=$BY$29,3,IF(I1335&lt;=$BY$30,2,1)))))))))))))))</f>
        <v/>
      </c>
      <c r="BE1335" s="17" t="str">
        <f>IF(AND(OR(F1335="",F1335="□"),OR(G1335="",G1335="□"),OR(H1335="",H1335="□")),"",IF(AND(F1335="■",G1335="■"),"",IF(AND(OR(F1335="■",G1335="■"),H1335="■"),"",IF(F1335="■",5,IF(G1335="■",4,IF(K1335="","",IF($C$3="","",IF($C$3=8,IF(K1335&lt;=$BY$33,6,IF(K1335&lt;=$BY$34,5,IF(K1335&lt;=$BY$35,4,3))),IF(AND($C$3&lt;8,$C$3&gt;4),IF(K1335&lt;=$BY$32,7,IF(K1335&lt;=$BY$33,6,IF(K1335&lt;=$BY$34,5,IF(K1335&lt;=$BY$35,4,IF(K1335&lt;=$BY$36,3,2))))),IF(C1321&lt;5,"-"))))))))))</f>
        <v/>
      </c>
      <c r="BF1335" s="17" t="str">
        <f t="shared" si="421"/>
        <v/>
      </c>
      <c r="BH1335" s="18" t="str">
        <f>IF(X1335="","",IF(50&lt;=Y1335,6,IF(AND(40&lt;=Y1335,Y1335&lt;50),5,IF(AND(30&lt;=Y1335,Y1335&lt;40),4,IF(AND(20&lt;=Y1335,Y1335&lt;30),3,IF(AND(10&lt;=Y1335,Y1335&lt;20),2,IF(AND(0&lt;=Y1335,Y1335&lt;10),1,IF(Y1335&lt;0,0,""))))))))</f>
        <v/>
      </c>
      <c r="BI1335" s="18" t="str">
        <f>IF(X1335="","",IF(30&lt;=Y1335,4,IF(AND(20&lt;=Y1335,Y1335&lt;30),3,IF(AND(10&lt;=Y1335,Y1335&lt;20),2,IF(AND(0&lt;=Y1335,Y1335&lt;10),1,IF(Y1335&lt;0,0,""))))))</f>
        <v/>
      </c>
      <c r="BJ1335" s="58" t="str">
        <f>IF(AND(OR(Q1335="",Q1335="□"),OR(R1335="",R1335="□"),OR(S1335="",S1335="□")),"",IF(AND(Q1335="■",R1335="■"),"",IF(AND(OR(Q1335="■",R1335="■"),S1335="■"),"",IF(Q1335="■",3,IF(R1335="■",1,IF(Z1335="■",BH1335,BI1335))))))</f>
        <v/>
      </c>
    </row>
    <row r="1336" spans="1:62" ht="12" customHeight="1" x14ac:dyDescent="0.15">
      <c r="A1336" s="66">
        <v>1319</v>
      </c>
      <c r="B1336" s="4"/>
      <c r="C1336" s="2"/>
      <c r="D1336" s="2"/>
      <c r="E1336" s="8"/>
      <c r="F1336" s="129" t="s">
        <v>38</v>
      </c>
      <c r="G1336" s="130" t="s">
        <v>38</v>
      </c>
      <c r="H1336" s="131" t="s">
        <v>38</v>
      </c>
      <c r="I1336" s="122"/>
      <c r="J1336" s="149"/>
      <c r="K1336" s="124"/>
      <c r="L1336" s="178"/>
      <c r="M1336" s="133"/>
      <c r="N1336" s="163" t="str">
        <f>IF($C$3="","",IF(P1336="","",BF1336))</f>
        <v/>
      </c>
      <c r="O1336" s="163" t="str">
        <f>IF($C$3="","",IF(AND(OR(F1336="",F1336="□"),OR(G1336="",G1336="□"),OR(H1336="",H1336="□")),"",IF(AND(F1336="■",G1336="■"),"",IF(AND(OR(F1336="■",G1336="■"),H1336="■"),"",IF(BF1336="","",IF(OR(BF1336=4,BF1336&gt;4),"○","×"))))))</f>
        <v/>
      </c>
      <c r="P1336" s="162" t="str">
        <f>IF($C$3="","",IF(AND(OR(F1336="",F1336="□"),OR(G1336="",G1336="□"),OR(H1336="",H1336="□")),"",IF(AND(F1336="■",G1336="■"),"",IF(AND(OR(F1336="■",G1336="■"),H1336="■"),"",IF(BF1336="","",IF(OR(BF1336=5,BF1336&gt;5),"○","×"))))))</f>
        <v/>
      </c>
      <c r="Q1336" s="129" t="s">
        <v>38</v>
      </c>
      <c r="R1336" s="130" t="s">
        <v>38</v>
      </c>
      <c r="S1336" s="131" t="s">
        <v>38</v>
      </c>
      <c r="T1336" s="1"/>
      <c r="U1336" s="10"/>
      <c r="V1336" s="11"/>
      <c r="W1336" s="10"/>
      <c r="X1336" s="223" t="str">
        <f t="shared" si="420"/>
        <v/>
      </c>
      <c r="Y1336" s="164" t="str">
        <f t="shared" si="402"/>
        <v/>
      </c>
      <c r="Z1336" s="131" t="s">
        <v>58</v>
      </c>
      <c r="AA1336" s="135" t="s">
        <v>58</v>
      </c>
      <c r="AB1336" s="165" t="str">
        <f t="shared" si="403"/>
        <v/>
      </c>
      <c r="AC1336" s="280"/>
      <c r="AD1336" s="281"/>
      <c r="AF1336" s="60" t="str">
        <f>IF($C$3="","",IF(AND(F1336="□",G1336="□",H1336="□"),"",IF(AND(F1336="■",G1336="■"),"",IF(AND(F1336="■",H1336="■"),"",IF(AND(G1336="■",H1336="■"),"",IF(F1336="■",$BY$42,IF(G1336="■",$BY$39,IF(I1336="","",I1336))))))))</f>
        <v/>
      </c>
      <c r="AG1336" s="61" t="str">
        <f>IF($C$3="","",IF(AND(F1336="□",G1336="□",H1336="□"),"",IF(AND(F1336="■",G1336="■"),"",IF(AND(F1336="■",H1336="■"),"",IF(AND(G1336="■",H1336="■"),"",IF(F1336="■",$BY$44,IF(G1336="■",$BY$41,IF(K1336="","",K1336))))))))</f>
        <v/>
      </c>
      <c r="AH1336" s="63" t="str">
        <f t="shared" si="404"/>
        <v/>
      </c>
      <c r="AI1336" s="63" t="str">
        <f t="shared" si="405"/>
        <v/>
      </c>
      <c r="AJ1336" s="64" t="str">
        <f t="shared" si="406"/>
        <v/>
      </c>
      <c r="AK1336" s="64" t="str">
        <f t="shared" si="407"/>
        <v/>
      </c>
      <c r="AL1336" s="64" t="str">
        <f>IF($C$3="","",IF(AND(F1336="□",G1336="□",H1336="□"),"",IF(AND(F1336="■",G1336="■"),"",IF(AND(F1336="■",H1336="■"),"",IF(AND(G1336="■",H1336="■"),"",IF(F1336="■",$BY$23,IF(G1336="■",$BY$21,IF(J1336="","",J1336))))))))</f>
        <v/>
      </c>
      <c r="AM1336" s="65" t="str">
        <f t="shared" si="408"/>
        <v/>
      </c>
      <c r="AN1336" s="64" t="str">
        <f>IF($C$3="","",IF(AND(F1336="□",G1336="□",H1336="□"),"",IF(AND(F1336="■",G1336="■"),"",IF(AND(F1336="■",H1336="■"),"",IF(AND(G1336="■",H1336="■"),"",IF(F1336="■",$BY$24,IF(G1336="■",$BY$22,IF(L1336="","",L1336))))))))</f>
        <v/>
      </c>
      <c r="AO1336" s="118"/>
      <c r="AP1336" s="64" t="str">
        <f t="shared" si="409"/>
        <v/>
      </c>
      <c r="AQ1336" s="64" t="str">
        <f t="shared" si="410"/>
        <v/>
      </c>
      <c r="AR1336" s="64" t="str">
        <f t="shared" si="411"/>
        <v/>
      </c>
      <c r="AS1336" s="64" t="str">
        <f t="shared" si="412"/>
        <v/>
      </c>
      <c r="AT1336" s="64" t="str">
        <f t="shared" si="413"/>
        <v/>
      </c>
      <c r="AW1336" s="17" t="str">
        <f t="shared" si="414"/>
        <v/>
      </c>
      <c r="AX1336" s="17" t="str">
        <f t="shared" si="415"/>
        <v/>
      </c>
      <c r="AY1336" s="17" t="str">
        <f t="shared" si="416"/>
        <v/>
      </c>
      <c r="AZ1336" s="17" t="str">
        <f t="shared" si="417"/>
        <v/>
      </c>
      <c r="BA1336" s="17" t="str">
        <f t="shared" si="418"/>
        <v/>
      </c>
      <c r="BB1336" s="17" t="str">
        <f t="shared" si="419"/>
        <v/>
      </c>
      <c r="BD1336" s="17" t="str">
        <f>IF(AND(OR(F1336="",F1336="□"),OR(G1336="",G1336="□"),OR(H1336="",H1336="□")),"",IF(AND(F1336="■",G1336="■"),"",IF(AND(OR(F1336="■",G1336="■"),H1336="■"),"",IF(F1336="■",5,IF(G1336="■",4,IF(I1336="","",IF($C$3="","",IF($C$3=8,"-",IF($C$3&lt;8,IF(I1336&lt;=$BY$25,7,IF(I1336&lt;=$BY$26,6,IF(I1336&lt;=$BY$27,5,IF(I1336&lt;=$BY$28,4,IF(I1336&lt;=$BY$29,3,IF(I1336&lt;=$BY$30,2,1)))))))))))))))</f>
        <v/>
      </c>
      <c r="BE1336" s="17" t="str">
        <f>IF(AND(OR(F1336="",F1336="□"),OR(G1336="",G1336="□"),OR(H1336="",H1336="□")),"",IF(AND(F1336="■",G1336="■"),"",IF(AND(OR(F1336="■",G1336="■"),H1336="■"),"",IF(F1336="■",5,IF(G1336="■",4,IF(K1336="","",IF($C$3="","",IF($C$3=8,IF(K1336&lt;=$BY$33,6,IF(K1336&lt;=$BY$34,5,IF(K1336&lt;=$BY$35,4,3))),IF(AND($C$3&lt;8,$C$3&gt;4),IF(K1336&lt;=$BY$32,7,IF(K1336&lt;=$BY$33,6,IF(K1336&lt;=$BY$34,5,IF(K1336&lt;=$BY$35,4,IF(K1336&lt;=$BY$36,3,2))))),IF(C1322&lt;5,"-"))))))))))</f>
        <v/>
      </c>
      <c r="BF1336" s="17" t="str">
        <f t="shared" si="421"/>
        <v/>
      </c>
      <c r="BH1336" s="18" t="str">
        <f>IF(X1336="","",IF(50&lt;=Y1336,6,IF(AND(40&lt;=Y1336,Y1336&lt;50),5,IF(AND(30&lt;=Y1336,Y1336&lt;40),4,IF(AND(20&lt;=Y1336,Y1336&lt;30),3,IF(AND(10&lt;=Y1336,Y1336&lt;20),2,IF(AND(0&lt;=Y1336,Y1336&lt;10),1,IF(Y1336&lt;0,0,""))))))))</f>
        <v/>
      </c>
      <c r="BI1336" s="18" t="str">
        <f>IF(X1336="","",IF(30&lt;=Y1336,4,IF(AND(20&lt;=Y1336,Y1336&lt;30),3,IF(AND(10&lt;=Y1336,Y1336&lt;20),2,IF(AND(0&lt;=Y1336,Y1336&lt;10),1,IF(Y1336&lt;0,0,""))))))</f>
        <v/>
      </c>
      <c r="BJ1336" s="58" t="str">
        <f>IF(AND(OR(Q1336="",Q1336="□"),OR(R1336="",R1336="□"),OR(S1336="",S1336="□")),"",IF(AND(Q1336="■",R1336="■"),"",IF(AND(OR(Q1336="■",R1336="■"),S1336="■"),"",IF(Q1336="■",3,IF(R1336="■",1,IF(Z1336="■",BH1336,BI1336))))))</f>
        <v/>
      </c>
    </row>
    <row r="1337" spans="1:62" ht="12" customHeight="1" x14ac:dyDescent="0.15">
      <c r="A1337" s="66">
        <v>1320</v>
      </c>
      <c r="B1337" s="4"/>
      <c r="C1337" s="2"/>
      <c r="D1337" s="2"/>
      <c r="E1337" s="8"/>
      <c r="F1337" s="129" t="s">
        <v>38</v>
      </c>
      <c r="G1337" s="130" t="s">
        <v>38</v>
      </c>
      <c r="H1337" s="131" t="s">
        <v>38</v>
      </c>
      <c r="I1337" s="122"/>
      <c r="J1337" s="149"/>
      <c r="K1337" s="124"/>
      <c r="L1337" s="178"/>
      <c r="M1337" s="133"/>
      <c r="N1337" s="163" t="str">
        <f>IF($C$3="","",IF(P1337="","",BF1337))</f>
        <v/>
      </c>
      <c r="O1337" s="163" t="str">
        <f>IF($C$3="","",IF(AND(OR(F1337="",F1337="□"),OR(G1337="",G1337="□"),OR(H1337="",H1337="□")),"",IF(AND(F1337="■",G1337="■"),"",IF(AND(OR(F1337="■",G1337="■"),H1337="■"),"",IF(BF1337="","",IF(OR(BF1337=4,BF1337&gt;4),"○","×"))))))</f>
        <v/>
      </c>
      <c r="P1337" s="162" t="str">
        <f>IF($C$3="","",IF(AND(OR(F1337="",F1337="□"),OR(G1337="",G1337="□"),OR(H1337="",H1337="□")),"",IF(AND(F1337="■",G1337="■"),"",IF(AND(OR(F1337="■",G1337="■"),H1337="■"),"",IF(BF1337="","",IF(OR(BF1337=5,BF1337&gt;5),"○","×"))))))</f>
        <v/>
      </c>
      <c r="Q1337" s="129" t="s">
        <v>38</v>
      </c>
      <c r="R1337" s="130" t="s">
        <v>38</v>
      </c>
      <c r="S1337" s="131" t="s">
        <v>38</v>
      </c>
      <c r="T1337" s="1"/>
      <c r="U1337" s="10"/>
      <c r="V1337" s="11"/>
      <c r="W1337" s="10"/>
      <c r="X1337" s="223" t="str">
        <f t="shared" si="420"/>
        <v/>
      </c>
      <c r="Y1337" s="164" t="str">
        <f t="shared" si="402"/>
        <v/>
      </c>
      <c r="Z1337" s="131" t="s">
        <v>58</v>
      </c>
      <c r="AA1337" s="135" t="s">
        <v>58</v>
      </c>
      <c r="AB1337" s="165" t="str">
        <f t="shared" si="403"/>
        <v/>
      </c>
      <c r="AC1337" s="280"/>
      <c r="AD1337" s="281"/>
      <c r="AF1337" s="60" t="str">
        <f>IF($C$3="","",IF(AND(F1337="□",G1337="□",H1337="□"),"",IF(AND(F1337="■",G1337="■"),"",IF(AND(F1337="■",H1337="■"),"",IF(AND(G1337="■",H1337="■"),"",IF(F1337="■",$BY$42,IF(G1337="■",$BY$39,IF(I1337="","",I1337))))))))</f>
        <v/>
      </c>
      <c r="AG1337" s="61" t="str">
        <f>IF($C$3="","",IF(AND(F1337="□",G1337="□",H1337="□"),"",IF(AND(F1337="■",G1337="■"),"",IF(AND(F1337="■",H1337="■"),"",IF(AND(G1337="■",H1337="■"),"",IF(F1337="■",$BY$44,IF(G1337="■",$BY$41,IF(K1337="","",K1337))))))))</f>
        <v/>
      </c>
      <c r="AH1337" s="63" t="str">
        <f t="shared" si="404"/>
        <v/>
      </c>
      <c r="AI1337" s="63" t="str">
        <f t="shared" si="405"/>
        <v/>
      </c>
      <c r="AJ1337" s="64" t="str">
        <f t="shared" si="406"/>
        <v/>
      </c>
      <c r="AK1337" s="64" t="str">
        <f t="shared" si="407"/>
        <v/>
      </c>
      <c r="AL1337" s="64" t="str">
        <f>IF($C$3="","",IF(AND(F1337="□",G1337="□",H1337="□"),"",IF(AND(F1337="■",G1337="■"),"",IF(AND(F1337="■",H1337="■"),"",IF(AND(G1337="■",H1337="■"),"",IF(F1337="■",$BY$23,IF(G1337="■",$BY$21,IF(J1337="","",J1337))))))))</f>
        <v/>
      </c>
      <c r="AM1337" s="65" t="str">
        <f t="shared" si="408"/>
        <v/>
      </c>
      <c r="AN1337" s="64" t="str">
        <f>IF($C$3="","",IF(AND(F1337="□",G1337="□",H1337="□"),"",IF(AND(F1337="■",G1337="■"),"",IF(AND(F1337="■",H1337="■"),"",IF(AND(G1337="■",H1337="■"),"",IF(F1337="■",$BY$24,IF(G1337="■",$BY$22,IF(L1337="","",L1337))))))))</f>
        <v/>
      </c>
      <c r="AO1337" s="118"/>
      <c r="AP1337" s="64" t="str">
        <f t="shared" si="409"/>
        <v/>
      </c>
      <c r="AQ1337" s="64" t="str">
        <f t="shared" si="410"/>
        <v/>
      </c>
      <c r="AR1337" s="64" t="str">
        <f t="shared" si="411"/>
        <v/>
      </c>
      <c r="AS1337" s="64" t="str">
        <f t="shared" si="412"/>
        <v/>
      </c>
      <c r="AT1337" s="64" t="str">
        <f t="shared" si="413"/>
        <v/>
      </c>
      <c r="AW1337" s="17" t="str">
        <f t="shared" si="414"/>
        <v/>
      </c>
      <c r="AX1337" s="17" t="str">
        <f t="shared" si="415"/>
        <v/>
      </c>
      <c r="AY1337" s="17" t="str">
        <f t="shared" si="416"/>
        <v/>
      </c>
      <c r="AZ1337" s="17" t="str">
        <f t="shared" si="417"/>
        <v/>
      </c>
      <c r="BA1337" s="17" t="str">
        <f t="shared" si="418"/>
        <v/>
      </c>
      <c r="BB1337" s="17" t="str">
        <f t="shared" si="419"/>
        <v/>
      </c>
      <c r="BD1337" s="17" t="str">
        <f>IF(AND(OR(F1337="",F1337="□"),OR(G1337="",G1337="□"),OR(H1337="",H1337="□")),"",IF(AND(F1337="■",G1337="■"),"",IF(AND(OR(F1337="■",G1337="■"),H1337="■"),"",IF(F1337="■",5,IF(G1337="■",4,IF(I1337="","",IF($C$3="","",IF($C$3=8,"-",IF($C$3&lt;8,IF(I1337&lt;=$BY$25,7,IF(I1337&lt;=$BY$26,6,IF(I1337&lt;=$BY$27,5,IF(I1337&lt;=$BY$28,4,IF(I1337&lt;=$BY$29,3,IF(I1337&lt;=$BY$30,2,1)))))))))))))))</f>
        <v/>
      </c>
      <c r="BE1337" s="17" t="str">
        <f>IF(AND(OR(F1337="",F1337="□"),OR(G1337="",G1337="□"),OR(H1337="",H1337="□")),"",IF(AND(F1337="■",G1337="■"),"",IF(AND(OR(F1337="■",G1337="■"),H1337="■"),"",IF(F1337="■",5,IF(G1337="■",4,IF(K1337="","",IF($C$3="","",IF($C$3=8,IF(K1337&lt;=$BY$33,6,IF(K1337&lt;=$BY$34,5,IF(K1337&lt;=$BY$35,4,3))),IF(AND($C$3&lt;8,$C$3&gt;4),IF(K1337&lt;=$BY$32,7,IF(K1337&lt;=$BY$33,6,IF(K1337&lt;=$BY$34,5,IF(K1337&lt;=$BY$35,4,IF(K1337&lt;=$BY$36,3,2))))),IF(C1323&lt;5,"-"))))))))))</f>
        <v/>
      </c>
      <c r="BF1337" s="17" t="str">
        <f t="shared" si="421"/>
        <v/>
      </c>
      <c r="BH1337" s="18" t="str">
        <f>IF(X1337="","",IF(50&lt;=Y1337,6,IF(AND(40&lt;=Y1337,Y1337&lt;50),5,IF(AND(30&lt;=Y1337,Y1337&lt;40),4,IF(AND(20&lt;=Y1337,Y1337&lt;30),3,IF(AND(10&lt;=Y1337,Y1337&lt;20),2,IF(AND(0&lt;=Y1337,Y1337&lt;10),1,IF(Y1337&lt;0,0,""))))))))</f>
        <v/>
      </c>
      <c r="BI1337" s="18" t="str">
        <f>IF(X1337="","",IF(30&lt;=Y1337,4,IF(AND(20&lt;=Y1337,Y1337&lt;30),3,IF(AND(10&lt;=Y1337,Y1337&lt;20),2,IF(AND(0&lt;=Y1337,Y1337&lt;10),1,IF(Y1337&lt;0,0,""))))))</f>
        <v/>
      </c>
      <c r="BJ1337" s="58" t="str">
        <f>IF(AND(OR(Q1337="",Q1337="□"),OR(R1337="",R1337="□"),OR(S1337="",S1337="□")),"",IF(AND(Q1337="■",R1337="■"),"",IF(AND(OR(Q1337="■",R1337="■"),S1337="■"),"",IF(Q1337="■",3,IF(R1337="■",1,IF(Z1337="■",BH1337,BI1337))))))</f>
        <v/>
      </c>
    </row>
    <row r="1338" spans="1:62" ht="12" customHeight="1" x14ac:dyDescent="0.15">
      <c r="A1338" s="66">
        <v>1321</v>
      </c>
      <c r="B1338" s="4"/>
      <c r="C1338" s="2"/>
      <c r="D1338" s="2"/>
      <c r="E1338" s="8"/>
      <c r="F1338" s="129" t="s">
        <v>38</v>
      </c>
      <c r="G1338" s="130" t="s">
        <v>38</v>
      </c>
      <c r="H1338" s="131" t="s">
        <v>38</v>
      </c>
      <c r="I1338" s="122"/>
      <c r="J1338" s="149"/>
      <c r="K1338" s="124"/>
      <c r="L1338" s="178"/>
      <c r="M1338" s="133"/>
      <c r="N1338" s="163" t="str">
        <f>IF($C$3="","",IF(P1338="","",BF1338))</f>
        <v/>
      </c>
      <c r="O1338" s="163" t="str">
        <f>IF($C$3="","",IF(AND(OR(F1338="",F1338="□"),OR(G1338="",G1338="□"),OR(H1338="",H1338="□")),"",IF(AND(F1338="■",G1338="■"),"",IF(AND(OR(F1338="■",G1338="■"),H1338="■"),"",IF(BF1338="","",IF(OR(BF1338=4,BF1338&gt;4),"○","×"))))))</f>
        <v/>
      </c>
      <c r="P1338" s="162" t="str">
        <f>IF($C$3="","",IF(AND(OR(F1338="",F1338="□"),OR(G1338="",G1338="□"),OR(H1338="",H1338="□")),"",IF(AND(F1338="■",G1338="■"),"",IF(AND(OR(F1338="■",G1338="■"),H1338="■"),"",IF(BF1338="","",IF(OR(BF1338=5,BF1338&gt;5),"○","×"))))))</f>
        <v/>
      </c>
      <c r="Q1338" s="129" t="s">
        <v>38</v>
      </c>
      <c r="R1338" s="130" t="s">
        <v>38</v>
      </c>
      <c r="S1338" s="131" t="s">
        <v>38</v>
      </c>
      <c r="T1338" s="1"/>
      <c r="U1338" s="10"/>
      <c r="V1338" s="11"/>
      <c r="W1338" s="10"/>
      <c r="X1338" s="223" t="str">
        <f t="shared" si="420"/>
        <v/>
      </c>
      <c r="Y1338" s="164" t="str">
        <f t="shared" si="402"/>
        <v/>
      </c>
      <c r="Z1338" s="131" t="s">
        <v>58</v>
      </c>
      <c r="AA1338" s="135" t="s">
        <v>58</v>
      </c>
      <c r="AB1338" s="165" t="str">
        <f t="shared" si="403"/>
        <v/>
      </c>
      <c r="AC1338" s="280"/>
      <c r="AD1338" s="281"/>
      <c r="AF1338" s="60" t="str">
        <f>IF($C$3="","",IF(AND(F1338="□",G1338="□",H1338="□"),"",IF(AND(F1338="■",G1338="■"),"",IF(AND(F1338="■",H1338="■"),"",IF(AND(G1338="■",H1338="■"),"",IF(F1338="■",$BY$42,IF(G1338="■",$BY$39,IF(I1338="","",I1338))))))))</f>
        <v/>
      </c>
      <c r="AG1338" s="61" t="str">
        <f>IF($C$3="","",IF(AND(F1338="□",G1338="□",H1338="□"),"",IF(AND(F1338="■",G1338="■"),"",IF(AND(F1338="■",H1338="■"),"",IF(AND(G1338="■",H1338="■"),"",IF(F1338="■",$BY$44,IF(G1338="■",$BY$41,IF(K1338="","",K1338))))))))</f>
        <v/>
      </c>
      <c r="AH1338" s="63" t="str">
        <f t="shared" si="404"/>
        <v/>
      </c>
      <c r="AI1338" s="63" t="str">
        <f t="shared" si="405"/>
        <v/>
      </c>
      <c r="AJ1338" s="64" t="str">
        <f t="shared" si="406"/>
        <v/>
      </c>
      <c r="AK1338" s="64" t="str">
        <f t="shared" si="407"/>
        <v/>
      </c>
      <c r="AL1338" s="64" t="str">
        <f>IF($C$3="","",IF(AND(F1338="□",G1338="□",H1338="□"),"",IF(AND(F1338="■",G1338="■"),"",IF(AND(F1338="■",H1338="■"),"",IF(AND(G1338="■",H1338="■"),"",IF(F1338="■",$BY$23,IF(G1338="■",$BY$21,IF(J1338="","",J1338))))))))</f>
        <v/>
      </c>
      <c r="AM1338" s="65" t="str">
        <f t="shared" si="408"/>
        <v/>
      </c>
      <c r="AN1338" s="64" t="str">
        <f>IF($C$3="","",IF(AND(F1338="□",G1338="□",H1338="□"),"",IF(AND(F1338="■",G1338="■"),"",IF(AND(F1338="■",H1338="■"),"",IF(AND(G1338="■",H1338="■"),"",IF(F1338="■",$BY$24,IF(G1338="■",$BY$22,IF(L1338="","",L1338))))))))</f>
        <v/>
      </c>
      <c r="AO1338" s="118"/>
      <c r="AP1338" s="64" t="str">
        <f t="shared" si="409"/>
        <v/>
      </c>
      <c r="AQ1338" s="64" t="str">
        <f t="shared" si="410"/>
        <v/>
      </c>
      <c r="AR1338" s="64" t="str">
        <f t="shared" si="411"/>
        <v/>
      </c>
      <c r="AS1338" s="64" t="str">
        <f t="shared" si="412"/>
        <v/>
      </c>
      <c r="AT1338" s="64" t="str">
        <f t="shared" si="413"/>
        <v/>
      </c>
      <c r="AW1338" s="17" t="str">
        <f t="shared" si="414"/>
        <v/>
      </c>
      <c r="AX1338" s="17" t="str">
        <f t="shared" si="415"/>
        <v/>
      </c>
      <c r="AY1338" s="17" t="str">
        <f t="shared" si="416"/>
        <v/>
      </c>
      <c r="AZ1338" s="17" t="str">
        <f t="shared" si="417"/>
        <v/>
      </c>
      <c r="BA1338" s="17" t="str">
        <f t="shared" si="418"/>
        <v/>
      </c>
      <c r="BB1338" s="17" t="str">
        <f t="shared" si="419"/>
        <v/>
      </c>
      <c r="BD1338" s="17" t="str">
        <f>IF(AND(OR(F1338="",F1338="□"),OR(G1338="",G1338="□"),OR(H1338="",H1338="□")),"",IF(AND(F1338="■",G1338="■"),"",IF(AND(OR(F1338="■",G1338="■"),H1338="■"),"",IF(F1338="■",5,IF(G1338="■",4,IF(I1338="","",IF($C$3="","",IF($C$3=8,"-",IF($C$3&lt;8,IF(I1338&lt;=$BY$25,7,IF(I1338&lt;=$BY$26,6,IF(I1338&lt;=$BY$27,5,IF(I1338&lt;=$BY$28,4,IF(I1338&lt;=$BY$29,3,IF(I1338&lt;=$BY$30,2,1)))))))))))))))</f>
        <v/>
      </c>
      <c r="BE1338" s="17" t="str">
        <f>IF(AND(OR(F1338="",F1338="□"),OR(G1338="",G1338="□"),OR(H1338="",H1338="□")),"",IF(AND(F1338="■",G1338="■"),"",IF(AND(OR(F1338="■",G1338="■"),H1338="■"),"",IF(F1338="■",5,IF(G1338="■",4,IF(K1338="","",IF($C$3="","",IF($C$3=8,IF(K1338&lt;=$BY$33,6,IF(K1338&lt;=$BY$34,5,IF(K1338&lt;=$BY$35,4,3))),IF(AND($C$3&lt;8,$C$3&gt;4),IF(K1338&lt;=$BY$32,7,IF(K1338&lt;=$BY$33,6,IF(K1338&lt;=$BY$34,5,IF(K1338&lt;=$BY$35,4,IF(K1338&lt;=$BY$36,3,2))))),IF(C1324&lt;5,"-"))))))))))</f>
        <v/>
      </c>
      <c r="BF1338" s="17" t="str">
        <f t="shared" si="421"/>
        <v/>
      </c>
      <c r="BH1338" s="18" t="str">
        <f>IF(X1338="","",IF(50&lt;=Y1338,6,IF(AND(40&lt;=Y1338,Y1338&lt;50),5,IF(AND(30&lt;=Y1338,Y1338&lt;40),4,IF(AND(20&lt;=Y1338,Y1338&lt;30),3,IF(AND(10&lt;=Y1338,Y1338&lt;20),2,IF(AND(0&lt;=Y1338,Y1338&lt;10),1,IF(Y1338&lt;0,0,""))))))))</f>
        <v/>
      </c>
      <c r="BI1338" s="18" t="str">
        <f>IF(X1338="","",IF(30&lt;=Y1338,4,IF(AND(20&lt;=Y1338,Y1338&lt;30),3,IF(AND(10&lt;=Y1338,Y1338&lt;20),2,IF(AND(0&lt;=Y1338,Y1338&lt;10),1,IF(Y1338&lt;0,0,""))))))</f>
        <v/>
      </c>
      <c r="BJ1338" s="58" t="str">
        <f>IF(AND(OR(Q1338="",Q1338="□"),OR(R1338="",R1338="□"),OR(S1338="",S1338="□")),"",IF(AND(Q1338="■",R1338="■"),"",IF(AND(OR(Q1338="■",R1338="■"),S1338="■"),"",IF(Q1338="■",3,IF(R1338="■",1,IF(Z1338="■",BH1338,BI1338))))))</f>
        <v/>
      </c>
    </row>
    <row r="1339" spans="1:62" ht="12" customHeight="1" x14ac:dyDescent="0.15">
      <c r="A1339" s="66">
        <v>1322</v>
      </c>
      <c r="B1339" s="4"/>
      <c r="C1339" s="2"/>
      <c r="D1339" s="2"/>
      <c r="E1339" s="8"/>
      <c r="F1339" s="129" t="s">
        <v>38</v>
      </c>
      <c r="G1339" s="130" t="s">
        <v>38</v>
      </c>
      <c r="H1339" s="131" t="s">
        <v>38</v>
      </c>
      <c r="I1339" s="122"/>
      <c r="J1339" s="149"/>
      <c r="K1339" s="124"/>
      <c r="L1339" s="178"/>
      <c r="M1339" s="133"/>
      <c r="N1339" s="163" t="str">
        <f>IF($C$3="","",IF(P1339="","",BF1339))</f>
        <v/>
      </c>
      <c r="O1339" s="163" t="str">
        <f>IF($C$3="","",IF(AND(OR(F1339="",F1339="□"),OR(G1339="",G1339="□"),OR(H1339="",H1339="□")),"",IF(AND(F1339="■",G1339="■"),"",IF(AND(OR(F1339="■",G1339="■"),H1339="■"),"",IF(BF1339="","",IF(OR(BF1339=4,BF1339&gt;4),"○","×"))))))</f>
        <v/>
      </c>
      <c r="P1339" s="162" t="str">
        <f>IF($C$3="","",IF(AND(OR(F1339="",F1339="□"),OR(G1339="",G1339="□"),OR(H1339="",H1339="□")),"",IF(AND(F1339="■",G1339="■"),"",IF(AND(OR(F1339="■",G1339="■"),H1339="■"),"",IF(BF1339="","",IF(OR(BF1339=5,BF1339&gt;5),"○","×"))))))</f>
        <v/>
      </c>
      <c r="Q1339" s="129" t="s">
        <v>38</v>
      </c>
      <c r="R1339" s="130" t="s">
        <v>38</v>
      </c>
      <c r="S1339" s="131" t="s">
        <v>38</v>
      </c>
      <c r="T1339" s="1"/>
      <c r="U1339" s="10"/>
      <c r="V1339" s="11"/>
      <c r="W1339" s="10"/>
      <c r="X1339" s="223" t="str">
        <f t="shared" si="420"/>
        <v/>
      </c>
      <c r="Y1339" s="164" t="str">
        <f t="shared" si="402"/>
        <v/>
      </c>
      <c r="Z1339" s="131" t="s">
        <v>58</v>
      </c>
      <c r="AA1339" s="135" t="s">
        <v>58</v>
      </c>
      <c r="AB1339" s="165" t="str">
        <f t="shared" si="403"/>
        <v/>
      </c>
      <c r="AC1339" s="280"/>
      <c r="AD1339" s="281"/>
      <c r="AF1339" s="60" t="str">
        <f>IF($C$3="","",IF(AND(F1339="□",G1339="□",H1339="□"),"",IF(AND(F1339="■",G1339="■"),"",IF(AND(F1339="■",H1339="■"),"",IF(AND(G1339="■",H1339="■"),"",IF(F1339="■",$BY$42,IF(G1339="■",$BY$39,IF(I1339="","",I1339))))))))</f>
        <v/>
      </c>
      <c r="AG1339" s="61" t="str">
        <f>IF($C$3="","",IF(AND(F1339="□",G1339="□",H1339="□"),"",IF(AND(F1339="■",G1339="■"),"",IF(AND(F1339="■",H1339="■"),"",IF(AND(G1339="■",H1339="■"),"",IF(F1339="■",$BY$44,IF(G1339="■",$BY$41,IF(K1339="","",K1339))))))))</f>
        <v/>
      </c>
      <c r="AH1339" s="63" t="str">
        <f t="shared" si="404"/>
        <v/>
      </c>
      <c r="AI1339" s="63" t="str">
        <f t="shared" si="405"/>
        <v/>
      </c>
      <c r="AJ1339" s="64" t="str">
        <f t="shared" si="406"/>
        <v/>
      </c>
      <c r="AK1339" s="64" t="str">
        <f t="shared" si="407"/>
        <v/>
      </c>
      <c r="AL1339" s="64" t="str">
        <f>IF($C$3="","",IF(AND(F1339="□",G1339="□",H1339="□"),"",IF(AND(F1339="■",G1339="■"),"",IF(AND(F1339="■",H1339="■"),"",IF(AND(G1339="■",H1339="■"),"",IF(F1339="■",$BY$23,IF(G1339="■",$BY$21,IF(J1339="","",J1339))))))))</f>
        <v/>
      </c>
      <c r="AM1339" s="65" t="str">
        <f t="shared" si="408"/>
        <v/>
      </c>
      <c r="AN1339" s="64" t="str">
        <f>IF($C$3="","",IF(AND(F1339="□",G1339="□",H1339="□"),"",IF(AND(F1339="■",G1339="■"),"",IF(AND(F1339="■",H1339="■"),"",IF(AND(G1339="■",H1339="■"),"",IF(F1339="■",$BY$24,IF(G1339="■",$BY$22,IF(L1339="","",L1339))))))))</f>
        <v/>
      </c>
      <c r="AO1339" s="118"/>
      <c r="AP1339" s="64" t="str">
        <f t="shared" si="409"/>
        <v/>
      </c>
      <c r="AQ1339" s="64" t="str">
        <f t="shared" si="410"/>
        <v/>
      </c>
      <c r="AR1339" s="64" t="str">
        <f t="shared" si="411"/>
        <v/>
      </c>
      <c r="AS1339" s="64" t="str">
        <f t="shared" si="412"/>
        <v/>
      </c>
      <c r="AT1339" s="64" t="str">
        <f t="shared" si="413"/>
        <v/>
      </c>
      <c r="AW1339" s="17" t="str">
        <f t="shared" si="414"/>
        <v/>
      </c>
      <c r="AX1339" s="17" t="str">
        <f t="shared" si="415"/>
        <v/>
      </c>
      <c r="AY1339" s="17" t="str">
        <f t="shared" si="416"/>
        <v/>
      </c>
      <c r="AZ1339" s="17" t="str">
        <f t="shared" si="417"/>
        <v/>
      </c>
      <c r="BA1339" s="17" t="str">
        <f t="shared" si="418"/>
        <v/>
      </c>
      <c r="BB1339" s="17" t="str">
        <f t="shared" si="419"/>
        <v/>
      </c>
      <c r="BD1339" s="17" t="str">
        <f>IF(AND(OR(F1339="",F1339="□"),OR(G1339="",G1339="□"),OR(H1339="",H1339="□")),"",IF(AND(F1339="■",G1339="■"),"",IF(AND(OR(F1339="■",G1339="■"),H1339="■"),"",IF(F1339="■",5,IF(G1339="■",4,IF(I1339="","",IF($C$3="","",IF($C$3=8,"-",IF($C$3&lt;8,IF(I1339&lt;=$BY$25,7,IF(I1339&lt;=$BY$26,6,IF(I1339&lt;=$BY$27,5,IF(I1339&lt;=$BY$28,4,IF(I1339&lt;=$BY$29,3,IF(I1339&lt;=$BY$30,2,1)))))))))))))))</f>
        <v/>
      </c>
      <c r="BE1339" s="17" t="str">
        <f>IF(AND(OR(F1339="",F1339="□"),OR(G1339="",G1339="□"),OR(H1339="",H1339="□")),"",IF(AND(F1339="■",G1339="■"),"",IF(AND(OR(F1339="■",G1339="■"),H1339="■"),"",IF(F1339="■",5,IF(G1339="■",4,IF(K1339="","",IF($C$3="","",IF($C$3=8,IF(K1339&lt;=$BY$33,6,IF(K1339&lt;=$BY$34,5,IF(K1339&lt;=$BY$35,4,3))),IF(AND($C$3&lt;8,$C$3&gt;4),IF(K1339&lt;=$BY$32,7,IF(K1339&lt;=$BY$33,6,IF(K1339&lt;=$BY$34,5,IF(K1339&lt;=$BY$35,4,IF(K1339&lt;=$BY$36,3,2))))),IF(C1325&lt;5,"-"))))))))))</f>
        <v/>
      </c>
      <c r="BF1339" s="17" t="str">
        <f t="shared" si="421"/>
        <v/>
      </c>
      <c r="BH1339" s="18" t="str">
        <f>IF(X1339="","",IF(50&lt;=Y1339,6,IF(AND(40&lt;=Y1339,Y1339&lt;50),5,IF(AND(30&lt;=Y1339,Y1339&lt;40),4,IF(AND(20&lt;=Y1339,Y1339&lt;30),3,IF(AND(10&lt;=Y1339,Y1339&lt;20),2,IF(AND(0&lt;=Y1339,Y1339&lt;10),1,IF(Y1339&lt;0,0,""))))))))</f>
        <v/>
      </c>
      <c r="BI1339" s="18" t="str">
        <f>IF(X1339="","",IF(30&lt;=Y1339,4,IF(AND(20&lt;=Y1339,Y1339&lt;30),3,IF(AND(10&lt;=Y1339,Y1339&lt;20),2,IF(AND(0&lt;=Y1339,Y1339&lt;10),1,IF(Y1339&lt;0,0,""))))))</f>
        <v/>
      </c>
      <c r="BJ1339" s="58" t="str">
        <f>IF(AND(OR(Q1339="",Q1339="□"),OR(R1339="",R1339="□"),OR(S1339="",S1339="□")),"",IF(AND(Q1339="■",R1339="■"),"",IF(AND(OR(Q1339="■",R1339="■"),S1339="■"),"",IF(Q1339="■",3,IF(R1339="■",1,IF(Z1339="■",BH1339,BI1339))))))</f>
        <v/>
      </c>
    </row>
    <row r="1340" spans="1:62" ht="12" customHeight="1" x14ac:dyDescent="0.15">
      <c r="A1340" s="66">
        <v>1323</v>
      </c>
      <c r="B1340" s="4"/>
      <c r="C1340" s="2"/>
      <c r="D1340" s="2"/>
      <c r="E1340" s="8"/>
      <c r="F1340" s="129" t="s">
        <v>38</v>
      </c>
      <c r="G1340" s="130" t="s">
        <v>38</v>
      </c>
      <c r="H1340" s="131" t="s">
        <v>38</v>
      </c>
      <c r="I1340" s="122"/>
      <c r="J1340" s="149"/>
      <c r="K1340" s="124"/>
      <c r="L1340" s="178"/>
      <c r="M1340" s="133"/>
      <c r="N1340" s="163" t="str">
        <f>IF($C$3="","",IF(P1340="","",BF1340))</f>
        <v/>
      </c>
      <c r="O1340" s="163" t="str">
        <f>IF($C$3="","",IF(AND(OR(F1340="",F1340="□"),OR(G1340="",G1340="□"),OR(H1340="",H1340="□")),"",IF(AND(F1340="■",G1340="■"),"",IF(AND(OR(F1340="■",G1340="■"),H1340="■"),"",IF(BF1340="","",IF(OR(BF1340=4,BF1340&gt;4),"○","×"))))))</f>
        <v/>
      </c>
      <c r="P1340" s="162" t="str">
        <f>IF($C$3="","",IF(AND(OR(F1340="",F1340="□"),OR(G1340="",G1340="□"),OR(H1340="",H1340="□")),"",IF(AND(F1340="■",G1340="■"),"",IF(AND(OR(F1340="■",G1340="■"),H1340="■"),"",IF(BF1340="","",IF(OR(BF1340=5,BF1340&gt;5),"○","×"))))))</f>
        <v/>
      </c>
      <c r="Q1340" s="129" t="s">
        <v>38</v>
      </c>
      <c r="R1340" s="130" t="s">
        <v>38</v>
      </c>
      <c r="S1340" s="131" t="s">
        <v>38</v>
      </c>
      <c r="T1340" s="1"/>
      <c r="U1340" s="10"/>
      <c r="V1340" s="11"/>
      <c r="W1340" s="10"/>
      <c r="X1340" s="223" t="str">
        <f t="shared" si="420"/>
        <v/>
      </c>
      <c r="Y1340" s="164" t="str">
        <f t="shared" si="402"/>
        <v/>
      </c>
      <c r="Z1340" s="131" t="s">
        <v>58</v>
      </c>
      <c r="AA1340" s="135" t="s">
        <v>58</v>
      </c>
      <c r="AB1340" s="165" t="str">
        <f t="shared" si="403"/>
        <v/>
      </c>
      <c r="AC1340" s="280"/>
      <c r="AD1340" s="281"/>
      <c r="AF1340" s="60" t="str">
        <f>IF($C$3="","",IF(AND(F1340="□",G1340="□",H1340="□"),"",IF(AND(F1340="■",G1340="■"),"",IF(AND(F1340="■",H1340="■"),"",IF(AND(G1340="■",H1340="■"),"",IF(F1340="■",$BY$42,IF(G1340="■",$BY$39,IF(I1340="","",I1340))))))))</f>
        <v/>
      </c>
      <c r="AG1340" s="61" t="str">
        <f>IF($C$3="","",IF(AND(F1340="□",G1340="□",H1340="□"),"",IF(AND(F1340="■",G1340="■"),"",IF(AND(F1340="■",H1340="■"),"",IF(AND(G1340="■",H1340="■"),"",IF(F1340="■",$BY$44,IF(G1340="■",$BY$41,IF(K1340="","",K1340))))))))</f>
        <v/>
      </c>
      <c r="AH1340" s="63" t="str">
        <f t="shared" si="404"/>
        <v/>
      </c>
      <c r="AI1340" s="63" t="str">
        <f t="shared" si="405"/>
        <v/>
      </c>
      <c r="AJ1340" s="64" t="str">
        <f t="shared" si="406"/>
        <v/>
      </c>
      <c r="AK1340" s="64" t="str">
        <f t="shared" si="407"/>
        <v/>
      </c>
      <c r="AL1340" s="64" t="str">
        <f>IF($C$3="","",IF(AND(F1340="□",G1340="□",H1340="□"),"",IF(AND(F1340="■",G1340="■"),"",IF(AND(F1340="■",H1340="■"),"",IF(AND(G1340="■",H1340="■"),"",IF(F1340="■",$BY$23,IF(G1340="■",$BY$21,IF(J1340="","",J1340))))))))</f>
        <v/>
      </c>
      <c r="AM1340" s="65" t="str">
        <f t="shared" si="408"/>
        <v/>
      </c>
      <c r="AN1340" s="64" t="str">
        <f>IF($C$3="","",IF(AND(F1340="□",G1340="□",H1340="□"),"",IF(AND(F1340="■",G1340="■"),"",IF(AND(F1340="■",H1340="■"),"",IF(AND(G1340="■",H1340="■"),"",IF(F1340="■",$BY$24,IF(G1340="■",$BY$22,IF(L1340="","",L1340))))))))</f>
        <v/>
      </c>
      <c r="AO1340" s="118"/>
      <c r="AP1340" s="64" t="str">
        <f t="shared" si="409"/>
        <v/>
      </c>
      <c r="AQ1340" s="64" t="str">
        <f t="shared" si="410"/>
        <v/>
      </c>
      <c r="AR1340" s="64" t="str">
        <f t="shared" si="411"/>
        <v/>
      </c>
      <c r="AS1340" s="64" t="str">
        <f t="shared" si="412"/>
        <v/>
      </c>
      <c r="AT1340" s="64" t="str">
        <f t="shared" si="413"/>
        <v/>
      </c>
      <c r="AW1340" s="17" t="str">
        <f t="shared" si="414"/>
        <v/>
      </c>
      <c r="AX1340" s="17" t="str">
        <f t="shared" si="415"/>
        <v/>
      </c>
      <c r="AY1340" s="17" t="str">
        <f t="shared" si="416"/>
        <v/>
      </c>
      <c r="AZ1340" s="17" t="str">
        <f t="shared" si="417"/>
        <v/>
      </c>
      <c r="BA1340" s="17" t="str">
        <f t="shared" si="418"/>
        <v/>
      </c>
      <c r="BB1340" s="17" t="str">
        <f t="shared" si="419"/>
        <v/>
      </c>
      <c r="BD1340" s="17" t="str">
        <f>IF(AND(OR(F1340="",F1340="□"),OR(G1340="",G1340="□"),OR(H1340="",H1340="□")),"",IF(AND(F1340="■",G1340="■"),"",IF(AND(OR(F1340="■",G1340="■"),H1340="■"),"",IF(F1340="■",5,IF(G1340="■",4,IF(I1340="","",IF($C$3="","",IF($C$3=8,"-",IF($C$3&lt;8,IF(I1340&lt;=$BY$25,7,IF(I1340&lt;=$BY$26,6,IF(I1340&lt;=$BY$27,5,IF(I1340&lt;=$BY$28,4,IF(I1340&lt;=$BY$29,3,IF(I1340&lt;=$BY$30,2,1)))))))))))))))</f>
        <v/>
      </c>
      <c r="BE1340" s="17" t="str">
        <f>IF(AND(OR(F1340="",F1340="□"),OR(G1340="",G1340="□"),OR(H1340="",H1340="□")),"",IF(AND(F1340="■",G1340="■"),"",IF(AND(OR(F1340="■",G1340="■"),H1340="■"),"",IF(F1340="■",5,IF(G1340="■",4,IF(K1340="","",IF($C$3="","",IF($C$3=8,IF(K1340&lt;=$BY$33,6,IF(K1340&lt;=$BY$34,5,IF(K1340&lt;=$BY$35,4,3))),IF(AND($C$3&lt;8,$C$3&gt;4),IF(K1340&lt;=$BY$32,7,IF(K1340&lt;=$BY$33,6,IF(K1340&lt;=$BY$34,5,IF(K1340&lt;=$BY$35,4,IF(K1340&lt;=$BY$36,3,2))))),IF(C1326&lt;5,"-"))))))))))</f>
        <v/>
      </c>
      <c r="BF1340" s="17" t="str">
        <f t="shared" si="421"/>
        <v/>
      </c>
      <c r="BH1340" s="18" t="str">
        <f>IF(X1340="","",IF(50&lt;=Y1340,6,IF(AND(40&lt;=Y1340,Y1340&lt;50),5,IF(AND(30&lt;=Y1340,Y1340&lt;40),4,IF(AND(20&lt;=Y1340,Y1340&lt;30),3,IF(AND(10&lt;=Y1340,Y1340&lt;20),2,IF(AND(0&lt;=Y1340,Y1340&lt;10),1,IF(Y1340&lt;0,0,""))))))))</f>
        <v/>
      </c>
      <c r="BI1340" s="18" t="str">
        <f>IF(X1340="","",IF(30&lt;=Y1340,4,IF(AND(20&lt;=Y1340,Y1340&lt;30),3,IF(AND(10&lt;=Y1340,Y1340&lt;20),2,IF(AND(0&lt;=Y1340,Y1340&lt;10),1,IF(Y1340&lt;0,0,""))))))</f>
        <v/>
      </c>
      <c r="BJ1340" s="58" t="str">
        <f>IF(AND(OR(Q1340="",Q1340="□"),OR(R1340="",R1340="□"),OR(S1340="",S1340="□")),"",IF(AND(Q1340="■",R1340="■"),"",IF(AND(OR(Q1340="■",R1340="■"),S1340="■"),"",IF(Q1340="■",3,IF(R1340="■",1,IF(Z1340="■",BH1340,BI1340))))))</f>
        <v/>
      </c>
    </row>
    <row r="1341" spans="1:62" ht="12" customHeight="1" x14ac:dyDescent="0.15">
      <c r="A1341" s="66">
        <v>1324</v>
      </c>
      <c r="B1341" s="4"/>
      <c r="C1341" s="2"/>
      <c r="D1341" s="2"/>
      <c r="E1341" s="8"/>
      <c r="F1341" s="129" t="s">
        <v>38</v>
      </c>
      <c r="G1341" s="130" t="s">
        <v>38</v>
      </c>
      <c r="H1341" s="131" t="s">
        <v>38</v>
      </c>
      <c r="I1341" s="122"/>
      <c r="J1341" s="149"/>
      <c r="K1341" s="124"/>
      <c r="L1341" s="178"/>
      <c r="M1341" s="133"/>
      <c r="N1341" s="163" t="str">
        <f>IF($C$3="","",IF(P1341="","",BF1341))</f>
        <v/>
      </c>
      <c r="O1341" s="163" t="str">
        <f>IF($C$3="","",IF(AND(OR(F1341="",F1341="□"),OR(G1341="",G1341="□"),OR(H1341="",H1341="□")),"",IF(AND(F1341="■",G1341="■"),"",IF(AND(OR(F1341="■",G1341="■"),H1341="■"),"",IF(BF1341="","",IF(OR(BF1341=4,BF1341&gt;4),"○","×"))))))</f>
        <v/>
      </c>
      <c r="P1341" s="162" t="str">
        <f>IF($C$3="","",IF(AND(OR(F1341="",F1341="□"),OR(G1341="",G1341="□"),OR(H1341="",H1341="□")),"",IF(AND(F1341="■",G1341="■"),"",IF(AND(OR(F1341="■",G1341="■"),H1341="■"),"",IF(BF1341="","",IF(OR(BF1341=5,BF1341&gt;5),"○","×"))))))</f>
        <v/>
      </c>
      <c r="Q1341" s="129" t="s">
        <v>38</v>
      </c>
      <c r="R1341" s="130" t="s">
        <v>38</v>
      </c>
      <c r="S1341" s="131" t="s">
        <v>38</v>
      </c>
      <c r="T1341" s="1"/>
      <c r="U1341" s="10"/>
      <c r="V1341" s="11"/>
      <c r="W1341" s="10"/>
      <c r="X1341" s="223" t="str">
        <f t="shared" si="420"/>
        <v/>
      </c>
      <c r="Y1341" s="164" t="str">
        <f t="shared" si="402"/>
        <v/>
      </c>
      <c r="Z1341" s="131" t="s">
        <v>58</v>
      </c>
      <c r="AA1341" s="135" t="s">
        <v>58</v>
      </c>
      <c r="AB1341" s="165" t="str">
        <f t="shared" si="403"/>
        <v/>
      </c>
      <c r="AC1341" s="280"/>
      <c r="AD1341" s="281"/>
      <c r="AF1341" s="60" t="str">
        <f>IF($C$3="","",IF(AND(F1341="□",G1341="□",H1341="□"),"",IF(AND(F1341="■",G1341="■"),"",IF(AND(F1341="■",H1341="■"),"",IF(AND(G1341="■",H1341="■"),"",IF(F1341="■",$BY$42,IF(G1341="■",$BY$39,IF(I1341="","",I1341))))))))</f>
        <v/>
      </c>
      <c r="AG1341" s="61" t="str">
        <f>IF($C$3="","",IF(AND(F1341="□",G1341="□",H1341="□"),"",IF(AND(F1341="■",G1341="■"),"",IF(AND(F1341="■",H1341="■"),"",IF(AND(G1341="■",H1341="■"),"",IF(F1341="■",$BY$44,IF(G1341="■",$BY$41,IF(K1341="","",K1341))))))))</f>
        <v/>
      </c>
      <c r="AH1341" s="63" t="str">
        <f t="shared" si="404"/>
        <v/>
      </c>
      <c r="AI1341" s="63" t="str">
        <f t="shared" si="405"/>
        <v/>
      </c>
      <c r="AJ1341" s="64" t="str">
        <f t="shared" si="406"/>
        <v/>
      </c>
      <c r="AK1341" s="64" t="str">
        <f t="shared" si="407"/>
        <v/>
      </c>
      <c r="AL1341" s="64" t="str">
        <f>IF($C$3="","",IF(AND(F1341="□",G1341="□",H1341="□"),"",IF(AND(F1341="■",G1341="■"),"",IF(AND(F1341="■",H1341="■"),"",IF(AND(G1341="■",H1341="■"),"",IF(F1341="■",$BY$23,IF(G1341="■",$BY$21,IF(J1341="","",J1341))))))))</f>
        <v/>
      </c>
      <c r="AM1341" s="65" t="str">
        <f t="shared" si="408"/>
        <v/>
      </c>
      <c r="AN1341" s="64" t="str">
        <f>IF($C$3="","",IF(AND(F1341="□",G1341="□",H1341="□"),"",IF(AND(F1341="■",G1341="■"),"",IF(AND(F1341="■",H1341="■"),"",IF(AND(G1341="■",H1341="■"),"",IF(F1341="■",$BY$24,IF(G1341="■",$BY$22,IF(L1341="","",L1341))))))))</f>
        <v/>
      </c>
      <c r="AO1341" s="118"/>
      <c r="AP1341" s="64" t="str">
        <f t="shared" si="409"/>
        <v/>
      </c>
      <c r="AQ1341" s="64" t="str">
        <f t="shared" si="410"/>
        <v/>
      </c>
      <c r="AR1341" s="64" t="str">
        <f t="shared" si="411"/>
        <v/>
      </c>
      <c r="AS1341" s="64" t="str">
        <f t="shared" si="412"/>
        <v/>
      </c>
      <c r="AT1341" s="64" t="str">
        <f t="shared" si="413"/>
        <v/>
      </c>
      <c r="AW1341" s="17" t="str">
        <f t="shared" si="414"/>
        <v/>
      </c>
      <c r="AX1341" s="17" t="str">
        <f t="shared" si="415"/>
        <v/>
      </c>
      <c r="AY1341" s="17" t="str">
        <f t="shared" si="416"/>
        <v/>
      </c>
      <c r="AZ1341" s="17" t="str">
        <f t="shared" si="417"/>
        <v/>
      </c>
      <c r="BA1341" s="17" t="str">
        <f t="shared" si="418"/>
        <v/>
      </c>
      <c r="BB1341" s="17" t="str">
        <f t="shared" si="419"/>
        <v/>
      </c>
      <c r="BD1341" s="17" t="str">
        <f>IF(AND(OR(F1341="",F1341="□"),OR(G1341="",G1341="□"),OR(H1341="",H1341="□")),"",IF(AND(F1341="■",G1341="■"),"",IF(AND(OR(F1341="■",G1341="■"),H1341="■"),"",IF(F1341="■",5,IF(G1341="■",4,IF(I1341="","",IF($C$3="","",IF($C$3=8,"-",IF($C$3&lt;8,IF(I1341&lt;=$BY$25,7,IF(I1341&lt;=$BY$26,6,IF(I1341&lt;=$BY$27,5,IF(I1341&lt;=$BY$28,4,IF(I1341&lt;=$BY$29,3,IF(I1341&lt;=$BY$30,2,1)))))))))))))))</f>
        <v/>
      </c>
      <c r="BE1341" s="17" t="str">
        <f>IF(AND(OR(F1341="",F1341="□"),OR(G1341="",G1341="□"),OR(H1341="",H1341="□")),"",IF(AND(F1341="■",G1341="■"),"",IF(AND(OR(F1341="■",G1341="■"),H1341="■"),"",IF(F1341="■",5,IF(G1341="■",4,IF(K1341="","",IF($C$3="","",IF($C$3=8,IF(K1341&lt;=$BY$33,6,IF(K1341&lt;=$BY$34,5,IF(K1341&lt;=$BY$35,4,3))),IF(AND($C$3&lt;8,$C$3&gt;4),IF(K1341&lt;=$BY$32,7,IF(K1341&lt;=$BY$33,6,IF(K1341&lt;=$BY$34,5,IF(K1341&lt;=$BY$35,4,IF(K1341&lt;=$BY$36,3,2))))),IF(C1327&lt;5,"-"))))))))))</f>
        <v/>
      </c>
      <c r="BF1341" s="17" t="str">
        <f t="shared" si="421"/>
        <v/>
      </c>
      <c r="BH1341" s="18" t="str">
        <f>IF(X1341="","",IF(50&lt;=Y1341,6,IF(AND(40&lt;=Y1341,Y1341&lt;50),5,IF(AND(30&lt;=Y1341,Y1341&lt;40),4,IF(AND(20&lt;=Y1341,Y1341&lt;30),3,IF(AND(10&lt;=Y1341,Y1341&lt;20),2,IF(AND(0&lt;=Y1341,Y1341&lt;10),1,IF(Y1341&lt;0,0,""))))))))</f>
        <v/>
      </c>
      <c r="BI1341" s="18" t="str">
        <f>IF(X1341="","",IF(30&lt;=Y1341,4,IF(AND(20&lt;=Y1341,Y1341&lt;30),3,IF(AND(10&lt;=Y1341,Y1341&lt;20),2,IF(AND(0&lt;=Y1341,Y1341&lt;10),1,IF(Y1341&lt;0,0,""))))))</f>
        <v/>
      </c>
      <c r="BJ1341" s="58" t="str">
        <f>IF(AND(OR(Q1341="",Q1341="□"),OR(R1341="",R1341="□"),OR(S1341="",S1341="□")),"",IF(AND(Q1341="■",R1341="■"),"",IF(AND(OR(Q1341="■",R1341="■"),S1341="■"),"",IF(Q1341="■",3,IF(R1341="■",1,IF(Z1341="■",BH1341,BI1341))))))</f>
        <v/>
      </c>
    </row>
    <row r="1342" spans="1:62" ht="12" customHeight="1" x14ac:dyDescent="0.15">
      <c r="A1342" s="66">
        <v>1325</v>
      </c>
      <c r="B1342" s="4"/>
      <c r="C1342" s="2"/>
      <c r="D1342" s="2"/>
      <c r="E1342" s="8"/>
      <c r="F1342" s="129" t="s">
        <v>38</v>
      </c>
      <c r="G1342" s="130" t="s">
        <v>38</v>
      </c>
      <c r="H1342" s="131" t="s">
        <v>38</v>
      </c>
      <c r="I1342" s="122"/>
      <c r="J1342" s="149"/>
      <c r="K1342" s="124"/>
      <c r="L1342" s="178"/>
      <c r="M1342" s="133"/>
      <c r="N1342" s="163" t="str">
        <f>IF($C$3="","",IF(P1342="","",BF1342))</f>
        <v/>
      </c>
      <c r="O1342" s="163" t="str">
        <f>IF($C$3="","",IF(AND(OR(F1342="",F1342="□"),OR(G1342="",G1342="□"),OR(H1342="",H1342="□")),"",IF(AND(F1342="■",G1342="■"),"",IF(AND(OR(F1342="■",G1342="■"),H1342="■"),"",IF(BF1342="","",IF(OR(BF1342=4,BF1342&gt;4),"○","×"))))))</f>
        <v/>
      </c>
      <c r="P1342" s="162" t="str">
        <f>IF($C$3="","",IF(AND(OR(F1342="",F1342="□"),OR(G1342="",G1342="□"),OR(H1342="",H1342="□")),"",IF(AND(F1342="■",G1342="■"),"",IF(AND(OR(F1342="■",G1342="■"),H1342="■"),"",IF(BF1342="","",IF(OR(BF1342=5,BF1342&gt;5),"○","×"))))))</f>
        <v/>
      </c>
      <c r="Q1342" s="129" t="s">
        <v>38</v>
      </c>
      <c r="R1342" s="130" t="s">
        <v>38</v>
      </c>
      <c r="S1342" s="131" t="s">
        <v>38</v>
      </c>
      <c r="T1342" s="1"/>
      <c r="U1342" s="10"/>
      <c r="V1342" s="11"/>
      <c r="W1342" s="10"/>
      <c r="X1342" s="223" t="str">
        <f t="shared" si="420"/>
        <v/>
      </c>
      <c r="Y1342" s="164" t="str">
        <f t="shared" si="402"/>
        <v/>
      </c>
      <c r="Z1342" s="131" t="s">
        <v>58</v>
      </c>
      <c r="AA1342" s="135" t="s">
        <v>58</v>
      </c>
      <c r="AB1342" s="165" t="str">
        <f t="shared" si="403"/>
        <v/>
      </c>
      <c r="AC1342" s="280"/>
      <c r="AD1342" s="281"/>
      <c r="AF1342" s="60" t="str">
        <f>IF($C$3="","",IF(AND(F1342="□",G1342="□",H1342="□"),"",IF(AND(F1342="■",G1342="■"),"",IF(AND(F1342="■",H1342="■"),"",IF(AND(G1342="■",H1342="■"),"",IF(F1342="■",$BY$42,IF(G1342="■",$BY$39,IF(I1342="","",I1342))))))))</f>
        <v/>
      </c>
      <c r="AG1342" s="61" t="str">
        <f>IF($C$3="","",IF(AND(F1342="□",G1342="□",H1342="□"),"",IF(AND(F1342="■",G1342="■"),"",IF(AND(F1342="■",H1342="■"),"",IF(AND(G1342="■",H1342="■"),"",IF(F1342="■",$BY$44,IF(G1342="■",$BY$41,IF(K1342="","",K1342))))))))</f>
        <v/>
      </c>
      <c r="AH1342" s="63" t="str">
        <f t="shared" si="404"/>
        <v/>
      </c>
      <c r="AI1342" s="63" t="str">
        <f t="shared" si="405"/>
        <v/>
      </c>
      <c r="AJ1342" s="64" t="str">
        <f t="shared" si="406"/>
        <v/>
      </c>
      <c r="AK1342" s="64" t="str">
        <f t="shared" si="407"/>
        <v/>
      </c>
      <c r="AL1342" s="64" t="str">
        <f>IF($C$3="","",IF(AND(F1342="□",G1342="□",H1342="□"),"",IF(AND(F1342="■",G1342="■"),"",IF(AND(F1342="■",H1342="■"),"",IF(AND(G1342="■",H1342="■"),"",IF(F1342="■",$BY$23,IF(G1342="■",$BY$21,IF(J1342="","",J1342))))))))</f>
        <v/>
      </c>
      <c r="AM1342" s="65" t="str">
        <f t="shared" si="408"/>
        <v/>
      </c>
      <c r="AN1342" s="64" t="str">
        <f>IF($C$3="","",IF(AND(F1342="□",G1342="□",H1342="□"),"",IF(AND(F1342="■",G1342="■"),"",IF(AND(F1342="■",H1342="■"),"",IF(AND(G1342="■",H1342="■"),"",IF(F1342="■",$BY$24,IF(G1342="■",$BY$22,IF(L1342="","",L1342))))))))</f>
        <v/>
      </c>
      <c r="AO1342" s="118"/>
      <c r="AP1342" s="64" t="str">
        <f t="shared" si="409"/>
        <v/>
      </c>
      <c r="AQ1342" s="64" t="str">
        <f t="shared" si="410"/>
        <v/>
      </c>
      <c r="AR1342" s="64" t="str">
        <f t="shared" si="411"/>
        <v/>
      </c>
      <c r="AS1342" s="64" t="str">
        <f t="shared" si="412"/>
        <v/>
      </c>
      <c r="AT1342" s="64" t="str">
        <f t="shared" si="413"/>
        <v/>
      </c>
      <c r="AW1342" s="17" t="str">
        <f t="shared" si="414"/>
        <v/>
      </c>
      <c r="AX1342" s="17" t="str">
        <f t="shared" si="415"/>
        <v/>
      </c>
      <c r="AY1342" s="17" t="str">
        <f t="shared" si="416"/>
        <v/>
      </c>
      <c r="AZ1342" s="17" t="str">
        <f t="shared" si="417"/>
        <v/>
      </c>
      <c r="BA1342" s="17" t="str">
        <f t="shared" si="418"/>
        <v/>
      </c>
      <c r="BB1342" s="17" t="str">
        <f t="shared" si="419"/>
        <v/>
      </c>
      <c r="BD1342" s="17" t="str">
        <f>IF(AND(OR(F1342="",F1342="□"),OR(G1342="",G1342="□"),OR(H1342="",H1342="□")),"",IF(AND(F1342="■",G1342="■"),"",IF(AND(OR(F1342="■",G1342="■"),H1342="■"),"",IF(F1342="■",5,IF(G1342="■",4,IF(I1342="","",IF($C$3="","",IF($C$3=8,"-",IF($C$3&lt;8,IF(I1342&lt;=$BY$25,7,IF(I1342&lt;=$BY$26,6,IF(I1342&lt;=$BY$27,5,IF(I1342&lt;=$BY$28,4,IF(I1342&lt;=$BY$29,3,IF(I1342&lt;=$BY$30,2,1)))))))))))))))</f>
        <v/>
      </c>
      <c r="BE1342" s="17" t="str">
        <f>IF(AND(OR(F1342="",F1342="□"),OR(G1342="",G1342="□"),OR(H1342="",H1342="□")),"",IF(AND(F1342="■",G1342="■"),"",IF(AND(OR(F1342="■",G1342="■"),H1342="■"),"",IF(F1342="■",5,IF(G1342="■",4,IF(K1342="","",IF($C$3="","",IF($C$3=8,IF(K1342&lt;=$BY$33,6,IF(K1342&lt;=$BY$34,5,IF(K1342&lt;=$BY$35,4,3))),IF(AND($C$3&lt;8,$C$3&gt;4),IF(K1342&lt;=$BY$32,7,IF(K1342&lt;=$BY$33,6,IF(K1342&lt;=$BY$34,5,IF(K1342&lt;=$BY$35,4,IF(K1342&lt;=$BY$36,3,2))))),IF(C1328&lt;5,"-"))))))))))</f>
        <v/>
      </c>
      <c r="BF1342" s="17" t="str">
        <f t="shared" si="421"/>
        <v/>
      </c>
      <c r="BH1342" s="18" t="str">
        <f>IF(X1342="","",IF(50&lt;=Y1342,6,IF(AND(40&lt;=Y1342,Y1342&lt;50),5,IF(AND(30&lt;=Y1342,Y1342&lt;40),4,IF(AND(20&lt;=Y1342,Y1342&lt;30),3,IF(AND(10&lt;=Y1342,Y1342&lt;20),2,IF(AND(0&lt;=Y1342,Y1342&lt;10),1,IF(Y1342&lt;0,0,""))))))))</f>
        <v/>
      </c>
      <c r="BI1342" s="18" t="str">
        <f>IF(X1342="","",IF(30&lt;=Y1342,4,IF(AND(20&lt;=Y1342,Y1342&lt;30),3,IF(AND(10&lt;=Y1342,Y1342&lt;20),2,IF(AND(0&lt;=Y1342,Y1342&lt;10),1,IF(Y1342&lt;0,0,""))))))</f>
        <v/>
      </c>
      <c r="BJ1342" s="58" t="str">
        <f>IF(AND(OR(Q1342="",Q1342="□"),OR(R1342="",R1342="□"),OR(S1342="",S1342="□")),"",IF(AND(Q1342="■",R1342="■"),"",IF(AND(OR(Q1342="■",R1342="■"),S1342="■"),"",IF(Q1342="■",3,IF(R1342="■",1,IF(Z1342="■",BH1342,BI1342))))))</f>
        <v/>
      </c>
    </row>
    <row r="1343" spans="1:62" ht="12" customHeight="1" x14ac:dyDescent="0.15">
      <c r="A1343" s="66">
        <v>1326</v>
      </c>
      <c r="B1343" s="4"/>
      <c r="C1343" s="2"/>
      <c r="D1343" s="2"/>
      <c r="E1343" s="8"/>
      <c r="F1343" s="129" t="s">
        <v>38</v>
      </c>
      <c r="G1343" s="130" t="s">
        <v>38</v>
      </c>
      <c r="H1343" s="131" t="s">
        <v>38</v>
      </c>
      <c r="I1343" s="122"/>
      <c r="J1343" s="149"/>
      <c r="K1343" s="124"/>
      <c r="L1343" s="178"/>
      <c r="M1343" s="133"/>
      <c r="N1343" s="163" t="str">
        <f>IF($C$3="","",IF(P1343="","",BF1343))</f>
        <v/>
      </c>
      <c r="O1343" s="163" t="str">
        <f>IF($C$3="","",IF(AND(OR(F1343="",F1343="□"),OR(G1343="",G1343="□"),OR(H1343="",H1343="□")),"",IF(AND(F1343="■",G1343="■"),"",IF(AND(OR(F1343="■",G1343="■"),H1343="■"),"",IF(BF1343="","",IF(OR(BF1343=4,BF1343&gt;4),"○","×"))))))</f>
        <v/>
      </c>
      <c r="P1343" s="162" t="str">
        <f>IF($C$3="","",IF(AND(OR(F1343="",F1343="□"),OR(G1343="",G1343="□"),OR(H1343="",H1343="□")),"",IF(AND(F1343="■",G1343="■"),"",IF(AND(OR(F1343="■",G1343="■"),H1343="■"),"",IF(BF1343="","",IF(OR(BF1343=5,BF1343&gt;5),"○","×"))))))</f>
        <v/>
      </c>
      <c r="Q1343" s="129" t="s">
        <v>38</v>
      </c>
      <c r="R1343" s="130" t="s">
        <v>38</v>
      </c>
      <c r="S1343" s="131" t="s">
        <v>38</v>
      </c>
      <c r="T1343" s="1"/>
      <c r="U1343" s="10"/>
      <c r="V1343" s="11"/>
      <c r="W1343" s="10"/>
      <c r="X1343" s="223" t="str">
        <f t="shared" si="420"/>
        <v/>
      </c>
      <c r="Y1343" s="164" t="str">
        <f t="shared" si="402"/>
        <v/>
      </c>
      <c r="Z1343" s="131" t="s">
        <v>58</v>
      </c>
      <c r="AA1343" s="135" t="s">
        <v>58</v>
      </c>
      <c r="AB1343" s="165" t="str">
        <f t="shared" si="403"/>
        <v/>
      </c>
      <c r="AC1343" s="280"/>
      <c r="AD1343" s="281"/>
      <c r="AF1343" s="60" t="str">
        <f>IF($C$3="","",IF(AND(F1343="□",G1343="□",H1343="□"),"",IF(AND(F1343="■",G1343="■"),"",IF(AND(F1343="■",H1343="■"),"",IF(AND(G1343="■",H1343="■"),"",IF(F1343="■",$BY$42,IF(G1343="■",$BY$39,IF(I1343="","",I1343))))))))</f>
        <v/>
      </c>
      <c r="AG1343" s="61" t="str">
        <f>IF($C$3="","",IF(AND(F1343="□",G1343="□",H1343="□"),"",IF(AND(F1343="■",G1343="■"),"",IF(AND(F1343="■",H1343="■"),"",IF(AND(G1343="■",H1343="■"),"",IF(F1343="■",$BY$44,IF(G1343="■",$BY$41,IF(K1343="","",K1343))))))))</f>
        <v/>
      </c>
      <c r="AH1343" s="63" t="str">
        <f t="shared" si="404"/>
        <v/>
      </c>
      <c r="AI1343" s="63" t="str">
        <f t="shared" si="405"/>
        <v/>
      </c>
      <c r="AJ1343" s="64" t="str">
        <f t="shared" si="406"/>
        <v/>
      </c>
      <c r="AK1343" s="64" t="str">
        <f t="shared" si="407"/>
        <v/>
      </c>
      <c r="AL1343" s="64" t="str">
        <f>IF($C$3="","",IF(AND(F1343="□",G1343="□",H1343="□"),"",IF(AND(F1343="■",G1343="■"),"",IF(AND(F1343="■",H1343="■"),"",IF(AND(G1343="■",H1343="■"),"",IF(F1343="■",$BY$23,IF(G1343="■",$BY$21,IF(J1343="","",J1343))))))))</f>
        <v/>
      </c>
      <c r="AM1343" s="65" t="str">
        <f t="shared" si="408"/>
        <v/>
      </c>
      <c r="AN1343" s="64" t="str">
        <f>IF($C$3="","",IF(AND(F1343="□",G1343="□",H1343="□"),"",IF(AND(F1343="■",G1343="■"),"",IF(AND(F1343="■",H1343="■"),"",IF(AND(G1343="■",H1343="■"),"",IF(F1343="■",$BY$24,IF(G1343="■",$BY$22,IF(L1343="","",L1343))))))))</f>
        <v/>
      </c>
      <c r="AO1343" s="118"/>
      <c r="AP1343" s="64" t="str">
        <f t="shared" si="409"/>
        <v/>
      </c>
      <c r="AQ1343" s="64" t="str">
        <f t="shared" si="410"/>
        <v/>
      </c>
      <c r="AR1343" s="64" t="str">
        <f t="shared" si="411"/>
        <v/>
      </c>
      <c r="AS1343" s="64" t="str">
        <f t="shared" si="412"/>
        <v/>
      </c>
      <c r="AT1343" s="64" t="str">
        <f t="shared" si="413"/>
        <v/>
      </c>
      <c r="AW1343" s="17" t="str">
        <f t="shared" si="414"/>
        <v/>
      </c>
      <c r="AX1343" s="17" t="str">
        <f t="shared" si="415"/>
        <v/>
      </c>
      <c r="AY1343" s="17" t="str">
        <f t="shared" si="416"/>
        <v/>
      </c>
      <c r="AZ1343" s="17" t="str">
        <f t="shared" si="417"/>
        <v/>
      </c>
      <c r="BA1343" s="17" t="str">
        <f t="shared" si="418"/>
        <v/>
      </c>
      <c r="BB1343" s="17" t="str">
        <f t="shared" si="419"/>
        <v/>
      </c>
      <c r="BD1343" s="17" t="str">
        <f>IF(AND(OR(F1343="",F1343="□"),OR(G1343="",G1343="□"),OR(H1343="",H1343="□")),"",IF(AND(F1343="■",G1343="■"),"",IF(AND(OR(F1343="■",G1343="■"),H1343="■"),"",IF(F1343="■",5,IF(G1343="■",4,IF(I1343="","",IF($C$3="","",IF($C$3=8,"-",IF($C$3&lt;8,IF(I1343&lt;=$BY$25,7,IF(I1343&lt;=$BY$26,6,IF(I1343&lt;=$BY$27,5,IF(I1343&lt;=$BY$28,4,IF(I1343&lt;=$BY$29,3,IF(I1343&lt;=$BY$30,2,1)))))))))))))))</f>
        <v/>
      </c>
      <c r="BE1343" s="17" t="str">
        <f>IF(AND(OR(F1343="",F1343="□"),OR(G1343="",G1343="□"),OR(H1343="",H1343="□")),"",IF(AND(F1343="■",G1343="■"),"",IF(AND(OR(F1343="■",G1343="■"),H1343="■"),"",IF(F1343="■",5,IF(G1343="■",4,IF(K1343="","",IF($C$3="","",IF($C$3=8,IF(K1343&lt;=$BY$33,6,IF(K1343&lt;=$BY$34,5,IF(K1343&lt;=$BY$35,4,3))),IF(AND($C$3&lt;8,$C$3&gt;4),IF(K1343&lt;=$BY$32,7,IF(K1343&lt;=$BY$33,6,IF(K1343&lt;=$BY$34,5,IF(K1343&lt;=$BY$35,4,IF(K1343&lt;=$BY$36,3,2))))),IF(C1329&lt;5,"-"))))))))))</f>
        <v/>
      </c>
      <c r="BF1343" s="17" t="str">
        <f t="shared" si="421"/>
        <v/>
      </c>
      <c r="BH1343" s="18" t="str">
        <f>IF(X1343="","",IF(50&lt;=Y1343,6,IF(AND(40&lt;=Y1343,Y1343&lt;50),5,IF(AND(30&lt;=Y1343,Y1343&lt;40),4,IF(AND(20&lt;=Y1343,Y1343&lt;30),3,IF(AND(10&lt;=Y1343,Y1343&lt;20),2,IF(AND(0&lt;=Y1343,Y1343&lt;10),1,IF(Y1343&lt;0,0,""))))))))</f>
        <v/>
      </c>
      <c r="BI1343" s="18" t="str">
        <f>IF(X1343="","",IF(30&lt;=Y1343,4,IF(AND(20&lt;=Y1343,Y1343&lt;30),3,IF(AND(10&lt;=Y1343,Y1343&lt;20),2,IF(AND(0&lt;=Y1343,Y1343&lt;10),1,IF(Y1343&lt;0,0,""))))))</f>
        <v/>
      </c>
      <c r="BJ1343" s="58" t="str">
        <f>IF(AND(OR(Q1343="",Q1343="□"),OR(R1343="",R1343="□"),OR(S1343="",S1343="□")),"",IF(AND(Q1343="■",R1343="■"),"",IF(AND(OR(Q1343="■",R1343="■"),S1343="■"),"",IF(Q1343="■",3,IF(R1343="■",1,IF(Z1343="■",BH1343,BI1343))))))</f>
        <v/>
      </c>
    </row>
    <row r="1344" spans="1:62" ht="12" customHeight="1" x14ac:dyDescent="0.15">
      <c r="A1344" s="66">
        <v>1327</v>
      </c>
      <c r="B1344" s="4"/>
      <c r="C1344" s="2"/>
      <c r="D1344" s="2"/>
      <c r="E1344" s="8"/>
      <c r="F1344" s="129" t="s">
        <v>38</v>
      </c>
      <c r="G1344" s="130" t="s">
        <v>38</v>
      </c>
      <c r="H1344" s="131" t="s">
        <v>38</v>
      </c>
      <c r="I1344" s="122"/>
      <c r="J1344" s="149"/>
      <c r="K1344" s="124"/>
      <c r="L1344" s="178"/>
      <c r="M1344" s="133"/>
      <c r="N1344" s="163" t="str">
        <f>IF($C$3="","",IF(P1344="","",BF1344))</f>
        <v/>
      </c>
      <c r="O1344" s="163" t="str">
        <f>IF($C$3="","",IF(AND(OR(F1344="",F1344="□"),OR(G1344="",G1344="□"),OR(H1344="",H1344="□")),"",IF(AND(F1344="■",G1344="■"),"",IF(AND(OR(F1344="■",G1344="■"),H1344="■"),"",IF(BF1344="","",IF(OR(BF1344=4,BF1344&gt;4),"○","×"))))))</f>
        <v/>
      </c>
      <c r="P1344" s="162" t="str">
        <f>IF($C$3="","",IF(AND(OR(F1344="",F1344="□"),OR(G1344="",G1344="□"),OR(H1344="",H1344="□")),"",IF(AND(F1344="■",G1344="■"),"",IF(AND(OR(F1344="■",G1344="■"),H1344="■"),"",IF(BF1344="","",IF(OR(BF1344=5,BF1344&gt;5),"○","×"))))))</f>
        <v/>
      </c>
      <c r="Q1344" s="129" t="s">
        <v>38</v>
      </c>
      <c r="R1344" s="130" t="s">
        <v>38</v>
      </c>
      <c r="S1344" s="131" t="s">
        <v>38</v>
      </c>
      <c r="T1344" s="1"/>
      <c r="U1344" s="10"/>
      <c r="V1344" s="11"/>
      <c r="W1344" s="10"/>
      <c r="X1344" s="223" t="str">
        <f t="shared" si="420"/>
        <v/>
      </c>
      <c r="Y1344" s="164" t="str">
        <f t="shared" si="402"/>
        <v/>
      </c>
      <c r="Z1344" s="131" t="s">
        <v>58</v>
      </c>
      <c r="AA1344" s="135" t="s">
        <v>58</v>
      </c>
      <c r="AB1344" s="165" t="str">
        <f t="shared" si="403"/>
        <v/>
      </c>
      <c r="AC1344" s="280"/>
      <c r="AD1344" s="281"/>
      <c r="AF1344" s="60" t="str">
        <f>IF($C$3="","",IF(AND(F1344="□",G1344="□",H1344="□"),"",IF(AND(F1344="■",G1344="■"),"",IF(AND(F1344="■",H1344="■"),"",IF(AND(G1344="■",H1344="■"),"",IF(F1344="■",$BY$42,IF(G1344="■",$BY$39,IF(I1344="","",I1344))))))))</f>
        <v/>
      </c>
      <c r="AG1344" s="61" t="str">
        <f>IF($C$3="","",IF(AND(F1344="□",G1344="□",H1344="□"),"",IF(AND(F1344="■",G1344="■"),"",IF(AND(F1344="■",H1344="■"),"",IF(AND(G1344="■",H1344="■"),"",IF(F1344="■",$BY$44,IF(G1344="■",$BY$41,IF(K1344="","",K1344))))))))</f>
        <v/>
      </c>
      <c r="AH1344" s="63" t="str">
        <f t="shared" si="404"/>
        <v/>
      </c>
      <c r="AI1344" s="63" t="str">
        <f t="shared" si="405"/>
        <v/>
      </c>
      <c r="AJ1344" s="64" t="str">
        <f t="shared" si="406"/>
        <v/>
      </c>
      <c r="AK1344" s="64" t="str">
        <f t="shared" si="407"/>
        <v/>
      </c>
      <c r="AL1344" s="64" t="str">
        <f>IF($C$3="","",IF(AND(F1344="□",G1344="□",H1344="□"),"",IF(AND(F1344="■",G1344="■"),"",IF(AND(F1344="■",H1344="■"),"",IF(AND(G1344="■",H1344="■"),"",IF(F1344="■",$BY$23,IF(G1344="■",$BY$21,IF(J1344="","",J1344))))))))</f>
        <v/>
      </c>
      <c r="AM1344" s="65" t="str">
        <f t="shared" si="408"/>
        <v/>
      </c>
      <c r="AN1344" s="64" t="str">
        <f>IF($C$3="","",IF(AND(F1344="□",G1344="□",H1344="□"),"",IF(AND(F1344="■",G1344="■"),"",IF(AND(F1344="■",H1344="■"),"",IF(AND(G1344="■",H1344="■"),"",IF(F1344="■",$BY$24,IF(G1344="■",$BY$22,IF(L1344="","",L1344))))))))</f>
        <v/>
      </c>
      <c r="AO1344" s="118"/>
      <c r="AP1344" s="64" t="str">
        <f t="shared" si="409"/>
        <v/>
      </c>
      <c r="AQ1344" s="64" t="str">
        <f t="shared" si="410"/>
        <v/>
      </c>
      <c r="AR1344" s="64" t="str">
        <f t="shared" si="411"/>
        <v/>
      </c>
      <c r="AS1344" s="64" t="str">
        <f t="shared" si="412"/>
        <v/>
      </c>
      <c r="AT1344" s="64" t="str">
        <f t="shared" si="413"/>
        <v/>
      </c>
      <c r="AW1344" s="17" t="str">
        <f t="shared" si="414"/>
        <v/>
      </c>
      <c r="AX1344" s="17" t="str">
        <f t="shared" si="415"/>
        <v/>
      </c>
      <c r="AY1344" s="17" t="str">
        <f t="shared" si="416"/>
        <v/>
      </c>
      <c r="AZ1344" s="17" t="str">
        <f t="shared" si="417"/>
        <v/>
      </c>
      <c r="BA1344" s="17" t="str">
        <f t="shared" si="418"/>
        <v/>
      </c>
      <c r="BB1344" s="17" t="str">
        <f t="shared" si="419"/>
        <v/>
      </c>
      <c r="BD1344" s="17" t="str">
        <f>IF(AND(OR(F1344="",F1344="□"),OR(G1344="",G1344="□"),OR(H1344="",H1344="□")),"",IF(AND(F1344="■",G1344="■"),"",IF(AND(OR(F1344="■",G1344="■"),H1344="■"),"",IF(F1344="■",5,IF(G1344="■",4,IF(I1344="","",IF($C$3="","",IF($C$3=8,"-",IF($C$3&lt;8,IF(I1344&lt;=$BY$25,7,IF(I1344&lt;=$BY$26,6,IF(I1344&lt;=$BY$27,5,IF(I1344&lt;=$BY$28,4,IF(I1344&lt;=$BY$29,3,IF(I1344&lt;=$BY$30,2,1)))))))))))))))</f>
        <v/>
      </c>
      <c r="BE1344" s="17" t="str">
        <f>IF(AND(OR(F1344="",F1344="□"),OR(G1344="",G1344="□"),OR(H1344="",H1344="□")),"",IF(AND(F1344="■",G1344="■"),"",IF(AND(OR(F1344="■",G1344="■"),H1344="■"),"",IF(F1344="■",5,IF(G1344="■",4,IF(K1344="","",IF($C$3="","",IF($C$3=8,IF(K1344&lt;=$BY$33,6,IF(K1344&lt;=$BY$34,5,IF(K1344&lt;=$BY$35,4,3))),IF(AND($C$3&lt;8,$C$3&gt;4),IF(K1344&lt;=$BY$32,7,IF(K1344&lt;=$BY$33,6,IF(K1344&lt;=$BY$34,5,IF(K1344&lt;=$BY$35,4,IF(K1344&lt;=$BY$36,3,2))))),IF(C1330&lt;5,"-"))))))))))</f>
        <v/>
      </c>
      <c r="BF1344" s="17" t="str">
        <f t="shared" si="421"/>
        <v/>
      </c>
      <c r="BH1344" s="18" t="str">
        <f>IF(X1344="","",IF(50&lt;=Y1344,6,IF(AND(40&lt;=Y1344,Y1344&lt;50),5,IF(AND(30&lt;=Y1344,Y1344&lt;40),4,IF(AND(20&lt;=Y1344,Y1344&lt;30),3,IF(AND(10&lt;=Y1344,Y1344&lt;20),2,IF(AND(0&lt;=Y1344,Y1344&lt;10),1,IF(Y1344&lt;0,0,""))))))))</f>
        <v/>
      </c>
      <c r="BI1344" s="18" t="str">
        <f>IF(X1344="","",IF(30&lt;=Y1344,4,IF(AND(20&lt;=Y1344,Y1344&lt;30),3,IF(AND(10&lt;=Y1344,Y1344&lt;20),2,IF(AND(0&lt;=Y1344,Y1344&lt;10),1,IF(Y1344&lt;0,0,""))))))</f>
        <v/>
      </c>
      <c r="BJ1344" s="58" t="str">
        <f>IF(AND(OR(Q1344="",Q1344="□"),OR(R1344="",R1344="□"),OR(S1344="",S1344="□")),"",IF(AND(Q1344="■",R1344="■"),"",IF(AND(OR(Q1344="■",R1344="■"),S1344="■"),"",IF(Q1344="■",3,IF(R1344="■",1,IF(Z1344="■",BH1344,BI1344))))))</f>
        <v/>
      </c>
    </row>
    <row r="1345" spans="1:62" ht="12" customHeight="1" x14ac:dyDescent="0.15">
      <c r="A1345" s="66">
        <v>1328</v>
      </c>
      <c r="B1345" s="4"/>
      <c r="C1345" s="2"/>
      <c r="D1345" s="2"/>
      <c r="E1345" s="8"/>
      <c r="F1345" s="129" t="s">
        <v>38</v>
      </c>
      <c r="G1345" s="130" t="s">
        <v>38</v>
      </c>
      <c r="H1345" s="131" t="s">
        <v>38</v>
      </c>
      <c r="I1345" s="122"/>
      <c r="J1345" s="149"/>
      <c r="K1345" s="124"/>
      <c r="L1345" s="178"/>
      <c r="M1345" s="133"/>
      <c r="N1345" s="163" t="str">
        <f>IF($C$3="","",IF(P1345="","",BF1345))</f>
        <v/>
      </c>
      <c r="O1345" s="163" t="str">
        <f>IF($C$3="","",IF(AND(OR(F1345="",F1345="□"),OR(G1345="",G1345="□"),OR(H1345="",H1345="□")),"",IF(AND(F1345="■",G1345="■"),"",IF(AND(OR(F1345="■",G1345="■"),H1345="■"),"",IF(BF1345="","",IF(OR(BF1345=4,BF1345&gt;4),"○","×"))))))</f>
        <v/>
      </c>
      <c r="P1345" s="162" t="str">
        <f>IF($C$3="","",IF(AND(OR(F1345="",F1345="□"),OR(G1345="",G1345="□"),OR(H1345="",H1345="□")),"",IF(AND(F1345="■",G1345="■"),"",IF(AND(OR(F1345="■",G1345="■"),H1345="■"),"",IF(BF1345="","",IF(OR(BF1345=5,BF1345&gt;5),"○","×"))))))</f>
        <v/>
      </c>
      <c r="Q1345" s="129" t="s">
        <v>38</v>
      </c>
      <c r="R1345" s="130" t="s">
        <v>38</v>
      </c>
      <c r="S1345" s="131" t="s">
        <v>38</v>
      </c>
      <c r="T1345" s="1"/>
      <c r="U1345" s="10"/>
      <c r="V1345" s="11"/>
      <c r="W1345" s="10"/>
      <c r="X1345" s="223" t="str">
        <f t="shared" si="420"/>
        <v/>
      </c>
      <c r="Y1345" s="164" t="str">
        <f t="shared" si="402"/>
        <v/>
      </c>
      <c r="Z1345" s="131" t="s">
        <v>58</v>
      </c>
      <c r="AA1345" s="135" t="s">
        <v>58</v>
      </c>
      <c r="AB1345" s="165" t="str">
        <f t="shared" si="403"/>
        <v/>
      </c>
      <c r="AC1345" s="280"/>
      <c r="AD1345" s="281"/>
      <c r="AF1345" s="60" t="str">
        <f>IF($C$3="","",IF(AND(F1345="□",G1345="□",H1345="□"),"",IF(AND(F1345="■",G1345="■"),"",IF(AND(F1345="■",H1345="■"),"",IF(AND(G1345="■",H1345="■"),"",IF(F1345="■",$BY$42,IF(G1345="■",$BY$39,IF(I1345="","",I1345))))))))</f>
        <v/>
      </c>
      <c r="AG1345" s="61" t="str">
        <f>IF($C$3="","",IF(AND(F1345="□",G1345="□",H1345="□"),"",IF(AND(F1345="■",G1345="■"),"",IF(AND(F1345="■",H1345="■"),"",IF(AND(G1345="■",H1345="■"),"",IF(F1345="■",$BY$44,IF(G1345="■",$BY$41,IF(K1345="","",K1345))))))))</f>
        <v/>
      </c>
      <c r="AH1345" s="63" t="str">
        <f t="shared" si="404"/>
        <v/>
      </c>
      <c r="AI1345" s="63" t="str">
        <f t="shared" si="405"/>
        <v/>
      </c>
      <c r="AJ1345" s="64" t="str">
        <f t="shared" si="406"/>
        <v/>
      </c>
      <c r="AK1345" s="64" t="str">
        <f t="shared" si="407"/>
        <v/>
      </c>
      <c r="AL1345" s="64" t="str">
        <f>IF($C$3="","",IF(AND(F1345="□",G1345="□",H1345="□"),"",IF(AND(F1345="■",G1345="■"),"",IF(AND(F1345="■",H1345="■"),"",IF(AND(G1345="■",H1345="■"),"",IF(F1345="■",$BY$23,IF(G1345="■",$BY$21,IF(J1345="","",J1345))))))))</f>
        <v/>
      </c>
      <c r="AM1345" s="65" t="str">
        <f t="shared" si="408"/>
        <v/>
      </c>
      <c r="AN1345" s="64" t="str">
        <f>IF($C$3="","",IF(AND(F1345="□",G1345="□",H1345="□"),"",IF(AND(F1345="■",G1345="■"),"",IF(AND(F1345="■",H1345="■"),"",IF(AND(G1345="■",H1345="■"),"",IF(F1345="■",$BY$24,IF(G1345="■",$BY$22,IF(L1345="","",L1345))))))))</f>
        <v/>
      </c>
      <c r="AO1345" s="118"/>
      <c r="AP1345" s="64" t="str">
        <f t="shared" si="409"/>
        <v/>
      </c>
      <c r="AQ1345" s="64" t="str">
        <f t="shared" si="410"/>
        <v/>
      </c>
      <c r="AR1345" s="64" t="str">
        <f t="shared" si="411"/>
        <v/>
      </c>
      <c r="AS1345" s="64" t="str">
        <f t="shared" si="412"/>
        <v/>
      </c>
      <c r="AT1345" s="64" t="str">
        <f t="shared" si="413"/>
        <v/>
      </c>
      <c r="AW1345" s="17" t="str">
        <f t="shared" si="414"/>
        <v/>
      </c>
      <c r="AX1345" s="17" t="str">
        <f t="shared" si="415"/>
        <v/>
      </c>
      <c r="AY1345" s="17" t="str">
        <f t="shared" si="416"/>
        <v/>
      </c>
      <c r="AZ1345" s="17" t="str">
        <f t="shared" si="417"/>
        <v/>
      </c>
      <c r="BA1345" s="17" t="str">
        <f t="shared" si="418"/>
        <v/>
      </c>
      <c r="BB1345" s="17" t="str">
        <f t="shared" si="419"/>
        <v/>
      </c>
      <c r="BD1345" s="17" t="str">
        <f>IF(AND(OR(F1345="",F1345="□"),OR(G1345="",G1345="□"),OR(H1345="",H1345="□")),"",IF(AND(F1345="■",G1345="■"),"",IF(AND(OR(F1345="■",G1345="■"),H1345="■"),"",IF(F1345="■",5,IF(G1345="■",4,IF(I1345="","",IF($C$3="","",IF($C$3=8,"-",IF($C$3&lt;8,IF(I1345&lt;=$BY$25,7,IF(I1345&lt;=$BY$26,6,IF(I1345&lt;=$BY$27,5,IF(I1345&lt;=$BY$28,4,IF(I1345&lt;=$BY$29,3,IF(I1345&lt;=$BY$30,2,1)))))))))))))))</f>
        <v/>
      </c>
      <c r="BE1345" s="17" t="str">
        <f>IF(AND(OR(F1345="",F1345="□"),OR(G1345="",G1345="□"),OR(H1345="",H1345="□")),"",IF(AND(F1345="■",G1345="■"),"",IF(AND(OR(F1345="■",G1345="■"),H1345="■"),"",IF(F1345="■",5,IF(G1345="■",4,IF(K1345="","",IF($C$3="","",IF($C$3=8,IF(K1345&lt;=$BY$33,6,IF(K1345&lt;=$BY$34,5,IF(K1345&lt;=$BY$35,4,3))),IF(AND($C$3&lt;8,$C$3&gt;4),IF(K1345&lt;=$BY$32,7,IF(K1345&lt;=$BY$33,6,IF(K1345&lt;=$BY$34,5,IF(K1345&lt;=$BY$35,4,IF(K1345&lt;=$BY$36,3,2))))),IF(C1331&lt;5,"-"))))))))))</f>
        <v/>
      </c>
      <c r="BF1345" s="17" t="str">
        <f t="shared" si="421"/>
        <v/>
      </c>
      <c r="BH1345" s="18" t="str">
        <f>IF(X1345="","",IF(50&lt;=Y1345,6,IF(AND(40&lt;=Y1345,Y1345&lt;50),5,IF(AND(30&lt;=Y1345,Y1345&lt;40),4,IF(AND(20&lt;=Y1345,Y1345&lt;30),3,IF(AND(10&lt;=Y1345,Y1345&lt;20),2,IF(AND(0&lt;=Y1345,Y1345&lt;10),1,IF(Y1345&lt;0,0,""))))))))</f>
        <v/>
      </c>
      <c r="BI1345" s="18" t="str">
        <f>IF(X1345="","",IF(30&lt;=Y1345,4,IF(AND(20&lt;=Y1345,Y1345&lt;30),3,IF(AND(10&lt;=Y1345,Y1345&lt;20),2,IF(AND(0&lt;=Y1345,Y1345&lt;10),1,IF(Y1345&lt;0,0,""))))))</f>
        <v/>
      </c>
      <c r="BJ1345" s="58" t="str">
        <f>IF(AND(OR(Q1345="",Q1345="□"),OR(R1345="",R1345="□"),OR(S1345="",S1345="□")),"",IF(AND(Q1345="■",R1345="■"),"",IF(AND(OR(Q1345="■",R1345="■"),S1345="■"),"",IF(Q1345="■",3,IF(R1345="■",1,IF(Z1345="■",BH1345,BI1345))))))</f>
        <v/>
      </c>
    </row>
    <row r="1346" spans="1:62" ht="12" customHeight="1" x14ac:dyDescent="0.15">
      <c r="A1346" s="66">
        <v>1329</v>
      </c>
      <c r="B1346" s="4"/>
      <c r="C1346" s="2"/>
      <c r="D1346" s="2"/>
      <c r="E1346" s="8"/>
      <c r="F1346" s="129" t="s">
        <v>38</v>
      </c>
      <c r="G1346" s="130" t="s">
        <v>38</v>
      </c>
      <c r="H1346" s="131" t="s">
        <v>38</v>
      </c>
      <c r="I1346" s="122"/>
      <c r="J1346" s="149"/>
      <c r="K1346" s="124"/>
      <c r="L1346" s="178"/>
      <c r="M1346" s="133"/>
      <c r="N1346" s="163" t="str">
        <f>IF($C$3="","",IF(P1346="","",BF1346))</f>
        <v/>
      </c>
      <c r="O1346" s="163" t="str">
        <f>IF($C$3="","",IF(AND(OR(F1346="",F1346="□"),OR(G1346="",G1346="□"),OR(H1346="",H1346="□")),"",IF(AND(F1346="■",G1346="■"),"",IF(AND(OR(F1346="■",G1346="■"),H1346="■"),"",IF(BF1346="","",IF(OR(BF1346=4,BF1346&gt;4),"○","×"))))))</f>
        <v/>
      </c>
      <c r="P1346" s="162" t="str">
        <f>IF($C$3="","",IF(AND(OR(F1346="",F1346="□"),OR(G1346="",G1346="□"),OR(H1346="",H1346="□")),"",IF(AND(F1346="■",G1346="■"),"",IF(AND(OR(F1346="■",G1346="■"),H1346="■"),"",IF(BF1346="","",IF(OR(BF1346=5,BF1346&gt;5),"○","×"))))))</f>
        <v/>
      </c>
      <c r="Q1346" s="129" t="s">
        <v>38</v>
      </c>
      <c r="R1346" s="130" t="s">
        <v>38</v>
      </c>
      <c r="S1346" s="131" t="s">
        <v>38</v>
      </c>
      <c r="T1346" s="1"/>
      <c r="U1346" s="10"/>
      <c r="V1346" s="11"/>
      <c r="W1346" s="10"/>
      <c r="X1346" s="223" t="str">
        <f t="shared" si="420"/>
        <v/>
      </c>
      <c r="Y1346" s="164" t="str">
        <f t="shared" si="402"/>
        <v/>
      </c>
      <c r="Z1346" s="131" t="s">
        <v>58</v>
      </c>
      <c r="AA1346" s="135" t="s">
        <v>58</v>
      </c>
      <c r="AB1346" s="165" t="str">
        <f t="shared" si="403"/>
        <v/>
      </c>
      <c r="AC1346" s="280"/>
      <c r="AD1346" s="281"/>
      <c r="AF1346" s="60" t="str">
        <f>IF($C$3="","",IF(AND(F1346="□",G1346="□",H1346="□"),"",IF(AND(F1346="■",G1346="■"),"",IF(AND(F1346="■",H1346="■"),"",IF(AND(G1346="■",H1346="■"),"",IF(F1346="■",$BY$42,IF(G1346="■",$BY$39,IF(I1346="","",I1346))))))))</f>
        <v/>
      </c>
      <c r="AG1346" s="61" t="str">
        <f>IF($C$3="","",IF(AND(F1346="□",G1346="□",H1346="□"),"",IF(AND(F1346="■",G1346="■"),"",IF(AND(F1346="■",H1346="■"),"",IF(AND(G1346="■",H1346="■"),"",IF(F1346="■",$BY$44,IF(G1346="■",$BY$41,IF(K1346="","",K1346))))))))</f>
        <v/>
      </c>
      <c r="AH1346" s="63" t="str">
        <f t="shared" si="404"/>
        <v/>
      </c>
      <c r="AI1346" s="63" t="str">
        <f t="shared" si="405"/>
        <v/>
      </c>
      <c r="AJ1346" s="64" t="str">
        <f t="shared" si="406"/>
        <v/>
      </c>
      <c r="AK1346" s="64" t="str">
        <f t="shared" si="407"/>
        <v/>
      </c>
      <c r="AL1346" s="64" t="str">
        <f>IF($C$3="","",IF(AND(F1346="□",G1346="□",H1346="□"),"",IF(AND(F1346="■",G1346="■"),"",IF(AND(F1346="■",H1346="■"),"",IF(AND(G1346="■",H1346="■"),"",IF(F1346="■",$BY$23,IF(G1346="■",$BY$21,IF(J1346="","",J1346))))))))</f>
        <v/>
      </c>
      <c r="AM1346" s="65" t="str">
        <f t="shared" si="408"/>
        <v/>
      </c>
      <c r="AN1346" s="64" t="str">
        <f>IF($C$3="","",IF(AND(F1346="□",G1346="□",H1346="□"),"",IF(AND(F1346="■",G1346="■"),"",IF(AND(F1346="■",H1346="■"),"",IF(AND(G1346="■",H1346="■"),"",IF(F1346="■",$BY$24,IF(G1346="■",$BY$22,IF(L1346="","",L1346))))))))</f>
        <v/>
      </c>
      <c r="AO1346" s="118"/>
      <c r="AP1346" s="64" t="str">
        <f t="shared" si="409"/>
        <v/>
      </c>
      <c r="AQ1346" s="64" t="str">
        <f t="shared" si="410"/>
        <v/>
      </c>
      <c r="AR1346" s="64" t="str">
        <f t="shared" si="411"/>
        <v/>
      </c>
      <c r="AS1346" s="64" t="str">
        <f t="shared" si="412"/>
        <v/>
      </c>
      <c r="AT1346" s="64" t="str">
        <f t="shared" si="413"/>
        <v/>
      </c>
      <c r="AW1346" s="17" t="str">
        <f t="shared" si="414"/>
        <v/>
      </c>
      <c r="AX1346" s="17" t="str">
        <f t="shared" si="415"/>
        <v/>
      </c>
      <c r="AY1346" s="17" t="str">
        <f t="shared" si="416"/>
        <v/>
      </c>
      <c r="AZ1346" s="17" t="str">
        <f t="shared" si="417"/>
        <v/>
      </c>
      <c r="BA1346" s="17" t="str">
        <f t="shared" si="418"/>
        <v/>
      </c>
      <c r="BB1346" s="17" t="str">
        <f t="shared" si="419"/>
        <v/>
      </c>
      <c r="BD1346" s="17" t="str">
        <f>IF(AND(OR(F1346="",F1346="□"),OR(G1346="",G1346="□"),OR(H1346="",H1346="□")),"",IF(AND(F1346="■",G1346="■"),"",IF(AND(OR(F1346="■",G1346="■"),H1346="■"),"",IF(F1346="■",5,IF(G1346="■",4,IF(I1346="","",IF($C$3="","",IF($C$3=8,"-",IF($C$3&lt;8,IF(I1346&lt;=$BY$25,7,IF(I1346&lt;=$BY$26,6,IF(I1346&lt;=$BY$27,5,IF(I1346&lt;=$BY$28,4,IF(I1346&lt;=$BY$29,3,IF(I1346&lt;=$BY$30,2,1)))))))))))))))</f>
        <v/>
      </c>
      <c r="BE1346" s="17" t="str">
        <f>IF(AND(OR(F1346="",F1346="□"),OR(G1346="",G1346="□"),OR(H1346="",H1346="□")),"",IF(AND(F1346="■",G1346="■"),"",IF(AND(OR(F1346="■",G1346="■"),H1346="■"),"",IF(F1346="■",5,IF(G1346="■",4,IF(K1346="","",IF($C$3="","",IF($C$3=8,IF(K1346&lt;=$BY$33,6,IF(K1346&lt;=$BY$34,5,IF(K1346&lt;=$BY$35,4,3))),IF(AND($C$3&lt;8,$C$3&gt;4),IF(K1346&lt;=$BY$32,7,IF(K1346&lt;=$BY$33,6,IF(K1346&lt;=$BY$34,5,IF(K1346&lt;=$BY$35,4,IF(K1346&lt;=$BY$36,3,2))))),IF(C1332&lt;5,"-"))))))))))</f>
        <v/>
      </c>
      <c r="BF1346" s="17" t="str">
        <f t="shared" si="421"/>
        <v/>
      </c>
      <c r="BH1346" s="18" t="str">
        <f>IF(X1346="","",IF(50&lt;=Y1346,6,IF(AND(40&lt;=Y1346,Y1346&lt;50),5,IF(AND(30&lt;=Y1346,Y1346&lt;40),4,IF(AND(20&lt;=Y1346,Y1346&lt;30),3,IF(AND(10&lt;=Y1346,Y1346&lt;20),2,IF(AND(0&lt;=Y1346,Y1346&lt;10),1,IF(Y1346&lt;0,0,""))))))))</f>
        <v/>
      </c>
      <c r="BI1346" s="18" t="str">
        <f>IF(X1346="","",IF(30&lt;=Y1346,4,IF(AND(20&lt;=Y1346,Y1346&lt;30),3,IF(AND(10&lt;=Y1346,Y1346&lt;20),2,IF(AND(0&lt;=Y1346,Y1346&lt;10),1,IF(Y1346&lt;0,0,""))))))</f>
        <v/>
      </c>
      <c r="BJ1346" s="58" t="str">
        <f>IF(AND(OR(Q1346="",Q1346="□"),OR(R1346="",R1346="□"),OR(S1346="",S1346="□")),"",IF(AND(Q1346="■",R1346="■"),"",IF(AND(OR(Q1346="■",R1346="■"),S1346="■"),"",IF(Q1346="■",3,IF(R1346="■",1,IF(Z1346="■",BH1346,BI1346))))))</f>
        <v/>
      </c>
    </row>
    <row r="1347" spans="1:62" ht="12" customHeight="1" x14ac:dyDescent="0.15">
      <c r="A1347" s="66">
        <v>1330</v>
      </c>
      <c r="B1347" s="4"/>
      <c r="C1347" s="2"/>
      <c r="D1347" s="2"/>
      <c r="E1347" s="8"/>
      <c r="F1347" s="129" t="s">
        <v>38</v>
      </c>
      <c r="G1347" s="130" t="s">
        <v>38</v>
      </c>
      <c r="H1347" s="131" t="s">
        <v>38</v>
      </c>
      <c r="I1347" s="122"/>
      <c r="J1347" s="149"/>
      <c r="K1347" s="124"/>
      <c r="L1347" s="178"/>
      <c r="M1347" s="133"/>
      <c r="N1347" s="163" t="str">
        <f>IF($C$3="","",IF(P1347="","",BF1347))</f>
        <v/>
      </c>
      <c r="O1347" s="163" t="str">
        <f>IF($C$3="","",IF(AND(OR(F1347="",F1347="□"),OR(G1347="",G1347="□"),OR(H1347="",H1347="□")),"",IF(AND(F1347="■",G1347="■"),"",IF(AND(OR(F1347="■",G1347="■"),H1347="■"),"",IF(BF1347="","",IF(OR(BF1347=4,BF1347&gt;4),"○","×"))))))</f>
        <v/>
      </c>
      <c r="P1347" s="162" t="str">
        <f>IF($C$3="","",IF(AND(OR(F1347="",F1347="□"),OR(G1347="",G1347="□"),OR(H1347="",H1347="□")),"",IF(AND(F1347="■",G1347="■"),"",IF(AND(OR(F1347="■",G1347="■"),H1347="■"),"",IF(BF1347="","",IF(OR(BF1347=5,BF1347&gt;5),"○","×"))))))</f>
        <v/>
      </c>
      <c r="Q1347" s="129" t="s">
        <v>38</v>
      </c>
      <c r="R1347" s="130" t="s">
        <v>38</v>
      </c>
      <c r="S1347" s="131" t="s">
        <v>38</v>
      </c>
      <c r="T1347" s="1"/>
      <c r="U1347" s="10"/>
      <c r="V1347" s="11"/>
      <c r="W1347" s="10"/>
      <c r="X1347" s="223" t="str">
        <f t="shared" si="420"/>
        <v/>
      </c>
      <c r="Y1347" s="164" t="str">
        <f t="shared" si="402"/>
        <v/>
      </c>
      <c r="Z1347" s="131" t="s">
        <v>58</v>
      </c>
      <c r="AA1347" s="135" t="s">
        <v>58</v>
      </c>
      <c r="AB1347" s="165" t="str">
        <f t="shared" si="403"/>
        <v/>
      </c>
      <c r="AC1347" s="280"/>
      <c r="AD1347" s="281"/>
      <c r="AF1347" s="60" t="str">
        <f>IF($C$3="","",IF(AND(F1347="□",G1347="□",H1347="□"),"",IF(AND(F1347="■",G1347="■"),"",IF(AND(F1347="■",H1347="■"),"",IF(AND(G1347="■",H1347="■"),"",IF(F1347="■",$BY$42,IF(G1347="■",$BY$39,IF(I1347="","",I1347))))))))</f>
        <v/>
      </c>
      <c r="AG1347" s="61" t="str">
        <f>IF($C$3="","",IF(AND(F1347="□",G1347="□",H1347="□"),"",IF(AND(F1347="■",G1347="■"),"",IF(AND(F1347="■",H1347="■"),"",IF(AND(G1347="■",H1347="■"),"",IF(F1347="■",$BY$44,IF(G1347="■",$BY$41,IF(K1347="","",K1347))))))))</f>
        <v/>
      </c>
      <c r="AH1347" s="63" t="str">
        <f t="shared" si="404"/>
        <v/>
      </c>
      <c r="AI1347" s="63" t="str">
        <f t="shared" si="405"/>
        <v/>
      </c>
      <c r="AJ1347" s="64" t="str">
        <f t="shared" si="406"/>
        <v/>
      </c>
      <c r="AK1347" s="64" t="str">
        <f t="shared" si="407"/>
        <v/>
      </c>
      <c r="AL1347" s="64" t="str">
        <f>IF($C$3="","",IF(AND(F1347="□",G1347="□",H1347="□"),"",IF(AND(F1347="■",G1347="■"),"",IF(AND(F1347="■",H1347="■"),"",IF(AND(G1347="■",H1347="■"),"",IF(F1347="■",$BY$23,IF(G1347="■",$BY$21,IF(J1347="","",J1347))))))))</f>
        <v/>
      </c>
      <c r="AM1347" s="65" t="str">
        <f t="shared" si="408"/>
        <v/>
      </c>
      <c r="AN1347" s="64" t="str">
        <f>IF($C$3="","",IF(AND(F1347="□",G1347="□",H1347="□"),"",IF(AND(F1347="■",G1347="■"),"",IF(AND(F1347="■",H1347="■"),"",IF(AND(G1347="■",H1347="■"),"",IF(F1347="■",$BY$24,IF(G1347="■",$BY$22,IF(L1347="","",L1347))))))))</f>
        <v/>
      </c>
      <c r="AO1347" s="118"/>
      <c r="AP1347" s="64" t="str">
        <f t="shared" si="409"/>
        <v/>
      </c>
      <c r="AQ1347" s="64" t="str">
        <f t="shared" si="410"/>
        <v/>
      </c>
      <c r="AR1347" s="64" t="str">
        <f t="shared" si="411"/>
        <v/>
      </c>
      <c r="AS1347" s="64" t="str">
        <f t="shared" si="412"/>
        <v/>
      </c>
      <c r="AT1347" s="64" t="str">
        <f t="shared" si="413"/>
        <v/>
      </c>
      <c r="AW1347" s="17" t="str">
        <f t="shared" si="414"/>
        <v/>
      </c>
      <c r="AX1347" s="17" t="str">
        <f t="shared" si="415"/>
        <v/>
      </c>
      <c r="AY1347" s="17" t="str">
        <f t="shared" si="416"/>
        <v/>
      </c>
      <c r="AZ1347" s="17" t="str">
        <f t="shared" si="417"/>
        <v/>
      </c>
      <c r="BA1347" s="17" t="str">
        <f t="shared" si="418"/>
        <v/>
      </c>
      <c r="BB1347" s="17" t="str">
        <f t="shared" si="419"/>
        <v/>
      </c>
      <c r="BD1347" s="17" t="str">
        <f>IF(AND(OR(F1347="",F1347="□"),OR(G1347="",G1347="□"),OR(H1347="",H1347="□")),"",IF(AND(F1347="■",G1347="■"),"",IF(AND(OR(F1347="■",G1347="■"),H1347="■"),"",IF(F1347="■",5,IF(G1347="■",4,IF(I1347="","",IF($C$3="","",IF($C$3=8,"-",IF($C$3&lt;8,IF(I1347&lt;=$BY$25,7,IF(I1347&lt;=$BY$26,6,IF(I1347&lt;=$BY$27,5,IF(I1347&lt;=$BY$28,4,IF(I1347&lt;=$BY$29,3,IF(I1347&lt;=$BY$30,2,1)))))))))))))))</f>
        <v/>
      </c>
      <c r="BE1347" s="17" t="str">
        <f>IF(AND(OR(F1347="",F1347="□"),OR(G1347="",G1347="□"),OR(H1347="",H1347="□")),"",IF(AND(F1347="■",G1347="■"),"",IF(AND(OR(F1347="■",G1347="■"),H1347="■"),"",IF(F1347="■",5,IF(G1347="■",4,IF(K1347="","",IF($C$3="","",IF($C$3=8,IF(K1347&lt;=$BY$33,6,IF(K1347&lt;=$BY$34,5,IF(K1347&lt;=$BY$35,4,3))),IF(AND($C$3&lt;8,$C$3&gt;4),IF(K1347&lt;=$BY$32,7,IF(K1347&lt;=$BY$33,6,IF(K1347&lt;=$BY$34,5,IF(K1347&lt;=$BY$35,4,IF(K1347&lt;=$BY$36,3,2))))),IF(C1333&lt;5,"-"))))))))))</f>
        <v/>
      </c>
      <c r="BF1347" s="17" t="str">
        <f t="shared" si="421"/>
        <v/>
      </c>
      <c r="BH1347" s="18" t="str">
        <f>IF(X1347="","",IF(50&lt;=Y1347,6,IF(AND(40&lt;=Y1347,Y1347&lt;50),5,IF(AND(30&lt;=Y1347,Y1347&lt;40),4,IF(AND(20&lt;=Y1347,Y1347&lt;30),3,IF(AND(10&lt;=Y1347,Y1347&lt;20),2,IF(AND(0&lt;=Y1347,Y1347&lt;10),1,IF(Y1347&lt;0,0,""))))))))</f>
        <v/>
      </c>
      <c r="BI1347" s="18" t="str">
        <f>IF(X1347="","",IF(30&lt;=Y1347,4,IF(AND(20&lt;=Y1347,Y1347&lt;30),3,IF(AND(10&lt;=Y1347,Y1347&lt;20),2,IF(AND(0&lt;=Y1347,Y1347&lt;10),1,IF(Y1347&lt;0,0,""))))))</f>
        <v/>
      </c>
      <c r="BJ1347" s="58" t="str">
        <f>IF(AND(OR(Q1347="",Q1347="□"),OR(R1347="",R1347="□"),OR(S1347="",S1347="□")),"",IF(AND(Q1347="■",R1347="■"),"",IF(AND(OR(Q1347="■",R1347="■"),S1347="■"),"",IF(Q1347="■",3,IF(R1347="■",1,IF(Z1347="■",BH1347,BI1347))))))</f>
        <v/>
      </c>
    </row>
    <row r="1348" spans="1:62" ht="12" customHeight="1" x14ac:dyDescent="0.15">
      <c r="A1348" s="66">
        <v>1331</v>
      </c>
      <c r="B1348" s="4"/>
      <c r="C1348" s="2"/>
      <c r="D1348" s="2"/>
      <c r="E1348" s="8"/>
      <c r="F1348" s="129" t="s">
        <v>38</v>
      </c>
      <c r="G1348" s="130" t="s">
        <v>38</v>
      </c>
      <c r="H1348" s="131" t="s">
        <v>38</v>
      </c>
      <c r="I1348" s="122"/>
      <c r="J1348" s="149"/>
      <c r="K1348" s="124"/>
      <c r="L1348" s="178"/>
      <c r="M1348" s="133"/>
      <c r="N1348" s="163" t="str">
        <f>IF($C$3="","",IF(P1348="","",BF1348))</f>
        <v/>
      </c>
      <c r="O1348" s="163" t="str">
        <f>IF($C$3="","",IF(AND(OR(F1348="",F1348="□"),OR(G1348="",G1348="□"),OR(H1348="",H1348="□")),"",IF(AND(F1348="■",G1348="■"),"",IF(AND(OR(F1348="■",G1348="■"),H1348="■"),"",IF(BF1348="","",IF(OR(BF1348=4,BF1348&gt;4),"○","×"))))))</f>
        <v/>
      </c>
      <c r="P1348" s="162" t="str">
        <f>IF($C$3="","",IF(AND(OR(F1348="",F1348="□"),OR(G1348="",G1348="□"),OR(H1348="",H1348="□")),"",IF(AND(F1348="■",G1348="■"),"",IF(AND(OR(F1348="■",G1348="■"),H1348="■"),"",IF(BF1348="","",IF(OR(BF1348=5,BF1348&gt;5),"○","×"))))))</f>
        <v/>
      </c>
      <c r="Q1348" s="129" t="s">
        <v>38</v>
      </c>
      <c r="R1348" s="130" t="s">
        <v>38</v>
      </c>
      <c r="S1348" s="131" t="s">
        <v>38</v>
      </c>
      <c r="T1348" s="1"/>
      <c r="U1348" s="10"/>
      <c r="V1348" s="11"/>
      <c r="W1348" s="10"/>
      <c r="X1348" s="223" t="str">
        <f t="shared" si="420"/>
        <v/>
      </c>
      <c r="Y1348" s="164" t="str">
        <f t="shared" si="402"/>
        <v/>
      </c>
      <c r="Z1348" s="131" t="s">
        <v>58</v>
      </c>
      <c r="AA1348" s="135" t="s">
        <v>58</v>
      </c>
      <c r="AB1348" s="165" t="str">
        <f t="shared" si="403"/>
        <v/>
      </c>
      <c r="AC1348" s="280"/>
      <c r="AD1348" s="281"/>
      <c r="AF1348" s="60" t="str">
        <f>IF($C$3="","",IF(AND(F1348="□",G1348="□",H1348="□"),"",IF(AND(F1348="■",G1348="■"),"",IF(AND(F1348="■",H1348="■"),"",IF(AND(G1348="■",H1348="■"),"",IF(F1348="■",$BY$42,IF(G1348="■",$BY$39,IF(I1348="","",I1348))))))))</f>
        <v/>
      </c>
      <c r="AG1348" s="61" t="str">
        <f>IF($C$3="","",IF(AND(F1348="□",G1348="□",H1348="□"),"",IF(AND(F1348="■",G1348="■"),"",IF(AND(F1348="■",H1348="■"),"",IF(AND(G1348="■",H1348="■"),"",IF(F1348="■",$BY$44,IF(G1348="■",$BY$41,IF(K1348="","",K1348))))))))</f>
        <v/>
      </c>
      <c r="AH1348" s="63" t="str">
        <f t="shared" si="404"/>
        <v/>
      </c>
      <c r="AI1348" s="63" t="str">
        <f t="shared" si="405"/>
        <v/>
      </c>
      <c r="AJ1348" s="64" t="str">
        <f t="shared" si="406"/>
        <v/>
      </c>
      <c r="AK1348" s="64" t="str">
        <f t="shared" si="407"/>
        <v/>
      </c>
      <c r="AL1348" s="64" t="str">
        <f>IF($C$3="","",IF(AND(F1348="□",G1348="□",H1348="□"),"",IF(AND(F1348="■",G1348="■"),"",IF(AND(F1348="■",H1348="■"),"",IF(AND(G1348="■",H1348="■"),"",IF(F1348="■",$BY$23,IF(G1348="■",$BY$21,IF(J1348="","",J1348))))))))</f>
        <v/>
      </c>
      <c r="AM1348" s="65" t="str">
        <f t="shared" si="408"/>
        <v/>
      </c>
      <c r="AN1348" s="64" t="str">
        <f>IF($C$3="","",IF(AND(F1348="□",G1348="□",H1348="□"),"",IF(AND(F1348="■",G1348="■"),"",IF(AND(F1348="■",H1348="■"),"",IF(AND(G1348="■",H1348="■"),"",IF(F1348="■",$BY$24,IF(G1348="■",$BY$22,IF(L1348="","",L1348))))))))</f>
        <v/>
      </c>
      <c r="AO1348" s="118"/>
      <c r="AP1348" s="64" t="str">
        <f t="shared" si="409"/>
        <v/>
      </c>
      <c r="AQ1348" s="64" t="str">
        <f t="shared" si="410"/>
        <v/>
      </c>
      <c r="AR1348" s="64" t="str">
        <f t="shared" si="411"/>
        <v/>
      </c>
      <c r="AS1348" s="64" t="str">
        <f t="shared" si="412"/>
        <v/>
      </c>
      <c r="AT1348" s="64" t="str">
        <f t="shared" si="413"/>
        <v/>
      </c>
      <c r="AW1348" s="17" t="str">
        <f t="shared" si="414"/>
        <v/>
      </c>
      <c r="AX1348" s="17" t="str">
        <f t="shared" si="415"/>
        <v/>
      </c>
      <c r="AY1348" s="17" t="str">
        <f t="shared" si="416"/>
        <v/>
      </c>
      <c r="AZ1348" s="17" t="str">
        <f t="shared" si="417"/>
        <v/>
      </c>
      <c r="BA1348" s="17" t="str">
        <f t="shared" si="418"/>
        <v/>
      </c>
      <c r="BB1348" s="17" t="str">
        <f t="shared" si="419"/>
        <v/>
      </c>
      <c r="BD1348" s="17" t="str">
        <f>IF(AND(OR(F1348="",F1348="□"),OR(G1348="",G1348="□"),OR(H1348="",H1348="□")),"",IF(AND(F1348="■",G1348="■"),"",IF(AND(OR(F1348="■",G1348="■"),H1348="■"),"",IF(F1348="■",5,IF(G1348="■",4,IF(I1348="","",IF($C$3="","",IF($C$3=8,"-",IF($C$3&lt;8,IF(I1348&lt;=$BY$25,7,IF(I1348&lt;=$BY$26,6,IF(I1348&lt;=$BY$27,5,IF(I1348&lt;=$BY$28,4,IF(I1348&lt;=$BY$29,3,IF(I1348&lt;=$BY$30,2,1)))))))))))))))</f>
        <v/>
      </c>
      <c r="BE1348" s="17" t="str">
        <f>IF(AND(OR(F1348="",F1348="□"),OR(G1348="",G1348="□"),OR(H1348="",H1348="□")),"",IF(AND(F1348="■",G1348="■"),"",IF(AND(OR(F1348="■",G1348="■"),H1348="■"),"",IF(F1348="■",5,IF(G1348="■",4,IF(K1348="","",IF($C$3="","",IF($C$3=8,IF(K1348&lt;=$BY$33,6,IF(K1348&lt;=$BY$34,5,IF(K1348&lt;=$BY$35,4,3))),IF(AND($C$3&lt;8,$C$3&gt;4),IF(K1348&lt;=$BY$32,7,IF(K1348&lt;=$BY$33,6,IF(K1348&lt;=$BY$34,5,IF(K1348&lt;=$BY$35,4,IF(K1348&lt;=$BY$36,3,2))))),IF(C1334&lt;5,"-"))))))))))</f>
        <v/>
      </c>
      <c r="BF1348" s="17" t="str">
        <f t="shared" si="421"/>
        <v/>
      </c>
      <c r="BH1348" s="18" t="str">
        <f>IF(X1348="","",IF(50&lt;=Y1348,6,IF(AND(40&lt;=Y1348,Y1348&lt;50),5,IF(AND(30&lt;=Y1348,Y1348&lt;40),4,IF(AND(20&lt;=Y1348,Y1348&lt;30),3,IF(AND(10&lt;=Y1348,Y1348&lt;20),2,IF(AND(0&lt;=Y1348,Y1348&lt;10),1,IF(Y1348&lt;0,0,""))))))))</f>
        <v/>
      </c>
      <c r="BI1348" s="18" t="str">
        <f>IF(X1348="","",IF(30&lt;=Y1348,4,IF(AND(20&lt;=Y1348,Y1348&lt;30),3,IF(AND(10&lt;=Y1348,Y1348&lt;20),2,IF(AND(0&lt;=Y1348,Y1348&lt;10),1,IF(Y1348&lt;0,0,""))))))</f>
        <v/>
      </c>
      <c r="BJ1348" s="58" t="str">
        <f>IF(AND(OR(Q1348="",Q1348="□"),OR(R1348="",R1348="□"),OR(S1348="",S1348="□")),"",IF(AND(Q1348="■",R1348="■"),"",IF(AND(OR(Q1348="■",R1348="■"),S1348="■"),"",IF(Q1348="■",3,IF(R1348="■",1,IF(Z1348="■",BH1348,BI1348))))))</f>
        <v/>
      </c>
    </row>
    <row r="1349" spans="1:62" ht="12" customHeight="1" x14ac:dyDescent="0.15">
      <c r="A1349" s="66">
        <v>1332</v>
      </c>
      <c r="B1349" s="4"/>
      <c r="C1349" s="2"/>
      <c r="D1349" s="2"/>
      <c r="E1349" s="8"/>
      <c r="F1349" s="129" t="s">
        <v>38</v>
      </c>
      <c r="G1349" s="130" t="s">
        <v>38</v>
      </c>
      <c r="H1349" s="131" t="s">
        <v>38</v>
      </c>
      <c r="I1349" s="122"/>
      <c r="J1349" s="149"/>
      <c r="K1349" s="124"/>
      <c r="L1349" s="178"/>
      <c r="M1349" s="133"/>
      <c r="N1349" s="163" t="str">
        <f>IF($C$3="","",IF(P1349="","",BF1349))</f>
        <v/>
      </c>
      <c r="O1349" s="163" t="str">
        <f>IF($C$3="","",IF(AND(OR(F1349="",F1349="□"),OR(G1349="",G1349="□"),OR(H1349="",H1349="□")),"",IF(AND(F1349="■",G1349="■"),"",IF(AND(OR(F1349="■",G1349="■"),H1349="■"),"",IF(BF1349="","",IF(OR(BF1349=4,BF1349&gt;4),"○","×"))))))</f>
        <v/>
      </c>
      <c r="P1349" s="162" t="str">
        <f>IF($C$3="","",IF(AND(OR(F1349="",F1349="□"),OR(G1349="",G1349="□"),OR(H1349="",H1349="□")),"",IF(AND(F1349="■",G1349="■"),"",IF(AND(OR(F1349="■",G1349="■"),H1349="■"),"",IF(BF1349="","",IF(OR(BF1349=5,BF1349&gt;5),"○","×"))))))</f>
        <v/>
      </c>
      <c r="Q1349" s="129" t="s">
        <v>38</v>
      </c>
      <c r="R1349" s="130" t="s">
        <v>38</v>
      </c>
      <c r="S1349" s="131" t="s">
        <v>38</v>
      </c>
      <c r="T1349" s="1"/>
      <c r="U1349" s="10"/>
      <c r="V1349" s="11"/>
      <c r="W1349" s="10"/>
      <c r="X1349" s="223" t="str">
        <f t="shared" si="420"/>
        <v/>
      </c>
      <c r="Y1349" s="164" t="str">
        <f t="shared" si="402"/>
        <v/>
      </c>
      <c r="Z1349" s="131" t="s">
        <v>58</v>
      </c>
      <c r="AA1349" s="135" t="s">
        <v>58</v>
      </c>
      <c r="AB1349" s="165" t="str">
        <f t="shared" si="403"/>
        <v/>
      </c>
      <c r="AC1349" s="280"/>
      <c r="AD1349" s="281"/>
      <c r="AF1349" s="60" t="str">
        <f>IF($C$3="","",IF(AND(F1349="□",G1349="□",H1349="□"),"",IF(AND(F1349="■",G1349="■"),"",IF(AND(F1349="■",H1349="■"),"",IF(AND(G1349="■",H1349="■"),"",IF(F1349="■",$BY$42,IF(G1349="■",$BY$39,IF(I1349="","",I1349))))))))</f>
        <v/>
      </c>
      <c r="AG1349" s="61" t="str">
        <f>IF($C$3="","",IF(AND(F1349="□",G1349="□",H1349="□"),"",IF(AND(F1349="■",G1349="■"),"",IF(AND(F1349="■",H1349="■"),"",IF(AND(G1349="■",H1349="■"),"",IF(F1349="■",$BY$44,IF(G1349="■",$BY$41,IF(K1349="","",K1349))))))))</f>
        <v/>
      </c>
      <c r="AH1349" s="63" t="str">
        <f t="shared" si="404"/>
        <v/>
      </c>
      <c r="AI1349" s="63" t="str">
        <f t="shared" si="405"/>
        <v/>
      </c>
      <c r="AJ1349" s="64" t="str">
        <f t="shared" si="406"/>
        <v/>
      </c>
      <c r="AK1349" s="64" t="str">
        <f t="shared" si="407"/>
        <v/>
      </c>
      <c r="AL1349" s="64" t="str">
        <f>IF($C$3="","",IF(AND(F1349="□",G1349="□",H1349="□"),"",IF(AND(F1349="■",G1349="■"),"",IF(AND(F1349="■",H1349="■"),"",IF(AND(G1349="■",H1349="■"),"",IF(F1349="■",$BY$23,IF(G1349="■",$BY$21,IF(J1349="","",J1349))))))))</f>
        <v/>
      </c>
      <c r="AM1349" s="65" t="str">
        <f t="shared" si="408"/>
        <v/>
      </c>
      <c r="AN1349" s="64" t="str">
        <f>IF($C$3="","",IF(AND(F1349="□",G1349="□",H1349="□"),"",IF(AND(F1349="■",G1349="■"),"",IF(AND(F1349="■",H1349="■"),"",IF(AND(G1349="■",H1349="■"),"",IF(F1349="■",$BY$24,IF(G1349="■",$BY$22,IF(L1349="","",L1349))))))))</f>
        <v/>
      </c>
      <c r="AO1349" s="118"/>
      <c r="AP1349" s="64" t="str">
        <f t="shared" si="409"/>
        <v/>
      </c>
      <c r="AQ1349" s="64" t="str">
        <f t="shared" si="410"/>
        <v/>
      </c>
      <c r="AR1349" s="64" t="str">
        <f t="shared" si="411"/>
        <v/>
      </c>
      <c r="AS1349" s="64" t="str">
        <f t="shared" si="412"/>
        <v/>
      </c>
      <c r="AT1349" s="64" t="str">
        <f t="shared" si="413"/>
        <v/>
      </c>
      <c r="AW1349" s="17" t="str">
        <f t="shared" si="414"/>
        <v/>
      </c>
      <c r="AX1349" s="17" t="str">
        <f t="shared" si="415"/>
        <v/>
      </c>
      <c r="AY1349" s="17" t="str">
        <f t="shared" si="416"/>
        <v/>
      </c>
      <c r="AZ1349" s="17" t="str">
        <f t="shared" si="417"/>
        <v/>
      </c>
      <c r="BA1349" s="17" t="str">
        <f t="shared" si="418"/>
        <v/>
      </c>
      <c r="BB1349" s="17" t="str">
        <f t="shared" si="419"/>
        <v/>
      </c>
      <c r="BD1349" s="17" t="str">
        <f>IF(AND(OR(F1349="",F1349="□"),OR(G1349="",G1349="□"),OR(H1349="",H1349="□")),"",IF(AND(F1349="■",G1349="■"),"",IF(AND(OR(F1349="■",G1349="■"),H1349="■"),"",IF(F1349="■",5,IF(G1349="■",4,IF(I1349="","",IF($C$3="","",IF($C$3=8,"-",IF($C$3&lt;8,IF(I1349&lt;=$BY$25,7,IF(I1349&lt;=$BY$26,6,IF(I1349&lt;=$BY$27,5,IF(I1349&lt;=$BY$28,4,IF(I1349&lt;=$BY$29,3,IF(I1349&lt;=$BY$30,2,1)))))))))))))))</f>
        <v/>
      </c>
      <c r="BE1349" s="17" t="str">
        <f>IF(AND(OR(F1349="",F1349="□"),OR(G1349="",G1349="□"),OR(H1349="",H1349="□")),"",IF(AND(F1349="■",G1349="■"),"",IF(AND(OR(F1349="■",G1349="■"),H1349="■"),"",IF(F1349="■",5,IF(G1349="■",4,IF(K1349="","",IF($C$3="","",IF($C$3=8,IF(K1349&lt;=$BY$33,6,IF(K1349&lt;=$BY$34,5,IF(K1349&lt;=$BY$35,4,3))),IF(AND($C$3&lt;8,$C$3&gt;4),IF(K1349&lt;=$BY$32,7,IF(K1349&lt;=$BY$33,6,IF(K1349&lt;=$BY$34,5,IF(K1349&lt;=$BY$35,4,IF(K1349&lt;=$BY$36,3,2))))),IF(C1335&lt;5,"-"))))))))))</f>
        <v/>
      </c>
      <c r="BF1349" s="17" t="str">
        <f t="shared" si="421"/>
        <v/>
      </c>
      <c r="BH1349" s="18" t="str">
        <f>IF(X1349="","",IF(50&lt;=Y1349,6,IF(AND(40&lt;=Y1349,Y1349&lt;50),5,IF(AND(30&lt;=Y1349,Y1349&lt;40),4,IF(AND(20&lt;=Y1349,Y1349&lt;30),3,IF(AND(10&lt;=Y1349,Y1349&lt;20),2,IF(AND(0&lt;=Y1349,Y1349&lt;10),1,IF(Y1349&lt;0,0,""))))))))</f>
        <v/>
      </c>
      <c r="BI1349" s="18" t="str">
        <f>IF(X1349="","",IF(30&lt;=Y1349,4,IF(AND(20&lt;=Y1349,Y1349&lt;30),3,IF(AND(10&lt;=Y1349,Y1349&lt;20),2,IF(AND(0&lt;=Y1349,Y1349&lt;10),1,IF(Y1349&lt;0,0,""))))))</f>
        <v/>
      </c>
      <c r="BJ1349" s="58" t="str">
        <f>IF(AND(OR(Q1349="",Q1349="□"),OR(R1349="",R1349="□"),OR(S1349="",S1349="□")),"",IF(AND(Q1349="■",R1349="■"),"",IF(AND(OR(Q1349="■",R1349="■"),S1349="■"),"",IF(Q1349="■",3,IF(R1349="■",1,IF(Z1349="■",BH1349,BI1349))))))</f>
        <v/>
      </c>
    </row>
    <row r="1350" spans="1:62" ht="12" customHeight="1" x14ac:dyDescent="0.15">
      <c r="A1350" s="66">
        <v>1333</v>
      </c>
      <c r="B1350" s="4"/>
      <c r="C1350" s="2"/>
      <c r="D1350" s="2"/>
      <c r="E1350" s="8"/>
      <c r="F1350" s="129" t="s">
        <v>38</v>
      </c>
      <c r="G1350" s="130" t="s">
        <v>38</v>
      </c>
      <c r="H1350" s="131" t="s">
        <v>38</v>
      </c>
      <c r="I1350" s="122"/>
      <c r="J1350" s="149"/>
      <c r="K1350" s="124"/>
      <c r="L1350" s="178"/>
      <c r="M1350" s="133"/>
      <c r="N1350" s="163" t="str">
        <f>IF($C$3="","",IF(P1350="","",BF1350))</f>
        <v/>
      </c>
      <c r="O1350" s="163" t="str">
        <f>IF($C$3="","",IF(AND(OR(F1350="",F1350="□"),OR(G1350="",G1350="□"),OR(H1350="",H1350="□")),"",IF(AND(F1350="■",G1350="■"),"",IF(AND(OR(F1350="■",G1350="■"),H1350="■"),"",IF(BF1350="","",IF(OR(BF1350=4,BF1350&gt;4),"○","×"))))))</f>
        <v/>
      </c>
      <c r="P1350" s="162" t="str">
        <f>IF($C$3="","",IF(AND(OR(F1350="",F1350="□"),OR(G1350="",G1350="□"),OR(H1350="",H1350="□")),"",IF(AND(F1350="■",G1350="■"),"",IF(AND(OR(F1350="■",G1350="■"),H1350="■"),"",IF(BF1350="","",IF(OR(BF1350=5,BF1350&gt;5),"○","×"))))))</f>
        <v/>
      </c>
      <c r="Q1350" s="129" t="s">
        <v>38</v>
      </c>
      <c r="R1350" s="130" t="s">
        <v>38</v>
      </c>
      <c r="S1350" s="131" t="s">
        <v>38</v>
      </c>
      <c r="T1350" s="1"/>
      <c r="U1350" s="10"/>
      <c r="V1350" s="11"/>
      <c r="W1350" s="10"/>
      <c r="X1350" s="223" t="str">
        <f t="shared" si="420"/>
        <v/>
      </c>
      <c r="Y1350" s="164" t="str">
        <f t="shared" si="402"/>
        <v/>
      </c>
      <c r="Z1350" s="131" t="s">
        <v>58</v>
      </c>
      <c r="AA1350" s="135" t="s">
        <v>58</v>
      </c>
      <c r="AB1350" s="165" t="str">
        <f t="shared" si="403"/>
        <v/>
      </c>
      <c r="AC1350" s="280"/>
      <c r="AD1350" s="281"/>
      <c r="AF1350" s="60" t="str">
        <f>IF($C$3="","",IF(AND(F1350="□",G1350="□",H1350="□"),"",IF(AND(F1350="■",G1350="■"),"",IF(AND(F1350="■",H1350="■"),"",IF(AND(G1350="■",H1350="■"),"",IF(F1350="■",$BY$42,IF(G1350="■",$BY$39,IF(I1350="","",I1350))))))))</f>
        <v/>
      </c>
      <c r="AG1350" s="61" t="str">
        <f>IF($C$3="","",IF(AND(F1350="□",G1350="□",H1350="□"),"",IF(AND(F1350="■",G1350="■"),"",IF(AND(F1350="■",H1350="■"),"",IF(AND(G1350="■",H1350="■"),"",IF(F1350="■",$BY$44,IF(G1350="■",$BY$41,IF(K1350="","",K1350))))))))</f>
        <v/>
      </c>
      <c r="AH1350" s="63" t="str">
        <f t="shared" si="404"/>
        <v/>
      </c>
      <c r="AI1350" s="63" t="str">
        <f t="shared" si="405"/>
        <v/>
      </c>
      <c r="AJ1350" s="64" t="str">
        <f t="shared" si="406"/>
        <v/>
      </c>
      <c r="AK1350" s="64" t="str">
        <f t="shared" si="407"/>
        <v/>
      </c>
      <c r="AL1350" s="64" t="str">
        <f>IF($C$3="","",IF(AND(F1350="□",G1350="□",H1350="□"),"",IF(AND(F1350="■",G1350="■"),"",IF(AND(F1350="■",H1350="■"),"",IF(AND(G1350="■",H1350="■"),"",IF(F1350="■",$BY$23,IF(G1350="■",$BY$21,IF(J1350="","",J1350))))))))</f>
        <v/>
      </c>
      <c r="AM1350" s="65" t="str">
        <f t="shared" si="408"/>
        <v/>
      </c>
      <c r="AN1350" s="64" t="str">
        <f>IF($C$3="","",IF(AND(F1350="□",G1350="□",H1350="□"),"",IF(AND(F1350="■",G1350="■"),"",IF(AND(F1350="■",H1350="■"),"",IF(AND(G1350="■",H1350="■"),"",IF(F1350="■",$BY$24,IF(G1350="■",$BY$22,IF(L1350="","",L1350))))))))</f>
        <v/>
      </c>
      <c r="AO1350" s="118"/>
      <c r="AP1350" s="64" t="str">
        <f t="shared" si="409"/>
        <v/>
      </c>
      <c r="AQ1350" s="64" t="str">
        <f t="shared" si="410"/>
        <v/>
      </c>
      <c r="AR1350" s="64" t="str">
        <f t="shared" si="411"/>
        <v/>
      </c>
      <c r="AS1350" s="64" t="str">
        <f t="shared" si="412"/>
        <v/>
      </c>
      <c r="AT1350" s="64" t="str">
        <f t="shared" si="413"/>
        <v/>
      </c>
      <c r="AW1350" s="17" t="str">
        <f t="shared" si="414"/>
        <v/>
      </c>
      <c r="AX1350" s="17" t="str">
        <f t="shared" si="415"/>
        <v/>
      </c>
      <c r="AY1350" s="17" t="str">
        <f t="shared" si="416"/>
        <v/>
      </c>
      <c r="AZ1350" s="17" t="str">
        <f t="shared" si="417"/>
        <v/>
      </c>
      <c r="BA1350" s="17" t="str">
        <f t="shared" si="418"/>
        <v/>
      </c>
      <c r="BB1350" s="17" t="str">
        <f t="shared" si="419"/>
        <v/>
      </c>
      <c r="BD1350" s="17" t="str">
        <f>IF(AND(OR(F1350="",F1350="□"),OR(G1350="",G1350="□"),OR(H1350="",H1350="□")),"",IF(AND(F1350="■",G1350="■"),"",IF(AND(OR(F1350="■",G1350="■"),H1350="■"),"",IF(F1350="■",5,IF(G1350="■",4,IF(I1350="","",IF($C$3="","",IF($C$3=8,"-",IF($C$3&lt;8,IF(I1350&lt;=$BY$25,7,IF(I1350&lt;=$BY$26,6,IF(I1350&lt;=$BY$27,5,IF(I1350&lt;=$BY$28,4,IF(I1350&lt;=$BY$29,3,IF(I1350&lt;=$BY$30,2,1)))))))))))))))</f>
        <v/>
      </c>
      <c r="BE1350" s="17" t="str">
        <f>IF(AND(OR(F1350="",F1350="□"),OR(G1350="",G1350="□"),OR(H1350="",H1350="□")),"",IF(AND(F1350="■",G1350="■"),"",IF(AND(OR(F1350="■",G1350="■"),H1350="■"),"",IF(F1350="■",5,IF(G1350="■",4,IF(K1350="","",IF($C$3="","",IF($C$3=8,IF(K1350&lt;=$BY$33,6,IF(K1350&lt;=$BY$34,5,IF(K1350&lt;=$BY$35,4,3))),IF(AND($C$3&lt;8,$C$3&gt;4),IF(K1350&lt;=$BY$32,7,IF(K1350&lt;=$BY$33,6,IF(K1350&lt;=$BY$34,5,IF(K1350&lt;=$BY$35,4,IF(K1350&lt;=$BY$36,3,2))))),IF(C1336&lt;5,"-"))))))))))</f>
        <v/>
      </c>
      <c r="BF1350" s="17" t="str">
        <f t="shared" si="421"/>
        <v/>
      </c>
      <c r="BH1350" s="18" t="str">
        <f>IF(X1350="","",IF(50&lt;=Y1350,6,IF(AND(40&lt;=Y1350,Y1350&lt;50),5,IF(AND(30&lt;=Y1350,Y1350&lt;40),4,IF(AND(20&lt;=Y1350,Y1350&lt;30),3,IF(AND(10&lt;=Y1350,Y1350&lt;20),2,IF(AND(0&lt;=Y1350,Y1350&lt;10),1,IF(Y1350&lt;0,0,""))))))))</f>
        <v/>
      </c>
      <c r="BI1350" s="18" t="str">
        <f>IF(X1350="","",IF(30&lt;=Y1350,4,IF(AND(20&lt;=Y1350,Y1350&lt;30),3,IF(AND(10&lt;=Y1350,Y1350&lt;20),2,IF(AND(0&lt;=Y1350,Y1350&lt;10),1,IF(Y1350&lt;0,0,""))))))</f>
        <v/>
      </c>
      <c r="BJ1350" s="58" t="str">
        <f>IF(AND(OR(Q1350="",Q1350="□"),OR(R1350="",R1350="□"),OR(S1350="",S1350="□")),"",IF(AND(Q1350="■",R1350="■"),"",IF(AND(OR(Q1350="■",R1350="■"),S1350="■"),"",IF(Q1350="■",3,IF(R1350="■",1,IF(Z1350="■",BH1350,BI1350))))))</f>
        <v/>
      </c>
    </row>
    <row r="1351" spans="1:62" ht="12" customHeight="1" x14ac:dyDescent="0.15">
      <c r="A1351" s="66">
        <v>1334</v>
      </c>
      <c r="B1351" s="4"/>
      <c r="C1351" s="2"/>
      <c r="D1351" s="2"/>
      <c r="E1351" s="8"/>
      <c r="F1351" s="129" t="s">
        <v>38</v>
      </c>
      <c r="G1351" s="130" t="s">
        <v>38</v>
      </c>
      <c r="H1351" s="131" t="s">
        <v>38</v>
      </c>
      <c r="I1351" s="122"/>
      <c r="J1351" s="149"/>
      <c r="K1351" s="124"/>
      <c r="L1351" s="178"/>
      <c r="M1351" s="133"/>
      <c r="N1351" s="163" t="str">
        <f>IF($C$3="","",IF(P1351="","",BF1351))</f>
        <v/>
      </c>
      <c r="O1351" s="163" t="str">
        <f>IF($C$3="","",IF(AND(OR(F1351="",F1351="□"),OR(G1351="",G1351="□"),OR(H1351="",H1351="□")),"",IF(AND(F1351="■",G1351="■"),"",IF(AND(OR(F1351="■",G1351="■"),H1351="■"),"",IF(BF1351="","",IF(OR(BF1351=4,BF1351&gt;4),"○","×"))))))</f>
        <v/>
      </c>
      <c r="P1351" s="162" t="str">
        <f>IF($C$3="","",IF(AND(OR(F1351="",F1351="□"),OR(G1351="",G1351="□"),OR(H1351="",H1351="□")),"",IF(AND(F1351="■",G1351="■"),"",IF(AND(OR(F1351="■",G1351="■"),H1351="■"),"",IF(BF1351="","",IF(OR(BF1351=5,BF1351&gt;5),"○","×"))))))</f>
        <v/>
      </c>
      <c r="Q1351" s="129" t="s">
        <v>38</v>
      </c>
      <c r="R1351" s="130" t="s">
        <v>38</v>
      </c>
      <c r="S1351" s="131" t="s">
        <v>38</v>
      </c>
      <c r="T1351" s="1"/>
      <c r="U1351" s="10"/>
      <c r="V1351" s="11"/>
      <c r="W1351" s="10"/>
      <c r="X1351" s="223" t="str">
        <f t="shared" si="420"/>
        <v/>
      </c>
      <c r="Y1351" s="164" t="str">
        <f t="shared" si="402"/>
        <v/>
      </c>
      <c r="Z1351" s="131" t="s">
        <v>58</v>
      </c>
      <c r="AA1351" s="135" t="s">
        <v>58</v>
      </c>
      <c r="AB1351" s="165" t="str">
        <f t="shared" si="403"/>
        <v/>
      </c>
      <c r="AC1351" s="280"/>
      <c r="AD1351" s="281"/>
      <c r="AF1351" s="60" t="str">
        <f>IF($C$3="","",IF(AND(F1351="□",G1351="□",H1351="□"),"",IF(AND(F1351="■",G1351="■"),"",IF(AND(F1351="■",H1351="■"),"",IF(AND(G1351="■",H1351="■"),"",IF(F1351="■",$BY$42,IF(G1351="■",$BY$39,IF(I1351="","",I1351))))))))</f>
        <v/>
      </c>
      <c r="AG1351" s="61" t="str">
        <f>IF($C$3="","",IF(AND(F1351="□",G1351="□",H1351="□"),"",IF(AND(F1351="■",G1351="■"),"",IF(AND(F1351="■",H1351="■"),"",IF(AND(G1351="■",H1351="■"),"",IF(F1351="■",$BY$44,IF(G1351="■",$BY$41,IF(K1351="","",K1351))))))))</f>
        <v/>
      </c>
      <c r="AH1351" s="63" t="str">
        <f t="shared" si="404"/>
        <v/>
      </c>
      <c r="AI1351" s="63" t="str">
        <f t="shared" si="405"/>
        <v/>
      </c>
      <c r="AJ1351" s="64" t="str">
        <f t="shared" si="406"/>
        <v/>
      </c>
      <c r="AK1351" s="64" t="str">
        <f t="shared" si="407"/>
        <v/>
      </c>
      <c r="AL1351" s="64" t="str">
        <f>IF($C$3="","",IF(AND(F1351="□",G1351="□",H1351="□"),"",IF(AND(F1351="■",G1351="■"),"",IF(AND(F1351="■",H1351="■"),"",IF(AND(G1351="■",H1351="■"),"",IF(F1351="■",$BY$23,IF(G1351="■",$BY$21,IF(J1351="","",J1351))))))))</f>
        <v/>
      </c>
      <c r="AM1351" s="65" t="str">
        <f t="shared" si="408"/>
        <v/>
      </c>
      <c r="AN1351" s="64" t="str">
        <f>IF($C$3="","",IF(AND(F1351="□",G1351="□",H1351="□"),"",IF(AND(F1351="■",G1351="■"),"",IF(AND(F1351="■",H1351="■"),"",IF(AND(G1351="■",H1351="■"),"",IF(F1351="■",$BY$24,IF(G1351="■",$BY$22,IF(L1351="","",L1351))))))))</f>
        <v/>
      </c>
      <c r="AO1351" s="118"/>
      <c r="AP1351" s="64" t="str">
        <f t="shared" si="409"/>
        <v/>
      </c>
      <c r="AQ1351" s="64" t="str">
        <f t="shared" si="410"/>
        <v/>
      </c>
      <c r="AR1351" s="64" t="str">
        <f t="shared" si="411"/>
        <v/>
      </c>
      <c r="AS1351" s="64" t="str">
        <f t="shared" si="412"/>
        <v/>
      </c>
      <c r="AT1351" s="64" t="str">
        <f t="shared" si="413"/>
        <v/>
      </c>
      <c r="AW1351" s="17" t="str">
        <f t="shared" si="414"/>
        <v/>
      </c>
      <c r="AX1351" s="17" t="str">
        <f t="shared" si="415"/>
        <v/>
      </c>
      <c r="AY1351" s="17" t="str">
        <f t="shared" si="416"/>
        <v/>
      </c>
      <c r="AZ1351" s="17" t="str">
        <f t="shared" si="417"/>
        <v/>
      </c>
      <c r="BA1351" s="17" t="str">
        <f t="shared" si="418"/>
        <v/>
      </c>
      <c r="BB1351" s="17" t="str">
        <f t="shared" si="419"/>
        <v/>
      </c>
      <c r="BD1351" s="17" t="str">
        <f>IF(AND(OR(F1351="",F1351="□"),OR(G1351="",G1351="□"),OR(H1351="",H1351="□")),"",IF(AND(F1351="■",G1351="■"),"",IF(AND(OR(F1351="■",G1351="■"),H1351="■"),"",IF(F1351="■",5,IF(G1351="■",4,IF(I1351="","",IF($C$3="","",IF($C$3=8,"-",IF($C$3&lt;8,IF(I1351&lt;=$BY$25,7,IF(I1351&lt;=$BY$26,6,IF(I1351&lt;=$BY$27,5,IF(I1351&lt;=$BY$28,4,IF(I1351&lt;=$BY$29,3,IF(I1351&lt;=$BY$30,2,1)))))))))))))))</f>
        <v/>
      </c>
      <c r="BE1351" s="17" t="str">
        <f>IF(AND(OR(F1351="",F1351="□"),OR(G1351="",G1351="□"),OR(H1351="",H1351="□")),"",IF(AND(F1351="■",G1351="■"),"",IF(AND(OR(F1351="■",G1351="■"),H1351="■"),"",IF(F1351="■",5,IF(G1351="■",4,IF(K1351="","",IF($C$3="","",IF($C$3=8,IF(K1351&lt;=$BY$33,6,IF(K1351&lt;=$BY$34,5,IF(K1351&lt;=$BY$35,4,3))),IF(AND($C$3&lt;8,$C$3&gt;4),IF(K1351&lt;=$BY$32,7,IF(K1351&lt;=$BY$33,6,IF(K1351&lt;=$BY$34,5,IF(K1351&lt;=$BY$35,4,IF(K1351&lt;=$BY$36,3,2))))),IF(C1337&lt;5,"-"))))))))))</f>
        <v/>
      </c>
      <c r="BF1351" s="17" t="str">
        <f t="shared" si="421"/>
        <v/>
      </c>
      <c r="BH1351" s="18" t="str">
        <f>IF(X1351="","",IF(50&lt;=Y1351,6,IF(AND(40&lt;=Y1351,Y1351&lt;50),5,IF(AND(30&lt;=Y1351,Y1351&lt;40),4,IF(AND(20&lt;=Y1351,Y1351&lt;30),3,IF(AND(10&lt;=Y1351,Y1351&lt;20),2,IF(AND(0&lt;=Y1351,Y1351&lt;10),1,IF(Y1351&lt;0,0,""))))))))</f>
        <v/>
      </c>
      <c r="BI1351" s="18" t="str">
        <f>IF(X1351="","",IF(30&lt;=Y1351,4,IF(AND(20&lt;=Y1351,Y1351&lt;30),3,IF(AND(10&lt;=Y1351,Y1351&lt;20),2,IF(AND(0&lt;=Y1351,Y1351&lt;10),1,IF(Y1351&lt;0,0,""))))))</f>
        <v/>
      </c>
      <c r="BJ1351" s="58" t="str">
        <f>IF(AND(OR(Q1351="",Q1351="□"),OR(R1351="",R1351="□"),OR(S1351="",S1351="□")),"",IF(AND(Q1351="■",R1351="■"),"",IF(AND(OR(Q1351="■",R1351="■"),S1351="■"),"",IF(Q1351="■",3,IF(R1351="■",1,IF(Z1351="■",BH1351,BI1351))))))</f>
        <v/>
      </c>
    </row>
    <row r="1352" spans="1:62" ht="12" customHeight="1" x14ac:dyDescent="0.15">
      <c r="A1352" s="66">
        <v>1335</v>
      </c>
      <c r="B1352" s="4"/>
      <c r="C1352" s="2"/>
      <c r="D1352" s="2"/>
      <c r="E1352" s="8"/>
      <c r="F1352" s="129" t="s">
        <v>38</v>
      </c>
      <c r="G1352" s="130" t="s">
        <v>38</v>
      </c>
      <c r="H1352" s="131" t="s">
        <v>38</v>
      </c>
      <c r="I1352" s="122"/>
      <c r="J1352" s="149"/>
      <c r="K1352" s="124"/>
      <c r="L1352" s="178"/>
      <c r="M1352" s="133"/>
      <c r="N1352" s="163" t="str">
        <f>IF($C$3="","",IF(P1352="","",BF1352))</f>
        <v/>
      </c>
      <c r="O1352" s="163" t="str">
        <f>IF($C$3="","",IF(AND(OR(F1352="",F1352="□"),OR(G1352="",G1352="□"),OR(H1352="",H1352="□")),"",IF(AND(F1352="■",G1352="■"),"",IF(AND(OR(F1352="■",G1352="■"),H1352="■"),"",IF(BF1352="","",IF(OR(BF1352=4,BF1352&gt;4),"○","×"))))))</f>
        <v/>
      </c>
      <c r="P1352" s="162" t="str">
        <f>IF($C$3="","",IF(AND(OR(F1352="",F1352="□"),OR(G1352="",G1352="□"),OR(H1352="",H1352="□")),"",IF(AND(F1352="■",G1352="■"),"",IF(AND(OR(F1352="■",G1352="■"),H1352="■"),"",IF(BF1352="","",IF(OR(BF1352=5,BF1352&gt;5),"○","×"))))))</f>
        <v/>
      </c>
      <c r="Q1352" s="129" t="s">
        <v>38</v>
      </c>
      <c r="R1352" s="130" t="s">
        <v>38</v>
      </c>
      <c r="S1352" s="131" t="s">
        <v>38</v>
      </c>
      <c r="T1352" s="1"/>
      <c r="U1352" s="10"/>
      <c r="V1352" s="11"/>
      <c r="W1352" s="10"/>
      <c r="X1352" s="223" t="str">
        <f t="shared" si="420"/>
        <v/>
      </c>
      <c r="Y1352" s="164" t="str">
        <f t="shared" si="402"/>
        <v/>
      </c>
      <c r="Z1352" s="131" t="s">
        <v>58</v>
      </c>
      <c r="AA1352" s="135" t="s">
        <v>58</v>
      </c>
      <c r="AB1352" s="165" t="str">
        <f t="shared" si="403"/>
        <v/>
      </c>
      <c r="AC1352" s="280"/>
      <c r="AD1352" s="281"/>
      <c r="AF1352" s="60" t="str">
        <f>IF($C$3="","",IF(AND(F1352="□",G1352="□",H1352="□"),"",IF(AND(F1352="■",G1352="■"),"",IF(AND(F1352="■",H1352="■"),"",IF(AND(G1352="■",H1352="■"),"",IF(F1352="■",$BY$42,IF(G1352="■",$BY$39,IF(I1352="","",I1352))))))))</f>
        <v/>
      </c>
      <c r="AG1352" s="61" t="str">
        <f>IF($C$3="","",IF(AND(F1352="□",G1352="□",H1352="□"),"",IF(AND(F1352="■",G1352="■"),"",IF(AND(F1352="■",H1352="■"),"",IF(AND(G1352="■",H1352="■"),"",IF(F1352="■",$BY$44,IF(G1352="■",$BY$41,IF(K1352="","",K1352))))))))</f>
        <v/>
      </c>
      <c r="AH1352" s="63" t="str">
        <f t="shared" si="404"/>
        <v/>
      </c>
      <c r="AI1352" s="63" t="str">
        <f t="shared" si="405"/>
        <v/>
      </c>
      <c r="AJ1352" s="64" t="str">
        <f t="shared" si="406"/>
        <v/>
      </c>
      <c r="AK1352" s="64" t="str">
        <f t="shared" si="407"/>
        <v/>
      </c>
      <c r="AL1352" s="64" t="str">
        <f>IF($C$3="","",IF(AND(F1352="□",G1352="□",H1352="□"),"",IF(AND(F1352="■",G1352="■"),"",IF(AND(F1352="■",H1352="■"),"",IF(AND(G1352="■",H1352="■"),"",IF(F1352="■",$BY$23,IF(G1352="■",$BY$21,IF(J1352="","",J1352))))))))</f>
        <v/>
      </c>
      <c r="AM1352" s="65" t="str">
        <f t="shared" si="408"/>
        <v/>
      </c>
      <c r="AN1352" s="64" t="str">
        <f>IF($C$3="","",IF(AND(F1352="□",G1352="□",H1352="□"),"",IF(AND(F1352="■",G1352="■"),"",IF(AND(F1352="■",H1352="■"),"",IF(AND(G1352="■",H1352="■"),"",IF(F1352="■",$BY$24,IF(G1352="■",$BY$22,IF(L1352="","",L1352))))))))</f>
        <v/>
      </c>
      <c r="AO1352" s="118"/>
      <c r="AP1352" s="64" t="str">
        <f t="shared" si="409"/>
        <v/>
      </c>
      <c r="AQ1352" s="64" t="str">
        <f t="shared" si="410"/>
        <v/>
      </c>
      <c r="AR1352" s="64" t="str">
        <f t="shared" si="411"/>
        <v/>
      </c>
      <c r="AS1352" s="64" t="str">
        <f t="shared" si="412"/>
        <v/>
      </c>
      <c r="AT1352" s="64" t="str">
        <f t="shared" si="413"/>
        <v/>
      </c>
      <c r="AW1352" s="17" t="str">
        <f t="shared" si="414"/>
        <v/>
      </c>
      <c r="AX1352" s="17" t="str">
        <f t="shared" si="415"/>
        <v/>
      </c>
      <c r="AY1352" s="17" t="str">
        <f t="shared" si="416"/>
        <v/>
      </c>
      <c r="AZ1352" s="17" t="str">
        <f t="shared" si="417"/>
        <v/>
      </c>
      <c r="BA1352" s="17" t="str">
        <f t="shared" si="418"/>
        <v/>
      </c>
      <c r="BB1352" s="17" t="str">
        <f t="shared" si="419"/>
        <v/>
      </c>
      <c r="BD1352" s="17" t="str">
        <f>IF(AND(OR(F1352="",F1352="□"),OR(G1352="",G1352="□"),OR(H1352="",H1352="□")),"",IF(AND(F1352="■",G1352="■"),"",IF(AND(OR(F1352="■",G1352="■"),H1352="■"),"",IF(F1352="■",5,IF(G1352="■",4,IF(I1352="","",IF($C$3="","",IF($C$3=8,"-",IF($C$3&lt;8,IF(I1352&lt;=$BY$25,7,IF(I1352&lt;=$BY$26,6,IF(I1352&lt;=$BY$27,5,IF(I1352&lt;=$BY$28,4,IF(I1352&lt;=$BY$29,3,IF(I1352&lt;=$BY$30,2,1)))))))))))))))</f>
        <v/>
      </c>
      <c r="BE1352" s="17" t="str">
        <f>IF(AND(OR(F1352="",F1352="□"),OR(G1352="",G1352="□"),OR(H1352="",H1352="□")),"",IF(AND(F1352="■",G1352="■"),"",IF(AND(OR(F1352="■",G1352="■"),H1352="■"),"",IF(F1352="■",5,IF(G1352="■",4,IF(K1352="","",IF($C$3="","",IF($C$3=8,IF(K1352&lt;=$BY$33,6,IF(K1352&lt;=$BY$34,5,IF(K1352&lt;=$BY$35,4,3))),IF(AND($C$3&lt;8,$C$3&gt;4),IF(K1352&lt;=$BY$32,7,IF(K1352&lt;=$BY$33,6,IF(K1352&lt;=$BY$34,5,IF(K1352&lt;=$BY$35,4,IF(K1352&lt;=$BY$36,3,2))))),IF(C1338&lt;5,"-"))))))))))</f>
        <v/>
      </c>
      <c r="BF1352" s="17" t="str">
        <f t="shared" si="421"/>
        <v/>
      </c>
      <c r="BH1352" s="18" t="str">
        <f>IF(X1352="","",IF(50&lt;=Y1352,6,IF(AND(40&lt;=Y1352,Y1352&lt;50),5,IF(AND(30&lt;=Y1352,Y1352&lt;40),4,IF(AND(20&lt;=Y1352,Y1352&lt;30),3,IF(AND(10&lt;=Y1352,Y1352&lt;20),2,IF(AND(0&lt;=Y1352,Y1352&lt;10),1,IF(Y1352&lt;0,0,""))))))))</f>
        <v/>
      </c>
      <c r="BI1352" s="18" t="str">
        <f>IF(X1352="","",IF(30&lt;=Y1352,4,IF(AND(20&lt;=Y1352,Y1352&lt;30),3,IF(AND(10&lt;=Y1352,Y1352&lt;20),2,IF(AND(0&lt;=Y1352,Y1352&lt;10),1,IF(Y1352&lt;0,0,""))))))</f>
        <v/>
      </c>
      <c r="BJ1352" s="58" t="str">
        <f>IF(AND(OR(Q1352="",Q1352="□"),OR(R1352="",R1352="□"),OR(S1352="",S1352="□")),"",IF(AND(Q1352="■",R1352="■"),"",IF(AND(OR(Q1352="■",R1352="■"),S1352="■"),"",IF(Q1352="■",3,IF(R1352="■",1,IF(Z1352="■",BH1352,BI1352))))))</f>
        <v/>
      </c>
    </row>
    <row r="1353" spans="1:62" ht="12" customHeight="1" x14ac:dyDescent="0.15">
      <c r="A1353" s="66">
        <v>1336</v>
      </c>
      <c r="B1353" s="4"/>
      <c r="C1353" s="2"/>
      <c r="D1353" s="2"/>
      <c r="E1353" s="8"/>
      <c r="F1353" s="129" t="s">
        <v>38</v>
      </c>
      <c r="G1353" s="130" t="s">
        <v>38</v>
      </c>
      <c r="H1353" s="131" t="s">
        <v>38</v>
      </c>
      <c r="I1353" s="122"/>
      <c r="J1353" s="149"/>
      <c r="K1353" s="124"/>
      <c r="L1353" s="178"/>
      <c r="M1353" s="133"/>
      <c r="N1353" s="163" t="str">
        <f>IF($C$3="","",IF(P1353="","",BF1353))</f>
        <v/>
      </c>
      <c r="O1353" s="163" t="str">
        <f>IF($C$3="","",IF(AND(OR(F1353="",F1353="□"),OR(G1353="",G1353="□"),OR(H1353="",H1353="□")),"",IF(AND(F1353="■",G1353="■"),"",IF(AND(OR(F1353="■",G1353="■"),H1353="■"),"",IF(BF1353="","",IF(OR(BF1353=4,BF1353&gt;4),"○","×"))))))</f>
        <v/>
      </c>
      <c r="P1353" s="162" t="str">
        <f>IF($C$3="","",IF(AND(OR(F1353="",F1353="□"),OR(G1353="",G1353="□"),OR(H1353="",H1353="□")),"",IF(AND(F1353="■",G1353="■"),"",IF(AND(OR(F1353="■",G1353="■"),H1353="■"),"",IF(BF1353="","",IF(OR(BF1353=5,BF1353&gt;5),"○","×"))))))</f>
        <v/>
      </c>
      <c r="Q1353" s="129" t="s">
        <v>38</v>
      </c>
      <c r="R1353" s="130" t="s">
        <v>38</v>
      </c>
      <c r="S1353" s="131" t="s">
        <v>38</v>
      </c>
      <c r="T1353" s="1"/>
      <c r="U1353" s="10"/>
      <c r="V1353" s="11"/>
      <c r="W1353" s="10"/>
      <c r="X1353" s="223" t="str">
        <f t="shared" si="420"/>
        <v/>
      </c>
      <c r="Y1353" s="164" t="str">
        <f t="shared" si="402"/>
        <v/>
      </c>
      <c r="Z1353" s="131" t="s">
        <v>58</v>
      </c>
      <c r="AA1353" s="135" t="s">
        <v>58</v>
      </c>
      <c r="AB1353" s="165" t="str">
        <f t="shared" si="403"/>
        <v/>
      </c>
      <c r="AC1353" s="280"/>
      <c r="AD1353" s="281"/>
      <c r="AF1353" s="60" t="str">
        <f>IF($C$3="","",IF(AND(F1353="□",G1353="□",H1353="□"),"",IF(AND(F1353="■",G1353="■"),"",IF(AND(F1353="■",H1353="■"),"",IF(AND(G1353="■",H1353="■"),"",IF(F1353="■",$BY$42,IF(G1353="■",$BY$39,IF(I1353="","",I1353))))))))</f>
        <v/>
      </c>
      <c r="AG1353" s="61" t="str">
        <f>IF($C$3="","",IF(AND(F1353="□",G1353="□",H1353="□"),"",IF(AND(F1353="■",G1353="■"),"",IF(AND(F1353="■",H1353="■"),"",IF(AND(G1353="■",H1353="■"),"",IF(F1353="■",$BY$44,IF(G1353="■",$BY$41,IF(K1353="","",K1353))))))))</f>
        <v/>
      </c>
      <c r="AH1353" s="63" t="str">
        <f t="shared" si="404"/>
        <v/>
      </c>
      <c r="AI1353" s="63" t="str">
        <f t="shared" si="405"/>
        <v/>
      </c>
      <c r="AJ1353" s="64" t="str">
        <f t="shared" si="406"/>
        <v/>
      </c>
      <c r="AK1353" s="64" t="str">
        <f t="shared" si="407"/>
        <v/>
      </c>
      <c r="AL1353" s="64" t="str">
        <f>IF($C$3="","",IF(AND(F1353="□",G1353="□",H1353="□"),"",IF(AND(F1353="■",G1353="■"),"",IF(AND(F1353="■",H1353="■"),"",IF(AND(G1353="■",H1353="■"),"",IF(F1353="■",$BY$23,IF(G1353="■",$BY$21,IF(J1353="","",J1353))))))))</f>
        <v/>
      </c>
      <c r="AM1353" s="65" t="str">
        <f t="shared" si="408"/>
        <v/>
      </c>
      <c r="AN1353" s="64" t="str">
        <f>IF($C$3="","",IF(AND(F1353="□",G1353="□",H1353="□"),"",IF(AND(F1353="■",G1353="■"),"",IF(AND(F1353="■",H1353="■"),"",IF(AND(G1353="■",H1353="■"),"",IF(F1353="■",$BY$24,IF(G1353="■",$BY$22,IF(L1353="","",L1353))))))))</f>
        <v/>
      </c>
      <c r="AO1353" s="118"/>
      <c r="AP1353" s="64" t="str">
        <f t="shared" si="409"/>
        <v/>
      </c>
      <c r="AQ1353" s="64" t="str">
        <f t="shared" si="410"/>
        <v/>
      </c>
      <c r="AR1353" s="64" t="str">
        <f t="shared" si="411"/>
        <v/>
      </c>
      <c r="AS1353" s="64" t="str">
        <f t="shared" si="412"/>
        <v/>
      </c>
      <c r="AT1353" s="64" t="str">
        <f t="shared" si="413"/>
        <v/>
      </c>
      <c r="AW1353" s="17" t="str">
        <f t="shared" si="414"/>
        <v/>
      </c>
      <c r="AX1353" s="17" t="str">
        <f t="shared" si="415"/>
        <v/>
      </c>
      <c r="AY1353" s="17" t="str">
        <f t="shared" si="416"/>
        <v/>
      </c>
      <c r="AZ1353" s="17" t="str">
        <f t="shared" si="417"/>
        <v/>
      </c>
      <c r="BA1353" s="17" t="str">
        <f t="shared" si="418"/>
        <v/>
      </c>
      <c r="BB1353" s="17" t="str">
        <f t="shared" si="419"/>
        <v/>
      </c>
      <c r="BD1353" s="17" t="str">
        <f>IF(AND(OR(F1353="",F1353="□"),OR(G1353="",G1353="□"),OR(H1353="",H1353="□")),"",IF(AND(F1353="■",G1353="■"),"",IF(AND(OR(F1353="■",G1353="■"),H1353="■"),"",IF(F1353="■",5,IF(G1353="■",4,IF(I1353="","",IF($C$3="","",IF($C$3=8,"-",IF($C$3&lt;8,IF(I1353&lt;=$BY$25,7,IF(I1353&lt;=$BY$26,6,IF(I1353&lt;=$BY$27,5,IF(I1353&lt;=$BY$28,4,IF(I1353&lt;=$BY$29,3,IF(I1353&lt;=$BY$30,2,1)))))))))))))))</f>
        <v/>
      </c>
      <c r="BE1353" s="17" t="str">
        <f>IF(AND(OR(F1353="",F1353="□"),OR(G1353="",G1353="□"),OR(H1353="",H1353="□")),"",IF(AND(F1353="■",G1353="■"),"",IF(AND(OR(F1353="■",G1353="■"),H1353="■"),"",IF(F1353="■",5,IF(G1353="■",4,IF(K1353="","",IF($C$3="","",IF($C$3=8,IF(K1353&lt;=$BY$33,6,IF(K1353&lt;=$BY$34,5,IF(K1353&lt;=$BY$35,4,3))),IF(AND($C$3&lt;8,$C$3&gt;4),IF(K1353&lt;=$BY$32,7,IF(K1353&lt;=$BY$33,6,IF(K1353&lt;=$BY$34,5,IF(K1353&lt;=$BY$35,4,IF(K1353&lt;=$BY$36,3,2))))),IF(C1339&lt;5,"-"))))))))))</f>
        <v/>
      </c>
      <c r="BF1353" s="17" t="str">
        <f t="shared" si="421"/>
        <v/>
      </c>
      <c r="BH1353" s="18" t="str">
        <f>IF(X1353="","",IF(50&lt;=Y1353,6,IF(AND(40&lt;=Y1353,Y1353&lt;50),5,IF(AND(30&lt;=Y1353,Y1353&lt;40),4,IF(AND(20&lt;=Y1353,Y1353&lt;30),3,IF(AND(10&lt;=Y1353,Y1353&lt;20),2,IF(AND(0&lt;=Y1353,Y1353&lt;10),1,IF(Y1353&lt;0,0,""))))))))</f>
        <v/>
      </c>
      <c r="BI1353" s="18" t="str">
        <f>IF(X1353="","",IF(30&lt;=Y1353,4,IF(AND(20&lt;=Y1353,Y1353&lt;30),3,IF(AND(10&lt;=Y1353,Y1353&lt;20),2,IF(AND(0&lt;=Y1353,Y1353&lt;10),1,IF(Y1353&lt;0,0,""))))))</f>
        <v/>
      </c>
      <c r="BJ1353" s="58" t="str">
        <f>IF(AND(OR(Q1353="",Q1353="□"),OR(R1353="",R1353="□"),OR(S1353="",S1353="□")),"",IF(AND(Q1353="■",R1353="■"),"",IF(AND(OR(Q1353="■",R1353="■"),S1353="■"),"",IF(Q1353="■",3,IF(R1353="■",1,IF(Z1353="■",BH1353,BI1353))))))</f>
        <v/>
      </c>
    </row>
    <row r="1354" spans="1:62" ht="12" customHeight="1" x14ac:dyDescent="0.15">
      <c r="A1354" s="66">
        <v>1337</v>
      </c>
      <c r="B1354" s="4"/>
      <c r="C1354" s="2"/>
      <c r="D1354" s="2"/>
      <c r="E1354" s="8"/>
      <c r="F1354" s="129" t="s">
        <v>38</v>
      </c>
      <c r="G1354" s="130" t="s">
        <v>38</v>
      </c>
      <c r="H1354" s="131" t="s">
        <v>38</v>
      </c>
      <c r="I1354" s="122"/>
      <c r="J1354" s="149"/>
      <c r="K1354" s="124"/>
      <c r="L1354" s="178"/>
      <c r="M1354" s="133"/>
      <c r="N1354" s="163" t="str">
        <f>IF($C$3="","",IF(P1354="","",BF1354))</f>
        <v/>
      </c>
      <c r="O1354" s="163" t="str">
        <f>IF($C$3="","",IF(AND(OR(F1354="",F1354="□"),OR(G1354="",G1354="□"),OR(H1354="",H1354="□")),"",IF(AND(F1354="■",G1354="■"),"",IF(AND(OR(F1354="■",G1354="■"),H1354="■"),"",IF(BF1354="","",IF(OR(BF1354=4,BF1354&gt;4),"○","×"))))))</f>
        <v/>
      </c>
      <c r="P1354" s="162" t="str">
        <f>IF($C$3="","",IF(AND(OR(F1354="",F1354="□"),OR(G1354="",G1354="□"),OR(H1354="",H1354="□")),"",IF(AND(F1354="■",G1354="■"),"",IF(AND(OR(F1354="■",G1354="■"),H1354="■"),"",IF(BF1354="","",IF(OR(BF1354=5,BF1354&gt;5),"○","×"))))))</f>
        <v/>
      </c>
      <c r="Q1354" s="129" t="s">
        <v>38</v>
      </c>
      <c r="R1354" s="130" t="s">
        <v>38</v>
      </c>
      <c r="S1354" s="131" t="s">
        <v>38</v>
      </c>
      <c r="T1354" s="1"/>
      <c r="U1354" s="10"/>
      <c r="V1354" s="11"/>
      <c r="W1354" s="10"/>
      <c r="X1354" s="223" t="str">
        <f t="shared" si="420"/>
        <v/>
      </c>
      <c r="Y1354" s="164" t="str">
        <f t="shared" si="402"/>
        <v/>
      </c>
      <c r="Z1354" s="131" t="s">
        <v>58</v>
      </c>
      <c r="AA1354" s="135" t="s">
        <v>58</v>
      </c>
      <c r="AB1354" s="165" t="str">
        <f t="shared" si="403"/>
        <v/>
      </c>
      <c r="AC1354" s="280"/>
      <c r="AD1354" s="281"/>
      <c r="AF1354" s="60" t="str">
        <f>IF($C$3="","",IF(AND(F1354="□",G1354="□",H1354="□"),"",IF(AND(F1354="■",G1354="■"),"",IF(AND(F1354="■",H1354="■"),"",IF(AND(G1354="■",H1354="■"),"",IF(F1354="■",$BY$42,IF(G1354="■",$BY$39,IF(I1354="","",I1354))))))))</f>
        <v/>
      </c>
      <c r="AG1354" s="61" t="str">
        <f>IF($C$3="","",IF(AND(F1354="□",G1354="□",H1354="□"),"",IF(AND(F1354="■",G1354="■"),"",IF(AND(F1354="■",H1354="■"),"",IF(AND(G1354="■",H1354="■"),"",IF(F1354="■",$BY$44,IF(G1354="■",$BY$41,IF(K1354="","",K1354))))))))</f>
        <v/>
      </c>
      <c r="AH1354" s="63" t="str">
        <f t="shared" si="404"/>
        <v/>
      </c>
      <c r="AI1354" s="63" t="str">
        <f t="shared" si="405"/>
        <v/>
      </c>
      <c r="AJ1354" s="64" t="str">
        <f t="shared" si="406"/>
        <v/>
      </c>
      <c r="AK1354" s="64" t="str">
        <f t="shared" si="407"/>
        <v/>
      </c>
      <c r="AL1354" s="64" t="str">
        <f>IF($C$3="","",IF(AND(F1354="□",G1354="□",H1354="□"),"",IF(AND(F1354="■",G1354="■"),"",IF(AND(F1354="■",H1354="■"),"",IF(AND(G1354="■",H1354="■"),"",IF(F1354="■",$BY$23,IF(G1354="■",$BY$21,IF(J1354="","",J1354))))))))</f>
        <v/>
      </c>
      <c r="AM1354" s="65" t="str">
        <f t="shared" si="408"/>
        <v/>
      </c>
      <c r="AN1354" s="64" t="str">
        <f>IF($C$3="","",IF(AND(F1354="□",G1354="□",H1354="□"),"",IF(AND(F1354="■",G1354="■"),"",IF(AND(F1354="■",H1354="■"),"",IF(AND(G1354="■",H1354="■"),"",IF(F1354="■",$BY$24,IF(G1354="■",$BY$22,IF(L1354="","",L1354))))))))</f>
        <v/>
      </c>
      <c r="AO1354" s="118"/>
      <c r="AP1354" s="64" t="str">
        <f t="shared" si="409"/>
        <v/>
      </c>
      <c r="AQ1354" s="64" t="str">
        <f t="shared" si="410"/>
        <v/>
      </c>
      <c r="AR1354" s="64" t="str">
        <f t="shared" si="411"/>
        <v/>
      </c>
      <c r="AS1354" s="64" t="str">
        <f t="shared" si="412"/>
        <v/>
      </c>
      <c r="AT1354" s="64" t="str">
        <f t="shared" si="413"/>
        <v/>
      </c>
      <c r="AW1354" s="17" t="str">
        <f t="shared" si="414"/>
        <v/>
      </c>
      <c r="AX1354" s="17" t="str">
        <f t="shared" si="415"/>
        <v/>
      </c>
      <c r="AY1354" s="17" t="str">
        <f t="shared" si="416"/>
        <v/>
      </c>
      <c r="AZ1354" s="17" t="str">
        <f t="shared" si="417"/>
        <v/>
      </c>
      <c r="BA1354" s="17" t="str">
        <f t="shared" si="418"/>
        <v/>
      </c>
      <c r="BB1354" s="17" t="str">
        <f t="shared" si="419"/>
        <v/>
      </c>
      <c r="BD1354" s="17" t="str">
        <f>IF(AND(OR(F1354="",F1354="□"),OR(G1354="",G1354="□"),OR(H1354="",H1354="□")),"",IF(AND(F1354="■",G1354="■"),"",IF(AND(OR(F1354="■",G1354="■"),H1354="■"),"",IF(F1354="■",5,IF(G1354="■",4,IF(I1354="","",IF($C$3="","",IF($C$3=8,"-",IF($C$3&lt;8,IF(I1354&lt;=$BY$25,7,IF(I1354&lt;=$BY$26,6,IF(I1354&lt;=$BY$27,5,IF(I1354&lt;=$BY$28,4,IF(I1354&lt;=$BY$29,3,IF(I1354&lt;=$BY$30,2,1)))))))))))))))</f>
        <v/>
      </c>
      <c r="BE1354" s="17" t="str">
        <f>IF(AND(OR(F1354="",F1354="□"),OR(G1354="",G1354="□"),OR(H1354="",H1354="□")),"",IF(AND(F1354="■",G1354="■"),"",IF(AND(OR(F1354="■",G1354="■"),H1354="■"),"",IF(F1354="■",5,IF(G1354="■",4,IF(K1354="","",IF($C$3="","",IF($C$3=8,IF(K1354&lt;=$BY$33,6,IF(K1354&lt;=$BY$34,5,IF(K1354&lt;=$BY$35,4,3))),IF(AND($C$3&lt;8,$C$3&gt;4),IF(K1354&lt;=$BY$32,7,IF(K1354&lt;=$BY$33,6,IF(K1354&lt;=$BY$34,5,IF(K1354&lt;=$BY$35,4,IF(K1354&lt;=$BY$36,3,2))))),IF(C1340&lt;5,"-"))))))))))</f>
        <v/>
      </c>
      <c r="BF1354" s="17" t="str">
        <f t="shared" si="421"/>
        <v/>
      </c>
      <c r="BH1354" s="18" t="str">
        <f>IF(X1354="","",IF(50&lt;=Y1354,6,IF(AND(40&lt;=Y1354,Y1354&lt;50),5,IF(AND(30&lt;=Y1354,Y1354&lt;40),4,IF(AND(20&lt;=Y1354,Y1354&lt;30),3,IF(AND(10&lt;=Y1354,Y1354&lt;20),2,IF(AND(0&lt;=Y1354,Y1354&lt;10),1,IF(Y1354&lt;0,0,""))))))))</f>
        <v/>
      </c>
      <c r="BI1354" s="18" t="str">
        <f>IF(X1354="","",IF(30&lt;=Y1354,4,IF(AND(20&lt;=Y1354,Y1354&lt;30),3,IF(AND(10&lt;=Y1354,Y1354&lt;20),2,IF(AND(0&lt;=Y1354,Y1354&lt;10),1,IF(Y1354&lt;0,0,""))))))</f>
        <v/>
      </c>
      <c r="BJ1354" s="58" t="str">
        <f>IF(AND(OR(Q1354="",Q1354="□"),OR(R1354="",R1354="□"),OR(S1354="",S1354="□")),"",IF(AND(Q1354="■",R1354="■"),"",IF(AND(OR(Q1354="■",R1354="■"),S1354="■"),"",IF(Q1354="■",3,IF(R1354="■",1,IF(Z1354="■",BH1354,BI1354))))))</f>
        <v/>
      </c>
    </row>
    <row r="1355" spans="1:62" ht="12" customHeight="1" x14ac:dyDescent="0.15">
      <c r="A1355" s="66">
        <v>1338</v>
      </c>
      <c r="B1355" s="4"/>
      <c r="C1355" s="2"/>
      <c r="D1355" s="2"/>
      <c r="E1355" s="8"/>
      <c r="F1355" s="129" t="s">
        <v>38</v>
      </c>
      <c r="G1355" s="130" t="s">
        <v>38</v>
      </c>
      <c r="H1355" s="131" t="s">
        <v>38</v>
      </c>
      <c r="I1355" s="122"/>
      <c r="J1355" s="149"/>
      <c r="K1355" s="124"/>
      <c r="L1355" s="178"/>
      <c r="M1355" s="133"/>
      <c r="N1355" s="163" t="str">
        <f>IF($C$3="","",IF(P1355="","",BF1355))</f>
        <v/>
      </c>
      <c r="O1355" s="163" t="str">
        <f>IF($C$3="","",IF(AND(OR(F1355="",F1355="□"),OR(G1355="",G1355="□"),OR(H1355="",H1355="□")),"",IF(AND(F1355="■",G1355="■"),"",IF(AND(OR(F1355="■",G1355="■"),H1355="■"),"",IF(BF1355="","",IF(OR(BF1355=4,BF1355&gt;4),"○","×"))))))</f>
        <v/>
      </c>
      <c r="P1355" s="162" t="str">
        <f>IF($C$3="","",IF(AND(OR(F1355="",F1355="□"),OR(G1355="",G1355="□"),OR(H1355="",H1355="□")),"",IF(AND(F1355="■",G1355="■"),"",IF(AND(OR(F1355="■",G1355="■"),H1355="■"),"",IF(BF1355="","",IF(OR(BF1355=5,BF1355&gt;5),"○","×"))))))</f>
        <v/>
      </c>
      <c r="Q1355" s="129" t="s">
        <v>38</v>
      </c>
      <c r="R1355" s="130" t="s">
        <v>38</v>
      </c>
      <c r="S1355" s="131" t="s">
        <v>38</v>
      </c>
      <c r="T1355" s="1"/>
      <c r="U1355" s="10"/>
      <c r="V1355" s="11"/>
      <c r="W1355" s="10"/>
      <c r="X1355" s="223" t="str">
        <f t="shared" si="420"/>
        <v/>
      </c>
      <c r="Y1355" s="164" t="str">
        <f t="shared" si="402"/>
        <v/>
      </c>
      <c r="Z1355" s="131" t="s">
        <v>58</v>
      </c>
      <c r="AA1355" s="135" t="s">
        <v>58</v>
      </c>
      <c r="AB1355" s="165" t="str">
        <f t="shared" si="403"/>
        <v/>
      </c>
      <c r="AC1355" s="280"/>
      <c r="AD1355" s="281"/>
      <c r="AF1355" s="60" t="str">
        <f>IF($C$3="","",IF(AND(F1355="□",G1355="□",H1355="□"),"",IF(AND(F1355="■",G1355="■"),"",IF(AND(F1355="■",H1355="■"),"",IF(AND(G1355="■",H1355="■"),"",IF(F1355="■",$BY$42,IF(G1355="■",$BY$39,IF(I1355="","",I1355))))))))</f>
        <v/>
      </c>
      <c r="AG1355" s="61" t="str">
        <f>IF($C$3="","",IF(AND(F1355="□",G1355="□",H1355="□"),"",IF(AND(F1355="■",G1355="■"),"",IF(AND(F1355="■",H1355="■"),"",IF(AND(G1355="■",H1355="■"),"",IF(F1355="■",$BY$44,IF(G1355="■",$BY$41,IF(K1355="","",K1355))))))))</f>
        <v/>
      </c>
      <c r="AH1355" s="63" t="str">
        <f t="shared" si="404"/>
        <v/>
      </c>
      <c r="AI1355" s="63" t="str">
        <f t="shared" si="405"/>
        <v/>
      </c>
      <c r="AJ1355" s="64" t="str">
        <f t="shared" si="406"/>
        <v/>
      </c>
      <c r="AK1355" s="64" t="str">
        <f t="shared" si="407"/>
        <v/>
      </c>
      <c r="AL1355" s="64" t="str">
        <f>IF($C$3="","",IF(AND(F1355="□",G1355="□",H1355="□"),"",IF(AND(F1355="■",G1355="■"),"",IF(AND(F1355="■",H1355="■"),"",IF(AND(G1355="■",H1355="■"),"",IF(F1355="■",$BY$23,IF(G1355="■",$BY$21,IF(J1355="","",J1355))))))))</f>
        <v/>
      </c>
      <c r="AM1355" s="65" t="str">
        <f t="shared" si="408"/>
        <v/>
      </c>
      <c r="AN1355" s="64" t="str">
        <f>IF($C$3="","",IF(AND(F1355="□",G1355="□",H1355="□"),"",IF(AND(F1355="■",G1355="■"),"",IF(AND(F1355="■",H1355="■"),"",IF(AND(G1355="■",H1355="■"),"",IF(F1355="■",$BY$24,IF(G1355="■",$BY$22,IF(L1355="","",L1355))))))))</f>
        <v/>
      </c>
      <c r="AO1355" s="118"/>
      <c r="AP1355" s="64" t="str">
        <f t="shared" si="409"/>
        <v/>
      </c>
      <c r="AQ1355" s="64" t="str">
        <f t="shared" si="410"/>
        <v/>
      </c>
      <c r="AR1355" s="64" t="str">
        <f t="shared" si="411"/>
        <v/>
      </c>
      <c r="AS1355" s="64" t="str">
        <f t="shared" si="412"/>
        <v/>
      </c>
      <c r="AT1355" s="64" t="str">
        <f t="shared" si="413"/>
        <v/>
      </c>
      <c r="AW1355" s="17" t="str">
        <f t="shared" si="414"/>
        <v/>
      </c>
      <c r="AX1355" s="17" t="str">
        <f t="shared" si="415"/>
        <v/>
      </c>
      <c r="AY1355" s="17" t="str">
        <f t="shared" si="416"/>
        <v/>
      </c>
      <c r="AZ1355" s="17" t="str">
        <f t="shared" si="417"/>
        <v/>
      </c>
      <c r="BA1355" s="17" t="str">
        <f t="shared" si="418"/>
        <v/>
      </c>
      <c r="BB1355" s="17" t="str">
        <f t="shared" si="419"/>
        <v/>
      </c>
      <c r="BD1355" s="17" t="str">
        <f>IF(AND(OR(F1355="",F1355="□"),OR(G1355="",G1355="□"),OR(H1355="",H1355="□")),"",IF(AND(F1355="■",G1355="■"),"",IF(AND(OR(F1355="■",G1355="■"),H1355="■"),"",IF(F1355="■",5,IF(G1355="■",4,IF(I1355="","",IF($C$3="","",IF($C$3=8,"-",IF($C$3&lt;8,IF(I1355&lt;=$BY$25,7,IF(I1355&lt;=$BY$26,6,IF(I1355&lt;=$BY$27,5,IF(I1355&lt;=$BY$28,4,IF(I1355&lt;=$BY$29,3,IF(I1355&lt;=$BY$30,2,1)))))))))))))))</f>
        <v/>
      </c>
      <c r="BE1355" s="17" t="str">
        <f>IF(AND(OR(F1355="",F1355="□"),OR(G1355="",G1355="□"),OR(H1355="",H1355="□")),"",IF(AND(F1355="■",G1355="■"),"",IF(AND(OR(F1355="■",G1355="■"),H1355="■"),"",IF(F1355="■",5,IF(G1355="■",4,IF(K1355="","",IF($C$3="","",IF($C$3=8,IF(K1355&lt;=$BY$33,6,IF(K1355&lt;=$BY$34,5,IF(K1355&lt;=$BY$35,4,3))),IF(AND($C$3&lt;8,$C$3&gt;4),IF(K1355&lt;=$BY$32,7,IF(K1355&lt;=$BY$33,6,IF(K1355&lt;=$BY$34,5,IF(K1355&lt;=$BY$35,4,IF(K1355&lt;=$BY$36,3,2))))),IF(C1341&lt;5,"-"))))))))))</f>
        <v/>
      </c>
      <c r="BF1355" s="17" t="str">
        <f t="shared" si="421"/>
        <v/>
      </c>
      <c r="BH1355" s="18" t="str">
        <f>IF(X1355="","",IF(50&lt;=Y1355,6,IF(AND(40&lt;=Y1355,Y1355&lt;50),5,IF(AND(30&lt;=Y1355,Y1355&lt;40),4,IF(AND(20&lt;=Y1355,Y1355&lt;30),3,IF(AND(10&lt;=Y1355,Y1355&lt;20),2,IF(AND(0&lt;=Y1355,Y1355&lt;10),1,IF(Y1355&lt;0,0,""))))))))</f>
        <v/>
      </c>
      <c r="BI1355" s="18" t="str">
        <f>IF(X1355="","",IF(30&lt;=Y1355,4,IF(AND(20&lt;=Y1355,Y1355&lt;30),3,IF(AND(10&lt;=Y1355,Y1355&lt;20),2,IF(AND(0&lt;=Y1355,Y1355&lt;10),1,IF(Y1355&lt;0,0,""))))))</f>
        <v/>
      </c>
      <c r="BJ1355" s="58" t="str">
        <f>IF(AND(OR(Q1355="",Q1355="□"),OR(R1355="",R1355="□"),OR(S1355="",S1355="□")),"",IF(AND(Q1355="■",R1355="■"),"",IF(AND(OR(Q1355="■",R1355="■"),S1355="■"),"",IF(Q1355="■",3,IF(R1355="■",1,IF(Z1355="■",BH1355,BI1355))))))</f>
        <v/>
      </c>
    </row>
    <row r="1356" spans="1:62" ht="12" customHeight="1" x14ac:dyDescent="0.15">
      <c r="A1356" s="66">
        <v>1339</v>
      </c>
      <c r="B1356" s="4"/>
      <c r="C1356" s="2"/>
      <c r="D1356" s="2"/>
      <c r="E1356" s="8"/>
      <c r="F1356" s="129" t="s">
        <v>38</v>
      </c>
      <c r="G1356" s="130" t="s">
        <v>38</v>
      </c>
      <c r="H1356" s="131" t="s">
        <v>38</v>
      </c>
      <c r="I1356" s="122"/>
      <c r="J1356" s="149"/>
      <c r="K1356" s="124"/>
      <c r="L1356" s="178"/>
      <c r="M1356" s="133"/>
      <c r="N1356" s="163" t="str">
        <f>IF($C$3="","",IF(P1356="","",BF1356))</f>
        <v/>
      </c>
      <c r="O1356" s="163" t="str">
        <f>IF($C$3="","",IF(AND(OR(F1356="",F1356="□"),OR(G1356="",G1356="□"),OR(H1356="",H1356="□")),"",IF(AND(F1356="■",G1356="■"),"",IF(AND(OR(F1356="■",G1356="■"),H1356="■"),"",IF(BF1356="","",IF(OR(BF1356=4,BF1356&gt;4),"○","×"))))))</f>
        <v/>
      </c>
      <c r="P1356" s="162" t="str">
        <f>IF($C$3="","",IF(AND(OR(F1356="",F1356="□"),OR(G1356="",G1356="□"),OR(H1356="",H1356="□")),"",IF(AND(F1356="■",G1356="■"),"",IF(AND(OR(F1356="■",G1356="■"),H1356="■"),"",IF(BF1356="","",IF(OR(BF1356=5,BF1356&gt;5),"○","×"))))))</f>
        <v/>
      </c>
      <c r="Q1356" s="129" t="s">
        <v>38</v>
      </c>
      <c r="R1356" s="130" t="s">
        <v>38</v>
      </c>
      <c r="S1356" s="131" t="s">
        <v>38</v>
      </c>
      <c r="T1356" s="1"/>
      <c r="U1356" s="10"/>
      <c r="V1356" s="11"/>
      <c r="W1356" s="10"/>
      <c r="X1356" s="223" t="str">
        <f t="shared" si="420"/>
        <v/>
      </c>
      <c r="Y1356" s="164" t="str">
        <f t="shared" si="402"/>
        <v/>
      </c>
      <c r="Z1356" s="131" t="s">
        <v>58</v>
      </c>
      <c r="AA1356" s="135" t="s">
        <v>58</v>
      </c>
      <c r="AB1356" s="165" t="str">
        <f t="shared" si="403"/>
        <v/>
      </c>
      <c r="AC1356" s="280"/>
      <c r="AD1356" s="281"/>
      <c r="AF1356" s="60" t="str">
        <f>IF($C$3="","",IF(AND(F1356="□",G1356="□",H1356="□"),"",IF(AND(F1356="■",G1356="■"),"",IF(AND(F1356="■",H1356="■"),"",IF(AND(G1356="■",H1356="■"),"",IF(F1356="■",$BY$42,IF(G1356="■",$BY$39,IF(I1356="","",I1356))))))))</f>
        <v/>
      </c>
      <c r="AG1356" s="61" t="str">
        <f>IF($C$3="","",IF(AND(F1356="□",G1356="□",H1356="□"),"",IF(AND(F1356="■",G1356="■"),"",IF(AND(F1356="■",H1356="■"),"",IF(AND(G1356="■",H1356="■"),"",IF(F1356="■",$BY$44,IF(G1356="■",$BY$41,IF(K1356="","",K1356))))))))</f>
        <v/>
      </c>
      <c r="AH1356" s="63" t="str">
        <f t="shared" si="404"/>
        <v/>
      </c>
      <c r="AI1356" s="63" t="str">
        <f t="shared" si="405"/>
        <v/>
      </c>
      <c r="AJ1356" s="64" t="str">
        <f t="shared" si="406"/>
        <v/>
      </c>
      <c r="AK1356" s="64" t="str">
        <f t="shared" si="407"/>
        <v/>
      </c>
      <c r="AL1356" s="64" t="str">
        <f>IF($C$3="","",IF(AND(F1356="□",G1356="□",H1356="□"),"",IF(AND(F1356="■",G1356="■"),"",IF(AND(F1356="■",H1356="■"),"",IF(AND(G1356="■",H1356="■"),"",IF(F1356="■",$BY$23,IF(G1356="■",$BY$21,IF(J1356="","",J1356))))))))</f>
        <v/>
      </c>
      <c r="AM1356" s="65" t="str">
        <f t="shared" si="408"/>
        <v/>
      </c>
      <c r="AN1356" s="64" t="str">
        <f>IF($C$3="","",IF(AND(F1356="□",G1356="□",H1356="□"),"",IF(AND(F1356="■",G1356="■"),"",IF(AND(F1356="■",H1356="■"),"",IF(AND(G1356="■",H1356="■"),"",IF(F1356="■",$BY$24,IF(G1356="■",$BY$22,IF(L1356="","",L1356))))))))</f>
        <v/>
      </c>
      <c r="AO1356" s="118"/>
      <c r="AP1356" s="64" t="str">
        <f t="shared" si="409"/>
        <v/>
      </c>
      <c r="AQ1356" s="64" t="str">
        <f t="shared" si="410"/>
        <v/>
      </c>
      <c r="AR1356" s="64" t="str">
        <f t="shared" si="411"/>
        <v/>
      </c>
      <c r="AS1356" s="64" t="str">
        <f t="shared" si="412"/>
        <v/>
      </c>
      <c r="AT1356" s="64" t="str">
        <f t="shared" si="413"/>
        <v/>
      </c>
      <c r="AW1356" s="17" t="str">
        <f t="shared" si="414"/>
        <v/>
      </c>
      <c r="AX1356" s="17" t="str">
        <f t="shared" si="415"/>
        <v/>
      </c>
      <c r="AY1356" s="17" t="str">
        <f t="shared" si="416"/>
        <v/>
      </c>
      <c r="AZ1356" s="17" t="str">
        <f t="shared" si="417"/>
        <v/>
      </c>
      <c r="BA1356" s="17" t="str">
        <f t="shared" si="418"/>
        <v/>
      </c>
      <c r="BB1356" s="17" t="str">
        <f t="shared" si="419"/>
        <v/>
      </c>
      <c r="BD1356" s="17" t="str">
        <f>IF(AND(OR(F1356="",F1356="□"),OR(G1356="",G1356="□"),OR(H1356="",H1356="□")),"",IF(AND(F1356="■",G1356="■"),"",IF(AND(OR(F1356="■",G1356="■"),H1356="■"),"",IF(F1356="■",5,IF(G1356="■",4,IF(I1356="","",IF($C$3="","",IF($C$3=8,"-",IF($C$3&lt;8,IF(I1356&lt;=$BY$25,7,IF(I1356&lt;=$BY$26,6,IF(I1356&lt;=$BY$27,5,IF(I1356&lt;=$BY$28,4,IF(I1356&lt;=$BY$29,3,IF(I1356&lt;=$BY$30,2,1)))))))))))))))</f>
        <v/>
      </c>
      <c r="BE1356" s="17" t="str">
        <f>IF(AND(OR(F1356="",F1356="□"),OR(G1356="",G1356="□"),OR(H1356="",H1356="□")),"",IF(AND(F1356="■",G1356="■"),"",IF(AND(OR(F1356="■",G1356="■"),H1356="■"),"",IF(F1356="■",5,IF(G1356="■",4,IF(K1356="","",IF($C$3="","",IF($C$3=8,IF(K1356&lt;=$BY$33,6,IF(K1356&lt;=$BY$34,5,IF(K1356&lt;=$BY$35,4,3))),IF(AND($C$3&lt;8,$C$3&gt;4),IF(K1356&lt;=$BY$32,7,IF(K1356&lt;=$BY$33,6,IF(K1356&lt;=$BY$34,5,IF(K1356&lt;=$BY$35,4,IF(K1356&lt;=$BY$36,3,2))))),IF(C1342&lt;5,"-"))))))))))</f>
        <v/>
      </c>
      <c r="BF1356" s="17" t="str">
        <f t="shared" si="421"/>
        <v/>
      </c>
      <c r="BH1356" s="18" t="str">
        <f>IF(X1356="","",IF(50&lt;=Y1356,6,IF(AND(40&lt;=Y1356,Y1356&lt;50),5,IF(AND(30&lt;=Y1356,Y1356&lt;40),4,IF(AND(20&lt;=Y1356,Y1356&lt;30),3,IF(AND(10&lt;=Y1356,Y1356&lt;20),2,IF(AND(0&lt;=Y1356,Y1356&lt;10),1,IF(Y1356&lt;0,0,""))))))))</f>
        <v/>
      </c>
      <c r="BI1356" s="18" t="str">
        <f>IF(X1356="","",IF(30&lt;=Y1356,4,IF(AND(20&lt;=Y1356,Y1356&lt;30),3,IF(AND(10&lt;=Y1356,Y1356&lt;20),2,IF(AND(0&lt;=Y1356,Y1356&lt;10),1,IF(Y1356&lt;0,0,""))))))</f>
        <v/>
      </c>
      <c r="BJ1356" s="58" t="str">
        <f>IF(AND(OR(Q1356="",Q1356="□"),OR(R1356="",R1356="□"),OR(S1356="",S1356="□")),"",IF(AND(Q1356="■",R1356="■"),"",IF(AND(OR(Q1356="■",R1356="■"),S1356="■"),"",IF(Q1356="■",3,IF(R1356="■",1,IF(Z1356="■",BH1356,BI1356))))))</f>
        <v/>
      </c>
    </row>
    <row r="1357" spans="1:62" ht="12" customHeight="1" x14ac:dyDescent="0.15">
      <c r="A1357" s="66">
        <v>1340</v>
      </c>
      <c r="B1357" s="4"/>
      <c r="C1357" s="2"/>
      <c r="D1357" s="2"/>
      <c r="E1357" s="8"/>
      <c r="F1357" s="129" t="s">
        <v>38</v>
      </c>
      <c r="G1357" s="130" t="s">
        <v>38</v>
      </c>
      <c r="H1357" s="131" t="s">
        <v>38</v>
      </c>
      <c r="I1357" s="122"/>
      <c r="J1357" s="149"/>
      <c r="K1357" s="124"/>
      <c r="L1357" s="178"/>
      <c r="M1357" s="133"/>
      <c r="N1357" s="163" t="str">
        <f>IF($C$3="","",IF(P1357="","",BF1357))</f>
        <v/>
      </c>
      <c r="O1357" s="163" t="str">
        <f>IF($C$3="","",IF(AND(OR(F1357="",F1357="□"),OR(G1357="",G1357="□"),OR(H1357="",H1357="□")),"",IF(AND(F1357="■",G1357="■"),"",IF(AND(OR(F1357="■",G1357="■"),H1357="■"),"",IF(BF1357="","",IF(OR(BF1357=4,BF1357&gt;4),"○","×"))))))</f>
        <v/>
      </c>
      <c r="P1357" s="162" t="str">
        <f>IF($C$3="","",IF(AND(OR(F1357="",F1357="□"),OR(G1357="",G1357="□"),OR(H1357="",H1357="□")),"",IF(AND(F1357="■",G1357="■"),"",IF(AND(OR(F1357="■",G1357="■"),H1357="■"),"",IF(BF1357="","",IF(OR(BF1357=5,BF1357&gt;5),"○","×"))))))</f>
        <v/>
      </c>
      <c r="Q1357" s="129" t="s">
        <v>38</v>
      </c>
      <c r="R1357" s="130" t="s">
        <v>38</v>
      </c>
      <c r="S1357" s="131" t="s">
        <v>38</v>
      </c>
      <c r="T1357" s="1"/>
      <c r="U1357" s="10"/>
      <c r="V1357" s="11"/>
      <c r="W1357" s="10"/>
      <c r="X1357" s="223" t="str">
        <f t="shared" si="420"/>
        <v/>
      </c>
      <c r="Y1357" s="164" t="str">
        <f t="shared" si="402"/>
        <v/>
      </c>
      <c r="Z1357" s="131" t="s">
        <v>58</v>
      </c>
      <c r="AA1357" s="135" t="s">
        <v>58</v>
      </c>
      <c r="AB1357" s="165" t="str">
        <f t="shared" si="403"/>
        <v/>
      </c>
      <c r="AC1357" s="280"/>
      <c r="AD1357" s="281"/>
      <c r="AF1357" s="60" t="str">
        <f>IF($C$3="","",IF(AND(F1357="□",G1357="□",H1357="□"),"",IF(AND(F1357="■",G1357="■"),"",IF(AND(F1357="■",H1357="■"),"",IF(AND(G1357="■",H1357="■"),"",IF(F1357="■",$BY$42,IF(G1357="■",$BY$39,IF(I1357="","",I1357))))))))</f>
        <v/>
      </c>
      <c r="AG1357" s="61" t="str">
        <f>IF($C$3="","",IF(AND(F1357="□",G1357="□",H1357="□"),"",IF(AND(F1357="■",G1357="■"),"",IF(AND(F1357="■",H1357="■"),"",IF(AND(G1357="■",H1357="■"),"",IF(F1357="■",$BY$44,IF(G1357="■",$BY$41,IF(K1357="","",K1357))))))))</f>
        <v/>
      </c>
      <c r="AH1357" s="63" t="str">
        <f t="shared" si="404"/>
        <v/>
      </c>
      <c r="AI1357" s="63" t="str">
        <f t="shared" si="405"/>
        <v/>
      </c>
      <c r="AJ1357" s="64" t="str">
        <f t="shared" si="406"/>
        <v/>
      </c>
      <c r="AK1357" s="64" t="str">
        <f t="shared" si="407"/>
        <v/>
      </c>
      <c r="AL1357" s="64" t="str">
        <f>IF($C$3="","",IF(AND(F1357="□",G1357="□",H1357="□"),"",IF(AND(F1357="■",G1357="■"),"",IF(AND(F1357="■",H1357="■"),"",IF(AND(G1357="■",H1357="■"),"",IF(F1357="■",$BY$23,IF(G1357="■",$BY$21,IF(J1357="","",J1357))))))))</f>
        <v/>
      </c>
      <c r="AM1357" s="65" t="str">
        <f t="shared" si="408"/>
        <v/>
      </c>
      <c r="AN1357" s="64" t="str">
        <f>IF($C$3="","",IF(AND(F1357="□",G1357="□",H1357="□"),"",IF(AND(F1357="■",G1357="■"),"",IF(AND(F1357="■",H1357="■"),"",IF(AND(G1357="■",H1357="■"),"",IF(F1357="■",$BY$24,IF(G1357="■",$BY$22,IF(L1357="","",L1357))))))))</f>
        <v/>
      </c>
      <c r="AO1357" s="118"/>
      <c r="AP1357" s="64" t="str">
        <f t="shared" si="409"/>
        <v/>
      </c>
      <c r="AQ1357" s="64" t="str">
        <f t="shared" si="410"/>
        <v/>
      </c>
      <c r="AR1357" s="64" t="str">
        <f t="shared" si="411"/>
        <v/>
      </c>
      <c r="AS1357" s="64" t="str">
        <f t="shared" si="412"/>
        <v/>
      </c>
      <c r="AT1357" s="64" t="str">
        <f t="shared" si="413"/>
        <v/>
      </c>
      <c r="AW1357" s="17" t="str">
        <f t="shared" si="414"/>
        <v/>
      </c>
      <c r="AX1357" s="17" t="str">
        <f t="shared" si="415"/>
        <v/>
      </c>
      <c r="AY1357" s="17" t="str">
        <f t="shared" si="416"/>
        <v/>
      </c>
      <c r="AZ1357" s="17" t="str">
        <f t="shared" si="417"/>
        <v/>
      </c>
      <c r="BA1357" s="17" t="str">
        <f t="shared" si="418"/>
        <v/>
      </c>
      <c r="BB1357" s="17" t="str">
        <f t="shared" si="419"/>
        <v/>
      </c>
      <c r="BD1357" s="17" t="str">
        <f>IF(AND(OR(F1357="",F1357="□"),OR(G1357="",G1357="□"),OR(H1357="",H1357="□")),"",IF(AND(F1357="■",G1357="■"),"",IF(AND(OR(F1357="■",G1357="■"),H1357="■"),"",IF(F1357="■",5,IF(G1357="■",4,IF(I1357="","",IF($C$3="","",IF($C$3=8,"-",IF($C$3&lt;8,IF(I1357&lt;=$BY$25,7,IF(I1357&lt;=$BY$26,6,IF(I1357&lt;=$BY$27,5,IF(I1357&lt;=$BY$28,4,IF(I1357&lt;=$BY$29,3,IF(I1357&lt;=$BY$30,2,1)))))))))))))))</f>
        <v/>
      </c>
      <c r="BE1357" s="17" t="str">
        <f>IF(AND(OR(F1357="",F1357="□"),OR(G1357="",G1357="□"),OR(H1357="",H1357="□")),"",IF(AND(F1357="■",G1357="■"),"",IF(AND(OR(F1357="■",G1357="■"),H1357="■"),"",IF(F1357="■",5,IF(G1357="■",4,IF(K1357="","",IF($C$3="","",IF($C$3=8,IF(K1357&lt;=$BY$33,6,IF(K1357&lt;=$BY$34,5,IF(K1357&lt;=$BY$35,4,3))),IF(AND($C$3&lt;8,$C$3&gt;4),IF(K1357&lt;=$BY$32,7,IF(K1357&lt;=$BY$33,6,IF(K1357&lt;=$BY$34,5,IF(K1357&lt;=$BY$35,4,IF(K1357&lt;=$BY$36,3,2))))),IF(C1343&lt;5,"-"))))))))))</f>
        <v/>
      </c>
      <c r="BF1357" s="17" t="str">
        <f t="shared" si="421"/>
        <v/>
      </c>
      <c r="BH1357" s="18" t="str">
        <f>IF(X1357="","",IF(50&lt;=Y1357,6,IF(AND(40&lt;=Y1357,Y1357&lt;50),5,IF(AND(30&lt;=Y1357,Y1357&lt;40),4,IF(AND(20&lt;=Y1357,Y1357&lt;30),3,IF(AND(10&lt;=Y1357,Y1357&lt;20),2,IF(AND(0&lt;=Y1357,Y1357&lt;10),1,IF(Y1357&lt;0,0,""))))))))</f>
        <v/>
      </c>
      <c r="BI1357" s="18" t="str">
        <f>IF(X1357="","",IF(30&lt;=Y1357,4,IF(AND(20&lt;=Y1357,Y1357&lt;30),3,IF(AND(10&lt;=Y1357,Y1357&lt;20),2,IF(AND(0&lt;=Y1357,Y1357&lt;10),1,IF(Y1357&lt;0,0,""))))))</f>
        <v/>
      </c>
      <c r="BJ1357" s="58" t="str">
        <f>IF(AND(OR(Q1357="",Q1357="□"),OR(R1357="",R1357="□"),OR(S1357="",S1357="□")),"",IF(AND(Q1357="■",R1357="■"),"",IF(AND(OR(Q1357="■",R1357="■"),S1357="■"),"",IF(Q1357="■",3,IF(R1357="■",1,IF(Z1357="■",BH1357,BI1357))))))</f>
        <v/>
      </c>
    </row>
    <row r="1358" spans="1:62" ht="12" customHeight="1" x14ac:dyDescent="0.15">
      <c r="A1358" s="66">
        <v>1341</v>
      </c>
      <c r="B1358" s="4"/>
      <c r="C1358" s="2"/>
      <c r="D1358" s="2"/>
      <c r="E1358" s="8"/>
      <c r="F1358" s="129" t="s">
        <v>38</v>
      </c>
      <c r="G1358" s="130" t="s">
        <v>38</v>
      </c>
      <c r="H1358" s="131" t="s">
        <v>38</v>
      </c>
      <c r="I1358" s="122"/>
      <c r="J1358" s="149"/>
      <c r="K1358" s="124"/>
      <c r="L1358" s="178"/>
      <c r="M1358" s="133"/>
      <c r="N1358" s="163" t="str">
        <f>IF($C$3="","",IF(P1358="","",BF1358))</f>
        <v/>
      </c>
      <c r="O1358" s="163" t="str">
        <f>IF($C$3="","",IF(AND(OR(F1358="",F1358="□"),OR(G1358="",G1358="□"),OR(H1358="",H1358="□")),"",IF(AND(F1358="■",G1358="■"),"",IF(AND(OR(F1358="■",G1358="■"),H1358="■"),"",IF(BF1358="","",IF(OR(BF1358=4,BF1358&gt;4),"○","×"))))))</f>
        <v/>
      </c>
      <c r="P1358" s="162" t="str">
        <f>IF($C$3="","",IF(AND(OR(F1358="",F1358="□"),OR(G1358="",G1358="□"),OR(H1358="",H1358="□")),"",IF(AND(F1358="■",G1358="■"),"",IF(AND(OR(F1358="■",G1358="■"),H1358="■"),"",IF(BF1358="","",IF(OR(BF1358=5,BF1358&gt;5),"○","×"))))))</f>
        <v/>
      </c>
      <c r="Q1358" s="129" t="s">
        <v>38</v>
      </c>
      <c r="R1358" s="130" t="s">
        <v>38</v>
      </c>
      <c r="S1358" s="131" t="s">
        <v>38</v>
      </c>
      <c r="T1358" s="1"/>
      <c r="U1358" s="10"/>
      <c r="V1358" s="11"/>
      <c r="W1358" s="10"/>
      <c r="X1358" s="223" t="str">
        <f t="shared" si="420"/>
        <v/>
      </c>
      <c r="Y1358" s="164" t="str">
        <f t="shared" si="402"/>
        <v/>
      </c>
      <c r="Z1358" s="131" t="s">
        <v>58</v>
      </c>
      <c r="AA1358" s="135" t="s">
        <v>58</v>
      </c>
      <c r="AB1358" s="165" t="str">
        <f t="shared" si="403"/>
        <v/>
      </c>
      <c r="AC1358" s="280"/>
      <c r="AD1358" s="281"/>
      <c r="AF1358" s="60" t="str">
        <f>IF($C$3="","",IF(AND(F1358="□",G1358="□",H1358="□"),"",IF(AND(F1358="■",G1358="■"),"",IF(AND(F1358="■",H1358="■"),"",IF(AND(G1358="■",H1358="■"),"",IF(F1358="■",$BY$42,IF(G1358="■",$BY$39,IF(I1358="","",I1358))))))))</f>
        <v/>
      </c>
      <c r="AG1358" s="61" t="str">
        <f>IF($C$3="","",IF(AND(F1358="□",G1358="□",H1358="□"),"",IF(AND(F1358="■",G1358="■"),"",IF(AND(F1358="■",H1358="■"),"",IF(AND(G1358="■",H1358="■"),"",IF(F1358="■",$BY$44,IF(G1358="■",$BY$41,IF(K1358="","",K1358))))))))</f>
        <v/>
      </c>
      <c r="AH1358" s="63" t="str">
        <f t="shared" si="404"/>
        <v/>
      </c>
      <c r="AI1358" s="63" t="str">
        <f t="shared" si="405"/>
        <v/>
      </c>
      <c r="AJ1358" s="64" t="str">
        <f t="shared" si="406"/>
        <v/>
      </c>
      <c r="AK1358" s="64" t="str">
        <f t="shared" si="407"/>
        <v/>
      </c>
      <c r="AL1358" s="64" t="str">
        <f>IF($C$3="","",IF(AND(F1358="□",G1358="□",H1358="□"),"",IF(AND(F1358="■",G1358="■"),"",IF(AND(F1358="■",H1358="■"),"",IF(AND(G1358="■",H1358="■"),"",IF(F1358="■",$BY$23,IF(G1358="■",$BY$21,IF(J1358="","",J1358))))))))</f>
        <v/>
      </c>
      <c r="AM1358" s="65" t="str">
        <f t="shared" si="408"/>
        <v/>
      </c>
      <c r="AN1358" s="64" t="str">
        <f>IF($C$3="","",IF(AND(F1358="□",G1358="□",H1358="□"),"",IF(AND(F1358="■",G1358="■"),"",IF(AND(F1358="■",H1358="■"),"",IF(AND(G1358="■",H1358="■"),"",IF(F1358="■",$BY$24,IF(G1358="■",$BY$22,IF(L1358="","",L1358))))))))</f>
        <v/>
      </c>
      <c r="AO1358" s="118"/>
      <c r="AP1358" s="64" t="str">
        <f t="shared" si="409"/>
        <v/>
      </c>
      <c r="AQ1358" s="64" t="str">
        <f t="shared" si="410"/>
        <v/>
      </c>
      <c r="AR1358" s="64" t="str">
        <f t="shared" si="411"/>
        <v/>
      </c>
      <c r="AS1358" s="64" t="str">
        <f t="shared" si="412"/>
        <v/>
      </c>
      <c r="AT1358" s="64" t="str">
        <f t="shared" si="413"/>
        <v/>
      </c>
      <c r="AW1358" s="17" t="str">
        <f t="shared" si="414"/>
        <v/>
      </c>
      <c r="AX1358" s="17" t="str">
        <f t="shared" si="415"/>
        <v/>
      </c>
      <c r="AY1358" s="17" t="str">
        <f t="shared" si="416"/>
        <v/>
      </c>
      <c r="AZ1358" s="17" t="str">
        <f t="shared" si="417"/>
        <v/>
      </c>
      <c r="BA1358" s="17" t="str">
        <f t="shared" si="418"/>
        <v/>
      </c>
      <c r="BB1358" s="17" t="str">
        <f t="shared" si="419"/>
        <v/>
      </c>
      <c r="BD1358" s="17" t="str">
        <f>IF(AND(OR(F1358="",F1358="□"),OR(G1358="",G1358="□"),OR(H1358="",H1358="□")),"",IF(AND(F1358="■",G1358="■"),"",IF(AND(OR(F1358="■",G1358="■"),H1358="■"),"",IF(F1358="■",5,IF(G1358="■",4,IF(I1358="","",IF($C$3="","",IF($C$3=8,"-",IF($C$3&lt;8,IF(I1358&lt;=$BY$25,7,IF(I1358&lt;=$BY$26,6,IF(I1358&lt;=$BY$27,5,IF(I1358&lt;=$BY$28,4,IF(I1358&lt;=$BY$29,3,IF(I1358&lt;=$BY$30,2,1)))))))))))))))</f>
        <v/>
      </c>
      <c r="BE1358" s="17" t="str">
        <f>IF(AND(OR(F1358="",F1358="□"),OR(G1358="",G1358="□"),OR(H1358="",H1358="□")),"",IF(AND(F1358="■",G1358="■"),"",IF(AND(OR(F1358="■",G1358="■"),H1358="■"),"",IF(F1358="■",5,IF(G1358="■",4,IF(K1358="","",IF($C$3="","",IF($C$3=8,IF(K1358&lt;=$BY$33,6,IF(K1358&lt;=$BY$34,5,IF(K1358&lt;=$BY$35,4,3))),IF(AND($C$3&lt;8,$C$3&gt;4),IF(K1358&lt;=$BY$32,7,IF(K1358&lt;=$BY$33,6,IF(K1358&lt;=$BY$34,5,IF(K1358&lt;=$BY$35,4,IF(K1358&lt;=$BY$36,3,2))))),IF(C1344&lt;5,"-"))))))))))</f>
        <v/>
      </c>
      <c r="BF1358" s="17" t="str">
        <f t="shared" si="421"/>
        <v/>
      </c>
      <c r="BH1358" s="18" t="str">
        <f>IF(X1358="","",IF(50&lt;=Y1358,6,IF(AND(40&lt;=Y1358,Y1358&lt;50),5,IF(AND(30&lt;=Y1358,Y1358&lt;40),4,IF(AND(20&lt;=Y1358,Y1358&lt;30),3,IF(AND(10&lt;=Y1358,Y1358&lt;20),2,IF(AND(0&lt;=Y1358,Y1358&lt;10),1,IF(Y1358&lt;0,0,""))))))))</f>
        <v/>
      </c>
      <c r="BI1358" s="18" t="str">
        <f>IF(X1358="","",IF(30&lt;=Y1358,4,IF(AND(20&lt;=Y1358,Y1358&lt;30),3,IF(AND(10&lt;=Y1358,Y1358&lt;20),2,IF(AND(0&lt;=Y1358,Y1358&lt;10),1,IF(Y1358&lt;0,0,""))))))</f>
        <v/>
      </c>
      <c r="BJ1358" s="58" t="str">
        <f>IF(AND(OR(Q1358="",Q1358="□"),OR(R1358="",R1358="□"),OR(S1358="",S1358="□")),"",IF(AND(Q1358="■",R1358="■"),"",IF(AND(OR(Q1358="■",R1358="■"),S1358="■"),"",IF(Q1358="■",3,IF(R1358="■",1,IF(Z1358="■",BH1358,BI1358))))))</f>
        <v/>
      </c>
    </row>
    <row r="1359" spans="1:62" ht="12" customHeight="1" x14ac:dyDescent="0.15">
      <c r="A1359" s="66">
        <v>1342</v>
      </c>
      <c r="B1359" s="4"/>
      <c r="C1359" s="2"/>
      <c r="D1359" s="2"/>
      <c r="E1359" s="8"/>
      <c r="F1359" s="129" t="s">
        <v>38</v>
      </c>
      <c r="G1359" s="130" t="s">
        <v>38</v>
      </c>
      <c r="H1359" s="131" t="s">
        <v>38</v>
      </c>
      <c r="I1359" s="122"/>
      <c r="J1359" s="149"/>
      <c r="K1359" s="124"/>
      <c r="L1359" s="178"/>
      <c r="M1359" s="133"/>
      <c r="N1359" s="163" t="str">
        <f>IF($C$3="","",IF(P1359="","",BF1359))</f>
        <v/>
      </c>
      <c r="O1359" s="163" t="str">
        <f>IF($C$3="","",IF(AND(OR(F1359="",F1359="□"),OR(G1359="",G1359="□"),OR(H1359="",H1359="□")),"",IF(AND(F1359="■",G1359="■"),"",IF(AND(OR(F1359="■",G1359="■"),H1359="■"),"",IF(BF1359="","",IF(OR(BF1359=4,BF1359&gt;4),"○","×"))))))</f>
        <v/>
      </c>
      <c r="P1359" s="162" t="str">
        <f>IF($C$3="","",IF(AND(OR(F1359="",F1359="□"),OR(G1359="",G1359="□"),OR(H1359="",H1359="□")),"",IF(AND(F1359="■",G1359="■"),"",IF(AND(OR(F1359="■",G1359="■"),H1359="■"),"",IF(BF1359="","",IF(OR(BF1359=5,BF1359&gt;5),"○","×"))))))</f>
        <v/>
      </c>
      <c r="Q1359" s="129" t="s">
        <v>38</v>
      </c>
      <c r="R1359" s="130" t="s">
        <v>38</v>
      </c>
      <c r="S1359" s="131" t="s">
        <v>38</v>
      </c>
      <c r="T1359" s="1"/>
      <c r="U1359" s="10"/>
      <c r="V1359" s="11"/>
      <c r="W1359" s="10"/>
      <c r="X1359" s="223" t="str">
        <f t="shared" si="420"/>
        <v/>
      </c>
      <c r="Y1359" s="164" t="str">
        <f t="shared" si="402"/>
        <v/>
      </c>
      <c r="Z1359" s="131" t="s">
        <v>58</v>
      </c>
      <c r="AA1359" s="135" t="s">
        <v>58</v>
      </c>
      <c r="AB1359" s="165" t="str">
        <f t="shared" si="403"/>
        <v/>
      </c>
      <c r="AC1359" s="280"/>
      <c r="AD1359" s="281"/>
      <c r="AF1359" s="60" t="str">
        <f>IF($C$3="","",IF(AND(F1359="□",G1359="□",H1359="□"),"",IF(AND(F1359="■",G1359="■"),"",IF(AND(F1359="■",H1359="■"),"",IF(AND(G1359="■",H1359="■"),"",IF(F1359="■",$BY$42,IF(G1359="■",$BY$39,IF(I1359="","",I1359))))))))</f>
        <v/>
      </c>
      <c r="AG1359" s="61" t="str">
        <f>IF($C$3="","",IF(AND(F1359="□",G1359="□",H1359="□"),"",IF(AND(F1359="■",G1359="■"),"",IF(AND(F1359="■",H1359="■"),"",IF(AND(G1359="■",H1359="■"),"",IF(F1359="■",$BY$44,IF(G1359="■",$BY$41,IF(K1359="","",K1359))))))))</f>
        <v/>
      </c>
      <c r="AH1359" s="63" t="str">
        <f t="shared" si="404"/>
        <v/>
      </c>
      <c r="AI1359" s="63" t="str">
        <f t="shared" si="405"/>
        <v/>
      </c>
      <c r="AJ1359" s="64" t="str">
        <f t="shared" si="406"/>
        <v/>
      </c>
      <c r="AK1359" s="64" t="str">
        <f t="shared" si="407"/>
        <v/>
      </c>
      <c r="AL1359" s="64" t="str">
        <f>IF($C$3="","",IF(AND(F1359="□",G1359="□",H1359="□"),"",IF(AND(F1359="■",G1359="■"),"",IF(AND(F1359="■",H1359="■"),"",IF(AND(G1359="■",H1359="■"),"",IF(F1359="■",$BY$23,IF(G1359="■",$BY$21,IF(J1359="","",J1359))))))))</f>
        <v/>
      </c>
      <c r="AM1359" s="65" t="str">
        <f t="shared" si="408"/>
        <v/>
      </c>
      <c r="AN1359" s="64" t="str">
        <f>IF($C$3="","",IF(AND(F1359="□",G1359="□",H1359="□"),"",IF(AND(F1359="■",G1359="■"),"",IF(AND(F1359="■",H1359="■"),"",IF(AND(G1359="■",H1359="■"),"",IF(F1359="■",$BY$24,IF(G1359="■",$BY$22,IF(L1359="","",L1359))))))))</f>
        <v/>
      </c>
      <c r="AO1359" s="118"/>
      <c r="AP1359" s="64" t="str">
        <f t="shared" si="409"/>
        <v/>
      </c>
      <c r="AQ1359" s="64" t="str">
        <f t="shared" si="410"/>
        <v/>
      </c>
      <c r="AR1359" s="64" t="str">
        <f t="shared" si="411"/>
        <v/>
      </c>
      <c r="AS1359" s="64" t="str">
        <f t="shared" si="412"/>
        <v/>
      </c>
      <c r="AT1359" s="64" t="str">
        <f t="shared" si="413"/>
        <v/>
      </c>
      <c r="AW1359" s="17" t="str">
        <f t="shared" si="414"/>
        <v/>
      </c>
      <c r="AX1359" s="17" t="str">
        <f t="shared" si="415"/>
        <v/>
      </c>
      <c r="AY1359" s="17" t="str">
        <f t="shared" si="416"/>
        <v/>
      </c>
      <c r="AZ1359" s="17" t="str">
        <f t="shared" si="417"/>
        <v/>
      </c>
      <c r="BA1359" s="17" t="str">
        <f t="shared" si="418"/>
        <v/>
      </c>
      <c r="BB1359" s="17" t="str">
        <f t="shared" si="419"/>
        <v/>
      </c>
      <c r="BD1359" s="17" t="str">
        <f>IF(AND(OR(F1359="",F1359="□"),OR(G1359="",G1359="□"),OR(H1359="",H1359="□")),"",IF(AND(F1359="■",G1359="■"),"",IF(AND(OR(F1359="■",G1359="■"),H1359="■"),"",IF(F1359="■",5,IF(G1359="■",4,IF(I1359="","",IF($C$3="","",IF($C$3=8,"-",IF($C$3&lt;8,IF(I1359&lt;=$BY$25,7,IF(I1359&lt;=$BY$26,6,IF(I1359&lt;=$BY$27,5,IF(I1359&lt;=$BY$28,4,IF(I1359&lt;=$BY$29,3,IF(I1359&lt;=$BY$30,2,1)))))))))))))))</f>
        <v/>
      </c>
      <c r="BE1359" s="17" t="str">
        <f>IF(AND(OR(F1359="",F1359="□"),OR(G1359="",G1359="□"),OR(H1359="",H1359="□")),"",IF(AND(F1359="■",G1359="■"),"",IF(AND(OR(F1359="■",G1359="■"),H1359="■"),"",IF(F1359="■",5,IF(G1359="■",4,IF(K1359="","",IF($C$3="","",IF($C$3=8,IF(K1359&lt;=$BY$33,6,IF(K1359&lt;=$BY$34,5,IF(K1359&lt;=$BY$35,4,3))),IF(AND($C$3&lt;8,$C$3&gt;4),IF(K1359&lt;=$BY$32,7,IF(K1359&lt;=$BY$33,6,IF(K1359&lt;=$BY$34,5,IF(K1359&lt;=$BY$35,4,IF(K1359&lt;=$BY$36,3,2))))),IF(C1345&lt;5,"-"))))))))))</f>
        <v/>
      </c>
      <c r="BF1359" s="17" t="str">
        <f t="shared" si="421"/>
        <v/>
      </c>
      <c r="BH1359" s="18" t="str">
        <f>IF(X1359="","",IF(50&lt;=Y1359,6,IF(AND(40&lt;=Y1359,Y1359&lt;50),5,IF(AND(30&lt;=Y1359,Y1359&lt;40),4,IF(AND(20&lt;=Y1359,Y1359&lt;30),3,IF(AND(10&lt;=Y1359,Y1359&lt;20),2,IF(AND(0&lt;=Y1359,Y1359&lt;10),1,IF(Y1359&lt;0,0,""))))))))</f>
        <v/>
      </c>
      <c r="BI1359" s="18" t="str">
        <f>IF(X1359="","",IF(30&lt;=Y1359,4,IF(AND(20&lt;=Y1359,Y1359&lt;30),3,IF(AND(10&lt;=Y1359,Y1359&lt;20),2,IF(AND(0&lt;=Y1359,Y1359&lt;10),1,IF(Y1359&lt;0,0,""))))))</f>
        <v/>
      </c>
      <c r="BJ1359" s="58" t="str">
        <f>IF(AND(OR(Q1359="",Q1359="□"),OR(R1359="",R1359="□"),OR(S1359="",S1359="□")),"",IF(AND(Q1359="■",R1359="■"),"",IF(AND(OR(Q1359="■",R1359="■"),S1359="■"),"",IF(Q1359="■",3,IF(R1359="■",1,IF(Z1359="■",BH1359,BI1359))))))</f>
        <v/>
      </c>
    </row>
    <row r="1360" spans="1:62" ht="12" customHeight="1" x14ac:dyDescent="0.15">
      <c r="A1360" s="66">
        <v>1343</v>
      </c>
      <c r="B1360" s="4"/>
      <c r="C1360" s="2"/>
      <c r="D1360" s="2"/>
      <c r="E1360" s="8"/>
      <c r="F1360" s="129" t="s">
        <v>38</v>
      </c>
      <c r="G1360" s="130" t="s">
        <v>38</v>
      </c>
      <c r="H1360" s="131" t="s">
        <v>38</v>
      </c>
      <c r="I1360" s="122"/>
      <c r="J1360" s="149"/>
      <c r="K1360" s="124"/>
      <c r="L1360" s="178"/>
      <c r="M1360" s="133"/>
      <c r="N1360" s="163" t="str">
        <f>IF($C$3="","",IF(P1360="","",BF1360))</f>
        <v/>
      </c>
      <c r="O1360" s="163" t="str">
        <f>IF($C$3="","",IF(AND(OR(F1360="",F1360="□"),OR(G1360="",G1360="□"),OR(H1360="",H1360="□")),"",IF(AND(F1360="■",G1360="■"),"",IF(AND(OR(F1360="■",G1360="■"),H1360="■"),"",IF(BF1360="","",IF(OR(BF1360=4,BF1360&gt;4),"○","×"))))))</f>
        <v/>
      </c>
      <c r="P1360" s="162" t="str">
        <f>IF($C$3="","",IF(AND(OR(F1360="",F1360="□"),OR(G1360="",G1360="□"),OR(H1360="",H1360="□")),"",IF(AND(F1360="■",G1360="■"),"",IF(AND(OR(F1360="■",G1360="■"),H1360="■"),"",IF(BF1360="","",IF(OR(BF1360=5,BF1360&gt;5),"○","×"))))))</f>
        <v/>
      </c>
      <c r="Q1360" s="129" t="s">
        <v>38</v>
      </c>
      <c r="R1360" s="130" t="s">
        <v>38</v>
      </c>
      <c r="S1360" s="131" t="s">
        <v>38</v>
      </c>
      <c r="T1360" s="1"/>
      <c r="U1360" s="10"/>
      <c r="V1360" s="11"/>
      <c r="W1360" s="10"/>
      <c r="X1360" s="223" t="str">
        <f t="shared" si="420"/>
        <v/>
      </c>
      <c r="Y1360" s="164" t="str">
        <f t="shared" si="402"/>
        <v/>
      </c>
      <c r="Z1360" s="131" t="s">
        <v>58</v>
      </c>
      <c r="AA1360" s="135" t="s">
        <v>58</v>
      </c>
      <c r="AB1360" s="165" t="str">
        <f t="shared" si="403"/>
        <v/>
      </c>
      <c r="AC1360" s="280"/>
      <c r="AD1360" s="281"/>
      <c r="AF1360" s="60" t="str">
        <f>IF($C$3="","",IF(AND(F1360="□",G1360="□",H1360="□"),"",IF(AND(F1360="■",G1360="■"),"",IF(AND(F1360="■",H1360="■"),"",IF(AND(G1360="■",H1360="■"),"",IF(F1360="■",$BY$42,IF(G1360="■",$BY$39,IF(I1360="","",I1360))))))))</f>
        <v/>
      </c>
      <c r="AG1360" s="61" t="str">
        <f>IF($C$3="","",IF(AND(F1360="□",G1360="□",H1360="□"),"",IF(AND(F1360="■",G1360="■"),"",IF(AND(F1360="■",H1360="■"),"",IF(AND(G1360="■",H1360="■"),"",IF(F1360="■",$BY$44,IF(G1360="■",$BY$41,IF(K1360="","",K1360))))))))</f>
        <v/>
      </c>
      <c r="AH1360" s="63" t="str">
        <f t="shared" si="404"/>
        <v/>
      </c>
      <c r="AI1360" s="63" t="str">
        <f t="shared" si="405"/>
        <v/>
      </c>
      <c r="AJ1360" s="64" t="str">
        <f t="shared" si="406"/>
        <v/>
      </c>
      <c r="AK1360" s="64" t="str">
        <f t="shared" si="407"/>
        <v/>
      </c>
      <c r="AL1360" s="64" t="str">
        <f>IF($C$3="","",IF(AND(F1360="□",G1360="□",H1360="□"),"",IF(AND(F1360="■",G1360="■"),"",IF(AND(F1360="■",H1360="■"),"",IF(AND(G1360="■",H1360="■"),"",IF(F1360="■",$BY$23,IF(G1360="■",$BY$21,IF(J1360="","",J1360))))))))</f>
        <v/>
      </c>
      <c r="AM1360" s="65" t="str">
        <f t="shared" si="408"/>
        <v/>
      </c>
      <c r="AN1360" s="64" t="str">
        <f>IF($C$3="","",IF(AND(F1360="□",G1360="□",H1360="□"),"",IF(AND(F1360="■",G1360="■"),"",IF(AND(F1360="■",H1360="■"),"",IF(AND(G1360="■",H1360="■"),"",IF(F1360="■",$BY$24,IF(G1360="■",$BY$22,IF(L1360="","",L1360))))))))</f>
        <v/>
      </c>
      <c r="AO1360" s="118"/>
      <c r="AP1360" s="64" t="str">
        <f t="shared" si="409"/>
        <v/>
      </c>
      <c r="AQ1360" s="64" t="str">
        <f t="shared" si="410"/>
        <v/>
      </c>
      <c r="AR1360" s="64" t="str">
        <f t="shared" si="411"/>
        <v/>
      </c>
      <c r="AS1360" s="64" t="str">
        <f t="shared" si="412"/>
        <v/>
      </c>
      <c r="AT1360" s="64" t="str">
        <f t="shared" si="413"/>
        <v/>
      </c>
      <c r="AW1360" s="17" t="str">
        <f t="shared" si="414"/>
        <v/>
      </c>
      <c r="AX1360" s="17" t="str">
        <f t="shared" si="415"/>
        <v/>
      </c>
      <c r="AY1360" s="17" t="str">
        <f t="shared" si="416"/>
        <v/>
      </c>
      <c r="AZ1360" s="17" t="str">
        <f t="shared" si="417"/>
        <v/>
      </c>
      <c r="BA1360" s="17" t="str">
        <f t="shared" si="418"/>
        <v/>
      </c>
      <c r="BB1360" s="17" t="str">
        <f t="shared" si="419"/>
        <v/>
      </c>
      <c r="BD1360" s="17" t="str">
        <f>IF(AND(OR(F1360="",F1360="□"),OR(G1360="",G1360="□"),OR(H1360="",H1360="□")),"",IF(AND(F1360="■",G1360="■"),"",IF(AND(OR(F1360="■",G1360="■"),H1360="■"),"",IF(F1360="■",5,IF(G1360="■",4,IF(I1360="","",IF($C$3="","",IF($C$3=8,"-",IF($C$3&lt;8,IF(I1360&lt;=$BY$25,7,IF(I1360&lt;=$BY$26,6,IF(I1360&lt;=$BY$27,5,IF(I1360&lt;=$BY$28,4,IF(I1360&lt;=$BY$29,3,IF(I1360&lt;=$BY$30,2,1)))))))))))))))</f>
        <v/>
      </c>
      <c r="BE1360" s="17" t="str">
        <f>IF(AND(OR(F1360="",F1360="□"),OR(G1360="",G1360="□"),OR(H1360="",H1360="□")),"",IF(AND(F1360="■",G1360="■"),"",IF(AND(OR(F1360="■",G1360="■"),H1360="■"),"",IF(F1360="■",5,IF(G1360="■",4,IF(K1360="","",IF($C$3="","",IF($C$3=8,IF(K1360&lt;=$BY$33,6,IF(K1360&lt;=$BY$34,5,IF(K1360&lt;=$BY$35,4,3))),IF(AND($C$3&lt;8,$C$3&gt;4),IF(K1360&lt;=$BY$32,7,IF(K1360&lt;=$BY$33,6,IF(K1360&lt;=$BY$34,5,IF(K1360&lt;=$BY$35,4,IF(K1360&lt;=$BY$36,3,2))))),IF(C1346&lt;5,"-"))))))))))</f>
        <v/>
      </c>
      <c r="BF1360" s="17" t="str">
        <f t="shared" si="421"/>
        <v/>
      </c>
      <c r="BH1360" s="18" t="str">
        <f>IF(X1360="","",IF(50&lt;=Y1360,6,IF(AND(40&lt;=Y1360,Y1360&lt;50),5,IF(AND(30&lt;=Y1360,Y1360&lt;40),4,IF(AND(20&lt;=Y1360,Y1360&lt;30),3,IF(AND(10&lt;=Y1360,Y1360&lt;20),2,IF(AND(0&lt;=Y1360,Y1360&lt;10),1,IF(Y1360&lt;0,0,""))))))))</f>
        <v/>
      </c>
      <c r="BI1360" s="18" t="str">
        <f>IF(X1360="","",IF(30&lt;=Y1360,4,IF(AND(20&lt;=Y1360,Y1360&lt;30),3,IF(AND(10&lt;=Y1360,Y1360&lt;20),2,IF(AND(0&lt;=Y1360,Y1360&lt;10),1,IF(Y1360&lt;0,0,""))))))</f>
        <v/>
      </c>
      <c r="BJ1360" s="58" t="str">
        <f>IF(AND(OR(Q1360="",Q1360="□"),OR(R1360="",R1360="□"),OR(S1360="",S1360="□")),"",IF(AND(Q1360="■",R1360="■"),"",IF(AND(OR(Q1360="■",R1360="■"),S1360="■"),"",IF(Q1360="■",3,IF(R1360="■",1,IF(Z1360="■",BH1360,BI1360))))))</f>
        <v/>
      </c>
    </row>
    <row r="1361" spans="1:62" ht="12" customHeight="1" x14ac:dyDescent="0.15">
      <c r="A1361" s="66">
        <v>1344</v>
      </c>
      <c r="B1361" s="4"/>
      <c r="C1361" s="2"/>
      <c r="D1361" s="2"/>
      <c r="E1361" s="8"/>
      <c r="F1361" s="129" t="s">
        <v>38</v>
      </c>
      <c r="G1361" s="130" t="s">
        <v>38</v>
      </c>
      <c r="H1361" s="131" t="s">
        <v>38</v>
      </c>
      <c r="I1361" s="122"/>
      <c r="J1361" s="149"/>
      <c r="K1361" s="124"/>
      <c r="L1361" s="178"/>
      <c r="M1361" s="133"/>
      <c r="N1361" s="163" t="str">
        <f>IF($C$3="","",IF(P1361="","",BF1361))</f>
        <v/>
      </c>
      <c r="O1361" s="163" t="str">
        <f>IF($C$3="","",IF(AND(OR(F1361="",F1361="□"),OR(G1361="",G1361="□"),OR(H1361="",H1361="□")),"",IF(AND(F1361="■",G1361="■"),"",IF(AND(OR(F1361="■",G1361="■"),H1361="■"),"",IF(BF1361="","",IF(OR(BF1361=4,BF1361&gt;4),"○","×"))))))</f>
        <v/>
      </c>
      <c r="P1361" s="162" t="str">
        <f>IF($C$3="","",IF(AND(OR(F1361="",F1361="□"),OR(G1361="",G1361="□"),OR(H1361="",H1361="□")),"",IF(AND(F1361="■",G1361="■"),"",IF(AND(OR(F1361="■",G1361="■"),H1361="■"),"",IF(BF1361="","",IF(OR(BF1361=5,BF1361&gt;5),"○","×"))))))</f>
        <v/>
      </c>
      <c r="Q1361" s="129" t="s">
        <v>38</v>
      </c>
      <c r="R1361" s="130" t="s">
        <v>38</v>
      </c>
      <c r="S1361" s="131" t="s">
        <v>38</v>
      </c>
      <c r="T1361" s="1"/>
      <c r="U1361" s="10"/>
      <c r="V1361" s="11"/>
      <c r="W1361" s="10"/>
      <c r="X1361" s="223" t="str">
        <f t="shared" si="420"/>
        <v/>
      </c>
      <c r="Y1361" s="164" t="str">
        <f t="shared" si="402"/>
        <v/>
      </c>
      <c r="Z1361" s="131" t="s">
        <v>58</v>
      </c>
      <c r="AA1361" s="135" t="s">
        <v>58</v>
      </c>
      <c r="AB1361" s="165" t="str">
        <f t="shared" si="403"/>
        <v/>
      </c>
      <c r="AC1361" s="280"/>
      <c r="AD1361" s="281"/>
      <c r="AF1361" s="60" t="str">
        <f>IF($C$3="","",IF(AND(F1361="□",G1361="□",H1361="□"),"",IF(AND(F1361="■",G1361="■"),"",IF(AND(F1361="■",H1361="■"),"",IF(AND(G1361="■",H1361="■"),"",IF(F1361="■",$BY$42,IF(G1361="■",$BY$39,IF(I1361="","",I1361))))))))</f>
        <v/>
      </c>
      <c r="AG1361" s="61" t="str">
        <f>IF($C$3="","",IF(AND(F1361="□",G1361="□",H1361="□"),"",IF(AND(F1361="■",G1361="■"),"",IF(AND(F1361="■",H1361="■"),"",IF(AND(G1361="■",H1361="■"),"",IF(F1361="■",$BY$44,IF(G1361="■",$BY$41,IF(K1361="","",K1361))))))))</f>
        <v/>
      </c>
      <c r="AH1361" s="63" t="str">
        <f t="shared" si="404"/>
        <v/>
      </c>
      <c r="AI1361" s="63" t="str">
        <f t="shared" si="405"/>
        <v/>
      </c>
      <c r="AJ1361" s="64" t="str">
        <f t="shared" si="406"/>
        <v/>
      </c>
      <c r="AK1361" s="64" t="str">
        <f t="shared" si="407"/>
        <v/>
      </c>
      <c r="AL1361" s="64" t="str">
        <f>IF($C$3="","",IF(AND(F1361="□",G1361="□",H1361="□"),"",IF(AND(F1361="■",G1361="■"),"",IF(AND(F1361="■",H1361="■"),"",IF(AND(G1361="■",H1361="■"),"",IF(F1361="■",$BY$23,IF(G1361="■",$BY$21,IF(J1361="","",J1361))))))))</f>
        <v/>
      </c>
      <c r="AM1361" s="65" t="str">
        <f t="shared" si="408"/>
        <v/>
      </c>
      <c r="AN1361" s="64" t="str">
        <f>IF($C$3="","",IF(AND(F1361="□",G1361="□",H1361="□"),"",IF(AND(F1361="■",G1361="■"),"",IF(AND(F1361="■",H1361="■"),"",IF(AND(G1361="■",H1361="■"),"",IF(F1361="■",$BY$24,IF(G1361="■",$BY$22,IF(L1361="","",L1361))))))))</f>
        <v/>
      </c>
      <c r="AO1361" s="118"/>
      <c r="AP1361" s="64" t="str">
        <f t="shared" si="409"/>
        <v/>
      </c>
      <c r="AQ1361" s="64" t="str">
        <f t="shared" si="410"/>
        <v/>
      </c>
      <c r="AR1361" s="64" t="str">
        <f t="shared" si="411"/>
        <v/>
      </c>
      <c r="AS1361" s="64" t="str">
        <f t="shared" si="412"/>
        <v/>
      </c>
      <c r="AT1361" s="64" t="str">
        <f t="shared" si="413"/>
        <v/>
      </c>
      <c r="AW1361" s="17" t="str">
        <f t="shared" si="414"/>
        <v/>
      </c>
      <c r="AX1361" s="17" t="str">
        <f t="shared" si="415"/>
        <v/>
      </c>
      <c r="AY1361" s="17" t="str">
        <f t="shared" si="416"/>
        <v/>
      </c>
      <c r="AZ1361" s="17" t="str">
        <f t="shared" si="417"/>
        <v/>
      </c>
      <c r="BA1361" s="17" t="str">
        <f t="shared" si="418"/>
        <v/>
      </c>
      <c r="BB1361" s="17" t="str">
        <f t="shared" si="419"/>
        <v/>
      </c>
      <c r="BD1361" s="17" t="str">
        <f>IF(AND(OR(F1361="",F1361="□"),OR(G1361="",G1361="□"),OR(H1361="",H1361="□")),"",IF(AND(F1361="■",G1361="■"),"",IF(AND(OR(F1361="■",G1361="■"),H1361="■"),"",IF(F1361="■",5,IF(G1361="■",4,IF(I1361="","",IF($C$3="","",IF($C$3=8,"-",IF($C$3&lt;8,IF(I1361&lt;=$BY$25,7,IF(I1361&lt;=$BY$26,6,IF(I1361&lt;=$BY$27,5,IF(I1361&lt;=$BY$28,4,IF(I1361&lt;=$BY$29,3,IF(I1361&lt;=$BY$30,2,1)))))))))))))))</f>
        <v/>
      </c>
      <c r="BE1361" s="17" t="str">
        <f>IF(AND(OR(F1361="",F1361="□"),OR(G1361="",G1361="□"),OR(H1361="",H1361="□")),"",IF(AND(F1361="■",G1361="■"),"",IF(AND(OR(F1361="■",G1361="■"),H1361="■"),"",IF(F1361="■",5,IF(G1361="■",4,IF(K1361="","",IF($C$3="","",IF($C$3=8,IF(K1361&lt;=$BY$33,6,IF(K1361&lt;=$BY$34,5,IF(K1361&lt;=$BY$35,4,3))),IF(AND($C$3&lt;8,$C$3&gt;4),IF(K1361&lt;=$BY$32,7,IF(K1361&lt;=$BY$33,6,IF(K1361&lt;=$BY$34,5,IF(K1361&lt;=$BY$35,4,IF(K1361&lt;=$BY$36,3,2))))),IF(C1347&lt;5,"-"))))))))))</f>
        <v/>
      </c>
      <c r="BF1361" s="17" t="str">
        <f t="shared" si="421"/>
        <v/>
      </c>
      <c r="BH1361" s="18" t="str">
        <f>IF(X1361="","",IF(50&lt;=Y1361,6,IF(AND(40&lt;=Y1361,Y1361&lt;50),5,IF(AND(30&lt;=Y1361,Y1361&lt;40),4,IF(AND(20&lt;=Y1361,Y1361&lt;30),3,IF(AND(10&lt;=Y1361,Y1361&lt;20),2,IF(AND(0&lt;=Y1361,Y1361&lt;10),1,IF(Y1361&lt;0,0,""))))))))</f>
        <v/>
      </c>
      <c r="BI1361" s="18" t="str">
        <f>IF(X1361="","",IF(30&lt;=Y1361,4,IF(AND(20&lt;=Y1361,Y1361&lt;30),3,IF(AND(10&lt;=Y1361,Y1361&lt;20),2,IF(AND(0&lt;=Y1361,Y1361&lt;10),1,IF(Y1361&lt;0,0,""))))))</f>
        <v/>
      </c>
      <c r="BJ1361" s="58" t="str">
        <f>IF(AND(OR(Q1361="",Q1361="□"),OR(R1361="",R1361="□"),OR(S1361="",S1361="□")),"",IF(AND(Q1361="■",R1361="■"),"",IF(AND(OR(Q1361="■",R1361="■"),S1361="■"),"",IF(Q1361="■",3,IF(R1361="■",1,IF(Z1361="■",BH1361,BI1361))))))</f>
        <v/>
      </c>
    </row>
    <row r="1362" spans="1:62" ht="12" customHeight="1" x14ac:dyDescent="0.15">
      <c r="A1362" s="66">
        <v>1345</v>
      </c>
      <c r="B1362" s="4"/>
      <c r="C1362" s="2"/>
      <c r="D1362" s="2"/>
      <c r="E1362" s="8"/>
      <c r="F1362" s="129" t="s">
        <v>38</v>
      </c>
      <c r="G1362" s="130" t="s">
        <v>38</v>
      </c>
      <c r="H1362" s="131" t="s">
        <v>38</v>
      </c>
      <c r="I1362" s="122"/>
      <c r="J1362" s="149"/>
      <c r="K1362" s="124"/>
      <c r="L1362" s="178"/>
      <c r="M1362" s="133"/>
      <c r="N1362" s="163" t="str">
        <f>IF($C$3="","",IF(P1362="","",BF1362))</f>
        <v/>
      </c>
      <c r="O1362" s="163" t="str">
        <f>IF($C$3="","",IF(AND(OR(F1362="",F1362="□"),OR(G1362="",G1362="□"),OR(H1362="",H1362="□")),"",IF(AND(F1362="■",G1362="■"),"",IF(AND(OR(F1362="■",G1362="■"),H1362="■"),"",IF(BF1362="","",IF(OR(BF1362=4,BF1362&gt;4),"○","×"))))))</f>
        <v/>
      </c>
      <c r="P1362" s="162" t="str">
        <f>IF($C$3="","",IF(AND(OR(F1362="",F1362="□"),OR(G1362="",G1362="□"),OR(H1362="",H1362="□")),"",IF(AND(F1362="■",G1362="■"),"",IF(AND(OR(F1362="■",G1362="■"),H1362="■"),"",IF(BF1362="","",IF(OR(BF1362=5,BF1362&gt;5),"○","×"))))))</f>
        <v/>
      </c>
      <c r="Q1362" s="129" t="s">
        <v>38</v>
      </c>
      <c r="R1362" s="130" t="s">
        <v>38</v>
      </c>
      <c r="S1362" s="131" t="s">
        <v>38</v>
      </c>
      <c r="T1362" s="1"/>
      <c r="U1362" s="10"/>
      <c r="V1362" s="11"/>
      <c r="W1362" s="10"/>
      <c r="X1362" s="223" t="str">
        <f t="shared" si="420"/>
        <v/>
      </c>
      <c r="Y1362" s="164" t="str">
        <f t="shared" ref="Y1362:Y1425" si="422">IFERROR((1-X1362)*100,"")</f>
        <v/>
      </c>
      <c r="Z1362" s="131" t="s">
        <v>58</v>
      </c>
      <c r="AA1362" s="135" t="s">
        <v>58</v>
      </c>
      <c r="AB1362" s="165" t="str">
        <f t="shared" ref="AB1362:AB1425" si="423">BJ1362</f>
        <v/>
      </c>
      <c r="AC1362" s="280"/>
      <c r="AD1362" s="281"/>
      <c r="AF1362" s="60" t="str">
        <f>IF($C$3="","",IF(AND(F1362="□",G1362="□",H1362="□"),"",IF(AND(F1362="■",G1362="■"),"",IF(AND(F1362="■",H1362="■"),"",IF(AND(G1362="■",H1362="■"),"",IF(F1362="■",$BY$42,IF(G1362="■",$BY$39,IF(I1362="","",I1362))))))))</f>
        <v/>
      </c>
      <c r="AG1362" s="61" t="str">
        <f>IF($C$3="","",IF(AND(F1362="□",G1362="□",H1362="□"),"",IF(AND(F1362="■",G1362="■"),"",IF(AND(F1362="■",H1362="■"),"",IF(AND(G1362="■",H1362="■"),"",IF(F1362="■",$BY$44,IF(G1362="■",$BY$41,IF(K1362="","",K1362))))))))</f>
        <v/>
      </c>
      <c r="AH1362" s="63" t="str">
        <f t="shared" ref="AH1362:AH1425" si="424">IF(C1362="","",C1362)</f>
        <v/>
      </c>
      <c r="AI1362" s="63" t="str">
        <f t="shared" ref="AI1362:AI1425" si="425">IF(D1362="","",D1362)</f>
        <v/>
      </c>
      <c r="AJ1362" s="64" t="str">
        <f t="shared" ref="AJ1362:AJ1425" si="426">IF(E1362="","",E1362)</f>
        <v/>
      </c>
      <c r="AK1362" s="64" t="str">
        <f t="shared" ref="AK1362:AK1425" si="427">AF1362</f>
        <v/>
      </c>
      <c r="AL1362" s="64" t="str">
        <f>IF($C$3="","",IF(AND(F1362="□",G1362="□",H1362="□"),"",IF(AND(F1362="■",G1362="■"),"",IF(AND(F1362="■",H1362="■"),"",IF(AND(G1362="■",H1362="■"),"",IF(F1362="■",$BY$23,IF(G1362="■",$BY$21,IF(J1362="","",J1362))))))))</f>
        <v/>
      </c>
      <c r="AM1362" s="65" t="str">
        <f t="shared" ref="AM1362:AM1425" si="428">AG1362</f>
        <v/>
      </c>
      <c r="AN1362" s="64" t="str">
        <f>IF($C$3="","",IF(AND(F1362="□",G1362="□",H1362="□"),"",IF(AND(F1362="■",G1362="■"),"",IF(AND(F1362="■",H1362="■"),"",IF(AND(G1362="■",H1362="■"),"",IF(F1362="■",$BY$24,IF(G1362="■",$BY$22,IF(L1362="","",L1362))))))))</f>
        <v/>
      </c>
      <c r="AO1362" s="118"/>
      <c r="AP1362" s="64" t="str">
        <f t="shared" ref="AP1362:AP1425" si="429">IF(AND(AZ1362="",BA1362="",BB1362=""),"",IF(AZ1362="●","",IF(BA1362="●","",IF(BB1362="●",T1362,""))))</f>
        <v/>
      </c>
      <c r="AQ1362" s="64" t="str">
        <f t="shared" ref="AQ1362:AQ1425" si="430">IF(AND(AZ1362="",BA1362="",BB1362=""),"",IF(AZ1362="●","",IF(BA1362="●","",IF(BB1362="●",U1362,""))))</f>
        <v/>
      </c>
      <c r="AR1362" s="64" t="str">
        <f t="shared" ref="AR1362:AR1425" si="431">IF(AND(AZ1362="",BA1362="",BB1362=""),"",IF(AZ1362="●","",IF(BA1362="●","",IF(BB1362="●",V1362,""))))</f>
        <v/>
      </c>
      <c r="AS1362" s="64" t="str">
        <f t="shared" ref="AS1362:AS1425" si="432">IF(AND(AZ1362="",BA1362="",BB1362=""),"",IF(AZ1362="●","",IF(BA1362="●","",IF(BB1362="●",W1362,""))))</f>
        <v/>
      </c>
      <c r="AT1362" s="64" t="str">
        <f t="shared" ref="AT1362:AT1425" si="433">IF(AND(AZ1362="",BA1362="",BB1362=""),"",IF(AZ1362="●",0.8,IF(BA1362="●",1,IF(BB1362="●",IF(OR(V1362="",W1362=""),"",ROUNDUP(V1362/W1362,2)),""))))</f>
        <v/>
      </c>
      <c r="AW1362" s="17" t="str">
        <f t="shared" ref="AW1362:AW1425" si="434">IF(AND(F1362="□",G1362="□",H1362="□"),"",IF(AND(F1362="■",G1362="■"),"",IF(AND(F1362="■",H1362="■"),"",IF(AND(G1362="■",H1362="■"),"",IF(F1362="■","●","")))))</f>
        <v/>
      </c>
      <c r="AX1362" s="17" t="str">
        <f t="shared" ref="AX1362:AX1425" si="435">IF(AND(F1362="□",G1362="□",H1362="□"),"",IF(AND(F1362="■",G1362="■"),"",IF(AND(F1362="■",H1362="■"),"",IF(AND(G1362="■",H1362="■"),"",IF(G1362="■","●","")))))</f>
        <v/>
      </c>
      <c r="AY1362" s="17" t="str">
        <f t="shared" ref="AY1362:AY1425" si="436">IF(AND(F1362="□",G1362="□",H1362="□"),"",IF(AND(F1362="■",G1362="■"),"",IF(AND(F1362="■",H1362="■"),"",IF(AND(G1362="■",H1362="■"),"",IF(H1362="■","●","")))))</f>
        <v/>
      </c>
      <c r="AZ1362" s="17" t="str">
        <f t="shared" ref="AZ1362:AZ1425" si="437">IF(AND(Q1362="□",R1362="□",S1362="□"),"",IF(AND(Q1362="■",R1362="■"),"",IF(AND(Q1362="■",S1362="■"),"",IF(AND(R1362="■",S1362="■"),"",IF(Q1362="■","●","")))))</f>
        <v/>
      </c>
      <c r="BA1362" s="17" t="str">
        <f t="shared" ref="BA1362:BA1425" si="438">IF(AND(Q1362="□",R1362="□",S1362="□"),"",IF(AND(Q1362="■",R1362="■"),"",IF(AND(Q1362="■",S1362="■"),"",IF(AND(R1362="■",S1362="■"),"",IF(R1362="■","●","")))))</f>
        <v/>
      </c>
      <c r="BB1362" s="17" t="str">
        <f t="shared" ref="BB1362:BB1425" si="439">IF(AND(Q1362="□",R1362="□",S1362="□"),"",IF(AND(Q1362="■",R1362="■"),"",IF(AND(Q1362="■",S1362="■"),"",IF(AND(R1362="■",S1362="■"),"",IF(S1362="■","●","")))))</f>
        <v/>
      </c>
      <c r="BD1362" s="17" t="str">
        <f>IF(AND(OR(F1362="",F1362="□"),OR(G1362="",G1362="□"),OR(H1362="",H1362="□")),"",IF(AND(F1362="■",G1362="■"),"",IF(AND(OR(F1362="■",G1362="■"),H1362="■"),"",IF(F1362="■",5,IF(G1362="■",4,IF(I1362="","",IF($C$3="","",IF($C$3=8,"-",IF($C$3&lt;8,IF(I1362&lt;=$BY$25,7,IF(I1362&lt;=$BY$26,6,IF(I1362&lt;=$BY$27,5,IF(I1362&lt;=$BY$28,4,IF(I1362&lt;=$BY$29,3,IF(I1362&lt;=$BY$30,2,1)))))))))))))))</f>
        <v/>
      </c>
      <c r="BE1362" s="17" t="str">
        <f>IF(AND(OR(F1362="",F1362="□"),OR(G1362="",G1362="□"),OR(H1362="",H1362="□")),"",IF(AND(F1362="■",G1362="■"),"",IF(AND(OR(F1362="■",G1362="■"),H1362="■"),"",IF(F1362="■",5,IF(G1362="■",4,IF(K1362="","",IF($C$3="","",IF($C$3=8,IF(K1362&lt;=$BY$33,6,IF(K1362&lt;=$BY$34,5,IF(K1362&lt;=$BY$35,4,3))),IF(AND($C$3&lt;8,$C$3&gt;4),IF(K1362&lt;=$BY$32,7,IF(K1362&lt;=$BY$33,6,IF(K1362&lt;=$BY$34,5,IF(K1362&lt;=$BY$35,4,IF(K1362&lt;=$BY$36,3,2))))),IF(C1348&lt;5,"-"))))))))))</f>
        <v/>
      </c>
      <c r="BF1362" s="17" t="str">
        <f t="shared" si="421"/>
        <v/>
      </c>
      <c r="BH1362" s="18" t="str">
        <f>IF(X1362="","",IF(50&lt;=Y1362,6,IF(AND(40&lt;=Y1362,Y1362&lt;50),5,IF(AND(30&lt;=Y1362,Y1362&lt;40),4,IF(AND(20&lt;=Y1362,Y1362&lt;30),3,IF(AND(10&lt;=Y1362,Y1362&lt;20),2,IF(AND(0&lt;=Y1362,Y1362&lt;10),1,IF(Y1362&lt;0,0,""))))))))</f>
        <v/>
      </c>
      <c r="BI1362" s="18" t="str">
        <f>IF(X1362="","",IF(30&lt;=Y1362,4,IF(AND(20&lt;=Y1362,Y1362&lt;30),3,IF(AND(10&lt;=Y1362,Y1362&lt;20),2,IF(AND(0&lt;=Y1362,Y1362&lt;10),1,IF(Y1362&lt;0,0,""))))))</f>
        <v/>
      </c>
      <c r="BJ1362" s="58" t="str">
        <f>IF(AND(OR(Q1362="",Q1362="□"),OR(R1362="",R1362="□"),OR(S1362="",S1362="□")),"",IF(AND(Q1362="■",R1362="■"),"",IF(AND(OR(Q1362="■",R1362="■"),S1362="■"),"",IF(Q1362="■",3,IF(R1362="■",1,IF(Z1362="■",BH1362,BI1362))))))</f>
        <v/>
      </c>
    </row>
    <row r="1363" spans="1:62" ht="12" customHeight="1" x14ac:dyDescent="0.15">
      <c r="A1363" s="66">
        <v>1346</v>
      </c>
      <c r="B1363" s="4"/>
      <c r="C1363" s="2"/>
      <c r="D1363" s="2"/>
      <c r="E1363" s="8"/>
      <c r="F1363" s="129" t="s">
        <v>38</v>
      </c>
      <c r="G1363" s="130" t="s">
        <v>38</v>
      </c>
      <c r="H1363" s="131" t="s">
        <v>38</v>
      </c>
      <c r="I1363" s="122"/>
      <c r="J1363" s="149"/>
      <c r="K1363" s="124"/>
      <c r="L1363" s="178"/>
      <c r="M1363" s="133"/>
      <c r="N1363" s="163" t="str">
        <f>IF($C$3="","",IF(P1363="","",BF1363))</f>
        <v/>
      </c>
      <c r="O1363" s="163" t="str">
        <f>IF($C$3="","",IF(AND(OR(F1363="",F1363="□"),OR(G1363="",G1363="□"),OR(H1363="",H1363="□")),"",IF(AND(F1363="■",G1363="■"),"",IF(AND(OR(F1363="■",G1363="■"),H1363="■"),"",IF(BF1363="","",IF(OR(BF1363=4,BF1363&gt;4),"○","×"))))))</f>
        <v/>
      </c>
      <c r="P1363" s="162" t="str">
        <f>IF($C$3="","",IF(AND(OR(F1363="",F1363="□"),OR(G1363="",G1363="□"),OR(H1363="",H1363="□")),"",IF(AND(F1363="■",G1363="■"),"",IF(AND(OR(F1363="■",G1363="■"),H1363="■"),"",IF(BF1363="","",IF(OR(BF1363=5,BF1363&gt;5),"○","×"))))))</f>
        <v/>
      </c>
      <c r="Q1363" s="129" t="s">
        <v>38</v>
      </c>
      <c r="R1363" s="130" t="s">
        <v>38</v>
      </c>
      <c r="S1363" s="131" t="s">
        <v>38</v>
      </c>
      <c r="T1363" s="1"/>
      <c r="U1363" s="10"/>
      <c r="V1363" s="11"/>
      <c r="W1363" s="10"/>
      <c r="X1363" s="223" t="str">
        <f t="shared" ref="X1363:X1426" si="440">AT1363</f>
        <v/>
      </c>
      <c r="Y1363" s="164" t="str">
        <f t="shared" si="422"/>
        <v/>
      </c>
      <c r="Z1363" s="131" t="s">
        <v>58</v>
      </c>
      <c r="AA1363" s="135" t="s">
        <v>58</v>
      </c>
      <c r="AB1363" s="165" t="str">
        <f t="shared" si="423"/>
        <v/>
      </c>
      <c r="AC1363" s="280"/>
      <c r="AD1363" s="281"/>
      <c r="AF1363" s="60" t="str">
        <f>IF($C$3="","",IF(AND(F1363="□",G1363="□",H1363="□"),"",IF(AND(F1363="■",G1363="■"),"",IF(AND(F1363="■",H1363="■"),"",IF(AND(G1363="■",H1363="■"),"",IF(F1363="■",$BY$42,IF(G1363="■",$BY$39,IF(I1363="","",I1363))))))))</f>
        <v/>
      </c>
      <c r="AG1363" s="61" t="str">
        <f>IF($C$3="","",IF(AND(F1363="□",G1363="□",H1363="□"),"",IF(AND(F1363="■",G1363="■"),"",IF(AND(F1363="■",H1363="■"),"",IF(AND(G1363="■",H1363="■"),"",IF(F1363="■",$BY$44,IF(G1363="■",$BY$41,IF(K1363="","",K1363))))))))</f>
        <v/>
      </c>
      <c r="AH1363" s="63" t="str">
        <f t="shared" si="424"/>
        <v/>
      </c>
      <c r="AI1363" s="63" t="str">
        <f t="shared" si="425"/>
        <v/>
      </c>
      <c r="AJ1363" s="64" t="str">
        <f t="shared" si="426"/>
        <v/>
      </c>
      <c r="AK1363" s="64" t="str">
        <f t="shared" si="427"/>
        <v/>
      </c>
      <c r="AL1363" s="64" t="str">
        <f>IF($C$3="","",IF(AND(F1363="□",G1363="□",H1363="□"),"",IF(AND(F1363="■",G1363="■"),"",IF(AND(F1363="■",H1363="■"),"",IF(AND(G1363="■",H1363="■"),"",IF(F1363="■",$BY$23,IF(G1363="■",$BY$21,IF(J1363="","",J1363))))))))</f>
        <v/>
      </c>
      <c r="AM1363" s="65" t="str">
        <f t="shared" si="428"/>
        <v/>
      </c>
      <c r="AN1363" s="64" t="str">
        <f>IF($C$3="","",IF(AND(F1363="□",G1363="□",H1363="□"),"",IF(AND(F1363="■",G1363="■"),"",IF(AND(F1363="■",H1363="■"),"",IF(AND(G1363="■",H1363="■"),"",IF(F1363="■",$BY$24,IF(G1363="■",$BY$22,IF(L1363="","",L1363))))))))</f>
        <v/>
      </c>
      <c r="AO1363" s="118"/>
      <c r="AP1363" s="64" t="str">
        <f t="shared" si="429"/>
        <v/>
      </c>
      <c r="AQ1363" s="64" t="str">
        <f t="shared" si="430"/>
        <v/>
      </c>
      <c r="AR1363" s="64" t="str">
        <f t="shared" si="431"/>
        <v/>
      </c>
      <c r="AS1363" s="64" t="str">
        <f t="shared" si="432"/>
        <v/>
      </c>
      <c r="AT1363" s="64" t="str">
        <f t="shared" si="433"/>
        <v/>
      </c>
      <c r="AW1363" s="17" t="str">
        <f t="shared" si="434"/>
        <v/>
      </c>
      <c r="AX1363" s="17" t="str">
        <f t="shared" si="435"/>
        <v/>
      </c>
      <c r="AY1363" s="17" t="str">
        <f t="shared" si="436"/>
        <v/>
      </c>
      <c r="AZ1363" s="17" t="str">
        <f t="shared" si="437"/>
        <v/>
      </c>
      <c r="BA1363" s="17" t="str">
        <f t="shared" si="438"/>
        <v/>
      </c>
      <c r="BB1363" s="17" t="str">
        <f t="shared" si="439"/>
        <v/>
      </c>
      <c r="BD1363" s="17" t="str">
        <f>IF(AND(OR(F1363="",F1363="□"),OR(G1363="",G1363="□"),OR(H1363="",H1363="□")),"",IF(AND(F1363="■",G1363="■"),"",IF(AND(OR(F1363="■",G1363="■"),H1363="■"),"",IF(F1363="■",5,IF(G1363="■",4,IF(I1363="","",IF($C$3="","",IF($C$3=8,"-",IF($C$3&lt;8,IF(I1363&lt;=$BY$25,7,IF(I1363&lt;=$BY$26,6,IF(I1363&lt;=$BY$27,5,IF(I1363&lt;=$BY$28,4,IF(I1363&lt;=$BY$29,3,IF(I1363&lt;=$BY$30,2,1)))))))))))))))</f>
        <v/>
      </c>
      <c r="BE1363" s="17" t="str">
        <f>IF(AND(OR(F1363="",F1363="□"),OR(G1363="",G1363="□"),OR(H1363="",H1363="□")),"",IF(AND(F1363="■",G1363="■"),"",IF(AND(OR(F1363="■",G1363="■"),H1363="■"),"",IF(F1363="■",5,IF(G1363="■",4,IF(K1363="","",IF($C$3="","",IF($C$3=8,IF(K1363&lt;=$BY$33,6,IF(K1363&lt;=$BY$34,5,IF(K1363&lt;=$BY$35,4,3))),IF(AND($C$3&lt;8,$C$3&gt;4),IF(K1363&lt;=$BY$32,7,IF(K1363&lt;=$BY$33,6,IF(K1363&lt;=$BY$34,5,IF(K1363&lt;=$BY$35,4,IF(K1363&lt;=$BY$36,3,2))))),IF(C1349&lt;5,"-"))))))))))</f>
        <v/>
      </c>
      <c r="BF1363" s="17" t="str">
        <f t="shared" ref="BF1363:BF1426" si="441">IF(OR(BD1363="",BE1363=""),"",MIN(BD1363:BE1363))</f>
        <v/>
      </c>
      <c r="BH1363" s="18" t="str">
        <f>IF(X1363="","",IF(50&lt;=Y1363,6,IF(AND(40&lt;=Y1363,Y1363&lt;50),5,IF(AND(30&lt;=Y1363,Y1363&lt;40),4,IF(AND(20&lt;=Y1363,Y1363&lt;30),3,IF(AND(10&lt;=Y1363,Y1363&lt;20),2,IF(AND(0&lt;=Y1363,Y1363&lt;10),1,IF(Y1363&lt;0,0,""))))))))</f>
        <v/>
      </c>
      <c r="BI1363" s="18" t="str">
        <f>IF(X1363="","",IF(30&lt;=Y1363,4,IF(AND(20&lt;=Y1363,Y1363&lt;30),3,IF(AND(10&lt;=Y1363,Y1363&lt;20),2,IF(AND(0&lt;=Y1363,Y1363&lt;10),1,IF(Y1363&lt;0,0,""))))))</f>
        <v/>
      </c>
      <c r="BJ1363" s="58" t="str">
        <f>IF(AND(OR(Q1363="",Q1363="□"),OR(R1363="",R1363="□"),OR(S1363="",S1363="□")),"",IF(AND(Q1363="■",R1363="■"),"",IF(AND(OR(Q1363="■",R1363="■"),S1363="■"),"",IF(Q1363="■",3,IF(R1363="■",1,IF(Z1363="■",BH1363,BI1363))))))</f>
        <v/>
      </c>
    </row>
    <row r="1364" spans="1:62" ht="12" customHeight="1" x14ac:dyDescent="0.15">
      <c r="A1364" s="66">
        <v>1347</v>
      </c>
      <c r="B1364" s="4"/>
      <c r="C1364" s="2"/>
      <c r="D1364" s="2"/>
      <c r="E1364" s="8"/>
      <c r="F1364" s="129" t="s">
        <v>38</v>
      </c>
      <c r="G1364" s="130" t="s">
        <v>38</v>
      </c>
      <c r="H1364" s="131" t="s">
        <v>38</v>
      </c>
      <c r="I1364" s="122"/>
      <c r="J1364" s="149"/>
      <c r="K1364" s="124"/>
      <c r="L1364" s="178"/>
      <c r="M1364" s="133"/>
      <c r="N1364" s="163" t="str">
        <f>IF($C$3="","",IF(P1364="","",BF1364))</f>
        <v/>
      </c>
      <c r="O1364" s="163" t="str">
        <f>IF($C$3="","",IF(AND(OR(F1364="",F1364="□"),OR(G1364="",G1364="□"),OR(H1364="",H1364="□")),"",IF(AND(F1364="■",G1364="■"),"",IF(AND(OR(F1364="■",G1364="■"),H1364="■"),"",IF(BF1364="","",IF(OR(BF1364=4,BF1364&gt;4),"○","×"))))))</f>
        <v/>
      </c>
      <c r="P1364" s="162" t="str">
        <f>IF($C$3="","",IF(AND(OR(F1364="",F1364="□"),OR(G1364="",G1364="□"),OR(H1364="",H1364="□")),"",IF(AND(F1364="■",G1364="■"),"",IF(AND(OR(F1364="■",G1364="■"),H1364="■"),"",IF(BF1364="","",IF(OR(BF1364=5,BF1364&gt;5),"○","×"))))))</f>
        <v/>
      </c>
      <c r="Q1364" s="129" t="s">
        <v>38</v>
      </c>
      <c r="R1364" s="130" t="s">
        <v>38</v>
      </c>
      <c r="S1364" s="131" t="s">
        <v>38</v>
      </c>
      <c r="T1364" s="1"/>
      <c r="U1364" s="10"/>
      <c r="V1364" s="11"/>
      <c r="W1364" s="10"/>
      <c r="X1364" s="223" t="str">
        <f t="shared" si="440"/>
        <v/>
      </c>
      <c r="Y1364" s="164" t="str">
        <f t="shared" si="422"/>
        <v/>
      </c>
      <c r="Z1364" s="131" t="s">
        <v>58</v>
      </c>
      <c r="AA1364" s="135" t="s">
        <v>58</v>
      </c>
      <c r="AB1364" s="165" t="str">
        <f t="shared" si="423"/>
        <v/>
      </c>
      <c r="AC1364" s="280"/>
      <c r="AD1364" s="281"/>
      <c r="AF1364" s="60" t="str">
        <f>IF($C$3="","",IF(AND(F1364="□",G1364="□",H1364="□"),"",IF(AND(F1364="■",G1364="■"),"",IF(AND(F1364="■",H1364="■"),"",IF(AND(G1364="■",H1364="■"),"",IF(F1364="■",$BY$42,IF(G1364="■",$BY$39,IF(I1364="","",I1364))))))))</f>
        <v/>
      </c>
      <c r="AG1364" s="61" t="str">
        <f>IF($C$3="","",IF(AND(F1364="□",G1364="□",H1364="□"),"",IF(AND(F1364="■",G1364="■"),"",IF(AND(F1364="■",H1364="■"),"",IF(AND(G1364="■",H1364="■"),"",IF(F1364="■",$BY$44,IF(G1364="■",$BY$41,IF(K1364="","",K1364))))))))</f>
        <v/>
      </c>
      <c r="AH1364" s="63" t="str">
        <f t="shared" si="424"/>
        <v/>
      </c>
      <c r="AI1364" s="63" t="str">
        <f t="shared" si="425"/>
        <v/>
      </c>
      <c r="AJ1364" s="64" t="str">
        <f t="shared" si="426"/>
        <v/>
      </c>
      <c r="AK1364" s="64" t="str">
        <f t="shared" si="427"/>
        <v/>
      </c>
      <c r="AL1364" s="64" t="str">
        <f>IF($C$3="","",IF(AND(F1364="□",G1364="□",H1364="□"),"",IF(AND(F1364="■",G1364="■"),"",IF(AND(F1364="■",H1364="■"),"",IF(AND(G1364="■",H1364="■"),"",IF(F1364="■",$BY$23,IF(G1364="■",$BY$21,IF(J1364="","",J1364))))))))</f>
        <v/>
      </c>
      <c r="AM1364" s="65" t="str">
        <f t="shared" si="428"/>
        <v/>
      </c>
      <c r="AN1364" s="64" t="str">
        <f>IF($C$3="","",IF(AND(F1364="□",G1364="□",H1364="□"),"",IF(AND(F1364="■",G1364="■"),"",IF(AND(F1364="■",H1364="■"),"",IF(AND(G1364="■",H1364="■"),"",IF(F1364="■",$BY$24,IF(G1364="■",$BY$22,IF(L1364="","",L1364))))))))</f>
        <v/>
      </c>
      <c r="AO1364" s="118"/>
      <c r="AP1364" s="64" t="str">
        <f t="shared" si="429"/>
        <v/>
      </c>
      <c r="AQ1364" s="64" t="str">
        <f t="shared" si="430"/>
        <v/>
      </c>
      <c r="AR1364" s="64" t="str">
        <f t="shared" si="431"/>
        <v/>
      </c>
      <c r="AS1364" s="64" t="str">
        <f t="shared" si="432"/>
        <v/>
      </c>
      <c r="AT1364" s="64" t="str">
        <f t="shared" si="433"/>
        <v/>
      </c>
      <c r="AW1364" s="17" t="str">
        <f t="shared" si="434"/>
        <v/>
      </c>
      <c r="AX1364" s="17" t="str">
        <f t="shared" si="435"/>
        <v/>
      </c>
      <c r="AY1364" s="17" t="str">
        <f t="shared" si="436"/>
        <v/>
      </c>
      <c r="AZ1364" s="17" t="str">
        <f t="shared" si="437"/>
        <v/>
      </c>
      <c r="BA1364" s="17" t="str">
        <f t="shared" si="438"/>
        <v/>
      </c>
      <c r="BB1364" s="17" t="str">
        <f t="shared" si="439"/>
        <v/>
      </c>
      <c r="BD1364" s="17" t="str">
        <f>IF(AND(OR(F1364="",F1364="□"),OR(G1364="",G1364="□"),OR(H1364="",H1364="□")),"",IF(AND(F1364="■",G1364="■"),"",IF(AND(OR(F1364="■",G1364="■"),H1364="■"),"",IF(F1364="■",5,IF(G1364="■",4,IF(I1364="","",IF($C$3="","",IF($C$3=8,"-",IF($C$3&lt;8,IF(I1364&lt;=$BY$25,7,IF(I1364&lt;=$BY$26,6,IF(I1364&lt;=$BY$27,5,IF(I1364&lt;=$BY$28,4,IF(I1364&lt;=$BY$29,3,IF(I1364&lt;=$BY$30,2,1)))))))))))))))</f>
        <v/>
      </c>
      <c r="BE1364" s="17" t="str">
        <f>IF(AND(OR(F1364="",F1364="□"),OR(G1364="",G1364="□"),OR(H1364="",H1364="□")),"",IF(AND(F1364="■",G1364="■"),"",IF(AND(OR(F1364="■",G1364="■"),H1364="■"),"",IF(F1364="■",5,IF(G1364="■",4,IF(K1364="","",IF($C$3="","",IF($C$3=8,IF(K1364&lt;=$BY$33,6,IF(K1364&lt;=$BY$34,5,IF(K1364&lt;=$BY$35,4,3))),IF(AND($C$3&lt;8,$C$3&gt;4),IF(K1364&lt;=$BY$32,7,IF(K1364&lt;=$BY$33,6,IF(K1364&lt;=$BY$34,5,IF(K1364&lt;=$BY$35,4,IF(K1364&lt;=$BY$36,3,2))))),IF(C1350&lt;5,"-"))))))))))</f>
        <v/>
      </c>
      <c r="BF1364" s="17" t="str">
        <f t="shared" si="441"/>
        <v/>
      </c>
      <c r="BH1364" s="18" t="str">
        <f>IF(X1364="","",IF(50&lt;=Y1364,6,IF(AND(40&lt;=Y1364,Y1364&lt;50),5,IF(AND(30&lt;=Y1364,Y1364&lt;40),4,IF(AND(20&lt;=Y1364,Y1364&lt;30),3,IF(AND(10&lt;=Y1364,Y1364&lt;20),2,IF(AND(0&lt;=Y1364,Y1364&lt;10),1,IF(Y1364&lt;0,0,""))))))))</f>
        <v/>
      </c>
      <c r="BI1364" s="18" t="str">
        <f>IF(X1364="","",IF(30&lt;=Y1364,4,IF(AND(20&lt;=Y1364,Y1364&lt;30),3,IF(AND(10&lt;=Y1364,Y1364&lt;20),2,IF(AND(0&lt;=Y1364,Y1364&lt;10),1,IF(Y1364&lt;0,0,""))))))</f>
        <v/>
      </c>
      <c r="BJ1364" s="58" t="str">
        <f>IF(AND(OR(Q1364="",Q1364="□"),OR(R1364="",R1364="□"),OR(S1364="",S1364="□")),"",IF(AND(Q1364="■",R1364="■"),"",IF(AND(OR(Q1364="■",R1364="■"),S1364="■"),"",IF(Q1364="■",3,IF(R1364="■",1,IF(Z1364="■",BH1364,BI1364))))))</f>
        <v/>
      </c>
    </row>
    <row r="1365" spans="1:62" ht="12" customHeight="1" x14ac:dyDescent="0.15">
      <c r="A1365" s="66">
        <v>1348</v>
      </c>
      <c r="B1365" s="4"/>
      <c r="C1365" s="2"/>
      <c r="D1365" s="2"/>
      <c r="E1365" s="8"/>
      <c r="F1365" s="129" t="s">
        <v>38</v>
      </c>
      <c r="G1365" s="130" t="s">
        <v>38</v>
      </c>
      <c r="H1365" s="131" t="s">
        <v>38</v>
      </c>
      <c r="I1365" s="122"/>
      <c r="J1365" s="149"/>
      <c r="K1365" s="124"/>
      <c r="L1365" s="178"/>
      <c r="M1365" s="133"/>
      <c r="N1365" s="163" t="str">
        <f>IF($C$3="","",IF(P1365="","",BF1365))</f>
        <v/>
      </c>
      <c r="O1365" s="163" t="str">
        <f>IF($C$3="","",IF(AND(OR(F1365="",F1365="□"),OR(G1365="",G1365="□"),OR(H1365="",H1365="□")),"",IF(AND(F1365="■",G1365="■"),"",IF(AND(OR(F1365="■",G1365="■"),H1365="■"),"",IF(BF1365="","",IF(OR(BF1365=4,BF1365&gt;4),"○","×"))))))</f>
        <v/>
      </c>
      <c r="P1365" s="162" t="str">
        <f>IF($C$3="","",IF(AND(OR(F1365="",F1365="□"),OR(G1365="",G1365="□"),OR(H1365="",H1365="□")),"",IF(AND(F1365="■",G1365="■"),"",IF(AND(OR(F1365="■",G1365="■"),H1365="■"),"",IF(BF1365="","",IF(OR(BF1365=5,BF1365&gt;5),"○","×"))))))</f>
        <v/>
      </c>
      <c r="Q1365" s="129" t="s">
        <v>38</v>
      </c>
      <c r="R1365" s="130" t="s">
        <v>38</v>
      </c>
      <c r="S1365" s="131" t="s">
        <v>38</v>
      </c>
      <c r="T1365" s="1"/>
      <c r="U1365" s="10"/>
      <c r="V1365" s="11"/>
      <c r="W1365" s="10"/>
      <c r="X1365" s="223" t="str">
        <f t="shared" si="440"/>
        <v/>
      </c>
      <c r="Y1365" s="164" t="str">
        <f t="shared" si="422"/>
        <v/>
      </c>
      <c r="Z1365" s="131" t="s">
        <v>58</v>
      </c>
      <c r="AA1365" s="135" t="s">
        <v>58</v>
      </c>
      <c r="AB1365" s="165" t="str">
        <f t="shared" si="423"/>
        <v/>
      </c>
      <c r="AC1365" s="280"/>
      <c r="AD1365" s="281"/>
      <c r="AF1365" s="60" t="str">
        <f>IF($C$3="","",IF(AND(F1365="□",G1365="□",H1365="□"),"",IF(AND(F1365="■",G1365="■"),"",IF(AND(F1365="■",H1365="■"),"",IF(AND(G1365="■",H1365="■"),"",IF(F1365="■",$BY$42,IF(G1365="■",$BY$39,IF(I1365="","",I1365))))))))</f>
        <v/>
      </c>
      <c r="AG1365" s="61" t="str">
        <f>IF($C$3="","",IF(AND(F1365="□",G1365="□",H1365="□"),"",IF(AND(F1365="■",G1365="■"),"",IF(AND(F1365="■",H1365="■"),"",IF(AND(G1365="■",H1365="■"),"",IF(F1365="■",$BY$44,IF(G1365="■",$BY$41,IF(K1365="","",K1365))))))))</f>
        <v/>
      </c>
      <c r="AH1365" s="63" t="str">
        <f t="shared" si="424"/>
        <v/>
      </c>
      <c r="AI1365" s="63" t="str">
        <f t="shared" si="425"/>
        <v/>
      </c>
      <c r="AJ1365" s="64" t="str">
        <f t="shared" si="426"/>
        <v/>
      </c>
      <c r="AK1365" s="64" t="str">
        <f t="shared" si="427"/>
        <v/>
      </c>
      <c r="AL1365" s="64" t="str">
        <f>IF($C$3="","",IF(AND(F1365="□",G1365="□",H1365="□"),"",IF(AND(F1365="■",G1365="■"),"",IF(AND(F1365="■",H1365="■"),"",IF(AND(G1365="■",H1365="■"),"",IF(F1365="■",$BY$23,IF(G1365="■",$BY$21,IF(J1365="","",J1365))))))))</f>
        <v/>
      </c>
      <c r="AM1365" s="65" t="str">
        <f t="shared" si="428"/>
        <v/>
      </c>
      <c r="AN1365" s="64" t="str">
        <f>IF($C$3="","",IF(AND(F1365="□",G1365="□",H1365="□"),"",IF(AND(F1365="■",G1365="■"),"",IF(AND(F1365="■",H1365="■"),"",IF(AND(G1365="■",H1365="■"),"",IF(F1365="■",$BY$24,IF(G1365="■",$BY$22,IF(L1365="","",L1365))))))))</f>
        <v/>
      </c>
      <c r="AO1365" s="118"/>
      <c r="AP1365" s="64" t="str">
        <f t="shared" si="429"/>
        <v/>
      </c>
      <c r="AQ1365" s="64" t="str">
        <f t="shared" si="430"/>
        <v/>
      </c>
      <c r="AR1365" s="64" t="str">
        <f t="shared" si="431"/>
        <v/>
      </c>
      <c r="AS1365" s="64" t="str">
        <f t="shared" si="432"/>
        <v/>
      </c>
      <c r="AT1365" s="64" t="str">
        <f t="shared" si="433"/>
        <v/>
      </c>
      <c r="AW1365" s="17" t="str">
        <f t="shared" si="434"/>
        <v/>
      </c>
      <c r="AX1365" s="17" t="str">
        <f t="shared" si="435"/>
        <v/>
      </c>
      <c r="AY1365" s="17" t="str">
        <f t="shared" si="436"/>
        <v/>
      </c>
      <c r="AZ1365" s="17" t="str">
        <f t="shared" si="437"/>
        <v/>
      </c>
      <c r="BA1365" s="17" t="str">
        <f t="shared" si="438"/>
        <v/>
      </c>
      <c r="BB1365" s="17" t="str">
        <f t="shared" si="439"/>
        <v/>
      </c>
      <c r="BD1365" s="17" t="str">
        <f>IF(AND(OR(F1365="",F1365="□"),OR(G1365="",G1365="□"),OR(H1365="",H1365="□")),"",IF(AND(F1365="■",G1365="■"),"",IF(AND(OR(F1365="■",G1365="■"),H1365="■"),"",IF(F1365="■",5,IF(G1365="■",4,IF(I1365="","",IF($C$3="","",IF($C$3=8,"-",IF($C$3&lt;8,IF(I1365&lt;=$BY$25,7,IF(I1365&lt;=$BY$26,6,IF(I1365&lt;=$BY$27,5,IF(I1365&lt;=$BY$28,4,IF(I1365&lt;=$BY$29,3,IF(I1365&lt;=$BY$30,2,1)))))))))))))))</f>
        <v/>
      </c>
      <c r="BE1365" s="17" t="str">
        <f>IF(AND(OR(F1365="",F1365="□"),OR(G1365="",G1365="□"),OR(H1365="",H1365="□")),"",IF(AND(F1365="■",G1365="■"),"",IF(AND(OR(F1365="■",G1365="■"),H1365="■"),"",IF(F1365="■",5,IF(G1365="■",4,IF(K1365="","",IF($C$3="","",IF($C$3=8,IF(K1365&lt;=$BY$33,6,IF(K1365&lt;=$BY$34,5,IF(K1365&lt;=$BY$35,4,3))),IF(AND($C$3&lt;8,$C$3&gt;4),IF(K1365&lt;=$BY$32,7,IF(K1365&lt;=$BY$33,6,IF(K1365&lt;=$BY$34,5,IF(K1365&lt;=$BY$35,4,IF(K1365&lt;=$BY$36,3,2))))),IF(C1351&lt;5,"-"))))))))))</f>
        <v/>
      </c>
      <c r="BF1365" s="17" t="str">
        <f t="shared" si="441"/>
        <v/>
      </c>
      <c r="BH1365" s="18" t="str">
        <f>IF(X1365="","",IF(50&lt;=Y1365,6,IF(AND(40&lt;=Y1365,Y1365&lt;50),5,IF(AND(30&lt;=Y1365,Y1365&lt;40),4,IF(AND(20&lt;=Y1365,Y1365&lt;30),3,IF(AND(10&lt;=Y1365,Y1365&lt;20),2,IF(AND(0&lt;=Y1365,Y1365&lt;10),1,IF(Y1365&lt;0,0,""))))))))</f>
        <v/>
      </c>
      <c r="BI1365" s="18" t="str">
        <f>IF(X1365="","",IF(30&lt;=Y1365,4,IF(AND(20&lt;=Y1365,Y1365&lt;30),3,IF(AND(10&lt;=Y1365,Y1365&lt;20),2,IF(AND(0&lt;=Y1365,Y1365&lt;10),1,IF(Y1365&lt;0,0,""))))))</f>
        <v/>
      </c>
      <c r="BJ1365" s="58" t="str">
        <f>IF(AND(OR(Q1365="",Q1365="□"),OR(R1365="",R1365="□"),OR(S1365="",S1365="□")),"",IF(AND(Q1365="■",R1365="■"),"",IF(AND(OR(Q1365="■",R1365="■"),S1365="■"),"",IF(Q1365="■",3,IF(R1365="■",1,IF(Z1365="■",BH1365,BI1365))))))</f>
        <v/>
      </c>
    </row>
    <row r="1366" spans="1:62" ht="12" customHeight="1" x14ac:dyDescent="0.15">
      <c r="A1366" s="66">
        <v>1349</v>
      </c>
      <c r="B1366" s="4"/>
      <c r="C1366" s="2"/>
      <c r="D1366" s="2"/>
      <c r="E1366" s="8"/>
      <c r="F1366" s="129" t="s">
        <v>38</v>
      </c>
      <c r="G1366" s="130" t="s">
        <v>38</v>
      </c>
      <c r="H1366" s="131" t="s">
        <v>38</v>
      </c>
      <c r="I1366" s="122"/>
      <c r="J1366" s="149"/>
      <c r="K1366" s="124"/>
      <c r="L1366" s="178"/>
      <c r="M1366" s="133"/>
      <c r="N1366" s="163" t="str">
        <f>IF($C$3="","",IF(P1366="","",BF1366))</f>
        <v/>
      </c>
      <c r="O1366" s="163" t="str">
        <f>IF($C$3="","",IF(AND(OR(F1366="",F1366="□"),OR(G1366="",G1366="□"),OR(H1366="",H1366="□")),"",IF(AND(F1366="■",G1366="■"),"",IF(AND(OR(F1366="■",G1366="■"),H1366="■"),"",IF(BF1366="","",IF(OR(BF1366=4,BF1366&gt;4),"○","×"))))))</f>
        <v/>
      </c>
      <c r="P1366" s="162" t="str">
        <f>IF($C$3="","",IF(AND(OR(F1366="",F1366="□"),OR(G1366="",G1366="□"),OR(H1366="",H1366="□")),"",IF(AND(F1366="■",G1366="■"),"",IF(AND(OR(F1366="■",G1366="■"),H1366="■"),"",IF(BF1366="","",IF(OR(BF1366=5,BF1366&gt;5),"○","×"))))))</f>
        <v/>
      </c>
      <c r="Q1366" s="129" t="s">
        <v>38</v>
      </c>
      <c r="R1366" s="130" t="s">
        <v>38</v>
      </c>
      <c r="S1366" s="131" t="s">
        <v>38</v>
      </c>
      <c r="T1366" s="1"/>
      <c r="U1366" s="10"/>
      <c r="V1366" s="11"/>
      <c r="W1366" s="10"/>
      <c r="X1366" s="223" t="str">
        <f t="shared" si="440"/>
        <v/>
      </c>
      <c r="Y1366" s="164" t="str">
        <f t="shared" si="422"/>
        <v/>
      </c>
      <c r="Z1366" s="131" t="s">
        <v>58</v>
      </c>
      <c r="AA1366" s="135" t="s">
        <v>58</v>
      </c>
      <c r="AB1366" s="165" t="str">
        <f t="shared" si="423"/>
        <v/>
      </c>
      <c r="AC1366" s="280"/>
      <c r="AD1366" s="281"/>
      <c r="AF1366" s="60" t="str">
        <f>IF($C$3="","",IF(AND(F1366="□",G1366="□",H1366="□"),"",IF(AND(F1366="■",G1366="■"),"",IF(AND(F1366="■",H1366="■"),"",IF(AND(G1366="■",H1366="■"),"",IF(F1366="■",$BY$42,IF(G1366="■",$BY$39,IF(I1366="","",I1366))))))))</f>
        <v/>
      </c>
      <c r="AG1366" s="61" t="str">
        <f>IF($C$3="","",IF(AND(F1366="□",G1366="□",H1366="□"),"",IF(AND(F1366="■",G1366="■"),"",IF(AND(F1366="■",H1366="■"),"",IF(AND(G1366="■",H1366="■"),"",IF(F1366="■",$BY$44,IF(G1366="■",$BY$41,IF(K1366="","",K1366))))))))</f>
        <v/>
      </c>
      <c r="AH1366" s="63" t="str">
        <f t="shared" si="424"/>
        <v/>
      </c>
      <c r="AI1366" s="63" t="str">
        <f t="shared" si="425"/>
        <v/>
      </c>
      <c r="AJ1366" s="64" t="str">
        <f t="shared" si="426"/>
        <v/>
      </c>
      <c r="AK1366" s="64" t="str">
        <f t="shared" si="427"/>
        <v/>
      </c>
      <c r="AL1366" s="64" t="str">
        <f>IF($C$3="","",IF(AND(F1366="□",G1366="□",H1366="□"),"",IF(AND(F1366="■",G1366="■"),"",IF(AND(F1366="■",H1366="■"),"",IF(AND(G1366="■",H1366="■"),"",IF(F1366="■",$BY$23,IF(G1366="■",$BY$21,IF(J1366="","",J1366))))))))</f>
        <v/>
      </c>
      <c r="AM1366" s="65" t="str">
        <f t="shared" si="428"/>
        <v/>
      </c>
      <c r="AN1366" s="64" t="str">
        <f>IF($C$3="","",IF(AND(F1366="□",G1366="□",H1366="□"),"",IF(AND(F1366="■",G1366="■"),"",IF(AND(F1366="■",H1366="■"),"",IF(AND(G1366="■",H1366="■"),"",IF(F1366="■",$BY$24,IF(G1366="■",$BY$22,IF(L1366="","",L1366))))))))</f>
        <v/>
      </c>
      <c r="AO1366" s="118"/>
      <c r="AP1366" s="64" t="str">
        <f t="shared" si="429"/>
        <v/>
      </c>
      <c r="AQ1366" s="64" t="str">
        <f t="shared" si="430"/>
        <v/>
      </c>
      <c r="AR1366" s="64" t="str">
        <f t="shared" si="431"/>
        <v/>
      </c>
      <c r="AS1366" s="64" t="str">
        <f t="shared" si="432"/>
        <v/>
      </c>
      <c r="AT1366" s="64" t="str">
        <f t="shared" si="433"/>
        <v/>
      </c>
      <c r="AW1366" s="17" t="str">
        <f t="shared" si="434"/>
        <v/>
      </c>
      <c r="AX1366" s="17" t="str">
        <f t="shared" si="435"/>
        <v/>
      </c>
      <c r="AY1366" s="17" t="str">
        <f t="shared" si="436"/>
        <v/>
      </c>
      <c r="AZ1366" s="17" t="str">
        <f t="shared" si="437"/>
        <v/>
      </c>
      <c r="BA1366" s="17" t="str">
        <f t="shared" si="438"/>
        <v/>
      </c>
      <c r="BB1366" s="17" t="str">
        <f t="shared" si="439"/>
        <v/>
      </c>
      <c r="BD1366" s="17" t="str">
        <f>IF(AND(OR(F1366="",F1366="□"),OR(G1366="",G1366="□"),OR(H1366="",H1366="□")),"",IF(AND(F1366="■",G1366="■"),"",IF(AND(OR(F1366="■",G1366="■"),H1366="■"),"",IF(F1366="■",5,IF(G1366="■",4,IF(I1366="","",IF($C$3="","",IF($C$3=8,"-",IF($C$3&lt;8,IF(I1366&lt;=$BY$25,7,IF(I1366&lt;=$BY$26,6,IF(I1366&lt;=$BY$27,5,IF(I1366&lt;=$BY$28,4,IF(I1366&lt;=$BY$29,3,IF(I1366&lt;=$BY$30,2,1)))))))))))))))</f>
        <v/>
      </c>
      <c r="BE1366" s="17" t="str">
        <f>IF(AND(OR(F1366="",F1366="□"),OR(G1366="",G1366="□"),OR(H1366="",H1366="□")),"",IF(AND(F1366="■",G1366="■"),"",IF(AND(OR(F1366="■",G1366="■"),H1366="■"),"",IF(F1366="■",5,IF(G1366="■",4,IF(K1366="","",IF($C$3="","",IF($C$3=8,IF(K1366&lt;=$BY$33,6,IF(K1366&lt;=$BY$34,5,IF(K1366&lt;=$BY$35,4,3))),IF(AND($C$3&lt;8,$C$3&gt;4),IF(K1366&lt;=$BY$32,7,IF(K1366&lt;=$BY$33,6,IF(K1366&lt;=$BY$34,5,IF(K1366&lt;=$BY$35,4,IF(K1366&lt;=$BY$36,3,2))))),IF(C1352&lt;5,"-"))))))))))</f>
        <v/>
      </c>
      <c r="BF1366" s="17" t="str">
        <f t="shared" si="441"/>
        <v/>
      </c>
      <c r="BH1366" s="18" t="str">
        <f>IF(X1366="","",IF(50&lt;=Y1366,6,IF(AND(40&lt;=Y1366,Y1366&lt;50),5,IF(AND(30&lt;=Y1366,Y1366&lt;40),4,IF(AND(20&lt;=Y1366,Y1366&lt;30),3,IF(AND(10&lt;=Y1366,Y1366&lt;20),2,IF(AND(0&lt;=Y1366,Y1366&lt;10),1,IF(Y1366&lt;0,0,""))))))))</f>
        <v/>
      </c>
      <c r="BI1366" s="18" t="str">
        <f>IF(X1366="","",IF(30&lt;=Y1366,4,IF(AND(20&lt;=Y1366,Y1366&lt;30),3,IF(AND(10&lt;=Y1366,Y1366&lt;20),2,IF(AND(0&lt;=Y1366,Y1366&lt;10),1,IF(Y1366&lt;0,0,""))))))</f>
        <v/>
      </c>
      <c r="BJ1366" s="58" t="str">
        <f>IF(AND(OR(Q1366="",Q1366="□"),OR(R1366="",R1366="□"),OR(S1366="",S1366="□")),"",IF(AND(Q1366="■",R1366="■"),"",IF(AND(OR(Q1366="■",R1366="■"),S1366="■"),"",IF(Q1366="■",3,IF(R1366="■",1,IF(Z1366="■",BH1366,BI1366))))))</f>
        <v/>
      </c>
    </row>
    <row r="1367" spans="1:62" ht="12" customHeight="1" x14ac:dyDescent="0.15">
      <c r="A1367" s="66">
        <v>1350</v>
      </c>
      <c r="B1367" s="4"/>
      <c r="C1367" s="2"/>
      <c r="D1367" s="2"/>
      <c r="E1367" s="8"/>
      <c r="F1367" s="129" t="s">
        <v>38</v>
      </c>
      <c r="G1367" s="130" t="s">
        <v>38</v>
      </c>
      <c r="H1367" s="131" t="s">
        <v>38</v>
      </c>
      <c r="I1367" s="122"/>
      <c r="J1367" s="149"/>
      <c r="K1367" s="124"/>
      <c r="L1367" s="178"/>
      <c r="M1367" s="133"/>
      <c r="N1367" s="163" t="str">
        <f>IF($C$3="","",IF(P1367="","",BF1367))</f>
        <v/>
      </c>
      <c r="O1367" s="163" t="str">
        <f>IF($C$3="","",IF(AND(OR(F1367="",F1367="□"),OR(G1367="",G1367="□"),OR(H1367="",H1367="□")),"",IF(AND(F1367="■",G1367="■"),"",IF(AND(OR(F1367="■",G1367="■"),H1367="■"),"",IF(BF1367="","",IF(OR(BF1367=4,BF1367&gt;4),"○","×"))))))</f>
        <v/>
      </c>
      <c r="P1367" s="162" t="str">
        <f>IF($C$3="","",IF(AND(OR(F1367="",F1367="□"),OR(G1367="",G1367="□"),OR(H1367="",H1367="□")),"",IF(AND(F1367="■",G1367="■"),"",IF(AND(OR(F1367="■",G1367="■"),H1367="■"),"",IF(BF1367="","",IF(OR(BF1367=5,BF1367&gt;5),"○","×"))))))</f>
        <v/>
      </c>
      <c r="Q1367" s="129" t="s">
        <v>38</v>
      </c>
      <c r="R1367" s="130" t="s">
        <v>38</v>
      </c>
      <c r="S1367" s="131" t="s">
        <v>38</v>
      </c>
      <c r="T1367" s="1"/>
      <c r="U1367" s="10"/>
      <c r="V1367" s="11"/>
      <c r="W1367" s="10"/>
      <c r="X1367" s="223" t="str">
        <f t="shared" si="440"/>
        <v/>
      </c>
      <c r="Y1367" s="164" t="str">
        <f t="shared" si="422"/>
        <v/>
      </c>
      <c r="Z1367" s="131" t="s">
        <v>58</v>
      </c>
      <c r="AA1367" s="135" t="s">
        <v>58</v>
      </c>
      <c r="AB1367" s="165" t="str">
        <f t="shared" si="423"/>
        <v/>
      </c>
      <c r="AC1367" s="280"/>
      <c r="AD1367" s="281"/>
      <c r="AF1367" s="60" t="str">
        <f>IF($C$3="","",IF(AND(F1367="□",G1367="□",H1367="□"),"",IF(AND(F1367="■",G1367="■"),"",IF(AND(F1367="■",H1367="■"),"",IF(AND(G1367="■",H1367="■"),"",IF(F1367="■",$BY$42,IF(G1367="■",$BY$39,IF(I1367="","",I1367))))))))</f>
        <v/>
      </c>
      <c r="AG1367" s="61" t="str">
        <f>IF($C$3="","",IF(AND(F1367="□",G1367="□",H1367="□"),"",IF(AND(F1367="■",G1367="■"),"",IF(AND(F1367="■",H1367="■"),"",IF(AND(G1367="■",H1367="■"),"",IF(F1367="■",$BY$44,IF(G1367="■",$BY$41,IF(K1367="","",K1367))))))))</f>
        <v/>
      </c>
      <c r="AH1367" s="63" t="str">
        <f t="shared" si="424"/>
        <v/>
      </c>
      <c r="AI1367" s="63" t="str">
        <f t="shared" si="425"/>
        <v/>
      </c>
      <c r="AJ1367" s="64" t="str">
        <f t="shared" si="426"/>
        <v/>
      </c>
      <c r="AK1367" s="64" t="str">
        <f t="shared" si="427"/>
        <v/>
      </c>
      <c r="AL1367" s="64" t="str">
        <f>IF($C$3="","",IF(AND(F1367="□",G1367="□",H1367="□"),"",IF(AND(F1367="■",G1367="■"),"",IF(AND(F1367="■",H1367="■"),"",IF(AND(G1367="■",H1367="■"),"",IF(F1367="■",$BY$23,IF(G1367="■",$BY$21,IF(J1367="","",J1367))))))))</f>
        <v/>
      </c>
      <c r="AM1367" s="65" t="str">
        <f t="shared" si="428"/>
        <v/>
      </c>
      <c r="AN1367" s="64" t="str">
        <f>IF($C$3="","",IF(AND(F1367="□",G1367="□",H1367="□"),"",IF(AND(F1367="■",G1367="■"),"",IF(AND(F1367="■",H1367="■"),"",IF(AND(G1367="■",H1367="■"),"",IF(F1367="■",$BY$24,IF(G1367="■",$BY$22,IF(L1367="","",L1367))))))))</f>
        <v/>
      </c>
      <c r="AO1367" s="118"/>
      <c r="AP1367" s="64" t="str">
        <f t="shared" si="429"/>
        <v/>
      </c>
      <c r="AQ1367" s="64" t="str">
        <f t="shared" si="430"/>
        <v/>
      </c>
      <c r="AR1367" s="64" t="str">
        <f t="shared" si="431"/>
        <v/>
      </c>
      <c r="AS1367" s="64" t="str">
        <f t="shared" si="432"/>
        <v/>
      </c>
      <c r="AT1367" s="64" t="str">
        <f t="shared" si="433"/>
        <v/>
      </c>
      <c r="AW1367" s="17" t="str">
        <f t="shared" si="434"/>
        <v/>
      </c>
      <c r="AX1367" s="17" t="str">
        <f t="shared" si="435"/>
        <v/>
      </c>
      <c r="AY1367" s="17" t="str">
        <f t="shared" si="436"/>
        <v/>
      </c>
      <c r="AZ1367" s="17" t="str">
        <f t="shared" si="437"/>
        <v/>
      </c>
      <c r="BA1367" s="17" t="str">
        <f t="shared" si="438"/>
        <v/>
      </c>
      <c r="BB1367" s="17" t="str">
        <f t="shared" si="439"/>
        <v/>
      </c>
      <c r="BD1367" s="17" t="str">
        <f>IF(AND(OR(F1367="",F1367="□"),OR(G1367="",G1367="□"),OR(H1367="",H1367="□")),"",IF(AND(F1367="■",G1367="■"),"",IF(AND(OR(F1367="■",G1367="■"),H1367="■"),"",IF(F1367="■",5,IF(G1367="■",4,IF(I1367="","",IF($C$3="","",IF($C$3=8,"-",IF($C$3&lt;8,IF(I1367&lt;=$BY$25,7,IF(I1367&lt;=$BY$26,6,IF(I1367&lt;=$BY$27,5,IF(I1367&lt;=$BY$28,4,IF(I1367&lt;=$BY$29,3,IF(I1367&lt;=$BY$30,2,1)))))))))))))))</f>
        <v/>
      </c>
      <c r="BE1367" s="17" t="str">
        <f>IF(AND(OR(F1367="",F1367="□"),OR(G1367="",G1367="□"),OR(H1367="",H1367="□")),"",IF(AND(F1367="■",G1367="■"),"",IF(AND(OR(F1367="■",G1367="■"),H1367="■"),"",IF(F1367="■",5,IF(G1367="■",4,IF(K1367="","",IF($C$3="","",IF($C$3=8,IF(K1367&lt;=$BY$33,6,IF(K1367&lt;=$BY$34,5,IF(K1367&lt;=$BY$35,4,3))),IF(AND($C$3&lt;8,$C$3&gt;4),IF(K1367&lt;=$BY$32,7,IF(K1367&lt;=$BY$33,6,IF(K1367&lt;=$BY$34,5,IF(K1367&lt;=$BY$35,4,IF(K1367&lt;=$BY$36,3,2))))),IF(C1353&lt;5,"-"))))))))))</f>
        <v/>
      </c>
      <c r="BF1367" s="17" t="str">
        <f t="shared" si="441"/>
        <v/>
      </c>
      <c r="BH1367" s="18" t="str">
        <f>IF(X1367="","",IF(50&lt;=Y1367,6,IF(AND(40&lt;=Y1367,Y1367&lt;50),5,IF(AND(30&lt;=Y1367,Y1367&lt;40),4,IF(AND(20&lt;=Y1367,Y1367&lt;30),3,IF(AND(10&lt;=Y1367,Y1367&lt;20),2,IF(AND(0&lt;=Y1367,Y1367&lt;10),1,IF(Y1367&lt;0,0,""))))))))</f>
        <v/>
      </c>
      <c r="BI1367" s="18" t="str">
        <f>IF(X1367="","",IF(30&lt;=Y1367,4,IF(AND(20&lt;=Y1367,Y1367&lt;30),3,IF(AND(10&lt;=Y1367,Y1367&lt;20),2,IF(AND(0&lt;=Y1367,Y1367&lt;10),1,IF(Y1367&lt;0,0,""))))))</f>
        <v/>
      </c>
      <c r="BJ1367" s="58" t="str">
        <f>IF(AND(OR(Q1367="",Q1367="□"),OR(R1367="",R1367="□"),OR(S1367="",S1367="□")),"",IF(AND(Q1367="■",R1367="■"),"",IF(AND(OR(Q1367="■",R1367="■"),S1367="■"),"",IF(Q1367="■",3,IF(R1367="■",1,IF(Z1367="■",BH1367,BI1367))))))</f>
        <v/>
      </c>
    </row>
    <row r="1368" spans="1:62" ht="12" customHeight="1" x14ac:dyDescent="0.15">
      <c r="A1368" s="66">
        <v>1351</v>
      </c>
      <c r="B1368" s="4"/>
      <c r="C1368" s="2"/>
      <c r="D1368" s="2"/>
      <c r="E1368" s="8"/>
      <c r="F1368" s="129" t="s">
        <v>38</v>
      </c>
      <c r="G1368" s="130" t="s">
        <v>38</v>
      </c>
      <c r="H1368" s="131" t="s">
        <v>38</v>
      </c>
      <c r="I1368" s="122"/>
      <c r="J1368" s="149"/>
      <c r="K1368" s="124"/>
      <c r="L1368" s="178"/>
      <c r="M1368" s="133"/>
      <c r="N1368" s="163" t="str">
        <f>IF($C$3="","",IF(P1368="","",BF1368))</f>
        <v/>
      </c>
      <c r="O1368" s="163" t="str">
        <f>IF($C$3="","",IF(AND(OR(F1368="",F1368="□"),OR(G1368="",G1368="□"),OR(H1368="",H1368="□")),"",IF(AND(F1368="■",G1368="■"),"",IF(AND(OR(F1368="■",G1368="■"),H1368="■"),"",IF(BF1368="","",IF(OR(BF1368=4,BF1368&gt;4),"○","×"))))))</f>
        <v/>
      </c>
      <c r="P1368" s="162" t="str">
        <f>IF($C$3="","",IF(AND(OR(F1368="",F1368="□"),OR(G1368="",G1368="□"),OR(H1368="",H1368="□")),"",IF(AND(F1368="■",G1368="■"),"",IF(AND(OR(F1368="■",G1368="■"),H1368="■"),"",IF(BF1368="","",IF(OR(BF1368=5,BF1368&gt;5),"○","×"))))))</f>
        <v/>
      </c>
      <c r="Q1368" s="129" t="s">
        <v>38</v>
      </c>
      <c r="R1368" s="130" t="s">
        <v>38</v>
      </c>
      <c r="S1368" s="131" t="s">
        <v>38</v>
      </c>
      <c r="T1368" s="1"/>
      <c r="U1368" s="10"/>
      <c r="V1368" s="11"/>
      <c r="W1368" s="10"/>
      <c r="X1368" s="223" t="str">
        <f t="shared" si="440"/>
        <v/>
      </c>
      <c r="Y1368" s="164" t="str">
        <f t="shared" si="422"/>
        <v/>
      </c>
      <c r="Z1368" s="131" t="s">
        <v>58</v>
      </c>
      <c r="AA1368" s="135" t="s">
        <v>58</v>
      </c>
      <c r="AB1368" s="165" t="str">
        <f t="shared" si="423"/>
        <v/>
      </c>
      <c r="AC1368" s="280"/>
      <c r="AD1368" s="281"/>
      <c r="AF1368" s="60" t="str">
        <f>IF($C$3="","",IF(AND(F1368="□",G1368="□",H1368="□"),"",IF(AND(F1368="■",G1368="■"),"",IF(AND(F1368="■",H1368="■"),"",IF(AND(G1368="■",H1368="■"),"",IF(F1368="■",$BY$42,IF(G1368="■",$BY$39,IF(I1368="","",I1368))))))))</f>
        <v/>
      </c>
      <c r="AG1368" s="61" t="str">
        <f>IF($C$3="","",IF(AND(F1368="□",G1368="□",H1368="□"),"",IF(AND(F1368="■",G1368="■"),"",IF(AND(F1368="■",H1368="■"),"",IF(AND(G1368="■",H1368="■"),"",IF(F1368="■",$BY$44,IF(G1368="■",$BY$41,IF(K1368="","",K1368))))))))</f>
        <v/>
      </c>
      <c r="AH1368" s="63" t="str">
        <f t="shared" si="424"/>
        <v/>
      </c>
      <c r="AI1368" s="63" t="str">
        <f t="shared" si="425"/>
        <v/>
      </c>
      <c r="AJ1368" s="64" t="str">
        <f t="shared" si="426"/>
        <v/>
      </c>
      <c r="AK1368" s="64" t="str">
        <f t="shared" si="427"/>
        <v/>
      </c>
      <c r="AL1368" s="64" t="str">
        <f>IF($C$3="","",IF(AND(F1368="□",G1368="□",H1368="□"),"",IF(AND(F1368="■",G1368="■"),"",IF(AND(F1368="■",H1368="■"),"",IF(AND(G1368="■",H1368="■"),"",IF(F1368="■",$BY$23,IF(G1368="■",$BY$21,IF(J1368="","",J1368))))))))</f>
        <v/>
      </c>
      <c r="AM1368" s="65" t="str">
        <f t="shared" si="428"/>
        <v/>
      </c>
      <c r="AN1368" s="64" t="str">
        <f>IF($C$3="","",IF(AND(F1368="□",G1368="□",H1368="□"),"",IF(AND(F1368="■",G1368="■"),"",IF(AND(F1368="■",H1368="■"),"",IF(AND(G1368="■",H1368="■"),"",IF(F1368="■",$BY$24,IF(G1368="■",$BY$22,IF(L1368="","",L1368))))))))</f>
        <v/>
      </c>
      <c r="AO1368" s="118"/>
      <c r="AP1368" s="64" t="str">
        <f t="shared" si="429"/>
        <v/>
      </c>
      <c r="AQ1368" s="64" t="str">
        <f t="shared" si="430"/>
        <v/>
      </c>
      <c r="AR1368" s="64" t="str">
        <f t="shared" si="431"/>
        <v/>
      </c>
      <c r="AS1368" s="64" t="str">
        <f t="shared" si="432"/>
        <v/>
      </c>
      <c r="AT1368" s="64" t="str">
        <f t="shared" si="433"/>
        <v/>
      </c>
      <c r="AW1368" s="17" t="str">
        <f t="shared" si="434"/>
        <v/>
      </c>
      <c r="AX1368" s="17" t="str">
        <f t="shared" si="435"/>
        <v/>
      </c>
      <c r="AY1368" s="17" t="str">
        <f t="shared" si="436"/>
        <v/>
      </c>
      <c r="AZ1368" s="17" t="str">
        <f t="shared" si="437"/>
        <v/>
      </c>
      <c r="BA1368" s="17" t="str">
        <f t="shared" si="438"/>
        <v/>
      </c>
      <c r="BB1368" s="17" t="str">
        <f t="shared" si="439"/>
        <v/>
      </c>
      <c r="BD1368" s="17" t="str">
        <f>IF(AND(OR(F1368="",F1368="□"),OR(G1368="",G1368="□"),OR(H1368="",H1368="□")),"",IF(AND(F1368="■",G1368="■"),"",IF(AND(OR(F1368="■",G1368="■"),H1368="■"),"",IF(F1368="■",5,IF(G1368="■",4,IF(I1368="","",IF($C$3="","",IF($C$3=8,"-",IF($C$3&lt;8,IF(I1368&lt;=$BY$25,7,IF(I1368&lt;=$BY$26,6,IF(I1368&lt;=$BY$27,5,IF(I1368&lt;=$BY$28,4,IF(I1368&lt;=$BY$29,3,IF(I1368&lt;=$BY$30,2,1)))))))))))))))</f>
        <v/>
      </c>
      <c r="BE1368" s="17" t="str">
        <f>IF(AND(OR(F1368="",F1368="□"),OR(G1368="",G1368="□"),OR(H1368="",H1368="□")),"",IF(AND(F1368="■",G1368="■"),"",IF(AND(OR(F1368="■",G1368="■"),H1368="■"),"",IF(F1368="■",5,IF(G1368="■",4,IF(K1368="","",IF($C$3="","",IF($C$3=8,IF(K1368&lt;=$BY$33,6,IF(K1368&lt;=$BY$34,5,IF(K1368&lt;=$BY$35,4,3))),IF(AND($C$3&lt;8,$C$3&gt;4),IF(K1368&lt;=$BY$32,7,IF(K1368&lt;=$BY$33,6,IF(K1368&lt;=$BY$34,5,IF(K1368&lt;=$BY$35,4,IF(K1368&lt;=$BY$36,3,2))))),IF(C1354&lt;5,"-"))))))))))</f>
        <v/>
      </c>
      <c r="BF1368" s="17" t="str">
        <f t="shared" si="441"/>
        <v/>
      </c>
      <c r="BH1368" s="18" t="str">
        <f>IF(X1368="","",IF(50&lt;=Y1368,6,IF(AND(40&lt;=Y1368,Y1368&lt;50),5,IF(AND(30&lt;=Y1368,Y1368&lt;40),4,IF(AND(20&lt;=Y1368,Y1368&lt;30),3,IF(AND(10&lt;=Y1368,Y1368&lt;20),2,IF(AND(0&lt;=Y1368,Y1368&lt;10),1,IF(Y1368&lt;0,0,""))))))))</f>
        <v/>
      </c>
      <c r="BI1368" s="18" t="str">
        <f>IF(X1368="","",IF(30&lt;=Y1368,4,IF(AND(20&lt;=Y1368,Y1368&lt;30),3,IF(AND(10&lt;=Y1368,Y1368&lt;20),2,IF(AND(0&lt;=Y1368,Y1368&lt;10),1,IF(Y1368&lt;0,0,""))))))</f>
        <v/>
      </c>
      <c r="BJ1368" s="58" t="str">
        <f>IF(AND(OR(Q1368="",Q1368="□"),OR(R1368="",R1368="□"),OR(S1368="",S1368="□")),"",IF(AND(Q1368="■",R1368="■"),"",IF(AND(OR(Q1368="■",R1368="■"),S1368="■"),"",IF(Q1368="■",3,IF(R1368="■",1,IF(Z1368="■",BH1368,BI1368))))))</f>
        <v/>
      </c>
    </row>
    <row r="1369" spans="1:62" ht="12" customHeight="1" x14ac:dyDescent="0.15">
      <c r="A1369" s="66">
        <v>1352</v>
      </c>
      <c r="B1369" s="4"/>
      <c r="C1369" s="2"/>
      <c r="D1369" s="2"/>
      <c r="E1369" s="8"/>
      <c r="F1369" s="129" t="s">
        <v>38</v>
      </c>
      <c r="G1369" s="130" t="s">
        <v>38</v>
      </c>
      <c r="H1369" s="131" t="s">
        <v>38</v>
      </c>
      <c r="I1369" s="122"/>
      <c r="J1369" s="149"/>
      <c r="K1369" s="124"/>
      <c r="L1369" s="178"/>
      <c r="M1369" s="133"/>
      <c r="N1369" s="163" t="str">
        <f>IF($C$3="","",IF(P1369="","",BF1369))</f>
        <v/>
      </c>
      <c r="O1369" s="163" t="str">
        <f>IF($C$3="","",IF(AND(OR(F1369="",F1369="□"),OR(G1369="",G1369="□"),OR(H1369="",H1369="□")),"",IF(AND(F1369="■",G1369="■"),"",IF(AND(OR(F1369="■",G1369="■"),H1369="■"),"",IF(BF1369="","",IF(OR(BF1369=4,BF1369&gt;4),"○","×"))))))</f>
        <v/>
      </c>
      <c r="P1369" s="162" t="str">
        <f>IF($C$3="","",IF(AND(OR(F1369="",F1369="□"),OR(G1369="",G1369="□"),OR(H1369="",H1369="□")),"",IF(AND(F1369="■",G1369="■"),"",IF(AND(OR(F1369="■",G1369="■"),H1369="■"),"",IF(BF1369="","",IF(OR(BF1369=5,BF1369&gt;5),"○","×"))))))</f>
        <v/>
      </c>
      <c r="Q1369" s="129" t="s">
        <v>38</v>
      </c>
      <c r="R1369" s="130" t="s">
        <v>38</v>
      </c>
      <c r="S1369" s="131" t="s">
        <v>38</v>
      </c>
      <c r="T1369" s="1"/>
      <c r="U1369" s="10"/>
      <c r="V1369" s="11"/>
      <c r="W1369" s="10"/>
      <c r="X1369" s="223" t="str">
        <f t="shared" si="440"/>
        <v/>
      </c>
      <c r="Y1369" s="164" t="str">
        <f t="shared" si="422"/>
        <v/>
      </c>
      <c r="Z1369" s="131" t="s">
        <v>58</v>
      </c>
      <c r="AA1369" s="135" t="s">
        <v>58</v>
      </c>
      <c r="AB1369" s="165" t="str">
        <f t="shared" si="423"/>
        <v/>
      </c>
      <c r="AC1369" s="280"/>
      <c r="AD1369" s="281"/>
      <c r="AF1369" s="60" t="str">
        <f>IF($C$3="","",IF(AND(F1369="□",G1369="□",H1369="□"),"",IF(AND(F1369="■",G1369="■"),"",IF(AND(F1369="■",H1369="■"),"",IF(AND(G1369="■",H1369="■"),"",IF(F1369="■",$BY$42,IF(G1369="■",$BY$39,IF(I1369="","",I1369))))))))</f>
        <v/>
      </c>
      <c r="AG1369" s="61" t="str">
        <f>IF($C$3="","",IF(AND(F1369="□",G1369="□",H1369="□"),"",IF(AND(F1369="■",G1369="■"),"",IF(AND(F1369="■",H1369="■"),"",IF(AND(G1369="■",H1369="■"),"",IF(F1369="■",$BY$44,IF(G1369="■",$BY$41,IF(K1369="","",K1369))))))))</f>
        <v/>
      </c>
      <c r="AH1369" s="63" t="str">
        <f t="shared" si="424"/>
        <v/>
      </c>
      <c r="AI1369" s="63" t="str">
        <f t="shared" si="425"/>
        <v/>
      </c>
      <c r="AJ1369" s="64" t="str">
        <f t="shared" si="426"/>
        <v/>
      </c>
      <c r="AK1369" s="64" t="str">
        <f t="shared" si="427"/>
        <v/>
      </c>
      <c r="AL1369" s="64" t="str">
        <f>IF($C$3="","",IF(AND(F1369="□",G1369="□",H1369="□"),"",IF(AND(F1369="■",G1369="■"),"",IF(AND(F1369="■",H1369="■"),"",IF(AND(G1369="■",H1369="■"),"",IF(F1369="■",$BY$23,IF(G1369="■",$BY$21,IF(J1369="","",J1369))))))))</f>
        <v/>
      </c>
      <c r="AM1369" s="65" t="str">
        <f t="shared" si="428"/>
        <v/>
      </c>
      <c r="AN1369" s="64" t="str">
        <f>IF($C$3="","",IF(AND(F1369="□",G1369="□",H1369="□"),"",IF(AND(F1369="■",G1369="■"),"",IF(AND(F1369="■",H1369="■"),"",IF(AND(G1369="■",H1369="■"),"",IF(F1369="■",$BY$24,IF(G1369="■",$BY$22,IF(L1369="","",L1369))))))))</f>
        <v/>
      </c>
      <c r="AO1369" s="118"/>
      <c r="AP1369" s="64" t="str">
        <f t="shared" si="429"/>
        <v/>
      </c>
      <c r="AQ1369" s="64" t="str">
        <f t="shared" si="430"/>
        <v/>
      </c>
      <c r="AR1369" s="64" t="str">
        <f t="shared" si="431"/>
        <v/>
      </c>
      <c r="AS1369" s="64" t="str">
        <f t="shared" si="432"/>
        <v/>
      </c>
      <c r="AT1369" s="64" t="str">
        <f t="shared" si="433"/>
        <v/>
      </c>
      <c r="AW1369" s="17" t="str">
        <f t="shared" si="434"/>
        <v/>
      </c>
      <c r="AX1369" s="17" t="str">
        <f t="shared" si="435"/>
        <v/>
      </c>
      <c r="AY1369" s="17" t="str">
        <f t="shared" si="436"/>
        <v/>
      </c>
      <c r="AZ1369" s="17" t="str">
        <f t="shared" si="437"/>
        <v/>
      </c>
      <c r="BA1369" s="17" t="str">
        <f t="shared" si="438"/>
        <v/>
      </c>
      <c r="BB1369" s="17" t="str">
        <f t="shared" si="439"/>
        <v/>
      </c>
      <c r="BD1369" s="17" t="str">
        <f>IF(AND(OR(F1369="",F1369="□"),OR(G1369="",G1369="□"),OR(H1369="",H1369="□")),"",IF(AND(F1369="■",G1369="■"),"",IF(AND(OR(F1369="■",G1369="■"),H1369="■"),"",IF(F1369="■",5,IF(G1369="■",4,IF(I1369="","",IF($C$3="","",IF($C$3=8,"-",IF($C$3&lt;8,IF(I1369&lt;=$BY$25,7,IF(I1369&lt;=$BY$26,6,IF(I1369&lt;=$BY$27,5,IF(I1369&lt;=$BY$28,4,IF(I1369&lt;=$BY$29,3,IF(I1369&lt;=$BY$30,2,1)))))))))))))))</f>
        <v/>
      </c>
      <c r="BE1369" s="17" t="str">
        <f>IF(AND(OR(F1369="",F1369="□"),OR(G1369="",G1369="□"),OR(H1369="",H1369="□")),"",IF(AND(F1369="■",G1369="■"),"",IF(AND(OR(F1369="■",G1369="■"),H1369="■"),"",IF(F1369="■",5,IF(G1369="■",4,IF(K1369="","",IF($C$3="","",IF($C$3=8,IF(K1369&lt;=$BY$33,6,IF(K1369&lt;=$BY$34,5,IF(K1369&lt;=$BY$35,4,3))),IF(AND($C$3&lt;8,$C$3&gt;4),IF(K1369&lt;=$BY$32,7,IF(K1369&lt;=$BY$33,6,IF(K1369&lt;=$BY$34,5,IF(K1369&lt;=$BY$35,4,IF(K1369&lt;=$BY$36,3,2))))),IF(C1355&lt;5,"-"))))))))))</f>
        <v/>
      </c>
      <c r="BF1369" s="17" t="str">
        <f t="shared" si="441"/>
        <v/>
      </c>
      <c r="BH1369" s="18" t="str">
        <f>IF(X1369="","",IF(50&lt;=Y1369,6,IF(AND(40&lt;=Y1369,Y1369&lt;50),5,IF(AND(30&lt;=Y1369,Y1369&lt;40),4,IF(AND(20&lt;=Y1369,Y1369&lt;30),3,IF(AND(10&lt;=Y1369,Y1369&lt;20),2,IF(AND(0&lt;=Y1369,Y1369&lt;10),1,IF(Y1369&lt;0,0,""))))))))</f>
        <v/>
      </c>
      <c r="BI1369" s="18" t="str">
        <f>IF(X1369="","",IF(30&lt;=Y1369,4,IF(AND(20&lt;=Y1369,Y1369&lt;30),3,IF(AND(10&lt;=Y1369,Y1369&lt;20),2,IF(AND(0&lt;=Y1369,Y1369&lt;10),1,IF(Y1369&lt;0,0,""))))))</f>
        <v/>
      </c>
      <c r="BJ1369" s="58" t="str">
        <f>IF(AND(OR(Q1369="",Q1369="□"),OR(R1369="",R1369="□"),OR(S1369="",S1369="□")),"",IF(AND(Q1369="■",R1369="■"),"",IF(AND(OR(Q1369="■",R1369="■"),S1369="■"),"",IF(Q1369="■",3,IF(R1369="■",1,IF(Z1369="■",BH1369,BI1369))))))</f>
        <v/>
      </c>
    </row>
    <row r="1370" spans="1:62" ht="12" customHeight="1" x14ac:dyDescent="0.15">
      <c r="A1370" s="66">
        <v>1353</v>
      </c>
      <c r="B1370" s="4"/>
      <c r="C1370" s="2"/>
      <c r="D1370" s="2"/>
      <c r="E1370" s="8"/>
      <c r="F1370" s="129" t="s">
        <v>38</v>
      </c>
      <c r="G1370" s="130" t="s">
        <v>38</v>
      </c>
      <c r="H1370" s="131" t="s">
        <v>38</v>
      </c>
      <c r="I1370" s="122"/>
      <c r="J1370" s="149"/>
      <c r="K1370" s="124"/>
      <c r="L1370" s="178"/>
      <c r="M1370" s="133"/>
      <c r="N1370" s="163" t="str">
        <f>IF($C$3="","",IF(P1370="","",BF1370))</f>
        <v/>
      </c>
      <c r="O1370" s="163" t="str">
        <f>IF($C$3="","",IF(AND(OR(F1370="",F1370="□"),OR(G1370="",G1370="□"),OR(H1370="",H1370="□")),"",IF(AND(F1370="■",G1370="■"),"",IF(AND(OR(F1370="■",G1370="■"),H1370="■"),"",IF(BF1370="","",IF(OR(BF1370=4,BF1370&gt;4),"○","×"))))))</f>
        <v/>
      </c>
      <c r="P1370" s="162" t="str">
        <f>IF($C$3="","",IF(AND(OR(F1370="",F1370="□"),OR(G1370="",G1370="□"),OR(H1370="",H1370="□")),"",IF(AND(F1370="■",G1370="■"),"",IF(AND(OR(F1370="■",G1370="■"),H1370="■"),"",IF(BF1370="","",IF(OR(BF1370=5,BF1370&gt;5),"○","×"))))))</f>
        <v/>
      </c>
      <c r="Q1370" s="129" t="s">
        <v>38</v>
      </c>
      <c r="R1370" s="130" t="s">
        <v>38</v>
      </c>
      <c r="S1370" s="131" t="s">
        <v>38</v>
      </c>
      <c r="T1370" s="1"/>
      <c r="U1370" s="10"/>
      <c r="V1370" s="11"/>
      <c r="W1370" s="10"/>
      <c r="X1370" s="223" t="str">
        <f t="shared" si="440"/>
        <v/>
      </c>
      <c r="Y1370" s="164" t="str">
        <f t="shared" si="422"/>
        <v/>
      </c>
      <c r="Z1370" s="131" t="s">
        <v>58</v>
      </c>
      <c r="AA1370" s="135" t="s">
        <v>58</v>
      </c>
      <c r="AB1370" s="165" t="str">
        <f t="shared" si="423"/>
        <v/>
      </c>
      <c r="AC1370" s="280"/>
      <c r="AD1370" s="281"/>
      <c r="AF1370" s="60" t="str">
        <f>IF($C$3="","",IF(AND(F1370="□",G1370="□",H1370="□"),"",IF(AND(F1370="■",G1370="■"),"",IF(AND(F1370="■",H1370="■"),"",IF(AND(G1370="■",H1370="■"),"",IF(F1370="■",$BY$42,IF(G1370="■",$BY$39,IF(I1370="","",I1370))))))))</f>
        <v/>
      </c>
      <c r="AG1370" s="61" t="str">
        <f>IF($C$3="","",IF(AND(F1370="□",G1370="□",H1370="□"),"",IF(AND(F1370="■",G1370="■"),"",IF(AND(F1370="■",H1370="■"),"",IF(AND(G1370="■",H1370="■"),"",IF(F1370="■",$BY$44,IF(G1370="■",$BY$41,IF(K1370="","",K1370))))))))</f>
        <v/>
      </c>
      <c r="AH1370" s="63" t="str">
        <f t="shared" si="424"/>
        <v/>
      </c>
      <c r="AI1370" s="63" t="str">
        <f t="shared" si="425"/>
        <v/>
      </c>
      <c r="AJ1370" s="64" t="str">
        <f t="shared" si="426"/>
        <v/>
      </c>
      <c r="AK1370" s="64" t="str">
        <f t="shared" si="427"/>
        <v/>
      </c>
      <c r="AL1370" s="64" t="str">
        <f>IF($C$3="","",IF(AND(F1370="□",G1370="□",H1370="□"),"",IF(AND(F1370="■",G1370="■"),"",IF(AND(F1370="■",H1370="■"),"",IF(AND(G1370="■",H1370="■"),"",IF(F1370="■",$BY$23,IF(G1370="■",$BY$21,IF(J1370="","",J1370))))))))</f>
        <v/>
      </c>
      <c r="AM1370" s="65" t="str">
        <f t="shared" si="428"/>
        <v/>
      </c>
      <c r="AN1370" s="64" t="str">
        <f>IF($C$3="","",IF(AND(F1370="□",G1370="□",H1370="□"),"",IF(AND(F1370="■",G1370="■"),"",IF(AND(F1370="■",H1370="■"),"",IF(AND(G1370="■",H1370="■"),"",IF(F1370="■",$BY$24,IF(G1370="■",$BY$22,IF(L1370="","",L1370))))))))</f>
        <v/>
      </c>
      <c r="AO1370" s="118"/>
      <c r="AP1370" s="64" t="str">
        <f t="shared" si="429"/>
        <v/>
      </c>
      <c r="AQ1370" s="64" t="str">
        <f t="shared" si="430"/>
        <v/>
      </c>
      <c r="AR1370" s="64" t="str">
        <f t="shared" si="431"/>
        <v/>
      </c>
      <c r="AS1370" s="64" t="str">
        <f t="shared" si="432"/>
        <v/>
      </c>
      <c r="AT1370" s="64" t="str">
        <f t="shared" si="433"/>
        <v/>
      </c>
      <c r="AW1370" s="17" t="str">
        <f t="shared" si="434"/>
        <v/>
      </c>
      <c r="AX1370" s="17" t="str">
        <f t="shared" si="435"/>
        <v/>
      </c>
      <c r="AY1370" s="17" t="str">
        <f t="shared" si="436"/>
        <v/>
      </c>
      <c r="AZ1370" s="17" t="str">
        <f t="shared" si="437"/>
        <v/>
      </c>
      <c r="BA1370" s="17" t="str">
        <f t="shared" si="438"/>
        <v/>
      </c>
      <c r="BB1370" s="17" t="str">
        <f t="shared" si="439"/>
        <v/>
      </c>
      <c r="BD1370" s="17" t="str">
        <f>IF(AND(OR(F1370="",F1370="□"),OR(G1370="",G1370="□"),OR(H1370="",H1370="□")),"",IF(AND(F1370="■",G1370="■"),"",IF(AND(OR(F1370="■",G1370="■"),H1370="■"),"",IF(F1370="■",5,IF(G1370="■",4,IF(I1370="","",IF($C$3="","",IF($C$3=8,"-",IF($C$3&lt;8,IF(I1370&lt;=$BY$25,7,IF(I1370&lt;=$BY$26,6,IF(I1370&lt;=$BY$27,5,IF(I1370&lt;=$BY$28,4,IF(I1370&lt;=$BY$29,3,IF(I1370&lt;=$BY$30,2,1)))))))))))))))</f>
        <v/>
      </c>
      <c r="BE1370" s="17" t="str">
        <f>IF(AND(OR(F1370="",F1370="□"),OR(G1370="",G1370="□"),OR(H1370="",H1370="□")),"",IF(AND(F1370="■",G1370="■"),"",IF(AND(OR(F1370="■",G1370="■"),H1370="■"),"",IF(F1370="■",5,IF(G1370="■",4,IF(K1370="","",IF($C$3="","",IF($C$3=8,IF(K1370&lt;=$BY$33,6,IF(K1370&lt;=$BY$34,5,IF(K1370&lt;=$BY$35,4,3))),IF(AND($C$3&lt;8,$C$3&gt;4),IF(K1370&lt;=$BY$32,7,IF(K1370&lt;=$BY$33,6,IF(K1370&lt;=$BY$34,5,IF(K1370&lt;=$BY$35,4,IF(K1370&lt;=$BY$36,3,2))))),IF(C1356&lt;5,"-"))))))))))</f>
        <v/>
      </c>
      <c r="BF1370" s="17" t="str">
        <f t="shared" si="441"/>
        <v/>
      </c>
      <c r="BH1370" s="18" t="str">
        <f>IF(X1370="","",IF(50&lt;=Y1370,6,IF(AND(40&lt;=Y1370,Y1370&lt;50),5,IF(AND(30&lt;=Y1370,Y1370&lt;40),4,IF(AND(20&lt;=Y1370,Y1370&lt;30),3,IF(AND(10&lt;=Y1370,Y1370&lt;20),2,IF(AND(0&lt;=Y1370,Y1370&lt;10),1,IF(Y1370&lt;0,0,""))))))))</f>
        <v/>
      </c>
      <c r="BI1370" s="18" t="str">
        <f>IF(X1370="","",IF(30&lt;=Y1370,4,IF(AND(20&lt;=Y1370,Y1370&lt;30),3,IF(AND(10&lt;=Y1370,Y1370&lt;20),2,IF(AND(0&lt;=Y1370,Y1370&lt;10),1,IF(Y1370&lt;0,0,""))))))</f>
        <v/>
      </c>
      <c r="BJ1370" s="58" t="str">
        <f>IF(AND(OR(Q1370="",Q1370="□"),OR(R1370="",R1370="□"),OR(S1370="",S1370="□")),"",IF(AND(Q1370="■",R1370="■"),"",IF(AND(OR(Q1370="■",R1370="■"),S1370="■"),"",IF(Q1370="■",3,IF(R1370="■",1,IF(Z1370="■",BH1370,BI1370))))))</f>
        <v/>
      </c>
    </row>
    <row r="1371" spans="1:62" ht="12" customHeight="1" x14ac:dyDescent="0.15">
      <c r="A1371" s="66">
        <v>1354</v>
      </c>
      <c r="B1371" s="4"/>
      <c r="C1371" s="2"/>
      <c r="D1371" s="2"/>
      <c r="E1371" s="8"/>
      <c r="F1371" s="129" t="s">
        <v>38</v>
      </c>
      <c r="G1371" s="130" t="s">
        <v>38</v>
      </c>
      <c r="H1371" s="131" t="s">
        <v>38</v>
      </c>
      <c r="I1371" s="122"/>
      <c r="J1371" s="149"/>
      <c r="K1371" s="124"/>
      <c r="L1371" s="178"/>
      <c r="M1371" s="133"/>
      <c r="N1371" s="163" t="str">
        <f>IF($C$3="","",IF(P1371="","",BF1371))</f>
        <v/>
      </c>
      <c r="O1371" s="163" t="str">
        <f>IF($C$3="","",IF(AND(OR(F1371="",F1371="□"),OR(G1371="",G1371="□"),OR(H1371="",H1371="□")),"",IF(AND(F1371="■",G1371="■"),"",IF(AND(OR(F1371="■",G1371="■"),H1371="■"),"",IF(BF1371="","",IF(OR(BF1371=4,BF1371&gt;4),"○","×"))))))</f>
        <v/>
      </c>
      <c r="P1371" s="162" t="str">
        <f>IF($C$3="","",IF(AND(OR(F1371="",F1371="□"),OR(G1371="",G1371="□"),OR(H1371="",H1371="□")),"",IF(AND(F1371="■",G1371="■"),"",IF(AND(OR(F1371="■",G1371="■"),H1371="■"),"",IF(BF1371="","",IF(OR(BF1371=5,BF1371&gt;5),"○","×"))))))</f>
        <v/>
      </c>
      <c r="Q1371" s="129" t="s">
        <v>38</v>
      </c>
      <c r="R1371" s="130" t="s">
        <v>38</v>
      </c>
      <c r="S1371" s="131" t="s">
        <v>38</v>
      </c>
      <c r="T1371" s="1"/>
      <c r="U1371" s="10"/>
      <c r="V1371" s="11"/>
      <c r="W1371" s="10"/>
      <c r="X1371" s="223" t="str">
        <f t="shared" si="440"/>
        <v/>
      </c>
      <c r="Y1371" s="164" t="str">
        <f t="shared" si="422"/>
        <v/>
      </c>
      <c r="Z1371" s="131" t="s">
        <v>58</v>
      </c>
      <c r="AA1371" s="135" t="s">
        <v>58</v>
      </c>
      <c r="AB1371" s="165" t="str">
        <f t="shared" si="423"/>
        <v/>
      </c>
      <c r="AC1371" s="280"/>
      <c r="AD1371" s="281"/>
      <c r="AF1371" s="60" t="str">
        <f>IF($C$3="","",IF(AND(F1371="□",G1371="□",H1371="□"),"",IF(AND(F1371="■",G1371="■"),"",IF(AND(F1371="■",H1371="■"),"",IF(AND(G1371="■",H1371="■"),"",IF(F1371="■",$BY$42,IF(G1371="■",$BY$39,IF(I1371="","",I1371))))))))</f>
        <v/>
      </c>
      <c r="AG1371" s="61" t="str">
        <f>IF($C$3="","",IF(AND(F1371="□",G1371="□",H1371="□"),"",IF(AND(F1371="■",G1371="■"),"",IF(AND(F1371="■",H1371="■"),"",IF(AND(G1371="■",H1371="■"),"",IF(F1371="■",$BY$44,IF(G1371="■",$BY$41,IF(K1371="","",K1371))))))))</f>
        <v/>
      </c>
      <c r="AH1371" s="63" t="str">
        <f t="shared" si="424"/>
        <v/>
      </c>
      <c r="AI1371" s="63" t="str">
        <f t="shared" si="425"/>
        <v/>
      </c>
      <c r="AJ1371" s="64" t="str">
        <f t="shared" si="426"/>
        <v/>
      </c>
      <c r="AK1371" s="64" t="str">
        <f t="shared" si="427"/>
        <v/>
      </c>
      <c r="AL1371" s="64" t="str">
        <f>IF($C$3="","",IF(AND(F1371="□",G1371="□",H1371="□"),"",IF(AND(F1371="■",G1371="■"),"",IF(AND(F1371="■",H1371="■"),"",IF(AND(G1371="■",H1371="■"),"",IF(F1371="■",$BY$23,IF(G1371="■",$BY$21,IF(J1371="","",J1371))))))))</f>
        <v/>
      </c>
      <c r="AM1371" s="65" t="str">
        <f t="shared" si="428"/>
        <v/>
      </c>
      <c r="AN1371" s="64" t="str">
        <f>IF($C$3="","",IF(AND(F1371="□",G1371="□",H1371="□"),"",IF(AND(F1371="■",G1371="■"),"",IF(AND(F1371="■",H1371="■"),"",IF(AND(G1371="■",H1371="■"),"",IF(F1371="■",$BY$24,IF(G1371="■",$BY$22,IF(L1371="","",L1371))))))))</f>
        <v/>
      </c>
      <c r="AO1371" s="118"/>
      <c r="AP1371" s="64" t="str">
        <f t="shared" si="429"/>
        <v/>
      </c>
      <c r="AQ1371" s="64" t="str">
        <f t="shared" si="430"/>
        <v/>
      </c>
      <c r="AR1371" s="64" t="str">
        <f t="shared" si="431"/>
        <v/>
      </c>
      <c r="AS1371" s="64" t="str">
        <f t="shared" si="432"/>
        <v/>
      </c>
      <c r="AT1371" s="64" t="str">
        <f t="shared" si="433"/>
        <v/>
      </c>
      <c r="AW1371" s="17" t="str">
        <f t="shared" si="434"/>
        <v/>
      </c>
      <c r="AX1371" s="17" t="str">
        <f t="shared" si="435"/>
        <v/>
      </c>
      <c r="AY1371" s="17" t="str">
        <f t="shared" si="436"/>
        <v/>
      </c>
      <c r="AZ1371" s="17" t="str">
        <f t="shared" si="437"/>
        <v/>
      </c>
      <c r="BA1371" s="17" t="str">
        <f t="shared" si="438"/>
        <v/>
      </c>
      <c r="BB1371" s="17" t="str">
        <f t="shared" si="439"/>
        <v/>
      </c>
      <c r="BD1371" s="17" t="str">
        <f>IF(AND(OR(F1371="",F1371="□"),OR(G1371="",G1371="□"),OR(H1371="",H1371="□")),"",IF(AND(F1371="■",G1371="■"),"",IF(AND(OR(F1371="■",G1371="■"),H1371="■"),"",IF(F1371="■",5,IF(G1371="■",4,IF(I1371="","",IF($C$3="","",IF($C$3=8,"-",IF($C$3&lt;8,IF(I1371&lt;=$BY$25,7,IF(I1371&lt;=$BY$26,6,IF(I1371&lt;=$BY$27,5,IF(I1371&lt;=$BY$28,4,IF(I1371&lt;=$BY$29,3,IF(I1371&lt;=$BY$30,2,1)))))))))))))))</f>
        <v/>
      </c>
      <c r="BE1371" s="17" t="str">
        <f>IF(AND(OR(F1371="",F1371="□"),OR(G1371="",G1371="□"),OR(H1371="",H1371="□")),"",IF(AND(F1371="■",G1371="■"),"",IF(AND(OR(F1371="■",G1371="■"),H1371="■"),"",IF(F1371="■",5,IF(G1371="■",4,IF(K1371="","",IF($C$3="","",IF($C$3=8,IF(K1371&lt;=$BY$33,6,IF(K1371&lt;=$BY$34,5,IF(K1371&lt;=$BY$35,4,3))),IF(AND($C$3&lt;8,$C$3&gt;4),IF(K1371&lt;=$BY$32,7,IF(K1371&lt;=$BY$33,6,IF(K1371&lt;=$BY$34,5,IF(K1371&lt;=$BY$35,4,IF(K1371&lt;=$BY$36,3,2))))),IF(C1357&lt;5,"-"))))))))))</f>
        <v/>
      </c>
      <c r="BF1371" s="17" t="str">
        <f t="shared" si="441"/>
        <v/>
      </c>
      <c r="BH1371" s="18" t="str">
        <f>IF(X1371="","",IF(50&lt;=Y1371,6,IF(AND(40&lt;=Y1371,Y1371&lt;50),5,IF(AND(30&lt;=Y1371,Y1371&lt;40),4,IF(AND(20&lt;=Y1371,Y1371&lt;30),3,IF(AND(10&lt;=Y1371,Y1371&lt;20),2,IF(AND(0&lt;=Y1371,Y1371&lt;10),1,IF(Y1371&lt;0,0,""))))))))</f>
        <v/>
      </c>
      <c r="BI1371" s="18" t="str">
        <f>IF(X1371="","",IF(30&lt;=Y1371,4,IF(AND(20&lt;=Y1371,Y1371&lt;30),3,IF(AND(10&lt;=Y1371,Y1371&lt;20),2,IF(AND(0&lt;=Y1371,Y1371&lt;10),1,IF(Y1371&lt;0,0,""))))))</f>
        <v/>
      </c>
      <c r="BJ1371" s="58" t="str">
        <f>IF(AND(OR(Q1371="",Q1371="□"),OR(R1371="",R1371="□"),OR(S1371="",S1371="□")),"",IF(AND(Q1371="■",R1371="■"),"",IF(AND(OR(Q1371="■",R1371="■"),S1371="■"),"",IF(Q1371="■",3,IF(R1371="■",1,IF(Z1371="■",BH1371,BI1371))))))</f>
        <v/>
      </c>
    </row>
    <row r="1372" spans="1:62" ht="12" customHeight="1" x14ac:dyDescent="0.15">
      <c r="A1372" s="66">
        <v>1355</v>
      </c>
      <c r="B1372" s="4"/>
      <c r="C1372" s="2"/>
      <c r="D1372" s="2"/>
      <c r="E1372" s="8"/>
      <c r="F1372" s="129" t="s">
        <v>38</v>
      </c>
      <c r="G1372" s="130" t="s">
        <v>38</v>
      </c>
      <c r="H1372" s="131" t="s">
        <v>38</v>
      </c>
      <c r="I1372" s="122"/>
      <c r="J1372" s="149"/>
      <c r="K1372" s="124"/>
      <c r="L1372" s="178"/>
      <c r="M1372" s="133"/>
      <c r="N1372" s="163" t="str">
        <f>IF($C$3="","",IF(P1372="","",BF1372))</f>
        <v/>
      </c>
      <c r="O1372" s="163" t="str">
        <f>IF($C$3="","",IF(AND(OR(F1372="",F1372="□"),OR(G1372="",G1372="□"),OR(H1372="",H1372="□")),"",IF(AND(F1372="■",G1372="■"),"",IF(AND(OR(F1372="■",G1372="■"),H1372="■"),"",IF(BF1372="","",IF(OR(BF1372=4,BF1372&gt;4),"○","×"))))))</f>
        <v/>
      </c>
      <c r="P1372" s="162" t="str">
        <f>IF($C$3="","",IF(AND(OR(F1372="",F1372="□"),OR(G1372="",G1372="□"),OR(H1372="",H1372="□")),"",IF(AND(F1372="■",G1372="■"),"",IF(AND(OR(F1372="■",G1372="■"),H1372="■"),"",IF(BF1372="","",IF(OR(BF1372=5,BF1372&gt;5),"○","×"))))))</f>
        <v/>
      </c>
      <c r="Q1372" s="129" t="s">
        <v>38</v>
      </c>
      <c r="R1372" s="130" t="s">
        <v>38</v>
      </c>
      <c r="S1372" s="131" t="s">
        <v>38</v>
      </c>
      <c r="T1372" s="1"/>
      <c r="U1372" s="10"/>
      <c r="V1372" s="11"/>
      <c r="W1372" s="10"/>
      <c r="X1372" s="223" t="str">
        <f t="shared" si="440"/>
        <v/>
      </c>
      <c r="Y1372" s="164" t="str">
        <f t="shared" si="422"/>
        <v/>
      </c>
      <c r="Z1372" s="131" t="s">
        <v>58</v>
      </c>
      <c r="AA1372" s="135" t="s">
        <v>58</v>
      </c>
      <c r="AB1372" s="165" t="str">
        <f t="shared" si="423"/>
        <v/>
      </c>
      <c r="AC1372" s="280"/>
      <c r="AD1372" s="281"/>
      <c r="AF1372" s="60" t="str">
        <f>IF($C$3="","",IF(AND(F1372="□",G1372="□",H1372="□"),"",IF(AND(F1372="■",G1372="■"),"",IF(AND(F1372="■",H1372="■"),"",IF(AND(G1372="■",H1372="■"),"",IF(F1372="■",$BY$42,IF(G1372="■",$BY$39,IF(I1372="","",I1372))))))))</f>
        <v/>
      </c>
      <c r="AG1372" s="61" t="str">
        <f>IF($C$3="","",IF(AND(F1372="□",G1372="□",H1372="□"),"",IF(AND(F1372="■",G1372="■"),"",IF(AND(F1372="■",H1372="■"),"",IF(AND(G1372="■",H1372="■"),"",IF(F1372="■",$BY$44,IF(G1372="■",$BY$41,IF(K1372="","",K1372))))))))</f>
        <v/>
      </c>
      <c r="AH1372" s="63" t="str">
        <f t="shared" si="424"/>
        <v/>
      </c>
      <c r="AI1372" s="63" t="str">
        <f t="shared" si="425"/>
        <v/>
      </c>
      <c r="AJ1372" s="64" t="str">
        <f t="shared" si="426"/>
        <v/>
      </c>
      <c r="AK1372" s="64" t="str">
        <f t="shared" si="427"/>
        <v/>
      </c>
      <c r="AL1372" s="64" t="str">
        <f>IF($C$3="","",IF(AND(F1372="□",G1372="□",H1372="□"),"",IF(AND(F1372="■",G1372="■"),"",IF(AND(F1372="■",H1372="■"),"",IF(AND(G1372="■",H1372="■"),"",IF(F1372="■",$BY$23,IF(G1372="■",$BY$21,IF(J1372="","",J1372))))))))</f>
        <v/>
      </c>
      <c r="AM1372" s="65" t="str">
        <f t="shared" si="428"/>
        <v/>
      </c>
      <c r="AN1372" s="64" t="str">
        <f>IF($C$3="","",IF(AND(F1372="□",G1372="□",H1372="□"),"",IF(AND(F1372="■",G1372="■"),"",IF(AND(F1372="■",H1372="■"),"",IF(AND(G1372="■",H1372="■"),"",IF(F1372="■",$BY$24,IF(G1372="■",$BY$22,IF(L1372="","",L1372))))))))</f>
        <v/>
      </c>
      <c r="AO1372" s="118"/>
      <c r="AP1372" s="64" t="str">
        <f t="shared" si="429"/>
        <v/>
      </c>
      <c r="AQ1372" s="64" t="str">
        <f t="shared" si="430"/>
        <v/>
      </c>
      <c r="AR1372" s="64" t="str">
        <f t="shared" si="431"/>
        <v/>
      </c>
      <c r="AS1372" s="64" t="str">
        <f t="shared" si="432"/>
        <v/>
      </c>
      <c r="AT1372" s="64" t="str">
        <f t="shared" si="433"/>
        <v/>
      </c>
      <c r="AW1372" s="17" t="str">
        <f t="shared" si="434"/>
        <v/>
      </c>
      <c r="AX1372" s="17" t="str">
        <f t="shared" si="435"/>
        <v/>
      </c>
      <c r="AY1372" s="17" t="str">
        <f t="shared" si="436"/>
        <v/>
      </c>
      <c r="AZ1372" s="17" t="str">
        <f t="shared" si="437"/>
        <v/>
      </c>
      <c r="BA1372" s="17" t="str">
        <f t="shared" si="438"/>
        <v/>
      </c>
      <c r="BB1372" s="17" t="str">
        <f t="shared" si="439"/>
        <v/>
      </c>
      <c r="BD1372" s="17" t="str">
        <f>IF(AND(OR(F1372="",F1372="□"),OR(G1372="",G1372="□"),OR(H1372="",H1372="□")),"",IF(AND(F1372="■",G1372="■"),"",IF(AND(OR(F1372="■",G1372="■"),H1372="■"),"",IF(F1372="■",5,IF(G1372="■",4,IF(I1372="","",IF($C$3="","",IF($C$3=8,"-",IF($C$3&lt;8,IF(I1372&lt;=$BY$25,7,IF(I1372&lt;=$BY$26,6,IF(I1372&lt;=$BY$27,5,IF(I1372&lt;=$BY$28,4,IF(I1372&lt;=$BY$29,3,IF(I1372&lt;=$BY$30,2,1)))))))))))))))</f>
        <v/>
      </c>
      <c r="BE1372" s="17" t="str">
        <f>IF(AND(OR(F1372="",F1372="□"),OR(G1372="",G1372="□"),OR(H1372="",H1372="□")),"",IF(AND(F1372="■",G1372="■"),"",IF(AND(OR(F1372="■",G1372="■"),H1372="■"),"",IF(F1372="■",5,IF(G1372="■",4,IF(K1372="","",IF($C$3="","",IF($C$3=8,IF(K1372&lt;=$BY$33,6,IF(K1372&lt;=$BY$34,5,IF(K1372&lt;=$BY$35,4,3))),IF(AND($C$3&lt;8,$C$3&gt;4),IF(K1372&lt;=$BY$32,7,IF(K1372&lt;=$BY$33,6,IF(K1372&lt;=$BY$34,5,IF(K1372&lt;=$BY$35,4,IF(K1372&lt;=$BY$36,3,2))))),IF(C1358&lt;5,"-"))))))))))</f>
        <v/>
      </c>
      <c r="BF1372" s="17" t="str">
        <f t="shared" si="441"/>
        <v/>
      </c>
      <c r="BH1372" s="18" t="str">
        <f>IF(X1372="","",IF(50&lt;=Y1372,6,IF(AND(40&lt;=Y1372,Y1372&lt;50),5,IF(AND(30&lt;=Y1372,Y1372&lt;40),4,IF(AND(20&lt;=Y1372,Y1372&lt;30),3,IF(AND(10&lt;=Y1372,Y1372&lt;20),2,IF(AND(0&lt;=Y1372,Y1372&lt;10),1,IF(Y1372&lt;0,0,""))))))))</f>
        <v/>
      </c>
      <c r="BI1372" s="18" t="str">
        <f>IF(X1372="","",IF(30&lt;=Y1372,4,IF(AND(20&lt;=Y1372,Y1372&lt;30),3,IF(AND(10&lt;=Y1372,Y1372&lt;20),2,IF(AND(0&lt;=Y1372,Y1372&lt;10),1,IF(Y1372&lt;0,0,""))))))</f>
        <v/>
      </c>
      <c r="BJ1372" s="58" t="str">
        <f>IF(AND(OR(Q1372="",Q1372="□"),OR(R1372="",R1372="□"),OR(S1372="",S1372="□")),"",IF(AND(Q1372="■",R1372="■"),"",IF(AND(OR(Q1372="■",R1372="■"),S1372="■"),"",IF(Q1372="■",3,IF(R1372="■",1,IF(Z1372="■",BH1372,BI1372))))))</f>
        <v/>
      </c>
    </row>
    <row r="1373" spans="1:62" ht="12" customHeight="1" x14ac:dyDescent="0.15">
      <c r="A1373" s="66">
        <v>1356</v>
      </c>
      <c r="B1373" s="4"/>
      <c r="C1373" s="2"/>
      <c r="D1373" s="2"/>
      <c r="E1373" s="8"/>
      <c r="F1373" s="129" t="s">
        <v>38</v>
      </c>
      <c r="G1373" s="130" t="s">
        <v>38</v>
      </c>
      <c r="H1373" s="131" t="s">
        <v>38</v>
      </c>
      <c r="I1373" s="122"/>
      <c r="J1373" s="149"/>
      <c r="K1373" s="124"/>
      <c r="L1373" s="178"/>
      <c r="M1373" s="133"/>
      <c r="N1373" s="163" t="str">
        <f>IF($C$3="","",IF(P1373="","",BF1373))</f>
        <v/>
      </c>
      <c r="O1373" s="163" t="str">
        <f>IF($C$3="","",IF(AND(OR(F1373="",F1373="□"),OR(G1373="",G1373="□"),OR(H1373="",H1373="□")),"",IF(AND(F1373="■",G1373="■"),"",IF(AND(OR(F1373="■",G1373="■"),H1373="■"),"",IF(BF1373="","",IF(OR(BF1373=4,BF1373&gt;4),"○","×"))))))</f>
        <v/>
      </c>
      <c r="P1373" s="162" t="str">
        <f>IF($C$3="","",IF(AND(OR(F1373="",F1373="□"),OR(G1373="",G1373="□"),OR(H1373="",H1373="□")),"",IF(AND(F1373="■",G1373="■"),"",IF(AND(OR(F1373="■",G1373="■"),H1373="■"),"",IF(BF1373="","",IF(OR(BF1373=5,BF1373&gt;5),"○","×"))))))</f>
        <v/>
      </c>
      <c r="Q1373" s="129" t="s">
        <v>38</v>
      </c>
      <c r="R1373" s="130" t="s">
        <v>38</v>
      </c>
      <c r="S1373" s="131" t="s">
        <v>38</v>
      </c>
      <c r="T1373" s="1"/>
      <c r="U1373" s="10"/>
      <c r="V1373" s="11"/>
      <c r="W1373" s="10"/>
      <c r="X1373" s="223" t="str">
        <f t="shared" si="440"/>
        <v/>
      </c>
      <c r="Y1373" s="164" t="str">
        <f t="shared" si="422"/>
        <v/>
      </c>
      <c r="Z1373" s="131" t="s">
        <v>58</v>
      </c>
      <c r="AA1373" s="135" t="s">
        <v>58</v>
      </c>
      <c r="AB1373" s="165" t="str">
        <f t="shared" si="423"/>
        <v/>
      </c>
      <c r="AC1373" s="280"/>
      <c r="AD1373" s="281"/>
      <c r="AF1373" s="60" t="str">
        <f>IF($C$3="","",IF(AND(F1373="□",G1373="□",H1373="□"),"",IF(AND(F1373="■",G1373="■"),"",IF(AND(F1373="■",H1373="■"),"",IF(AND(G1373="■",H1373="■"),"",IF(F1373="■",$BY$42,IF(G1373="■",$BY$39,IF(I1373="","",I1373))))))))</f>
        <v/>
      </c>
      <c r="AG1373" s="61" t="str">
        <f>IF($C$3="","",IF(AND(F1373="□",G1373="□",H1373="□"),"",IF(AND(F1373="■",G1373="■"),"",IF(AND(F1373="■",H1373="■"),"",IF(AND(G1373="■",H1373="■"),"",IF(F1373="■",$BY$44,IF(G1373="■",$BY$41,IF(K1373="","",K1373))))))))</f>
        <v/>
      </c>
      <c r="AH1373" s="63" t="str">
        <f t="shared" si="424"/>
        <v/>
      </c>
      <c r="AI1373" s="63" t="str">
        <f t="shared" si="425"/>
        <v/>
      </c>
      <c r="AJ1373" s="64" t="str">
        <f t="shared" si="426"/>
        <v/>
      </c>
      <c r="AK1373" s="64" t="str">
        <f t="shared" si="427"/>
        <v/>
      </c>
      <c r="AL1373" s="64" t="str">
        <f>IF($C$3="","",IF(AND(F1373="□",G1373="□",H1373="□"),"",IF(AND(F1373="■",G1373="■"),"",IF(AND(F1373="■",H1373="■"),"",IF(AND(G1373="■",H1373="■"),"",IF(F1373="■",$BY$23,IF(G1373="■",$BY$21,IF(J1373="","",J1373))))))))</f>
        <v/>
      </c>
      <c r="AM1373" s="65" t="str">
        <f t="shared" si="428"/>
        <v/>
      </c>
      <c r="AN1373" s="64" t="str">
        <f>IF($C$3="","",IF(AND(F1373="□",G1373="□",H1373="□"),"",IF(AND(F1373="■",G1373="■"),"",IF(AND(F1373="■",H1373="■"),"",IF(AND(G1373="■",H1373="■"),"",IF(F1373="■",$BY$24,IF(G1373="■",$BY$22,IF(L1373="","",L1373))))))))</f>
        <v/>
      </c>
      <c r="AO1373" s="118"/>
      <c r="AP1373" s="64" t="str">
        <f t="shared" si="429"/>
        <v/>
      </c>
      <c r="AQ1373" s="64" t="str">
        <f t="shared" si="430"/>
        <v/>
      </c>
      <c r="AR1373" s="64" t="str">
        <f t="shared" si="431"/>
        <v/>
      </c>
      <c r="AS1373" s="64" t="str">
        <f t="shared" si="432"/>
        <v/>
      </c>
      <c r="AT1373" s="64" t="str">
        <f t="shared" si="433"/>
        <v/>
      </c>
      <c r="AW1373" s="17" t="str">
        <f t="shared" si="434"/>
        <v/>
      </c>
      <c r="AX1373" s="17" t="str">
        <f t="shared" si="435"/>
        <v/>
      </c>
      <c r="AY1373" s="17" t="str">
        <f t="shared" si="436"/>
        <v/>
      </c>
      <c r="AZ1373" s="17" t="str">
        <f t="shared" si="437"/>
        <v/>
      </c>
      <c r="BA1373" s="17" t="str">
        <f t="shared" si="438"/>
        <v/>
      </c>
      <c r="BB1373" s="17" t="str">
        <f t="shared" si="439"/>
        <v/>
      </c>
      <c r="BD1373" s="17" t="str">
        <f>IF(AND(OR(F1373="",F1373="□"),OR(G1373="",G1373="□"),OR(H1373="",H1373="□")),"",IF(AND(F1373="■",G1373="■"),"",IF(AND(OR(F1373="■",G1373="■"),H1373="■"),"",IF(F1373="■",5,IF(G1373="■",4,IF(I1373="","",IF($C$3="","",IF($C$3=8,"-",IF($C$3&lt;8,IF(I1373&lt;=$BY$25,7,IF(I1373&lt;=$BY$26,6,IF(I1373&lt;=$BY$27,5,IF(I1373&lt;=$BY$28,4,IF(I1373&lt;=$BY$29,3,IF(I1373&lt;=$BY$30,2,1)))))))))))))))</f>
        <v/>
      </c>
      <c r="BE1373" s="17" t="str">
        <f>IF(AND(OR(F1373="",F1373="□"),OR(G1373="",G1373="□"),OR(H1373="",H1373="□")),"",IF(AND(F1373="■",G1373="■"),"",IF(AND(OR(F1373="■",G1373="■"),H1373="■"),"",IF(F1373="■",5,IF(G1373="■",4,IF(K1373="","",IF($C$3="","",IF($C$3=8,IF(K1373&lt;=$BY$33,6,IF(K1373&lt;=$BY$34,5,IF(K1373&lt;=$BY$35,4,3))),IF(AND($C$3&lt;8,$C$3&gt;4),IF(K1373&lt;=$BY$32,7,IF(K1373&lt;=$BY$33,6,IF(K1373&lt;=$BY$34,5,IF(K1373&lt;=$BY$35,4,IF(K1373&lt;=$BY$36,3,2))))),IF(C1359&lt;5,"-"))))))))))</f>
        <v/>
      </c>
      <c r="BF1373" s="17" t="str">
        <f t="shared" si="441"/>
        <v/>
      </c>
      <c r="BH1373" s="18" t="str">
        <f>IF(X1373="","",IF(50&lt;=Y1373,6,IF(AND(40&lt;=Y1373,Y1373&lt;50),5,IF(AND(30&lt;=Y1373,Y1373&lt;40),4,IF(AND(20&lt;=Y1373,Y1373&lt;30),3,IF(AND(10&lt;=Y1373,Y1373&lt;20),2,IF(AND(0&lt;=Y1373,Y1373&lt;10),1,IF(Y1373&lt;0,0,""))))))))</f>
        <v/>
      </c>
      <c r="BI1373" s="18" t="str">
        <f>IF(X1373="","",IF(30&lt;=Y1373,4,IF(AND(20&lt;=Y1373,Y1373&lt;30),3,IF(AND(10&lt;=Y1373,Y1373&lt;20),2,IF(AND(0&lt;=Y1373,Y1373&lt;10),1,IF(Y1373&lt;0,0,""))))))</f>
        <v/>
      </c>
      <c r="BJ1373" s="58" t="str">
        <f>IF(AND(OR(Q1373="",Q1373="□"),OR(R1373="",R1373="□"),OR(S1373="",S1373="□")),"",IF(AND(Q1373="■",R1373="■"),"",IF(AND(OR(Q1373="■",R1373="■"),S1373="■"),"",IF(Q1373="■",3,IF(R1373="■",1,IF(Z1373="■",BH1373,BI1373))))))</f>
        <v/>
      </c>
    </row>
    <row r="1374" spans="1:62" ht="12" customHeight="1" x14ac:dyDescent="0.15">
      <c r="A1374" s="66">
        <v>1357</v>
      </c>
      <c r="B1374" s="4"/>
      <c r="C1374" s="2"/>
      <c r="D1374" s="2"/>
      <c r="E1374" s="8"/>
      <c r="F1374" s="129" t="s">
        <v>38</v>
      </c>
      <c r="G1374" s="130" t="s">
        <v>38</v>
      </c>
      <c r="H1374" s="131" t="s">
        <v>38</v>
      </c>
      <c r="I1374" s="122"/>
      <c r="J1374" s="149"/>
      <c r="K1374" s="124"/>
      <c r="L1374" s="178"/>
      <c r="M1374" s="133"/>
      <c r="N1374" s="163" t="str">
        <f>IF($C$3="","",IF(P1374="","",BF1374))</f>
        <v/>
      </c>
      <c r="O1374" s="163" t="str">
        <f>IF($C$3="","",IF(AND(OR(F1374="",F1374="□"),OR(G1374="",G1374="□"),OR(H1374="",H1374="□")),"",IF(AND(F1374="■",G1374="■"),"",IF(AND(OR(F1374="■",G1374="■"),H1374="■"),"",IF(BF1374="","",IF(OR(BF1374=4,BF1374&gt;4),"○","×"))))))</f>
        <v/>
      </c>
      <c r="P1374" s="162" t="str">
        <f>IF($C$3="","",IF(AND(OR(F1374="",F1374="□"),OR(G1374="",G1374="□"),OR(H1374="",H1374="□")),"",IF(AND(F1374="■",G1374="■"),"",IF(AND(OR(F1374="■",G1374="■"),H1374="■"),"",IF(BF1374="","",IF(OR(BF1374=5,BF1374&gt;5),"○","×"))))))</f>
        <v/>
      </c>
      <c r="Q1374" s="129" t="s">
        <v>38</v>
      </c>
      <c r="R1374" s="130" t="s">
        <v>38</v>
      </c>
      <c r="S1374" s="131" t="s">
        <v>38</v>
      </c>
      <c r="T1374" s="1"/>
      <c r="U1374" s="10"/>
      <c r="V1374" s="11"/>
      <c r="W1374" s="10"/>
      <c r="X1374" s="223" t="str">
        <f t="shared" si="440"/>
        <v/>
      </c>
      <c r="Y1374" s="164" t="str">
        <f t="shared" si="422"/>
        <v/>
      </c>
      <c r="Z1374" s="131" t="s">
        <v>58</v>
      </c>
      <c r="AA1374" s="135" t="s">
        <v>58</v>
      </c>
      <c r="AB1374" s="165" t="str">
        <f t="shared" si="423"/>
        <v/>
      </c>
      <c r="AC1374" s="280"/>
      <c r="AD1374" s="281"/>
      <c r="AF1374" s="60" t="str">
        <f>IF($C$3="","",IF(AND(F1374="□",G1374="□",H1374="□"),"",IF(AND(F1374="■",G1374="■"),"",IF(AND(F1374="■",H1374="■"),"",IF(AND(G1374="■",H1374="■"),"",IF(F1374="■",$BY$42,IF(G1374="■",$BY$39,IF(I1374="","",I1374))))))))</f>
        <v/>
      </c>
      <c r="AG1374" s="61" t="str">
        <f>IF($C$3="","",IF(AND(F1374="□",G1374="□",H1374="□"),"",IF(AND(F1374="■",G1374="■"),"",IF(AND(F1374="■",H1374="■"),"",IF(AND(G1374="■",H1374="■"),"",IF(F1374="■",$BY$44,IF(G1374="■",$BY$41,IF(K1374="","",K1374))))))))</f>
        <v/>
      </c>
      <c r="AH1374" s="63" t="str">
        <f t="shared" si="424"/>
        <v/>
      </c>
      <c r="AI1374" s="63" t="str">
        <f t="shared" si="425"/>
        <v/>
      </c>
      <c r="AJ1374" s="64" t="str">
        <f t="shared" si="426"/>
        <v/>
      </c>
      <c r="AK1374" s="64" t="str">
        <f t="shared" si="427"/>
        <v/>
      </c>
      <c r="AL1374" s="64" t="str">
        <f>IF($C$3="","",IF(AND(F1374="□",G1374="□",H1374="□"),"",IF(AND(F1374="■",G1374="■"),"",IF(AND(F1374="■",H1374="■"),"",IF(AND(G1374="■",H1374="■"),"",IF(F1374="■",$BY$23,IF(G1374="■",$BY$21,IF(J1374="","",J1374))))))))</f>
        <v/>
      </c>
      <c r="AM1374" s="65" t="str">
        <f t="shared" si="428"/>
        <v/>
      </c>
      <c r="AN1374" s="64" t="str">
        <f>IF($C$3="","",IF(AND(F1374="□",G1374="□",H1374="□"),"",IF(AND(F1374="■",G1374="■"),"",IF(AND(F1374="■",H1374="■"),"",IF(AND(G1374="■",H1374="■"),"",IF(F1374="■",$BY$24,IF(G1374="■",$BY$22,IF(L1374="","",L1374))))))))</f>
        <v/>
      </c>
      <c r="AO1374" s="118"/>
      <c r="AP1374" s="64" t="str">
        <f t="shared" si="429"/>
        <v/>
      </c>
      <c r="AQ1374" s="64" t="str">
        <f t="shared" si="430"/>
        <v/>
      </c>
      <c r="AR1374" s="64" t="str">
        <f t="shared" si="431"/>
        <v/>
      </c>
      <c r="AS1374" s="64" t="str">
        <f t="shared" si="432"/>
        <v/>
      </c>
      <c r="AT1374" s="64" t="str">
        <f t="shared" si="433"/>
        <v/>
      </c>
      <c r="AW1374" s="17" t="str">
        <f t="shared" si="434"/>
        <v/>
      </c>
      <c r="AX1374" s="17" t="str">
        <f t="shared" si="435"/>
        <v/>
      </c>
      <c r="AY1374" s="17" t="str">
        <f t="shared" si="436"/>
        <v/>
      </c>
      <c r="AZ1374" s="17" t="str">
        <f t="shared" si="437"/>
        <v/>
      </c>
      <c r="BA1374" s="17" t="str">
        <f t="shared" si="438"/>
        <v/>
      </c>
      <c r="BB1374" s="17" t="str">
        <f t="shared" si="439"/>
        <v/>
      </c>
      <c r="BD1374" s="17" t="str">
        <f>IF(AND(OR(F1374="",F1374="□"),OR(G1374="",G1374="□"),OR(H1374="",H1374="□")),"",IF(AND(F1374="■",G1374="■"),"",IF(AND(OR(F1374="■",G1374="■"),H1374="■"),"",IF(F1374="■",5,IF(G1374="■",4,IF(I1374="","",IF($C$3="","",IF($C$3=8,"-",IF($C$3&lt;8,IF(I1374&lt;=$BY$25,7,IF(I1374&lt;=$BY$26,6,IF(I1374&lt;=$BY$27,5,IF(I1374&lt;=$BY$28,4,IF(I1374&lt;=$BY$29,3,IF(I1374&lt;=$BY$30,2,1)))))))))))))))</f>
        <v/>
      </c>
      <c r="BE1374" s="17" t="str">
        <f>IF(AND(OR(F1374="",F1374="□"),OR(G1374="",G1374="□"),OR(H1374="",H1374="□")),"",IF(AND(F1374="■",G1374="■"),"",IF(AND(OR(F1374="■",G1374="■"),H1374="■"),"",IF(F1374="■",5,IF(G1374="■",4,IF(K1374="","",IF($C$3="","",IF($C$3=8,IF(K1374&lt;=$BY$33,6,IF(K1374&lt;=$BY$34,5,IF(K1374&lt;=$BY$35,4,3))),IF(AND($C$3&lt;8,$C$3&gt;4),IF(K1374&lt;=$BY$32,7,IF(K1374&lt;=$BY$33,6,IF(K1374&lt;=$BY$34,5,IF(K1374&lt;=$BY$35,4,IF(K1374&lt;=$BY$36,3,2))))),IF(C1360&lt;5,"-"))))))))))</f>
        <v/>
      </c>
      <c r="BF1374" s="17" t="str">
        <f t="shared" si="441"/>
        <v/>
      </c>
      <c r="BH1374" s="18" t="str">
        <f>IF(X1374="","",IF(50&lt;=Y1374,6,IF(AND(40&lt;=Y1374,Y1374&lt;50),5,IF(AND(30&lt;=Y1374,Y1374&lt;40),4,IF(AND(20&lt;=Y1374,Y1374&lt;30),3,IF(AND(10&lt;=Y1374,Y1374&lt;20),2,IF(AND(0&lt;=Y1374,Y1374&lt;10),1,IF(Y1374&lt;0,0,""))))))))</f>
        <v/>
      </c>
      <c r="BI1374" s="18" t="str">
        <f>IF(X1374="","",IF(30&lt;=Y1374,4,IF(AND(20&lt;=Y1374,Y1374&lt;30),3,IF(AND(10&lt;=Y1374,Y1374&lt;20),2,IF(AND(0&lt;=Y1374,Y1374&lt;10),1,IF(Y1374&lt;0,0,""))))))</f>
        <v/>
      </c>
      <c r="BJ1374" s="58" t="str">
        <f>IF(AND(OR(Q1374="",Q1374="□"),OR(R1374="",R1374="□"),OR(S1374="",S1374="□")),"",IF(AND(Q1374="■",R1374="■"),"",IF(AND(OR(Q1374="■",R1374="■"),S1374="■"),"",IF(Q1374="■",3,IF(R1374="■",1,IF(Z1374="■",BH1374,BI1374))))))</f>
        <v/>
      </c>
    </row>
    <row r="1375" spans="1:62" ht="12" customHeight="1" x14ac:dyDescent="0.15">
      <c r="A1375" s="66">
        <v>1358</v>
      </c>
      <c r="B1375" s="4"/>
      <c r="C1375" s="2"/>
      <c r="D1375" s="2"/>
      <c r="E1375" s="8"/>
      <c r="F1375" s="129" t="s">
        <v>38</v>
      </c>
      <c r="G1375" s="130" t="s">
        <v>38</v>
      </c>
      <c r="H1375" s="131" t="s">
        <v>38</v>
      </c>
      <c r="I1375" s="122"/>
      <c r="J1375" s="149"/>
      <c r="K1375" s="124"/>
      <c r="L1375" s="178"/>
      <c r="M1375" s="133"/>
      <c r="N1375" s="163" t="str">
        <f>IF($C$3="","",IF(P1375="","",BF1375))</f>
        <v/>
      </c>
      <c r="O1375" s="163" t="str">
        <f>IF($C$3="","",IF(AND(OR(F1375="",F1375="□"),OR(G1375="",G1375="□"),OR(H1375="",H1375="□")),"",IF(AND(F1375="■",G1375="■"),"",IF(AND(OR(F1375="■",G1375="■"),H1375="■"),"",IF(BF1375="","",IF(OR(BF1375=4,BF1375&gt;4),"○","×"))))))</f>
        <v/>
      </c>
      <c r="P1375" s="162" t="str">
        <f>IF($C$3="","",IF(AND(OR(F1375="",F1375="□"),OR(G1375="",G1375="□"),OR(H1375="",H1375="□")),"",IF(AND(F1375="■",G1375="■"),"",IF(AND(OR(F1375="■",G1375="■"),H1375="■"),"",IF(BF1375="","",IF(OR(BF1375=5,BF1375&gt;5),"○","×"))))))</f>
        <v/>
      </c>
      <c r="Q1375" s="129" t="s">
        <v>38</v>
      </c>
      <c r="R1375" s="130" t="s">
        <v>38</v>
      </c>
      <c r="S1375" s="131" t="s">
        <v>38</v>
      </c>
      <c r="T1375" s="1"/>
      <c r="U1375" s="10"/>
      <c r="V1375" s="11"/>
      <c r="W1375" s="10"/>
      <c r="X1375" s="223" t="str">
        <f t="shared" si="440"/>
        <v/>
      </c>
      <c r="Y1375" s="164" t="str">
        <f t="shared" si="422"/>
        <v/>
      </c>
      <c r="Z1375" s="131" t="s">
        <v>58</v>
      </c>
      <c r="AA1375" s="135" t="s">
        <v>58</v>
      </c>
      <c r="AB1375" s="165" t="str">
        <f t="shared" si="423"/>
        <v/>
      </c>
      <c r="AC1375" s="280"/>
      <c r="AD1375" s="281"/>
      <c r="AF1375" s="60" t="str">
        <f>IF($C$3="","",IF(AND(F1375="□",G1375="□",H1375="□"),"",IF(AND(F1375="■",G1375="■"),"",IF(AND(F1375="■",H1375="■"),"",IF(AND(G1375="■",H1375="■"),"",IF(F1375="■",$BY$42,IF(G1375="■",$BY$39,IF(I1375="","",I1375))))))))</f>
        <v/>
      </c>
      <c r="AG1375" s="61" t="str">
        <f>IF($C$3="","",IF(AND(F1375="□",G1375="□",H1375="□"),"",IF(AND(F1375="■",G1375="■"),"",IF(AND(F1375="■",H1375="■"),"",IF(AND(G1375="■",H1375="■"),"",IF(F1375="■",$BY$44,IF(G1375="■",$BY$41,IF(K1375="","",K1375))))))))</f>
        <v/>
      </c>
      <c r="AH1375" s="63" t="str">
        <f t="shared" si="424"/>
        <v/>
      </c>
      <c r="AI1375" s="63" t="str">
        <f t="shared" si="425"/>
        <v/>
      </c>
      <c r="AJ1375" s="64" t="str">
        <f t="shared" si="426"/>
        <v/>
      </c>
      <c r="AK1375" s="64" t="str">
        <f t="shared" si="427"/>
        <v/>
      </c>
      <c r="AL1375" s="64" t="str">
        <f>IF($C$3="","",IF(AND(F1375="□",G1375="□",H1375="□"),"",IF(AND(F1375="■",G1375="■"),"",IF(AND(F1375="■",H1375="■"),"",IF(AND(G1375="■",H1375="■"),"",IF(F1375="■",$BY$23,IF(G1375="■",$BY$21,IF(J1375="","",J1375))))))))</f>
        <v/>
      </c>
      <c r="AM1375" s="65" t="str">
        <f t="shared" si="428"/>
        <v/>
      </c>
      <c r="AN1375" s="64" t="str">
        <f>IF($C$3="","",IF(AND(F1375="□",G1375="□",H1375="□"),"",IF(AND(F1375="■",G1375="■"),"",IF(AND(F1375="■",H1375="■"),"",IF(AND(G1375="■",H1375="■"),"",IF(F1375="■",$BY$24,IF(G1375="■",$BY$22,IF(L1375="","",L1375))))))))</f>
        <v/>
      </c>
      <c r="AO1375" s="118"/>
      <c r="AP1375" s="64" t="str">
        <f t="shared" si="429"/>
        <v/>
      </c>
      <c r="AQ1375" s="64" t="str">
        <f t="shared" si="430"/>
        <v/>
      </c>
      <c r="AR1375" s="64" t="str">
        <f t="shared" si="431"/>
        <v/>
      </c>
      <c r="AS1375" s="64" t="str">
        <f t="shared" si="432"/>
        <v/>
      </c>
      <c r="AT1375" s="64" t="str">
        <f t="shared" si="433"/>
        <v/>
      </c>
      <c r="AW1375" s="17" t="str">
        <f t="shared" si="434"/>
        <v/>
      </c>
      <c r="AX1375" s="17" t="str">
        <f t="shared" si="435"/>
        <v/>
      </c>
      <c r="AY1375" s="17" t="str">
        <f t="shared" si="436"/>
        <v/>
      </c>
      <c r="AZ1375" s="17" t="str">
        <f t="shared" si="437"/>
        <v/>
      </c>
      <c r="BA1375" s="17" t="str">
        <f t="shared" si="438"/>
        <v/>
      </c>
      <c r="BB1375" s="17" t="str">
        <f t="shared" si="439"/>
        <v/>
      </c>
      <c r="BD1375" s="17" t="str">
        <f>IF(AND(OR(F1375="",F1375="□"),OR(G1375="",G1375="□"),OR(H1375="",H1375="□")),"",IF(AND(F1375="■",G1375="■"),"",IF(AND(OR(F1375="■",G1375="■"),H1375="■"),"",IF(F1375="■",5,IF(G1375="■",4,IF(I1375="","",IF($C$3="","",IF($C$3=8,"-",IF($C$3&lt;8,IF(I1375&lt;=$BY$25,7,IF(I1375&lt;=$BY$26,6,IF(I1375&lt;=$BY$27,5,IF(I1375&lt;=$BY$28,4,IF(I1375&lt;=$BY$29,3,IF(I1375&lt;=$BY$30,2,1)))))))))))))))</f>
        <v/>
      </c>
      <c r="BE1375" s="17" t="str">
        <f>IF(AND(OR(F1375="",F1375="□"),OR(G1375="",G1375="□"),OR(H1375="",H1375="□")),"",IF(AND(F1375="■",G1375="■"),"",IF(AND(OR(F1375="■",G1375="■"),H1375="■"),"",IF(F1375="■",5,IF(G1375="■",4,IF(K1375="","",IF($C$3="","",IF($C$3=8,IF(K1375&lt;=$BY$33,6,IF(K1375&lt;=$BY$34,5,IF(K1375&lt;=$BY$35,4,3))),IF(AND($C$3&lt;8,$C$3&gt;4),IF(K1375&lt;=$BY$32,7,IF(K1375&lt;=$BY$33,6,IF(K1375&lt;=$BY$34,5,IF(K1375&lt;=$BY$35,4,IF(K1375&lt;=$BY$36,3,2))))),IF(C1361&lt;5,"-"))))))))))</f>
        <v/>
      </c>
      <c r="BF1375" s="17" t="str">
        <f t="shared" si="441"/>
        <v/>
      </c>
      <c r="BH1375" s="18" t="str">
        <f>IF(X1375="","",IF(50&lt;=Y1375,6,IF(AND(40&lt;=Y1375,Y1375&lt;50),5,IF(AND(30&lt;=Y1375,Y1375&lt;40),4,IF(AND(20&lt;=Y1375,Y1375&lt;30),3,IF(AND(10&lt;=Y1375,Y1375&lt;20),2,IF(AND(0&lt;=Y1375,Y1375&lt;10),1,IF(Y1375&lt;0,0,""))))))))</f>
        <v/>
      </c>
      <c r="BI1375" s="18" t="str">
        <f>IF(X1375="","",IF(30&lt;=Y1375,4,IF(AND(20&lt;=Y1375,Y1375&lt;30),3,IF(AND(10&lt;=Y1375,Y1375&lt;20),2,IF(AND(0&lt;=Y1375,Y1375&lt;10),1,IF(Y1375&lt;0,0,""))))))</f>
        <v/>
      </c>
      <c r="BJ1375" s="58" t="str">
        <f>IF(AND(OR(Q1375="",Q1375="□"),OR(R1375="",R1375="□"),OR(S1375="",S1375="□")),"",IF(AND(Q1375="■",R1375="■"),"",IF(AND(OR(Q1375="■",R1375="■"),S1375="■"),"",IF(Q1375="■",3,IF(R1375="■",1,IF(Z1375="■",BH1375,BI1375))))))</f>
        <v/>
      </c>
    </row>
    <row r="1376" spans="1:62" ht="12" customHeight="1" x14ac:dyDescent="0.15">
      <c r="A1376" s="66">
        <v>1359</v>
      </c>
      <c r="B1376" s="4"/>
      <c r="C1376" s="2"/>
      <c r="D1376" s="2"/>
      <c r="E1376" s="8"/>
      <c r="F1376" s="129" t="s">
        <v>38</v>
      </c>
      <c r="G1376" s="130" t="s">
        <v>38</v>
      </c>
      <c r="H1376" s="131" t="s">
        <v>38</v>
      </c>
      <c r="I1376" s="122"/>
      <c r="J1376" s="149"/>
      <c r="K1376" s="124"/>
      <c r="L1376" s="178"/>
      <c r="M1376" s="133"/>
      <c r="N1376" s="163" t="str">
        <f>IF($C$3="","",IF(P1376="","",BF1376))</f>
        <v/>
      </c>
      <c r="O1376" s="163" t="str">
        <f>IF($C$3="","",IF(AND(OR(F1376="",F1376="□"),OR(G1376="",G1376="□"),OR(H1376="",H1376="□")),"",IF(AND(F1376="■",G1376="■"),"",IF(AND(OR(F1376="■",G1376="■"),H1376="■"),"",IF(BF1376="","",IF(OR(BF1376=4,BF1376&gt;4),"○","×"))))))</f>
        <v/>
      </c>
      <c r="P1376" s="162" t="str">
        <f>IF($C$3="","",IF(AND(OR(F1376="",F1376="□"),OR(G1376="",G1376="□"),OR(H1376="",H1376="□")),"",IF(AND(F1376="■",G1376="■"),"",IF(AND(OR(F1376="■",G1376="■"),H1376="■"),"",IF(BF1376="","",IF(OR(BF1376=5,BF1376&gt;5),"○","×"))))))</f>
        <v/>
      </c>
      <c r="Q1376" s="129" t="s">
        <v>38</v>
      </c>
      <c r="R1376" s="130" t="s">
        <v>38</v>
      </c>
      <c r="S1376" s="131" t="s">
        <v>38</v>
      </c>
      <c r="T1376" s="1"/>
      <c r="U1376" s="10"/>
      <c r="V1376" s="11"/>
      <c r="W1376" s="10"/>
      <c r="X1376" s="223" t="str">
        <f t="shared" si="440"/>
        <v/>
      </c>
      <c r="Y1376" s="164" t="str">
        <f t="shared" si="422"/>
        <v/>
      </c>
      <c r="Z1376" s="131" t="s">
        <v>58</v>
      </c>
      <c r="AA1376" s="135" t="s">
        <v>58</v>
      </c>
      <c r="AB1376" s="165" t="str">
        <f t="shared" si="423"/>
        <v/>
      </c>
      <c r="AC1376" s="280"/>
      <c r="AD1376" s="281"/>
      <c r="AF1376" s="60" t="str">
        <f>IF($C$3="","",IF(AND(F1376="□",G1376="□",H1376="□"),"",IF(AND(F1376="■",G1376="■"),"",IF(AND(F1376="■",H1376="■"),"",IF(AND(G1376="■",H1376="■"),"",IF(F1376="■",$BY$42,IF(G1376="■",$BY$39,IF(I1376="","",I1376))))))))</f>
        <v/>
      </c>
      <c r="AG1376" s="61" t="str">
        <f>IF($C$3="","",IF(AND(F1376="□",G1376="□",H1376="□"),"",IF(AND(F1376="■",G1376="■"),"",IF(AND(F1376="■",H1376="■"),"",IF(AND(G1376="■",H1376="■"),"",IF(F1376="■",$BY$44,IF(G1376="■",$BY$41,IF(K1376="","",K1376))))))))</f>
        <v/>
      </c>
      <c r="AH1376" s="63" t="str">
        <f t="shared" si="424"/>
        <v/>
      </c>
      <c r="AI1376" s="63" t="str">
        <f t="shared" si="425"/>
        <v/>
      </c>
      <c r="AJ1376" s="64" t="str">
        <f t="shared" si="426"/>
        <v/>
      </c>
      <c r="AK1376" s="64" t="str">
        <f t="shared" si="427"/>
        <v/>
      </c>
      <c r="AL1376" s="64" t="str">
        <f>IF($C$3="","",IF(AND(F1376="□",G1376="□",H1376="□"),"",IF(AND(F1376="■",G1376="■"),"",IF(AND(F1376="■",H1376="■"),"",IF(AND(G1376="■",H1376="■"),"",IF(F1376="■",$BY$23,IF(G1376="■",$BY$21,IF(J1376="","",J1376))))))))</f>
        <v/>
      </c>
      <c r="AM1376" s="65" t="str">
        <f t="shared" si="428"/>
        <v/>
      </c>
      <c r="AN1376" s="64" t="str">
        <f>IF($C$3="","",IF(AND(F1376="□",G1376="□",H1376="□"),"",IF(AND(F1376="■",G1376="■"),"",IF(AND(F1376="■",H1376="■"),"",IF(AND(G1376="■",H1376="■"),"",IF(F1376="■",$BY$24,IF(G1376="■",$BY$22,IF(L1376="","",L1376))))))))</f>
        <v/>
      </c>
      <c r="AO1376" s="118"/>
      <c r="AP1376" s="64" t="str">
        <f t="shared" si="429"/>
        <v/>
      </c>
      <c r="AQ1376" s="64" t="str">
        <f t="shared" si="430"/>
        <v/>
      </c>
      <c r="AR1376" s="64" t="str">
        <f t="shared" si="431"/>
        <v/>
      </c>
      <c r="AS1376" s="64" t="str">
        <f t="shared" si="432"/>
        <v/>
      </c>
      <c r="AT1376" s="64" t="str">
        <f t="shared" si="433"/>
        <v/>
      </c>
      <c r="AW1376" s="17" t="str">
        <f t="shared" si="434"/>
        <v/>
      </c>
      <c r="AX1376" s="17" t="str">
        <f t="shared" si="435"/>
        <v/>
      </c>
      <c r="AY1376" s="17" t="str">
        <f t="shared" si="436"/>
        <v/>
      </c>
      <c r="AZ1376" s="17" t="str">
        <f t="shared" si="437"/>
        <v/>
      </c>
      <c r="BA1376" s="17" t="str">
        <f t="shared" si="438"/>
        <v/>
      </c>
      <c r="BB1376" s="17" t="str">
        <f t="shared" si="439"/>
        <v/>
      </c>
      <c r="BD1376" s="17" t="str">
        <f>IF(AND(OR(F1376="",F1376="□"),OR(G1376="",G1376="□"),OR(H1376="",H1376="□")),"",IF(AND(F1376="■",G1376="■"),"",IF(AND(OR(F1376="■",G1376="■"),H1376="■"),"",IF(F1376="■",5,IF(G1376="■",4,IF(I1376="","",IF($C$3="","",IF($C$3=8,"-",IF($C$3&lt;8,IF(I1376&lt;=$BY$25,7,IF(I1376&lt;=$BY$26,6,IF(I1376&lt;=$BY$27,5,IF(I1376&lt;=$BY$28,4,IF(I1376&lt;=$BY$29,3,IF(I1376&lt;=$BY$30,2,1)))))))))))))))</f>
        <v/>
      </c>
      <c r="BE1376" s="17" t="str">
        <f>IF(AND(OR(F1376="",F1376="□"),OR(G1376="",G1376="□"),OR(H1376="",H1376="□")),"",IF(AND(F1376="■",G1376="■"),"",IF(AND(OR(F1376="■",G1376="■"),H1376="■"),"",IF(F1376="■",5,IF(G1376="■",4,IF(K1376="","",IF($C$3="","",IF($C$3=8,IF(K1376&lt;=$BY$33,6,IF(K1376&lt;=$BY$34,5,IF(K1376&lt;=$BY$35,4,3))),IF(AND($C$3&lt;8,$C$3&gt;4),IF(K1376&lt;=$BY$32,7,IF(K1376&lt;=$BY$33,6,IF(K1376&lt;=$BY$34,5,IF(K1376&lt;=$BY$35,4,IF(K1376&lt;=$BY$36,3,2))))),IF(C1362&lt;5,"-"))))))))))</f>
        <v/>
      </c>
      <c r="BF1376" s="17" t="str">
        <f t="shared" si="441"/>
        <v/>
      </c>
      <c r="BH1376" s="18" t="str">
        <f>IF(X1376="","",IF(50&lt;=Y1376,6,IF(AND(40&lt;=Y1376,Y1376&lt;50),5,IF(AND(30&lt;=Y1376,Y1376&lt;40),4,IF(AND(20&lt;=Y1376,Y1376&lt;30),3,IF(AND(10&lt;=Y1376,Y1376&lt;20),2,IF(AND(0&lt;=Y1376,Y1376&lt;10),1,IF(Y1376&lt;0,0,""))))))))</f>
        <v/>
      </c>
      <c r="BI1376" s="18" t="str">
        <f>IF(X1376="","",IF(30&lt;=Y1376,4,IF(AND(20&lt;=Y1376,Y1376&lt;30),3,IF(AND(10&lt;=Y1376,Y1376&lt;20),2,IF(AND(0&lt;=Y1376,Y1376&lt;10),1,IF(Y1376&lt;0,0,""))))))</f>
        <v/>
      </c>
      <c r="BJ1376" s="58" t="str">
        <f>IF(AND(OR(Q1376="",Q1376="□"),OR(R1376="",R1376="□"),OR(S1376="",S1376="□")),"",IF(AND(Q1376="■",R1376="■"),"",IF(AND(OR(Q1376="■",R1376="■"),S1376="■"),"",IF(Q1376="■",3,IF(R1376="■",1,IF(Z1376="■",BH1376,BI1376))))))</f>
        <v/>
      </c>
    </row>
    <row r="1377" spans="1:62" ht="12" customHeight="1" x14ac:dyDescent="0.15">
      <c r="A1377" s="66">
        <v>1360</v>
      </c>
      <c r="B1377" s="4"/>
      <c r="C1377" s="2"/>
      <c r="D1377" s="2"/>
      <c r="E1377" s="8"/>
      <c r="F1377" s="129" t="s">
        <v>38</v>
      </c>
      <c r="G1377" s="130" t="s">
        <v>38</v>
      </c>
      <c r="H1377" s="131" t="s">
        <v>38</v>
      </c>
      <c r="I1377" s="122"/>
      <c r="J1377" s="149"/>
      <c r="K1377" s="124"/>
      <c r="L1377" s="178"/>
      <c r="M1377" s="133"/>
      <c r="N1377" s="163" t="str">
        <f>IF($C$3="","",IF(P1377="","",BF1377))</f>
        <v/>
      </c>
      <c r="O1377" s="163" t="str">
        <f>IF($C$3="","",IF(AND(OR(F1377="",F1377="□"),OR(G1377="",G1377="□"),OR(H1377="",H1377="□")),"",IF(AND(F1377="■",G1377="■"),"",IF(AND(OR(F1377="■",G1377="■"),H1377="■"),"",IF(BF1377="","",IF(OR(BF1377=4,BF1377&gt;4),"○","×"))))))</f>
        <v/>
      </c>
      <c r="P1377" s="162" t="str">
        <f>IF($C$3="","",IF(AND(OR(F1377="",F1377="□"),OR(G1377="",G1377="□"),OR(H1377="",H1377="□")),"",IF(AND(F1377="■",G1377="■"),"",IF(AND(OR(F1377="■",G1377="■"),H1377="■"),"",IF(BF1377="","",IF(OR(BF1377=5,BF1377&gt;5),"○","×"))))))</f>
        <v/>
      </c>
      <c r="Q1377" s="129" t="s">
        <v>38</v>
      </c>
      <c r="R1377" s="130" t="s">
        <v>38</v>
      </c>
      <c r="S1377" s="131" t="s">
        <v>38</v>
      </c>
      <c r="T1377" s="1"/>
      <c r="U1377" s="10"/>
      <c r="V1377" s="11"/>
      <c r="W1377" s="10"/>
      <c r="X1377" s="223" t="str">
        <f t="shared" si="440"/>
        <v/>
      </c>
      <c r="Y1377" s="164" t="str">
        <f t="shared" si="422"/>
        <v/>
      </c>
      <c r="Z1377" s="131" t="s">
        <v>58</v>
      </c>
      <c r="AA1377" s="135" t="s">
        <v>58</v>
      </c>
      <c r="AB1377" s="165" t="str">
        <f t="shared" si="423"/>
        <v/>
      </c>
      <c r="AC1377" s="280"/>
      <c r="AD1377" s="281"/>
      <c r="AF1377" s="60" t="str">
        <f>IF($C$3="","",IF(AND(F1377="□",G1377="□",H1377="□"),"",IF(AND(F1377="■",G1377="■"),"",IF(AND(F1377="■",H1377="■"),"",IF(AND(G1377="■",H1377="■"),"",IF(F1377="■",$BY$42,IF(G1377="■",$BY$39,IF(I1377="","",I1377))))))))</f>
        <v/>
      </c>
      <c r="AG1377" s="61" t="str">
        <f>IF($C$3="","",IF(AND(F1377="□",G1377="□",H1377="□"),"",IF(AND(F1377="■",G1377="■"),"",IF(AND(F1377="■",H1377="■"),"",IF(AND(G1377="■",H1377="■"),"",IF(F1377="■",$BY$44,IF(G1377="■",$BY$41,IF(K1377="","",K1377))))))))</f>
        <v/>
      </c>
      <c r="AH1377" s="63" t="str">
        <f t="shared" si="424"/>
        <v/>
      </c>
      <c r="AI1377" s="63" t="str">
        <f t="shared" si="425"/>
        <v/>
      </c>
      <c r="AJ1377" s="64" t="str">
        <f t="shared" si="426"/>
        <v/>
      </c>
      <c r="AK1377" s="64" t="str">
        <f t="shared" si="427"/>
        <v/>
      </c>
      <c r="AL1377" s="64" t="str">
        <f>IF($C$3="","",IF(AND(F1377="□",G1377="□",H1377="□"),"",IF(AND(F1377="■",G1377="■"),"",IF(AND(F1377="■",H1377="■"),"",IF(AND(G1377="■",H1377="■"),"",IF(F1377="■",$BY$23,IF(G1377="■",$BY$21,IF(J1377="","",J1377))))))))</f>
        <v/>
      </c>
      <c r="AM1377" s="65" t="str">
        <f t="shared" si="428"/>
        <v/>
      </c>
      <c r="AN1377" s="64" t="str">
        <f>IF($C$3="","",IF(AND(F1377="□",G1377="□",H1377="□"),"",IF(AND(F1377="■",G1377="■"),"",IF(AND(F1377="■",H1377="■"),"",IF(AND(G1377="■",H1377="■"),"",IF(F1377="■",$BY$24,IF(G1377="■",$BY$22,IF(L1377="","",L1377))))))))</f>
        <v/>
      </c>
      <c r="AO1377" s="118"/>
      <c r="AP1377" s="64" t="str">
        <f t="shared" si="429"/>
        <v/>
      </c>
      <c r="AQ1377" s="64" t="str">
        <f t="shared" si="430"/>
        <v/>
      </c>
      <c r="AR1377" s="64" t="str">
        <f t="shared" si="431"/>
        <v/>
      </c>
      <c r="AS1377" s="64" t="str">
        <f t="shared" si="432"/>
        <v/>
      </c>
      <c r="AT1377" s="64" t="str">
        <f t="shared" si="433"/>
        <v/>
      </c>
      <c r="AW1377" s="17" t="str">
        <f t="shared" si="434"/>
        <v/>
      </c>
      <c r="AX1377" s="17" t="str">
        <f t="shared" si="435"/>
        <v/>
      </c>
      <c r="AY1377" s="17" t="str">
        <f t="shared" si="436"/>
        <v/>
      </c>
      <c r="AZ1377" s="17" t="str">
        <f t="shared" si="437"/>
        <v/>
      </c>
      <c r="BA1377" s="17" t="str">
        <f t="shared" si="438"/>
        <v/>
      </c>
      <c r="BB1377" s="17" t="str">
        <f t="shared" si="439"/>
        <v/>
      </c>
      <c r="BD1377" s="17" t="str">
        <f>IF(AND(OR(F1377="",F1377="□"),OR(G1377="",G1377="□"),OR(H1377="",H1377="□")),"",IF(AND(F1377="■",G1377="■"),"",IF(AND(OR(F1377="■",G1377="■"),H1377="■"),"",IF(F1377="■",5,IF(G1377="■",4,IF(I1377="","",IF($C$3="","",IF($C$3=8,"-",IF($C$3&lt;8,IF(I1377&lt;=$BY$25,7,IF(I1377&lt;=$BY$26,6,IF(I1377&lt;=$BY$27,5,IF(I1377&lt;=$BY$28,4,IF(I1377&lt;=$BY$29,3,IF(I1377&lt;=$BY$30,2,1)))))))))))))))</f>
        <v/>
      </c>
      <c r="BE1377" s="17" t="str">
        <f>IF(AND(OR(F1377="",F1377="□"),OR(G1377="",G1377="□"),OR(H1377="",H1377="□")),"",IF(AND(F1377="■",G1377="■"),"",IF(AND(OR(F1377="■",G1377="■"),H1377="■"),"",IF(F1377="■",5,IF(G1377="■",4,IF(K1377="","",IF($C$3="","",IF($C$3=8,IF(K1377&lt;=$BY$33,6,IF(K1377&lt;=$BY$34,5,IF(K1377&lt;=$BY$35,4,3))),IF(AND($C$3&lt;8,$C$3&gt;4),IF(K1377&lt;=$BY$32,7,IF(K1377&lt;=$BY$33,6,IF(K1377&lt;=$BY$34,5,IF(K1377&lt;=$BY$35,4,IF(K1377&lt;=$BY$36,3,2))))),IF(C1363&lt;5,"-"))))))))))</f>
        <v/>
      </c>
      <c r="BF1377" s="17" t="str">
        <f t="shared" si="441"/>
        <v/>
      </c>
      <c r="BH1377" s="18" t="str">
        <f>IF(X1377="","",IF(50&lt;=Y1377,6,IF(AND(40&lt;=Y1377,Y1377&lt;50),5,IF(AND(30&lt;=Y1377,Y1377&lt;40),4,IF(AND(20&lt;=Y1377,Y1377&lt;30),3,IF(AND(10&lt;=Y1377,Y1377&lt;20),2,IF(AND(0&lt;=Y1377,Y1377&lt;10),1,IF(Y1377&lt;0,0,""))))))))</f>
        <v/>
      </c>
      <c r="BI1377" s="18" t="str">
        <f>IF(X1377="","",IF(30&lt;=Y1377,4,IF(AND(20&lt;=Y1377,Y1377&lt;30),3,IF(AND(10&lt;=Y1377,Y1377&lt;20),2,IF(AND(0&lt;=Y1377,Y1377&lt;10),1,IF(Y1377&lt;0,0,""))))))</f>
        <v/>
      </c>
      <c r="BJ1377" s="58" t="str">
        <f>IF(AND(OR(Q1377="",Q1377="□"),OR(R1377="",R1377="□"),OR(S1377="",S1377="□")),"",IF(AND(Q1377="■",R1377="■"),"",IF(AND(OR(Q1377="■",R1377="■"),S1377="■"),"",IF(Q1377="■",3,IF(R1377="■",1,IF(Z1377="■",BH1377,BI1377))))))</f>
        <v/>
      </c>
    </row>
    <row r="1378" spans="1:62" ht="12" customHeight="1" x14ac:dyDescent="0.15">
      <c r="A1378" s="66">
        <v>1361</v>
      </c>
      <c r="B1378" s="4"/>
      <c r="C1378" s="2"/>
      <c r="D1378" s="2"/>
      <c r="E1378" s="8"/>
      <c r="F1378" s="129" t="s">
        <v>38</v>
      </c>
      <c r="G1378" s="130" t="s">
        <v>38</v>
      </c>
      <c r="H1378" s="131" t="s">
        <v>38</v>
      </c>
      <c r="I1378" s="122"/>
      <c r="J1378" s="149"/>
      <c r="K1378" s="124"/>
      <c r="L1378" s="178"/>
      <c r="M1378" s="133"/>
      <c r="N1378" s="163" t="str">
        <f>IF($C$3="","",IF(P1378="","",BF1378))</f>
        <v/>
      </c>
      <c r="O1378" s="163" t="str">
        <f>IF($C$3="","",IF(AND(OR(F1378="",F1378="□"),OR(G1378="",G1378="□"),OR(H1378="",H1378="□")),"",IF(AND(F1378="■",G1378="■"),"",IF(AND(OR(F1378="■",G1378="■"),H1378="■"),"",IF(BF1378="","",IF(OR(BF1378=4,BF1378&gt;4),"○","×"))))))</f>
        <v/>
      </c>
      <c r="P1378" s="162" t="str">
        <f>IF($C$3="","",IF(AND(OR(F1378="",F1378="□"),OR(G1378="",G1378="□"),OR(H1378="",H1378="□")),"",IF(AND(F1378="■",G1378="■"),"",IF(AND(OR(F1378="■",G1378="■"),H1378="■"),"",IF(BF1378="","",IF(OR(BF1378=5,BF1378&gt;5),"○","×"))))))</f>
        <v/>
      </c>
      <c r="Q1378" s="129" t="s">
        <v>38</v>
      </c>
      <c r="R1378" s="130" t="s">
        <v>38</v>
      </c>
      <c r="S1378" s="131" t="s">
        <v>38</v>
      </c>
      <c r="T1378" s="1"/>
      <c r="U1378" s="10"/>
      <c r="V1378" s="11"/>
      <c r="W1378" s="10"/>
      <c r="X1378" s="223" t="str">
        <f t="shared" si="440"/>
        <v/>
      </c>
      <c r="Y1378" s="164" t="str">
        <f t="shared" si="422"/>
        <v/>
      </c>
      <c r="Z1378" s="131" t="s">
        <v>58</v>
      </c>
      <c r="AA1378" s="135" t="s">
        <v>58</v>
      </c>
      <c r="AB1378" s="165" t="str">
        <f t="shared" si="423"/>
        <v/>
      </c>
      <c r="AC1378" s="280"/>
      <c r="AD1378" s="281"/>
      <c r="AF1378" s="60" t="str">
        <f>IF($C$3="","",IF(AND(F1378="□",G1378="□",H1378="□"),"",IF(AND(F1378="■",G1378="■"),"",IF(AND(F1378="■",H1378="■"),"",IF(AND(G1378="■",H1378="■"),"",IF(F1378="■",$BY$42,IF(G1378="■",$BY$39,IF(I1378="","",I1378))))))))</f>
        <v/>
      </c>
      <c r="AG1378" s="61" t="str">
        <f>IF($C$3="","",IF(AND(F1378="□",G1378="□",H1378="□"),"",IF(AND(F1378="■",G1378="■"),"",IF(AND(F1378="■",H1378="■"),"",IF(AND(G1378="■",H1378="■"),"",IF(F1378="■",$BY$44,IF(G1378="■",$BY$41,IF(K1378="","",K1378))))))))</f>
        <v/>
      </c>
      <c r="AH1378" s="63" t="str">
        <f t="shared" si="424"/>
        <v/>
      </c>
      <c r="AI1378" s="63" t="str">
        <f t="shared" si="425"/>
        <v/>
      </c>
      <c r="AJ1378" s="64" t="str">
        <f t="shared" si="426"/>
        <v/>
      </c>
      <c r="AK1378" s="64" t="str">
        <f t="shared" si="427"/>
        <v/>
      </c>
      <c r="AL1378" s="64" t="str">
        <f>IF($C$3="","",IF(AND(F1378="□",G1378="□",H1378="□"),"",IF(AND(F1378="■",G1378="■"),"",IF(AND(F1378="■",H1378="■"),"",IF(AND(G1378="■",H1378="■"),"",IF(F1378="■",$BY$23,IF(G1378="■",$BY$21,IF(J1378="","",J1378))))))))</f>
        <v/>
      </c>
      <c r="AM1378" s="65" t="str">
        <f t="shared" si="428"/>
        <v/>
      </c>
      <c r="AN1378" s="64" t="str">
        <f>IF($C$3="","",IF(AND(F1378="□",G1378="□",H1378="□"),"",IF(AND(F1378="■",G1378="■"),"",IF(AND(F1378="■",H1378="■"),"",IF(AND(G1378="■",H1378="■"),"",IF(F1378="■",$BY$24,IF(G1378="■",$BY$22,IF(L1378="","",L1378))))))))</f>
        <v/>
      </c>
      <c r="AO1378" s="118"/>
      <c r="AP1378" s="64" t="str">
        <f t="shared" si="429"/>
        <v/>
      </c>
      <c r="AQ1378" s="64" t="str">
        <f t="shared" si="430"/>
        <v/>
      </c>
      <c r="AR1378" s="64" t="str">
        <f t="shared" si="431"/>
        <v/>
      </c>
      <c r="AS1378" s="64" t="str">
        <f t="shared" si="432"/>
        <v/>
      </c>
      <c r="AT1378" s="64" t="str">
        <f t="shared" si="433"/>
        <v/>
      </c>
      <c r="AW1378" s="17" t="str">
        <f t="shared" si="434"/>
        <v/>
      </c>
      <c r="AX1378" s="17" t="str">
        <f t="shared" si="435"/>
        <v/>
      </c>
      <c r="AY1378" s="17" t="str">
        <f t="shared" si="436"/>
        <v/>
      </c>
      <c r="AZ1378" s="17" t="str">
        <f t="shared" si="437"/>
        <v/>
      </c>
      <c r="BA1378" s="17" t="str">
        <f t="shared" si="438"/>
        <v/>
      </c>
      <c r="BB1378" s="17" t="str">
        <f t="shared" si="439"/>
        <v/>
      </c>
      <c r="BD1378" s="17" t="str">
        <f>IF(AND(OR(F1378="",F1378="□"),OR(G1378="",G1378="□"),OR(H1378="",H1378="□")),"",IF(AND(F1378="■",G1378="■"),"",IF(AND(OR(F1378="■",G1378="■"),H1378="■"),"",IF(F1378="■",5,IF(G1378="■",4,IF(I1378="","",IF($C$3="","",IF($C$3=8,"-",IF($C$3&lt;8,IF(I1378&lt;=$BY$25,7,IF(I1378&lt;=$BY$26,6,IF(I1378&lt;=$BY$27,5,IF(I1378&lt;=$BY$28,4,IF(I1378&lt;=$BY$29,3,IF(I1378&lt;=$BY$30,2,1)))))))))))))))</f>
        <v/>
      </c>
      <c r="BE1378" s="17" t="str">
        <f>IF(AND(OR(F1378="",F1378="□"),OR(G1378="",G1378="□"),OR(H1378="",H1378="□")),"",IF(AND(F1378="■",G1378="■"),"",IF(AND(OR(F1378="■",G1378="■"),H1378="■"),"",IF(F1378="■",5,IF(G1378="■",4,IF(K1378="","",IF($C$3="","",IF($C$3=8,IF(K1378&lt;=$BY$33,6,IF(K1378&lt;=$BY$34,5,IF(K1378&lt;=$BY$35,4,3))),IF(AND($C$3&lt;8,$C$3&gt;4),IF(K1378&lt;=$BY$32,7,IF(K1378&lt;=$BY$33,6,IF(K1378&lt;=$BY$34,5,IF(K1378&lt;=$BY$35,4,IF(K1378&lt;=$BY$36,3,2))))),IF(C1364&lt;5,"-"))))))))))</f>
        <v/>
      </c>
      <c r="BF1378" s="17" t="str">
        <f t="shared" si="441"/>
        <v/>
      </c>
      <c r="BH1378" s="18" t="str">
        <f>IF(X1378="","",IF(50&lt;=Y1378,6,IF(AND(40&lt;=Y1378,Y1378&lt;50),5,IF(AND(30&lt;=Y1378,Y1378&lt;40),4,IF(AND(20&lt;=Y1378,Y1378&lt;30),3,IF(AND(10&lt;=Y1378,Y1378&lt;20),2,IF(AND(0&lt;=Y1378,Y1378&lt;10),1,IF(Y1378&lt;0,0,""))))))))</f>
        <v/>
      </c>
      <c r="BI1378" s="18" t="str">
        <f>IF(X1378="","",IF(30&lt;=Y1378,4,IF(AND(20&lt;=Y1378,Y1378&lt;30),3,IF(AND(10&lt;=Y1378,Y1378&lt;20),2,IF(AND(0&lt;=Y1378,Y1378&lt;10),1,IF(Y1378&lt;0,0,""))))))</f>
        <v/>
      </c>
      <c r="BJ1378" s="58" t="str">
        <f>IF(AND(OR(Q1378="",Q1378="□"),OR(R1378="",R1378="□"),OR(S1378="",S1378="□")),"",IF(AND(Q1378="■",R1378="■"),"",IF(AND(OR(Q1378="■",R1378="■"),S1378="■"),"",IF(Q1378="■",3,IF(R1378="■",1,IF(Z1378="■",BH1378,BI1378))))))</f>
        <v/>
      </c>
    </row>
    <row r="1379" spans="1:62" ht="12" customHeight="1" x14ac:dyDescent="0.15">
      <c r="A1379" s="66">
        <v>1362</v>
      </c>
      <c r="B1379" s="4"/>
      <c r="C1379" s="2"/>
      <c r="D1379" s="2"/>
      <c r="E1379" s="8"/>
      <c r="F1379" s="129" t="s">
        <v>38</v>
      </c>
      <c r="G1379" s="130" t="s">
        <v>38</v>
      </c>
      <c r="H1379" s="131" t="s">
        <v>38</v>
      </c>
      <c r="I1379" s="122"/>
      <c r="J1379" s="149"/>
      <c r="K1379" s="124"/>
      <c r="L1379" s="178"/>
      <c r="M1379" s="133"/>
      <c r="N1379" s="163" t="str">
        <f>IF($C$3="","",IF(P1379="","",BF1379))</f>
        <v/>
      </c>
      <c r="O1379" s="163" t="str">
        <f>IF($C$3="","",IF(AND(OR(F1379="",F1379="□"),OR(G1379="",G1379="□"),OR(H1379="",H1379="□")),"",IF(AND(F1379="■",G1379="■"),"",IF(AND(OR(F1379="■",G1379="■"),H1379="■"),"",IF(BF1379="","",IF(OR(BF1379=4,BF1379&gt;4),"○","×"))))))</f>
        <v/>
      </c>
      <c r="P1379" s="162" t="str">
        <f>IF($C$3="","",IF(AND(OR(F1379="",F1379="□"),OR(G1379="",G1379="□"),OR(H1379="",H1379="□")),"",IF(AND(F1379="■",G1379="■"),"",IF(AND(OR(F1379="■",G1379="■"),H1379="■"),"",IF(BF1379="","",IF(OR(BF1379=5,BF1379&gt;5),"○","×"))))))</f>
        <v/>
      </c>
      <c r="Q1379" s="129" t="s">
        <v>38</v>
      </c>
      <c r="R1379" s="130" t="s">
        <v>38</v>
      </c>
      <c r="S1379" s="131" t="s">
        <v>38</v>
      </c>
      <c r="T1379" s="1"/>
      <c r="U1379" s="10"/>
      <c r="V1379" s="11"/>
      <c r="W1379" s="10"/>
      <c r="X1379" s="223" t="str">
        <f t="shared" si="440"/>
        <v/>
      </c>
      <c r="Y1379" s="164" t="str">
        <f t="shared" si="422"/>
        <v/>
      </c>
      <c r="Z1379" s="131" t="s">
        <v>58</v>
      </c>
      <c r="AA1379" s="135" t="s">
        <v>58</v>
      </c>
      <c r="AB1379" s="165" t="str">
        <f t="shared" si="423"/>
        <v/>
      </c>
      <c r="AC1379" s="280"/>
      <c r="AD1379" s="281"/>
      <c r="AF1379" s="60" t="str">
        <f>IF($C$3="","",IF(AND(F1379="□",G1379="□",H1379="□"),"",IF(AND(F1379="■",G1379="■"),"",IF(AND(F1379="■",H1379="■"),"",IF(AND(G1379="■",H1379="■"),"",IF(F1379="■",$BY$42,IF(G1379="■",$BY$39,IF(I1379="","",I1379))))))))</f>
        <v/>
      </c>
      <c r="AG1379" s="61" t="str">
        <f>IF($C$3="","",IF(AND(F1379="□",G1379="□",H1379="□"),"",IF(AND(F1379="■",G1379="■"),"",IF(AND(F1379="■",H1379="■"),"",IF(AND(G1379="■",H1379="■"),"",IF(F1379="■",$BY$44,IF(G1379="■",$BY$41,IF(K1379="","",K1379))))))))</f>
        <v/>
      </c>
      <c r="AH1379" s="63" t="str">
        <f t="shared" si="424"/>
        <v/>
      </c>
      <c r="AI1379" s="63" t="str">
        <f t="shared" si="425"/>
        <v/>
      </c>
      <c r="AJ1379" s="64" t="str">
        <f t="shared" si="426"/>
        <v/>
      </c>
      <c r="AK1379" s="64" t="str">
        <f t="shared" si="427"/>
        <v/>
      </c>
      <c r="AL1379" s="64" t="str">
        <f>IF($C$3="","",IF(AND(F1379="□",G1379="□",H1379="□"),"",IF(AND(F1379="■",G1379="■"),"",IF(AND(F1379="■",H1379="■"),"",IF(AND(G1379="■",H1379="■"),"",IF(F1379="■",$BY$23,IF(G1379="■",$BY$21,IF(J1379="","",J1379))))))))</f>
        <v/>
      </c>
      <c r="AM1379" s="65" t="str">
        <f t="shared" si="428"/>
        <v/>
      </c>
      <c r="AN1379" s="64" t="str">
        <f>IF($C$3="","",IF(AND(F1379="□",G1379="□",H1379="□"),"",IF(AND(F1379="■",G1379="■"),"",IF(AND(F1379="■",H1379="■"),"",IF(AND(G1379="■",H1379="■"),"",IF(F1379="■",$BY$24,IF(G1379="■",$BY$22,IF(L1379="","",L1379))))))))</f>
        <v/>
      </c>
      <c r="AO1379" s="118"/>
      <c r="AP1379" s="64" t="str">
        <f t="shared" si="429"/>
        <v/>
      </c>
      <c r="AQ1379" s="64" t="str">
        <f t="shared" si="430"/>
        <v/>
      </c>
      <c r="AR1379" s="64" t="str">
        <f t="shared" si="431"/>
        <v/>
      </c>
      <c r="AS1379" s="64" t="str">
        <f t="shared" si="432"/>
        <v/>
      </c>
      <c r="AT1379" s="64" t="str">
        <f t="shared" si="433"/>
        <v/>
      </c>
      <c r="AW1379" s="17" t="str">
        <f t="shared" si="434"/>
        <v/>
      </c>
      <c r="AX1379" s="17" t="str">
        <f t="shared" si="435"/>
        <v/>
      </c>
      <c r="AY1379" s="17" t="str">
        <f t="shared" si="436"/>
        <v/>
      </c>
      <c r="AZ1379" s="17" t="str">
        <f t="shared" si="437"/>
        <v/>
      </c>
      <c r="BA1379" s="17" t="str">
        <f t="shared" si="438"/>
        <v/>
      </c>
      <c r="BB1379" s="17" t="str">
        <f t="shared" si="439"/>
        <v/>
      </c>
      <c r="BD1379" s="17" t="str">
        <f>IF(AND(OR(F1379="",F1379="□"),OR(G1379="",G1379="□"),OR(H1379="",H1379="□")),"",IF(AND(F1379="■",G1379="■"),"",IF(AND(OR(F1379="■",G1379="■"),H1379="■"),"",IF(F1379="■",5,IF(G1379="■",4,IF(I1379="","",IF($C$3="","",IF($C$3=8,"-",IF($C$3&lt;8,IF(I1379&lt;=$BY$25,7,IF(I1379&lt;=$BY$26,6,IF(I1379&lt;=$BY$27,5,IF(I1379&lt;=$BY$28,4,IF(I1379&lt;=$BY$29,3,IF(I1379&lt;=$BY$30,2,1)))))))))))))))</f>
        <v/>
      </c>
      <c r="BE1379" s="17" t="str">
        <f>IF(AND(OR(F1379="",F1379="□"),OR(G1379="",G1379="□"),OR(H1379="",H1379="□")),"",IF(AND(F1379="■",G1379="■"),"",IF(AND(OR(F1379="■",G1379="■"),H1379="■"),"",IF(F1379="■",5,IF(G1379="■",4,IF(K1379="","",IF($C$3="","",IF($C$3=8,IF(K1379&lt;=$BY$33,6,IF(K1379&lt;=$BY$34,5,IF(K1379&lt;=$BY$35,4,3))),IF(AND($C$3&lt;8,$C$3&gt;4),IF(K1379&lt;=$BY$32,7,IF(K1379&lt;=$BY$33,6,IF(K1379&lt;=$BY$34,5,IF(K1379&lt;=$BY$35,4,IF(K1379&lt;=$BY$36,3,2))))),IF(C1365&lt;5,"-"))))))))))</f>
        <v/>
      </c>
      <c r="BF1379" s="17" t="str">
        <f t="shared" si="441"/>
        <v/>
      </c>
      <c r="BH1379" s="18" t="str">
        <f>IF(X1379="","",IF(50&lt;=Y1379,6,IF(AND(40&lt;=Y1379,Y1379&lt;50),5,IF(AND(30&lt;=Y1379,Y1379&lt;40),4,IF(AND(20&lt;=Y1379,Y1379&lt;30),3,IF(AND(10&lt;=Y1379,Y1379&lt;20),2,IF(AND(0&lt;=Y1379,Y1379&lt;10),1,IF(Y1379&lt;0,0,""))))))))</f>
        <v/>
      </c>
      <c r="BI1379" s="18" t="str">
        <f>IF(X1379="","",IF(30&lt;=Y1379,4,IF(AND(20&lt;=Y1379,Y1379&lt;30),3,IF(AND(10&lt;=Y1379,Y1379&lt;20),2,IF(AND(0&lt;=Y1379,Y1379&lt;10),1,IF(Y1379&lt;0,0,""))))))</f>
        <v/>
      </c>
      <c r="BJ1379" s="58" t="str">
        <f>IF(AND(OR(Q1379="",Q1379="□"),OR(R1379="",R1379="□"),OR(S1379="",S1379="□")),"",IF(AND(Q1379="■",R1379="■"),"",IF(AND(OR(Q1379="■",R1379="■"),S1379="■"),"",IF(Q1379="■",3,IF(R1379="■",1,IF(Z1379="■",BH1379,BI1379))))))</f>
        <v/>
      </c>
    </row>
    <row r="1380" spans="1:62" ht="12" customHeight="1" x14ac:dyDescent="0.15">
      <c r="A1380" s="66">
        <v>1363</v>
      </c>
      <c r="B1380" s="4"/>
      <c r="C1380" s="2"/>
      <c r="D1380" s="2"/>
      <c r="E1380" s="8"/>
      <c r="F1380" s="129" t="s">
        <v>38</v>
      </c>
      <c r="G1380" s="130" t="s">
        <v>38</v>
      </c>
      <c r="H1380" s="131" t="s">
        <v>38</v>
      </c>
      <c r="I1380" s="122"/>
      <c r="J1380" s="149"/>
      <c r="K1380" s="124"/>
      <c r="L1380" s="178"/>
      <c r="M1380" s="133"/>
      <c r="N1380" s="163" t="str">
        <f>IF($C$3="","",IF(P1380="","",BF1380))</f>
        <v/>
      </c>
      <c r="O1380" s="163" t="str">
        <f>IF($C$3="","",IF(AND(OR(F1380="",F1380="□"),OR(G1380="",G1380="□"),OR(H1380="",H1380="□")),"",IF(AND(F1380="■",G1380="■"),"",IF(AND(OR(F1380="■",G1380="■"),H1380="■"),"",IF(BF1380="","",IF(OR(BF1380=4,BF1380&gt;4),"○","×"))))))</f>
        <v/>
      </c>
      <c r="P1380" s="162" t="str">
        <f>IF($C$3="","",IF(AND(OR(F1380="",F1380="□"),OR(G1380="",G1380="□"),OR(H1380="",H1380="□")),"",IF(AND(F1380="■",G1380="■"),"",IF(AND(OR(F1380="■",G1380="■"),H1380="■"),"",IF(BF1380="","",IF(OR(BF1380=5,BF1380&gt;5),"○","×"))))))</f>
        <v/>
      </c>
      <c r="Q1380" s="129" t="s">
        <v>38</v>
      </c>
      <c r="R1380" s="130" t="s">
        <v>38</v>
      </c>
      <c r="S1380" s="131" t="s">
        <v>38</v>
      </c>
      <c r="T1380" s="1"/>
      <c r="U1380" s="10"/>
      <c r="V1380" s="11"/>
      <c r="W1380" s="10"/>
      <c r="X1380" s="223" t="str">
        <f t="shared" si="440"/>
        <v/>
      </c>
      <c r="Y1380" s="164" t="str">
        <f t="shared" si="422"/>
        <v/>
      </c>
      <c r="Z1380" s="131" t="s">
        <v>58</v>
      </c>
      <c r="AA1380" s="135" t="s">
        <v>58</v>
      </c>
      <c r="AB1380" s="165" t="str">
        <f t="shared" si="423"/>
        <v/>
      </c>
      <c r="AC1380" s="280"/>
      <c r="AD1380" s="281"/>
      <c r="AF1380" s="60" t="str">
        <f>IF($C$3="","",IF(AND(F1380="□",G1380="□",H1380="□"),"",IF(AND(F1380="■",G1380="■"),"",IF(AND(F1380="■",H1380="■"),"",IF(AND(G1380="■",H1380="■"),"",IF(F1380="■",$BY$42,IF(G1380="■",$BY$39,IF(I1380="","",I1380))))))))</f>
        <v/>
      </c>
      <c r="AG1380" s="61" t="str">
        <f>IF($C$3="","",IF(AND(F1380="□",G1380="□",H1380="□"),"",IF(AND(F1380="■",G1380="■"),"",IF(AND(F1380="■",H1380="■"),"",IF(AND(G1380="■",H1380="■"),"",IF(F1380="■",$BY$44,IF(G1380="■",$BY$41,IF(K1380="","",K1380))))))))</f>
        <v/>
      </c>
      <c r="AH1380" s="63" t="str">
        <f t="shared" si="424"/>
        <v/>
      </c>
      <c r="AI1380" s="63" t="str">
        <f t="shared" si="425"/>
        <v/>
      </c>
      <c r="AJ1380" s="64" t="str">
        <f t="shared" si="426"/>
        <v/>
      </c>
      <c r="AK1380" s="64" t="str">
        <f t="shared" si="427"/>
        <v/>
      </c>
      <c r="AL1380" s="64" t="str">
        <f>IF($C$3="","",IF(AND(F1380="□",G1380="□",H1380="□"),"",IF(AND(F1380="■",G1380="■"),"",IF(AND(F1380="■",H1380="■"),"",IF(AND(G1380="■",H1380="■"),"",IF(F1380="■",$BY$23,IF(G1380="■",$BY$21,IF(J1380="","",J1380))))))))</f>
        <v/>
      </c>
      <c r="AM1380" s="65" t="str">
        <f t="shared" si="428"/>
        <v/>
      </c>
      <c r="AN1380" s="64" t="str">
        <f>IF($C$3="","",IF(AND(F1380="□",G1380="□",H1380="□"),"",IF(AND(F1380="■",G1380="■"),"",IF(AND(F1380="■",H1380="■"),"",IF(AND(G1380="■",H1380="■"),"",IF(F1380="■",$BY$24,IF(G1380="■",$BY$22,IF(L1380="","",L1380))))))))</f>
        <v/>
      </c>
      <c r="AO1380" s="118"/>
      <c r="AP1380" s="64" t="str">
        <f t="shared" si="429"/>
        <v/>
      </c>
      <c r="AQ1380" s="64" t="str">
        <f t="shared" si="430"/>
        <v/>
      </c>
      <c r="AR1380" s="64" t="str">
        <f t="shared" si="431"/>
        <v/>
      </c>
      <c r="AS1380" s="64" t="str">
        <f t="shared" si="432"/>
        <v/>
      </c>
      <c r="AT1380" s="64" t="str">
        <f t="shared" si="433"/>
        <v/>
      </c>
      <c r="AW1380" s="17" t="str">
        <f t="shared" si="434"/>
        <v/>
      </c>
      <c r="AX1380" s="17" t="str">
        <f t="shared" si="435"/>
        <v/>
      </c>
      <c r="AY1380" s="17" t="str">
        <f t="shared" si="436"/>
        <v/>
      </c>
      <c r="AZ1380" s="17" t="str">
        <f t="shared" si="437"/>
        <v/>
      </c>
      <c r="BA1380" s="17" t="str">
        <f t="shared" si="438"/>
        <v/>
      </c>
      <c r="BB1380" s="17" t="str">
        <f t="shared" si="439"/>
        <v/>
      </c>
      <c r="BD1380" s="17" t="str">
        <f>IF(AND(OR(F1380="",F1380="□"),OR(G1380="",G1380="□"),OR(H1380="",H1380="□")),"",IF(AND(F1380="■",G1380="■"),"",IF(AND(OR(F1380="■",G1380="■"),H1380="■"),"",IF(F1380="■",5,IF(G1380="■",4,IF(I1380="","",IF($C$3="","",IF($C$3=8,"-",IF($C$3&lt;8,IF(I1380&lt;=$BY$25,7,IF(I1380&lt;=$BY$26,6,IF(I1380&lt;=$BY$27,5,IF(I1380&lt;=$BY$28,4,IF(I1380&lt;=$BY$29,3,IF(I1380&lt;=$BY$30,2,1)))))))))))))))</f>
        <v/>
      </c>
      <c r="BE1380" s="17" t="str">
        <f>IF(AND(OR(F1380="",F1380="□"),OR(G1380="",G1380="□"),OR(H1380="",H1380="□")),"",IF(AND(F1380="■",G1380="■"),"",IF(AND(OR(F1380="■",G1380="■"),H1380="■"),"",IF(F1380="■",5,IF(G1380="■",4,IF(K1380="","",IF($C$3="","",IF($C$3=8,IF(K1380&lt;=$BY$33,6,IF(K1380&lt;=$BY$34,5,IF(K1380&lt;=$BY$35,4,3))),IF(AND($C$3&lt;8,$C$3&gt;4),IF(K1380&lt;=$BY$32,7,IF(K1380&lt;=$BY$33,6,IF(K1380&lt;=$BY$34,5,IF(K1380&lt;=$BY$35,4,IF(K1380&lt;=$BY$36,3,2))))),IF(C1366&lt;5,"-"))))))))))</f>
        <v/>
      </c>
      <c r="BF1380" s="17" t="str">
        <f t="shared" si="441"/>
        <v/>
      </c>
      <c r="BH1380" s="18" t="str">
        <f>IF(X1380="","",IF(50&lt;=Y1380,6,IF(AND(40&lt;=Y1380,Y1380&lt;50),5,IF(AND(30&lt;=Y1380,Y1380&lt;40),4,IF(AND(20&lt;=Y1380,Y1380&lt;30),3,IF(AND(10&lt;=Y1380,Y1380&lt;20),2,IF(AND(0&lt;=Y1380,Y1380&lt;10),1,IF(Y1380&lt;0,0,""))))))))</f>
        <v/>
      </c>
      <c r="BI1380" s="18" t="str">
        <f>IF(X1380="","",IF(30&lt;=Y1380,4,IF(AND(20&lt;=Y1380,Y1380&lt;30),3,IF(AND(10&lt;=Y1380,Y1380&lt;20),2,IF(AND(0&lt;=Y1380,Y1380&lt;10),1,IF(Y1380&lt;0,0,""))))))</f>
        <v/>
      </c>
      <c r="BJ1380" s="58" t="str">
        <f>IF(AND(OR(Q1380="",Q1380="□"),OR(R1380="",R1380="□"),OR(S1380="",S1380="□")),"",IF(AND(Q1380="■",R1380="■"),"",IF(AND(OR(Q1380="■",R1380="■"),S1380="■"),"",IF(Q1380="■",3,IF(R1380="■",1,IF(Z1380="■",BH1380,BI1380))))))</f>
        <v/>
      </c>
    </row>
    <row r="1381" spans="1:62" ht="12" customHeight="1" x14ac:dyDescent="0.15">
      <c r="A1381" s="66">
        <v>1364</v>
      </c>
      <c r="B1381" s="4"/>
      <c r="C1381" s="2"/>
      <c r="D1381" s="2"/>
      <c r="E1381" s="8"/>
      <c r="F1381" s="129" t="s">
        <v>38</v>
      </c>
      <c r="G1381" s="130" t="s">
        <v>38</v>
      </c>
      <c r="H1381" s="131" t="s">
        <v>38</v>
      </c>
      <c r="I1381" s="122"/>
      <c r="J1381" s="149"/>
      <c r="K1381" s="124"/>
      <c r="L1381" s="178"/>
      <c r="M1381" s="133"/>
      <c r="N1381" s="163" t="str">
        <f>IF($C$3="","",IF(P1381="","",BF1381))</f>
        <v/>
      </c>
      <c r="O1381" s="163" t="str">
        <f>IF($C$3="","",IF(AND(OR(F1381="",F1381="□"),OR(G1381="",G1381="□"),OR(H1381="",H1381="□")),"",IF(AND(F1381="■",G1381="■"),"",IF(AND(OR(F1381="■",G1381="■"),H1381="■"),"",IF(BF1381="","",IF(OR(BF1381=4,BF1381&gt;4),"○","×"))))))</f>
        <v/>
      </c>
      <c r="P1381" s="162" t="str">
        <f>IF($C$3="","",IF(AND(OR(F1381="",F1381="□"),OR(G1381="",G1381="□"),OR(H1381="",H1381="□")),"",IF(AND(F1381="■",G1381="■"),"",IF(AND(OR(F1381="■",G1381="■"),H1381="■"),"",IF(BF1381="","",IF(OR(BF1381=5,BF1381&gt;5),"○","×"))))))</f>
        <v/>
      </c>
      <c r="Q1381" s="129" t="s">
        <v>38</v>
      </c>
      <c r="R1381" s="130" t="s">
        <v>38</v>
      </c>
      <c r="S1381" s="131" t="s">
        <v>38</v>
      </c>
      <c r="T1381" s="1"/>
      <c r="U1381" s="10"/>
      <c r="V1381" s="11"/>
      <c r="W1381" s="10"/>
      <c r="X1381" s="223" t="str">
        <f t="shared" si="440"/>
        <v/>
      </c>
      <c r="Y1381" s="164" t="str">
        <f t="shared" si="422"/>
        <v/>
      </c>
      <c r="Z1381" s="131" t="s">
        <v>58</v>
      </c>
      <c r="AA1381" s="135" t="s">
        <v>58</v>
      </c>
      <c r="AB1381" s="165" t="str">
        <f t="shared" si="423"/>
        <v/>
      </c>
      <c r="AC1381" s="280"/>
      <c r="AD1381" s="281"/>
      <c r="AF1381" s="60" t="str">
        <f>IF($C$3="","",IF(AND(F1381="□",G1381="□",H1381="□"),"",IF(AND(F1381="■",G1381="■"),"",IF(AND(F1381="■",H1381="■"),"",IF(AND(G1381="■",H1381="■"),"",IF(F1381="■",$BY$42,IF(G1381="■",$BY$39,IF(I1381="","",I1381))))))))</f>
        <v/>
      </c>
      <c r="AG1381" s="61" t="str">
        <f>IF($C$3="","",IF(AND(F1381="□",G1381="□",H1381="□"),"",IF(AND(F1381="■",G1381="■"),"",IF(AND(F1381="■",H1381="■"),"",IF(AND(G1381="■",H1381="■"),"",IF(F1381="■",$BY$44,IF(G1381="■",$BY$41,IF(K1381="","",K1381))))))))</f>
        <v/>
      </c>
      <c r="AH1381" s="63" t="str">
        <f t="shared" si="424"/>
        <v/>
      </c>
      <c r="AI1381" s="63" t="str">
        <f t="shared" si="425"/>
        <v/>
      </c>
      <c r="AJ1381" s="64" t="str">
        <f t="shared" si="426"/>
        <v/>
      </c>
      <c r="AK1381" s="64" t="str">
        <f t="shared" si="427"/>
        <v/>
      </c>
      <c r="AL1381" s="64" t="str">
        <f>IF($C$3="","",IF(AND(F1381="□",G1381="□",H1381="□"),"",IF(AND(F1381="■",G1381="■"),"",IF(AND(F1381="■",H1381="■"),"",IF(AND(G1381="■",H1381="■"),"",IF(F1381="■",$BY$23,IF(G1381="■",$BY$21,IF(J1381="","",J1381))))))))</f>
        <v/>
      </c>
      <c r="AM1381" s="65" t="str">
        <f t="shared" si="428"/>
        <v/>
      </c>
      <c r="AN1381" s="64" t="str">
        <f>IF($C$3="","",IF(AND(F1381="□",G1381="□",H1381="□"),"",IF(AND(F1381="■",G1381="■"),"",IF(AND(F1381="■",H1381="■"),"",IF(AND(G1381="■",H1381="■"),"",IF(F1381="■",$BY$24,IF(G1381="■",$BY$22,IF(L1381="","",L1381))))))))</f>
        <v/>
      </c>
      <c r="AO1381" s="118"/>
      <c r="AP1381" s="64" t="str">
        <f t="shared" si="429"/>
        <v/>
      </c>
      <c r="AQ1381" s="64" t="str">
        <f t="shared" si="430"/>
        <v/>
      </c>
      <c r="AR1381" s="64" t="str">
        <f t="shared" si="431"/>
        <v/>
      </c>
      <c r="AS1381" s="64" t="str">
        <f t="shared" si="432"/>
        <v/>
      </c>
      <c r="AT1381" s="64" t="str">
        <f t="shared" si="433"/>
        <v/>
      </c>
      <c r="AW1381" s="17" t="str">
        <f t="shared" si="434"/>
        <v/>
      </c>
      <c r="AX1381" s="17" t="str">
        <f t="shared" si="435"/>
        <v/>
      </c>
      <c r="AY1381" s="17" t="str">
        <f t="shared" si="436"/>
        <v/>
      </c>
      <c r="AZ1381" s="17" t="str">
        <f t="shared" si="437"/>
        <v/>
      </c>
      <c r="BA1381" s="17" t="str">
        <f t="shared" si="438"/>
        <v/>
      </c>
      <c r="BB1381" s="17" t="str">
        <f t="shared" si="439"/>
        <v/>
      </c>
      <c r="BD1381" s="17" t="str">
        <f>IF(AND(OR(F1381="",F1381="□"),OR(G1381="",G1381="□"),OR(H1381="",H1381="□")),"",IF(AND(F1381="■",G1381="■"),"",IF(AND(OR(F1381="■",G1381="■"),H1381="■"),"",IF(F1381="■",5,IF(G1381="■",4,IF(I1381="","",IF($C$3="","",IF($C$3=8,"-",IF($C$3&lt;8,IF(I1381&lt;=$BY$25,7,IF(I1381&lt;=$BY$26,6,IF(I1381&lt;=$BY$27,5,IF(I1381&lt;=$BY$28,4,IF(I1381&lt;=$BY$29,3,IF(I1381&lt;=$BY$30,2,1)))))))))))))))</f>
        <v/>
      </c>
      <c r="BE1381" s="17" t="str">
        <f>IF(AND(OR(F1381="",F1381="□"),OR(G1381="",G1381="□"),OR(H1381="",H1381="□")),"",IF(AND(F1381="■",G1381="■"),"",IF(AND(OR(F1381="■",G1381="■"),H1381="■"),"",IF(F1381="■",5,IF(G1381="■",4,IF(K1381="","",IF($C$3="","",IF($C$3=8,IF(K1381&lt;=$BY$33,6,IF(K1381&lt;=$BY$34,5,IF(K1381&lt;=$BY$35,4,3))),IF(AND($C$3&lt;8,$C$3&gt;4),IF(K1381&lt;=$BY$32,7,IF(K1381&lt;=$BY$33,6,IF(K1381&lt;=$BY$34,5,IF(K1381&lt;=$BY$35,4,IF(K1381&lt;=$BY$36,3,2))))),IF(C1367&lt;5,"-"))))))))))</f>
        <v/>
      </c>
      <c r="BF1381" s="17" t="str">
        <f t="shared" si="441"/>
        <v/>
      </c>
      <c r="BH1381" s="18" t="str">
        <f>IF(X1381="","",IF(50&lt;=Y1381,6,IF(AND(40&lt;=Y1381,Y1381&lt;50),5,IF(AND(30&lt;=Y1381,Y1381&lt;40),4,IF(AND(20&lt;=Y1381,Y1381&lt;30),3,IF(AND(10&lt;=Y1381,Y1381&lt;20),2,IF(AND(0&lt;=Y1381,Y1381&lt;10),1,IF(Y1381&lt;0,0,""))))))))</f>
        <v/>
      </c>
      <c r="BI1381" s="18" t="str">
        <f>IF(X1381="","",IF(30&lt;=Y1381,4,IF(AND(20&lt;=Y1381,Y1381&lt;30),3,IF(AND(10&lt;=Y1381,Y1381&lt;20),2,IF(AND(0&lt;=Y1381,Y1381&lt;10),1,IF(Y1381&lt;0,0,""))))))</f>
        <v/>
      </c>
      <c r="BJ1381" s="58" t="str">
        <f>IF(AND(OR(Q1381="",Q1381="□"),OR(R1381="",R1381="□"),OR(S1381="",S1381="□")),"",IF(AND(Q1381="■",R1381="■"),"",IF(AND(OR(Q1381="■",R1381="■"),S1381="■"),"",IF(Q1381="■",3,IF(R1381="■",1,IF(Z1381="■",BH1381,BI1381))))))</f>
        <v/>
      </c>
    </row>
    <row r="1382" spans="1:62" ht="12" customHeight="1" x14ac:dyDescent="0.15">
      <c r="A1382" s="66">
        <v>1365</v>
      </c>
      <c r="B1382" s="4"/>
      <c r="C1382" s="2"/>
      <c r="D1382" s="2"/>
      <c r="E1382" s="8"/>
      <c r="F1382" s="129" t="s">
        <v>38</v>
      </c>
      <c r="G1382" s="130" t="s">
        <v>38</v>
      </c>
      <c r="H1382" s="131" t="s">
        <v>38</v>
      </c>
      <c r="I1382" s="122"/>
      <c r="J1382" s="149"/>
      <c r="K1382" s="124"/>
      <c r="L1382" s="178"/>
      <c r="M1382" s="133"/>
      <c r="N1382" s="163" t="str">
        <f>IF($C$3="","",IF(P1382="","",BF1382))</f>
        <v/>
      </c>
      <c r="O1382" s="163" t="str">
        <f>IF($C$3="","",IF(AND(OR(F1382="",F1382="□"),OR(G1382="",G1382="□"),OR(H1382="",H1382="□")),"",IF(AND(F1382="■",G1382="■"),"",IF(AND(OR(F1382="■",G1382="■"),H1382="■"),"",IF(BF1382="","",IF(OR(BF1382=4,BF1382&gt;4),"○","×"))))))</f>
        <v/>
      </c>
      <c r="P1382" s="162" t="str">
        <f>IF($C$3="","",IF(AND(OR(F1382="",F1382="□"),OR(G1382="",G1382="□"),OR(H1382="",H1382="□")),"",IF(AND(F1382="■",G1382="■"),"",IF(AND(OR(F1382="■",G1382="■"),H1382="■"),"",IF(BF1382="","",IF(OR(BF1382=5,BF1382&gt;5),"○","×"))))))</f>
        <v/>
      </c>
      <c r="Q1382" s="129" t="s">
        <v>38</v>
      </c>
      <c r="R1382" s="130" t="s">
        <v>38</v>
      </c>
      <c r="S1382" s="131" t="s">
        <v>38</v>
      </c>
      <c r="T1382" s="1"/>
      <c r="U1382" s="10"/>
      <c r="V1382" s="11"/>
      <c r="W1382" s="10"/>
      <c r="X1382" s="223" t="str">
        <f t="shared" si="440"/>
        <v/>
      </c>
      <c r="Y1382" s="164" t="str">
        <f t="shared" si="422"/>
        <v/>
      </c>
      <c r="Z1382" s="131" t="s">
        <v>58</v>
      </c>
      <c r="AA1382" s="135" t="s">
        <v>58</v>
      </c>
      <c r="AB1382" s="165" t="str">
        <f t="shared" si="423"/>
        <v/>
      </c>
      <c r="AC1382" s="280"/>
      <c r="AD1382" s="281"/>
      <c r="AF1382" s="60" t="str">
        <f>IF($C$3="","",IF(AND(F1382="□",G1382="□",H1382="□"),"",IF(AND(F1382="■",G1382="■"),"",IF(AND(F1382="■",H1382="■"),"",IF(AND(G1382="■",H1382="■"),"",IF(F1382="■",$BY$42,IF(G1382="■",$BY$39,IF(I1382="","",I1382))))))))</f>
        <v/>
      </c>
      <c r="AG1382" s="61" t="str">
        <f>IF($C$3="","",IF(AND(F1382="□",G1382="□",H1382="□"),"",IF(AND(F1382="■",G1382="■"),"",IF(AND(F1382="■",H1382="■"),"",IF(AND(G1382="■",H1382="■"),"",IF(F1382="■",$BY$44,IF(G1382="■",$BY$41,IF(K1382="","",K1382))))))))</f>
        <v/>
      </c>
      <c r="AH1382" s="63" t="str">
        <f t="shared" si="424"/>
        <v/>
      </c>
      <c r="AI1382" s="63" t="str">
        <f t="shared" si="425"/>
        <v/>
      </c>
      <c r="AJ1382" s="64" t="str">
        <f t="shared" si="426"/>
        <v/>
      </c>
      <c r="AK1382" s="64" t="str">
        <f t="shared" si="427"/>
        <v/>
      </c>
      <c r="AL1382" s="64" t="str">
        <f>IF($C$3="","",IF(AND(F1382="□",G1382="□",H1382="□"),"",IF(AND(F1382="■",G1382="■"),"",IF(AND(F1382="■",H1382="■"),"",IF(AND(G1382="■",H1382="■"),"",IF(F1382="■",$BY$23,IF(G1382="■",$BY$21,IF(J1382="","",J1382))))))))</f>
        <v/>
      </c>
      <c r="AM1382" s="65" t="str">
        <f t="shared" si="428"/>
        <v/>
      </c>
      <c r="AN1382" s="64" t="str">
        <f>IF($C$3="","",IF(AND(F1382="□",G1382="□",H1382="□"),"",IF(AND(F1382="■",G1382="■"),"",IF(AND(F1382="■",H1382="■"),"",IF(AND(G1382="■",H1382="■"),"",IF(F1382="■",$BY$24,IF(G1382="■",$BY$22,IF(L1382="","",L1382))))))))</f>
        <v/>
      </c>
      <c r="AO1382" s="118"/>
      <c r="AP1382" s="64" t="str">
        <f t="shared" si="429"/>
        <v/>
      </c>
      <c r="AQ1382" s="64" t="str">
        <f t="shared" si="430"/>
        <v/>
      </c>
      <c r="AR1382" s="64" t="str">
        <f t="shared" si="431"/>
        <v/>
      </c>
      <c r="AS1382" s="64" t="str">
        <f t="shared" si="432"/>
        <v/>
      </c>
      <c r="AT1382" s="64" t="str">
        <f t="shared" si="433"/>
        <v/>
      </c>
      <c r="AW1382" s="17" t="str">
        <f t="shared" si="434"/>
        <v/>
      </c>
      <c r="AX1382" s="17" t="str">
        <f t="shared" si="435"/>
        <v/>
      </c>
      <c r="AY1382" s="17" t="str">
        <f t="shared" si="436"/>
        <v/>
      </c>
      <c r="AZ1382" s="17" t="str">
        <f t="shared" si="437"/>
        <v/>
      </c>
      <c r="BA1382" s="17" t="str">
        <f t="shared" si="438"/>
        <v/>
      </c>
      <c r="BB1382" s="17" t="str">
        <f t="shared" si="439"/>
        <v/>
      </c>
      <c r="BD1382" s="17" t="str">
        <f>IF(AND(OR(F1382="",F1382="□"),OR(G1382="",G1382="□"),OR(H1382="",H1382="□")),"",IF(AND(F1382="■",G1382="■"),"",IF(AND(OR(F1382="■",G1382="■"),H1382="■"),"",IF(F1382="■",5,IF(G1382="■",4,IF(I1382="","",IF($C$3="","",IF($C$3=8,"-",IF($C$3&lt;8,IF(I1382&lt;=$BY$25,7,IF(I1382&lt;=$BY$26,6,IF(I1382&lt;=$BY$27,5,IF(I1382&lt;=$BY$28,4,IF(I1382&lt;=$BY$29,3,IF(I1382&lt;=$BY$30,2,1)))))))))))))))</f>
        <v/>
      </c>
      <c r="BE1382" s="17" t="str">
        <f>IF(AND(OR(F1382="",F1382="□"),OR(G1382="",G1382="□"),OR(H1382="",H1382="□")),"",IF(AND(F1382="■",G1382="■"),"",IF(AND(OR(F1382="■",G1382="■"),H1382="■"),"",IF(F1382="■",5,IF(G1382="■",4,IF(K1382="","",IF($C$3="","",IF($C$3=8,IF(K1382&lt;=$BY$33,6,IF(K1382&lt;=$BY$34,5,IF(K1382&lt;=$BY$35,4,3))),IF(AND($C$3&lt;8,$C$3&gt;4),IF(K1382&lt;=$BY$32,7,IF(K1382&lt;=$BY$33,6,IF(K1382&lt;=$BY$34,5,IF(K1382&lt;=$BY$35,4,IF(K1382&lt;=$BY$36,3,2))))),IF(C1368&lt;5,"-"))))))))))</f>
        <v/>
      </c>
      <c r="BF1382" s="17" t="str">
        <f t="shared" si="441"/>
        <v/>
      </c>
      <c r="BH1382" s="18" t="str">
        <f>IF(X1382="","",IF(50&lt;=Y1382,6,IF(AND(40&lt;=Y1382,Y1382&lt;50),5,IF(AND(30&lt;=Y1382,Y1382&lt;40),4,IF(AND(20&lt;=Y1382,Y1382&lt;30),3,IF(AND(10&lt;=Y1382,Y1382&lt;20),2,IF(AND(0&lt;=Y1382,Y1382&lt;10),1,IF(Y1382&lt;0,0,""))))))))</f>
        <v/>
      </c>
      <c r="BI1382" s="18" t="str">
        <f>IF(X1382="","",IF(30&lt;=Y1382,4,IF(AND(20&lt;=Y1382,Y1382&lt;30),3,IF(AND(10&lt;=Y1382,Y1382&lt;20),2,IF(AND(0&lt;=Y1382,Y1382&lt;10),1,IF(Y1382&lt;0,0,""))))))</f>
        <v/>
      </c>
      <c r="BJ1382" s="58" t="str">
        <f>IF(AND(OR(Q1382="",Q1382="□"),OR(R1382="",R1382="□"),OR(S1382="",S1382="□")),"",IF(AND(Q1382="■",R1382="■"),"",IF(AND(OR(Q1382="■",R1382="■"),S1382="■"),"",IF(Q1382="■",3,IF(R1382="■",1,IF(Z1382="■",BH1382,BI1382))))))</f>
        <v/>
      </c>
    </row>
    <row r="1383" spans="1:62" ht="12" customHeight="1" x14ac:dyDescent="0.15">
      <c r="A1383" s="66">
        <v>1366</v>
      </c>
      <c r="B1383" s="4"/>
      <c r="C1383" s="2"/>
      <c r="D1383" s="2"/>
      <c r="E1383" s="8"/>
      <c r="F1383" s="129" t="s">
        <v>38</v>
      </c>
      <c r="G1383" s="130" t="s">
        <v>38</v>
      </c>
      <c r="H1383" s="131" t="s">
        <v>38</v>
      </c>
      <c r="I1383" s="122"/>
      <c r="J1383" s="149"/>
      <c r="K1383" s="124"/>
      <c r="L1383" s="178"/>
      <c r="M1383" s="133"/>
      <c r="N1383" s="163" t="str">
        <f>IF($C$3="","",IF(P1383="","",BF1383))</f>
        <v/>
      </c>
      <c r="O1383" s="163" t="str">
        <f>IF($C$3="","",IF(AND(OR(F1383="",F1383="□"),OR(G1383="",G1383="□"),OR(H1383="",H1383="□")),"",IF(AND(F1383="■",G1383="■"),"",IF(AND(OR(F1383="■",G1383="■"),H1383="■"),"",IF(BF1383="","",IF(OR(BF1383=4,BF1383&gt;4),"○","×"))))))</f>
        <v/>
      </c>
      <c r="P1383" s="162" t="str">
        <f>IF($C$3="","",IF(AND(OR(F1383="",F1383="□"),OR(G1383="",G1383="□"),OR(H1383="",H1383="□")),"",IF(AND(F1383="■",G1383="■"),"",IF(AND(OR(F1383="■",G1383="■"),H1383="■"),"",IF(BF1383="","",IF(OR(BF1383=5,BF1383&gt;5),"○","×"))))))</f>
        <v/>
      </c>
      <c r="Q1383" s="129" t="s">
        <v>38</v>
      </c>
      <c r="R1383" s="130" t="s">
        <v>38</v>
      </c>
      <c r="S1383" s="131" t="s">
        <v>38</v>
      </c>
      <c r="T1383" s="1"/>
      <c r="U1383" s="10"/>
      <c r="V1383" s="11"/>
      <c r="W1383" s="10"/>
      <c r="X1383" s="223" t="str">
        <f t="shared" si="440"/>
        <v/>
      </c>
      <c r="Y1383" s="164" t="str">
        <f t="shared" si="422"/>
        <v/>
      </c>
      <c r="Z1383" s="131" t="s">
        <v>58</v>
      </c>
      <c r="AA1383" s="135" t="s">
        <v>58</v>
      </c>
      <c r="AB1383" s="165" t="str">
        <f t="shared" si="423"/>
        <v/>
      </c>
      <c r="AC1383" s="280"/>
      <c r="AD1383" s="281"/>
      <c r="AF1383" s="60" t="str">
        <f>IF($C$3="","",IF(AND(F1383="□",G1383="□",H1383="□"),"",IF(AND(F1383="■",G1383="■"),"",IF(AND(F1383="■",H1383="■"),"",IF(AND(G1383="■",H1383="■"),"",IF(F1383="■",$BY$42,IF(G1383="■",$BY$39,IF(I1383="","",I1383))))))))</f>
        <v/>
      </c>
      <c r="AG1383" s="61" t="str">
        <f>IF($C$3="","",IF(AND(F1383="□",G1383="□",H1383="□"),"",IF(AND(F1383="■",G1383="■"),"",IF(AND(F1383="■",H1383="■"),"",IF(AND(G1383="■",H1383="■"),"",IF(F1383="■",$BY$44,IF(G1383="■",$BY$41,IF(K1383="","",K1383))))))))</f>
        <v/>
      </c>
      <c r="AH1383" s="63" t="str">
        <f t="shared" si="424"/>
        <v/>
      </c>
      <c r="AI1383" s="63" t="str">
        <f t="shared" si="425"/>
        <v/>
      </c>
      <c r="AJ1383" s="64" t="str">
        <f t="shared" si="426"/>
        <v/>
      </c>
      <c r="AK1383" s="64" t="str">
        <f t="shared" si="427"/>
        <v/>
      </c>
      <c r="AL1383" s="64" t="str">
        <f>IF($C$3="","",IF(AND(F1383="□",G1383="□",H1383="□"),"",IF(AND(F1383="■",G1383="■"),"",IF(AND(F1383="■",H1383="■"),"",IF(AND(G1383="■",H1383="■"),"",IF(F1383="■",$BY$23,IF(G1383="■",$BY$21,IF(J1383="","",J1383))))))))</f>
        <v/>
      </c>
      <c r="AM1383" s="65" t="str">
        <f t="shared" si="428"/>
        <v/>
      </c>
      <c r="AN1383" s="64" t="str">
        <f>IF($C$3="","",IF(AND(F1383="□",G1383="□",H1383="□"),"",IF(AND(F1383="■",G1383="■"),"",IF(AND(F1383="■",H1383="■"),"",IF(AND(G1383="■",H1383="■"),"",IF(F1383="■",$BY$24,IF(G1383="■",$BY$22,IF(L1383="","",L1383))))))))</f>
        <v/>
      </c>
      <c r="AO1383" s="118"/>
      <c r="AP1383" s="64" t="str">
        <f t="shared" si="429"/>
        <v/>
      </c>
      <c r="AQ1383" s="64" t="str">
        <f t="shared" si="430"/>
        <v/>
      </c>
      <c r="AR1383" s="64" t="str">
        <f t="shared" si="431"/>
        <v/>
      </c>
      <c r="AS1383" s="64" t="str">
        <f t="shared" si="432"/>
        <v/>
      </c>
      <c r="AT1383" s="64" t="str">
        <f t="shared" si="433"/>
        <v/>
      </c>
      <c r="AW1383" s="17" t="str">
        <f t="shared" si="434"/>
        <v/>
      </c>
      <c r="AX1383" s="17" t="str">
        <f t="shared" si="435"/>
        <v/>
      </c>
      <c r="AY1383" s="17" t="str">
        <f t="shared" si="436"/>
        <v/>
      </c>
      <c r="AZ1383" s="17" t="str">
        <f t="shared" si="437"/>
        <v/>
      </c>
      <c r="BA1383" s="17" t="str">
        <f t="shared" si="438"/>
        <v/>
      </c>
      <c r="BB1383" s="17" t="str">
        <f t="shared" si="439"/>
        <v/>
      </c>
      <c r="BD1383" s="17" t="str">
        <f>IF(AND(OR(F1383="",F1383="□"),OR(G1383="",G1383="□"),OR(H1383="",H1383="□")),"",IF(AND(F1383="■",G1383="■"),"",IF(AND(OR(F1383="■",G1383="■"),H1383="■"),"",IF(F1383="■",5,IF(G1383="■",4,IF(I1383="","",IF($C$3="","",IF($C$3=8,"-",IF($C$3&lt;8,IF(I1383&lt;=$BY$25,7,IF(I1383&lt;=$BY$26,6,IF(I1383&lt;=$BY$27,5,IF(I1383&lt;=$BY$28,4,IF(I1383&lt;=$BY$29,3,IF(I1383&lt;=$BY$30,2,1)))))))))))))))</f>
        <v/>
      </c>
      <c r="BE1383" s="17" t="str">
        <f>IF(AND(OR(F1383="",F1383="□"),OR(G1383="",G1383="□"),OR(H1383="",H1383="□")),"",IF(AND(F1383="■",G1383="■"),"",IF(AND(OR(F1383="■",G1383="■"),H1383="■"),"",IF(F1383="■",5,IF(G1383="■",4,IF(K1383="","",IF($C$3="","",IF($C$3=8,IF(K1383&lt;=$BY$33,6,IF(K1383&lt;=$BY$34,5,IF(K1383&lt;=$BY$35,4,3))),IF(AND($C$3&lt;8,$C$3&gt;4),IF(K1383&lt;=$BY$32,7,IF(K1383&lt;=$BY$33,6,IF(K1383&lt;=$BY$34,5,IF(K1383&lt;=$BY$35,4,IF(K1383&lt;=$BY$36,3,2))))),IF(C1369&lt;5,"-"))))))))))</f>
        <v/>
      </c>
      <c r="BF1383" s="17" t="str">
        <f t="shared" si="441"/>
        <v/>
      </c>
      <c r="BH1383" s="18" t="str">
        <f>IF(X1383="","",IF(50&lt;=Y1383,6,IF(AND(40&lt;=Y1383,Y1383&lt;50),5,IF(AND(30&lt;=Y1383,Y1383&lt;40),4,IF(AND(20&lt;=Y1383,Y1383&lt;30),3,IF(AND(10&lt;=Y1383,Y1383&lt;20),2,IF(AND(0&lt;=Y1383,Y1383&lt;10),1,IF(Y1383&lt;0,0,""))))))))</f>
        <v/>
      </c>
      <c r="BI1383" s="18" t="str">
        <f>IF(X1383="","",IF(30&lt;=Y1383,4,IF(AND(20&lt;=Y1383,Y1383&lt;30),3,IF(AND(10&lt;=Y1383,Y1383&lt;20),2,IF(AND(0&lt;=Y1383,Y1383&lt;10),1,IF(Y1383&lt;0,0,""))))))</f>
        <v/>
      </c>
      <c r="BJ1383" s="58" t="str">
        <f>IF(AND(OR(Q1383="",Q1383="□"),OR(R1383="",R1383="□"),OR(S1383="",S1383="□")),"",IF(AND(Q1383="■",R1383="■"),"",IF(AND(OR(Q1383="■",R1383="■"),S1383="■"),"",IF(Q1383="■",3,IF(R1383="■",1,IF(Z1383="■",BH1383,BI1383))))))</f>
        <v/>
      </c>
    </row>
    <row r="1384" spans="1:62" ht="12" customHeight="1" x14ac:dyDescent="0.15">
      <c r="A1384" s="66">
        <v>1367</v>
      </c>
      <c r="B1384" s="4"/>
      <c r="C1384" s="2"/>
      <c r="D1384" s="2"/>
      <c r="E1384" s="8"/>
      <c r="F1384" s="129" t="s">
        <v>38</v>
      </c>
      <c r="G1384" s="130" t="s">
        <v>38</v>
      </c>
      <c r="H1384" s="131" t="s">
        <v>38</v>
      </c>
      <c r="I1384" s="122"/>
      <c r="J1384" s="149"/>
      <c r="K1384" s="124"/>
      <c r="L1384" s="178"/>
      <c r="M1384" s="133"/>
      <c r="N1384" s="163" t="str">
        <f>IF($C$3="","",IF(P1384="","",BF1384))</f>
        <v/>
      </c>
      <c r="O1384" s="163" t="str">
        <f>IF($C$3="","",IF(AND(OR(F1384="",F1384="□"),OR(G1384="",G1384="□"),OR(H1384="",H1384="□")),"",IF(AND(F1384="■",G1384="■"),"",IF(AND(OR(F1384="■",G1384="■"),H1384="■"),"",IF(BF1384="","",IF(OR(BF1384=4,BF1384&gt;4),"○","×"))))))</f>
        <v/>
      </c>
      <c r="P1384" s="162" t="str">
        <f>IF($C$3="","",IF(AND(OR(F1384="",F1384="□"),OR(G1384="",G1384="□"),OR(H1384="",H1384="□")),"",IF(AND(F1384="■",G1384="■"),"",IF(AND(OR(F1384="■",G1384="■"),H1384="■"),"",IF(BF1384="","",IF(OR(BF1384=5,BF1384&gt;5),"○","×"))))))</f>
        <v/>
      </c>
      <c r="Q1384" s="129" t="s">
        <v>38</v>
      </c>
      <c r="R1384" s="130" t="s">
        <v>38</v>
      </c>
      <c r="S1384" s="131" t="s">
        <v>38</v>
      </c>
      <c r="T1384" s="1"/>
      <c r="U1384" s="10"/>
      <c r="V1384" s="11"/>
      <c r="W1384" s="10"/>
      <c r="X1384" s="223" t="str">
        <f t="shared" si="440"/>
        <v/>
      </c>
      <c r="Y1384" s="164" t="str">
        <f t="shared" si="422"/>
        <v/>
      </c>
      <c r="Z1384" s="131" t="s">
        <v>58</v>
      </c>
      <c r="AA1384" s="135" t="s">
        <v>58</v>
      </c>
      <c r="AB1384" s="165" t="str">
        <f t="shared" si="423"/>
        <v/>
      </c>
      <c r="AC1384" s="280"/>
      <c r="AD1384" s="281"/>
      <c r="AF1384" s="60" t="str">
        <f>IF($C$3="","",IF(AND(F1384="□",G1384="□",H1384="□"),"",IF(AND(F1384="■",G1384="■"),"",IF(AND(F1384="■",H1384="■"),"",IF(AND(G1384="■",H1384="■"),"",IF(F1384="■",$BY$42,IF(G1384="■",$BY$39,IF(I1384="","",I1384))))))))</f>
        <v/>
      </c>
      <c r="AG1384" s="61" t="str">
        <f>IF($C$3="","",IF(AND(F1384="□",G1384="□",H1384="□"),"",IF(AND(F1384="■",G1384="■"),"",IF(AND(F1384="■",H1384="■"),"",IF(AND(G1384="■",H1384="■"),"",IF(F1384="■",$BY$44,IF(G1384="■",$BY$41,IF(K1384="","",K1384))))))))</f>
        <v/>
      </c>
      <c r="AH1384" s="63" t="str">
        <f t="shared" si="424"/>
        <v/>
      </c>
      <c r="AI1384" s="63" t="str">
        <f t="shared" si="425"/>
        <v/>
      </c>
      <c r="AJ1384" s="64" t="str">
        <f t="shared" si="426"/>
        <v/>
      </c>
      <c r="AK1384" s="64" t="str">
        <f t="shared" si="427"/>
        <v/>
      </c>
      <c r="AL1384" s="64" t="str">
        <f>IF($C$3="","",IF(AND(F1384="□",G1384="□",H1384="□"),"",IF(AND(F1384="■",G1384="■"),"",IF(AND(F1384="■",H1384="■"),"",IF(AND(G1384="■",H1384="■"),"",IF(F1384="■",$BY$23,IF(G1384="■",$BY$21,IF(J1384="","",J1384))))))))</f>
        <v/>
      </c>
      <c r="AM1384" s="65" t="str">
        <f t="shared" si="428"/>
        <v/>
      </c>
      <c r="AN1384" s="64" t="str">
        <f>IF($C$3="","",IF(AND(F1384="□",G1384="□",H1384="□"),"",IF(AND(F1384="■",G1384="■"),"",IF(AND(F1384="■",H1384="■"),"",IF(AND(G1384="■",H1384="■"),"",IF(F1384="■",$BY$24,IF(G1384="■",$BY$22,IF(L1384="","",L1384))))))))</f>
        <v/>
      </c>
      <c r="AO1384" s="118"/>
      <c r="AP1384" s="64" t="str">
        <f t="shared" si="429"/>
        <v/>
      </c>
      <c r="AQ1384" s="64" t="str">
        <f t="shared" si="430"/>
        <v/>
      </c>
      <c r="AR1384" s="64" t="str">
        <f t="shared" si="431"/>
        <v/>
      </c>
      <c r="AS1384" s="64" t="str">
        <f t="shared" si="432"/>
        <v/>
      </c>
      <c r="AT1384" s="64" t="str">
        <f t="shared" si="433"/>
        <v/>
      </c>
      <c r="AW1384" s="17" t="str">
        <f t="shared" si="434"/>
        <v/>
      </c>
      <c r="AX1384" s="17" t="str">
        <f t="shared" si="435"/>
        <v/>
      </c>
      <c r="AY1384" s="17" t="str">
        <f t="shared" si="436"/>
        <v/>
      </c>
      <c r="AZ1384" s="17" t="str">
        <f t="shared" si="437"/>
        <v/>
      </c>
      <c r="BA1384" s="17" t="str">
        <f t="shared" si="438"/>
        <v/>
      </c>
      <c r="BB1384" s="17" t="str">
        <f t="shared" si="439"/>
        <v/>
      </c>
      <c r="BD1384" s="17" t="str">
        <f>IF(AND(OR(F1384="",F1384="□"),OR(G1384="",G1384="□"),OR(H1384="",H1384="□")),"",IF(AND(F1384="■",G1384="■"),"",IF(AND(OR(F1384="■",G1384="■"),H1384="■"),"",IF(F1384="■",5,IF(G1384="■",4,IF(I1384="","",IF($C$3="","",IF($C$3=8,"-",IF($C$3&lt;8,IF(I1384&lt;=$BY$25,7,IF(I1384&lt;=$BY$26,6,IF(I1384&lt;=$BY$27,5,IF(I1384&lt;=$BY$28,4,IF(I1384&lt;=$BY$29,3,IF(I1384&lt;=$BY$30,2,1)))))))))))))))</f>
        <v/>
      </c>
      <c r="BE1384" s="17" t="str">
        <f>IF(AND(OR(F1384="",F1384="□"),OR(G1384="",G1384="□"),OR(H1384="",H1384="□")),"",IF(AND(F1384="■",G1384="■"),"",IF(AND(OR(F1384="■",G1384="■"),H1384="■"),"",IF(F1384="■",5,IF(G1384="■",4,IF(K1384="","",IF($C$3="","",IF($C$3=8,IF(K1384&lt;=$BY$33,6,IF(K1384&lt;=$BY$34,5,IF(K1384&lt;=$BY$35,4,3))),IF(AND($C$3&lt;8,$C$3&gt;4),IF(K1384&lt;=$BY$32,7,IF(K1384&lt;=$BY$33,6,IF(K1384&lt;=$BY$34,5,IF(K1384&lt;=$BY$35,4,IF(K1384&lt;=$BY$36,3,2))))),IF(C1370&lt;5,"-"))))))))))</f>
        <v/>
      </c>
      <c r="BF1384" s="17" t="str">
        <f t="shared" si="441"/>
        <v/>
      </c>
      <c r="BH1384" s="18" t="str">
        <f>IF(X1384="","",IF(50&lt;=Y1384,6,IF(AND(40&lt;=Y1384,Y1384&lt;50),5,IF(AND(30&lt;=Y1384,Y1384&lt;40),4,IF(AND(20&lt;=Y1384,Y1384&lt;30),3,IF(AND(10&lt;=Y1384,Y1384&lt;20),2,IF(AND(0&lt;=Y1384,Y1384&lt;10),1,IF(Y1384&lt;0,0,""))))))))</f>
        <v/>
      </c>
      <c r="BI1384" s="18" t="str">
        <f>IF(X1384="","",IF(30&lt;=Y1384,4,IF(AND(20&lt;=Y1384,Y1384&lt;30),3,IF(AND(10&lt;=Y1384,Y1384&lt;20),2,IF(AND(0&lt;=Y1384,Y1384&lt;10),1,IF(Y1384&lt;0,0,""))))))</f>
        <v/>
      </c>
      <c r="BJ1384" s="58" t="str">
        <f>IF(AND(OR(Q1384="",Q1384="□"),OR(R1384="",R1384="□"),OR(S1384="",S1384="□")),"",IF(AND(Q1384="■",R1384="■"),"",IF(AND(OR(Q1384="■",R1384="■"),S1384="■"),"",IF(Q1384="■",3,IF(R1384="■",1,IF(Z1384="■",BH1384,BI1384))))))</f>
        <v/>
      </c>
    </row>
    <row r="1385" spans="1:62" ht="12" customHeight="1" x14ac:dyDescent="0.15">
      <c r="A1385" s="66">
        <v>1368</v>
      </c>
      <c r="B1385" s="4"/>
      <c r="C1385" s="2"/>
      <c r="D1385" s="2"/>
      <c r="E1385" s="8"/>
      <c r="F1385" s="129" t="s">
        <v>38</v>
      </c>
      <c r="G1385" s="130" t="s">
        <v>38</v>
      </c>
      <c r="H1385" s="131" t="s">
        <v>38</v>
      </c>
      <c r="I1385" s="122"/>
      <c r="J1385" s="149"/>
      <c r="K1385" s="124"/>
      <c r="L1385" s="178"/>
      <c r="M1385" s="133"/>
      <c r="N1385" s="163" t="str">
        <f>IF($C$3="","",IF(P1385="","",BF1385))</f>
        <v/>
      </c>
      <c r="O1385" s="163" t="str">
        <f>IF($C$3="","",IF(AND(OR(F1385="",F1385="□"),OR(G1385="",G1385="□"),OR(H1385="",H1385="□")),"",IF(AND(F1385="■",G1385="■"),"",IF(AND(OR(F1385="■",G1385="■"),H1385="■"),"",IF(BF1385="","",IF(OR(BF1385=4,BF1385&gt;4),"○","×"))))))</f>
        <v/>
      </c>
      <c r="P1385" s="162" t="str">
        <f>IF($C$3="","",IF(AND(OR(F1385="",F1385="□"),OR(G1385="",G1385="□"),OR(H1385="",H1385="□")),"",IF(AND(F1385="■",G1385="■"),"",IF(AND(OR(F1385="■",G1385="■"),H1385="■"),"",IF(BF1385="","",IF(OR(BF1385=5,BF1385&gt;5),"○","×"))))))</f>
        <v/>
      </c>
      <c r="Q1385" s="129" t="s">
        <v>38</v>
      </c>
      <c r="R1385" s="130" t="s">
        <v>38</v>
      </c>
      <c r="S1385" s="131" t="s">
        <v>38</v>
      </c>
      <c r="T1385" s="1"/>
      <c r="U1385" s="10"/>
      <c r="V1385" s="11"/>
      <c r="W1385" s="10"/>
      <c r="X1385" s="223" t="str">
        <f t="shared" si="440"/>
        <v/>
      </c>
      <c r="Y1385" s="164" t="str">
        <f t="shared" si="422"/>
        <v/>
      </c>
      <c r="Z1385" s="131" t="s">
        <v>58</v>
      </c>
      <c r="AA1385" s="135" t="s">
        <v>58</v>
      </c>
      <c r="AB1385" s="165" t="str">
        <f t="shared" si="423"/>
        <v/>
      </c>
      <c r="AC1385" s="280"/>
      <c r="AD1385" s="281"/>
      <c r="AF1385" s="60" t="str">
        <f>IF($C$3="","",IF(AND(F1385="□",G1385="□",H1385="□"),"",IF(AND(F1385="■",G1385="■"),"",IF(AND(F1385="■",H1385="■"),"",IF(AND(G1385="■",H1385="■"),"",IF(F1385="■",$BY$42,IF(G1385="■",$BY$39,IF(I1385="","",I1385))))))))</f>
        <v/>
      </c>
      <c r="AG1385" s="61" t="str">
        <f>IF($C$3="","",IF(AND(F1385="□",G1385="□",H1385="□"),"",IF(AND(F1385="■",G1385="■"),"",IF(AND(F1385="■",H1385="■"),"",IF(AND(G1385="■",H1385="■"),"",IF(F1385="■",$BY$44,IF(G1385="■",$BY$41,IF(K1385="","",K1385))))))))</f>
        <v/>
      </c>
      <c r="AH1385" s="63" t="str">
        <f t="shared" si="424"/>
        <v/>
      </c>
      <c r="AI1385" s="63" t="str">
        <f t="shared" si="425"/>
        <v/>
      </c>
      <c r="AJ1385" s="64" t="str">
        <f t="shared" si="426"/>
        <v/>
      </c>
      <c r="AK1385" s="64" t="str">
        <f t="shared" si="427"/>
        <v/>
      </c>
      <c r="AL1385" s="64" t="str">
        <f>IF($C$3="","",IF(AND(F1385="□",G1385="□",H1385="□"),"",IF(AND(F1385="■",G1385="■"),"",IF(AND(F1385="■",H1385="■"),"",IF(AND(G1385="■",H1385="■"),"",IF(F1385="■",$BY$23,IF(G1385="■",$BY$21,IF(J1385="","",J1385))))))))</f>
        <v/>
      </c>
      <c r="AM1385" s="65" t="str">
        <f t="shared" si="428"/>
        <v/>
      </c>
      <c r="AN1385" s="64" t="str">
        <f>IF($C$3="","",IF(AND(F1385="□",G1385="□",H1385="□"),"",IF(AND(F1385="■",G1385="■"),"",IF(AND(F1385="■",H1385="■"),"",IF(AND(G1385="■",H1385="■"),"",IF(F1385="■",$BY$24,IF(G1385="■",$BY$22,IF(L1385="","",L1385))))))))</f>
        <v/>
      </c>
      <c r="AO1385" s="118"/>
      <c r="AP1385" s="64" t="str">
        <f t="shared" si="429"/>
        <v/>
      </c>
      <c r="AQ1385" s="64" t="str">
        <f t="shared" si="430"/>
        <v/>
      </c>
      <c r="AR1385" s="64" t="str">
        <f t="shared" si="431"/>
        <v/>
      </c>
      <c r="AS1385" s="64" t="str">
        <f t="shared" si="432"/>
        <v/>
      </c>
      <c r="AT1385" s="64" t="str">
        <f t="shared" si="433"/>
        <v/>
      </c>
      <c r="AW1385" s="17" t="str">
        <f t="shared" si="434"/>
        <v/>
      </c>
      <c r="AX1385" s="17" t="str">
        <f t="shared" si="435"/>
        <v/>
      </c>
      <c r="AY1385" s="17" t="str">
        <f t="shared" si="436"/>
        <v/>
      </c>
      <c r="AZ1385" s="17" t="str">
        <f t="shared" si="437"/>
        <v/>
      </c>
      <c r="BA1385" s="17" t="str">
        <f t="shared" si="438"/>
        <v/>
      </c>
      <c r="BB1385" s="17" t="str">
        <f t="shared" si="439"/>
        <v/>
      </c>
      <c r="BD1385" s="17" t="str">
        <f>IF(AND(OR(F1385="",F1385="□"),OR(G1385="",G1385="□"),OR(H1385="",H1385="□")),"",IF(AND(F1385="■",G1385="■"),"",IF(AND(OR(F1385="■",G1385="■"),H1385="■"),"",IF(F1385="■",5,IF(G1385="■",4,IF(I1385="","",IF($C$3="","",IF($C$3=8,"-",IF($C$3&lt;8,IF(I1385&lt;=$BY$25,7,IF(I1385&lt;=$BY$26,6,IF(I1385&lt;=$BY$27,5,IF(I1385&lt;=$BY$28,4,IF(I1385&lt;=$BY$29,3,IF(I1385&lt;=$BY$30,2,1)))))))))))))))</f>
        <v/>
      </c>
      <c r="BE1385" s="17" t="str">
        <f>IF(AND(OR(F1385="",F1385="□"),OR(G1385="",G1385="□"),OR(H1385="",H1385="□")),"",IF(AND(F1385="■",G1385="■"),"",IF(AND(OR(F1385="■",G1385="■"),H1385="■"),"",IF(F1385="■",5,IF(G1385="■",4,IF(K1385="","",IF($C$3="","",IF($C$3=8,IF(K1385&lt;=$BY$33,6,IF(K1385&lt;=$BY$34,5,IF(K1385&lt;=$BY$35,4,3))),IF(AND($C$3&lt;8,$C$3&gt;4),IF(K1385&lt;=$BY$32,7,IF(K1385&lt;=$BY$33,6,IF(K1385&lt;=$BY$34,5,IF(K1385&lt;=$BY$35,4,IF(K1385&lt;=$BY$36,3,2))))),IF(C1371&lt;5,"-"))))))))))</f>
        <v/>
      </c>
      <c r="BF1385" s="17" t="str">
        <f t="shared" si="441"/>
        <v/>
      </c>
      <c r="BH1385" s="18" t="str">
        <f>IF(X1385="","",IF(50&lt;=Y1385,6,IF(AND(40&lt;=Y1385,Y1385&lt;50),5,IF(AND(30&lt;=Y1385,Y1385&lt;40),4,IF(AND(20&lt;=Y1385,Y1385&lt;30),3,IF(AND(10&lt;=Y1385,Y1385&lt;20),2,IF(AND(0&lt;=Y1385,Y1385&lt;10),1,IF(Y1385&lt;0,0,""))))))))</f>
        <v/>
      </c>
      <c r="BI1385" s="18" t="str">
        <f>IF(X1385="","",IF(30&lt;=Y1385,4,IF(AND(20&lt;=Y1385,Y1385&lt;30),3,IF(AND(10&lt;=Y1385,Y1385&lt;20),2,IF(AND(0&lt;=Y1385,Y1385&lt;10),1,IF(Y1385&lt;0,0,""))))))</f>
        <v/>
      </c>
      <c r="BJ1385" s="58" t="str">
        <f>IF(AND(OR(Q1385="",Q1385="□"),OR(R1385="",R1385="□"),OR(S1385="",S1385="□")),"",IF(AND(Q1385="■",R1385="■"),"",IF(AND(OR(Q1385="■",R1385="■"),S1385="■"),"",IF(Q1385="■",3,IF(R1385="■",1,IF(Z1385="■",BH1385,BI1385))))))</f>
        <v/>
      </c>
    </row>
    <row r="1386" spans="1:62" ht="12" customHeight="1" x14ac:dyDescent="0.15">
      <c r="A1386" s="66">
        <v>1369</v>
      </c>
      <c r="B1386" s="4"/>
      <c r="C1386" s="2"/>
      <c r="D1386" s="2"/>
      <c r="E1386" s="8"/>
      <c r="F1386" s="129" t="s">
        <v>38</v>
      </c>
      <c r="G1386" s="130" t="s">
        <v>38</v>
      </c>
      <c r="H1386" s="131" t="s">
        <v>38</v>
      </c>
      <c r="I1386" s="122"/>
      <c r="J1386" s="149"/>
      <c r="K1386" s="124"/>
      <c r="L1386" s="178"/>
      <c r="M1386" s="133"/>
      <c r="N1386" s="163" t="str">
        <f>IF($C$3="","",IF(P1386="","",BF1386))</f>
        <v/>
      </c>
      <c r="O1386" s="163" t="str">
        <f>IF($C$3="","",IF(AND(OR(F1386="",F1386="□"),OR(G1386="",G1386="□"),OR(H1386="",H1386="□")),"",IF(AND(F1386="■",G1386="■"),"",IF(AND(OR(F1386="■",G1386="■"),H1386="■"),"",IF(BF1386="","",IF(OR(BF1386=4,BF1386&gt;4),"○","×"))))))</f>
        <v/>
      </c>
      <c r="P1386" s="162" t="str">
        <f>IF($C$3="","",IF(AND(OR(F1386="",F1386="□"),OR(G1386="",G1386="□"),OR(H1386="",H1386="□")),"",IF(AND(F1386="■",G1386="■"),"",IF(AND(OR(F1386="■",G1386="■"),H1386="■"),"",IF(BF1386="","",IF(OR(BF1386=5,BF1386&gt;5),"○","×"))))))</f>
        <v/>
      </c>
      <c r="Q1386" s="129" t="s">
        <v>38</v>
      </c>
      <c r="R1386" s="130" t="s">
        <v>38</v>
      </c>
      <c r="S1386" s="131" t="s">
        <v>38</v>
      </c>
      <c r="T1386" s="1"/>
      <c r="U1386" s="10"/>
      <c r="V1386" s="11"/>
      <c r="W1386" s="10"/>
      <c r="X1386" s="223" t="str">
        <f t="shared" si="440"/>
        <v/>
      </c>
      <c r="Y1386" s="164" t="str">
        <f t="shared" si="422"/>
        <v/>
      </c>
      <c r="Z1386" s="131" t="s">
        <v>58</v>
      </c>
      <c r="AA1386" s="135" t="s">
        <v>58</v>
      </c>
      <c r="AB1386" s="165" t="str">
        <f t="shared" si="423"/>
        <v/>
      </c>
      <c r="AC1386" s="280"/>
      <c r="AD1386" s="281"/>
      <c r="AF1386" s="60" t="str">
        <f>IF($C$3="","",IF(AND(F1386="□",G1386="□",H1386="□"),"",IF(AND(F1386="■",G1386="■"),"",IF(AND(F1386="■",H1386="■"),"",IF(AND(G1386="■",H1386="■"),"",IF(F1386="■",$BY$42,IF(G1386="■",$BY$39,IF(I1386="","",I1386))))))))</f>
        <v/>
      </c>
      <c r="AG1386" s="61" t="str">
        <f>IF($C$3="","",IF(AND(F1386="□",G1386="□",H1386="□"),"",IF(AND(F1386="■",G1386="■"),"",IF(AND(F1386="■",H1386="■"),"",IF(AND(G1386="■",H1386="■"),"",IF(F1386="■",$BY$44,IF(G1386="■",$BY$41,IF(K1386="","",K1386))))))))</f>
        <v/>
      </c>
      <c r="AH1386" s="63" t="str">
        <f t="shared" si="424"/>
        <v/>
      </c>
      <c r="AI1386" s="63" t="str">
        <f t="shared" si="425"/>
        <v/>
      </c>
      <c r="AJ1386" s="64" t="str">
        <f t="shared" si="426"/>
        <v/>
      </c>
      <c r="AK1386" s="64" t="str">
        <f t="shared" si="427"/>
        <v/>
      </c>
      <c r="AL1386" s="64" t="str">
        <f>IF($C$3="","",IF(AND(F1386="□",G1386="□",H1386="□"),"",IF(AND(F1386="■",G1386="■"),"",IF(AND(F1386="■",H1386="■"),"",IF(AND(G1386="■",H1386="■"),"",IF(F1386="■",$BY$23,IF(G1386="■",$BY$21,IF(J1386="","",J1386))))))))</f>
        <v/>
      </c>
      <c r="AM1386" s="65" t="str">
        <f t="shared" si="428"/>
        <v/>
      </c>
      <c r="AN1386" s="64" t="str">
        <f>IF($C$3="","",IF(AND(F1386="□",G1386="□",H1386="□"),"",IF(AND(F1386="■",G1386="■"),"",IF(AND(F1386="■",H1386="■"),"",IF(AND(G1386="■",H1386="■"),"",IF(F1386="■",$BY$24,IF(G1386="■",$BY$22,IF(L1386="","",L1386))))))))</f>
        <v/>
      </c>
      <c r="AO1386" s="118"/>
      <c r="AP1386" s="64" t="str">
        <f t="shared" si="429"/>
        <v/>
      </c>
      <c r="AQ1386" s="64" t="str">
        <f t="shared" si="430"/>
        <v/>
      </c>
      <c r="AR1386" s="64" t="str">
        <f t="shared" si="431"/>
        <v/>
      </c>
      <c r="AS1386" s="64" t="str">
        <f t="shared" si="432"/>
        <v/>
      </c>
      <c r="AT1386" s="64" t="str">
        <f t="shared" si="433"/>
        <v/>
      </c>
      <c r="AW1386" s="17" t="str">
        <f t="shared" si="434"/>
        <v/>
      </c>
      <c r="AX1386" s="17" t="str">
        <f t="shared" si="435"/>
        <v/>
      </c>
      <c r="AY1386" s="17" t="str">
        <f t="shared" si="436"/>
        <v/>
      </c>
      <c r="AZ1386" s="17" t="str">
        <f t="shared" si="437"/>
        <v/>
      </c>
      <c r="BA1386" s="17" t="str">
        <f t="shared" si="438"/>
        <v/>
      </c>
      <c r="BB1386" s="17" t="str">
        <f t="shared" si="439"/>
        <v/>
      </c>
      <c r="BD1386" s="17" t="str">
        <f>IF(AND(OR(F1386="",F1386="□"),OR(G1386="",G1386="□"),OR(H1386="",H1386="□")),"",IF(AND(F1386="■",G1386="■"),"",IF(AND(OR(F1386="■",G1386="■"),H1386="■"),"",IF(F1386="■",5,IF(G1386="■",4,IF(I1386="","",IF($C$3="","",IF($C$3=8,"-",IF($C$3&lt;8,IF(I1386&lt;=$BY$25,7,IF(I1386&lt;=$BY$26,6,IF(I1386&lt;=$BY$27,5,IF(I1386&lt;=$BY$28,4,IF(I1386&lt;=$BY$29,3,IF(I1386&lt;=$BY$30,2,1)))))))))))))))</f>
        <v/>
      </c>
      <c r="BE1386" s="17" t="str">
        <f>IF(AND(OR(F1386="",F1386="□"),OR(G1386="",G1386="□"),OR(H1386="",H1386="□")),"",IF(AND(F1386="■",G1386="■"),"",IF(AND(OR(F1386="■",G1386="■"),H1386="■"),"",IF(F1386="■",5,IF(G1386="■",4,IF(K1386="","",IF($C$3="","",IF($C$3=8,IF(K1386&lt;=$BY$33,6,IF(K1386&lt;=$BY$34,5,IF(K1386&lt;=$BY$35,4,3))),IF(AND($C$3&lt;8,$C$3&gt;4),IF(K1386&lt;=$BY$32,7,IF(K1386&lt;=$BY$33,6,IF(K1386&lt;=$BY$34,5,IF(K1386&lt;=$BY$35,4,IF(K1386&lt;=$BY$36,3,2))))),IF(C1372&lt;5,"-"))))))))))</f>
        <v/>
      </c>
      <c r="BF1386" s="17" t="str">
        <f t="shared" si="441"/>
        <v/>
      </c>
      <c r="BH1386" s="18" t="str">
        <f>IF(X1386="","",IF(50&lt;=Y1386,6,IF(AND(40&lt;=Y1386,Y1386&lt;50),5,IF(AND(30&lt;=Y1386,Y1386&lt;40),4,IF(AND(20&lt;=Y1386,Y1386&lt;30),3,IF(AND(10&lt;=Y1386,Y1386&lt;20),2,IF(AND(0&lt;=Y1386,Y1386&lt;10),1,IF(Y1386&lt;0,0,""))))))))</f>
        <v/>
      </c>
      <c r="BI1386" s="18" t="str">
        <f>IF(X1386="","",IF(30&lt;=Y1386,4,IF(AND(20&lt;=Y1386,Y1386&lt;30),3,IF(AND(10&lt;=Y1386,Y1386&lt;20),2,IF(AND(0&lt;=Y1386,Y1386&lt;10),1,IF(Y1386&lt;0,0,""))))))</f>
        <v/>
      </c>
      <c r="BJ1386" s="58" t="str">
        <f>IF(AND(OR(Q1386="",Q1386="□"),OR(R1386="",R1386="□"),OR(S1386="",S1386="□")),"",IF(AND(Q1386="■",R1386="■"),"",IF(AND(OR(Q1386="■",R1386="■"),S1386="■"),"",IF(Q1386="■",3,IF(R1386="■",1,IF(Z1386="■",BH1386,BI1386))))))</f>
        <v/>
      </c>
    </row>
    <row r="1387" spans="1:62" ht="12" customHeight="1" x14ac:dyDescent="0.15">
      <c r="A1387" s="66">
        <v>1370</v>
      </c>
      <c r="B1387" s="4"/>
      <c r="C1387" s="2"/>
      <c r="D1387" s="2"/>
      <c r="E1387" s="8"/>
      <c r="F1387" s="129" t="s">
        <v>38</v>
      </c>
      <c r="G1387" s="130" t="s">
        <v>38</v>
      </c>
      <c r="H1387" s="131" t="s">
        <v>38</v>
      </c>
      <c r="I1387" s="122"/>
      <c r="J1387" s="149"/>
      <c r="K1387" s="124"/>
      <c r="L1387" s="178"/>
      <c r="M1387" s="133"/>
      <c r="N1387" s="163" t="str">
        <f>IF($C$3="","",IF(P1387="","",BF1387))</f>
        <v/>
      </c>
      <c r="O1387" s="163" t="str">
        <f>IF($C$3="","",IF(AND(OR(F1387="",F1387="□"),OR(G1387="",G1387="□"),OR(H1387="",H1387="□")),"",IF(AND(F1387="■",G1387="■"),"",IF(AND(OR(F1387="■",G1387="■"),H1387="■"),"",IF(BF1387="","",IF(OR(BF1387=4,BF1387&gt;4),"○","×"))))))</f>
        <v/>
      </c>
      <c r="P1387" s="162" t="str">
        <f>IF($C$3="","",IF(AND(OR(F1387="",F1387="□"),OR(G1387="",G1387="□"),OR(H1387="",H1387="□")),"",IF(AND(F1387="■",G1387="■"),"",IF(AND(OR(F1387="■",G1387="■"),H1387="■"),"",IF(BF1387="","",IF(OR(BF1387=5,BF1387&gt;5),"○","×"))))))</f>
        <v/>
      </c>
      <c r="Q1387" s="129" t="s">
        <v>38</v>
      </c>
      <c r="R1387" s="130" t="s">
        <v>38</v>
      </c>
      <c r="S1387" s="131" t="s">
        <v>38</v>
      </c>
      <c r="T1387" s="1"/>
      <c r="U1387" s="10"/>
      <c r="V1387" s="11"/>
      <c r="W1387" s="10"/>
      <c r="X1387" s="223" t="str">
        <f t="shared" si="440"/>
        <v/>
      </c>
      <c r="Y1387" s="164" t="str">
        <f t="shared" si="422"/>
        <v/>
      </c>
      <c r="Z1387" s="131" t="s">
        <v>58</v>
      </c>
      <c r="AA1387" s="135" t="s">
        <v>58</v>
      </c>
      <c r="AB1387" s="165" t="str">
        <f t="shared" si="423"/>
        <v/>
      </c>
      <c r="AC1387" s="280"/>
      <c r="AD1387" s="281"/>
      <c r="AF1387" s="60" t="str">
        <f>IF($C$3="","",IF(AND(F1387="□",G1387="□",H1387="□"),"",IF(AND(F1387="■",G1387="■"),"",IF(AND(F1387="■",H1387="■"),"",IF(AND(G1387="■",H1387="■"),"",IF(F1387="■",$BY$42,IF(G1387="■",$BY$39,IF(I1387="","",I1387))))))))</f>
        <v/>
      </c>
      <c r="AG1387" s="61" t="str">
        <f>IF($C$3="","",IF(AND(F1387="□",G1387="□",H1387="□"),"",IF(AND(F1387="■",G1387="■"),"",IF(AND(F1387="■",H1387="■"),"",IF(AND(G1387="■",H1387="■"),"",IF(F1387="■",$BY$44,IF(G1387="■",$BY$41,IF(K1387="","",K1387))))))))</f>
        <v/>
      </c>
      <c r="AH1387" s="63" t="str">
        <f t="shared" si="424"/>
        <v/>
      </c>
      <c r="AI1387" s="63" t="str">
        <f t="shared" si="425"/>
        <v/>
      </c>
      <c r="AJ1387" s="64" t="str">
        <f t="shared" si="426"/>
        <v/>
      </c>
      <c r="AK1387" s="64" t="str">
        <f t="shared" si="427"/>
        <v/>
      </c>
      <c r="AL1387" s="64" t="str">
        <f>IF($C$3="","",IF(AND(F1387="□",G1387="□",H1387="□"),"",IF(AND(F1387="■",G1387="■"),"",IF(AND(F1387="■",H1387="■"),"",IF(AND(G1387="■",H1387="■"),"",IF(F1387="■",$BY$23,IF(G1387="■",$BY$21,IF(J1387="","",J1387))))))))</f>
        <v/>
      </c>
      <c r="AM1387" s="65" t="str">
        <f t="shared" si="428"/>
        <v/>
      </c>
      <c r="AN1387" s="64" t="str">
        <f>IF($C$3="","",IF(AND(F1387="□",G1387="□",H1387="□"),"",IF(AND(F1387="■",G1387="■"),"",IF(AND(F1387="■",H1387="■"),"",IF(AND(G1387="■",H1387="■"),"",IF(F1387="■",$BY$24,IF(G1387="■",$BY$22,IF(L1387="","",L1387))))))))</f>
        <v/>
      </c>
      <c r="AO1387" s="118"/>
      <c r="AP1387" s="64" t="str">
        <f t="shared" si="429"/>
        <v/>
      </c>
      <c r="AQ1387" s="64" t="str">
        <f t="shared" si="430"/>
        <v/>
      </c>
      <c r="AR1387" s="64" t="str">
        <f t="shared" si="431"/>
        <v/>
      </c>
      <c r="AS1387" s="64" t="str">
        <f t="shared" si="432"/>
        <v/>
      </c>
      <c r="AT1387" s="64" t="str">
        <f t="shared" si="433"/>
        <v/>
      </c>
      <c r="AW1387" s="17" t="str">
        <f t="shared" si="434"/>
        <v/>
      </c>
      <c r="AX1387" s="17" t="str">
        <f t="shared" si="435"/>
        <v/>
      </c>
      <c r="AY1387" s="17" t="str">
        <f t="shared" si="436"/>
        <v/>
      </c>
      <c r="AZ1387" s="17" t="str">
        <f t="shared" si="437"/>
        <v/>
      </c>
      <c r="BA1387" s="17" t="str">
        <f t="shared" si="438"/>
        <v/>
      </c>
      <c r="BB1387" s="17" t="str">
        <f t="shared" si="439"/>
        <v/>
      </c>
      <c r="BD1387" s="17" t="str">
        <f>IF(AND(OR(F1387="",F1387="□"),OR(G1387="",G1387="□"),OR(H1387="",H1387="□")),"",IF(AND(F1387="■",G1387="■"),"",IF(AND(OR(F1387="■",G1387="■"),H1387="■"),"",IF(F1387="■",5,IF(G1387="■",4,IF(I1387="","",IF($C$3="","",IF($C$3=8,"-",IF($C$3&lt;8,IF(I1387&lt;=$BY$25,7,IF(I1387&lt;=$BY$26,6,IF(I1387&lt;=$BY$27,5,IF(I1387&lt;=$BY$28,4,IF(I1387&lt;=$BY$29,3,IF(I1387&lt;=$BY$30,2,1)))))))))))))))</f>
        <v/>
      </c>
      <c r="BE1387" s="17" t="str">
        <f>IF(AND(OR(F1387="",F1387="□"),OR(G1387="",G1387="□"),OR(H1387="",H1387="□")),"",IF(AND(F1387="■",G1387="■"),"",IF(AND(OR(F1387="■",G1387="■"),H1387="■"),"",IF(F1387="■",5,IF(G1387="■",4,IF(K1387="","",IF($C$3="","",IF($C$3=8,IF(K1387&lt;=$BY$33,6,IF(K1387&lt;=$BY$34,5,IF(K1387&lt;=$BY$35,4,3))),IF(AND($C$3&lt;8,$C$3&gt;4),IF(K1387&lt;=$BY$32,7,IF(K1387&lt;=$BY$33,6,IF(K1387&lt;=$BY$34,5,IF(K1387&lt;=$BY$35,4,IF(K1387&lt;=$BY$36,3,2))))),IF(C1373&lt;5,"-"))))))))))</f>
        <v/>
      </c>
      <c r="BF1387" s="17" t="str">
        <f t="shared" si="441"/>
        <v/>
      </c>
      <c r="BH1387" s="18" t="str">
        <f>IF(X1387="","",IF(50&lt;=Y1387,6,IF(AND(40&lt;=Y1387,Y1387&lt;50),5,IF(AND(30&lt;=Y1387,Y1387&lt;40),4,IF(AND(20&lt;=Y1387,Y1387&lt;30),3,IF(AND(10&lt;=Y1387,Y1387&lt;20),2,IF(AND(0&lt;=Y1387,Y1387&lt;10),1,IF(Y1387&lt;0,0,""))))))))</f>
        <v/>
      </c>
      <c r="BI1387" s="18" t="str">
        <f>IF(X1387="","",IF(30&lt;=Y1387,4,IF(AND(20&lt;=Y1387,Y1387&lt;30),3,IF(AND(10&lt;=Y1387,Y1387&lt;20),2,IF(AND(0&lt;=Y1387,Y1387&lt;10),1,IF(Y1387&lt;0,0,""))))))</f>
        <v/>
      </c>
      <c r="BJ1387" s="58" t="str">
        <f>IF(AND(OR(Q1387="",Q1387="□"),OR(R1387="",R1387="□"),OR(S1387="",S1387="□")),"",IF(AND(Q1387="■",R1387="■"),"",IF(AND(OR(Q1387="■",R1387="■"),S1387="■"),"",IF(Q1387="■",3,IF(R1387="■",1,IF(Z1387="■",BH1387,BI1387))))))</f>
        <v/>
      </c>
    </row>
    <row r="1388" spans="1:62" ht="12" customHeight="1" x14ac:dyDescent="0.15">
      <c r="A1388" s="66">
        <v>1371</v>
      </c>
      <c r="B1388" s="4"/>
      <c r="C1388" s="2"/>
      <c r="D1388" s="2"/>
      <c r="E1388" s="8"/>
      <c r="F1388" s="129" t="s">
        <v>38</v>
      </c>
      <c r="G1388" s="130" t="s">
        <v>38</v>
      </c>
      <c r="H1388" s="131" t="s">
        <v>38</v>
      </c>
      <c r="I1388" s="122"/>
      <c r="J1388" s="149"/>
      <c r="K1388" s="124"/>
      <c r="L1388" s="178"/>
      <c r="M1388" s="133"/>
      <c r="N1388" s="163" t="str">
        <f>IF($C$3="","",IF(P1388="","",BF1388))</f>
        <v/>
      </c>
      <c r="O1388" s="163" t="str">
        <f>IF($C$3="","",IF(AND(OR(F1388="",F1388="□"),OR(G1388="",G1388="□"),OR(H1388="",H1388="□")),"",IF(AND(F1388="■",G1388="■"),"",IF(AND(OR(F1388="■",G1388="■"),H1388="■"),"",IF(BF1388="","",IF(OR(BF1388=4,BF1388&gt;4),"○","×"))))))</f>
        <v/>
      </c>
      <c r="P1388" s="162" t="str">
        <f>IF($C$3="","",IF(AND(OR(F1388="",F1388="□"),OR(G1388="",G1388="□"),OR(H1388="",H1388="□")),"",IF(AND(F1388="■",G1388="■"),"",IF(AND(OR(F1388="■",G1388="■"),H1388="■"),"",IF(BF1388="","",IF(OR(BF1388=5,BF1388&gt;5),"○","×"))))))</f>
        <v/>
      </c>
      <c r="Q1388" s="129" t="s">
        <v>38</v>
      </c>
      <c r="R1388" s="130" t="s">
        <v>38</v>
      </c>
      <c r="S1388" s="131" t="s">
        <v>38</v>
      </c>
      <c r="T1388" s="1"/>
      <c r="U1388" s="10"/>
      <c r="V1388" s="11"/>
      <c r="W1388" s="10"/>
      <c r="X1388" s="223" t="str">
        <f t="shared" si="440"/>
        <v/>
      </c>
      <c r="Y1388" s="164" t="str">
        <f t="shared" si="422"/>
        <v/>
      </c>
      <c r="Z1388" s="131" t="s">
        <v>58</v>
      </c>
      <c r="AA1388" s="135" t="s">
        <v>58</v>
      </c>
      <c r="AB1388" s="165" t="str">
        <f t="shared" si="423"/>
        <v/>
      </c>
      <c r="AC1388" s="280"/>
      <c r="AD1388" s="281"/>
      <c r="AF1388" s="60" t="str">
        <f>IF($C$3="","",IF(AND(F1388="□",G1388="□",H1388="□"),"",IF(AND(F1388="■",G1388="■"),"",IF(AND(F1388="■",H1388="■"),"",IF(AND(G1388="■",H1388="■"),"",IF(F1388="■",$BY$42,IF(G1388="■",$BY$39,IF(I1388="","",I1388))))))))</f>
        <v/>
      </c>
      <c r="AG1388" s="61" t="str">
        <f>IF($C$3="","",IF(AND(F1388="□",G1388="□",H1388="□"),"",IF(AND(F1388="■",G1388="■"),"",IF(AND(F1388="■",H1388="■"),"",IF(AND(G1388="■",H1388="■"),"",IF(F1388="■",$BY$44,IF(G1388="■",$BY$41,IF(K1388="","",K1388))))))))</f>
        <v/>
      </c>
      <c r="AH1388" s="63" t="str">
        <f t="shared" si="424"/>
        <v/>
      </c>
      <c r="AI1388" s="63" t="str">
        <f t="shared" si="425"/>
        <v/>
      </c>
      <c r="AJ1388" s="64" t="str">
        <f t="shared" si="426"/>
        <v/>
      </c>
      <c r="AK1388" s="64" t="str">
        <f t="shared" si="427"/>
        <v/>
      </c>
      <c r="AL1388" s="64" t="str">
        <f>IF($C$3="","",IF(AND(F1388="□",G1388="□",H1388="□"),"",IF(AND(F1388="■",G1388="■"),"",IF(AND(F1388="■",H1388="■"),"",IF(AND(G1388="■",H1388="■"),"",IF(F1388="■",$BY$23,IF(G1388="■",$BY$21,IF(J1388="","",J1388))))))))</f>
        <v/>
      </c>
      <c r="AM1388" s="65" t="str">
        <f t="shared" si="428"/>
        <v/>
      </c>
      <c r="AN1388" s="64" t="str">
        <f>IF($C$3="","",IF(AND(F1388="□",G1388="□",H1388="□"),"",IF(AND(F1388="■",G1388="■"),"",IF(AND(F1388="■",H1388="■"),"",IF(AND(G1388="■",H1388="■"),"",IF(F1388="■",$BY$24,IF(G1388="■",$BY$22,IF(L1388="","",L1388))))))))</f>
        <v/>
      </c>
      <c r="AO1388" s="118"/>
      <c r="AP1388" s="64" t="str">
        <f t="shared" si="429"/>
        <v/>
      </c>
      <c r="AQ1388" s="64" t="str">
        <f t="shared" si="430"/>
        <v/>
      </c>
      <c r="AR1388" s="64" t="str">
        <f t="shared" si="431"/>
        <v/>
      </c>
      <c r="AS1388" s="64" t="str">
        <f t="shared" si="432"/>
        <v/>
      </c>
      <c r="AT1388" s="64" t="str">
        <f t="shared" si="433"/>
        <v/>
      </c>
      <c r="AW1388" s="17" t="str">
        <f t="shared" si="434"/>
        <v/>
      </c>
      <c r="AX1388" s="17" t="str">
        <f t="shared" si="435"/>
        <v/>
      </c>
      <c r="AY1388" s="17" t="str">
        <f t="shared" si="436"/>
        <v/>
      </c>
      <c r="AZ1388" s="17" t="str">
        <f t="shared" si="437"/>
        <v/>
      </c>
      <c r="BA1388" s="17" t="str">
        <f t="shared" si="438"/>
        <v/>
      </c>
      <c r="BB1388" s="17" t="str">
        <f t="shared" si="439"/>
        <v/>
      </c>
      <c r="BD1388" s="17" t="str">
        <f>IF(AND(OR(F1388="",F1388="□"),OR(G1388="",G1388="□"),OR(H1388="",H1388="□")),"",IF(AND(F1388="■",G1388="■"),"",IF(AND(OR(F1388="■",G1388="■"),H1388="■"),"",IF(F1388="■",5,IF(G1388="■",4,IF(I1388="","",IF($C$3="","",IF($C$3=8,"-",IF($C$3&lt;8,IF(I1388&lt;=$BY$25,7,IF(I1388&lt;=$BY$26,6,IF(I1388&lt;=$BY$27,5,IF(I1388&lt;=$BY$28,4,IF(I1388&lt;=$BY$29,3,IF(I1388&lt;=$BY$30,2,1)))))))))))))))</f>
        <v/>
      </c>
      <c r="BE1388" s="17" t="str">
        <f>IF(AND(OR(F1388="",F1388="□"),OR(G1388="",G1388="□"),OR(H1388="",H1388="□")),"",IF(AND(F1388="■",G1388="■"),"",IF(AND(OR(F1388="■",G1388="■"),H1388="■"),"",IF(F1388="■",5,IF(G1388="■",4,IF(K1388="","",IF($C$3="","",IF($C$3=8,IF(K1388&lt;=$BY$33,6,IF(K1388&lt;=$BY$34,5,IF(K1388&lt;=$BY$35,4,3))),IF(AND($C$3&lt;8,$C$3&gt;4),IF(K1388&lt;=$BY$32,7,IF(K1388&lt;=$BY$33,6,IF(K1388&lt;=$BY$34,5,IF(K1388&lt;=$BY$35,4,IF(K1388&lt;=$BY$36,3,2))))),IF(C1374&lt;5,"-"))))))))))</f>
        <v/>
      </c>
      <c r="BF1388" s="17" t="str">
        <f t="shared" si="441"/>
        <v/>
      </c>
      <c r="BH1388" s="18" t="str">
        <f>IF(X1388="","",IF(50&lt;=Y1388,6,IF(AND(40&lt;=Y1388,Y1388&lt;50),5,IF(AND(30&lt;=Y1388,Y1388&lt;40),4,IF(AND(20&lt;=Y1388,Y1388&lt;30),3,IF(AND(10&lt;=Y1388,Y1388&lt;20),2,IF(AND(0&lt;=Y1388,Y1388&lt;10),1,IF(Y1388&lt;0,0,""))))))))</f>
        <v/>
      </c>
      <c r="BI1388" s="18" t="str">
        <f>IF(X1388="","",IF(30&lt;=Y1388,4,IF(AND(20&lt;=Y1388,Y1388&lt;30),3,IF(AND(10&lt;=Y1388,Y1388&lt;20),2,IF(AND(0&lt;=Y1388,Y1388&lt;10),1,IF(Y1388&lt;0,0,""))))))</f>
        <v/>
      </c>
      <c r="BJ1388" s="58" t="str">
        <f>IF(AND(OR(Q1388="",Q1388="□"),OR(R1388="",R1388="□"),OR(S1388="",S1388="□")),"",IF(AND(Q1388="■",R1388="■"),"",IF(AND(OR(Q1388="■",R1388="■"),S1388="■"),"",IF(Q1388="■",3,IF(R1388="■",1,IF(Z1388="■",BH1388,BI1388))))))</f>
        <v/>
      </c>
    </row>
    <row r="1389" spans="1:62" ht="12" customHeight="1" x14ac:dyDescent="0.15">
      <c r="A1389" s="66">
        <v>1372</v>
      </c>
      <c r="B1389" s="4"/>
      <c r="C1389" s="2"/>
      <c r="D1389" s="2"/>
      <c r="E1389" s="8"/>
      <c r="F1389" s="129" t="s">
        <v>38</v>
      </c>
      <c r="G1389" s="130" t="s">
        <v>38</v>
      </c>
      <c r="H1389" s="131" t="s">
        <v>38</v>
      </c>
      <c r="I1389" s="122"/>
      <c r="J1389" s="149"/>
      <c r="K1389" s="124"/>
      <c r="L1389" s="178"/>
      <c r="M1389" s="133"/>
      <c r="N1389" s="163" t="str">
        <f>IF($C$3="","",IF(P1389="","",BF1389))</f>
        <v/>
      </c>
      <c r="O1389" s="163" t="str">
        <f>IF($C$3="","",IF(AND(OR(F1389="",F1389="□"),OR(G1389="",G1389="□"),OR(H1389="",H1389="□")),"",IF(AND(F1389="■",G1389="■"),"",IF(AND(OR(F1389="■",G1389="■"),H1389="■"),"",IF(BF1389="","",IF(OR(BF1389=4,BF1389&gt;4),"○","×"))))))</f>
        <v/>
      </c>
      <c r="P1389" s="162" t="str">
        <f>IF($C$3="","",IF(AND(OR(F1389="",F1389="□"),OR(G1389="",G1389="□"),OR(H1389="",H1389="□")),"",IF(AND(F1389="■",G1389="■"),"",IF(AND(OR(F1389="■",G1389="■"),H1389="■"),"",IF(BF1389="","",IF(OR(BF1389=5,BF1389&gt;5),"○","×"))))))</f>
        <v/>
      </c>
      <c r="Q1389" s="129" t="s">
        <v>38</v>
      </c>
      <c r="R1389" s="130" t="s">
        <v>38</v>
      </c>
      <c r="S1389" s="131" t="s">
        <v>38</v>
      </c>
      <c r="T1389" s="1"/>
      <c r="U1389" s="10"/>
      <c r="V1389" s="11"/>
      <c r="W1389" s="10"/>
      <c r="X1389" s="223" t="str">
        <f t="shared" si="440"/>
        <v/>
      </c>
      <c r="Y1389" s="164" t="str">
        <f t="shared" si="422"/>
        <v/>
      </c>
      <c r="Z1389" s="131" t="s">
        <v>58</v>
      </c>
      <c r="AA1389" s="135" t="s">
        <v>58</v>
      </c>
      <c r="AB1389" s="165" t="str">
        <f t="shared" si="423"/>
        <v/>
      </c>
      <c r="AC1389" s="280"/>
      <c r="AD1389" s="281"/>
      <c r="AF1389" s="60" t="str">
        <f>IF($C$3="","",IF(AND(F1389="□",G1389="□",H1389="□"),"",IF(AND(F1389="■",G1389="■"),"",IF(AND(F1389="■",H1389="■"),"",IF(AND(G1389="■",H1389="■"),"",IF(F1389="■",$BY$42,IF(G1389="■",$BY$39,IF(I1389="","",I1389))))))))</f>
        <v/>
      </c>
      <c r="AG1389" s="61" t="str">
        <f>IF($C$3="","",IF(AND(F1389="□",G1389="□",H1389="□"),"",IF(AND(F1389="■",G1389="■"),"",IF(AND(F1389="■",H1389="■"),"",IF(AND(G1389="■",H1389="■"),"",IF(F1389="■",$BY$44,IF(G1389="■",$BY$41,IF(K1389="","",K1389))))))))</f>
        <v/>
      </c>
      <c r="AH1389" s="63" t="str">
        <f t="shared" si="424"/>
        <v/>
      </c>
      <c r="AI1389" s="63" t="str">
        <f t="shared" si="425"/>
        <v/>
      </c>
      <c r="AJ1389" s="64" t="str">
        <f t="shared" si="426"/>
        <v/>
      </c>
      <c r="AK1389" s="64" t="str">
        <f t="shared" si="427"/>
        <v/>
      </c>
      <c r="AL1389" s="64" t="str">
        <f>IF($C$3="","",IF(AND(F1389="□",G1389="□",H1389="□"),"",IF(AND(F1389="■",G1389="■"),"",IF(AND(F1389="■",H1389="■"),"",IF(AND(G1389="■",H1389="■"),"",IF(F1389="■",$BY$23,IF(G1389="■",$BY$21,IF(J1389="","",J1389))))))))</f>
        <v/>
      </c>
      <c r="AM1389" s="65" t="str">
        <f t="shared" si="428"/>
        <v/>
      </c>
      <c r="AN1389" s="64" t="str">
        <f>IF($C$3="","",IF(AND(F1389="□",G1389="□",H1389="□"),"",IF(AND(F1389="■",G1389="■"),"",IF(AND(F1389="■",H1389="■"),"",IF(AND(G1389="■",H1389="■"),"",IF(F1389="■",$BY$24,IF(G1389="■",$BY$22,IF(L1389="","",L1389))))))))</f>
        <v/>
      </c>
      <c r="AO1389" s="118"/>
      <c r="AP1389" s="64" t="str">
        <f t="shared" si="429"/>
        <v/>
      </c>
      <c r="AQ1389" s="64" t="str">
        <f t="shared" si="430"/>
        <v/>
      </c>
      <c r="AR1389" s="64" t="str">
        <f t="shared" si="431"/>
        <v/>
      </c>
      <c r="AS1389" s="64" t="str">
        <f t="shared" si="432"/>
        <v/>
      </c>
      <c r="AT1389" s="64" t="str">
        <f t="shared" si="433"/>
        <v/>
      </c>
      <c r="AW1389" s="17" t="str">
        <f t="shared" si="434"/>
        <v/>
      </c>
      <c r="AX1389" s="17" t="str">
        <f t="shared" si="435"/>
        <v/>
      </c>
      <c r="AY1389" s="17" t="str">
        <f t="shared" si="436"/>
        <v/>
      </c>
      <c r="AZ1389" s="17" t="str">
        <f t="shared" si="437"/>
        <v/>
      </c>
      <c r="BA1389" s="17" t="str">
        <f t="shared" si="438"/>
        <v/>
      </c>
      <c r="BB1389" s="17" t="str">
        <f t="shared" si="439"/>
        <v/>
      </c>
      <c r="BD1389" s="17" t="str">
        <f>IF(AND(OR(F1389="",F1389="□"),OR(G1389="",G1389="□"),OR(H1389="",H1389="□")),"",IF(AND(F1389="■",G1389="■"),"",IF(AND(OR(F1389="■",G1389="■"),H1389="■"),"",IF(F1389="■",5,IF(G1389="■",4,IF(I1389="","",IF($C$3="","",IF($C$3=8,"-",IF($C$3&lt;8,IF(I1389&lt;=$BY$25,7,IF(I1389&lt;=$BY$26,6,IF(I1389&lt;=$BY$27,5,IF(I1389&lt;=$BY$28,4,IF(I1389&lt;=$BY$29,3,IF(I1389&lt;=$BY$30,2,1)))))))))))))))</f>
        <v/>
      </c>
      <c r="BE1389" s="17" t="str">
        <f>IF(AND(OR(F1389="",F1389="□"),OR(G1389="",G1389="□"),OR(H1389="",H1389="□")),"",IF(AND(F1389="■",G1389="■"),"",IF(AND(OR(F1389="■",G1389="■"),H1389="■"),"",IF(F1389="■",5,IF(G1389="■",4,IF(K1389="","",IF($C$3="","",IF($C$3=8,IF(K1389&lt;=$BY$33,6,IF(K1389&lt;=$BY$34,5,IF(K1389&lt;=$BY$35,4,3))),IF(AND($C$3&lt;8,$C$3&gt;4),IF(K1389&lt;=$BY$32,7,IF(K1389&lt;=$BY$33,6,IF(K1389&lt;=$BY$34,5,IF(K1389&lt;=$BY$35,4,IF(K1389&lt;=$BY$36,3,2))))),IF(C1375&lt;5,"-"))))))))))</f>
        <v/>
      </c>
      <c r="BF1389" s="17" t="str">
        <f t="shared" si="441"/>
        <v/>
      </c>
      <c r="BH1389" s="18" t="str">
        <f>IF(X1389="","",IF(50&lt;=Y1389,6,IF(AND(40&lt;=Y1389,Y1389&lt;50),5,IF(AND(30&lt;=Y1389,Y1389&lt;40),4,IF(AND(20&lt;=Y1389,Y1389&lt;30),3,IF(AND(10&lt;=Y1389,Y1389&lt;20),2,IF(AND(0&lt;=Y1389,Y1389&lt;10),1,IF(Y1389&lt;0,0,""))))))))</f>
        <v/>
      </c>
      <c r="BI1389" s="18" t="str">
        <f>IF(X1389="","",IF(30&lt;=Y1389,4,IF(AND(20&lt;=Y1389,Y1389&lt;30),3,IF(AND(10&lt;=Y1389,Y1389&lt;20),2,IF(AND(0&lt;=Y1389,Y1389&lt;10),1,IF(Y1389&lt;0,0,""))))))</f>
        <v/>
      </c>
      <c r="BJ1389" s="58" t="str">
        <f>IF(AND(OR(Q1389="",Q1389="□"),OR(R1389="",R1389="□"),OR(S1389="",S1389="□")),"",IF(AND(Q1389="■",R1389="■"),"",IF(AND(OR(Q1389="■",R1389="■"),S1389="■"),"",IF(Q1389="■",3,IF(R1389="■",1,IF(Z1389="■",BH1389,BI1389))))))</f>
        <v/>
      </c>
    </row>
    <row r="1390" spans="1:62" ht="12" customHeight="1" x14ac:dyDescent="0.15">
      <c r="A1390" s="66">
        <v>1373</v>
      </c>
      <c r="B1390" s="4"/>
      <c r="C1390" s="2"/>
      <c r="D1390" s="2"/>
      <c r="E1390" s="8"/>
      <c r="F1390" s="129" t="s">
        <v>38</v>
      </c>
      <c r="G1390" s="130" t="s">
        <v>38</v>
      </c>
      <c r="H1390" s="131" t="s">
        <v>38</v>
      </c>
      <c r="I1390" s="122"/>
      <c r="J1390" s="149"/>
      <c r="K1390" s="124"/>
      <c r="L1390" s="178"/>
      <c r="M1390" s="133"/>
      <c r="N1390" s="163" t="str">
        <f>IF($C$3="","",IF(P1390="","",BF1390))</f>
        <v/>
      </c>
      <c r="O1390" s="163" t="str">
        <f>IF($C$3="","",IF(AND(OR(F1390="",F1390="□"),OR(G1390="",G1390="□"),OR(H1390="",H1390="□")),"",IF(AND(F1390="■",G1390="■"),"",IF(AND(OR(F1390="■",G1390="■"),H1390="■"),"",IF(BF1390="","",IF(OR(BF1390=4,BF1390&gt;4),"○","×"))))))</f>
        <v/>
      </c>
      <c r="P1390" s="162" t="str">
        <f>IF($C$3="","",IF(AND(OR(F1390="",F1390="□"),OR(G1390="",G1390="□"),OR(H1390="",H1390="□")),"",IF(AND(F1390="■",G1390="■"),"",IF(AND(OR(F1390="■",G1390="■"),H1390="■"),"",IF(BF1390="","",IF(OR(BF1390=5,BF1390&gt;5),"○","×"))))))</f>
        <v/>
      </c>
      <c r="Q1390" s="129" t="s">
        <v>38</v>
      </c>
      <c r="R1390" s="130" t="s">
        <v>38</v>
      </c>
      <c r="S1390" s="131" t="s">
        <v>38</v>
      </c>
      <c r="T1390" s="1"/>
      <c r="U1390" s="10"/>
      <c r="V1390" s="11"/>
      <c r="W1390" s="10"/>
      <c r="X1390" s="223" t="str">
        <f t="shared" si="440"/>
        <v/>
      </c>
      <c r="Y1390" s="164" t="str">
        <f t="shared" si="422"/>
        <v/>
      </c>
      <c r="Z1390" s="131" t="s">
        <v>58</v>
      </c>
      <c r="AA1390" s="135" t="s">
        <v>58</v>
      </c>
      <c r="AB1390" s="165" t="str">
        <f t="shared" si="423"/>
        <v/>
      </c>
      <c r="AC1390" s="280"/>
      <c r="AD1390" s="281"/>
      <c r="AF1390" s="60" t="str">
        <f>IF($C$3="","",IF(AND(F1390="□",G1390="□",H1390="□"),"",IF(AND(F1390="■",G1390="■"),"",IF(AND(F1390="■",H1390="■"),"",IF(AND(G1390="■",H1390="■"),"",IF(F1390="■",$BY$42,IF(G1390="■",$BY$39,IF(I1390="","",I1390))))))))</f>
        <v/>
      </c>
      <c r="AG1390" s="61" t="str">
        <f>IF($C$3="","",IF(AND(F1390="□",G1390="□",H1390="□"),"",IF(AND(F1390="■",G1390="■"),"",IF(AND(F1390="■",H1390="■"),"",IF(AND(G1390="■",H1390="■"),"",IF(F1390="■",$BY$44,IF(G1390="■",$BY$41,IF(K1390="","",K1390))))))))</f>
        <v/>
      </c>
      <c r="AH1390" s="63" t="str">
        <f t="shared" si="424"/>
        <v/>
      </c>
      <c r="AI1390" s="63" t="str">
        <f t="shared" si="425"/>
        <v/>
      </c>
      <c r="AJ1390" s="64" t="str">
        <f t="shared" si="426"/>
        <v/>
      </c>
      <c r="AK1390" s="64" t="str">
        <f t="shared" si="427"/>
        <v/>
      </c>
      <c r="AL1390" s="64" t="str">
        <f>IF($C$3="","",IF(AND(F1390="□",G1390="□",H1390="□"),"",IF(AND(F1390="■",G1390="■"),"",IF(AND(F1390="■",H1390="■"),"",IF(AND(G1390="■",H1390="■"),"",IF(F1390="■",$BY$23,IF(G1390="■",$BY$21,IF(J1390="","",J1390))))))))</f>
        <v/>
      </c>
      <c r="AM1390" s="65" t="str">
        <f t="shared" si="428"/>
        <v/>
      </c>
      <c r="AN1390" s="64" t="str">
        <f>IF($C$3="","",IF(AND(F1390="□",G1390="□",H1390="□"),"",IF(AND(F1390="■",G1390="■"),"",IF(AND(F1390="■",H1390="■"),"",IF(AND(G1390="■",H1390="■"),"",IF(F1390="■",$BY$24,IF(G1390="■",$BY$22,IF(L1390="","",L1390))))))))</f>
        <v/>
      </c>
      <c r="AO1390" s="118"/>
      <c r="AP1390" s="64" t="str">
        <f t="shared" si="429"/>
        <v/>
      </c>
      <c r="AQ1390" s="64" t="str">
        <f t="shared" si="430"/>
        <v/>
      </c>
      <c r="AR1390" s="64" t="str">
        <f t="shared" si="431"/>
        <v/>
      </c>
      <c r="AS1390" s="64" t="str">
        <f t="shared" si="432"/>
        <v/>
      </c>
      <c r="AT1390" s="64" t="str">
        <f t="shared" si="433"/>
        <v/>
      </c>
      <c r="AW1390" s="17" t="str">
        <f t="shared" si="434"/>
        <v/>
      </c>
      <c r="AX1390" s="17" t="str">
        <f t="shared" si="435"/>
        <v/>
      </c>
      <c r="AY1390" s="17" t="str">
        <f t="shared" si="436"/>
        <v/>
      </c>
      <c r="AZ1390" s="17" t="str">
        <f t="shared" si="437"/>
        <v/>
      </c>
      <c r="BA1390" s="17" t="str">
        <f t="shared" si="438"/>
        <v/>
      </c>
      <c r="BB1390" s="17" t="str">
        <f t="shared" si="439"/>
        <v/>
      </c>
      <c r="BD1390" s="17" t="str">
        <f>IF(AND(OR(F1390="",F1390="□"),OR(G1390="",G1390="□"),OR(H1390="",H1390="□")),"",IF(AND(F1390="■",G1390="■"),"",IF(AND(OR(F1390="■",G1390="■"),H1390="■"),"",IF(F1390="■",5,IF(G1390="■",4,IF(I1390="","",IF($C$3="","",IF($C$3=8,"-",IF($C$3&lt;8,IF(I1390&lt;=$BY$25,7,IF(I1390&lt;=$BY$26,6,IF(I1390&lt;=$BY$27,5,IF(I1390&lt;=$BY$28,4,IF(I1390&lt;=$BY$29,3,IF(I1390&lt;=$BY$30,2,1)))))))))))))))</f>
        <v/>
      </c>
      <c r="BE1390" s="17" t="str">
        <f>IF(AND(OR(F1390="",F1390="□"),OR(G1390="",G1390="□"),OR(H1390="",H1390="□")),"",IF(AND(F1390="■",G1390="■"),"",IF(AND(OR(F1390="■",G1390="■"),H1390="■"),"",IF(F1390="■",5,IF(G1390="■",4,IF(K1390="","",IF($C$3="","",IF($C$3=8,IF(K1390&lt;=$BY$33,6,IF(K1390&lt;=$BY$34,5,IF(K1390&lt;=$BY$35,4,3))),IF(AND($C$3&lt;8,$C$3&gt;4),IF(K1390&lt;=$BY$32,7,IF(K1390&lt;=$BY$33,6,IF(K1390&lt;=$BY$34,5,IF(K1390&lt;=$BY$35,4,IF(K1390&lt;=$BY$36,3,2))))),IF(C1376&lt;5,"-"))))))))))</f>
        <v/>
      </c>
      <c r="BF1390" s="17" t="str">
        <f t="shared" si="441"/>
        <v/>
      </c>
      <c r="BH1390" s="18" t="str">
        <f>IF(X1390="","",IF(50&lt;=Y1390,6,IF(AND(40&lt;=Y1390,Y1390&lt;50),5,IF(AND(30&lt;=Y1390,Y1390&lt;40),4,IF(AND(20&lt;=Y1390,Y1390&lt;30),3,IF(AND(10&lt;=Y1390,Y1390&lt;20),2,IF(AND(0&lt;=Y1390,Y1390&lt;10),1,IF(Y1390&lt;0,0,""))))))))</f>
        <v/>
      </c>
      <c r="BI1390" s="18" t="str">
        <f>IF(X1390="","",IF(30&lt;=Y1390,4,IF(AND(20&lt;=Y1390,Y1390&lt;30),3,IF(AND(10&lt;=Y1390,Y1390&lt;20),2,IF(AND(0&lt;=Y1390,Y1390&lt;10),1,IF(Y1390&lt;0,0,""))))))</f>
        <v/>
      </c>
      <c r="BJ1390" s="58" t="str">
        <f>IF(AND(OR(Q1390="",Q1390="□"),OR(R1390="",R1390="□"),OR(S1390="",S1390="□")),"",IF(AND(Q1390="■",R1390="■"),"",IF(AND(OR(Q1390="■",R1390="■"),S1390="■"),"",IF(Q1390="■",3,IF(R1390="■",1,IF(Z1390="■",BH1390,BI1390))))))</f>
        <v/>
      </c>
    </row>
    <row r="1391" spans="1:62" ht="12" customHeight="1" x14ac:dyDescent="0.15">
      <c r="A1391" s="66">
        <v>1374</v>
      </c>
      <c r="B1391" s="4"/>
      <c r="C1391" s="2"/>
      <c r="D1391" s="2"/>
      <c r="E1391" s="8"/>
      <c r="F1391" s="129" t="s">
        <v>38</v>
      </c>
      <c r="G1391" s="130" t="s">
        <v>38</v>
      </c>
      <c r="H1391" s="131" t="s">
        <v>38</v>
      </c>
      <c r="I1391" s="122"/>
      <c r="J1391" s="149"/>
      <c r="K1391" s="124"/>
      <c r="L1391" s="178"/>
      <c r="M1391" s="133"/>
      <c r="N1391" s="163" t="str">
        <f>IF($C$3="","",IF(P1391="","",BF1391))</f>
        <v/>
      </c>
      <c r="O1391" s="163" t="str">
        <f>IF($C$3="","",IF(AND(OR(F1391="",F1391="□"),OR(G1391="",G1391="□"),OR(H1391="",H1391="□")),"",IF(AND(F1391="■",G1391="■"),"",IF(AND(OR(F1391="■",G1391="■"),H1391="■"),"",IF(BF1391="","",IF(OR(BF1391=4,BF1391&gt;4),"○","×"))))))</f>
        <v/>
      </c>
      <c r="P1391" s="162" t="str">
        <f>IF($C$3="","",IF(AND(OR(F1391="",F1391="□"),OR(G1391="",G1391="□"),OR(H1391="",H1391="□")),"",IF(AND(F1391="■",G1391="■"),"",IF(AND(OR(F1391="■",G1391="■"),H1391="■"),"",IF(BF1391="","",IF(OR(BF1391=5,BF1391&gt;5),"○","×"))))))</f>
        <v/>
      </c>
      <c r="Q1391" s="129" t="s">
        <v>38</v>
      </c>
      <c r="R1391" s="130" t="s">
        <v>38</v>
      </c>
      <c r="S1391" s="131" t="s">
        <v>38</v>
      </c>
      <c r="T1391" s="1"/>
      <c r="U1391" s="10"/>
      <c r="V1391" s="11"/>
      <c r="W1391" s="10"/>
      <c r="X1391" s="223" t="str">
        <f t="shared" si="440"/>
        <v/>
      </c>
      <c r="Y1391" s="164" t="str">
        <f t="shared" si="422"/>
        <v/>
      </c>
      <c r="Z1391" s="131" t="s">
        <v>58</v>
      </c>
      <c r="AA1391" s="135" t="s">
        <v>58</v>
      </c>
      <c r="AB1391" s="165" t="str">
        <f t="shared" si="423"/>
        <v/>
      </c>
      <c r="AC1391" s="280"/>
      <c r="AD1391" s="281"/>
      <c r="AF1391" s="60" t="str">
        <f>IF($C$3="","",IF(AND(F1391="□",G1391="□",H1391="□"),"",IF(AND(F1391="■",G1391="■"),"",IF(AND(F1391="■",H1391="■"),"",IF(AND(G1391="■",H1391="■"),"",IF(F1391="■",$BY$42,IF(G1391="■",$BY$39,IF(I1391="","",I1391))))))))</f>
        <v/>
      </c>
      <c r="AG1391" s="61" t="str">
        <f>IF($C$3="","",IF(AND(F1391="□",G1391="□",H1391="□"),"",IF(AND(F1391="■",G1391="■"),"",IF(AND(F1391="■",H1391="■"),"",IF(AND(G1391="■",H1391="■"),"",IF(F1391="■",$BY$44,IF(G1391="■",$BY$41,IF(K1391="","",K1391))))))))</f>
        <v/>
      </c>
      <c r="AH1391" s="63" t="str">
        <f t="shared" si="424"/>
        <v/>
      </c>
      <c r="AI1391" s="63" t="str">
        <f t="shared" si="425"/>
        <v/>
      </c>
      <c r="AJ1391" s="64" t="str">
        <f t="shared" si="426"/>
        <v/>
      </c>
      <c r="AK1391" s="64" t="str">
        <f t="shared" si="427"/>
        <v/>
      </c>
      <c r="AL1391" s="64" t="str">
        <f>IF($C$3="","",IF(AND(F1391="□",G1391="□",H1391="□"),"",IF(AND(F1391="■",G1391="■"),"",IF(AND(F1391="■",H1391="■"),"",IF(AND(G1391="■",H1391="■"),"",IF(F1391="■",$BY$23,IF(G1391="■",$BY$21,IF(J1391="","",J1391))))))))</f>
        <v/>
      </c>
      <c r="AM1391" s="65" t="str">
        <f t="shared" si="428"/>
        <v/>
      </c>
      <c r="AN1391" s="64" t="str">
        <f>IF($C$3="","",IF(AND(F1391="□",G1391="□",H1391="□"),"",IF(AND(F1391="■",G1391="■"),"",IF(AND(F1391="■",H1391="■"),"",IF(AND(G1391="■",H1391="■"),"",IF(F1391="■",$BY$24,IF(G1391="■",$BY$22,IF(L1391="","",L1391))))))))</f>
        <v/>
      </c>
      <c r="AO1391" s="118"/>
      <c r="AP1391" s="64" t="str">
        <f t="shared" si="429"/>
        <v/>
      </c>
      <c r="AQ1391" s="64" t="str">
        <f t="shared" si="430"/>
        <v/>
      </c>
      <c r="AR1391" s="64" t="str">
        <f t="shared" si="431"/>
        <v/>
      </c>
      <c r="AS1391" s="64" t="str">
        <f t="shared" si="432"/>
        <v/>
      </c>
      <c r="AT1391" s="64" t="str">
        <f t="shared" si="433"/>
        <v/>
      </c>
      <c r="AW1391" s="17" t="str">
        <f t="shared" si="434"/>
        <v/>
      </c>
      <c r="AX1391" s="17" t="str">
        <f t="shared" si="435"/>
        <v/>
      </c>
      <c r="AY1391" s="17" t="str">
        <f t="shared" si="436"/>
        <v/>
      </c>
      <c r="AZ1391" s="17" t="str">
        <f t="shared" si="437"/>
        <v/>
      </c>
      <c r="BA1391" s="17" t="str">
        <f t="shared" si="438"/>
        <v/>
      </c>
      <c r="BB1391" s="17" t="str">
        <f t="shared" si="439"/>
        <v/>
      </c>
      <c r="BD1391" s="17" t="str">
        <f>IF(AND(OR(F1391="",F1391="□"),OR(G1391="",G1391="□"),OR(H1391="",H1391="□")),"",IF(AND(F1391="■",G1391="■"),"",IF(AND(OR(F1391="■",G1391="■"),H1391="■"),"",IF(F1391="■",5,IF(G1391="■",4,IF(I1391="","",IF($C$3="","",IF($C$3=8,"-",IF($C$3&lt;8,IF(I1391&lt;=$BY$25,7,IF(I1391&lt;=$BY$26,6,IF(I1391&lt;=$BY$27,5,IF(I1391&lt;=$BY$28,4,IF(I1391&lt;=$BY$29,3,IF(I1391&lt;=$BY$30,2,1)))))))))))))))</f>
        <v/>
      </c>
      <c r="BE1391" s="17" t="str">
        <f>IF(AND(OR(F1391="",F1391="□"),OR(G1391="",G1391="□"),OR(H1391="",H1391="□")),"",IF(AND(F1391="■",G1391="■"),"",IF(AND(OR(F1391="■",G1391="■"),H1391="■"),"",IF(F1391="■",5,IF(G1391="■",4,IF(K1391="","",IF($C$3="","",IF($C$3=8,IF(K1391&lt;=$BY$33,6,IF(K1391&lt;=$BY$34,5,IF(K1391&lt;=$BY$35,4,3))),IF(AND($C$3&lt;8,$C$3&gt;4),IF(K1391&lt;=$BY$32,7,IF(K1391&lt;=$BY$33,6,IF(K1391&lt;=$BY$34,5,IF(K1391&lt;=$BY$35,4,IF(K1391&lt;=$BY$36,3,2))))),IF(C1377&lt;5,"-"))))))))))</f>
        <v/>
      </c>
      <c r="BF1391" s="17" t="str">
        <f t="shared" si="441"/>
        <v/>
      </c>
      <c r="BH1391" s="18" t="str">
        <f>IF(X1391="","",IF(50&lt;=Y1391,6,IF(AND(40&lt;=Y1391,Y1391&lt;50),5,IF(AND(30&lt;=Y1391,Y1391&lt;40),4,IF(AND(20&lt;=Y1391,Y1391&lt;30),3,IF(AND(10&lt;=Y1391,Y1391&lt;20),2,IF(AND(0&lt;=Y1391,Y1391&lt;10),1,IF(Y1391&lt;0,0,""))))))))</f>
        <v/>
      </c>
      <c r="BI1391" s="18" t="str">
        <f>IF(X1391="","",IF(30&lt;=Y1391,4,IF(AND(20&lt;=Y1391,Y1391&lt;30),3,IF(AND(10&lt;=Y1391,Y1391&lt;20),2,IF(AND(0&lt;=Y1391,Y1391&lt;10),1,IF(Y1391&lt;0,0,""))))))</f>
        <v/>
      </c>
      <c r="BJ1391" s="58" t="str">
        <f>IF(AND(OR(Q1391="",Q1391="□"),OR(R1391="",R1391="□"),OR(S1391="",S1391="□")),"",IF(AND(Q1391="■",R1391="■"),"",IF(AND(OR(Q1391="■",R1391="■"),S1391="■"),"",IF(Q1391="■",3,IF(R1391="■",1,IF(Z1391="■",BH1391,BI1391))))))</f>
        <v/>
      </c>
    </row>
    <row r="1392" spans="1:62" ht="12" customHeight="1" x14ac:dyDescent="0.15">
      <c r="A1392" s="66">
        <v>1375</v>
      </c>
      <c r="B1392" s="4"/>
      <c r="C1392" s="2"/>
      <c r="D1392" s="2"/>
      <c r="E1392" s="8"/>
      <c r="F1392" s="129" t="s">
        <v>38</v>
      </c>
      <c r="G1392" s="130" t="s">
        <v>38</v>
      </c>
      <c r="H1392" s="131" t="s">
        <v>38</v>
      </c>
      <c r="I1392" s="122"/>
      <c r="J1392" s="149"/>
      <c r="K1392" s="124"/>
      <c r="L1392" s="178"/>
      <c r="M1392" s="133"/>
      <c r="N1392" s="163" t="str">
        <f>IF($C$3="","",IF(P1392="","",BF1392))</f>
        <v/>
      </c>
      <c r="O1392" s="163" t="str">
        <f>IF($C$3="","",IF(AND(OR(F1392="",F1392="□"),OR(G1392="",G1392="□"),OR(H1392="",H1392="□")),"",IF(AND(F1392="■",G1392="■"),"",IF(AND(OR(F1392="■",G1392="■"),H1392="■"),"",IF(BF1392="","",IF(OR(BF1392=4,BF1392&gt;4),"○","×"))))))</f>
        <v/>
      </c>
      <c r="P1392" s="162" t="str">
        <f>IF($C$3="","",IF(AND(OR(F1392="",F1392="□"),OR(G1392="",G1392="□"),OR(H1392="",H1392="□")),"",IF(AND(F1392="■",G1392="■"),"",IF(AND(OR(F1392="■",G1392="■"),H1392="■"),"",IF(BF1392="","",IF(OR(BF1392=5,BF1392&gt;5),"○","×"))))))</f>
        <v/>
      </c>
      <c r="Q1392" s="129" t="s">
        <v>38</v>
      </c>
      <c r="R1392" s="130" t="s">
        <v>38</v>
      </c>
      <c r="S1392" s="131" t="s">
        <v>38</v>
      </c>
      <c r="T1392" s="1"/>
      <c r="U1392" s="10"/>
      <c r="V1392" s="11"/>
      <c r="W1392" s="10"/>
      <c r="X1392" s="223" t="str">
        <f t="shared" si="440"/>
        <v/>
      </c>
      <c r="Y1392" s="164" t="str">
        <f t="shared" si="422"/>
        <v/>
      </c>
      <c r="Z1392" s="131" t="s">
        <v>58</v>
      </c>
      <c r="AA1392" s="135" t="s">
        <v>58</v>
      </c>
      <c r="AB1392" s="165" t="str">
        <f t="shared" si="423"/>
        <v/>
      </c>
      <c r="AC1392" s="280"/>
      <c r="AD1392" s="281"/>
      <c r="AF1392" s="60" t="str">
        <f>IF($C$3="","",IF(AND(F1392="□",G1392="□",H1392="□"),"",IF(AND(F1392="■",G1392="■"),"",IF(AND(F1392="■",H1392="■"),"",IF(AND(G1392="■",H1392="■"),"",IF(F1392="■",$BY$42,IF(G1392="■",$BY$39,IF(I1392="","",I1392))))))))</f>
        <v/>
      </c>
      <c r="AG1392" s="61" t="str">
        <f>IF($C$3="","",IF(AND(F1392="□",G1392="□",H1392="□"),"",IF(AND(F1392="■",G1392="■"),"",IF(AND(F1392="■",H1392="■"),"",IF(AND(G1392="■",H1392="■"),"",IF(F1392="■",$BY$44,IF(G1392="■",$BY$41,IF(K1392="","",K1392))))))))</f>
        <v/>
      </c>
      <c r="AH1392" s="63" t="str">
        <f t="shared" si="424"/>
        <v/>
      </c>
      <c r="AI1392" s="63" t="str">
        <f t="shared" si="425"/>
        <v/>
      </c>
      <c r="AJ1392" s="64" t="str">
        <f t="shared" si="426"/>
        <v/>
      </c>
      <c r="AK1392" s="64" t="str">
        <f t="shared" si="427"/>
        <v/>
      </c>
      <c r="AL1392" s="64" t="str">
        <f>IF($C$3="","",IF(AND(F1392="□",G1392="□",H1392="□"),"",IF(AND(F1392="■",G1392="■"),"",IF(AND(F1392="■",H1392="■"),"",IF(AND(G1392="■",H1392="■"),"",IF(F1392="■",$BY$23,IF(G1392="■",$BY$21,IF(J1392="","",J1392))))))))</f>
        <v/>
      </c>
      <c r="AM1392" s="65" t="str">
        <f t="shared" si="428"/>
        <v/>
      </c>
      <c r="AN1392" s="64" t="str">
        <f>IF($C$3="","",IF(AND(F1392="□",G1392="□",H1392="□"),"",IF(AND(F1392="■",G1392="■"),"",IF(AND(F1392="■",H1392="■"),"",IF(AND(G1392="■",H1392="■"),"",IF(F1392="■",$BY$24,IF(G1392="■",$BY$22,IF(L1392="","",L1392))))))))</f>
        <v/>
      </c>
      <c r="AO1392" s="118"/>
      <c r="AP1392" s="64" t="str">
        <f t="shared" si="429"/>
        <v/>
      </c>
      <c r="AQ1392" s="64" t="str">
        <f t="shared" si="430"/>
        <v/>
      </c>
      <c r="AR1392" s="64" t="str">
        <f t="shared" si="431"/>
        <v/>
      </c>
      <c r="AS1392" s="64" t="str">
        <f t="shared" si="432"/>
        <v/>
      </c>
      <c r="AT1392" s="64" t="str">
        <f t="shared" si="433"/>
        <v/>
      </c>
      <c r="AW1392" s="17" t="str">
        <f t="shared" si="434"/>
        <v/>
      </c>
      <c r="AX1392" s="17" t="str">
        <f t="shared" si="435"/>
        <v/>
      </c>
      <c r="AY1392" s="17" t="str">
        <f t="shared" si="436"/>
        <v/>
      </c>
      <c r="AZ1392" s="17" t="str">
        <f t="shared" si="437"/>
        <v/>
      </c>
      <c r="BA1392" s="17" t="str">
        <f t="shared" si="438"/>
        <v/>
      </c>
      <c r="BB1392" s="17" t="str">
        <f t="shared" si="439"/>
        <v/>
      </c>
      <c r="BD1392" s="17" t="str">
        <f>IF(AND(OR(F1392="",F1392="□"),OR(G1392="",G1392="□"),OR(H1392="",H1392="□")),"",IF(AND(F1392="■",G1392="■"),"",IF(AND(OR(F1392="■",G1392="■"),H1392="■"),"",IF(F1392="■",5,IF(G1392="■",4,IF(I1392="","",IF($C$3="","",IF($C$3=8,"-",IF($C$3&lt;8,IF(I1392&lt;=$BY$25,7,IF(I1392&lt;=$BY$26,6,IF(I1392&lt;=$BY$27,5,IF(I1392&lt;=$BY$28,4,IF(I1392&lt;=$BY$29,3,IF(I1392&lt;=$BY$30,2,1)))))))))))))))</f>
        <v/>
      </c>
      <c r="BE1392" s="17" t="str">
        <f>IF(AND(OR(F1392="",F1392="□"),OR(G1392="",G1392="□"),OR(H1392="",H1392="□")),"",IF(AND(F1392="■",G1392="■"),"",IF(AND(OR(F1392="■",G1392="■"),H1392="■"),"",IF(F1392="■",5,IF(G1392="■",4,IF(K1392="","",IF($C$3="","",IF($C$3=8,IF(K1392&lt;=$BY$33,6,IF(K1392&lt;=$BY$34,5,IF(K1392&lt;=$BY$35,4,3))),IF(AND($C$3&lt;8,$C$3&gt;4),IF(K1392&lt;=$BY$32,7,IF(K1392&lt;=$BY$33,6,IF(K1392&lt;=$BY$34,5,IF(K1392&lt;=$BY$35,4,IF(K1392&lt;=$BY$36,3,2))))),IF(C1378&lt;5,"-"))))))))))</f>
        <v/>
      </c>
      <c r="BF1392" s="17" t="str">
        <f t="shared" si="441"/>
        <v/>
      </c>
      <c r="BH1392" s="18" t="str">
        <f>IF(X1392="","",IF(50&lt;=Y1392,6,IF(AND(40&lt;=Y1392,Y1392&lt;50),5,IF(AND(30&lt;=Y1392,Y1392&lt;40),4,IF(AND(20&lt;=Y1392,Y1392&lt;30),3,IF(AND(10&lt;=Y1392,Y1392&lt;20),2,IF(AND(0&lt;=Y1392,Y1392&lt;10),1,IF(Y1392&lt;0,0,""))))))))</f>
        <v/>
      </c>
      <c r="BI1392" s="18" t="str">
        <f>IF(X1392="","",IF(30&lt;=Y1392,4,IF(AND(20&lt;=Y1392,Y1392&lt;30),3,IF(AND(10&lt;=Y1392,Y1392&lt;20),2,IF(AND(0&lt;=Y1392,Y1392&lt;10),1,IF(Y1392&lt;0,0,""))))))</f>
        <v/>
      </c>
      <c r="BJ1392" s="58" t="str">
        <f>IF(AND(OR(Q1392="",Q1392="□"),OR(R1392="",R1392="□"),OR(S1392="",S1392="□")),"",IF(AND(Q1392="■",R1392="■"),"",IF(AND(OR(Q1392="■",R1392="■"),S1392="■"),"",IF(Q1392="■",3,IF(R1392="■",1,IF(Z1392="■",BH1392,BI1392))))))</f>
        <v/>
      </c>
    </row>
    <row r="1393" spans="1:62" ht="12" customHeight="1" x14ac:dyDescent="0.15">
      <c r="A1393" s="66">
        <v>1376</v>
      </c>
      <c r="B1393" s="4"/>
      <c r="C1393" s="2"/>
      <c r="D1393" s="2"/>
      <c r="E1393" s="8"/>
      <c r="F1393" s="129" t="s">
        <v>38</v>
      </c>
      <c r="G1393" s="130" t="s">
        <v>38</v>
      </c>
      <c r="H1393" s="131" t="s">
        <v>38</v>
      </c>
      <c r="I1393" s="122"/>
      <c r="J1393" s="149"/>
      <c r="K1393" s="124"/>
      <c r="L1393" s="178"/>
      <c r="M1393" s="133"/>
      <c r="N1393" s="163" t="str">
        <f>IF($C$3="","",IF(P1393="","",BF1393))</f>
        <v/>
      </c>
      <c r="O1393" s="163" t="str">
        <f>IF($C$3="","",IF(AND(OR(F1393="",F1393="□"),OR(G1393="",G1393="□"),OR(H1393="",H1393="□")),"",IF(AND(F1393="■",G1393="■"),"",IF(AND(OR(F1393="■",G1393="■"),H1393="■"),"",IF(BF1393="","",IF(OR(BF1393=4,BF1393&gt;4),"○","×"))))))</f>
        <v/>
      </c>
      <c r="P1393" s="162" t="str">
        <f>IF($C$3="","",IF(AND(OR(F1393="",F1393="□"),OR(G1393="",G1393="□"),OR(H1393="",H1393="□")),"",IF(AND(F1393="■",G1393="■"),"",IF(AND(OR(F1393="■",G1393="■"),H1393="■"),"",IF(BF1393="","",IF(OR(BF1393=5,BF1393&gt;5),"○","×"))))))</f>
        <v/>
      </c>
      <c r="Q1393" s="129" t="s">
        <v>38</v>
      </c>
      <c r="R1393" s="130" t="s">
        <v>38</v>
      </c>
      <c r="S1393" s="131" t="s">
        <v>38</v>
      </c>
      <c r="T1393" s="1"/>
      <c r="U1393" s="10"/>
      <c r="V1393" s="11"/>
      <c r="W1393" s="10"/>
      <c r="X1393" s="223" t="str">
        <f t="shared" si="440"/>
        <v/>
      </c>
      <c r="Y1393" s="164" t="str">
        <f t="shared" si="422"/>
        <v/>
      </c>
      <c r="Z1393" s="131" t="s">
        <v>58</v>
      </c>
      <c r="AA1393" s="135" t="s">
        <v>58</v>
      </c>
      <c r="AB1393" s="165" t="str">
        <f t="shared" si="423"/>
        <v/>
      </c>
      <c r="AC1393" s="280"/>
      <c r="AD1393" s="281"/>
      <c r="AF1393" s="60" t="str">
        <f>IF($C$3="","",IF(AND(F1393="□",G1393="□",H1393="□"),"",IF(AND(F1393="■",G1393="■"),"",IF(AND(F1393="■",H1393="■"),"",IF(AND(G1393="■",H1393="■"),"",IF(F1393="■",$BY$42,IF(G1393="■",$BY$39,IF(I1393="","",I1393))))))))</f>
        <v/>
      </c>
      <c r="AG1393" s="61" t="str">
        <f>IF($C$3="","",IF(AND(F1393="□",G1393="□",H1393="□"),"",IF(AND(F1393="■",G1393="■"),"",IF(AND(F1393="■",H1393="■"),"",IF(AND(G1393="■",H1393="■"),"",IF(F1393="■",$BY$44,IF(G1393="■",$BY$41,IF(K1393="","",K1393))))))))</f>
        <v/>
      </c>
      <c r="AH1393" s="63" t="str">
        <f t="shared" si="424"/>
        <v/>
      </c>
      <c r="AI1393" s="63" t="str">
        <f t="shared" si="425"/>
        <v/>
      </c>
      <c r="AJ1393" s="64" t="str">
        <f t="shared" si="426"/>
        <v/>
      </c>
      <c r="AK1393" s="64" t="str">
        <f t="shared" si="427"/>
        <v/>
      </c>
      <c r="AL1393" s="64" t="str">
        <f>IF($C$3="","",IF(AND(F1393="□",G1393="□",H1393="□"),"",IF(AND(F1393="■",G1393="■"),"",IF(AND(F1393="■",H1393="■"),"",IF(AND(G1393="■",H1393="■"),"",IF(F1393="■",$BY$23,IF(G1393="■",$BY$21,IF(J1393="","",J1393))))))))</f>
        <v/>
      </c>
      <c r="AM1393" s="65" t="str">
        <f t="shared" si="428"/>
        <v/>
      </c>
      <c r="AN1393" s="64" t="str">
        <f>IF($C$3="","",IF(AND(F1393="□",G1393="□",H1393="□"),"",IF(AND(F1393="■",G1393="■"),"",IF(AND(F1393="■",H1393="■"),"",IF(AND(G1393="■",H1393="■"),"",IF(F1393="■",$BY$24,IF(G1393="■",$BY$22,IF(L1393="","",L1393))))))))</f>
        <v/>
      </c>
      <c r="AO1393" s="118"/>
      <c r="AP1393" s="64" t="str">
        <f t="shared" si="429"/>
        <v/>
      </c>
      <c r="AQ1393" s="64" t="str">
        <f t="shared" si="430"/>
        <v/>
      </c>
      <c r="AR1393" s="64" t="str">
        <f t="shared" si="431"/>
        <v/>
      </c>
      <c r="AS1393" s="64" t="str">
        <f t="shared" si="432"/>
        <v/>
      </c>
      <c r="AT1393" s="64" t="str">
        <f t="shared" si="433"/>
        <v/>
      </c>
      <c r="AW1393" s="17" t="str">
        <f t="shared" si="434"/>
        <v/>
      </c>
      <c r="AX1393" s="17" t="str">
        <f t="shared" si="435"/>
        <v/>
      </c>
      <c r="AY1393" s="17" t="str">
        <f t="shared" si="436"/>
        <v/>
      </c>
      <c r="AZ1393" s="17" t="str">
        <f t="shared" si="437"/>
        <v/>
      </c>
      <c r="BA1393" s="17" t="str">
        <f t="shared" si="438"/>
        <v/>
      </c>
      <c r="BB1393" s="17" t="str">
        <f t="shared" si="439"/>
        <v/>
      </c>
      <c r="BD1393" s="17" t="str">
        <f>IF(AND(OR(F1393="",F1393="□"),OR(G1393="",G1393="□"),OR(H1393="",H1393="□")),"",IF(AND(F1393="■",G1393="■"),"",IF(AND(OR(F1393="■",G1393="■"),H1393="■"),"",IF(F1393="■",5,IF(G1393="■",4,IF(I1393="","",IF($C$3="","",IF($C$3=8,"-",IF($C$3&lt;8,IF(I1393&lt;=$BY$25,7,IF(I1393&lt;=$BY$26,6,IF(I1393&lt;=$BY$27,5,IF(I1393&lt;=$BY$28,4,IF(I1393&lt;=$BY$29,3,IF(I1393&lt;=$BY$30,2,1)))))))))))))))</f>
        <v/>
      </c>
      <c r="BE1393" s="17" t="str">
        <f>IF(AND(OR(F1393="",F1393="□"),OR(G1393="",G1393="□"),OR(H1393="",H1393="□")),"",IF(AND(F1393="■",G1393="■"),"",IF(AND(OR(F1393="■",G1393="■"),H1393="■"),"",IF(F1393="■",5,IF(G1393="■",4,IF(K1393="","",IF($C$3="","",IF($C$3=8,IF(K1393&lt;=$BY$33,6,IF(K1393&lt;=$BY$34,5,IF(K1393&lt;=$BY$35,4,3))),IF(AND($C$3&lt;8,$C$3&gt;4),IF(K1393&lt;=$BY$32,7,IF(K1393&lt;=$BY$33,6,IF(K1393&lt;=$BY$34,5,IF(K1393&lt;=$BY$35,4,IF(K1393&lt;=$BY$36,3,2))))),IF(C1379&lt;5,"-"))))))))))</f>
        <v/>
      </c>
      <c r="BF1393" s="17" t="str">
        <f t="shared" si="441"/>
        <v/>
      </c>
      <c r="BH1393" s="18" t="str">
        <f>IF(X1393="","",IF(50&lt;=Y1393,6,IF(AND(40&lt;=Y1393,Y1393&lt;50),5,IF(AND(30&lt;=Y1393,Y1393&lt;40),4,IF(AND(20&lt;=Y1393,Y1393&lt;30),3,IF(AND(10&lt;=Y1393,Y1393&lt;20),2,IF(AND(0&lt;=Y1393,Y1393&lt;10),1,IF(Y1393&lt;0,0,""))))))))</f>
        <v/>
      </c>
      <c r="BI1393" s="18" t="str">
        <f>IF(X1393="","",IF(30&lt;=Y1393,4,IF(AND(20&lt;=Y1393,Y1393&lt;30),3,IF(AND(10&lt;=Y1393,Y1393&lt;20),2,IF(AND(0&lt;=Y1393,Y1393&lt;10),1,IF(Y1393&lt;0,0,""))))))</f>
        <v/>
      </c>
      <c r="BJ1393" s="58" t="str">
        <f>IF(AND(OR(Q1393="",Q1393="□"),OR(R1393="",R1393="□"),OR(S1393="",S1393="□")),"",IF(AND(Q1393="■",R1393="■"),"",IF(AND(OR(Q1393="■",R1393="■"),S1393="■"),"",IF(Q1393="■",3,IF(R1393="■",1,IF(Z1393="■",BH1393,BI1393))))))</f>
        <v/>
      </c>
    </row>
    <row r="1394" spans="1:62" ht="12" customHeight="1" x14ac:dyDescent="0.15">
      <c r="A1394" s="66">
        <v>1377</v>
      </c>
      <c r="B1394" s="4"/>
      <c r="C1394" s="2"/>
      <c r="D1394" s="2"/>
      <c r="E1394" s="8"/>
      <c r="F1394" s="129" t="s">
        <v>38</v>
      </c>
      <c r="G1394" s="130" t="s">
        <v>38</v>
      </c>
      <c r="H1394" s="131" t="s">
        <v>38</v>
      </c>
      <c r="I1394" s="122"/>
      <c r="J1394" s="149"/>
      <c r="K1394" s="124"/>
      <c r="L1394" s="178"/>
      <c r="M1394" s="133"/>
      <c r="N1394" s="163" t="str">
        <f>IF($C$3="","",IF(P1394="","",BF1394))</f>
        <v/>
      </c>
      <c r="O1394" s="163" t="str">
        <f>IF($C$3="","",IF(AND(OR(F1394="",F1394="□"),OR(G1394="",G1394="□"),OR(H1394="",H1394="□")),"",IF(AND(F1394="■",G1394="■"),"",IF(AND(OR(F1394="■",G1394="■"),H1394="■"),"",IF(BF1394="","",IF(OR(BF1394=4,BF1394&gt;4),"○","×"))))))</f>
        <v/>
      </c>
      <c r="P1394" s="162" t="str">
        <f>IF($C$3="","",IF(AND(OR(F1394="",F1394="□"),OR(G1394="",G1394="□"),OR(H1394="",H1394="□")),"",IF(AND(F1394="■",G1394="■"),"",IF(AND(OR(F1394="■",G1394="■"),H1394="■"),"",IF(BF1394="","",IF(OR(BF1394=5,BF1394&gt;5),"○","×"))))))</f>
        <v/>
      </c>
      <c r="Q1394" s="129" t="s">
        <v>38</v>
      </c>
      <c r="R1394" s="130" t="s">
        <v>38</v>
      </c>
      <c r="S1394" s="131" t="s">
        <v>38</v>
      </c>
      <c r="T1394" s="1"/>
      <c r="U1394" s="10"/>
      <c r="V1394" s="11"/>
      <c r="W1394" s="10"/>
      <c r="X1394" s="223" t="str">
        <f t="shared" si="440"/>
        <v/>
      </c>
      <c r="Y1394" s="164" t="str">
        <f t="shared" si="422"/>
        <v/>
      </c>
      <c r="Z1394" s="131" t="s">
        <v>58</v>
      </c>
      <c r="AA1394" s="135" t="s">
        <v>58</v>
      </c>
      <c r="AB1394" s="165" t="str">
        <f t="shared" si="423"/>
        <v/>
      </c>
      <c r="AC1394" s="280"/>
      <c r="AD1394" s="281"/>
      <c r="AF1394" s="60" t="str">
        <f>IF($C$3="","",IF(AND(F1394="□",G1394="□",H1394="□"),"",IF(AND(F1394="■",G1394="■"),"",IF(AND(F1394="■",H1394="■"),"",IF(AND(G1394="■",H1394="■"),"",IF(F1394="■",$BY$42,IF(G1394="■",$BY$39,IF(I1394="","",I1394))))))))</f>
        <v/>
      </c>
      <c r="AG1394" s="61" t="str">
        <f>IF($C$3="","",IF(AND(F1394="□",G1394="□",H1394="□"),"",IF(AND(F1394="■",G1394="■"),"",IF(AND(F1394="■",H1394="■"),"",IF(AND(G1394="■",H1394="■"),"",IF(F1394="■",$BY$44,IF(G1394="■",$BY$41,IF(K1394="","",K1394))))))))</f>
        <v/>
      </c>
      <c r="AH1394" s="63" t="str">
        <f t="shared" si="424"/>
        <v/>
      </c>
      <c r="AI1394" s="63" t="str">
        <f t="shared" si="425"/>
        <v/>
      </c>
      <c r="AJ1394" s="64" t="str">
        <f t="shared" si="426"/>
        <v/>
      </c>
      <c r="AK1394" s="64" t="str">
        <f t="shared" si="427"/>
        <v/>
      </c>
      <c r="AL1394" s="64" t="str">
        <f>IF($C$3="","",IF(AND(F1394="□",G1394="□",H1394="□"),"",IF(AND(F1394="■",G1394="■"),"",IF(AND(F1394="■",H1394="■"),"",IF(AND(G1394="■",H1394="■"),"",IF(F1394="■",$BY$23,IF(G1394="■",$BY$21,IF(J1394="","",J1394))))))))</f>
        <v/>
      </c>
      <c r="AM1394" s="65" t="str">
        <f t="shared" si="428"/>
        <v/>
      </c>
      <c r="AN1394" s="64" t="str">
        <f>IF($C$3="","",IF(AND(F1394="□",G1394="□",H1394="□"),"",IF(AND(F1394="■",G1394="■"),"",IF(AND(F1394="■",H1394="■"),"",IF(AND(G1394="■",H1394="■"),"",IF(F1394="■",$BY$24,IF(G1394="■",$BY$22,IF(L1394="","",L1394))))))))</f>
        <v/>
      </c>
      <c r="AO1394" s="118"/>
      <c r="AP1394" s="64" t="str">
        <f t="shared" si="429"/>
        <v/>
      </c>
      <c r="AQ1394" s="64" t="str">
        <f t="shared" si="430"/>
        <v/>
      </c>
      <c r="AR1394" s="64" t="str">
        <f t="shared" si="431"/>
        <v/>
      </c>
      <c r="AS1394" s="64" t="str">
        <f t="shared" si="432"/>
        <v/>
      </c>
      <c r="AT1394" s="64" t="str">
        <f t="shared" si="433"/>
        <v/>
      </c>
      <c r="AW1394" s="17" t="str">
        <f t="shared" si="434"/>
        <v/>
      </c>
      <c r="AX1394" s="17" t="str">
        <f t="shared" si="435"/>
        <v/>
      </c>
      <c r="AY1394" s="17" t="str">
        <f t="shared" si="436"/>
        <v/>
      </c>
      <c r="AZ1394" s="17" t="str">
        <f t="shared" si="437"/>
        <v/>
      </c>
      <c r="BA1394" s="17" t="str">
        <f t="shared" si="438"/>
        <v/>
      </c>
      <c r="BB1394" s="17" t="str">
        <f t="shared" si="439"/>
        <v/>
      </c>
      <c r="BD1394" s="17" t="str">
        <f>IF(AND(OR(F1394="",F1394="□"),OR(G1394="",G1394="□"),OR(H1394="",H1394="□")),"",IF(AND(F1394="■",G1394="■"),"",IF(AND(OR(F1394="■",G1394="■"),H1394="■"),"",IF(F1394="■",5,IF(G1394="■",4,IF(I1394="","",IF($C$3="","",IF($C$3=8,"-",IF($C$3&lt;8,IF(I1394&lt;=$BY$25,7,IF(I1394&lt;=$BY$26,6,IF(I1394&lt;=$BY$27,5,IF(I1394&lt;=$BY$28,4,IF(I1394&lt;=$BY$29,3,IF(I1394&lt;=$BY$30,2,1)))))))))))))))</f>
        <v/>
      </c>
      <c r="BE1394" s="17" t="str">
        <f>IF(AND(OR(F1394="",F1394="□"),OR(G1394="",G1394="□"),OR(H1394="",H1394="□")),"",IF(AND(F1394="■",G1394="■"),"",IF(AND(OR(F1394="■",G1394="■"),H1394="■"),"",IF(F1394="■",5,IF(G1394="■",4,IF(K1394="","",IF($C$3="","",IF($C$3=8,IF(K1394&lt;=$BY$33,6,IF(K1394&lt;=$BY$34,5,IF(K1394&lt;=$BY$35,4,3))),IF(AND($C$3&lt;8,$C$3&gt;4),IF(K1394&lt;=$BY$32,7,IF(K1394&lt;=$BY$33,6,IF(K1394&lt;=$BY$34,5,IF(K1394&lt;=$BY$35,4,IF(K1394&lt;=$BY$36,3,2))))),IF(C1380&lt;5,"-"))))))))))</f>
        <v/>
      </c>
      <c r="BF1394" s="17" t="str">
        <f t="shared" si="441"/>
        <v/>
      </c>
      <c r="BH1394" s="18" t="str">
        <f>IF(X1394="","",IF(50&lt;=Y1394,6,IF(AND(40&lt;=Y1394,Y1394&lt;50),5,IF(AND(30&lt;=Y1394,Y1394&lt;40),4,IF(AND(20&lt;=Y1394,Y1394&lt;30),3,IF(AND(10&lt;=Y1394,Y1394&lt;20),2,IF(AND(0&lt;=Y1394,Y1394&lt;10),1,IF(Y1394&lt;0,0,""))))))))</f>
        <v/>
      </c>
      <c r="BI1394" s="18" t="str">
        <f>IF(X1394="","",IF(30&lt;=Y1394,4,IF(AND(20&lt;=Y1394,Y1394&lt;30),3,IF(AND(10&lt;=Y1394,Y1394&lt;20),2,IF(AND(0&lt;=Y1394,Y1394&lt;10),1,IF(Y1394&lt;0,0,""))))))</f>
        <v/>
      </c>
      <c r="BJ1394" s="58" t="str">
        <f>IF(AND(OR(Q1394="",Q1394="□"),OR(R1394="",R1394="□"),OR(S1394="",S1394="□")),"",IF(AND(Q1394="■",R1394="■"),"",IF(AND(OR(Q1394="■",R1394="■"),S1394="■"),"",IF(Q1394="■",3,IF(R1394="■",1,IF(Z1394="■",BH1394,BI1394))))))</f>
        <v/>
      </c>
    </row>
    <row r="1395" spans="1:62" ht="12" customHeight="1" x14ac:dyDescent="0.15">
      <c r="A1395" s="66">
        <v>1378</v>
      </c>
      <c r="B1395" s="4"/>
      <c r="C1395" s="2"/>
      <c r="D1395" s="2"/>
      <c r="E1395" s="8"/>
      <c r="F1395" s="129" t="s">
        <v>38</v>
      </c>
      <c r="G1395" s="130" t="s">
        <v>38</v>
      </c>
      <c r="H1395" s="131" t="s">
        <v>38</v>
      </c>
      <c r="I1395" s="122"/>
      <c r="J1395" s="149"/>
      <c r="K1395" s="124"/>
      <c r="L1395" s="178"/>
      <c r="M1395" s="133"/>
      <c r="N1395" s="163" t="str">
        <f>IF($C$3="","",IF(P1395="","",BF1395))</f>
        <v/>
      </c>
      <c r="O1395" s="163" t="str">
        <f>IF($C$3="","",IF(AND(OR(F1395="",F1395="□"),OR(G1395="",G1395="□"),OR(H1395="",H1395="□")),"",IF(AND(F1395="■",G1395="■"),"",IF(AND(OR(F1395="■",G1395="■"),H1395="■"),"",IF(BF1395="","",IF(OR(BF1395=4,BF1395&gt;4),"○","×"))))))</f>
        <v/>
      </c>
      <c r="P1395" s="162" t="str">
        <f>IF($C$3="","",IF(AND(OR(F1395="",F1395="□"),OR(G1395="",G1395="□"),OR(H1395="",H1395="□")),"",IF(AND(F1395="■",G1395="■"),"",IF(AND(OR(F1395="■",G1395="■"),H1395="■"),"",IF(BF1395="","",IF(OR(BF1395=5,BF1395&gt;5),"○","×"))))))</f>
        <v/>
      </c>
      <c r="Q1395" s="129" t="s">
        <v>38</v>
      </c>
      <c r="R1395" s="130" t="s">
        <v>38</v>
      </c>
      <c r="S1395" s="131" t="s">
        <v>38</v>
      </c>
      <c r="T1395" s="1"/>
      <c r="U1395" s="10"/>
      <c r="V1395" s="11"/>
      <c r="W1395" s="10"/>
      <c r="X1395" s="223" t="str">
        <f t="shared" si="440"/>
        <v/>
      </c>
      <c r="Y1395" s="164" t="str">
        <f t="shared" si="422"/>
        <v/>
      </c>
      <c r="Z1395" s="131" t="s">
        <v>58</v>
      </c>
      <c r="AA1395" s="135" t="s">
        <v>58</v>
      </c>
      <c r="AB1395" s="165" t="str">
        <f t="shared" si="423"/>
        <v/>
      </c>
      <c r="AC1395" s="280"/>
      <c r="AD1395" s="281"/>
      <c r="AF1395" s="60" t="str">
        <f>IF($C$3="","",IF(AND(F1395="□",G1395="□",H1395="□"),"",IF(AND(F1395="■",G1395="■"),"",IF(AND(F1395="■",H1395="■"),"",IF(AND(G1395="■",H1395="■"),"",IF(F1395="■",$BY$42,IF(G1395="■",$BY$39,IF(I1395="","",I1395))))))))</f>
        <v/>
      </c>
      <c r="AG1395" s="61" t="str">
        <f>IF($C$3="","",IF(AND(F1395="□",G1395="□",H1395="□"),"",IF(AND(F1395="■",G1395="■"),"",IF(AND(F1395="■",H1395="■"),"",IF(AND(G1395="■",H1395="■"),"",IF(F1395="■",$BY$44,IF(G1395="■",$BY$41,IF(K1395="","",K1395))))))))</f>
        <v/>
      </c>
      <c r="AH1395" s="63" t="str">
        <f t="shared" si="424"/>
        <v/>
      </c>
      <c r="AI1395" s="63" t="str">
        <f t="shared" si="425"/>
        <v/>
      </c>
      <c r="AJ1395" s="64" t="str">
        <f t="shared" si="426"/>
        <v/>
      </c>
      <c r="AK1395" s="64" t="str">
        <f t="shared" si="427"/>
        <v/>
      </c>
      <c r="AL1395" s="64" t="str">
        <f>IF($C$3="","",IF(AND(F1395="□",G1395="□",H1395="□"),"",IF(AND(F1395="■",G1395="■"),"",IF(AND(F1395="■",H1395="■"),"",IF(AND(G1395="■",H1395="■"),"",IF(F1395="■",$BY$23,IF(G1395="■",$BY$21,IF(J1395="","",J1395))))))))</f>
        <v/>
      </c>
      <c r="AM1395" s="65" t="str">
        <f t="shared" si="428"/>
        <v/>
      </c>
      <c r="AN1395" s="64" t="str">
        <f>IF($C$3="","",IF(AND(F1395="□",G1395="□",H1395="□"),"",IF(AND(F1395="■",G1395="■"),"",IF(AND(F1395="■",H1395="■"),"",IF(AND(G1395="■",H1395="■"),"",IF(F1395="■",$BY$24,IF(G1395="■",$BY$22,IF(L1395="","",L1395))))))))</f>
        <v/>
      </c>
      <c r="AO1395" s="118"/>
      <c r="AP1395" s="64" t="str">
        <f t="shared" si="429"/>
        <v/>
      </c>
      <c r="AQ1395" s="64" t="str">
        <f t="shared" si="430"/>
        <v/>
      </c>
      <c r="AR1395" s="64" t="str">
        <f t="shared" si="431"/>
        <v/>
      </c>
      <c r="AS1395" s="64" t="str">
        <f t="shared" si="432"/>
        <v/>
      </c>
      <c r="AT1395" s="64" t="str">
        <f t="shared" si="433"/>
        <v/>
      </c>
      <c r="AW1395" s="17" t="str">
        <f t="shared" si="434"/>
        <v/>
      </c>
      <c r="AX1395" s="17" t="str">
        <f t="shared" si="435"/>
        <v/>
      </c>
      <c r="AY1395" s="17" t="str">
        <f t="shared" si="436"/>
        <v/>
      </c>
      <c r="AZ1395" s="17" t="str">
        <f t="shared" si="437"/>
        <v/>
      </c>
      <c r="BA1395" s="17" t="str">
        <f t="shared" si="438"/>
        <v/>
      </c>
      <c r="BB1395" s="17" t="str">
        <f t="shared" si="439"/>
        <v/>
      </c>
      <c r="BD1395" s="17" t="str">
        <f>IF(AND(OR(F1395="",F1395="□"),OR(G1395="",G1395="□"),OR(H1395="",H1395="□")),"",IF(AND(F1395="■",G1395="■"),"",IF(AND(OR(F1395="■",G1395="■"),H1395="■"),"",IF(F1395="■",5,IF(G1395="■",4,IF(I1395="","",IF($C$3="","",IF($C$3=8,"-",IF($C$3&lt;8,IF(I1395&lt;=$BY$25,7,IF(I1395&lt;=$BY$26,6,IF(I1395&lt;=$BY$27,5,IF(I1395&lt;=$BY$28,4,IF(I1395&lt;=$BY$29,3,IF(I1395&lt;=$BY$30,2,1)))))))))))))))</f>
        <v/>
      </c>
      <c r="BE1395" s="17" t="str">
        <f>IF(AND(OR(F1395="",F1395="□"),OR(G1395="",G1395="□"),OR(H1395="",H1395="□")),"",IF(AND(F1395="■",G1395="■"),"",IF(AND(OR(F1395="■",G1395="■"),H1395="■"),"",IF(F1395="■",5,IF(G1395="■",4,IF(K1395="","",IF($C$3="","",IF($C$3=8,IF(K1395&lt;=$BY$33,6,IF(K1395&lt;=$BY$34,5,IF(K1395&lt;=$BY$35,4,3))),IF(AND($C$3&lt;8,$C$3&gt;4),IF(K1395&lt;=$BY$32,7,IF(K1395&lt;=$BY$33,6,IF(K1395&lt;=$BY$34,5,IF(K1395&lt;=$BY$35,4,IF(K1395&lt;=$BY$36,3,2))))),IF(C1381&lt;5,"-"))))))))))</f>
        <v/>
      </c>
      <c r="BF1395" s="17" t="str">
        <f t="shared" si="441"/>
        <v/>
      </c>
      <c r="BH1395" s="18" t="str">
        <f>IF(X1395="","",IF(50&lt;=Y1395,6,IF(AND(40&lt;=Y1395,Y1395&lt;50),5,IF(AND(30&lt;=Y1395,Y1395&lt;40),4,IF(AND(20&lt;=Y1395,Y1395&lt;30),3,IF(AND(10&lt;=Y1395,Y1395&lt;20),2,IF(AND(0&lt;=Y1395,Y1395&lt;10),1,IF(Y1395&lt;0,0,""))))))))</f>
        <v/>
      </c>
      <c r="BI1395" s="18" t="str">
        <f>IF(X1395="","",IF(30&lt;=Y1395,4,IF(AND(20&lt;=Y1395,Y1395&lt;30),3,IF(AND(10&lt;=Y1395,Y1395&lt;20),2,IF(AND(0&lt;=Y1395,Y1395&lt;10),1,IF(Y1395&lt;0,0,""))))))</f>
        <v/>
      </c>
      <c r="BJ1395" s="58" t="str">
        <f>IF(AND(OR(Q1395="",Q1395="□"),OR(R1395="",R1395="□"),OR(S1395="",S1395="□")),"",IF(AND(Q1395="■",R1395="■"),"",IF(AND(OR(Q1395="■",R1395="■"),S1395="■"),"",IF(Q1395="■",3,IF(R1395="■",1,IF(Z1395="■",BH1395,BI1395))))))</f>
        <v/>
      </c>
    </row>
    <row r="1396" spans="1:62" ht="12" customHeight="1" x14ac:dyDescent="0.15">
      <c r="A1396" s="66">
        <v>1379</v>
      </c>
      <c r="B1396" s="4"/>
      <c r="C1396" s="2"/>
      <c r="D1396" s="2"/>
      <c r="E1396" s="8"/>
      <c r="F1396" s="129" t="s">
        <v>38</v>
      </c>
      <c r="G1396" s="130" t="s">
        <v>38</v>
      </c>
      <c r="H1396" s="131" t="s">
        <v>38</v>
      </c>
      <c r="I1396" s="122"/>
      <c r="J1396" s="149"/>
      <c r="K1396" s="124"/>
      <c r="L1396" s="178"/>
      <c r="M1396" s="133"/>
      <c r="N1396" s="163" t="str">
        <f>IF($C$3="","",IF(P1396="","",BF1396))</f>
        <v/>
      </c>
      <c r="O1396" s="163" t="str">
        <f>IF($C$3="","",IF(AND(OR(F1396="",F1396="□"),OR(G1396="",G1396="□"),OR(H1396="",H1396="□")),"",IF(AND(F1396="■",G1396="■"),"",IF(AND(OR(F1396="■",G1396="■"),H1396="■"),"",IF(BF1396="","",IF(OR(BF1396=4,BF1396&gt;4),"○","×"))))))</f>
        <v/>
      </c>
      <c r="P1396" s="162" t="str">
        <f>IF($C$3="","",IF(AND(OR(F1396="",F1396="□"),OR(G1396="",G1396="□"),OR(H1396="",H1396="□")),"",IF(AND(F1396="■",G1396="■"),"",IF(AND(OR(F1396="■",G1396="■"),H1396="■"),"",IF(BF1396="","",IF(OR(BF1396=5,BF1396&gt;5),"○","×"))))))</f>
        <v/>
      </c>
      <c r="Q1396" s="129" t="s">
        <v>38</v>
      </c>
      <c r="R1396" s="130" t="s">
        <v>38</v>
      </c>
      <c r="S1396" s="131" t="s">
        <v>38</v>
      </c>
      <c r="T1396" s="1"/>
      <c r="U1396" s="10"/>
      <c r="V1396" s="11"/>
      <c r="W1396" s="10"/>
      <c r="X1396" s="223" t="str">
        <f t="shared" si="440"/>
        <v/>
      </c>
      <c r="Y1396" s="164" t="str">
        <f t="shared" si="422"/>
        <v/>
      </c>
      <c r="Z1396" s="131" t="s">
        <v>58</v>
      </c>
      <c r="AA1396" s="135" t="s">
        <v>58</v>
      </c>
      <c r="AB1396" s="165" t="str">
        <f t="shared" si="423"/>
        <v/>
      </c>
      <c r="AC1396" s="280"/>
      <c r="AD1396" s="281"/>
      <c r="AF1396" s="60" t="str">
        <f>IF($C$3="","",IF(AND(F1396="□",G1396="□",H1396="□"),"",IF(AND(F1396="■",G1396="■"),"",IF(AND(F1396="■",H1396="■"),"",IF(AND(G1396="■",H1396="■"),"",IF(F1396="■",$BY$42,IF(G1396="■",$BY$39,IF(I1396="","",I1396))))))))</f>
        <v/>
      </c>
      <c r="AG1396" s="61" t="str">
        <f>IF($C$3="","",IF(AND(F1396="□",G1396="□",H1396="□"),"",IF(AND(F1396="■",G1396="■"),"",IF(AND(F1396="■",H1396="■"),"",IF(AND(G1396="■",H1396="■"),"",IF(F1396="■",$BY$44,IF(G1396="■",$BY$41,IF(K1396="","",K1396))))))))</f>
        <v/>
      </c>
      <c r="AH1396" s="63" t="str">
        <f t="shared" si="424"/>
        <v/>
      </c>
      <c r="AI1396" s="63" t="str">
        <f t="shared" si="425"/>
        <v/>
      </c>
      <c r="AJ1396" s="64" t="str">
        <f t="shared" si="426"/>
        <v/>
      </c>
      <c r="AK1396" s="64" t="str">
        <f t="shared" si="427"/>
        <v/>
      </c>
      <c r="AL1396" s="64" t="str">
        <f>IF($C$3="","",IF(AND(F1396="□",G1396="□",H1396="□"),"",IF(AND(F1396="■",G1396="■"),"",IF(AND(F1396="■",H1396="■"),"",IF(AND(G1396="■",H1396="■"),"",IF(F1396="■",$BY$23,IF(G1396="■",$BY$21,IF(J1396="","",J1396))))))))</f>
        <v/>
      </c>
      <c r="AM1396" s="65" t="str">
        <f t="shared" si="428"/>
        <v/>
      </c>
      <c r="AN1396" s="64" t="str">
        <f>IF($C$3="","",IF(AND(F1396="□",G1396="□",H1396="□"),"",IF(AND(F1396="■",G1396="■"),"",IF(AND(F1396="■",H1396="■"),"",IF(AND(G1396="■",H1396="■"),"",IF(F1396="■",$BY$24,IF(G1396="■",$BY$22,IF(L1396="","",L1396))))))))</f>
        <v/>
      </c>
      <c r="AO1396" s="118"/>
      <c r="AP1396" s="64" t="str">
        <f t="shared" si="429"/>
        <v/>
      </c>
      <c r="AQ1396" s="64" t="str">
        <f t="shared" si="430"/>
        <v/>
      </c>
      <c r="AR1396" s="64" t="str">
        <f t="shared" si="431"/>
        <v/>
      </c>
      <c r="AS1396" s="64" t="str">
        <f t="shared" si="432"/>
        <v/>
      </c>
      <c r="AT1396" s="64" t="str">
        <f t="shared" si="433"/>
        <v/>
      </c>
      <c r="AW1396" s="17" t="str">
        <f t="shared" si="434"/>
        <v/>
      </c>
      <c r="AX1396" s="17" t="str">
        <f t="shared" si="435"/>
        <v/>
      </c>
      <c r="AY1396" s="17" t="str">
        <f t="shared" si="436"/>
        <v/>
      </c>
      <c r="AZ1396" s="17" t="str">
        <f t="shared" si="437"/>
        <v/>
      </c>
      <c r="BA1396" s="17" t="str">
        <f t="shared" si="438"/>
        <v/>
      </c>
      <c r="BB1396" s="17" t="str">
        <f t="shared" si="439"/>
        <v/>
      </c>
      <c r="BD1396" s="17" t="str">
        <f>IF(AND(OR(F1396="",F1396="□"),OR(G1396="",G1396="□"),OR(H1396="",H1396="□")),"",IF(AND(F1396="■",G1396="■"),"",IF(AND(OR(F1396="■",G1396="■"),H1396="■"),"",IF(F1396="■",5,IF(G1396="■",4,IF(I1396="","",IF($C$3="","",IF($C$3=8,"-",IF($C$3&lt;8,IF(I1396&lt;=$BY$25,7,IF(I1396&lt;=$BY$26,6,IF(I1396&lt;=$BY$27,5,IF(I1396&lt;=$BY$28,4,IF(I1396&lt;=$BY$29,3,IF(I1396&lt;=$BY$30,2,1)))))))))))))))</f>
        <v/>
      </c>
      <c r="BE1396" s="17" t="str">
        <f>IF(AND(OR(F1396="",F1396="□"),OR(G1396="",G1396="□"),OR(H1396="",H1396="□")),"",IF(AND(F1396="■",G1396="■"),"",IF(AND(OR(F1396="■",G1396="■"),H1396="■"),"",IF(F1396="■",5,IF(G1396="■",4,IF(K1396="","",IF($C$3="","",IF($C$3=8,IF(K1396&lt;=$BY$33,6,IF(K1396&lt;=$BY$34,5,IF(K1396&lt;=$BY$35,4,3))),IF(AND($C$3&lt;8,$C$3&gt;4),IF(K1396&lt;=$BY$32,7,IF(K1396&lt;=$BY$33,6,IF(K1396&lt;=$BY$34,5,IF(K1396&lt;=$BY$35,4,IF(K1396&lt;=$BY$36,3,2))))),IF(C1382&lt;5,"-"))))))))))</f>
        <v/>
      </c>
      <c r="BF1396" s="17" t="str">
        <f t="shared" si="441"/>
        <v/>
      </c>
      <c r="BH1396" s="18" t="str">
        <f>IF(X1396="","",IF(50&lt;=Y1396,6,IF(AND(40&lt;=Y1396,Y1396&lt;50),5,IF(AND(30&lt;=Y1396,Y1396&lt;40),4,IF(AND(20&lt;=Y1396,Y1396&lt;30),3,IF(AND(10&lt;=Y1396,Y1396&lt;20),2,IF(AND(0&lt;=Y1396,Y1396&lt;10),1,IF(Y1396&lt;0,0,""))))))))</f>
        <v/>
      </c>
      <c r="BI1396" s="18" t="str">
        <f>IF(X1396="","",IF(30&lt;=Y1396,4,IF(AND(20&lt;=Y1396,Y1396&lt;30),3,IF(AND(10&lt;=Y1396,Y1396&lt;20),2,IF(AND(0&lt;=Y1396,Y1396&lt;10),1,IF(Y1396&lt;0,0,""))))))</f>
        <v/>
      </c>
      <c r="BJ1396" s="58" t="str">
        <f>IF(AND(OR(Q1396="",Q1396="□"),OR(R1396="",R1396="□"),OR(S1396="",S1396="□")),"",IF(AND(Q1396="■",R1396="■"),"",IF(AND(OR(Q1396="■",R1396="■"),S1396="■"),"",IF(Q1396="■",3,IF(R1396="■",1,IF(Z1396="■",BH1396,BI1396))))))</f>
        <v/>
      </c>
    </row>
    <row r="1397" spans="1:62" ht="12" customHeight="1" x14ac:dyDescent="0.15">
      <c r="A1397" s="66">
        <v>1380</v>
      </c>
      <c r="B1397" s="4"/>
      <c r="C1397" s="2"/>
      <c r="D1397" s="2"/>
      <c r="E1397" s="8"/>
      <c r="F1397" s="129" t="s">
        <v>38</v>
      </c>
      <c r="G1397" s="130" t="s">
        <v>38</v>
      </c>
      <c r="H1397" s="131" t="s">
        <v>38</v>
      </c>
      <c r="I1397" s="122"/>
      <c r="J1397" s="149"/>
      <c r="K1397" s="124"/>
      <c r="L1397" s="178"/>
      <c r="M1397" s="133"/>
      <c r="N1397" s="163" t="str">
        <f>IF($C$3="","",IF(P1397="","",BF1397))</f>
        <v/>
      </c>
      <c r="O1397" s="163" t="str">
        <f>IF($C$3="","",IF(AND(OR(F1397="",F1397="□"),OR(G1397="",G1397="□"),OR(H1397="",H1397="□")),"",IF(AND(F1397="■",G1397="■"),"",IF(AND(OR(F1397="■",G1397="■"),H1397="■"),"",IF(BF1397="","",IF(OR(BF1397=4,BF1397&gt;4),"○","×"))))))</f>
        <v/>
      </c>
      <c r="P1397" s="162" t="str">
        <f>IF($C$3="","",IF(AND(OR(F1397="",F1397="□"),OR(G1397="",G1397="□"),OR(H1397="",H1397="□")),"",IF(AND(F1397="■",G1397="■"),"",IF(AND(OR(F1397="■",G1397="■"),H1397="■"),"",IF(BF1397="","",IF(OR(BF1397=5,BF1397&gt;5),"○","×"))))))</f>
        <v/>
      </c>
      <c r="Q1397" s="129" t="s">
        <v>38</v>
      </c>
      <c r="R1397" s="130" t="s">
        <v>38</v>
      </c>
      <c r="S1397" s="131" t="s">
        <v>38</v>
      </c>
      <c r="T1397" s="1"/>
      <c r="U1397" s="10"/>
      <c r="V1397" s="11"/>
      <c r="W1397" s="10"/>
      <c r="X1397" s="223" t="str">
        <f t="shared" si="440"/>
        <v/>
      </c>
      <c r="Y1397" s="164" t="str">
        <f t="shared" si="422"/>
        <v/>
      </c>
      <c r="Z1397" s="131" t="s">
        <v>58</v>
      </c>
      <c r="AA1397" s="135" t="s">
        <v>58</v>
      </c>
      <c r="AB1397" s="165" t="str">
        <f t="shared" si="423"/>
        <v/>
      </c>
      <c r="AC1397" s="280"/>
      <c r="AD1397" s="281"/>
      <c r="AF1397" s="60" t="str">
        <f>IF($C$3="","",IF(AND(F1397="□",G1397="□",H1397="□"),"",IF(AND(F1397="■",G1397="■"),"",IF(AND(F1397="■",H1397="■"),"",IF(AND(G1397="■",H1397="■"),"",IF(F1397="■",$BY$42,IF(G1397="■",$BY$39,IF(I1397="","",I1397))))))))</f>
        <v/>
      </c>
      <c r="AG1397" s="61" t="str">
        <f>IF($C$3="","",IF(AND(F1397="□",G1397="□",H1397="□"),"",IF(AND(F1397="■",G1397="■"),"",IF(AND(F1397="■",H1397="■"),"",IF(AND(G1397="■",H1397="■"),"",IF(F1397="■",$BY$44,IF(G1397="■",$BY$41,IF(K1397="","",K1397))))))))</f>
        <v/>
      </c>
      <c r="AH1397" s="63" t="str">
        <f t="shared" si="424"/>
        <v/>
      </c>
      <c r="AI1397" s="63" t="str">
        <f t="shared" si="425"/>
        <v/>
      </c>
      <c r="AJ1397" s="64" t="str">
        <f t="shared" si="426"/>
        <v/>
      </c>
      <c r="AK1397" s="64" t="str">
        <f t="shared" si="427"/>
        <v/>
      </c>
      <c r="AL1397" s="64" t="str">
        <f>IF($C$3="","",IF(AND(F1397="□",G1397="□",H1397="□"),"",IF(AND(F1397="■",G1397="■"),"",IF(AND(F1397="■",H1397="■"),"",IF(AND(G1397="■",H1397="■"),"",IF(F1397="■",$BY$23,IF(G1397="■",$BY$21,IF(J1397="","",J1397))))))))</f>
        <v/>
      </c>
      <c r="AM1397" s="65" t="str">
        <f t="shared" si="428"/>
        <v/>
      </c>
      <c r="AN1397" s="64" t="str">
        <f>IF($C$3="","",IF(AND(F1397="□",G1397="□",H1397="□"),"",IF(AND(F1397="■",G1397="■"),"",IF(AND(F1397="■",H1397="■"),"",IF(AND(G1397="■",H1397="■"),"",IF(F1397="■",$BY$24,IF(G1397="■",$BY$22,IF(L1397="","",L1397))))))))</f>
        <v/>
      </c>
      <c r="AO1397" s="118"/>
      <c r="AP1397" s="64" t="str">
        <f t="shared" si="429"/>
        <v/>
      </c>
      <c r="AQ1397" s="64" t="str">
        <f t="shared" si="430"/>
        <v/>
      </c>
      <c r="AR1397" s="64" t="str">
        <f t="shared" si="431"/>
        <v/>
      </c>
      <c r="AS1397" s="64" t="str">
        <f t="shared" si="432"/>
        <v/>
      </c>
      <c r="AT1397" s="64" t="str">
        <f t="shared" si="433"/>
        <v/>
      </c>
      <c r="AW1397" s="17" t="str">
        <f t="shared" si="434"/>
        <v/>
      </c>
      <c r="AX1397" s="17" t="str">
        <f t="shared" si="435"/>
        <v/>
      </c>
      <c r="AY1397" s="17" t="str">
        <f t="shared" si="436"/>
        <v/>
      </c>
      <c r="AZ1397" s="17" t="str">
        <f t="shared" si="437"/>
        <v/>
      </c>
      <c r="BA1397" s="17" t="str">
        <f t="shared" si="438"/>
        <v/>
      </c>
      <c r="BB1397" s="17" t="str">
        <f t="shared" si="439"/>
        <v/>
      </c>
      <c r="BD1397" s="17" t="str">
        <f>IF(AND(OR(F1397="",F1397="□"),OR(G1397="",G1397="□"),OR(H1397="",H1397="□")),"",IF(AND(F1397="■",G1397="■"),"",IF(AND(OR(F1397="■",G1397="■"),H1397="■"),"",IF(F1397="■",5,IF(G1397="■",4,IF(I1397="","",IF($C$3="","",IF($C$3=8,"-",IF($C$3&lt;8,IF(I1397&lt;=$BY$25,7,IF(I1397&lt;=$BY$26,6,IF(I1397&lt;=$BY$27,5,IF(I1397&lt;=$BY$28,4,IF(I1397&lt;=$BY$29,3,IF(I1397&lt;=$BY$30,2,1)))))))))))))))</f>
        <v/>
      </c>
      <c r="BE1397" s="17" t="str">
        <f>IF(AND(OR(F1397="",F1397="□"),OR(G1397="",G1397="□"),OR(H1397="",H1397="□")),"",IF(AND(F1397="■",G1397="■"),"",IF(AND(OR(F1397="■",G1397="■"),H1397="■"),"",IF(F1397="■",5,IF(G1397="■",4,IF(K1397="","",IF($C$3="","",IF($C$3=8,IF(K1397&lt;=$BY$33,6,IF(K1397&lt;=$BY$34,5,IF(K1397&lt;=$BY$35,4,3))),IF(AND($C$3&lt;8,$C$3&gt;4),IF(K1397&lt;=$BY$32,7,IF(K1397&lt;=$BY$33,6,IF(K1397&lt;=$BY$34,5,IF(K1397&lt;=$BY$35,4,IF(K1397&lt;=$BY$36,3,2))))),IF(C1383&lt;5,"-"))))))))))</f>
        <v/>
      </c>
      <c r="BF1397" s="17" t="str">
        <f t="shared" si="441"/>
        <v/>
      </c>
      <c r="BH1397" s="18" t="str">
        <f>IF(X1397="","",IF(50&lt;=Y1397,6,IF(AND(40&lt;=Y1397,Y1397&lt;50),5,IF(AND(30&lt;=Y1397,Y1397&lt;40),4,IF(AND(20&lt;=Y1397,Y1397&lt;30),3,IF(AND(10&lt;=Y1397,Y1397&lt;20),2,IF(AND(0&lt;=Y1397,Y1397&lt;10),1,IF(Y1397&lt;0,0,""))))))))</f>
        <v/>
      </c>
      <c r="BI1397" s="18" t="str">
        <f>IF(X1397="","",IF(30&lt;=Y1397,4,IF(AND(20&lt;=Y1397,Y1397&lt;30),3,IF(AND(10&lt;=Y1397,Y1397&lt;20),2,IF(AND(0&lt;=Y1397,Y1397&lt;10),1,IF(Y1397&lt;0,0,""))))))</f>
        <v/>
      </c>
      <c r="BJ1397" s="58" t="str">
        <f>IF(AND(OR(Q1397="",Q1397="□"),OR(R1397="",R1397="□"),OR(S1397="",S1397="□")),"",IF(AND(Q1397="■",R1397="■"),"",IF(AND(OR(Q1397="■",R1397="■"),S1397="■"),"",IF(Q1397="■",3,IF(R1397="■",1,IF(Z1397="■",BH1397,BI1397))))))</f>
        <v/>
      </c>
    </row>
    <row r="1398" spans="1:62" ht="12" customHeight="1" x14ac:dyDescent="0.15">
      <c r="A1398" s="66">
        <v>1381</v>
      </c>
      <c r="B1398" s="4"/>
      <c r="C1398" s="2"/>
      <c r="D1398" s="2"/>
      <c r="E1398" s="8"/>
      <c r="F1398" s="129" t="s">
        <v>38</v>
      </c>
      <c r="G1398" s="130" t="s">
        <v>38</v>
      </c>
      <c r="H1398" s="131" t="s">
        <v>38</v>
      </c>
      <c r="I1398" s="122"/>
      <c r="J1398" s="149"/>
      <c r="K1398" s="124"/>
      <c r="L1398" s="178"/>
      <c r="M1398" s="133"/>
      <c r="N1398" s="163" t="str">
        <f>IF($C$3="","",IF(P1398="","",BF1398))</f>
        <v/>
      </c>
      <c r="O1398" s="163" t="str">
        <f>IF($C$3="","",IF(AND(OR(F1398="",F1398="□"),OR(G1398="",G1398="□"),OR(H1398="",H1398="□")),"",IF(AND(F1398="■",G1398="■"),"",IF(AND(OR(F1398="■",G1398="■"),H1398="■"),"",IF(BF1398="","",IF(OR(BF1398=4,BF1398&gt;4),"○","×"))))))</f>
        <v/>
      </c>
      <c r="P1398" s="162" t="str">
        <f>IF($C$3="","",IF(AND(OR(F1398="",F1398="□"),OR(G1398="",G1398="□"),OR(H1398="",H1398="□")),"",IF(AND(F1398="■",G1398="■"),"",IF(AND(OR(F1398="■",G1398="■"),H1398="■"),"",IF(BF1398="","",IF(OR(BF1398=5,BF1398&gt;5),"○","×"))))))</f>
        <v/>
      </c>
      <c r="Q1398" s="129" t="s">
        <v>38</v>
      </c>
      <c r="R1398" s="130" t="s">
        <v>38</v>
      </c>
      <c r="S1398" s="131" t="s">
        <v>38</v>
      </c>
      <c r="T1398" s="1"/>
      <c r="U1398" s="10"/>
      <c r="V1398" s="11"/>
      <c r="W1398" s="10"/>
      <c r="X1398" s="223" t="str">
        <f t="shared" si="440"/>
        <v/>
      </c>
      <c r="Y1398" s="164" t="str">
        <f t="shared" si="422"/>
        <v/>
      </c>
      <c r="Z1398" s="131" t="s">
        <v>58</v>
      </c>
      <c r="AA1398" s="135" t="s">
        <v>58</v>
      </c>
      <c r="AB1398" s="165" t="str">
        <f t="shared" si="423"/>
        <v/>
      </c>
      <c r="AC1398" s="280"/>
      <c r="AD1398" s="281"/>
      <c r="AF1398" s="60" t="str">
        <f>IF($C$3="","",IF(AND(F1398="□",G1398="□",H1398="□"),"",IF(AND(F1398="■",G1398="■"),"",IF(AND(F1398="■",H1398="■"),"",IF(AND(G1398="■",H1398="■"),"",IF(F1398="■",$BY$42,IF(G1398="■",$BY$39,IF(I1398="","",I1398))))))))</f>
        <v/>
      </c>
      <c r="AG1398" s="61" t="str">
        <f>IF($C$3="","",IF(AND(F1398="□",G1398="□",H1398="□"),"",IF(AND(F1398="■",G1398="■"),"",IF(AND(F1398="■",H1398="■"),"",IF(AND(G1398="■",H1398="■"),"",IF(F1398="■",$BY$44,IF(G1398="■",$BY$41,IF(K1398="","",K1398))))))))</f>
        <v/>
      </c>
      <c r="AH1398" s="63" t="str">
        <f t="shared" si="424"/>
        <v/>
      </c>
      <c r="AI1398" s="63" t="str">
        <f t="shared" si="425"/>
        <v/>
      </c>
      <c r="AJ1398" s="64" t="str">
        <f t="shared" si="426"/>
        <v/>
      </c>
      <c r="AK1398" s="64" t="str">
        <f t="shared" si="427"/>
        <v/>
      </c>
      <c r="AL1398" s="64" t="str">
        <f>IF($C$3="","",IF(AND(F1398="□",G1398="□",H1398="□"),"",IF(AND(F1398="■",G1398="■"),"",IF(AND(F1398="■",H1398="■"),"",IF(AND(G1398="■",H1398="■"),"",IF(F1398="■",$BY$23,IF(G1398="■",$BY$21,IF(J1398="","",J1398))))))))</f>
        <v/>
      </c>
      <c r="AM1398" s="65" t="str">
        <f t="shared" si="428"/>
        <v/>
      </c>
      <c r="AN1398" s="64" t="str">
        <f>IF($C$3="","",IF(AND(F1398="□",G1398="□",H1398="□"),"",IF(AND(F1398="■",G1398="■"),"",IF(AND(F1398="■",H1398="■"),"",IF(AND(G1398="■",H1398="■"),"",IF(F1398="■",$BY$24,IF(G1398="■",$BY$22,IF(L1398="","",L1398))))))))</f>
        <v/>
      </c>
      <c r="AO1398" s="118"/>
      <c r="AP1398" s="64" t="str">
        <f t="shared" si="429"/>
        <v/>
      </c>
      <c r="AQ1398" s="64" t="str">
        <f t="shared" si="430"/>
        <v/>
      </c>
      <c r="AR1398" s="64" t="str">
        <f t="shared" si="431"/>
        <v/>
      </c>
      <c r="AS1398" s="64" t="str">
        <f t="shared" si="432"/>
        <v/>
      </c>
      <c r="AT1398" s="64" t="str">
        <f t="shared" si="433"/>
        <v/>
      </c>
      <c r="AW1398" s="17" t="str">
        <f t="shared" si="434"/>
        <v/>
      </c>
      <c r="AX1398" s="17" t="str">
        <f t="shared" si="435"/>
        <v/>
      </c>
      <c r="AY1398" s="17" t="str">
        <f t="shared" si="436"/>
        <v/>
      </c>
      <c r="AZ1398" s="17" t="str">
        <f t="shared" si="437"/>
        <v/>
      </c>
      <c r="BA1398" s="17" t="str">
        <f t="shared" si="438"/>
        <v/>
      </c>
      <c r="BB1398" s="17" t="str">
        <f t="shared" si="439"/>
        <v/>
      </c>
      <c r="BD1398" s="17" t="str">
        <f>IF(AND(OR(F1398="",F1398="□"),OR(G1398="",G1398="□"),OR(H1398="",H1398="□")),"",IF(AND(F1398="■",G1398="■"),"",IF(AND(OR(F1398="■",G1398="■"),H1398="■"),"",IF(F1398="■",5,IF(G1398="■",4,IF(I1398="","",IF($C$3="","",IF($C$3=8,"-",IF($C$3&lt;8,IF(I1398&lt;=$BY$25,7,IF(I1398&lt;=$BY$26,6,IF(I1398&lt;=$BY$27,5,IF(I1398&lt;=$BY$28,4,IF(I1398&lt;=$BY$29,3,IF(I1398&lt;=$BY$30,2,1)))))))))))))))</f>
        <v/>
      </c>
      <c r="BE1398" s="17" t="str">
        <f>IF(AND(OR(F1398="",F1398="□"),OR(G1398="",G1398="□"),OR(H1398="",H1398="□")),"",IF(AND(F1398="■",G1398="■"),"",IF(AND(OR(F1398="■",G1398="■"),H1398="■"),"",IF(F1398="■",5,IF(G1398="■",4,IF(K1398="","",IF($C$3="","",IF($C$3=8,IF(K1398&lt;=$BY$33,6,IF(K1398&lt;=$BY$34,5,IF(K1398&lt;=$BY$35,4,3))),IF(AND($C$3&lt;8,$C$3&gt;4),IF(K1398&lt;=$BY$32,7,IF(K1398&lt;=$BY$33,6,IF(K1398&lt;=$BY$34,5,IF(K1398&lt;=$BY$35,4,IF(K1398&lt;=$BY$36,3,2))))),IF(C1384&lt;5,"-"))))))))))</f>
        <v/>
      </c>
      <c r="BF1398" s="17" t="str">
        <f t="shared" si="441"/>
        <v/>
      </c>
      <c r="BH1398" s="18" t="str">
        <f>IF(X1398="","",IF(50&lt;=Y1398,6,IF(AND(40&lt;=Y1398,Y1398&lt;50),5,IF(AND(30&lt;=Y1398,Y1398&lt;40),4,IF(AND(20&lt;=Y1398,Y1398&lt;30),3,IF(AND(10&lt;=Y1398,Y1398&lt;20),2,IF(AND(0&lt;=Y1398,Y1398&lt;10),1,IF(Y1398&lt;0,0,""))))))))</f>
        <v/>
      </c>
      <c r="BI1398" s="18" t="str">
        <f>IF(X1398="","",IF(30&lt;=Y1398,4,IF(AND(20&lt;=Y1398,Y1398&lt;30),3,IF(AND(10&lt;=Y1398,Y1398&lt;20),2,IF(AND(0&lt;=Y1398,Y1398&lt;10),1,IF(Y1398&lt;0,0,""))))))</f>
        <v/>
      </c>
      <c r="BJ1398" s="58" t="str">
        <f>IF(AND(OR(Q1398="",Q1398="□"),OR(R1398="",R1398="□"),OR(S1398="",S1398="□")),"",IF(AND(Q1398="■",R1398="■"),"",IF(AND(OR(Q1398="■",R1398="■"),S1398="■"),"",IF(Q1398="■",3,IF(R1398="■",1,IF(Z1398="■",BH1398,BI1398))))))</f>
        <v/>
      </c>
    </row>
    <row r="1399" spans="1:62" ht="12" customHeight="1" x14ac:dyDescent="0.15">
      <c r="A1399" s="66">
        <v>1382</v>
      </c>
      <c r="B1399" s="4"/>
      <c r="C1399" s="2"/>
      <c r="D1399" s="2"/>
      <c r="E1399" s="8"/>
      <c r="F1399" s="129" t="s">
        <v>38</v>
      </c>
      <c r="G1399" s="130" t="s">
        <v>38</v>
      </c>
      <c r="H1399" s="131" t="s">
        <v>38</v>
      </c>
      <c r="I1399" s="122"/>
      <c r="J1399" s="149"/>
      <c r="K1399" s="124"/>
      <c r="L1399" s="178"/>
      <c r="M1399" s="133"/>
      <c r="N1399" s="163" t="str">
        <f>IF($C$3="","",IF(P1399="","",BF1399))</f>
        <v/>
      </c>
      <c r="O1399" s="163" t="str">
        <f>IF($C$3="","",IF(AND(OR(F1399="",F1399="□"),OR(G1399="",G1399="□"),OR(H1399="",H1399="□")),"",IF(AND(F1399="■",G1399="■"),"",IF(AND(OR(F1399="■",G1399="■"),H1399="■"),"",IF(BF1399="","",IF(OR(BF1399=4,BF1399&gt;4),"○","×"))))))</f>
        <v/>
      </c>
      <c r="P1399" s="162" t="str">
        <f>IF($C$3="","",IF(AND(OR(F1399="",F1399="□"),OR(G1399="",G1399="□"),OR(H1399="",H1399="□")),"",IF(AND(F1399="■",G1399="■"),"",IF(AND(OR(F1399="■",G1399="■"),H1399="■"),"",IF(BF1399="","",IF(OR(BF1399=5,BF1399&gt;5),"○","×"))))))</f>
        <v/>
      </c>
      <c r="Q1399" s="129" t="s">
        <v>38</v>
      </c>
      <c r="R1399" s="130" t="s">
        <v>38</v>
      </c>
      <c r="S1399" s="131" t="s">
        <v>38</v>
      </c>
      <c r="T1399" s="1"/>
      <c r="U1399" s="10"/>
      <c r="V1399" s="11"/>
      <c r="W1399" s="10"/>
      <c r="X1399" s="223" t="str">
        <f t="shared" si="440"/>
        <v/>
      </c>
      <c r="Y1399" s="164" t="str">
        <f t="shared" si="422"/>
        <v/>
      </c>
      <c r="Z1399" s="131" t="s">
        <v>58</v>
      </c>
      <c r="AA1399" s="135" t="s">
        <v>58</v>
      </c>
      <c r="AB1399" s="165" t="str">
        <f t="shared" si="423"/>
        <v/>
      </c>
      <c r="AC1399" s="280"/>
      <c r="AD1399" s="281"/>
      <c r="AF1399" s="60" t="str">
        <f>IF($C$3="","",IF(AND(F1399="□",G1399="□",H1399="□"),"",IF(AND(F1399="■",G1399="■"),"",IF(AND(F1399="■",H1399="■"),"",IF(AND(G1399="■",H1399="■"),"",IF(F1399="■",$BY$42,IF(G1399="■",$BY$39,IF(I1399="","",I1399))))))))</f>
        <v/>
      </c>
      <c r="AG1399" s="61" t="str">
        <f>IF($C$3="","",IF(AND(F1399="□",G1399="□",H1399="□"),"",IF(AND(F1399="■",G1399="■"),"",IF(AND(F1399="■",H1399="■"),"",IF(AND(G1399="■",H1399="■"),"",IF(F1399="■",$BY$44,IF(G1399="■",$BY$41,IF(K1399="","",K1399))))))))</f>
        <v/>
      </c>
      <c r="AH1399" s="63" t="str">
        <f t="shared" si="424"/>
        <v/>
      </c>
      <c r="AI1399" s="63" t="str">
        <f t="shared" si="425"/>
        <v/>
      </c>
      <c r="AJ1399" s="64" t="str">
        <f t="shared" si="426"/>
        <v/>
      </c>
      <c r="AK1399" s="64" t="str">
        <f t="shared" si="427"/>
        <v/>
      </c>
      <c r="AL1399" s="64" t="str">
        <f>IF($C$3="","",IF(AND(F1399="□",G1399="□",H1399="□"),"",IF(AND(F1399="■",G1399="■"),"",IF(AND(F1399="■",H1399="■"),"",IF(AND(G1399="■",H1399="■"),"",IF(F1399="■",$BY$23,IF(G1399="■",$BY$21,IF(J1399="","",J1399))))))))</f>
        <v/>
      </c>
      <c r="AM1399" s="65" t="str">
        <f t="shared" si="428"/>
        <v/>
      </c>
      <c r="AN1399" s="64" t="str">
        <f>IF($C$3="","",IF(AND(F1399="□",G1399="□",H1399="□"),"",IF(AND(F1399="■",G1399="■"),"",IF(AND(F1399="■",H1399="■"),"",IF(AND(G1399="■",H1399="■"),"",IF(F1399="■",$BY$24,IF(G1399="■",$BY$22,IF(L1399="","",L1399))))))))</f>
        <v/>
      </c>
      <c r="AO1399" s="118"/>
      <c r="AP1399" s="64" t="str">
        <f t="shared" si="429"/>
        <v/>
      </c>
      <c r="AQ1399" s="64" t="str">
        <f t="shared" si="430"/>
        <v/>
      </c>
      <c r="AR1399" s="64" t="str">
        <f t="shared" si="431"/>
        <v/>
      </c>
      <c r="AS1399" s="64" t="str">
        <f t="shared" si="432"/>
        <v/>
      </c>
      <c r="AT1399" s="64" t="str">
        <f t="shared" si="433"/>
        <v/>
      </c>
      <c r="AW1399" s="17" t="str">
        <f t="shared" si="434"/>
        <v/>
      </c>
      <c r="AX1399" s="17" t="str">
        <f t="shared" si="435"/>
        <v/>
      </c>
      <c r="AY1399" s="17" t="str">
        <f t="shared" si="436"/>
        <v/>
      </c>
      <c r="AZ1399" s="17" t="str">
        <f t="shared" si="437"/>
        <v/>
      </c>
      <c r="BA1399" s="17" t="str">
        <f t="shared" si="438"/>
        <v/>
      </c>
      <c r="BB1399" s="17" t="str">
        <f t="shared" si="439"/>
        <v/>
      </c>
      <c r="BD1399" s="17" t="str">
        <f>IF(AND(OR(F1399="",F1399="□"),OR(G1399="",G1399="□"),OR(H1399="",H1399="□")),"",IF(AND(F1399="■",G1399="■"),"",IF(AND(OR(F1399="■",G1399="■"),H1399="■"),"",IF(F1399="■",5,IF(G1399="■",4,IF(I1399="","",IF($C$3="","",IF($C$3=8,"-",IF($C$3&lt;8,IF(I1399&lt;=$BY$25,7,IF(I1399&lt;=$BY$26,6,IF(I1399&lt;=$BY$27,5,IF(I1399&lt;=$BY$28,4,IF(I1399&lt;=$BY$29,3,IF(I1399&lt;=$BY$30,2,1)))))))))))))))</f>
        <v/>
      </c>
      <c r="BE1399" s="17" t="str">
        <f>IF(AND(OR(F1399="",F1399="□"),OR(G1399="",G1399="□"),OR(H1399="",H1399="□")),"",IF(AND(F1399="■",G1399="■"),"",IF(AND(OR(F1399="■",G1399="■"),H1399="■"),"",IF(F1399="■",5,IF(G1399="■",4,IF(K1399="","",IF($C$3="","",IF($C$3=8,IF(K1399&lt;=$BY$33,6,IF(K1399&lt;=$BY$34,5,IF(K1399&lt;=$BY$35,4,3))),IF(AND($C$3&lt;8,$C$3&gt;4),IF(K1399&lt;=$BY$32,7,IF(K1399&lt;=$BY$33,6,IF(K1399&lt;=$BY$34,5,IF(K1399&lt;=$BY$35,4,IF(K1399&lt;=$BY$36,3,2))))),IF(C1385&lt;5,"-"))))))))))</f>
        <v/>
      </c>
      <c r="BF1399" s="17" t="str">
        <f t="shared" si="441"/>
        <v/>
      </c>
      <c r="BH1399" s="18" t="str">
        <f>IF(X1399="","",IF(50&lt;=Y1399,6,IF(AND(40&lt;=Y1399,Y1399&lt;50),5,IF(AND(30&lt;=Y1399,Y1399&lt;40),4,IF(AND(20&lt;=Y1399,Y1399&lt;30),3,IF(AND(10&lt;=Y1399,Y1399&lt;20),2,IF(AND(0&lt;=Y1399,Y1399&lt;10),1,IF(Y1399&lt;0,0,""))))))))</f>
        <v/>
      </c>
      <c r="BI1399" s="18" t="str">
        <f>IF(X1399="","",IF(30&lt;=Y1399,4,IF(AND(20&lt;=Y1399,Y1399&lt;30),3,IF(AND(10&lt;=Y1399,Y1399&lt;20),2,IF(AND(0&lt;=Y1399,Y1399&lt;10),1,IF(Y1399&lt;0,0,""))))))</f>
        <v/>
      </c>
      <c r="BJ1399" s="58" t="str">
        <f>IF(AND(OR(Q1399="",Q1399="□"),OR(R1399="",R1399="□"),OR(S1399="",S1399="□")),"",IF(AND(Q1399="■",R1399="■"),"",IF(AND(OR(Q1399="■",R1399="■"),S1399="■"),"",IF(Q1399="■",3,IF(R1399="■",1,IF(Z1399="■",BH1399,BI1399))))))</f>
        <v/>
      </c>
    </row>
    <row r="1400" spans="1:62" ht="12" customHeight="1" x14ac:dyDescent="0.15">
      <c r="A1400" s="66">
        <v>1383</v>
      </c>
      <c r="B1400" s="4"/>
      <c r="C1400" s="2"/>
      <c r="D1400" s="2"/>
      <c r="E1400" s="8"/>
      <c r="F1400" s="129" t="s">
        <v>38</v>
      </c>
      <c r="G1400" s="130" t="s">
        <v>38</v>
      </c>
      <c r="H1400" s="131" t="s">
        <v>38</v>
      </c>
      <c r="I1400" s="122"/>
      <c r="J1400" s="149"/>
      <c r="K1400" s="124"/>
      <c r="L1400" s="178"/>
      <c r="M1400" s="133"/>
      <c r="N1400" s="163" t="str">
        <f>IF($C$3="","",IF(P1400="","",BF1400))</f>
        <v/>
      </c>
      <c r="O1400" s="163" t="str">
        <f>IF($C$3="","",IF(AND(OR(F1400="",F1400="□"),OR(G1400="",G1400="□"),OR(H1400="",H1400="□")),"",IF(AND(F1400="■",G1400="■"),"",IF(AND(OR(F1400="■",G1400="■"),H1400="■"),"",IF(BF1400="","",IF(OR(BF1400=4,BF1400&gt;4),"○","×"))))))</f>
        <v/>
      </c>
      <c r="P1400" s="162" t="str">
        <f>IF($C$3="","",IF(AND(OR(F1400="",F1400="□"),OR(G1400="",G1400="□"),OR(H1400="",H1400="□")),"",IF(AND(F1400="■",G1400="■"),"",IF(AND(OR(F1400="■",G1400="■"),H1400="■"),"",IF(BF1400="","",IF(OR(BF1400=5,BF1400&gt;5),"○","×"))))))</f>
        <v/>
      </c>
      <c r="Q1400" s="129" t="s">
        <v>38</v>
      </c>
      <c r="R1400" s="130" t="s">
        <v>38</v>
      </c>
      <c r="S1400" s="131" t="s">
        <v>38</v>
      </c>
      <c r="T1400" s="1"/>
      <c r="U1400" s="10"/>
      <c r="V1400" s="11"/>
      <c r="W1400" s="10"/>
      <c r="X1400" s="223" t="str">
        <f t="shared" si="440"/>
        <v/>
      </c>
      <c r="Y1400" s="164" t="str">
        <f t="shared" si="422"/>
        <v/>
      </c>
      <c r="Z1400" s="131" t="s">
        <v>58</v>
      </c>
      <c r="AA1400" s="135" t="s">
        <v>58</v>
      </c>
      <c r="AB1400" s="165" t="str">
        <f t="shared" si="423"/>
        <v/>
      </c>
      <c r="AC1400" s="280"/>
      <c r="AD1400" s="281"/>
      <c r="AF1400" s="60" t="str">
        <f>IF($C$3="","",IF(AND(F1400="□",G1400="□",H1400="□"),"",IF(AND(F1400="■",G1400="■"),"",IF(AND(F1400="■",H1400="■"),"",IF(AND(G1400="■",H1400="■"),"",IF(F1400="■",$BY$42,IF(G1400="■",$BY$39,IF(I1400="","",I1400))))))))</f>
        <v/>
      </c>
      <c r="AG1400" s="61" t="str">
        <f>IF($C$3="","",IF(AND(F1400="□",G1400="□",H1400="□"),"",IF(AND(F1400="■",G1400="■"),"",IF(AND(F1400="■",H1400="■"),"",IF(AND(G1400="■",H1400="■"),"",IF(F1400="■",$BY$44,IF(G1400="■",$BY$41,IF(K1400="","",K1400))))))))</f>
        <v/>
      </c>
      <c r="AH1400" s="63" t="str">
        <f t="shared" si="424"/>
        <v/>
      </c>
      <c r="AI1400" s="63" t="str">
        <f t="shared" si="425"/>
        <v/>
      </c>
      <c r="AJ1400" s="64" t="str">
        <f t="shared" si="426"/>
        <v/>
      </c>
      <c r="AK1400" s="64" t="str">
        <f t="shared" si="427"/>
        <v/>
      </c>
      <c r="AL1400" s="64" t="str">
        <f>IF($C$3="","",IF(AND(F1400="□",G1400="□",H1400="□"),"",IF(AND(F1400="■",G1400="■"),"",IF(AND(F1400="■",H1400="■"),"",IF(AND(G1400="■",H1400="■"),"",IF(F1400="■",$BY$23,IF(G1400="■",$BY$21,IF(J1400="","",J1400))))))))</f>
        <v/>
      </c>
      <c r="AM1400" s="65" t="str">
        <f t="shared" si="428"/>
        <v/>
      </c>
      <c r="AN1400" s="64" t="str">
        <f>IF($C$3="","",IF(AND(F1400="□",G1400="□",H1400="□"),"",IF(AND(F1400="■",G1400="■"),"",IF(AND(F1400="■",H1400="■"),"",IF(AND(G1400="■",H1400="■"),"",IF(F1400="■",$BY$24,IF(G1400="■",$BY$22,IF(L1400="","",L1400))))))))</f>
        <v/>
      </c>
      <c r="AO1400" s="118"/>
      <c r="AP1400" s="64" t="str">
        <f t="shared" si="429"/>
        <v/>
      </c>
      <c r="AQ1400" s="64" t="str">
        <f t="shared" si="430"/>
        <v/>
      </c>
      <c r="AR1400" s="64" t="str">
        <f t="shared" si="431"/>
        <v/>
      </c>
      <c r="AS1400" s="64" t="str">
        <f t="shared" si="432"/>
        <v/>
      </c>
      <c r="AT1400" s="64" t="str">
        <f t="shared" si="433"/>
        <v/>
      </c>
      <c r="AW1400" s="17" t="str">
        <f t="shared" si="434"/>
        <v/>
      </c>
      <c r="AX1400" s="17" t="str">
        <f t="shared" si="435"/>
        <v/>
      </c>
      <c r="AY1400" s="17" t="str">
        <f t="shared" si="436"/>
        <v/>
      </c>
      <c r="AZ1400" s="17" t="str">
        <f t="shared" si="437"/>
        <v/>
      </c>
      <c r="BA1400" s="17" t="str">
        <f t="shared" si="438"/>
        <v/>
      </c>
      <c r="BB1400" s="17" t="str">
        <f t="shared" si="439"/>
        <v/>
      </c>
      <c r="BD1400" s="17" t="str">
        <f>IF(AND(OR(F1400="",F1400="□"),OR(G1400="",G1400="□"),OR(H1400="",H1400="□")),"",IF(AND(F1400="■",G1400="■"),"",IF(AND(OR(F1400="■",G1400="■"),H1400="■"),"",IF(F1400="■",5,IF(G1400="■",4,IF(I1400="","",IF($C$3="","",IF($C$3=8,"-",IF($C$3&lt;8,IF(I1400&lt;=$BY$25,7,IF(I1400&lt;=$BY$26,6,IF(I1400&lt;=$BY$27,5,IF(I1400&lt;=$BY$28,4,IF(I1400&lt;=$BY$29,3,IF(I1400&lt;=$BY$30,2,1)))))))))))))))</f>
        <v/>
      </c>
      <c r="BE1400" s="17" t="str">
        <f>IF(AND(OR(F1400="",F1400="□"),OR(G1400="",G1400="□"),OR(H1400="",H1400="□")),"",IF(AND(F1400="■",G1400="■"),"",IF(AND(OR(F1400="■",G1400="■"),H1400="■"),"",IF(F1400="■",5,IF(G1400="■",4,IF(K1400="","",IF($C$3="","",IF($C$3=8,IF(K1400&lt;=$BY$33,6,IF(K1400&lt;=$BY$34,5,IF(K1400&lt;=$BY$35,4,3))),IF(AND($C$3&lt;8,$C$3&gt;4),IF(K1400&lt;=$BY$32,7,IF(K1400&lt;=$BY$33,6,IF(K1400&lt;=$BY$34,5,IF(K1400&lt;=$BY$35,4,IF(K1400&lt;=$BY$36,3,2))))),IF(C1386&lt;5,"-"))))))))))</f>
        <v/>
      </c>
      <c r="BF1400" s="17" t="str">
        <f t="shared" si="441"/>
        <v/>
      </c>
      <c r="BH1400" s="18" t="str">
        <f>IF(X1400="","",IF(50&lt;=Y1400,6,IF(AND(40&lt;=Y1400,Y1400&lt;50),5,IF(AND(30&lt;=Y1400,Y1400&lt;40),4,IF(AND(20&lt;=Y1400,Y1400&lt;30),3,IF(AND(10&lt;=Y1400,Y1400&lt;20),2,IF(AND(0&lt;=Y1400,Y1400&lt;10),1,IF(Y1400&lt;0,0,""))))))))</f>
        <v/>
      </c>
      <c r="BI1400" s="18" t="str">
        <f>IF(X1400="","",IF(30&lt;=Y1400,4,IF(AND(20&lt;=Y1400,Y1400&lt;30),3,IF(AND(10&lt;=Y1400,Y1400&lt;20),2,IF(AND(0&lt;=Y1400,Y1400&lt;10),1,IF(Y1400&lt;0,0,""))))))</f>
        <v/>
      </c>
      <c r="BJ1400" s="58" t="str">
        <f>IF(AND(OR(Q1400="",Q1400="□"),OR(R1400="",R1400="□"),OR(S1400="",S1400="□")),"",IF(AND(Q1400="■",R1400="■"),"",IF(AND(OR(Q1400="■",R1400="■"),S1400="■"),"",IF(Q1400="■",3,IF(R1400="■",1,IF(Z1400="■",BH1400,BI1400))))))</f>
        <v/>
      </c>
    </row>
    <row r="1401" spans="1:62" ht="12" customHeight="1" x14ac:dyDescent="0.15">
      <c r="A1401" s="66">
        <v>1384</v>
      </c>
      <c r="B1401" s="4"/>
      <c r="C1401" s="2"/>
      <c r="D1401" s="2"/>
      <c r="E1401" s="8"/>
      <c r="F1401" s="129" t="s">
        <v>38</v>
      </c>
      <c r="G1401" s="130" t="s">
        <v>38</v>
      </c>
      <c r="H1401" s="131" t="s">
        <v>38</v>
      </c>
      <c r="I1401" s="122"/>
      <c r="J1401" s="149"/>
      <c r="K1401" s="124"/>
      <c r="L1401" s="178"/>
      <c r="M1401" s="133"/>
      <c r="N1401" s="163" t="str">
        <f>IF($C$3="","",IF(P1401="","",BF1401))</f>
        <v/>
      </c>
      <c r="O1401" s="163" t="str">
        <f>IF($C$3="","",IF(AND(OR(F1401="",F1401="□"),OR(G1401="",G1401="□"),OR(H1401="",H1401="□")),"",IF(AND(F1401="■",G1401="■"),"",IF(AND(OR(F1401="■",G1401="■"),H1401="■"),"",IF(BF1401="","",IF(OR(BF1401=4,BF1401&gt;4),"○","×"))))))</f>
        <v/>
      </c>
      <c r="P1401" s="162" t="str">
        <f>IF($C$3="","",IF(AND(OR(F1401="",F1401="□"),OR(G1401="",G1401="□"),OR(H1401="",H1401="□")),"",IF(AND(F1401="■",G1401="■"),"",IF(AND(OR(F1401="■",G1401="■"),H1401="■"),"",IF(BF1401="","",IF(OR(BF1401=5,BF1401&gt;5),"○","×"))))))</f>
        <v/>
      </c>
      <c r="Q1401" s="129" t="s">
        <v>38</v>
      </c>
      <c r="R1401" s="130" t="s">
        <v>38</v>
      </c>
      <c r="S1401" s="131" t="s">
        <v>38</v>
      </c>
      <c r="T1401" s="1"/>
      <c r="U1401" s="10"/>
      <c r="V1401" s="11"/>
      <c r="W1401" s="10"/>
      <c r="X1401" s="223" t="str">
        <f t="shared" si="440"/>
        <v/>
      </c>
      <c r="Y1401" s="164" t="str">
        <f t="shared" si="422"/>
        <v/>
      </c>
      <c r="Z1401" s="131" t="s">
        <v>58</v>
      </c>
      <c r="AA1401" s="135" t="s">
        <v>58</v>
      </c>
      <c r="AB1401" s="165" t="str">
        <f t="shared" si="423"/>
        <v/>
      </c>
      <c r="AC1401" s="280"/>
      <c r="AD1401" s="281"/>
      <c r="AF1401" s="60" t="str">
        <f>IF($C$3="","",IF(AND(F1401="□",G1401="□",H1401="□"),"",IF(AND(F1401="■",G1401="■"),"",IF(AND(F1401="■",H1401="■"),"",IF(AND(G1401="■",H1401="■"),"",IF(F1401="■",$BY$42,IF(G1401="■",$BY$39,IF(I1401="","",I1401))))))))</f>
        <v/>
      </c>
      <c r="AG1401" s="61" t="str">
        <f>IF($C$3="","",IF(AND(F1401="□",G1401="□",H1401="□"),"",IF(AND(F1401="■",G1401="■"),"",IF(AND(F1401="■",H1401="■"),"",IF(AND(G1401="■",H1401="■"),"",IF(F1401="■",$BY$44,IF(G1401="■",$BY$41,IF(K1401="","",K1401))))))))</f>
        <v/>
      </c>
      <c r="AH1401" s="63" t="str">
        <f t="shared" si="424"/>
        <v/>
      </c>
      <c r="AI1401" s="63" t="str">
        <f t="shared" si="425"/>
        <v/>
      </c>
      <c r="AJ1401" s="64" t="str">
        <f t="shared" si="426"/>
        <v/>
      </c>
      <c r="AK1401" s="64" t="str">
        <f t="shared" si="427"/>
        <v/>
      </c>
      <c r="AL1401" s="64" t="str">
        <f>IF($C$3="","",IF(AND(F1401="□",G1401="□",H1401="□"),"",IF(AND(F1401="■",G1401="■"),"",IF(AND(F1401="■",H1401="■"),"",IF(AND(G1401="■",H1401="■"),"",IF(F1401="■",$BY$23,IF(G1401="■",$BY$21,IF(J1401="","",J1401))))))))</f>
        <v/>
      </c>
      <c r="AM1401" s="65" t="str">
        <f t="shared" si="428"/>
        <v/>
      </c>
      <c r="AN1401" s="64" t="str">
        <f>IF($C$3="","",IF(AND(F1401="□",G1401="□",H1401="□"),"",IF(AND(F1401="■",G1401="■"),"",IF(AND(F1401="■",H1401="■"),"",IF(AND(G1401="■",H1401="■"),"",IF(F1401="■",$BY$24,IF(G1401="■",$BY$22,IF(L1401="","",L1401))))))))</f>
        <v/>
      </c>
      <c r="AO1401" s="118"/>
      <c r="AP1401" s="64" t="str">
        <f t="shared" si="429"/>
        <v/>
      </c>
      <c r="AQ1401" s="64" t="str">
        <f t="shared" si="430"/>
        <v/>
      </c>
      <c r="AR1401" s="64" t="str">
        <f t="shared" si="431"/>
        <v/>
      </c>
      <c r="AS1401" s="64" t="str">
        <f t="shared" si="432"/>
        <v/>
      </c>
      <c r="AT1401" s="64" t="str">
        <f t="shared" si="433"/>
        <v/>
      </c>
      <c r="AW1401" s="17" t="str">
        <f t="shared" si="434"/>
        <v/>
      </c>
      <c r="AX1401" s="17" t="str">
        <f t="shared" si="435"/>
        <v/>
      </c>
      <c r="AY1401" s="17" t="str">
        <f t="shared" si="436"/>
        <v/>
      </c>
      <c r="AZ1401" s="17" t="str">
        <f t="shared" si="437"/>
        <v/>
      </c>
      <c r="BA1401" s="17" t="str">
        <f t="shared" si="438"/>
        <v/>
      </c>
      <c r="BB1401" s="17" t="str">
        <f t="shared" si="439"/>
        <v/>
      </c>
      <c r="BD1401" s="17" t="str">
        <f>IF(AND(OR(F1401="",F1401="□"),OR(G1401="",G1401="□"),OR(H1401="",H1401="□")),"",IF(AND(F1401="■",G1401="■"),"",IF(AND(OR(F1401="■",G1401="■"),H1401="■"),"",IF(F1401="■",5,IF(G1401="■",4,IF(I1401="","",IF($C$3="","",IF($C$3=8,"-",IF($C$3&lt;8,IF(I1401&lt;=$BY$25,7,IF(I1401&lt;=$BY$26,6,IF(I1401&lt;=$BY$27,5,IF(I1401&lt;=$BY$28,4,IF(I1401&lt;=$BY$29,3,IF(I1401&lt;=$BY$30,2,1)))))))))))))))</f>
        <v/>
      </c>
      <c r="BE1401" s="17" t="str">
        <f>IF(AND(OR(F1401="",F1401="□"),OR(G1401="",G1401="□"),OR(H1401="",H1401="□")),"",IF(AND(F1401="■",G1401="■"),"",IF(AND(OR(F1401="■",G1401="■"),H1401="■"),"",IF(F1401="■",5,IF(G1401="■",4,IF(K1401="","",IF($C$3="","",IF($C$3=8,IF(K1401&lt;=$BY$33,6,IF(K1401&lt;=$BY$34,5,IF(K1401&lt;=$BY$35,4,3))),IF(AND($C$3&lt;8,$C$3&gt;4),IF(K1401&lt;=$BY$32,7,IF(K1401&lt;=$BY$33,6,IF(K1401&lt;=$BY$34,5,IF(K1401&lt;=$BY$35,4,IF(K1401&lt;=$BY$36,3,2))))),IF(C1387&lt;5,"-"))))))))))</f>
        <v/>
      </c>
      <c r="BF1401" s="17" t="str">
        <f t="shared" si="441"/>
        <v/>
      </c>
      <c r="BH1401" s="18" t="str">
        <f>IF(X1401="","",IF(50&lt;=Y1401,6,IF(AND(40&lt;=Y1401,Y1401&lt;50),5,IF(AND(30&lt;=Y1401,Y1401&lt;40),4,IF(AND(20&lt;=Y1401,Y1401&lt;30),3,IF(AND(10&lt;=Y1401,Y1401&lt;20),2,IF(AND(0&lt;=Y1401,Y1401&lt;10),1,IF(Y1401&lt;0,0,""))))))))</f>
        <v/>
      </c>
      <c r="BI1401" s="18" t="str">
        <f>IF(X1401="","",IF(30&lt;=Y1401,4,IF(AND(20&lt;=Y1401,Y1401&lt;30),3,IF(AND(10&lt;=Y1401,Y1401&lt;20),2,IF(AND(0&lt;=Y1401,Y1401&lt;10),1,IF(Y1401&lt;0,0,""))))))</f>
        <v/>
      </c>
      <c r="BJ1401" s="58" t="str">
        <f>IF(AND(OR(Q1401="",Q1401="□"),OR(R1401="",R1401="□"),OR(S1401="",S1401="□")),"",IF(AND(Q1401="■",R1401="■"),"",IF(AND(OR(Q1401="■",R1401="■"),S1401="■"),"",IF(Q1401="■",3,IF(R1401="■",1,IF(Z1401="■",BH1401,BI1401))))))</f>
        <v/>
      </c>
    </row>
    <row r="1402" spans="1:62" ht="12" customHeight="1" x14ac:dyDescent="0.15">
      <c r="A1402" s="66">
        <v>1385</v>
      </c>
      <c r="B1402" s="4"/>
      <c r="C1402" s="2"/>
      <c r="D1402" s="2"/>
      <c r="E1402" s="8"/>
      <c r="F1402" s="129" t="s">
        <v>38</v>
      </c>
      <c r="G1402" s="130" t="s">
        <v>38</v>
      </c>
      <c r="H1402" s="131" t="s">
        <v>38</v>
      </c>
      <c r="I1402" s="122"/>
      <c r="J1402" s="149"/>
      <c r="K1402" s="124"/>
      <c r="L1402" s="178"/>
      <c r="M1402" s="133"/>
      <c r="N1402" s="163" t="str">
        <f>IF($C$3="","",IF(P1402="","",BF1402))</f>
        <v/>
      </c>
      <c r="O1402" s="163" t="str">
        <f>IF($C$3="","",IF(AND(OR(F1402="",F1402="□"),OR(G1402="",G1402="□"),OR(H1402="",H1402="□")),"",IF(AND(F1402="■",G1402="■"),"",IF(AND(OR(F1402="■",G1402="■"),H1402="■"),"",IF(BF1402="","",IF(OR(BF1402=4,BF1402&gt;4),"○","×"))))))</f>
        <v/>
      </c>
      <c r="P1402" s="162" t="str">
        <f>IF($C$3="","",IF(AND(OR(F1402="",F1402="□"),OR(G1402="",G1402="□"),OR(H1402="",H1402="□")),"",IF(AND(F1402="■",G1402="■"),"",IF(AND(OR(F1402="■",G1402="■"),H1402="■"),"",IF(BF1402="","",IF(OR(BF1402=5,BF1402&gt;5),"○","×"))))))</f>
        <v/>
      </c>
      <c r="Q1402" s="129" t="s">
        <v>38</v>
      </c>
      <c r="R1402" s="130" t="s">
        <v>38</v>
      </c>
      <c r="S1402" s="131" t="s">
        <v>38</v>
      </c>
      <c r="T1402" s="1"/>
      <c r="U1402" s="10"/>
      <c r="V1402" s="11"/>
      <c r="W1402" s="10"/>
      <c r="X1402" s="223" t="str">
        <f t="shared" si="440"/>
        <v/>
      </c>
      <c r="Y1402" s="164" t="str">
        <f t="shared" si="422"/>
        <v/>
      </c>
      <c r="Z1402" s="131" t="s">
        <v>58</v>
      </c>
      <c r="AA1402" s="135" t="s">
        <v>58</v>
      </c>
      <c r="AB1402" s="165" t="str">
        <f t="shared" si="423"/>
        <v/>
      </c>
      <c r="AC1402" s="280"/>
      <c r="AD1402" s="281"/>
      <c r="AF1402" s="60" t="str">
        <f>IF($C$3="","",IF(AND(F1402="□",G1402="□",H1402="□"),"",IF(AND(F1402="■",G1402="■"),"",IF(AND(F1402="■",H1402="■"),"",IF(AND(G1402="■",H1402="■"),"",IF(F1402="■",$BY$42,IF(G1402="■",$BY$39,IF(I1402="","",I1402))))))))</f>
        <v/>
      </c>
      <c r="AG1402" s="61" t="str">
        <f>IF($C$3="","",IF(AND(F1402="□",G1402="□",H1402="□"),"",IF(AND(F1402="■",G1402="■"),"",IF(AND(F1402="■",H1402="■"),"",IF(AND(G1402="■",H1402="■"),"",IF(F1402="■",$BY$44,IF(G1402="■",$BY$41,IF(K1402="","",K1402))))))))</f>
        <v/>
      </c>
      <c r="AH1402" s="63" t="str">
        <f t="shared" si="424"/>
        <v/>
      </c>
      <c r="AI1402" s="63" t="str">
        <f t="shared" si="425"/>
        <v/>
      </c>
      <c r="AJ1402" s="64" t="str">
        <f t="shared" si="426"/>
        <v/>
      </c>
      <c r="AK1402" s="64" t="str">
        <f t="shared" si="427"/>
        <v/>
      </c>
      <c r="AL1402" s="64" t="str">
        <f>IF($C$3="","",IF(AND(F1402="□",G1402="□",H1402="□"),"",IF(AND(F1402="■",G1402="■"),"",IF(AND(F1402="■",H1402="■"),"",IF(AND(G1402="■",H1402="■"),"",IF(F1402="■",$BY$23,IF(G1402="■",$BY$21,IF(J1402="","",J1402))))))))</f>
        <v/>
      </c>
      <c r="AM1402" s="65" t="str">
        <f t="shared" si="428"/>
        <v/>
      </c>
      <c r="AN1402" s="64" t="str">
        <f>IF($C$3="","",IF(AND(F1402="□",G1402="□",H1402="□"),"",IF(AND(F1402="■",G1402="■"),"",IF(AND(F1402="■",H1402="■"),"",IF(AND(G1402="■",H1402="■"),"",IF(F1402="■",$BY$24,IF(G1402="■",$BY$22,IF(L1402="","",L1402))))))))</f>
        <v/>
      </c>
      <c r="AO1402" s="118"/>
      <c r="AP1402" s="64" t="str">
        <f t="shared" si="429"/>
        <v/>
      </c>
      <c r="AQ1402" s="64" t="str">
        <f t="shared" si="430"/>
        <v/>
      </c>
      <c r="AR1402" s="64" t="str">
        <f t="shared" si="431"/>
        <v/>
      </c>
      <c r="AS1402" s="64" t="str">
        <f t="shared" si="432"/>
        <v/>
      </c>
      <c r="AT1402" s="64" t="str">
        <f t="shared" si="433"/>
        <v/>
      </c>
      <c r="AW1402" s="17" t="str">
        <f t="shared" si="434"/>
        <v/>
      </c>
      <c r="AX1402" s="17" t="str">
        <f t="shared" si="435"/>
        <v/>
      </c>
      <c r="AY1402" s="17" t="str">
        <f t="shared" si="436"/>
        <v/>
      </c>
      <c r="AZ1402" s="17" t="str">
        <f t="shared" si="437"/>
        <v/>
      </c>
      <c r="BA1402" s="17" t="str">
        <f t="shared" si="438"/>
        <v/>
      </c>
      <c r="BB1402" s="17" t="str">
        <f t="shared" si="439"/>
        <v/>
      </c>
      <c r="BD1402" s="17" t="str">
        <f>IF(AND(OR(F1402="",F1402="□"),OR(G1402="",G1402="□"),OR(H1402="",H1402="□")),"",IF(AND(F1402="■",G1402="■"),"",IF(AND(OR(F1402="■",G1402="■"),H1402="■"),"",IF(F1402="■",5,IF(G1402="■",4,IF(I1402="","",IF($C$3="","",IF($C$3=8,"-",IF($C$3&lt;8,IF(I1402&lt;=$BY$25,7,IF(I1402&lt;=$BY$26,6,IF(I1402&lt;=$BY$27,5,IF(I1402&lt;=$BY$28,4,IF(I1402&lt;=$BY$29,3,IF(I1402&lt;=$BY$30,2,1)))))))))))))))</f>
        <v/>
      </c>
      <c r="BE1402" s="17" t="str">
        <f>IF(AND(OR(F1402="",F1402="□"),OR(G1402="",G1402="□"),OR(H1402="",H1402="□")),"",IF(AND(F1402="■",G1402="■"),"",IF(AND(OR(F1402="■",G1402="■"),H1402="■"),"",IF(F1402="■",5,IF(G1402="■",4,IF(K1402="","",IF($C$3="","",IF($C$3=8,IF(K1402&lt;=$BY$33,6,IF(K1402&lt;=$BY$34,5,IF(K1402&lt;=$BY$35,4,3))),IF(AND($C$3&lt;8,$C$3&gt;4),IF(K1402&lt;=$BY$32,7,IF(K1402&lt;=$BY$33,6,IF(K1402&lt;=$BY$34,5,IF(K1402&lt;=$BY$35,4,IF(K1402&lt;=$BY$36,3,2))))),IF(C1388&lt;5,"-"))))))))))</f>
        <v/>
      </c>
      <c r="BF1402" s="17" t="str">
        <f t="shared" si="441"/>
        <v/>
      </c>
      <c r="BH1402" s="18" t="str">
        <f>IF(X1402="","",IF(50&lt;=Y1402,6,IF(AND(40&lt;=Y1402,Y1402&lt;50),5,IF(AND(30&lt;=Y1402,Y1402&lt;40),4,IF(AND(20&lt;=Y1402,Y1402&lt;30),3,IF(AND(10&lt;=Y1402,Y1402&lt;20),2,IF(AND(0&lt;=Y1402,Y1402&lt;10),1,IF(Y1402&lt;0,0,""))))))))</f>
        <v/>
      </c>
      <c r="BI1402" s="18" t="str">
        <f>IF(X1402="","",IF(30&lt;=Y1402,4,IF(AND(20&lt;=Y1402,Y1402&lt;30),3,IF(AND(10&lt;=Y1402,Y1402&lt;20),2,IF(AND(0&lt;=Y1402,Y1402&lt;10),1,IF(Y1402&lt;0,0,""))))))</f>
        <v/>
      </c>
      <c r="BJ1402" s="58" t="str">
        <f>IF(AND(OR(Q1402="",Q1402="□"),OR(R1402="",R1402="□"),OR(S1402="",S1402="□")),"",IF(AND(Q1402="■",R1402="■"),"",IF(AND(OR(Q1402="■",R1402="■"),S1402="■"),"",IF(Q1402="■",3,IF(R1402="■",1,IF(Z1402="■",BH1402,BI1402))))))</f>
        <v/>
      </c>
    </row>
    <row r="1403" spans="1:62" ht="12" customHeight="1" x14ac:dyDescent="0.15">
      <c r="A1403" s="66">
        <v>1386</v>
      </c>
      <c r="B1403" s="4"/>
      <c r="C1403" s="2"/>
      <c r="D1403" s="2"/>
      <c r="E1403" s="8"/>
      <c r="F1403" s="129" t="s">
        <v>38</v>
      </c>
      <c r="G1403" s="130" t="s">
        <v>38</v>
      </c>
      <c r="H1403" s="131" t="s">
        <v>38</v>
      </c>
      <c r="I1403" s="122"/>
      <c r="J1403" s="149"/>
      <c r="K1403" s="124"/>
      <c r="L1403" s="178"/>
      <c r="M1403" s="133"/>
      <c r="N1403" s="163" t="str">
        <f>IF($C$3="","",IF(P1403="","",BF1403))</f>
        <v/>
      </c>
      <c r="O1403" s="163" t="str">
        <f>IF($C$3="","",IF(AND(OR(F1403="",F1403="□"),OR(G1403="",G1403="□"),OR(H1403="",H1403="□")),"",IF(AND(F1403="■",G1403="■"),"",IF(AND(OR(F1403="■",G1403="■"),H1403="■"),"",IF(BF1403="","",IF(OR(BF1403=4,BF1403&gt;4),"○","×"))))))</f>
        <v/>
      </c>
      <c r="P1403" s="162" t="str">
        <f>IF($C$3="","",IF(AND(OR(F1403="",F1403="□"),OR(G1403="",G1403="□"),OR(H1403="",H1403="□")),"",IF(AND(F1403="■",G1403="■"),"",IF(AND(OR(F1403="■",G1403="■"),H1403="■"),"",IF(BF1403="","",IF(OR(BF1403=5,BF1403&gt;5),"○","×"))))))</f>
        <v/>
      </c>
      <c r="Q1403" s="129" t="s">
        <v>38</v>
      </c>
      <c r="R1403" s="130" t="s">
        <v>38</v>
      </c>
      <c r="S1403" s="131" t="s">
        <v>38</v>
      </c>
      <c r="T1403" s="1"/>
      <c r="U1403" s="10"/>
      <c r="V1403" s="11"/>
      <c r="W1403" s="10"/>
      <c r="X1403" s="223" t="str">
        <f t="shared" si="440"/>
        <v/>
      </c>
      <c r="Y1403" s="164" t="str">
        <f t="shared" si="422"/>
        <v/>
      </c>
      <c r="Z1403" s="131" t="s">
        <v>58</v>
      </c>
      <c r="AA1403" s="135" t="s">
        <v>58</v>
      </c>
      <c r="AB1403" s="165" t="str">
        <f t="shared" si="423"/>
        <v/>
      </c>
      <c r="AC1403" s="280"/>
      <c r="AD1403" s="281"/>
      <c r="AF1403" s="60" t="str">
        <f>IF($C$3="","",IF(AND(F1403="□",G1403="□",H1403="□"),"",IF(AND(F1403="■",G1403="■"),"",IF(AND(F1403="■",H1403="■"),"",IF(AND(G1403="■",H1403="■"),"",IF(F1403="■",$BY$42,IF(G1403="■",$BY$39,IF(I1403="","",I1403))))))))</f>
        <v/>
      </c>
      <c r="AG1403" s="61" t="str">
        <f>IF($C$3="","",IF(AND(F1403="□",G1403="□",H1403="□"),"",IF(AND(F1403="■",G1403="■"),"",IF(AND(F1403="■",H1403="■"),"",IF(AND(G1403="■",H1403="■"),"",IF(F1403="■",$BY$44,IF(G1403="■",$BY$41,IF(K1403="","",K1403))))))))</f>
        <v/>
      </c>
      <c r="AH1403" s="63" t="str">
        <f t="shared" si="424"/>
        <v/>
      </c>
      <c r="AI1403" s="63" t="str">
        <f t="shared" si="425"/>
        <v/>
      </c>
      <c r="AJ1403" s="64" t="str">
        <f t="shared" si="426"/>
        <v/>
      </c>
      <c r="AK1403" s="64" t="str">
        <f t="shared" si="427"/>
        <v/>
      </c>
      <c r="AL1403" s="64" t="str">
        <f>IF($C$3="","",IF(AND(F1403="□",G1403="□",H1403="□"),"",IF(AND(F1403="■",G1403="■"),"",IF(AND(F1403="■",H1403="■"),"",IF(AND(G1403="■",H1403="■"),"",IF(F1403="■",$BY$23,IF(G1403="■",$BY$21,IF(J1403="","",J1403))))))))</f>
        <v/>
      </c>
      <c r="AM1403" s="65" t="str">
        <f t="shared" si="428"/>
        <v/>
      </c>
      <c r="AN1403" s="64" t="str">
        <f>IF($C$3="","",IF(AND(F1403="□",G1403="□",H1403="□"),"",IF(AND(F1403="■",G1403="■"),"",IF(AND(F1403="■",H1403="■"),"",IF(AND(G1403="■",H1403="■"),"",IF(F1403="■",$BY$24,IF(G1403="■",$BY$22,IF(L1403="","",L1403))))))))</f>
        <v/>
      </c>
      <c r="AO1403" s="118"/>
      <c r="AP1403" s="64" t="str">
        <f t="shared" si="429"/>
        <v/>
      </c>
      <c r="AQ1403" s="64" t="str">
        <f t="shared" si="430"/>
        <v/>
      </c>
      <c r="AR1403" s="64" t="str">
        <f t="shared" si="431"/>
        <v/>
      </c>
      <c r="AS1403" s="64" t="str">
        <f t="shared" si="432"/>
        <v/>
      </c>
      <c r="AT1403" s="64" t="str">
        <f t="shared" si="433"/>
        <v/>
      </c>
      <c r="AW1403" s="17" t="str">
        <f t="shared" si="434"/>
        <v/>
      </c>
      <c r="AX1403" s="17" t="str">
        <f t="shared" si="435"/>
        <v/>
      </c>
      <c r="AY1403" s="17" t="str">
        <f t="shared" si="436"/>
        <v/>
      </c>
      <c r="AZ1403" s="17" t="str">
        <f t="shared" si="437"/>
        <v/>
      </c>
      <c r="BA1403" s="17" t="str">
        <f t="shared" si="438"/>
        <v/>
      </c>
      <c r="BB1403" s="17" t="str">
        <f t="shared" si="439"/>
        <v/>
      </c>
      <c r="BD1403" s="17" t="str">
        <f>IF(AND(OR(F1403="",F1403="□"),OR(G1403="",G1403="□"),OR(H1403="",H1403="□")),"",IF(AND(F1403="■",G1403="■"),"",IF(AND(OR(F1403="■",G1403="■"),H1403="■"),"",IF(F1403="■",5,IF(G1403="■",4,IF(I1403="","",IF($C$3="","",IF($C$3=8,"-",IF($C$3&lt;8,IF(I1403&lt;=$BY$25,7,IF(I1403&lt;=$BY$26,6,IF(I1403&lt;=$BY$27,5,IF(I1403&lt;=$BY$28,4,IF(I1403&lt;=$BY$29,3,IF(I1403&lt;=$BY$30,2,1)))))))))))))))</f>
        <v/>
      </c>
      <c r="BE1403" s="17" t="str">
        <f>IF(AND(OR(F1403="",F1403="□"),OR(G1403="",G1403="□"),OR(H1403="",H1403="□")),"",IF(AND(F1403="■",G1403="■"),"",IF(AND(OR(F1403="■",G1403="■"),H1403="■"),"",IF(F1403="■",5,IF(G1403="■",4,IF(K1403="","",IF($C$3="","",IF($C$3=8,IF(K1403&lt;=$BY$33,6,IF(K1403&lt;=$BY$34,5,IF(K1403&lt;=$BY$35,4,3))),IF(AND($C$3&lt;8,$C$3&gt;4),IF(K1403&lt;=$BY$32,7,IF(K1403&lt;=$BY$33,6,IF(K1403&lt;=$BY$34,5,IF(K1403&lt;=$BY$35,4,IF(K1403&lt;=$BY$36,3,2))))),IF(C1389&lt;5,"-"))))))))))</f>
        <v/>
      </c>
      <c r="BF1403" s="17" t="str">
        <f t="shared" si="441"/>
        <v/>
      </c>
      <c r="BH1403" s="18" t="str">
        <f>IF(X1403="","",IF(50&lt;=Y1403,6,IF(AND(40&lt;=Y1403,Y1403&lt;50),5,IF(AND(30&lt;=Y1403,Y1403&lt;40),4,IF(AND(20&lt;=Y1403,Y1403&lt;30),3,IF(AND(10&lt;=Y1403,Y1403&lt;20),2,IF(AND(0&lt;=Y1403,Y1403&lt;10),1,IF(Y1403&lt;0,0,""))))))))</f>
        <v/>
      </c>
      <c r="BI1403" s="18" t="str">
        <f>IF(X1403="","",IF(30&lt;=Y1403,4,IF(AND(20&lt;=Y1403,Y1403&lt;30),3,IF(AND(10&lt;=Y1403,Y1403&lt;20),2,IF(AND(0&lt;=Y1403,Y1403&lt;10),1,IF(Y1403&lt;0,0,""))))))</f>
        <v/>
      </c>
      <c r="BJ1403" s="58" t="str">
        <f>IF(AND(OR(Q1403="",Q1403="□"),OR(R1403="",R1403="□"),OR(S1403="",S1403="□")),"",IF(AND(Q1403="■",R1403="■"),"",IF(AND(OR(Q1403="■",R1403="■"),S1403="■"),"",IF(Q1403="■",3,IF(R1403="■",1,IF(Z1403="■",BH1403,BI1403))))))</f>
        <v/>
      </c>
    </row>
    <row r="1404" spans="1:62" ht="12" customHeight="1" x14ac:dyDescent="0.15">
      <c r="A1404" s="66">
        <v>1387</v>
      </c>
      <c r="B1404" s="4"/>
      <c r="C1404" s="2"/>
      <c r="D1404" s="2"/>
      <c r="E1404" s="8"/>
      <c r="F1404" s="129" t="s">
        <v>38</v>
      </c>
      <c r="G1404" s="130" t="s">
        <v>38</v>
      </c>
      <c r="H1404" s="131" t="s">
        <v>38</v>
      </c>
      <c r="I1404" s="122"/>
      <c r="J1404" s="149"/>
      <c r="K1404" s="124"/>
      <c r="L1404" s="178"/>
      <c r="M1404" s="133"/>
      <c r="N1404" s="163" t="str">
        <f>IF($C$3="","",IF(P1404="","",BF1404))</f>
        <v/>
      </c>
      <c r="O1404" s="163" t="str">
        <f>IF($C$3="","",IF(AND(OR(F1404="",F1404="□"),OR(G1404="",G1404="□"),OR(H1404="",H1404="□")),"",IF(AND(F1404="■",G1404="■"),"",IF(AND(OR(F1404="■",G1404="■"),H1404="■"),"",IF(BF1404="","",IF(OR(BF1404=4,BF1404&gt;4),"○","×"))))))</f>
        <v/>
      </c>
      <c r="P1404" s="162" t="str">
        <f>IF($C$3="","",IF(AND(OR(F1404="",F1404="□"),OR(G1404="",G1404="□"),OR(H1404="",H1404="□")),"",IF(AND(F1404="■",G1404="■"),"",IF(AND(OR(F1404="■",G1404="■"),H1404="■"),"",IF(BF1404="","",IF(OR(BF1404=5,BF1404&gt;5),"○","×"))))))</f>
        <v/>
      </c>
      <c r="Q1404" s="129" t="s">
        <v>38</v>
      </c>
      <c r="R1404" s="130" t="s">
        <v>38</v>
      </c>
      <c r="S1404" s="131" t="s">
        <v>38</v>
      </c>
      <c r="T1404" s="1"/>
      <c r="U1404" s="10"/>
      <c r="V1404" s="11"/>
      <c r="W1404" s="10"/>
      <c r="X1404" s="223" t="str">
        <f t="shared" si="440"/>
        <v/>
      </c>
      <c r="Y1404" s="164" t="str">
        <f t="shared" si="422"/>
        <v/>
      </c>
      <c r="Z1404" s="131" t="s">
        <v>58</v>
      </c>
      <c r="AA1404" s="135" t="s">
        <v>58</v>
      </c>
      <c r="AB1404" s="165" t="str">
        <f t="shared" si="423"/>
        <v/>
      </c>
      <c r="AC1404" s="280"/>
      <c r="AD1404" s="281"/>
      <c r="AF1404" s="60" t="str">
        <f>IF($C$3="","",IF(AND(F1404="□",G1404="□",H1404="□"),"",IF(AND(F1404="■",G1404="■"),"",IF(AND(F1404="■",H1404="■"),"",IF(AND(G1404="■",H1404="■"),"",IF(F1404="■",$BY$42,IF(G1404="■",$BY$39,IF(I1404="","",I1404))))))))</f>
        <v/>
      </c>
      <c r="AG1404" s="61" t="str">
        <f>IF($C$3="","",IF(AND(F1404="□",G1404="□",H1404="□"),"",IF(AND(F1404="■",G1404="■"),"",IF(AND(F1404="■",H1404="■"),"",IF(AND(G1404="■",H1404="■"),"",IF(F1404="■",$BY$44,IF(G1404="■",$BY$41,IF(K1404="","",K1404))))))))</f>
        <v/>
      </c>
      <c r="AH1404" s="63" t="str">
        <f t="shared" si="424"/>
        <v/>
      </c>
      <c r="AI1404" s="63" t="str">
        <f t="shared" si="425"/>
        <v/>
      </c>
      <c r="AJ1404" s="64" t="str">
        <f t="shared" si="426"/>
        <v/>
      </c>
      <c r="AK1404" s="64" t="str">
        <f t="shared" si="427"/>
        <v/>
      </c>
      <c r="AL1404" s="64" t="str">
        <f>IF($C$3="","",IF(AND(F1404="□",G1404="□",H1404="□"),"",IF(AND(F1404="■",G1404="■"),"",IF(AND(F1404="■",H1404="■"),"",IF(AND(G1404="■",H1404="■"),"",IF(F1404="■",$BY$23,IF(G1404="■",$BY$21,IF(J1404="","",J1404))))))))</f>
        <v/>
      </c>
      <c r="AM1404" s="65" t="str">
        <f t="shared" si="428"/>
        <v/>
      </c>
      <c r="AN1404" s="64" t="str">
        <f>IF($C$3="","",IF(AND(F1404="□",G1404="□",H1404="□"),"",IF(AND(F1404="■",G1404="■"),"",IF(AND(F1404="■",H1404="■"),"",IF(AND(G1404="■",H1404="■"),"",IF(F1404="■",$BY$24,IF(G1404="■",$BY$22,IF(L1404="","",L1404))))))))</f>
        <v/>
      </c>
      <c r="AO1404" s="118"/>
      <c r="AP1404" s="64" t="str">
        <f t="shared" si="429"/>
        <v/>
      </c>
      <c r="AQ1404" s="64" t="str">
        <f t="shared" si="430"/>
        <v/>
      </c>
      <c r="AR1404" s="64" t="str">
        <f t="shared" si="431"/>
        <v/>
      </c>
      <c r="AS1404" s="64" t="str">
        <f t="shared" si="432"/>
        <v/>
      </c>
      <c r="AT1404" s="64" t="str">
        <f t="shared" si="433"/>
        <v/>
      </c>
      <c r="AW1404" s="17" t="str">
        <f t="shared" si="434"/>
        <v/>
      </c>
      <c r="AX1404" s="17" t="str">
        <f t="shared" si="435"/>
        <v/>
      </c>
      <c r="AY1404" s="17" t="str">
        <f t="shared" si="436"/>
        <v/>
      </c>
      <c r="AZ1404" s="17" t="str">
        <f t="shared" si="437"/>
        <v/>
      </c>
      <c r="BA1404" s="17" t="str">
        <f t="shared" si="438"/>
        <v/>
      </c>
      <c r="BB1404" s="17" t="str">
        <f t="shared" si="439"/>
        <v/>
      </c>
      <c r="BD1404" s="17" t="str">
        <f>IF(AND(OR(F1404="",F1404="□"),OR(G1404="",G1404="□"),OR(H1404="",H1404="□")),"",IF(AND(F1404="■",G1404="■"),"",IF(AND(OR(F1404="■",G1404="■"),H1404="■"),"",IF(F1404="■",5,IF(G1404="■",4,IF(I1404="","",IF($C$3="","",IF($C$3=8,"-",IF($C$3&lt;8,IF(I1404&lt;=$BY$25,7,IF(I1404&lt;=$BY$26,6,IF(I1404&lt;=$BY$27,5,IF(I1404&lt;=$BY$28,4,IF(I1404&lt;=$BY$29,3,IF(I1404&lt;=$BY$30,2,1)))))))))))))))</f>
        <v/>
      </c>
      <c r="BE1404" s="17" t="str">
        <f>IF(AND(OR(F1404="",F1404="□"),OR(G1404="",G1404="□"),OR(H1404="",H1404="□")),"",IF(AND(F1404="■",G1404="■"),"",IF(AND(OR(F1404="■",G1404="■"),H1404="■"),"",IF(F1404="■",5,IF(G1404="■",4,IF(K1404="","",IF($C$3="","",IF($C$3=8,IF(K1404&lt;=$BY$33,6,IF(K1404&lt;=$BY$34,5,IF(K1404&lt;=$BY$35,4,3))),IF(AND($C$3&lt;8,$C$3&gt;4),IF(K1404&lt;=$BY$32,7,IF(K1404&lt;=$BY$33,6,IF(K1404&lt;=$BY$34,5,IF(K1404&lt;=$BY$35,4,IF(K1404&lt;=$BY$36,3,2))))),IF(C1390&lt;5,"-"))))))))))</f>
        <v/>
      </c>
      <c r="BF1404" s="17" t="str">
        <f t="shared" si="441"/>
        <v/>
      </c>
      <c r="BH1404" s="18" t="str">
        <f>IF(X1404="","",IF(50&lt;=Y1404,6,IF(AND(40&lt;=Y1404,Y1404&lt;50),5,IF(AND(30&lt;=Y1404,Y1404&lt;40),4,IF(AND(20&lt;=Y1404,Y1404&lt;30),3,IF(AND(10&lt;=Y1404,Y1404&lt;20),2,IF(AND(0&lt;=Y1404,Y1404&lt;10),1,IF(Y1404&lt;0,0,""))))))))</f>
        <v/>
      </c>
      <c r="BI1404" s="18" t="str">
        <f>IF(X1404="","",IF(30&lt;=Y1404,4,IF(AND(20&lt;=Y1404,Y1404&lt;30),3,IF(AND(10&lt;=Y1404,Y1404&lt;20),2,IF(AND(0&lt;=Y1404,Y1404&lt;10),1,IF(Y1404&lt;0,0,""))))))</f>
        <v/>
      </c>
      <c r="BJ1404" s="58" t="str">
        <f>IF(AND(OR(Q1404="",Q1404="□"),OR(R1404="",R1404="□"),OR(S1404="",S1404="□")),"",IF(AND(Q1404="■",R1404="■"),"",IF(AND(OR(Q1404="■",R1404="■"),S1404="■"),"",IF(Q1404="■",3,IF(R1404="■",1,IF(Z1404="■",BH1404,BI1404))))))</f>
        <v/>
      </c>
    </row>
    <row r="1405" spans="1:62" ht="12" customHeight="1" x14ac:dyDescent="0.15">
      <c r="A1405" s="66">
        <v>1388</v>
      </c>
      <c r="B1405" s="4"/>
      <c r="C1405" s="2"/>
      <c r="D1405" s="2"/>
      <c r="E1405" s="8"/>
      <c r="F1405" s="129" t="s">
        <v>38</v>
      </c>
      <c r="G1405" s="130" t="s">
        <v>38</v>
      </c>
      <c r="H1405" s="131" t="s">
        <v>38</v>
      </c>
      <c r="I1405" s="122"/>
      <c r="J1405" s="149"/>
      <c r="K1405" s="124"/>
      <c r="L1405" s="178"/>
      <c r="M1405" s="133"/>
      <c r="N1405" s="163" t="str">
        <f>IF($C$3="","",IF(P1405="","",BF1405))</f>
        <v/>
      </c>
      <c r="O1405" s="163" t="str">
        <f>IF($C$3="","",IF(AND(OR(F1405="",F1405="□"),OR(G1405="",G1405="□"),OR(H1405="",H1405="□")),"",IF(AND(F1405="■",G1405="■"),"",IF(AND(OR(F1405="■",G1405="■"),H1405="■"),"",IF(BF1405="","",IF(OR(BF1405=4,BF1405&gt;4),"○","×"))))))</f>
        <v/>
      </c>
      <c r="P1405" s="162" t="str">
        <f>IF($C$3="","",IF(AND(OR(F1405="",F1405="□"),OR(G1405="",G1405="□"),OR(H1405="",H1405="□")),"",IF(AND(F1405="■",G1405="■"),"",IF(AND(OR(F1405="■",G1405="■"),H1405="■"),"",IF(BF1405="","",IF(OR(BF1405=5,BF1405&gt;5),"○","×"))))))</f>
        <v/>
      </c>
      <c r="Q1405" s="129" t="s">
        <v>38</v>
      </c>
      <c r="R1405" s="130" t="s">
        <v>38</v>
      </c>
      <c r="S1405" s="131" t="s">
        <v>38</v>
      </c>
      <c r="T1405" s="1"/>
      <c r="U1405" s="10"/>
      <c r="V1405" s="11"/>
      <c r="W1405" s="10"/>
      <c r="X1405" s="223" t="str">
        <f t="shared" si="440"/>
        <v/>
      </c>
      <c r="Y1405" s="164" t="str">
        <f t="shared" si="422"/>
        <v/>
      </c>
      <c r="Z1405" s="131" t="s">
        <v>58</v>
      </c>
      <c r="AA1405" s="135" t="s">
        <v>58</v>
      </c>
      <c r="AB1405" s="165" t="str">
        <f t="shared" si="423"/>
        <v/>
      </c>
      <c r="AC1405" s="280"/>
      <c r="AD1405" s="281"/>
      <c r="AF1405" s="60" t="str">
        <f>IF($C$3="","",IF(AND(F1405="□",G1405="□",H1405="□"),"",IF(AND(F1405="■",G1405="■"),"",IF(AND(F1405="■",H1405="■"),"",IF(AND(G1405="■",H1405="■"),"",IF(F1405="■",$BY$42,IF(G1405="■",$BY$39,IF(I1405="","",I1405))))))))</f>
        <v/>
      </c>
      <c r="AG1405" s="61" t="str">
        <f>IF($C$3="","",IF(AND(F1405="□",G1405="□",H1405="□"),"",IF(AND(F1405="■",G1405="■"),"",IF(AND(F1405="■",H1405="■"),"",IF(AND(G1405="■",H1405="■"),"",IF(F1405="■",$BY$44,IF(G1405="■",$BY$41,IF(K1405="","",K1405))))))))</f>
        <v/>
      </c>
      <c r="AH1405" s="63" t="str">
        <f t="shared" si="424"/>
        <v/>
      </c>
      <c r="AI1405" s="63" t="str">
        <f t="shared" si="425"/>
        <v/>
      </c>
      <c r="AJ1405" s="64" t="str">
        <f t="shared" si="426"/>
        <v/>
      </c>
      <c r="AK1405" s="64" t="str">
        <f t="shared" si="427"/>
        <v/>
      </c>
      <c r="AL1405" s="64" t="str">
        <f>IF($C$3="","",IF(AND(F1405="□",G1405="□",H1405="□"),"",IF(AND(F1405="■",G1405="■"),"",IF(AND(F1405="■",H1405="■"),"",IF(AND(G1405="■",H1405="■"),"",IF(F1405="■",$BY$23,IF(G1405="■",$BY$21,IF(J1405="","",J1405))))))))</f>
        <v/>
      </c>
      <c r="AM1405" s="65" t="str">
        <f t="shared" si="428"/>
        <v/>
      </c>
      <c r="AN1405" s="64" t="str">
        <f>IF($C$3="","",IF(AND(F1405="□",G1405="□",H1405="□"),"",IF(AND(F1405="■",G1405="■"),"",IF(AND(F1405="■",H1405="■"),"",IF(AND(G1405="■",H1405="■"),"",IF(F1405="■",$BY$24,IF(G1405="■",$BY$22,IF(L1405="","",L1405))))))))</f>
        <v/>
      </c>
      <c r="AO1405" s="118"/>
      <c r="AP1405" s="64" t="str">
        <f t="shared" si="429"/>
        <v/>
      </c>
      <c r="AQ1405" s="64" t="str">
        <f t="shared" si="430"/>
        <v/>
      </c>
      <c r="AR1405" s="64" t="str">
        <f t="shared" si="431"/>
        <v/>
      </c>
      <c r="AS1405" s="64" t="str">
        <f t="shared" si="432"/>
        <v/>
      </c>
      <c r="AT1405" s="64" t="str">
        <f t="shared" si="433"/>
        <v/>
      </c>
      <c r="AW1405" s="17" t="str">
        <f t="shared" si="434"/>
        <v/>
      </c>
      <c r="AX1405" s="17" t="str">
        <f t="shared" si="435"/>
        <v/>
      </c>
      <c r="AY1405" s="17" t="str">
        <f t="shared" si="436"/>
        <v/>
      </c>
      <c r="AZ1405" s="17" t="str">
        <f t="shared" si="437"/>
        <v/>
      </c>
      <c r="BA1405" s="17" t="str">
        <f t="shared" si="438"/>
        <v/>
      </c>
      <c r="BB1405" s="17" t="str">
        <f t="shared" si="439"/>
        <v/>
      </c>
      <c r="BD1405" s="17" t="str">
        <f>IF(AND(OR(F1405="",F1405="□"),OR(G1405="",G1405="□"),OR(H1405="",H1405="□")),"",IF(AND(F1405="■",G1405="■"),"",IF(AND(OR(F1405="■",G1405="■"),H1405="■"),"",IF(F1405="■",5,IF(G1405="■",4,IF(I1405="","",IF($C$3="","",IF($C$3=8,"-",IF($C$3&lt;8,IF(I1405&lt;=$BY$25,7,IF(I1405&lt;=$BY$26,6,IF(I1405&lt;=$BY$27,5,IF(I1405&lt;=$BY$28,4,IF(I1405&lt;=$BY$29,3,IF(I1405&lt;=$BY$30,2,1)))))))))))))))</f>
        <v/>
      </c>
      <c r="BE1405" s="17" t="str">
        <f>IF(AND(OR(F1405="",F1405="□"),OR(G1405="",G1405="□"),OR(H1405="",H1405="□")),"",IF(AND(F1405="■",G1405="■"),"",IF(AND(OR(F1405="■",G1405="■"),H1405="■"),"",IF(F1405="■",5,IF(G1405="■",4,IF(K1405="","",IF($C$3="","",IF($C$3=8,IF(K1405&lt;=$BY$33,6,IF(K1405&lt;=$BY$34,5,IF(K1405&lt;=$BY$35,4,3))),IF(AND($C$3&lt;8,$C$3&gt;4),IF(K1405&lt;=$BY$32,7,IF(K1405&lt;=$BY$33,6,IF(K1405&lt;=$BY$34,5,IF(K1405&lt;=$BY$35,4,IF(K1405&lt;=$BY$36,3,2))))),IF(C1391&lt;5,"-"))))))))))</f>
        <v/>
      </c>
      <c r="BF1405" s="17" t="str">
        <f t="shared" si="441"/>
        <v/>
      </c>
      <c r="BH1405" s="18" t="str">
        <f>IF(X1405="","",IF(50&lt;=Y1405,6,IF(AND(40&lt;=Y1405,Y1405&lt;50),5,IF(AND(30&lt;=Y1405,Y1405&lt;40),4,IF(AND(20&lt;=Y1405,Y1405&lt;30),3,IF(AND(10&lt;=Y1405,Y1405&lt;20),2,IF(AND(0&lt;=Y1405,Y1405&lt;10),1,IF(Y1405&lt;0,0,""))))))))</f>
        <v/>
      </c>
      <c r="BI1405" s="18" t="str">
        <f>IF(X1405="","",IF(30&lt;=Y1405,4,IF(AND(20&lt;=Y1405,Y1405&lt;30),3,IF(AND(10&lt;=Y1405,Y1405&lt;20),2,IF(AND(0&lt;=Y1405,Y1405&lt;10),1,IF(Y1405&lt;0,0,""))))))</f>
        <v/>
      </c>
      <c r="BJ1405" s="58" t="str">
        <f>IF(AND(OR(Q1405="",Q1405="□"),OR(R1405="",R1405="□"),OR(S1405="",S1405="□")),"",IF(AND(Q1405="■",R1405="■"),"",IF(AND(OR(Q1405="■",R1405="■"),S1405="■"),"",IF(Q1405="■",3,IF(R1405="■",1,IF(Z1405="■",BH1405,BI1405))))))</f>
        <v/>
      </c>
    </row>
    <row r="1406" spans="1:62" ht="12" customHeight="1" x14ac:dyDescent="0.15">
      <c r="A1406" s="66">
        <v>1389</v>
      </c>
      <c r="B1406" s="4"/>
      <c r="C1406" s="2"/>
      <c r="D1406" s="2"/>
      <c r="E1406" s="8"/>
      <c r="F1406" s="129" t="s">
        <v>38</v>
      </c>
      <c r="G1406" s="130" t="s">
        <v>38</v>
      </c>
      <c r="H1406" s="131" t="s">
        <v>38</v>
      </c>
      <c r="I1406" s="122"/>
      <c r="J1406" s="149"/>
      <c r="K1406" s="124"/>
      <c r="L1406" s="178"/>
      <c r="M1406" s="133"/>
      <c r="N1406" s="163" t="str">
        <f>IF($C$3="","",IF(P1406="","",BF1406))</f>
        <v/>
      </c>
      <c r="O1406" s="163" t="str">
        <f>IF($C$3="","",IF(AND(OR(F1406="",F1406="□"),OR(G1406="",G1406="□"),OR(H1406="",H1406="□")),"",IF(AND(F1406="■",G1406="■"),"",IF(AND(OR(F1406="■",G1406="■"),H1406="■"),"",IF(BF1406="","",IF(OR(BF1406=4,BF1406&gt;4),"○","×"))))))</f>
        <v/>
      </c>
      <c r="P1406" s="162" t="str">
        <f>IF($C$3="","",IF(AND(OR(F1406="",F1406="□"),OR(G1406="",G1406="□"),OR(H1406="",H1406="□")),"",IF(AND(F1406="■",G1406="■"),"",IF(AND(OR(F1406="■",G1406="■"),H1406="■"),"",IF(BF1406="","",IF(OR(BF1406=5,BF1406&gt;5),"○","×"))))))</f>
        <v/>
      </c>
      <c r="Q1406" s="129" t="s">
        <v>38</v>
      </c>
      <c r="R1406" s="130" t="s">
        <v>38</v>
      </c>
      <c r="S1406" s="131" t="s">
        <v>38</v>
      </c>
      <c r="T1406" s="1"/>
      <c r="U1406" s="10"/>
      <c r="V1406" s="11"/>
      <c r="W1406" s="10"/>
      <c r="X1406" s="223" t="str">
        <f t="shared" si="440"/>
        <v/>
      </c>
      <c r="Y1406" s="164" t="str">
        <f t="shared" si="422"/>
        <v/>
      </c>
      <c r="Z1406" s="131" t="s">
        <v>58</v>
      </c>
      <c r="AA1406" s="135" t="s">
        <v>58</v>
      </c>
      <c r="AB1406" s="165" t="str">
        <f t="shared" si="423"/>
        <v/>
      </c>
      <c r="AC1406" s="280"/>
      <c r="AD1406" s="281"/>
      <c r="AF1406" s="60" t="str">
        <f>IF($C$3="","",IF(AND(F1406="□",G1406="□",H1406="□"),"",IF(AND(F1406="■",G1406="■"),"",IF(AND(F1406="■",H1406="■"),"",IF(AND(G1406="■",H1406="■"),"",IF(F1406="■",$BY$42,IF(G1406="■",$BY$39,IF(I1406="","",I1406))))))))</f>
        <v/>
      </c>
      <c r="AG1406" s="61" t="str">
        <f>IF($C$3="","",IF(AND(F1406="□",G1406="□",H1406="□"),"",IF(AND(F1406="■",G1406="■"),"",IF(AND(F1406="■",H1406="■"),"",IF(AND(G1406="■",H1406="■"),"",IF(F1406="■",$BY$44,IF(G1406="■",$BY$41,IF(K1406="","",K1406))))))))</f>
        <v/>
      </c>
      <c r="AH1406" s="63" t="str">
        <f t="shared" si="424"/>
        <v/>
      </c>
      <c r="AI1406" s="63" t="str">
        <f t="shared" si="425"/>
        <v/>
      </c>
      <c r="AJ1406" s="64" t="str">
        <f t="shared" si="426"/>
        <v/>
      </c>
      <c r="AK1406" s="64" t="str">
        <f t="shared" si="427"/>
        <v/>
      </c>
      <c r="AL1406" s="64" t="str">
        <f>IF($C$3="","",IF(AND(F1406="□",G1406="□",H1406="□"),"",IF(AND(F1406="■",G1406="■"),"",IF(AND(F1406="■",H1406="■"),"",IF(AND(G1406="■",H1406="■"),"",IF(F1406="■",$BY$23,IF(G1406="■",$BY$21,IF(J1406="","",J1406))))))))</f>
        <v/>
      </c>
      <c r="AM1406" s="65" t="str">
        <f t="shared" si="428"/>
        <v/>
      </c>
      <c r="AN1406" s="64" t="str">
        <f>IF($C$3="","",IF(AND(F1406="□",G1406="□",H1406="□"),"",IF(AND(F1406="■",G1406="■"),"",IF(AND(F1406="■",H1406="■"),"",IF(AND(G1406="■",H1406="■"),"",IF(F1406="■",$BY$24,IF(G1406="■",$BY$22,IF(L1406="","",L1406))))))))</f>
        <v/>
      </c>
      <c r="AO1406" s="118"/>
      <c r="AP1406" s="64" t="str">
        <f t="shared" si="429"/>
        <v/>
      </c>
      <c r="AQ1406" s="64" t="str">
        <f t="shared" si="430"/>
        <v/>
      </c>
      <c r="AR1406" s="64" t="str">
        <f t="shared" si="431"/>
        <v/>
      </c>
      <c r="AS1406" s="64" t="str">
        <f t="shared" si="432"/>
        <v/>
      </c>
      <c r="AT1406" s="64" t="str">
        <f t="shared" si="433"/>
        <v/>
      </c>
      <c r="AW1406" s="17" t="str">
        <f t="shared" si="434"/>
        <v/>
      </c>
      <c r="AX1406" s="17" t="str">
        <f t="shared" si="435"/>
        <v/>
      </c>
      <c r="AY1406" s="17" t="str">
        <f t="shared" si="436"/>
        <v/>
      </c>
      <c r="AZ1406" s="17" t="str">
        <f t="shared" si="437"/>
        <v/>
      </c>
      <c r="BA1406" s="17" t="str">
        <f t="shared" si="438"/>
        <v/>
      </c>
      <c r="BB1406" s="17" t="str">
        <f t="shared" si="439"/>
        <v/>
      </c>
      <c r="BD1406" s="17" t="str">
        <f>IF(AND(OR(F1406="",F1406="□"),OR(G1406="",G1406="□"),OR(H1406="",H1406="□")),"",IF(AND(F1406="■",G1406="■"),"",IF(AND(OR(F1406="■",G1406="■"),H1406="■"),"",IF(F1406="■",5,IF(G1406="■",4,IF(I1406="","",IF($C$3="","",IF($C$3=8,"-",IF($C$3&lt;8,IF(I1406&lt;=$BY$25,7,IF(I1406&lt;=$BY$26,6,IF(I1406&lt;=$BY$27,5,IF(I1406&lt;=$BY$28,4,IF(I1406&lt;=$BY$29,3,IF(I1406&lt;=$BY$30,2,1)))))))))))))))</f>
        <v/>
      </c>
      <c r="BE1406" s="17" t="str">
        <f>IF(AND(OR(F1406="",F1406="□"),OR(G1406="",G1406="□"),OR(H1406="",H1406="□")),"",IF(AND(F1406="■",G1406="■"),"",IF(AND(OR(F1406="■",G1406="■"),H1406="■"),"",IF(F1406="■",5,IF(G1406="■",4,IF(K1406="","",IF($C$3="","",IF($C$3=8,IF(K1406&lt;=$BY$33,6,IF(K1406&lt;=$BY$34,5,IF(K1406&lt;=$BY$35,4,3))),IF(AND($C$3&lt;8,$C$3&gt;4),IF(K1406&lt;=$BY$32,7,IF(K1406&lt;=$BY$33,6,IF(K1406&lt;=$BY$34,5,IF(K1406&lt;=$BY$35,4,IF(K1406&lt;=$BY$36,3,2))))),IF(C1392&lt;5,"-"))))))))))</f>
        <v/>
      </c>
      <c r="BF1406" s="17" t="str">
        <f t="shared" si="441"/>
        <v/>
      </c>
      <c r="BH1406" s="18" t="str">
        <f>IF(X1406="","",IF(50&lt;=Y1406,6,IF(AND(40&lt;=Y1406,Y1406&lt;50),5,IF(AND(30&lt;=Y1406,Y1406&lt;40),4,IF(AND(20&lt;=Y1406,Y1406&lt;30),3,IF(AND(10&lt;=Y1406,Y1406&lt;20),2,IF(AND(0&lt;=Y1406,Y1406&lt;10),1,IF(Y1406&lt;0,0,""))))))))</f>
        <v/>
      </c>
      <c r="BI1406" s="18" t="str">
        <f>IF(X1406="","",IF(30&lt;=Y1406,4,IF(AND(20&lt;=Y1406,Y1406&lt;30),3,IF(AND(10&lt;=Y1406,Y1406&lt;20),2,IF(AND(0&lt;=Y1406,Y1406&lt;10),1,IF(Y1406&lt;0,0,""))))))</f>
        <v/>
      </c>
      <c r="BJ1406" s="58" t="str">
        <f>IF(AND(OR(Q1406="",Q1406="□"),OR(R1406="",R1406="□"),OR(S1406="",S1406="□")),"",IF(AND(Q1406="■",R1406="■"),"",IF(AND(OR(Q1406="■",R1406="■"),S1406="■"),"",IF(Q1406="■",3,IF(R1406="■",1,IF(Z1406="■",BH1406,BI1406))))))</f>
        <v/>
      </c>
    </row>
    <row r="1407" spans="1:62" ht="12" customHeight="1" x14ac:dyDescent="0.15">
      <c r="A1407" s="66">
        <v>1390</v>
      </c>
      <c r="B1407" s="4"/>
      <c r="C1407" s="2"/>
      <c r="D1407" s="2"/>
      <c r="E1407" s="8"/>
      <c r="F1407" s="129" t="s">
        <v>38</v>
      </c>
      <c r="G1407" s="130" t="s">
        <v>38</v>
      </c>
      <c r="H1407" s="131" t="s">
        <v>38</v>
      </c>
      <c r="I1407" s="122"/>
      <c r="J1407" s="149"/>
      <c r="K1407" s="124"/>
      <c r="L1407" s="178"/>
      <c r="M1407" s="133"/>
      <c r="N1407" s="163" t="str">
        <f>IF($C$3="","",IF(P1407="","",BF1407))</f>
        <v/>
      </c>
      <c r="O1407" s="163" t="str">
        <f>IF($C$3="","",IF(AND(OR(F1407="",F1407="□"),OR(G1407="",G1407="□"),OR(H1407="",H1407="□")),"",IF(AND(F1407="■",G1407="■"),"",IF(AND(OR(F1407="■",G1407="■"),H1407="■"),"",IF(BF1407="","",IF(OR(BF1407=4,BF1407&gt;4),"○","×"))))))</f>
        <v/>
      </c>
      <c r="P1407" s="162" t="str">
        <f>IF($C$3="","",IF(AND(OR(F1407="",F1407="□"),OR(G1407="",G1407="□"),OR(H1407="",H1407="□")),"",IF(AND(F1407="■",G1407="■"),"",IF(AND(OR(F1407="■",G1407="■"),H1407="■"),"",IF(BF1407="","",IF(OR(BF1407=5,BF1407&gt;5),"○","×"))))))</f>
        <v/>
      </c>
      <c r="Q1407" s="129" t="s">
        <v>38</v>
      </c>
      <c r="R1407" s="130" t="s">
        <v>38</v>
      </c>
      <c r="S1407" s="131" t="s">
        <v>38</v>
      </c>
      <c r="T1407" s="1"/>
      <c r="U1407" s="10"/>
      <c r="V1407" s="11"/>
      <c r="W1407" s="10"/>
      <c r="X1407" s="223" t="str">
        <f t="shared" si="440"/>
        <v/>
      </c>
      <c r="Y1407" s="164" t="str">
        <f t="shared" si="422"/>
        <v/>
      </c>
      <c r="Z1407" s="131" t="s">
        <v>58</v>
      </c>
      <c r="AA1407" s="135" t="s">
        <v>58</v>
      </c>
      <c r="AB1407" s="165" t="str">
        <f t="shared" si="423"/>
        <v/>
      </c>
      <c r="AC1407" s="280"/>
      <c r="AD1407" s="281"/>
      <c r="AF1407" s="60" t="str">
        <f>IF($C$3="","",IF(AND(F1407="□",G1407="□",H1407="□"),"",IF(AND(F1407="■",G1407="■"),"",IF(AND(F1407="■",H1407="■"),"",IF(AND(G1407="■",H1407="■"),"",IF(F1407="■",$BY$42,IF(G1407="■",$BY$39,IF(I1407="","",I1407))))))))</f>
        <v/>
      </c>
      <c r="AG1407" s="61" t="str">
        <f>IF($C$3="","",IF(AND(F1407="□",G1407="□",H1407="□"),"",IF(AND(F1407="■",G1407="■"),"",IF(AND(F1407="■",H1407="■"),"",IF(AND(G1407="■",H1407="■"),"",IF(F1407="■",$BY$44,IF(G1407="■",$BY$41,IF(K1407="","",K1407))))))))</f>
        <v/>
      </c>
      <c r="AH1407" s="63" t="str">
        <f t="shared" si="424"/>
        <v/>
      </c>
      <c r="AI1407" s="63" t="str">
        <f t="shared" si="425"/>
        <v/>
      </c>
      <c r="AJ1407" s="64" t="str">
        <f t="shared" si="426"/>
        <v/>
      </c>
      <c r="AK1407" s="64" t="str">
        <f t="shared" si="427"/>
        <v/>
      </c>
      <c r="AL1407" s="64" t="str">
        <f>IF($C$3="","",IF(AND(F1407="□",G1407="□",H1407="□"),"",IF(AND(F1407="■",G1407="■"),"",IF(AND(F1407="■",H1407="■"),"",IF(AND(G1407="■",H1407="■"),"",IF(F1407="■",$BY$23,IF(G1407="■",$BY$21,IF(J1407="","",J1407))))))))</f>
        <v/>
      </c>
      <c r="AM1407" s="65" t="str">
        <f t="shared" si="428"/>
        <v/>
      </c>
      <c r="AN1407" s="64" t="str">
        <f>IF($C$3="","",IF(AND(F1407="□",G1407="□",H1407="□"),"",IF(AND(F1407="■",G1407="■"),"",IF(AND(F1407="■",H1407="■"),"",IF(AND(G1407="■",H1407="■"),"",IF(F1407="■",$BY$24,IF(G1407="■",$BY$22,IF(L1407="","",L1407))))))))</f>
        <v/>
      </c>
      <c r="AO1407" s="118"/>
      <c r="AP1407" s="64" t="str">
        <f t="shared" si="429"/>
        <v/>
      </c>
      <c r="AQ1407" s="64" t="str">
        <f t="shared" si="430"/>
        <v/>
      </c>
      <c r="AR1407" s="64" t="str">
        <f t="shared" si="431"/>
        <v/>
      </c>
      <c r="AS1407" s="64" t="str">
        <f t="shared" si="432"/>
        <v/>
      </c>
      <c r="AT1407" s="64" t="str">
        <f t="shared" si="433"/>
        <v/>
      </c>
      <c r="AW1407" s="17" t="str">
        <f t="shared" si="434"/>
        <v/>
      </c>
      <c r="AX1407" s="17" t="str">
        <f t="shared" si="435"/>
        <v/>
      </c>
      <c r="AY1407" s="17" t="str">
        <f t="shared" si="436"/>
        <v/>
      </c>
      <c r="AZ1407" s="17" t="str">
        <f t="shared" si="437"/>
        <v/>
      </c>
      <c r="BA1407" s="17" t="str">
        <f t="shared" si="438"/>
        <v/>
      </c>
      <c r="BB1407" s="17" t="str">
        <f t="shared" si="439"/>
        <v/>
      </c>
      <c r="BD1407" s="17" t="str">
        <f>IF(AND(OR(F1407="",F1407="□"),OR(G1407="",G1407="□"),OR(H1407="",H1407="□")),"",IF(AND(F1407="■",G1407="■"),"",IF(AND(OR(F1407="■",G1407="■"),H1407="■"),"",IF(F1407="■",5,IF(G1407="■",4,IF(I1407="","",IF($C$3="","",IF($C$3=8,"-",IF($C$3&lt;8,IF(I1407&lt;=$BY$25,7,IF(I1407&lt;=$BY$26,6,IF(I1407&lt;=$BY$27,5,IF(I1407&lt;=$BY$28,4,IF(I1407&lt;=$BY$29,3,IF(I1407&lt;=$BY$30,2,1)))))))))))))))</f>
        <v/>
      </c>
      <c r="BE1407" s="17" t="str">
        <f>IF(AND(OR(F1407="",F1407="□"),OR(G1407="",G1407="□"),OR(H1407="",H1407="□")),"",IF(AND(F1407="■",G1407="■"),"",IF(AND(OR(F1407="■",G1407="■"),H1407="■"),"",IF(F1407="■",5,IF(G1407="■",4,IF(K1407="","",IF($C$3="","",IF($C$3=8,IF(K1407&lt;=$BY$33,6,IF(K1407&lt;=$BY$34,5,IF(K1407&lt;=$BY$35,4,3))),IF(AND($C$3&lt;8,$C$3&gt;4),IF(K1407&lt;=$BY$32,7,IF(K1407&lt;=$BY$33,6,IF(K1407&lt;=$BY$34,5,IF(K1407&lt;=$BY$35,4,IF(K1407&lt;=$BY$36,3,2))))),IF(C1393&lt;5,"-"))))))))))</f>
        <v/>
      </c>
      <c r="BF1407" s="17" t="str">
        <f t="shared" si="441"/>
        <v/>
      </c>
      <c r="BH1407" s="18" t="str">
        <f>IF(X1407="","",IF(50&lt;=Y1407,6,IF(AND(40&lt;=Y1407,Y1407&lt;50),5,IF(AND(30&lt;=Y1407,Y1407&lt;40),4,IF(AND(20&lt;=Y1407,Y1407&lt;30),3,IF(AND(10&lt;=Y1407,Y1407&lt;20),2,IF(AND(0&lt;=Y1407,Y1407&lt;10),1,IF(Y1407&lt;0,0,""))))))))</f>
        <v/>
      </c>
      <c r="BI1407" s="18" t="str">
        <f>IF(X1407="","",IF(30&lt;=Y1407,4,IF(AND(20&lt;=Y1407,Y1407&lt;30),3,IF(AND(10&lt;=Y1407,Y1407&lt;20),2,IF(AND(0&lt;=Y1407,Y1407&lt;10),1,IF(Y1407&lt;0,0,""))))))</f>
        <v/>
      </c>
      <c r="BJ1407" s="58" t="str">
        <f>IF(AND(OR(Q1407="",Q1407="□"),OR(R1407="",R1407="□"),OR(S1407="",S1407="□")),"",IF(AND(Q1407="■",R1407="■"),"",IF(AND(OR(Q1407="■",R1407="■"),S1407="■"),"",IF(Q1407="■",3,IF(R1407="■",1,IF(Z1407="■",BH1407,BI1407))))))</f>
        <v/>
      </c>
    </row>
    <row r="1408" spans="1:62" ht="12" customHeight="1" x14ac:dyDescent="0.15">
      <c r="A1408" s="66">
        <v>1391</v>
      </c>
      <c r="B1408" s="4"/>
      <c r="C1408" s="2"/>
      <c r="D1408" s="2"/>
      <c r="E1408" s="8"/>
      <c r="F1408" s="129" t="s">
        <v>38</v>
      </c>
      <c r="G1408" s="130" t="s">
        <v>38</v>
      </c>
      <c r="H1408" s="131" t="s">
        <v>38</v>
      </c>
      <c r="I1408" s="122"/>
      <c r="J1408" s="149"/>
      <c r="K1408" s="124"/>
      <c r="L1408" s="178"/>
      <c r="M1408" s="133"/>
      <c r="N1408" s="163" t="str">
        <f>IF($C$3="","",IF(P1408="","",BF1408))</f>
        <v/>
      </c>
      <c r="O1408" s="163" t="str">
        <f>IF($C$3="","",IF(AND(OR(F1408="",F1408="□"),OR(G1408="",G1408="□"),OR(H1408="",H1408="□")),"",IF(AND(F1408="■",G1408="■"),"",IF(AND(OR(F1408="■",G1408="■"),H1408="■"),"",IF(BF1408="","",IF(OR(BF1408=4,BF1408&gt;4),"○","×"))))))</f>
        <v/>
      </c>
      <c r="P1408" s="162" t="str">
        <f>IF($C$3="","",IF(AND(OR(F1408="",F1408="□"),OR(G1408="",G1408="□"),OR(H1408="",H1408="□")),"",IF(AND(F1408="■",G1408="■"),"",IF(AND(OR(F1408="■",G1408="■"),H1408="■"),"",IF(BF1408="","",IF(OR(BF1408=5,BF1408&gt;5),"○","×"))))))</f>
        <v/>
      </c>
      <c r="Q1408" s="129" t="s">
        <v>38</v>
      </c>
      <c r="R1408" s="130" t="s">
        <v>38</v>
      </c>
      <c r="S1408" s="131" t="s">
        <v>38</v>
      </c>
      <c r="T1408" s="1"/>
      <c r="U1408" s="10"/>
      <c r="V1408" s="11"/>
      <c r="W1408" s="10"/>
      <c r="X1408" s="223" t="str">
        <f t="shared" si="440"/>
        <v/>
      </c>
      <c r="Y1408" s="164" t="str">
        <f t="shared" si="422"/>
        <v/>
      </c>
      <c r="Z1408" s="131" t="s">
        <v>58</v>
      </c>
      <c r="AA1408" s="135" t="s">
        <v>58</v>
      </c>
      <c r="AB1408" s="165" t="str">
        <f t="shared" si="423"/>
        <v/>
      </c>
      <c r="AC1408" s="280"/>
      <c r="AD1408" s="281"/>
      <c r="AF1408" s="60" t="str">
        <f>IF($C$3="","",IF(AND(F1408="□",G1408="□",H1408="□"),"",IF(AND(F1408="■",G1408="■"),"",IF(AND(F1408="■",H1408="■"),"",IF(AND(G1408="■",H1408="■"),"",IF(F1408="■",$BY$42,IF(G1408="■",$BY$39,IF(I1408="","",I1408))))))))</f>
        <v/>
      </c>
      <c r="AG1408" s="61" t="str">
        <f>IF($C$3="","",IF(AND(F1408="□",G1408="□",H1408="□"),"",IF(AND(F1408="■",G1408="■"),"",IF(AND(F1408="■",H1408="■"),"",IF(AND(G1408="■",H1408="■"),"",IF(F1408="■",$BY$44,IF(G1408="■",$BY$41,IF(K1408="","",K1408))))))))</f>
        <v/>
      </c>
      <c r="AH1408" s="63" t="str">
        <f t="shared" si="424"/>
        <v/>
      </c>
      <c r="AI1408" s="63" t="str">
        <f t="shared" si="425"/>
        <v/>
      </c>
      <c r="AJ1408" s="64" t="str">
        <f t="shared" si="426"/>
        <v/>
      </c>
      <c r="AK1408" s="64" t="str">
        <f t="shared" si="427"/>
        <v/>
      </c>
      <c r="AL1408" s="64" t="str">
        <f>IF($C$3="","",IF(AND(F1408="□",G1408="□",H1408="□"),"",IF(AND(F1408="■",G1408="■"),"",IF(AND(F1408="■",H1408="■"),"",IF(AND(G1408="■",H1408="■"),"",IF(F1408="■",$BY$23,IF(G1408="■",$BY$21,IF(J1408="","",J1408))))))))</f>
        <v/>
      </c>
      <c r="AM1408" s="65" t="str">
        <f t="shared" si="428"/>
        <v/>
      </c>
      <c r="AN1408" s="64" t="str">
        <f>IF($C$3="","",IF(AND(F1408="□",G1408="□",H1408="□"),"",IF(AND(F1408="■",G1408="■"),"",IF(AND(F1408="■",H1408="■"),"",IF(AND(G1408="■",H1408="■"),"",IF(F1408="■",$BY$24,IF(G1408="■",$BY$22,IF(L1408="","",L1408))))))))</f>
        <v/>
      </c>
      <c r="AO1408" s="118"/>
      <c r="AP1408" s="64" t="str">
        <f t="shared" si="429"/>
        <v/>
      </c>
      <c r="AQ1408" s="64" t="str">
        <f t="shared" si="430"/>
        <v/>
      </c>
      <c r="AR1408" s="64" t="str">
        <f t="shared" si="431"/>
        <v/>
      </c>
      <c r="AS1408" s="64" t="str">
        <f t="shared" si="432"/>
        <v/>
      </c>
      <c r="AT1408" s="64" t="str">
        <f t="shared" si="433"/>
        <v/>
      </c>
      <c r="AW1408" s="17" t="str">
        <f t="shared" si="434"/>
        <v/>
      </c>
      <c r="AX1408" s="17" t="str">
        <f t="shared" si="435"/>
        <v/>
      </c>
      <c r="AY1408" s="17" t="str">
        <f t="shared" si="436"/>
        <v/>
      </c>
      <c r="AZ1408" s="17" t="str">
        <f t="shared" si="437"/>
        <v/>
      </c>
      <c r="BA1408" s="17" t="str">
        <f t="shared" si="438"/>
        <v/>
      </c>
      <c r="BB1408" s="17" t="str">
        <f t="shared" si="439"/>
        <v/>
      </c>
      <c r="BD1408" s="17" t="str">
        <f>IF(AND(OR(F1408="",F1408="□"),OR(G1408="",G1408="□"),OR(H1408="",H1408="□")),"",IF(AND(F1408="■",G1408="■"),"",IF(AND(OR(F1408="■",G1408="■"),H1408="■"),"",IF(F1408="■",5,IF(G1408="■",4,IF(I1408="","",IF($C$3="","",IF($C$3=8,"-",IF($C$3&lt;8,IF(I1408&lt;=$BY$25,7,IF(I1408&lt;=$BY$26,6,IF(I1408&lt;=$BY$27,5,IF(I1408&lt;=$BY$28,4,IF(I1408&lt;=$BY$29,3,IF(I1408&lt;=$BY$30,2,1)))))))))))))))</f>
        <v/>
      </c>
      <c r="BE1408" s="17" t="str">
        <f>IF(AND(OR(F1408="",F1408="□"),OR(G1408="",G1408="□"),OR(H1408="",H1408="□")),"",IF(AND(F1408="■",G1408="■"),"",IF(AND(OR(F1408="■",G1408="■"),H1408="■"),"",IF(F1408="■",5,IF(G1408="■",4,IF(K1408="","",IF($C$3="","",IF($C$3=8,IF(K1408&lt;=$BY$33,6,IF(K1408&lt;=$BY$34,5,IF(K1408&lt;=$BY$35,4,3))),IF(AND($C$3&lt;8,$C$3&gt;4),IF(K1408&lt;=$BY$32,7,IF(K1408&lt;=$BY$33,6,IF(K1408&lt;=$BY$34,5,IF(K1408&lt;=$BY$35,4,IF(K1408&lt;=$BY$36,3,2))))),IF(C1394&lt;5,"-"))))))))))</f>
        <v/>
      </c>
      <c r="BF1408" s="17" t="str">
        <f t="shared" si="441"/>
        <v/>
      </c>
      <c r="BH1408" s="18" t="str">
        <f>IF(X1408="","",IF(50&lt;=Y1408,6,IF(AND(40&lt;=Y1408,Y1408&lt;50),5,IF(AND(30&lt;=Y1408,Y1408&lt;40),4,IF(AND(20&lt;=Y1408,Y1408&lt;30),3,IF(AND(10&lt;=Y1408,Y1408&lt;20),2,IF(AND(0&lt;=Y1408,Y1408&lt;10),1,IF(Y1408&lt;0,0,""))))))))</f>
        <v/>
      </c>
      <c r="BI1408" s="18" t="str">
        <f>IF(X1408="","",IF(30&lt;=Y1408,4,IF(AND(20&lt;=Y1408,Y1408&lt;30),3,IF(AND(10&lt;=Y1408,Y1408&lt;20),2,IF(AND(0&lt;=Y1408,Y1408&lt;10),1,IF(Y1408&lt;0,0,""))))))</f>
        <v/>
      </c>
      <c r="BJ1408" s="58" t="str">
        <f>IF(AND(OR(Q1408="",Q1408="□"),OR(R1408="",R1408="□"),OR(S1408="",S1408="□")),"",IF(AND(Q1408="■",R1408="■"),"",IF(AND(OR(Q1408="■",R1408="■"),S1408="■"),"",IF(Q1408="■",3,IF(R1408="■",1,IF(Z1408="■",BH1408,BI1408))))))</f>
        <v/>
      </c>
    </row>
    <row r="1409" spans="1:62" ht="12" customHeight="1" x14ac:dyDescent="0.15">
      <c r="A1409" s="66">
        <v>1392</v>
      </c>
      <c r="B1409" s="4"/>
      <c r="C1409" s="2"/>
      <c r="D1409" s="2"/>
      <c r="E1409" s="8"/>
      <c r="F1409" s="129" t="s">
        <v>38</v>
      </c>
      <c r="G1409" s="130" t="s">
        <v>38</v>
      </c>
      <c r="H1409" s="131" t="s">
        <v>38</v>
      </c>
      <c r="I1409" s="122"/>
      <c r="J1409" s="149"/>
      <c r="K1409" s="124"/>
      <c r="L1409" s="178"/>
      <c r="M1409" s="133"/>
      <c r="N1409" s="163" t="str">
        <f>IF($C$3="","",IF(P1409="","",BF1409))</f>
        <v/>
      </c>
      <c r="O1409" s="163" t="str">
        <f>IF($C$3="","",IF(AND(OR(F1409="",F1409="□"),OR(G1409="",G1409="□"),OR(H1409="",H1409="□")),"",IF(AND(F1409="■",G1409="■"),"",IF(AND(OR(F1409="■",G1409="■"),H1409="■"),"",IF(BF1409="","",IF(OR(BF1409=4,BF1409&gt;4),"○","×"))))))</f>
        <v/>
      </c>
      <c r="P1409" s="162" t="str">
        <f>IF($C$3="","",IF(AND(OR(F1409="",F1409="□"),OR(G1409="",G1409="□"),OR(H1409="",H1409="□")),"",IF(AND(F1409="■",G1409="■"),"",IF(AND(OR(F1409="■",G1409="■"),H1409="■"),"",IF(BF1409="","",IF(OR(BF1409=5,BF1409&gt;5),"○","×"))))))</f>
        <v/>
      </c>
      <c r="Q1409" s="129" t="s">
        <v>38</v>
      </c>
      <c r="R1409" s="130" t="s">
        <v>38</v>
      </c>
      <c r="S1409" s="131" t="s">
        <v>38</v>
      </c>
      <c r="T1409" s="1"/>
      <c r="U1409" s="10"/>
      <c r="V1409" s="11"/>
      <c r="W1409" s="10"/>
      <c r="X1409" s="223" t="str">
        <f t="shared" si="440"/>
        <v/>
      </c>
      <c r="Y1409" s="164" t="str">
        <f t="shared" si="422"/>
        <v/>
      </c>
      <c r="Z1409" s="131" t="s">
        <v>58</v>
      </c>
      <c r="AA1409" s="135" t="s">
        <v>58</v>
      </c>
      <c r="AB1409" s="165" t="str">
        <f t="shared" si="423"/>
        <v/>
      </c>
      <c r="AC1409" s="280"/>
      <c r="AD1409" s="281"/>
      <c r="AF1409" s="60" t="str">
        <f>IF($C$3="","",IF(AND(F1409="□",G1409="□",H1409="□"),"",IF(AND(F1409="■",G1409="■"),"",IF(AND(F1409="■",H1409="■"),"",IF(AND(G1409="■",H1409="■"),"",IF(F1409="■",$BY$42,IF(G1409="■",$BY$39,IF(I1409="","",I1409))))))))</f>
        <v/>
      </c>
      <c r="AG1409" s="61" t="str">
        <f>IF($C$3="","",IF(AND(F1409="□",G1409="□",H1409="□"),"",IF(AND(F1409="■",G1409="■"),"",IF(AND(F1409="■",H1409="■"),"",IF(AND(G1409="■",H1409="■"),"",IF(F1409="■",$BY$44,IF(G1409="■",$BY$41,IF(K1409="","",K1409))))))))</f>
        <v/>
      </c>
      <c r="AH1409" s="63" t="str">
        <f t="shared" si="424"/>
        <v/>
      </c>
      <c r="AI1409" s="63" t="str">
        <f t="shared" si="425"/>
        <v/>
      </c>
      <c r="AJ1409" s="64" t="str">
        <f t="shared" si="426"/>
        <v/>
      </c>
      <c r="AK1409" s="64" t="str">
        <f t="shared" si="427"/>
        <v/>
      </c>
      <c r="AL1409" s="64" t="str">
        <f>IF($C$3="","",IF(AND(F1409="□",G1409="□",H1409="□"),"",IF(AND(F1409="■",G1409="■"),"",IF(AND(F1409="■",H1409="■"),"",IF(AND(G1409="■",H1409="■"),"",IF(F1409="■",$BY$23,IF(G1409="■",$BY$21,IF(J1409="","",J1409))))))))</f>
        <v/>
      </c>
      <c r="AM1409" s="65" t="str">
        <f t="shared" si="428"/>
        <v/>
      </c>
      <c r="AN1409" s="64" t="str">
        <f>IF($C$3="","",IF(AND(F1409="□",G1409="□",H1409="□"),"",IF(AND(F1409="■",G1409="■"),"",IF(AND(F1409="■",H1409="■"),"",IF(AND(G1409="■",H1409="■"),"",IF(F1409="■",$BY$24,IF(G1409="■",$BY$22,IF(L1409="","",L1409))))))))</f>
        <v/>
      </c>
      <c r="AO1409" s="118"/>
      <c r="AP1409" s="64" t="str">
        <f t="shared" si="429"/>
        <v/>
      </c>
      <c r="AQ1409" s="64" t="str">
        <f t="shared" si="430"/>
        <v/>
      </c>
      <c r="AR1409" s="64" t="str">
        <f t="shared" si="431"/>
        <v/>
      </c>
      <c r="AS1409" s="64" t="str">
        <f t="shared" si="432"/>
        <v/>
      </c>
      <c r="AT1409" s="64" t="str">
        <f t="shared" si="433"/>
        <v/>
      </c>
      <c r="AW1409" s="17" t="str">
        <f t="shared" si="434"/>
        <v/>
      </c>
      <c r="AX1409" s="17" t="str">
        <f t="shared" si="435"/>
        <v/>
      </c>
      <c r="AY1409" s="17" t="str">
        <f t="shared" si="436"/>
        <v/>
      </c>
      <c r="AZ1409" s="17" t="str">
        <f t="shared" si="437"/>
        <v/>
      </c>
      <c r="BA1409" s="17" t="str">
        <f t="shared" si="438"/>
        <v/>
      </c>
      <c r="BB1409" s="17" t="str">
        <f t="shared" si="439"/>
        <v/>
      </c>
      <c r="BD1409" s="17" t="str">
        <f>IF(AND(OR(F1409="",F1409="□"),OR(G1409="",G1409="□"),OR(H1409="",H1409="□")),"",IF(AND(F1409="■",G1409="■"),"",IF(AND(OR(F1409="■",G1409="■"),H1409="■"),"",IF(F1409="■",5,IF(G1409="■",4,IF(I1409="","",IF($C$3="","",IF($C$3=8,"-",IF($C$3&lt;8,IF(I1409&lt;=$BY$25,7,IF(I1409&lt;=$BY$26,6,IF(I1409&lt;=$BY$27,5,IF(I1409&lt;=$BY$28,4,IF(I1409&lt;=$BY$29,3,IF(I1409&lt;=$BY$30,2,1)))))))))))))))</f>
        <v/>
      </c>
      <c r="BE1409" s="17" t="str">
        <f>IF(AND(OR(F1409="",F1409="□"),OR(G1409="",G1409="□"),OR(H1409="",H1409="□")),"",IF(AND(F1409="■",G1409="■"),"",IF(AND(OR(F1409="■",G1409="■"),H1409="■"),"",IF(F1409="■",5,IF(G1409="■",4,IF(K1409="","",IF($C$3="","",IF($C$3=8,IF(K1409&lt;=$BY$33,6,IF(K1409&lt;=$BY$34,5,IF(K1409&lt;=$BY$35,4,3))),IF(AND($C$3&lt;8,$C$3&gt;4),IF(K1409&lt;=$BY$32,7,IF(K1409&lt;=$BY$33,6,IF(K1409&lt;=$BY$34,5,IF(K1409&lt;=$BY$35,4,IF(K1409&lt;=$BY$36,3,2))))),IF(C1395&lt;5,"-"))))))))))</f>
        <v/>
      </c>
      <c r="BF1409" s="17" t="str">
        <f t="shared" si="441"/>
        <v/>
      </c>
      <c r="BH1409" s="18" t="str">
        <f>IF(X1409="","",IF(50&lt;=Y1409,6,IF(AND(40&lt;=Y1409,Y1409&lt;50),5,IF(AND(30&lt;=Y1409,Y1409&lt;40),4,IF(AND(20&lt;=Y1409,Y1409&lt;30),3,IF(AND(10&lt;=Y1409,Y1409&lt;20),2,IF(AND(0&lt;=Y1409,Y1409&lt;10),1,IF(Y1409&lt;0,0,""))))))))</f>
        <v/>
      </c>
      <c r="BI1409" s="18" t="str">
        <f>IF(X1409="","",IF(30&lt;=Y1409,4,IF(AND(20&lt;=Y1409,Y1409&lt;30),3,IF(AND(10&lt;=Y1409,Y1409&lt;20),2,IF(AND(0&lt;=Y1409,Y1409&lt;10),1,IF(Y1409&lt;0,0,""))))))</f>
        <v/>
      </c>
      <c r="BJ1409" s="58" t="str">
        <f>IF(AND(OR(Q1409="",Q1409="□"),OR(R1409="",R1409="□"),OR(S1409="",S1409="□")),"",IF(AND(Q1409="■",R1409="■"),"",IF(AND(OR(Q1409="■",R1409="■"),S1409="■"),"",IF(Q1409="■",3,IF(R1409="■",1,IF(Z1409="■",BH1409,BI1409))))))</f>
        <v/>
      </c>
    </row>
    <row r="1410" spans="1:62" ht="12" customHeight="1" x14ac:dyDescent="0.15">
      <c r="A1410" s="66">
        <v>1393</v>
      </c>
      <c r="B1410" s="4"/>
      <c r="C1410" s="2"/>
      <c r="D1410" s="2"/>
      <c r="E1410" s="8"/>
      <c r="F1410" s="129" t="s">
        <v>38</v>
      </c>
      <c r="G1410" s="130" t="s">
        <v>38</v>
      </c>
      <c r="H1410" s="131" t="s">
        <v>38</v>
      </c>
      <c r="I1410" s="122"/>
      <c r="J1410" s="149"/>
      <c r="K1410" s="124"/>
      <c r="L1410" s="178"/>
      <c r="M1410" s="133"/>
      <c r="N1410" s="163" t="str">
        <f>IF($C$3="","",IF(P1410="","",BF1410))</f>
        <v/>
      </c>
      <c r="O1410" s="163" t="str">
        <f>IF($C$3="","",IF(AND(OR(F1410="",F1410="□"),OR(G1410="",G1410="□"),OR(H1410="",H1410="□")),"",IF(AND(F1410="■",G1410="■"),"",IF(AND(OR(F1410="■",G1410="■"),H1410="■"),"",IF(BF1410="","",IF(OR(BF1410=4,BF1410&gt;4),"○","×"))))))</f>
        <v/>
      </c>
      <c r="P1410" s="162" t="str">
        <f>IF($C$3="","",IF(AND(OR(F1410="",F1410="□"),OR(G1410="",G1410="□"),OR(H1410="",H1410="□")),"",IF(AND(F1410="■",G1410="■"),"",IF(AND(OR(F1410="■",G1410="■"),H1410="■"),"",IF(BF1410="","",IF(OR(BF1410=5,BF1410&gt;5),"○","×"))))))</f>
        <v/>
      </c>
      <c r="Q1410" s="129" t="s">
        <v>38</v>
      </c>
      <c r="R1410" s="130" t="s">
        <v>38</v>
      </c>
      <c r="S1410" s="131" t="s">
        <v>38</v>
      </c>
      <c r="T1410" s="1"/>
      <c r="U1410" s="10"/>
      <c r="V1410" s="11"/>
      <c r="W1410" s="10"/>
      <c r="X1410" s="223" t="str">
        <f t="shared" si="440"/>
        <v/>
      </c>
      <c r="Y1410" s="164" t="str">
        <f t="shared" si="422"/>
        <v/>
      </c>
      <c r="Z1410" s="131" t="s">
        <v>58</v>
      </c>
      <c r="AA1410" s="135" t="s">
        <v>58</v>
      </c>
      <c r="AB1410" s="165" t="str">
        <f t="shared" si="423"/>
        <v/>
      </c>
      <c r="AC1410" s="280"/>
      <c r="AD1410" s="281"/>
      <c r="AF1410" s="60" t="str">
        <f>IF($C$3="","",IF(AND(F1410="□",G1410="□",H1410="□"),"",IF(AND(F1410="■",G1410="■"),"",IF(AND(F1410="■",H1410="■"),"",IF(AND(G1410="■",H1410="■"),"",IF(F1410="■",$BY$42,IF(G1410="■",$BY$39,IF(I1410="","",I1410))))))))</f>
        <v/>
      </c>
      <c r="AG1410" s="61" t="str">
        <f>IF($C$3="","",IF(AND(F1410="□",G1410="□",H1410="□"),"",IF(AND(F1410="■",G1410="■"),"",IF(AND(F1410="■",H1410="■"),"",IF(AND(G1410="■",H1410="■"),"",IF(F1410="■",$BY$44,IF(G1410="■",$BY$41,IF(K1410="","",K1410))))))))</f>
        <v/>
      </c>
      <c r="AH1410" s="63" t="str">
        <f t="shared" si="424"/>
        <v/>
      </c>
      <c r="AI1410" s="63" t="str">
        <f t="shared" si="425"/>
        <v/>
      </c>
      <c r="AJ1410" s="64" t="str">
        <f t="shared" si="426"/>
        <v/>
      </c>
      <c r="AK1410" s="64" t="str">
        <f t="shared" si="427"/>
        <v/>
      </c>
      <c r="AL1410" s="64" t="str">
        <f>IF($C$3="","",IF(AND(F1410="□",G1410="□",H1410="□"),"",IF(AND(F1410="■",G1410="■"),"",IF(AND(F1410="■",H1410="■"),"",IF(AND(G1410="■",H1410="■"),"",IF(F1410="■",$BY$23,IF(G1410="■",$BY$21,IF(J1410="","",J1410))))))))</f>
        <v/>
      </c>
      <c r="AM1410" s="65" t="str">
        <f t="shared" si="428"/>
        <v/>
      </c>
      <c r="AN1410" s="64" t="str">
        <f>IF($C$3="","",IF(AND(F1410="□",G1410="□",H1410="□"),"",IF(AND(F1410="■",G1410="■"),"",IF(AND(F1410="■",H1410="■"),"",IF(AND(G1410="■",H1410="■"),"",IF(F1410="■",$BY$24,IF(G1410="■",$BY$22,IF(L1410="","",L1410))))))))</f>
        <v/>
      </c>
      <c r="AO1410" s="118"/>
      <c r="AP1410" s="64" t="str">
        <f t="shared" si="429"/>
        <v/>
      </c>
      <c r="AQ1410" s="64" t="str">
        <f t="shared" si="430"/>
        <v/>
      </c>
      <c r="AR1410" s="64" t="str">
        <f t="shared" si="431"/>
        <v/>
      </c>
      <c r="AS1410" s="64" t="str">
        <f t="shared" si="432"/>
        <v/>
      </c>
      <c r="AT1410" s="64" t="str">
        <f t="shared" si="433"/>
        <v/>
      </c>
      <c r="AW1410" s="17" t="str">
        <f t="shared" si="434"/>
        <v/>
      </c>
      <c r="AX1410" s="17" t="str">
        <f t="shared" si="435"/>
        <v/>
      </c>
      <c r="AY1410" s="17" t="str">
        <f t="shared" si="436"/>
        <v/>
      </c>
      <c r="AZ1410" s="17" t="str">
        <f t="shared" si="437"/>
        <v/>
      </c>
      <c r="BA1410" s="17" t="str">
        <f t="shared" si="438"/>
        <v/>
      </c>
      <c r="BB1410" s="17" t="str">
        <f t="shared" si="439"/>
        <v/>
      </c>
      <c r="BD1410" s="17" t="str">
        <f>IF(AND(OR(F1410="",F1410="□"),OR(G1410="",G1410="□"),OR(H1410="",H1410="□")),"",IF(AND(F1410="■",G1410="■"),"",IF(AND(OR(F1410="■",G1410="■"),H1410="■"),"",IF(F1410="■",5,IF(G1410="■",4,IF(I1410="","",IF($C$3="","",IF($C$3=8,"-",IF($C$3&lt;8,IF(I1410&lt;=$BY$25,7,IF(I1410&lt;=$BY$26,6,IF(I1410&lt;=$BY$27,5,IF(I1410&lt;=$BY$28,4,IF(I1410&lt;=$BY$29,3,IF(I1410&lt;=$BY$30,2,1)))))))))))))))</f>
        <v/>
      </c>
      <c r="BE1410" s="17" t="str">
        <f>IF(AND(OR(F1410="",F1410="□"),OR(G1410="",G1410="□"),OR(H1410="",H1410="□")),"",IF(AND(F1410="■",G1410="■"),"",IF(AND(OR(F1410="■",G1410="■"),H1410="■"),"",IF(F1410="■",5,IF(G1410="■",4,IF(K1410="","",IF($C$3="","",IF($C$3=8,IF(K1410&lt;=$BY$33,6,IF(K1410&lt;=$BY$34,5,IF(K1410&lt;=$BY$35,4,3))),IF(AND($C$3&lt;8,$C$3&gt;4),IF(K1410&lt;=$BY$32,7,IF(K1410&lt;=$BY$33,6,IF(K1410&lt;=$BY$34,5,IF(K1410&lt;=$BY$35,4,IF(K1410&lt;=$BY$36,3,2))))),IF(C1396&lt;5,"-"))))))))))</f>
        <v/>
      </c>
      <c r="BF1410" s="17" t="str">
        <f t="shared" si="441"/>
        <v/>
      </c>
      <c r="BH1410" s="18" t="str">
        <f>IF(X1410="","",IF(50&lt;=Y1410,6,IF(AND(40&lt;=Y1410,Y1410&lt;50),5,IF(AND(30&lt;=Y1410,Y1410&lt;40),4,IF(AND(20&lt;=Y1410,Y1410&lt;30),3,IF(AND(10&lt;=Y1410,Y1410&lt;20),2,IF(AND(0&lt;=Y1410,Y1410&lt;10),1,IF(Y1410&lt;0,0,""))))))))</f>
        <v/>
      </c>
      <c r="BI1410" s="18" t="str">
        <f>IF(X1410="","",IF(30&lt;=Y1410,4,IF(AND(20&lt;=Y1410,Y1410&lt;30),3,IF(AND(10&lt;=Y1410,Y1410&lt;20),2,IF(AND(0&lt;=Y1410,Y1410&lt;10),1,IF(Y1410&lt;0,0,""))))))</f>
        <v/>
      </c>
      <c r="BJ1410" s="58" t="str">
        <f>IF(AND(OR(Q1410="",Q1410="□"),OR(R1410="",R1410="□"),OR(S1410="",S1410="□")),"",IF(AND(Q1410="■",R1410="■"),"",IF(AND(OR(Q1410="■",R1410="■"),S1410="■"),"",IF(Q1410="■",3,IF(R1410="■",1,IF(Z1410="■",BH1410,BI1410))))))</f>
        <v/>
      </c>
    </row>
    <row r="1411" spans="1:62" ht="12" customHeight="1" x14ac:dyDescent="0.15">
      <c r="A1411" s="66">
        <v>1394</v>
      </c>
      <c r="B1411" s="4"/>
      <c r="C1411" s="2"/>
      <c r="D1411" s="2"/>
      <c r="E1411" s="8"/>
      <c r="F1411" s="129" t="s">
        <v>38</v>
      </c>
      <c r="G1411" s="130" t="s">
        <v>38</v>
      </c>
      <c r="H1411" s="131" t="s">
        <v>38</v>
      </c>
      <c r="I1411" s="122"/>
      <c r="J1411" s="149"/>
      <c r="K1411" s="124"/>
      <c r="L1411" s="178"/>
      <c r="M1411" s="133"/>
      <c r="N1411" s="163" t="str">
        <f>IF($C$3="","",IF(P1411="","",BF1411))</f>
        <v/>
      </c>
      <c r="O1411" s="163" t="str">
        <f>IF($C$3="","",IF(AND(OR(F1411="",F1411="□"),OR(G1411="",G1411="□"),OR(H1411="",H1411="□")),"",IF(AND(F1411="■",G1411="■"),"",IF(AND(OR(F1411="■",G1411="■"),H1411="■"),"",IF(BF1411="","",IF(OR(BF1411=4,BF1411&gt;4),"○","×"))))))</f>
        <v/>
      </c>
      <c r="P1411" s="162" t="str">
        <f>IF($C$3="","",IF(AND(OR(F1411="",F1411="□"),OR(G1411="",G1411="□"),OR(H1411="",H1411="□")),"",IF(AND(F1411="■",G1411="■"),"",IF(AND(OR(F1411="■",G1411="■"),H1411="■"),"",IF(BF1411="","",IF(OR(BF1411=5,BF1411&gt;5),"○","×"))))))</f>
        <v/>
      </c>
      <c r="Q1411" s="129" t="s">
        <v>38</v>
      </c>
      <c r="R1411" s="130" t="s">
        <v>38</v>
      </c>
      <c r="S1411" s="131" t="s">
        <v>38</v>
      </c>
      <c r="T1411" s="1"/>
      <c r="U1411" s="10"/>
      <c r="V1411" s="11"/>
      <c r="W1411" s="10"/>
      <c r="X1411" s="223" t="str">
        <f t="shared" si="440"/>
        <v/>
      </c>
      <c r="Y1411" s="164" t="str">
        <f t="shared" si="422"/>
        <v/>
      </c>
      <c r="Z1411" s="131" t="s">
        <v>58</v>
      </c>
      <c r="AA1411" s="135" t="s">
        <v>58</v>
      </c>
      <c r="AB1411" s="165" t="str">
        <f t="shared" si="423"/>
        <v/>
      </c>
      <c r="AC1411" s="280"/>
      <c r="AD1411" s="281"/>
      <c r="AF1411" s="60" t="str">
        <f>IF($C$3="","",IF(AND(F1411="□",G1411="□",H1411="□"),"",IF(AND(F1411="■",G1411="■"),"",IF(AND(F1411="■",H1411="■"),"",IF(AND(G1411="■",H1411="■"),"",IF(F1411="■",$BY$42,IF(G1411="■",$BY$39,IF(I1411="","",I1411))))))))</f>
        <v/>
      </c>
      <c r="AG1411" s="61" t="str">
        <f>IF($C$3="","",IF(AND(F1411="□",G1411="□",H1411="□"),"",IF(AND(F1411="■",G1411="■"),"",IF(AND(F1411="■",H1411="■"),"",IF(AND(G1411="■",H1411="■"),"",IF(F1411="■",$BY$44,IF(G1411="■",$BY$41,IF(K1411="","",K1411))))))))</f>
        <v/>
      </c>
      <c r="AH1411" s="63" t="str">
        <f t="shared" si="424"/>
        <v/>
      </c>
      <c r="AI1411" s="63" t="str">
        <f t="shared" si="425"/>
        <v/>
      </c>
      <c r="AJ1411" s="64" t="str">
        <f t="shared" si="426"/>
        <v/>
      </c>
      <c r="AK1411" s="64" t="str">
        <f t="shared" si="427"/>
        <v/>
      </c>
      <c r="AL1411" s="64" t="str">
        <f>IF($C$3="","",IF(AND(F1411="□",G1411="□",H1411="□"),"",IF(AND(F1411="■",G1411="■"),"",IF(AND(F1411="■",H1411="■"),"",IF(AND(G1411="■",H1411="■"),"",IF(F1411="■",$BY$23,IF(G1411="■",$BY$21,IF(J1411="","",J1411))))))))</f>
        <v/>
      </c>
      <c r="AM1411" s="65" t="str">
        <f t="shared" si="428"/>
        <v/>
      </c>
      <c r="AN1411" s="64" t="str">
        <f>IF($C$3="","",IF(AND(F1411="□",G1411="□",H1411="□"),"",IF(AND(F1411="■",G1411="■"),"",IF(AND(F1411="■",H1411="■"),"",IF(AND(G1411="■",H1411="■"),"",IF(F1411="■",$BY$24,IF(G1411="■",$BY$22,IF(L1411="","",L1411))))))))</f>
        <v/>
      </c>
      <c r="AO1411" s="118"/>
      <c r="AP1411" s="64" t="str">
        <f t="shared" si="429"/>
        <v/>
      </c>
      <c r="AQ1411" s="64" t="str">
        <f t="shared" si="430"/>
        <v/>
      </c>
      <c r="AR1411" s="64" t="str">
        <f t="shared" si="431"/>
        <v/>
      </c>
      <c r="AS1411" s="64" t="str">
        <f t="shared" si="432"/>
        <v/>
      </c>
      <c r="AT1411" s="64" t="str">
        <f t="shared" si="433"/>
        <v/>
      </c>
      <c r="AW1411" s="17" t="str">
        <f t="shared" si="434"/>
        <v/>
      </c>
      <c r="AX1411" s="17" t="str">
        <f t="shared" si="435"/>
        <v/>
      </c>
      <c r="AY1411" s="17" t="str">
        <f t="shared" si="436"/>
        <v/>
      </c>
      <c r="AZ1411" s="17" t="str">
        <f t="shared" si="437"/>
        <v/>
      </c>
      <c r="BA1411" s="17" t="str">
        <f t="shared" si="438"/>
        <v/>
      </c>
      <c r="BB1411" s="17" t="str">
        <f t="shared" si="439"/>
        <v/>
      </c>
      <c r="BD1411" s="17" t="str">
        <f>IF(AND(OR(F1411="",F1411="□"),OR(G1411="",G1411="□"),OR(H1411="",H1411="□")),"",IF(AND(F1411="■",G1411="■"),"",IF(AND(OR(F1411="■",G1411="■"),H1411="■"),"",IF(F1411="■",5,IF(G1411="■",4,IF(I1411="","",IF($C$3="","",IF($C$3=8,"-",IF($C$3&lt;8,IF(I1411&lt;=$BY$25,7,IF(I1411&lt;=$BY$26,6,IF(I1411&lt;=$BY$27,5,IF(I1411&lt;=$BY$28,4,IF(I1411&lt;=$BY$29,3,IF(I1411&lt;=$BY$30,2,1)))))))))))))))</f>
        <v/>
      </c>
      <c r="BE1411" s="17" t="str">
        <f>IF(AND(OR(F1411="",F1411="□"),OR(G1411="",G1411="□"),OR(H1411="",H1411="□")),"",IF(AND(F1411="■",G1411="■"),"",IF(AND(OR(F1411="■",G1411="■"),H1411="■"),"",IF(F1411="■",5,IF(G1411="■",4,IF(K1411="","",IF($C$3="","",IF($C$3=8,IF(K1411&lt;=$BY$33,6,IF(K1411&lt;=$BY$34,5,IF(K1411&lt;=$BY$35,4,3))),IF(AND($C$3&lt;8,$C$3&gt;4),IF(K1411&lt;=$BY$32,7,IF(K1411&lt;=$BY$33,6,IF(K1411&lt;=$BY$34,5,IF(K1411&lt;=$BY$35,4,IF(K1411&lt;=$BY$36,3,2))))),IF(C1397&lt;5,"-"))))))))))</f>
        <v/>
      </c>
      <c r="BF1411" s="17" t="str">
        <f t="shared" si="441"/>
        <v/>
      </c>
      <c r="BH1411" s="18" t="str">
        <f>IF(X1411="","",IF(50&lt;=Y1411,6,IF(AND(40&lt;=Y1411,Y1411&lt;50),5,IF(AND(30&lt;=Y1411,Y1411&lt;40),4,IF(AND(20&lt;=Y1411,Y1411&lt;30),3,IF(AND(10&lt;=Y1411,Y1411&lt;20),2,IF(AND(0&lt;=Y1411,Y1411&lt;10),1,IF(Y1411&lt;0,0,""))))))))</f>
        <v/>
      </c>
      <c r="BI1411" s="18" t="str">
        <f>IF(X1411="","",IF(30&lt;=Y1411,4,IF(AND(20&lt;=Y1411,Y1411&lt;30),3,IF(AND(10&lt;=Y1411,Y1411&lt;20),2,IF(AND(0&lt;=Y1411,Y1411&lt;10),1,IF(Y1411&lt;0,0,""))))))</f>
        <v/>
      </c>
      <c r="BJ1411" s="58" t="str">
        <f>IF(AND(OR(Q1411="",Q1411="□"),OR(R1411="",R1411="□"),OR(S1411="",S1411="□")),"",IF(AND(Q1411="■",R1411="■"),"",IF(AND(OR(Q1411="■",R1411="■"),S1411="■"),"",IF(Q1411="■",3,IF(R1411="■",1,IF(Z1411="■",BH1411,BI1411))))))</f>
        <v/>
      </c>
    </row>
    <row r="1412" spans="1:62" ht="12" customHeight="1" x14ac:dyDescent="0.15">
      <c r="A1412" s="66">
        <v>1395</v>
      </c>
      <c r="B1412" s="4"/>
      <c r="C1412" s="2"/>
      <c r="D1412" s="2"/>
      <c r="E1412" s="8"/>
      <c r="F1412" s="129" t="s">
        <v>38</v>
      </c>
      <c r="G1412" s="130" t="s">
        <v>38</v>
      </c>
      <c r="H1412" s="131" t="s">
        <v>38</v>
      </c>
      <c r="I1412" s="122"/>
      <c r="J1412" s="149"/>
      <c r="K1412" s="124"/>
      <c r="L1412" s="178"/>
      <c r="M1412" s="133"/>
      <c r="N1412" s="163" t="str">
        <f>IF($C$3="","",IF(P1412="","",BF1412))</f>
        <v/>
      </c>
      <c r="O1412" s="163" t="str">
        <f>IF($C$3="","",IF(AND(OR(F1412="",F1412="□"),OR(G1412="",G1412="□"),OR(H1412="",H1412="□")),"",IF(AND(F1412="■",G1412="■"),"",IF(AND(OR(F1412="■",G1412="■"),H1412="■"),"",IF(BF1412="","",IF(OR(BF1412=4,BF1412&gt;4),"○","×"))))))</f>
        <v/>
      </c>
      <c r="P1412" s="162" t="str">
        <f>IF($C$3="","",IF(AND(OR(F1412="",F1412="□"),OR(G1412="",G1412="□"),OR(H1412="",H1412="□")),"",IF(AND(F1412="■",G1412="■"),"",IF(AND(OR(F1412="■",G1412="■"),H1412="■"),"",IF(BF1412="","",IF(OR(BF1412=5,BF1412&gt;5),"○","×"))))))</f>
        <v/>
      </c>
      <c r="Q1412" s="129" t="s">
        <v>38</v>
      </c>
      <c r="R1412" s="130" t="s">
        <v>38</v>
      </c>
      <c r="S1412" s="131" t="s">
        <v>38</v>
      </c>
      <c r="T1412" s="1"/>
      <c r="U1412" s="10"/>
      <c r="V1412" s="11"/>
      <c r="W1412" s="10"/>
      <c r="X1412" s="223" t="str">
        <f t="shared" si="440"/>
        <v/>
      </c>
      <c r="Y1412" s="164" t="str">
        <f t="shared" si="422"/>
        <v/>
      </c>
      <c r="Z1412" s="131" t="s">
        <v>58</v>
      </c>
      <c r="AA1412" s="135" t="s">
        <v>58</v>
      </c>
      <c r="AB1412" s="165" t="str">
        <f t="shared" si="423"/>
        <v/>
      </c>
      <c r="AC1412" s="280"/>
      <c r="AD1412" s="281"/>
      <c r="AF1412" s="60" t="str">
        <f>IF($C$3="","",IF(AND(F1412="□",G1412="□",H1412="□"),"",IF(AND(F1412="■",G1412="■"),"",IF(AND(F1412="■",H1412="■"),"",IF(AND(G1412="■",H1412="■"),"",IF(F1412="■",$BY$42,IF(G1412="■",$BY$39,IF(I1412="","",I1412))))))))</f>
        <v/>
      </c>
      <c r="AG1412" s="61" t="str">
        <f>IF($C$3="","",IF(AND(F1412="□",G1412="□",H1412="□"),"",IF(AND(F1412="■",G1412="■"),"",IF(AND(F1412="■",H1412="■"),"",IF(AND(G1412="■",H1412="■"),"",IF(F1412="■",$BY$44,IF(G1412="■",$BY$41,IF(K1412="","",K1412))))))))</f>
        <v/>
      </c>
      <c r="AH1412" s="63" t="str">
        <f t="shared" si="424"/>
        <v/>
      </c>
      <c r="AI1412" s="63" t="str">
        <f t="shared" si="425"/>
        <v/>
      </c>
      <c r="AJ1412" s="64" t="str">
        <f t="shared" si="426"/>
        <v/>
      </c>
      <c r="AK1412" s="64" t="str">
        <f t="shared" si="427"/>
        <v/>
      </c>
      <c r="AL1412" s="64" t="str">
        <f>IF($C$3="","",IF(AND(F1412="□",G1412="□",H1412="□"),"",IF(AND(F1412="■",G1412="■"),"",IF(AND(F1412="■",H1412="■"),"",IF(AND(G1412="■",H1412="■"),"",IF(F1412="■",$BY$23,IF(G1412="■",$BY$21,IF(J1412="","",J1412))))))))</f>
        <v/>
      </c>
      <c r="AM1412" s="65" t="str">
        <f t="shared" si="428"/>
        <v/>
      </c>
      <c r="AN1412" s="64" t="str">
        <f>IF($C$3="","",IF(AND(F1412="□",G1412="□",H1412="□"),"",IF(AND(F1412="■",G1412="■"),"",IF(AND(F1412="■",H1412="■"),"",IF(AND(G1412="■",H1412="■"),"",IF(F1412="■",$BY$24,IF(G1412="■",$BY$22,IF(L1412="","",L1412))))))))</f>
        <v/>
      </c>
      <c r="AO1412" s="118"/>
      <c r="AP1412" s="64" t="str">
        <f t="shared" si="429"/>
        <v/>
      </c>
      <c r="AQ1412" s="64" t="str">
        <f t="shared" si="430"/>
        <v/>
      </c>
      <c r="AR1412" s="64" t="str">
        <f t="shared" si="431"/>
        <v/>
      </c>
      <c r="AS1412" s="64" t="str">
        <f t="shared" si="432"/>
        <v/>
      </c>
      <c r="AT1412" s="64" t="str">
        <f t="shared" si="433"/>
        <v/>
      </c>
      <c r="AW1412" s="17" t="str">
        <f t="shared" si="434"/>
        <v/>
      </c>
      <c r="AX1412" s="17" t="str">
        <f t="shared" si="435"/>
        <v/>
      </c>
      <c r="AY1412" s="17" t="str">
        <f t="shared" si="436"/>
        <v/>
      </c>
      <c r="AZ1412" s="17" t="str">
        <f t="shared" si="437"/>
        <v/>
      </c>
      <c r="BA1412" s="17" t="str">
        <f t="shared" si="438"/>
        <v/>
      </c>
      <c r="BB1412" s="17" t="str">
        <f t="shared" si="439"/>
        <v/>
      </c>
      <c r="BD1412" s="17" t="str">
        <f>IF(AND(OR(F1412="",F1412="□"),OR(G1412="",G1412="□"),OR(H1412="",H1412="□")),"",IF(AND(F1412="■",G1412="■"),"",IF(AND(OR(F1412="■",G1412="■"),H1412="■"),"",IF(F1412="■",5,IF(G1412="■",4,IF(I1412="","",IF($C$3="","",IF($C$3=8,"-",IF($C$3&lt;8,IF(I1412&lt;=$BY$25,7,IF(I1412&lt;=$BY$26,6,IF(I1412&lt;=$BY$27,5,IF(I1412&lt;=$BY$28,4,IF(I1412&lt;=$BY$29,3,IF(I1412&lt;=$BY$30,2,1)))))))))))))))</f>
        <v/>
      </c>
      <c r="BE1412" s="17" t="str">
        <f>IF(AND(OR(F1412="",F1412="□"),OR(G1412="",G1412="□"),OR(H1412="",H1412="□")),"",IF(AND(F1412="■",G1412="■"),"",IF(AND(OR(F1412="■",G1412="■"),H1412="■"),"",IF(F1412="■",5,IF(G1412="■",4,IF(K1412="","",IF($C$3="","",IF($C$3=8,IF(K1412&lt;=$BY$33,6,IF(K1412&lt;=$BY$34,5,IF(K1412&lt;=$BY$35,4,3))),IF(AND($C$3&lt;8,$C$3&gt;4),IF(K1412&lt;=$BY$32,7,IF(K1412&lt;=$BY$33,6,IF(K1412&lt;=$BY$34,5,IF(K1412&lt;=$BY$35,4,IF(K1412&lt;=$BY$36,3,2))))),IF(C1398&lt;5,"-"))))))))))</f>
        <v/>
      </c>
      <c r="BF1412" s="17" t="str">
        <f t="shared" si="441"/>
        <v/>
      </c>
      <c r="BH1412" s="18" t="str">
        <f>IF(X1412="","",IF(50&lt;=Y1412,6,IF(AND(40&lt;=Y1412,Y1412&lt;50),5,IF(AND(30&lt;=Y1412,Y1412&lt;40),4,IF(AND(20&lt;=Y1412,Y1412&lt;30),3,IF(AND(10&lt;=Y1412,Y1412&lt;20),2,IF(AND(0&lt;=Y1412,Y1412&lt;10),1,IF(Y1412&lt;0,0,""))))))))</f>
        <v/>
      </c>
      <c r="BI1412" s="18" t="str">
        <f>IF(X1412="","",IF(30&lt;=Y1412,4,IF(AND(20&lt;=Y1412,Y1412&lt;30),3,IF(AND(10&lt;=Y1412,Y1412&lt;20),2,IF(AND(0&lt;=Y1412,Y1412&lt;10),1,IF(Y1412&lt;0,0,""))))))</f>
        <v/>
      </c>
      <c r="BJ1412" s="58" t="str">
        <f>IF(AND(OR(Q1412="",Q1412="□"),OR(R1412="",R1412="□"),OR(S1412="",S1412="□")),"",IF(AND(Q1412="■",R1412="■"),"",IF(AND(OR(Q1412="■",R1412="■"),S1412="■"),"",IF(Q1412="■",3,IF(R1412="■",1,IF(Z1412="■",BH1412,BI1412))))))</f>
        <v/>
      </c>
    </row>
    <row r="1413" spans="1:62" ht="12" customHeight="1" x14ac:dyDescent="0.15">
      <c r="A1413" s="66">
        <v>1396</v>
      </c>
      <c r="B1413" s="4"/>
      <c r="C1413" s="2"/>
      <c r="D1413" s="2"/>
      <c r="E1413" s="8"/>
      <c r="F1413" s="129" t="s">
        <v>38</v>
      </c>
      <c r="G1413" s="130" t="s">
        <v>38</v>
      </c>
      <c r="H1413" s="131" t="s">
        <v>38</v>
      </c>
      <c r="I1413" s="122"/>
      <c r="J1413" s="149"/>
      <c r="K1413" s="124"/>
      <c r="L1413" s="178"/>
      <c r="M1413" s="133"/>
      <c r="N1413" s="163" t="str">
        <f>IF($C$3="","",IF(P1413="","",BF1413))</f>
        <v/>
      </c>
      <c r="O1413" s="163" t="str">
        <f>IF($C$3="","",IF(AND(OR(F1413="",F1413="□"),OR(G1413="",G1413="□"),OR(H1413="",H1413="□")),"",IF(AND(F1413="■",G1413="■"),"",IF(AND(OR(F1413="■",G1413="■"),H1413="■"),"",IF(BF1413="","",IF(OR(BF1413=4,BF1413&gt;4),"○","×"))))))</f>
        <v/>
      </c>
      <c r="P1413" s="162" t="str">
        <f>IF($C$3="","",IF(AND(OR(F1413="",F1413="□"),OR(G1413="",G1413="□"),OR(H1413="",H1413="□")),"",IF(AND(F1413="■",G1413="■"),"",IF(AND(OR(F1413="■",G1413="■"),H1413="■"),"",IF(BF1413="","",IF(OR(BF1413=5,BF1413&gt;5),"○","×"))))))</f>
        <v/>
      </c>
      <c r="Q1413" s="129" t="s">
        <v>38</v>
      </c>
      <c r="R1413" s="130" t="s">
        <v>38</v>
      </c>
      <c r="S1413" s="131" t="s">
        <v>38</v>
      </c>
      <c r="T1413" s="1"/>
      <c r="U1413" s="10"/>
      <c r="V1413" s="11"/>
      <c r="W1413" s="10"/>
      <c r="X1413" s="223" t="str">
        <f t="shared" si="440"/>
        <v/>
      </c>
      <c r="Y1413" s="164" t="str">
        <f t="shared" si="422"/>
        <v/>
      </c>
      <c r="Z1413" s="131" t="s">
        <v>58</v>
      </c>
      <c r="AA1413" s="135" t="s">
        <v>58</v>
      </c>
      <c r="AB1413" s="165" t="str">
        <f t="shared" si="423"/>
        <v/>
      </c>
      <c r="AC1413" s="280"/>
      <c r="AD1413" s="281"/>
      <c r="AF1413" s="60" t="str">
        <f>IF($C$3="","",IF(AND(F1413="□",G1413="□",H1413="□"),"",IF(AND(F1413="■",G1413="■"),"",IF(AND(F1413="■",H1413="■"),"",IF(AND(G1413="■",H1413="■"),"",IF(F1413="■",$BY$42,IF(G1413="■",$BY$39,IF(I1413="","",I1413))))))))</f>
        <v/>
      </c>
      <c r="AG1413" s="61" t="str">
        <f>IF($C$3="","",IF(AND(F1413="□",G1413="□",H1413="□"),"",IF(AND(F1413="■",G1413="■"),"",IF(AND(F1413="■",H1413="■"),"",IF(AND(G1413="■",H1413="■"),"",IF(F1413="■",$BY$44,IF(G1413="■",$BY$41,IF(K1413="","",K1413))))))))</f>
        <v/>
      </c>
      <c r="AH1413" s="63" t="str">
        <f t="shared" si="424"/>
        <v/>
      </c>
      <c r="AI1413" s="63" t="str">
        <f t="shared" si="425"/>
        <v/>
      </c>
      <c r="AJ1413" s="64" t="str">
        <f t="shared" si="426"/>
        <v/>
      </c>
      <c r="AK1413" s="64" t="str">
        <f t="shared" si="427"/>
        <v/>
      </c>
      <c r="AL1413" s="64" t="str">
        <f>IF($C$3="","",IF(AND(F1413="□",G1413="□",H1413="□"),"",IF(AND(F1413="■",G1413="■"),"",IF(AND(F1413="■",H1413="■"),"",IF(AND(G1413="■",H1413="■"),"",IF(F1413="■",$BY$23,IF(G1413="■",$BY$21,IF(J1413="","",J1413))))))))</f>
        <v/>
      </c>
      <c r="AM1413" s="65" t="str">
        <f t="shared" si="428"/>
        <v/>
      </c>
      <c r="AN1413" s="64" t="str">
        <f>IF($C$3="","",IF(AND(F1413="□",G1413="□",H1413="□"),"",IF(AND(F1413="■",G1413="■"),"",IF(AND(F1413="■",H1413="■"),"",IF(AND(G1413="■",H1413="■"),"",IF(F1413="■",$BY$24,IF(G1413="■",$BY$22,IF(L1413="","",L1413))))))))</f>
        <v/>
      </c>
      <c r="AO1413" s="118"/>
      <c r="AP1413" s="64" t="str">
        <f t="shared" si="429"/>
        <v/>
      </c>
      <c r="AQ1413" s="64" t="str">
        <f t="shared" si="430"/>
        <v/>
      </c>
      <c r="AR1413" s="64" t="str">
        <f t="shared" si="431"/>
        <v/>
      </c>
      <c r="AS1413" s="64" t="str">
        <f t="shared" si="432"/>
        <v/>
      </c>
      <c r="AT1413" s="64" t="str">
        <f t="shared" si="433"/>
        <v/>
      </c>
      <c r="AW1413" s="17" t="str">
        <f t="shared" si="434"/>
        <v/>
      </c>
      <c r="AX1413" s="17" t="str">
        <f t="shared" si="435"/>
        <v/>
      </c>
      <c r="AY1413" s="17" t="str">
        <f t="shared" si="436"/>
        <v/>
      </c>
      <c r="AZ1413" s="17" t="str">
        <f t="shared" si="437"/>
        <v/>
      </c>
      <c r="BA1413" s="17" t="str">
        <f t="shared" si="438"/>
        <v/>
      </c>
      <c r="BB1413" s="17" t="str">
        <f t="shared" si="439"/>
        <v/>
      </c>
      <c r="BD1413" s="17" t="str">
        <f>IF(AND(OR(F1413="",F1413="□"),OR(G1413="",G1413="□"),OR(H1413="",H1413="□")),"",IF(AND(F1413="■",G1413="■"),"",IF(AND(OR(F1413="■",G1413="■"),H1413="■"),"",IF(F1413="■",5,IF(G1413="■",4,IF(I1413="","",IF($C$3="","",IF($C$3=8,"-",IF($C$3&lt;8,IF(I1413&lt;=$BY$25,7,IF(I1413&lt;=$BY$26,6,IF(I1413&lt;=$BY$27,5,IF(I1413&lt;=$BY$28,4,IF(I1413&lt;=$BY$29,3,IF(I1413&lt;=$BY$30,2,1)))))))))))))))</f>
        <v/>
      </c>
      <c r="BE1413" s="17" t="str">
        <f>IF(AND(OR(F1413="",F1413="□"),OR(G1413="",G1413="□"),OR(H1413="",H1413="□")),"",IF(AND(F1413="■",G1413="■"),"",IF(AND(OR(F1413="■",G1413="■"),H1413="■"),"",IF(F1413="■",5,IF(G1413="■",4,IF(K1413="","",IF($C$3="","",IF($C$3=8,IF(K1413&lt;=$BY$33,6,IF(K1413&lt;=$BY$34,5,IF(K1413&lt;=$BY$35,4,3))),IF(AND($C$3&lt;8,$C$3&gt;4),IF(K1413&lt;=$BY$32,7,IF(K1413&lt;=$BY$33,6,IF(K1413&lt;=$BY$34,5,IF(K1413&lt;=$BY$35,4,IF(K1413&lt;=$BY$36,3,2))))),IF(C1399&lt;5,"-"))))))))))</f>
        <v/>
      </c>
      <c r="BF1413" s="17" t="str">
        <f t="shared" si="441"/>
        <v/>
      </c>
      <c r="BH1413" s="18" t="str">
        <f>IF(X1413="","",IF(50&lt;=Y1413,6,IF(AND(40&lt;=Y1413,Y1413&lt;50),5,IF(AND(30&lt;=Y1413,Y1413&lt;40),4,IF(AND(20&lt;=Y1413,Y1413&lt;30),3,IF(AND(10&lt;=Y1413,Y1413&lt;20),2,IF(AND(0&lt;=Y1413,Y1413&lt;10),1,IF(Y1413&lt;0,0,""))))))))</f>
        <v/>
      </c>
      <c r="BI1413" s="18" t="str">
        <f>IF(X1413="","",IF(30&lt;=Y1413,4,IF(AND(20&lt;=Y1413,Y1413&lt;30),3,IF(AND(10&lt;=Y1413,Y1413&lt;20),2,IF(AND(0&lt;=Y1413,Y1413&lt;10),1,IF(Y1413&lt;0,0,""))))))</f>
        <v/>
      </c>
      <c r="BJ1413" s="58" t="str">
        <f>IF(AND(OR(Q1413="",Q1413="□"),OR(R1413="",R1413="□"),OR(S1413="",S1413="□")),"",IF(AND(Q1413="■",R1413="■"),"",IF(AND(OR(Q1413="■",R1413="■"),S1413="■"),"",IF(Q1413="■",3,IF(R1413="■",1,IF(Z1413="■",BH1413,BI1413))))))</f>
        <v/>
      </c>
    </row>
    <row r="1414" spans="1:62" ht="12" customHeight="1" x14ac:dyDescent="0.15">
      <c r="A1414" s="66">
        <v>1397</v>
      </c>
      <c r="B1414" s="4"/>
      <c r="C1414" s="2"/>
      <c r="D1414" s="2"/>
      <c r="E1414" s="8"/>
      <c r="F1414" s="129" t="s">
        <v>38</v>
      </c>
      <c r="G1414" s="130" t="s">
        <v>38</v>
      </c>
      <c r="H1414" s="131" t="s">
        <v>38</v>
      </c>
      <c r="I1414" s="122"/>
      <c r="J1414" s="149"/>
      <c r="K1414" s="124"/>
      <c r="L1414" s="178"/>
      <c r="M1414" s="133"/>
      <c r="N1414" s="163" t="str">
        <f>IF($C$3="","",IF(P1414="","",BF1414))</f>
        <v/>
      </c>
      <c r="O1414" s="163" t="str">
        <f>IF($C$3="","",IF(AND(OR(F1414="",F1414="□"),OR(G1414="",G1414="□"),OR(H1414="",H1414="□")),"",IF(AND(F1414="■",G1414="■"),"",IF(AND(OR(F1414="■",G1414="■"),H1414="■"),"",IF(BF1414="","",IF(OR(BF1414=4,BF1414&gt;4),"○","×"))))))</f>
        <v/>
      </c>
      <c r="P1414" s="162" t="str">
        <f>IF($C$3="","",IF(AND(OR(F1414="",F1414="□"),OR(G1414="",G1414="□"),OR(H1414="",H1414="□")),"",IF(AND(F1414="■",G1414="■"),"",IF(AND(OR(F1414="■",G1414="■"),H1414="■"),"",IF(BF1414="","",IF(OR(BF1414=5,BF1414&gt;5),"○","×"))))))</f>
        <v/>
      </c>
      <c r="Q1414" s="129" t="s">
        <v>38</v>
      </c>
      <c r="R1414" s="130" t="s">
        <v>38</v>
      </c>
      <c r="S1414" s="131" t="s">
        <v>38</v>
      </c>
      <c r="T1414" s="1"/>
      <c r="U1414" s="10"/>
      <c r="V1414" s="11"/>
      <c r="W1414" s="10"/>
      <c r="X1414" s="223" t="str">
        <f t="shared" si="440"/>
        <v/>
      </c>
      <c r="Y1414" s="164" t="str">
        <f t="shared" si="422"/>
        <v/>
      </c>
      <c r="Z1414" s="131" t="s">
        <v>58</v>
      </c>
      <c r="AA1414" s="135" t="s">
        <v>58</v>
      </c>
      <c r="AB1414" s="165" t="str">
        <f t="shared" si="423"/>
        <v/>
      </c>
      <c r="AC1414" s="280"/>
      <c r="AD1414" s="281"/>
      <c r="AF1414" s="60" t="str">
        <f>IF($C$3="","",IF(AND(F1414="□",G1414="□",H1414="□"),"",IF(AND(F1414="■",G1414="■"),"",IF(AND(F1414="■",H1414="■"),"",IF(AND(G1414="■",H1414="■"),"",IF(F1414="■",$BY$42,IF(G1414="■",$BY$39,IF(I1414="","",I1414))))))))</f>
        <v/>
      </c>
      <c r="AG1414" s="61" t="str">
        <f>IF($C$3="","",IF(AND(F1414="□",G1414="□",H1414="□"),"",IF(AND(F1414="■",G1414="■"),"",IF(AND(F1414="■",H1414="■"),"",IF(AND(G1414="■",H1414="■"),"",IF(F1414="■",$BY$44,IF(G1414="■",$BY$41,IF(K1414="","",K1414))))))))</f>
        <v/>
      </c>
      <c r="AH1414" s="63" t="str">
        <f t="shared" si="424"/>
        <v/>
      </c>
      <c r="AI1414" s="63" t="str">
        <f t="shared" si="425"/>
        <v/>
      </c>
      <c r="AJ1414" s="64" t="str">
        <f t="shared" si="426"/>
        <v/>
      </c>
      <c r="AK1414" s="64" t="str">
        <f t="shared" si="427"/>
        <v/>
      </c>
      <c r="AL1414" s="64" t="str">
        <f>IF($C$3="","",IF(AND(F1414="□",G1414="□",H1414="□"),"",IF(AND(F1414="■",G1414="■"),"",IF(AND(F1414="■",H1414="■"),"",IF(AND(G1414="■",H1414="■"),"",IF(F1414="■",$BY$23,IF(G1414="■",$BY$21,IF(J1414="","",J1414))))))))</f>
        <v/>
      </c>
      <c r="AM1414" s="65" t="str">
        <f t="shared" si="428"/>
        <v/>
      </c>
      <c r="AN1414" s="64" t="str">
        <f>IF($C$3="","",IF(AND(F1414="□",G1414="□",H1414="□"),"",IF(AND(F1414="■",G1414="■"),"",IF(AND(F1414="■",H1414="■"),"",IF(AND(G1414="■",H1414="■"),"",IF(F1414="■",$BY$24,IF(G1414="■",$BY$22,IF(L1414="","",L1414))))))))</f>
        <v/>
      </c>
      <c r="AO1414" s="118"/>
      <c r="AP1414" s="64" t="str">
        <f t="shared" si="429"/>
        <v/>
      </c>
      <c r="AQ1414" s="64" t="str">
        <f t="shared" si="430"/>
        <v/>
      </c>
      <c r="AR1414" s="64" t="str">
        <f t="shared" si="431"/>
        <v/>
      </c>
      <c r="AS1414" s="64" t="str">
        <f t="shared" si="432"/>
        <v/>
      </c>
      <c r="AT1414" s="64" t="str">
        <f t="shared" si="433"/>
        <v/>
      </c>
      <c r="AW1414" s="17" t="str">
        <f t="shared" si="434"/>
        <v/>
      </c>
      <c r="AX1414" s="17" t="str">
        <f t="shared" si="435"/>
        <v/>
      </c>
      <c r="AY1414" s="17" t="str">
        <f t="shared" si="436"/>
        <v/>
      </c>
      <c r="AZ1414" s="17" t="str">
        <f t="shared" si="437"/>
        <v/>
      </c>
      <c r="BA1414" s="17" t="str">
        <f t="shared" si="438"/>
        <v/>
      </c>
      <c r="BB1414" s="17" t="str">
        <f t="shared" si="439"/>
        <v/>
      </c>
      <c r="BD1414" s="17" t="str">
        <f>IF(AND(OR(F1414="",F1414="□"),OR(G1414="",G1414="□"),OR(H1414="",H1414="□")),"",IF(AND(F1414="■",G1414="■"),"",IF(AND(OR(F1414="■",G1414="■"),H1414="■"),"",IF(F1414="■",5,IF(G1414="■",4,IF(I1414="","",IF($C$3="","",IF($C$3=8,"-",IF($C$3&lt;8,IF(I1414&lt;=$BY$25,7,IF(I1414&lt;=$BY$26,6,IF(I1414&lt;=$BY$27,5,IF(I1414&lt;=$BY$28,4,IF(I1414&lt;=$BY$29,3,IF(I1414&lt;=$BY$30,2,1)))))))))))))))</f>
        <v/>
      </c>
      <c r="BE1414" s="17" t="str">
        <f>IF(AND(OR(F1414="",F1414="□"),OR(G1414="",G1414="□"),OR(H1414="",H1414="□")),"",IF(AND(F1414="■",G1414="■"),"",IF(AND(OR(F1414="■",G1414="■"),H1414="■"),"",IF(F1414="■",5,IF(G1414="■",4,IF(K1414="","",IF($C$3="","",IF($C$3=8,IF(K1414&lt;=$BY$33,6,IF(K1414&lt;=$BY$34,5,IF(K1414&lt;=$BY$35,4,3))),IF(AND($C$3&lt;8,$C$3&gt;4),IF(K1414&lt;=$BY$32,7,IF(K1414&lt;=$BY$33,6,IF(K1414&lt;=$BY$34,5,IF(K1414&lt;=$BY$35,4,IF(K1414&lt;=$BY$36,3,2))))),IF(C1400&lt;5,"-"))))))))))</f>
        <v/>
      </c>
      <c r="BF1414" s="17" t="str">
        <f t="shared" si="441"/>
        <v/>
      </c>
      <c r="BH1414" s="18" t="str">
        <f>IF(X1414="","",IF(50&lt;=Y1414,6,IF(AND(40&lt;=Y1414,Y1414&lt;50),5,IF(AND(30&lt;=Y1414,Y1414&lt;40),4,IF(AND(20&lt;=Y1414,Y1414&lt;30),3,IF(AND(10&lt;=Y1414,Y1414&lt;20),2,IF(AND(0&lt;=Y1414,Y1414&lt;10),1,IF(Y1414&lt;0,0,""))))))))</f>
        <v/>
      </c>
      <c r="BI1414" s="18" t="str">
        <f>IF(X1414="","",IF(30&lt;=Y1414,4,IF(AND(20&lt;=Y1414,Y1414&lt;30),3,IF(AND(10&lt;=Y1414,Y1414&lt;20),2,IF(AND(0&lt;=Y1414,Y1414&lt;10),1,IF(Y1414&lt;0,0,""))))))</f>
        <v/>
      </c>
      <c r="BJ1414" s="58" t="str">
        <f>IF(AND(OR(Q1414="",Q1414="□"),OR(R1414="",R1414="□"),OR(S1414="",S1414="□")),"",IF(AND(Q1414="■",R1414="■"),"",IF(AND(OR(Q1414="■",R1414="■"),S1414="■"),"",IF(Q1414="■",3,IF(R1414="■",1,IF(Z1414="■",BH1414,BI1414))))))</f>
        <v/>
      </c>
    </row>
    <row r="1415" spans="1:62" ht="12" customHeight="1" x14ac:dyDescent="0.15">
      <c r="A1415" s="66">
        <v>1398</v>
      </c>
      <c r="B1415" s="4"/>
      <c r="C1415" s="2"/>
      <c r="D1415" s="2"/>
      <c r="E1415" s="8"/>
      <c r="F1415" s="129" t="s">
        <v>38</v>
      </c>
      <c r="G1415" s="130" t="s">
        <v>38</v>
      </c>
      <c r="H1415" s="131" t="s">
        <v>38</v>
      </c>
      <c r="I1415" s="122"/>
      <c r="J1415" s="149"/>
      <c r="K1415" s="124"/>
      <c r="L1415" s="178"/>
      <c r="M1415" s="133"/>
      <c r="N1415" s="163" t="str">
        <f>IF($C$3="","",IF(P1415="","",BF1415))</f>
        <v/>
      </c>
      <c r="O1415" s="163" t="str">
        <f>IF($C$3="","",IF(AND(OR(F1415="",F1415="□"),OR(G1415="",G1415="□"),OR(H1415="",H1415="□")),"",IF(AND(F1415="■",G1415="■"),"",IF(AND(OR(F1415="■",G1415="■"),H1415="■"),"",IF(BF1415="","",IF(OR(BF1415=4,BF1415&gt;4),"○","×"))))))</f>
        <v/>
      </c>
      <c r="P1415" s="162" t="str">
        <f>IF($C$3="","",IF(AND(OR(F1415="",F1415="□"),OR(G1415="",G1415="□"),OR(H1415="",H1415="□")),"",IF(AND(F1415="■",G1415="■"),"",IF(AND(OR(F1415="■",G1415="■"),H1415="■"),"",IF(BF1415="","",IF(OR(BF1415=5,BF1415&gt;5),"○","×"))))))</f>
        <v/>
      </c>
      <c r="Q1415" s="129" t="s">
        <v>38</v>
      </c>
      <c r="R1415" s="130" t="s">
        <v>38</v>
      </c>
      <c r="S1415" s="131" t="s">
        <v>38</v>
      </c>
      <c r="T1415" s="1"/>
      <c r="U1415" s="10"/>
      <c r="V1415" s="11"/>
      <c r="W1415" s="10"/>
      <c r="X1415" s="223" t="str">
        <f t="shared" si="440"/>
        <v/>
      </c>
      <c r="Y1415" s="164" t="str">
        <f t="shared" si="422"/>
        <v/>
      </c>
      <c r="Z1415" s="131" t="s">
        <v>58</v>
      </c>
      <c r="AA1415" s="135" t="s">
        <v>58</v>
      </c>
      <c r="AB1415" s="165" t="str">
        <f t="shared" si="423"/>
        <v/>
      </c>
      <c r="AC1415" s="280"/>
      <c r="AD1415" s="281"/>
      <c r="AF1415" s="60" t="str">
        <f>IF($C$3="","",IF(AND(F1415="□",G1415="□",H1415="□"),"",IF(AND(F1415="■",G1415="■"),"",IF(AND(F1415="■",H1415="■"),"",IF(AND(G1415="■",H1415="■"),"",IF(F1415="■",$BY$42,IF(G1415="■",$BY$39,IF(I1415="","",I1415))))))))</f>
        <v/>
      </c>
      <c r="AG1415" s="61" t="str">
        <f>IF($C$3="","",IF(AND(F1415="□",G1415="□",H1415="□"),"",IF(AND(F1415="■",G1415="■"),"",IF(AND(F1415="■",H1415="■"),"",IF(AND(G1415="■",H1415="■"),"",IF(F1415="■",$BY$44,IF(G1415="■",$BY$41,IF(K1415="","",K1415))))))))</f>
        <v/>
      </c>
      <c r="AH1415" s="63" t="str">
        <f t="shared" si="424"/>
        <v/>
      </c>
      <c r="AI1415" s="63" t="str">
        <f t="shared" si="425"/>
        <v/>
      </c>
      <c r="AJ1415" s="64" t="str">
        <f t="shared" si="426"/>
        <v/>
      </c>
      <c r="AK1415" s="64" t="str">
        <f t="shared" si="427"/>
        <v/>
      </c>
      <c r="AL1415" s="64" t="str">
        <f>IF($C$3="","",IF(AND(F1415="□",G1415="□",H1415="□"),"",IF(AND(F1415="■",G1415="■"),"",IF(AND(F1415="■",H1415="■"),"",IF(AND(G1415="■",H1415="■"),"",IF(F1415="■",$BY$23,IF(G1415="■",$BY$21,IF(J1415="","",J1415))))))))</f>
        <v/>
      </c>
      <c r="AM1415" s="65" t="str">
        <f t="shared" si="428"/>
        <v/>
      </c>
      <c r="AN1415" s="64" t="str">
        <f>IF($C$3="","",IF(AND(F1415="□",G1415="□",H1415="□"),"",IF(AND(F1415="■",G1415="■"),"",IF(AND(F1415="■",H1415="■"),"",IF(AND(G1415="■",H1415="■"),"",IF(F1415="■",$BY$24,IF(G1415="■",$BY$22,IF(L1415="","",L1415))))))))</f>
        <v/>
      </c>
      <c r="AO1415" s="118"/>
      <c r="AP1415" s="64" t="str">
        <f t="shared" si="429"/>
        <v/>
      </c>
      <c r="AQ1415" s="64" t="str">
        <f t="shared" si="430"/>
        <v/>
      </c>
      <c r="AR1415" s="64" t="str">
        <f t="shared" si="431"/>
        <v/>
      </c>
      <c r="AS1415" s="64" t="str">
        <f t="shared" si="432"/>
        <v/>
      </c>
      <c r="AT1415" s="64" t="str">
        <f t="shared" si="433"/>
        <v/>
      </c>
      <c r="AW1415" s="17" t="str">
        <f t="shared" si="434"/>
        <v/>
      </c>
      <c r="AX1415" s="17" t="str">
        <f t="shared" si="435"/>
        <v/>
      </c>
      <c r="AY1415" s="17" t="str">
        <f t="shared" si="436"/>
        <v/>
      </c>
      <c r="AZ1415" s="17" t="str">
        <f t="shared" si="437"/>
        <v/>
      </c>
      <c r="BA1415" s="17" t="str">
        <f t="shared" si="438"/>
        <v/>
      </c>
      <c r="BB1415" s="17" t="str">
        <f t="shared" si="439"/>
        <v/>
      </c>
      <c r="BD1415" s="17" t="str">
        <f>IF(AND(OR(F1415="",F1415="□"),OR(G1415="",G1415="□"),OR(H1415="",H1415="□")),"",IF(AND(F1415="■",G1415="■"),"",IF(AND(OR(F1415="■",G1415="■"),H1415="■"),"",IF(F1415="■",5,IF(G1415="■",4,IF(I1415="","",IF($C$3="","",IF($C$3=8,"-",IF($C$3&lt;8,IF(I1415&lt;=$BY$25,7,IF(I1415&lt;=$BY$26,6,IF(I1415&lt;=$BY$27,5,IF(I1415&lt;=$BY$28,4,IF(I1415&lt;=$BY$29,3,IF(I1415&lt;=$BY$30,2,1)))))))))))))))</f>
        <v/>
      </c>
      <c r="BE1415" s="17" t="str">
        <f>IF(AND(OR(F1415="",F1415="□"),OR(G1415="",G1415="□"),OR(H1415="",H1415="□")),"",IF(AND(F1415="■",G1415="■"),"",IF(AND(OR(F1415="■",G1415="■"),H1415="■"),"",IF(F1415="■",5,IF(G1415="■",4,IF(K1415="","",IF($C$3="","",IF($C$3=8,IF(K1415&lt;=$BY$33,6,IF(K1415&lt;=$BY$34,5,IF(K1415&lt;=$BY$35,4,3))),IF(AND($C$3&lt;8,$C$3&gt;4),IF(K1415&lt;=$BY$32,7,IF(K1415&lt;=$BY$33,6,IF(K1415&lt;=$BY$34,5,IF(K1415&lt;=$BY$35,4,IF(K1415&lt;=$BY$36,3,2))))),IF(C1401&lt;5,"-"))))))))))</f>
        <v/>
      </c>
      <c r="BF1415" s="17" t="str">
        <f t="shared" si="441"/>
        <v/>
      </c>
      <c r="BH1415" s="18" t="str">
        <f>IF(X1415="","",IF(50&lt;=Y1415,6,IF(AND(40&lt;=Y1415,Y1415&lt;50),5,IF(AND(30&lt;=Y1415,Y1415&lt;40),4,IF(AND(20&lt;=Y1415,Y1415&lt;30),3,IF(AND(10&lt;=Y1415,Y1415&lt;20),2,IF(AND(0&lt;=Y1415,Y1415&lt;10),1,IF(Y1415&lt;0,0,""))))))))</f>
        <v/>
      </c>
      <c r="BI1415" s="18" t="str">
        <f>IF(X1415="","",IF(30&lt;=Y1415,4,IF(AND(20&lt;=Y1415,Y1415&lt;30),3,IF(AND(10&lt;=Y1415,Y1415&lt;20),2,IF(AND(0&lt;=Y1415,Y1415&lt;10),1,IF(Y1415&lt;0,0,""))))))</f>
        <v/>
      </c>
      <c r="BJ1415" s="58" t="str">
        <f>IF(AND(OR(Q1415="",Q1415="□"),OR(R1415="",R1415="□"),OR(S1415="",S1415="□")),"",IF(AND(Q1415="■",R1415="■"),"",IF(AND(OR(Q1415="■",R1415="■"),S1415="■"),"",IF(Q1415="■",3,IF(R1415="■",1,IF(Z1415="■",BH1415,BI1415))))))</f>
        <v/>
      </c>
    </row>
    <row r="1416" spans="1:62" ht="12" customHeight="1" x14ac:dyDescent="0.15">
      <c r="A1416" s="66">
        <v>1399</v>
      </c>
      <c r="B1416" s="4"/>
      <c r="C1416" s="2"/>
      <c r="D1416" s="2"/>
      <c r="E1416" s="8"/>
      <c r="F1416" s="129" t="s">
        <v>38</v>
      </c>
      <c r="G1416" s="130" t="s">
        <v>38</v>
      </c>
      <c r="H1416" s="131" t="s">
        <v>38</v>
      </c>
      <c r="I1416" s="122"/>
      <c r="J1416" s="149"/>
      <c r="K1416" s="124"/>
      <c r="L1416" s="178"/>
      <c r="M1416" s="133"/>
      <c r="N1416" s="163" t="str">
        <f>IF($C$3="","",IF(P1416="","",BF1416))</f>
        <v/>
      </c>
      <c r="O1416" s="163" t="str">
        <f>IF($C$3="","",IF(AND(OR(F1416="",F1416="□"),OR(G1416="",G1416="□"),OR(H1416="",H1416="□")),"",IF(AND(F1416="■",G1416="■"),"",IF(AND(OR(F1416="■",G1416="■"),H1416="■"),"",IF(BF1416="","",IF(OR(BF1416=4,BF1416&gt;4),"○","×"))))))</f>
        <v/>
      </c>
      <c r="P1416" s="162" t="str">
        <f>IF($C$3="","",IF(AND(OR(F1416="",F1416="□"),OR(G1416="",G1416="□"),OR(H1416="",H1416="□")),"",IF(AND(F1416="■",G1416="■"),"",IF(AND(OR(F1416="■",G1416="■"),H1416="■"),"",IF(BF1416="","",IF(OR(BF1416=5,BF1416&gt;5),"○","×"))))))</f>
        <v/>
      </c>
      <c r="Q1416" s="129" t="s">
        <v>38</v>
      </c>
      <c r="R1416" s="130" t="s">
        <v>38</v>
      </c>
      <c r="S1416" s="131" t="s">
        <v>38</v>
      </c>
      <c r="T1416" s="1"/>
      <c r="U1416" s="10"/>
      <c r="V1416" s="11"/>
      <c r="W1416" s="10"/>
      <c r="X1416" s="223" t="str">
        <f t="shared" si="440"/>
        <v/>
      </c>
      <c r="Y1416" s="164" t="str">
        <f t="shared" si="422"/>
        <v/>
      </c>
      <c r="Z1416" s="131" t="s">
        <v>58</v>
      </c>
      <c r="AA1416" s="135" t="s">
        <v>58</v>
      </c>
      <c r="AB1416" s="165" t="str">
        <f t="shared" si="423"/>
        <v/>
      </c>
      <c r="AC1416" s="280"/>
      <c r="AD1416" s="281"/>
      <c r="AF1416" s="60" t="str">
        <f>IF($C$3="","",IF(AND(F1416="□",G1416="□",H1416="□"),"",IF(AND(F1416="■",G1416="■"),"",IF(AND(F1416="■",H1416="■"),"",IF(AND(G1416="■",H1416="■"),"",IF(F1416="■",$BY$42,IF(G1416="■",$BY$39,IF(I1416="","",I1416))))))))</f>
        <v/>
      </c>
      <c r="AG1416" s="61" t="str">
        <f>IF($C$3="","",IF(AND(F1416="□",G1416="□",H1416="□"),"",IF(AND(F1416="■",G1416="■"),"",IF(AND(F1416="■",H1416="■"),"",IF(AND(G1416="■",H1416="■"),"",IF(F1416="■",$BY$44,IF(G1416="■",$BY$41,IF(K1416="","",K1416))))))))</f>
        <v/>
      </c>
      <c r="AH1416" s="63" t="str">
        <f t="shared" si="424"/>
        <v/>
      </c>
      <c r="AI1416" s="63" t="str">
        <f t="shared" si="425"/>
        <v/>
      </c>
      <c r="AJ1416" s="64" t="str">
        <f t="shared" si="426"/>
        <v/>
      </c>
      <c r="AK1416" s="64" t="str">
        <f t="shared" si="427"/>
        <v/>
      </c>
      <c r="AL1416" s="64" t="str">
        <f>IF($C$3="","",IF(AND(F1416="□",G1416="□",H1416="□"),"",IF(AND(F1416="■",G1416="■"),"",IF(AND(F1416="■",H1416="■"),"",IF(AND(G1416="■",H1416="■"),"",IF(F1416="■",$BY$23,IF(G1416="■",$BY$21,IF(J1416="","",J1416))))))))</f>
        <v/>
      </c>
      <c r="AM1416" s="65" t="str">
        <f t="shared" si="428"/>
        <v/>
      </c>
      <c r="AN1416" s="64" t="str">
        <f>IF($C$3="","",IF(AND(F1416="□",G1416="□",H1416="□"),"",IF(AND(F1416="■",G1416="■"),"",IF(AND(F1416="■",H1416="■"),"",IF(AND(G1416="■",H1416="■"),"",IF(F1416="■",$BY$24,IF(G1416="■",$BY$22,IF(L1416="","",L1416))))))))</f>
        <v/>
      </c>
      <c r="AO1416" s="118"/>
      <c r="AP1416" s="64" t="str">
        <f t="shared" si="429"/>
        <v/>
      </c>
      <c r="AQ1416" s="64" t="str">
        <f t="shared" si="430"/>
        <v/>
      </c>
      <c r="AR1416" s="64" t="str">
        <f t="shared" si="431"/>
        <v/>
      </c>
      <c r="AS1416" s="64" t="str">
        <f t="shared" si="432"/>
        <v/>
      </c>
      <c r="AT1416" s="64" t="str">
        <f t="shared" si="433"/>
        <v/>
      </c>
      <c r="AW1416" s="17" t="str">
        <f t="shared" si="434"/>
        <v/>
      </c>
      <c r="AX1416" s="17" t="str">
        <f t="shared" si="435"/>
        <v/>
      </c>
      <c r="AY1416" s="17" t="str">
        <f t="shared" si="436"/>
        <v/>
      </c>
      <c r="AZ1416" s="17" t="str">
        <f t="shared" si="437"/>
        <v/>
      </c>
      <c r="BA1416" s="17" t="str">
        <f t="shared" si="438"/>
        <v/>
      </c>
      <c r="BB1416" s="17" t="str">
        <f t="shared" si="439"/>
        <v/>
      </c>
      <c r="BD1416" s="17" t="str">
        <f>IF(AND(OR(F1416="",F1416="□"),OR(G1416="",G1416="□"),OR(H1416="",H1416="□")),"",IF(AND(F1416="■",G1416="■"),"",IF(AND(OR(F1416="■",G1416="■"),H1416="■"),"",IF(F1416="■",5,IF(G1416="■",4,IF(I1416="","",IF($C$3="","",IF($C$3=8,"-",IF($C$3&lt;8,IF(I1416&lt;=$BY$25,7,IF(I1416&lt;=$BY$26,6,IF(I1416&lt;=$BY$27,5,IF(I1416&lt;=$BY$28,4,IF(I1416&lt;=$BY$29,3,IF(I1416&lt;=$BY$30,2,1)))))))))))))))</f>
        <v/>
      </c>
      <c r="BE1416" s="17" t="str">
        <f>IF(AND(OR(F1416="",F1416="□"),OR(G1416="",G1416="□"),OR(H1416="",H1416="□")),"",IF(AND(F1416="■",G1416="■"),"",IF(AND(OR(F1416="■",G1416="■"),H1416="■"),"",IF(F1416="■",5,IF(G1416="■",4,IF(K1416="","",IF($C$3="","",IF($C$3=8,IF(K1416&lt;=$BY$33,6,IF(K1416&lt;=$BY$34,5,IF(K1416&lt;=$BY$35,4,3))),IF(AND($C$3&lt;8,$C$3&gt;4),IF(K1416&lt;=$BY$32,7,IF(K1416&lt;=$BY$33,6,IF(K1416&lt;=$BY$34,5,IF(K1416&lt;=$BY$35,4,IF(K1416&lt;=$BY$36,3,2))))),IF(C1402&lt;5,"-"))))))))))</f>
        <v/>
      </c>
      <c r="BF1416" s="17" t="str">
        <f t="shared" si="441"/>
        <v/>
      </c>
      <c r="BH1416" s="18" t="str">
        <f>IF(X1416="","",IF(50&lt;=Y1416,6,IF(AND(40&lt;=Y1416,Y1416&lt;50),5,IF(AND(30&lt;=Y1416,Y1416&lt;40),4,IF(AND(20&lt;=Y1416,Y1416&lt;30),3,IF(AND(10&lt;=Y1416,Y1416&lt;20),2,IF(AND(0&lt;=Y1416,Y1416&lt;10),1,IF(Y1416&lt;0,0,""))))))))</f>
        <v/>
      </c>
      <c r="BI1416" s="18" t="str">
        <f>IF(X1416="","",IF(30&lt;=Y1416,4,IF(AND(20&lt;=Y1416,Y1416&lt;30),3,IF(AND(10&lt;=Y1416,Y1416&lt;20),2,IF(AND(0&lt;=Y1416,Y1416&lt;10),1,IF(Y1416&lt;0,0,""))))))</f>
        <v/>
      </c>
      <c r="BJ1416" s="58" t="str">
        <f>IF(AND(OR(Q1416="",Q1416="□"),OR(R1416="",R1416="□"),OR(S1416="",S1416="□")),"",IF(AND(Q1416="■",R1416="■"),"",IF(AND(OR(Q1416="■",R1416="■"),S1416="■"),"",IF(Q1416="■",3,IF(R1416="■",1,IF(Z1416="■",BH1416,BI1416))))))</f>
        <v/>
      </c>
    </row>
    <row r="1417" spans="1:62" ht="12" customHeight="1" x14ac:dyDescent="0.15">
      <c r="A1417" s="66">
        <v>1400</v>
      </c>
      <c r="B1417" s="4"/>
      <c r="C1417" s="2"/>
      <c r="D1417" s="2"/>
      <c r="E1417" s="8"/>
      <c r="F1417" s="129" t="s">
        <v>38</v>
      </c>
      <c r="G1417" s="130" t="s">
        <v>38</v>
      </c>
      <c r="H1417" s="131" t="s">
        <v>38</v>
      </c>
      <c r="I1417" s="122"/>
      <c r="J1417" s="149"/>
      <c r="K1417" s="124"/>
      <c r="L1417" s="178"/>
      <c r="M1417" s="133"/>
      <c r="N1417" s="163" t="str">
        <f>IF($C$3="","",IF(P1417="","",BF1417))</f>
        <v/>
      </c>
      <c r="O1417" s="163" t="str">
        <f>IF($C$3="","",IF(AND(OR(F1417="",F1417="□"),OR(G1417="",G1417="□"),OR(H1417="",H1417="□")),"",IF(AND(F1417="■",G1417="■"),"",IF(AND(OR(F1417="■",G1417="■"),H1417="■"),"",IF(BF1417="","",IF(OR(BF1417=4,BF1417&gt;4),"○","×"))))))</f>
        <v/>
      </c>
      <c r="P1417" s="162" t="str">
        <f>IF($C$3="","",IF(AND(OR(F1417="",F1417="□"),OR(G1417="",G1417="□"),OR(H1417="",H1417="□")),"",IF(AND(F1417="■",G1417="■"),"",IF(AND(OR(F1417="■",G1417="■"),H1417="■"),"",IF(BF1417="","",IF(OR(BF1417=5,BF1417&gt;5),"○","×"))))))</f>
        <v/>
      </c>
      <c r="Q1417" s="129" t="s">
        <v>38</v>
      </c>
      <c r="R1417" s="130" t="s">
        <v>38</v>
      </c>
      <c r="S1417" s="131" t="s">
        <v>38</v>
      </c>
      <c r="T1417" s="1"/>
      <c r="U1417" s="10"/>
      <c r="V1417" s="11"/>
      <c r="W1417" s="10"/>
      <c r="X1417" s="223" t="str">
        <f t="shared" si="440"/>
        <v/>
      </c>
      <c r="Y1417" s="164" t="str">
        <f t="shared" si="422"/>
        <v/>
      </c>
      <c r="Z1417" s="131" t="s">
        <v>58</v>
      </c>
      <c r="AA1417" s="135" t="s">
        <v>58</v>
      </c>
      <c r="AB1417" s="165" t="str">
        <f t="shared" si="423"/>
        <v/>
      </c>
      <c r="AC1417" s="280"/>
      <c r="AD1417" s="281"/>
      <c r="AF1417" s="60" t="str">
        <f>IF($C$3="","",IF(AND(F1417="□",G1417="□",H1417="□"),"",IF(AND(F1417="■",G1417="■"),"",IF(AND(F1417="■",H1417="■"),"",IF(AND(G1417="■",H1417="■"),"",IF(F1417="■",$BY$42,IF(G1417="■",$BY$39,IF(I1417="","",I1417))))))))</f>
        <v/>
      </c>
      <c r="AG1417" s="61" t="str">
        <f>IF($C$3="","",IF(AND(F1417="□",G1417="□",H1417="□"),"",IF(AND(F1417="■",G1417="■"),"",IF(AND(F1417="■",H1417="■"),"",IF(AND(G1417="■",H1417="■"),"",IF(F1417="■",$BY$44,IF(G1417="■",$BY$41,IF(K1417="","",K1417))))))))</f>
        <v/>
      </c>
      <c r="AH1417" s="63" t="str">
        <f t="shared" si="424"/>
        <v/>
      </c>
      <c r="AI1417" s="63" t="str">
        <f t="shared" si="425"/>
        <v/>
      </c>
      <c r="AJ1417" s="64" t="str">
        <f t="shared" si="426"/>
        <v/>
      </c>
      <c r="AK1417" s="64" t="str">
        <f t="shared" si="427"/>
        <v/>
      </c>
      <c r="AL1417" s="64" t="str">
        <f>IF($C$3="","",IF(AND(F1417="□",G1417="□",H1417="□"),"",IF(AND(F1417="■",G1417="■"),"",IF(AND(F1417="■",H1417="■"),"",IF(AND(G1417="■",H1417="■"),"",IF(F1417="■",$BY$23,IF(G1417="■",$BY$21,IF(J1417="","",J1417))))))))</f>
        <v/>
      </c>
      <c r="AM1417" s="65" t="str">
        <f t="shared" si="428"/>
        <v/>
      </c>
      <c r="AN1417" s="64" t="str">
        <f>IF($C$3="","",IF(AND(F1417="□",G1417="□",H1417="□"),"",IF(AND(F1417="■",G1417="■"),"",IF(AND(F1417="■",H1417="■"),"",IF(AND(G1417="■",H1417="■"),"",IF(F1417="■",$BY$24,IF(G1417="■",$BY$22,IF(L1417="","",L1417))))))))</f>
        <v/>
      </c>
      <c r="AO1417" s="118"/>
      <c r="AP1417" s="64" t="str">
        <f t="shared" si="429"/>
        <v/>
      </c>
      <c r="AQ1417" s="64" t="str">
        <f t="shared" si="430"/>
        <v/>
      </c>
      <c r="AR1417" s="64" t="str">
        <f t="shared" si="431"/>
        <v/>
      </c>
      <c r="AS1417" s="64" t="str">
        <f t="shared" si="432"/>
        <v/>
      </c>
      <c r="AT1417" s="64" t="str">
        <f t="shared" si="433"/>
        <v/>
      </c>
      <c r="AW1417" s="17" t="str">
        <f t="shared" si="434"/>
        <v/>
      </c>
      <c r="AX1417" s="17" t="str">
        <f t="shared" si="435"/>
        <v/>
      </c>
      <c r="AY1417" s="17" t="str">
        <f t="shared" si="436"/>
        <v/>
      </c>
      <c r="AZ1417" s="17" t="str">
        <f t="shared" si="437"/>
        <v/>
      </c>
      <c r="BA1417" s="17" t="str">
        <f t="shared" si="438"/>
        <v/>
      </c>
      <c r="BB1417" s="17" t="str">
        <f t="shared" si="439"/>
        <v/>
      </c>
      <c r="BD1417" s="17" t="str">
        <f>IF(AND(OR(F1417="",F1417="□"),OR(G1417="",G1417="□"),OR(H1417="",H1417="□")),"",IF(AND(F1417="■",G1417="■"),"",IF(AND(OR(F1417="■",G1417="■"),H1417="■"),"",IF(F1417="■",5,IF(G1417="■",4,IF(I1417="","",IF($C$3="","",IF($C$3=8,"-",IF($C$3&lt;8,IF(I1417&lt;=$BY$25,7,IF(I1417&lt;=$BY$26,6,IF(I1417&lt;=$BY$27,5,IF(I1417&lt;=$BY$28,4,IF(I1417&lt;=$BY$29,3,IF(I1417&lt;=$BY$30,2,1)))))))))))))))</f>
        <v/>
      </c>
      <c r="BE1417" s="17" t="str">
        <f>IF(AND(OR(F1417="",F1417="□"),OR(G1417="",G1417="□"),OR(H1417="",H1417="□")),"",IF(AND(F1417="■",G1417="■"),"",IF(AND(OR(F1417="■",G1417="■"),H1417="■"),"",IF(F1417="■",5,IF(G1417="■",4,IF(K1417="","",IF($C$3="","",IF($C$3=8,IF(K1417&lt;=$BY$33,6,IF(K1417&lt;=$BY$34,5,IF(K1417&lt;=$BY$35,4,3))),IF(AND($C$3&lt;8,$C$3&gt;4),IF(K1417&lt;=$BY$32,7,IF(K1417&lt;=$BY$33,6,IF(K1417&lt;=$BY$34,5,IF(K1417&lt;=$BY$35,4,IF(K1417&lt;=$BY$36,3,2))))),IF(C1403&lt;5,"-"))))))))))</f>
        <v/>
      </c>
      <c r="BF1417" s="17" t="str">
        <f t="shared" si="441"/>
        <v/>
      </c>
      <c r="BH1417" s="18" t="str">
        <f>IF(X1417="","",IF(50&lt;=Y1417,6,IF(AND(40&lt;=Y1417,Y1417&lt;50),5,IF(AND(30&lt;=Y1417,Y1417&lt;40),4,IF(AND(20&lt;=Y1417,Y1417&lt;30),3,IF(AND(10&lt;=Y1417,Y1417&lt;20),2,IF(AND(0&lt;=Y1417,Y1417&lt;10),1,IF(Y1417&lt;0,0,""))))))))</f>
        <v/>
      </c>
      <c r="BI1417" s="18" t="str">
        <f>IF(X1417="","",IF(30&lt;=Y1417,4,IF(AND(20&lt;=Y1417,Y1417&lt;30),3,IF(AND(10&lt;=Y1417,Y1417&lt;20),2,IF(AND(0&lt;=Y1417,Y1417&lt;10),1,IF(Y1417&lt;0,0,""))))))</f>
        <v/>
      </c>
      <c r="BJ1417" s="58" t="str">
        <f>IF(AND(OR(Q1417="",Q1417="□"),OR(R1417="",R1417="□"),OR(S1417="",S1417="□")),"",IF(AND(Q1417="■",R1417="■"),"",IF(AND(OR(Q1417="■",R1417="■"),S1417="■"),"",IF(Q1417="■",3,IF(R1417="■",1,IF(Z1417="■",BH1417,BI1417))))))</f>
        <v/>
      </c>
    </row>
    <row r="1418" spans="1:62" ht="12" customHeight="1" x14ac:dyDescent="0.15">
      <c r="A1418" s="66">
        <v>1401</v>
      </c>
      <c r="B1418" s="4"/>
      <c r="C1418" s="2"/>
      <c r="D1418" s="2"/>
      <c r="E1418" s="8"/>
      <c r="F1418" s="129" t="s">
        <v>38</v>
      </c>
      <c r="G1418" s="130" t="s">
        <v>38</v>
      </c>
      <c r="H1418" s="131" t="s">
        <v>38</v>
      </c>
      <c r="I1418" s="122"/>
      <c r="J1418" s="149"/>
      <c r="K1418" s="124"/>
      <c r="L1418" s="178"/>
      <c r="M1418" s="133"/>
      <c r="N1418" s="163" t="str">
        <f>IF($C$3="","",IF(P1418="","",BF1418))</f>
        <v/>
      </c>
      <c r="O1418" s="163" t="str">
        <f>IF($C$3="","",IF(AND(OR(F1418="",F1418="□"),OR(G1418="",G1418="□"),OR(H1418="",H1418="□")),"",IF(AND(F1418="■",G1418="■"),"",IF(AND(OR(F1418="■",G1418="■"),H1418="■"),"",IF(BF1418="","",IF(OR(BF1418=4,BF1418&gt;4),"○","×"))))))</f>
        <v/>
      </c>
      <c r="P1418" s="162" t="str">
        <f>IF($C$3="","",IF(AND(OR(F1418="",F1418="□"),OR(G1418="",G1418="□"),OR(H1418="",H1418="□")),"",IF(AND(F1418="■",G1418="■"),"",IF(AND(OR(F1418="■",G1418="■"),H1418="■"),"",IF(BF1418="","",IF(OR(BF1418=5,BF1418&gt;5),"○","×"))))))</f>
        <v/>
      </c>
      <c r="Q1418" s="129" t="s">
        <v>38</v>
      </c>
      <c r="R1418" s="130" t="s">
        <v>38</v>
      </c>
      <c r="S1418" s="131" t="s">
        <v>38</v>
      </c>
      <c r="T1418" s="1"/>
      <c r="U1418" s="10"/>
      <c r="V1418" s="11"/>
      <c r="W1418" s="10"/>
      <c r="X1418" s="223" t="str">
        <f t="shared" si="440"/>
        <v/>
      </c>
      <c r="Y1418" s="164" t="str">
        <f t="shared" si="422"/>
        <v/>
      </c>
      <c r="Z1418" s="131" t="s">
        <v>58</v>
      </c>
      <c r="AA1418" s="135" t="s">
        <v>58</v>
      </c>
      <c r="AB1418" s="165" t="str">
        <f t="shared" si="423"/>
        <v/>
      </c>
      <c r="AC1418" s="280"/>
      <c r="AD1418" s="281"/>
      <c r="AF1418" s="60" t="str">
        <f>IF($C$3="","",IF(AND(F1418="□",G1418="□",H1418="□"),"",IF(AND(F1418="■",G1418="■"),"",IF(AND(F1418="■",H1418="■"),"",IF(AND(G1418="■",H1418="■"),"",IF(F1418="■",$BY$42,IF(G1418="■",$BY$39,IF(I1418="","",I1418))))))))</f>
        <v/>
      </c>
      <c r="AG1418" s="61" t="str">
        <f>IF($C$3="","",IF(AND(F1418="□",G1418="□",H1418="□"),"",IF(AND(F1418="■",G1418="■"),"",IF(AND(F1418="■",H1418="■"),"",IF(AND(G1418="■",H1418="■"),"",IF(F1418="■",$BY$44,IF(G1418="■",$BY$41,IF(K1418="","",K1418))))))))</f>
        <v/>
      </c>
      <c r="AH1418" s="63" t="str">
        <f t="shared" si="424"/>
        <v/>
      </c>
      <c r="AI1418" s="63" t="str">
        <f t="shared" si="425"/>
        <v/>
      </c>
      <c r="AJ1418" s="64" t="str">
        <f t="shared" si="426"/>
        <v/>
      </c>
      <c r="AK1418" s="64" t="str">
        <f t="shared" si="427"/>
        <v/>
      </c>
      <c r="AL1418" s="64" t="str">
        <f>IF($C$3="","",IF(AND(F1418="□",G1418="□",H1418="□"),"",IF(AND(F1418="■",G1418="■"),"",IF(AND(F1418="■",H1418="■"),"",IF(AND(G1418="■",H1418="■"),"",IF(F1418="■",$BY$23,IF(G1418="■",$BY$21,IF(J1418="","",J1418))))))))</f>
        <v/>
      </c>
      <c r="AM1418" s="65" t="str">
        <f t="shared" si="428"/>
        <v/>
      </c>
      <c r="AN1418" s="64" t="str">
        <f>IF($C$3="","",IF(AND(F1418="□",G1418="□",H1418="□"),"",IF(AND(F1418="■",G1418="■"),"",IF(AND(F1418="■",H1418="■"),"",IF(AND(G1418="■",H1418="■"),"",IF(F1418="■",$BY$24,IF(G1418="■",$BY$22,IF(L1418="","",L1418))))))))</f>
        <v/>
      </c>
      <c r="AO1418" s="118"/>
      <c r="AP1418" s="64" t="str">
        <f t="shared" si="429"/>
        <v/>
      </c>
      <c r="AQ1418" s="64" t="str">
        <f t="shared" si="430"/>
        <v/>
      </c>
      <c r="AR1418" s="64" t="str">
        <f t="shared" si="431"/>
        <v/>
      </c>
      <c r="AS1418" s="64" t="str">
        <f t="shared" si="432"/>
        <v/>
      </c>
      <c r="AT1418" s="64" t="str">
        <f t="shared" si="433"/>
        <v/>
      </c>
      <c r="AW1418" s="17" t="str">
        <f t="shared" si="434"/>
        <v/>
      </c>
      <c r="AX1418" s="17" t="str">
        <f t="shared" si="435"/>
        <v/>
      </c>
      <c r="AY1418" s="17" t="str">
        <f t="shared" si="436"/>
        <v/>
      </c>
      <c r="AZ1418" s="17" t="str">
        <f t="shared" si="437"/>
        <v/>
      </c>
      <c r="BA1418" s="17" t="str">
        <f t="shared" si="438"/>
        <v/>
      </c>
      <c r="BB1418" s="17" t="str">
        <f t="shared" si="439"/>
        <v/>
      </c>
      <c r="BD1418" s="17" t="str">
        <f>IF(AND(OR(F1418="",F1418="□"),OR(G1418="",G1418="□"),OR(H1418="",H1418="□")),"",IF(AND(F1418="■",G1418="■"),"",IF(AND(OR(F1418="■",G1418="■"),H1418="■"),"",IF(F1418="■",5,IF(G1418="■",4,IF(I1418="","",IF($C$3="","",IF($C$3=8,"-",IF($C$3&lt;8,IF(I1418&lt;=$BY$25,7,IF(I1418&lt;=$BY$26,6,IF(I1418&lt;=$BY$27,5,IF(I1418&lt;=$BY$28,4,IF(I1418&lt;=$BY$29,3,IF(I1418&lt;=$BY$30,2,1)))))))))))))))</f>
        <v/>
      </c>
      <c r="BE1418" s="17" t="str">
        <f>IF(AND(OR(F1418="",F1418="□"),OR(G1418="",G1418="□"),OR(H1418="",H1418="□")),"",IF(AND(F1418="■",G1418="■"),"",IF(AND(OR(F1418="■",G1418="■"),H1418="■"),"",IF(F1418="■",5,IF(G1418="■",4,IF(K1418="","",IF($C$3="","",IF($C$3=8,IF(K1418&lt;=$BY$33,6,IF(K1418&lt;=$BY$34,5,IF(K1418&lt;=$BY$35,4,3))),IF(AND($C$3&lt;8,$C$3&gt;4),IF(K1418&lt;=$BY$32,7,IF(K1418&lt;=$BY$33,6,IF(K1418&lt;=$BY$34,5,IF(K1418&lt;=$BY$35,4,IF(K1418&lt;=$BY$36,3,2))))),IF(C1404&lt;5,"-"))))))))))</f>
        <v/>
      </c>
      <c r="BF1418" s="17" t="str">
        <f t="shared" si="441"/>
        <v/>
      </c>
      <c r="BH1418" s="18" t="str">
        <f>IF(X1418="","",IF(50&lt;=Y1418,6,IF(AND(40&lt;=Y1418,Y1418&lt;50),5,IF(AND(30&lt;=Y1418,Y1418&lt;40),4,IF(AND(20&lt;=Y1418,Y1418&lt;30),3,IF(AND(10&lt;=Y1418,Y1418&lt;20),2,IF(AND(0&lt;=Y1418,Y1418&lt;10),1,IF(Y1418&lt;0,0,""))))))))</f>
        <v/>
      </c>
      <c r="BI1418" s="18" t="str">
        <f>IF(X1418="","",IF(30&lt;=Y1418,4,IF(AND(20&lt;=Y1418,Y1418&lt;30),3,IF(AND(10&lt;=Y1418,Y1418&lt;20),2,IF(AND(0&lt;=Y1418,Y1418&lt;10),1,IF(Y1418&lt;0,0,""))))))</f>
        <v/>
      </c>
      <c r="BJ1418" s="58" t="str">
        <f>IF(AND(OR(Q1418="",Q1418="□"),OR(R1418="",R1418="□"),OR(S1418="",S1418="□")),"",IF(AND(Q1418="■",R1418="■"),"",IF(AND(OR(Q1418="■",R1418="■"),S1418="■"),"",IF(Q1418="■",3,IF(R1418="■",1,IF(Z1418="■",BH1418,BI1418))))))</f>
        <v/>
      </c>
    </row>
    <row r="1419" spans="1:62" ht="12" customHeight="1" x14ac:dyDescent="0.15">
      <c r="A1419" s="66">
        <v>1402</v>
      </c>
      <c r="B1419" s="4"/>
      <c r="C1419" s="2"/>
      <c r="D1419" s="2"/>
      <c r="E1419" s="8"/>
      <c r="F1419" s="129" t="s">
        <v>38</v>
      </c>
      <c r="G1419" s="130" t="s">
        <v>38</v>
      </c>
      <c r="H1419" s="131" t="s">
        <v>38</v>
      </c>
      <c r="I1419" s="122"/>
      <c r="J1419" s="149"/>
      <c r="K1419" s="124"/>
      <c r="L1419" s="178"/>
      <c r="M1419" s="133"/>
      <c r="N1419" s="163" t="str">
        <f>IF($C$3="","",IF(P1419="","",BF1419))</f>
        <v/>
      </c>
      <c r="O1419" s="163" t="str">
        <f>IF($C$3="","",IF(AND(OR(F1419="",F1419="□"),OR(G1419="",G1419="□"),OR(H1419="",H1419="□")),"",IF(AND(F1419="■",G1419="■"),"",IF(AND(OR(F1419="■",G1419="■"),H1419="■"),"",IF(BF1419="","",IF(OR(BF1419=4,BF1419&gt;4),"○","×"))))))</f>
        <v/>
      </c>
      <c r="P1419" s="162" t="str">
        <f>IF($C$3="","",IF(AND(OR(F1419="",F1419="□"),OR(G1419="",G1419="□"),OR(H1419="",H1419="□")),"",IF(AND(F1419="■",G1419="■"),"",IF(AND(OR(F1419="■",G1419="■"),H1419="■"),"",IF(BF1419="","",IF(OR(BF1419=5,BF1419&gt;5),"○","×"))))))</f>
        <v/>
      </c>
      <c r="Q1419" s="129" t="s">
        <v>38</v>
      </c>
      <c r="R1419" s="130" t="s">
        <v>38</v>
      </c>
      <c r="S1419" s="131" t="s">
        <v>38</v>
      </c>
      <c r="T1419" s="1"/>
      <c r="U1419" s="10"/>
      <c r="V1419" s="11"/>
      <c r="W1419" s="10"/>
      <c r="X1419" s="223" t="str">
        <f t="shared" si="440"/>
        <v/>
      </c>
      <c r="Y1419" s="164" t="str">
        <f t="shared" si="422"/>
        <v/>
      </c>
      <c r="Z1419" s="131" t="s">
        <v>58</v>
      </c>
      <c r="AA1419" s="135" t="s">
        <v>58</v>
      </c>
      <c r="AB1419" s="165" t="str">
        <f t="shared" si="423"/>
        <v/>
      </c>
      <c r="AC1419" s="280"/>
      <c r="AD1419" s="281"/>
      <c r="AF1419" s="60" t="str">
        <f>IF($C$3="","",IF(AND(F1419="□",G1419="□",H1419="□"),"",IF(AND(F1419="■",G1419="■"),"",IF(AND(F1419="■",H1419="■"),"",IF(AND(G1419="■",H1419="■"),"",IF(F1419="■",$BY$42,IF(G1419="■",$BY$39,IF(I1419="","",I1419))))))))</f>
        <v/>
      </c>
      <c r="AG1419" s="61" t="str">
        <f>IF($C$3="","",IF(AND(F1419="□",G1419="□",H1419="□"),"",IF(AND(F1419="■",G1419="■"),"",IF(AND(F1419="■",H1419="■"),"",IF(AND(G1419="■",H1419="■"),"",IF(F1419="■",$BY$44,IF(G1419="■",$BY$41,IF(K1419="","",K1419))))))))</f>
        <v/>
      </c>
      <c r="AH1419" s="63" t="str">
        <f t="shared" si="424"/>
        <v/>
      </c>
      <c r="AI1419" s="63" t="str">
        <f t="shared" si="425"/>
        <v/>
      </c>
      <c r="AJ1419" s="64" t="str">
        <f t="shared" si="426"/>
        <v/>
      </c>
      <c r="AK1419" s="64" t="str">
        <f t="shared" si="427"/>
        <v/>
      </c>
      <c r="AL1419" s="64" t="str">
        <f>IF($C$3="","",IF(AND(F1419="□",G1419="□",H1419="□"),"",IF(AND(F1419="■",G1419="■"),"",IF(AND(F1419="■",H1419="■"),"",IF(AND(G1419="■",H1419="■"),"",IF(F1419="■",$BY$23,IF(G1419="■",$BY$21,IF(J1419="","",J1419))))))))</f>
        <v/>
      </c>
      <c r="AM1419" s="65" t="str">
        <f t="shared" si="428"/>
        <v/>
      </c>
      <c r="AN1419" s="64" t="str">
        <f>IF($C$3="","",IF(AND(F1419="□",G1419="□",H1419="□"),"",IF(AND(F1419="■",G1419="■"),"",IF(AND(F1419="■",H1419="■"),"",IF(AND(G1419="■",H1419="■"),"",IF(F1419="■",$BY$24,IF(G1419="■",$BY$22,IF(L1419="","",L1419))))))))</f>
        <v/>
      </c>
      <c r="AO1419" s="118"/>
      <c r="AP1419" s="64" t="str">
        <f t="shared" si="429"/>
        <v/>
      </c>
      <c r="AQ1419" s="64" t="str">
        <f t="shared" si="430"/>
        <v/>
      </c>
      <c r="AR1419" s="64" t="str">
        <f t="shared" si="431"/>
        <v/>
      </c>
      <c r="AS1419" s="64" t="str">
        <f t="shared" si="432"/>
        <v/>
      </c>
      <c r="AT1419" s="64" t="str">
        <f t="shared" si="433"/>
        <v/>
      </c>
      <c r="AW1419" s="17" t="str">
        <f t="shared" si="434"/>
        <v/>
      </c>
      <c r="AX1419" s="17" t="str">
        <f t="shared" si="435"/>
        <v/>
      </c>
      <c r="AY1419" s="17" t="str">
        <f t="shared" si="436"/>
        <v/>
      </c>
      <c r="AZ1419" s="17" t="str">
        <f t="shared" si="437"/>
        <v/>
      </c>
      <c r="BA1419" s="17" t="str">
        <f t="shared" si="438"/>
        <v/>
      </c>
      <c r="BB1419" s="17" t="str">
        <f t="shared" si="439"/>
        <v/>
      </c>
      <c r="BD1419" s="17" t="str">
        <f>IF(AND(OR(F1419="",F1419="□"),OR(G1419="",G1419="□"),OR(H1419="",H1419="□")),"",IF(AND(F1419="■",G1419="■"),"",IF(AND(OR(F1419="■",G1419="■"),H1419="■"),"",IF(F1419="■",5,IF(G1419="■",4,IF(I1419="","",IF($C$3="","",IF($C$3=8,"-",IF($C$3&lt;8,IF(I1419&lt;=$BY$25,7,IF(I1419&lt;=$BY$26,6,IF(I1419&lt;=$BY$27,5,IF(I1419&lt;=$BY$28,4,IF(I1419&lt;=$BY$29,3,IF(I1419&lt;=$BY$30,2,1)))))))))))))))</f>
        <v/>
      </c>
      <c r="BE1419" s="17" t="str">
        <f>IF(AND(OR(F1419="",F1419="□"),OR(G1419="",G1419="□"),OR(H1419="",H1419="□")),"",IF(AND(F1419="■",G1419="■"),"",IF(AND(OR(F1419="■",G1419="■"),H1419="■"),"",IF(F1419="■",5,IF(G1419="■",4,IF(K1419="","",IF($C$3="","",IF($C$3=8,IF(K1419&lt;=$BY$33,6,IF(K1419&lt;=$BY$34,5,IF(K1419&lt;=$BY$35,4,3))),IF(AND($C$3&lt;8,$C$3&gt;4),IF(K1419&lt;=$BY$32,7,IF(K1419&lt;=$BY$33,6,IF(K1419&lt;=$BY$34,5,IF(K1419&lt;=$BY$35,4,IF(K1419&lt;=$BY$36,3,2))))),IF(C1405&lt;5,"-"))))))))))</f>
        <v/>
      </c>
      <c r="BF1419" s="17" t="str">
        <f t="shared" si="441"/>
        <v/>
      </c>
      <c r="BH1419" s="18" t="str">
        <f>IF(X1419="","",IF(50&lt;=Y1419,6,IF(AND(40&lt;=Y1419,Y1419&lt;50),5,IF(AND(30&lt;=Y1419,Y1419&lt;40),4,IF(AND(20&lt;=Y1419,Y1419&lt;30),3,IF(AND(10&lt;=Y1419,Y1419&lt;20),2,IF(AND(0&lt;=Y1419,Y1419&lt;10),1,IF(Y1419&lt;0,0,""))))))))</f>
        <v/>
      </c>
      <c r="BI1419" s="18" t="str">
        <f>IF(X1419="","",IF(30&lt;=Y1419,4,IF(AND(20&lt;=Y1419,Y1419&lt;30),3,IF(AND(10&lt;=Y1419,Y1419&lt;20),2,IF(AND(0&lt;=Y1419,Y1419&lt;10),1,IF(Y1419&lt;0,0,""))))))</f>
        <v/>
      </c>
      <c r="BJ1419" s="58" t="str">
        <f>IF(AND(OR(Q1419="",Q1419="□"),OR(R1419="",R1419="□"),OR(S1419="",S1419="□")),"",IF(AND(Q1419="■",R1419="■"),"",IF(AND(OR(Q1419="■",R1419="■"),S1419="■"),"",IF(Q1419="■",3,IF(R1419="■",1,IF(Z1419="■",BH1419,BI1419))))))</f>
        <v/>
      </c>
    </row>
    <row r="1420" spans="1:62" ht="12" customHeight="1" x14ac:dyDescent="0.15">
      <c r="A1420" s="66">
        <v>1403</v>
      </c>
      <c r="B1420" s="4"/>
      <c r="C1420" s="2"/>
      <c r="D1420" s="2"/>
      <c r="E1420" s="8"/>
      <c r="F1420" s="129" t="s">
        <v>38</v>
      </c>
      <c r="G1420" s="130" t="s">
        <v>38</v>
      </c>
      <c r="H1420" s="131" t="s">
        <v>38</v>
      </c>
      <c r="I1420" s="122"/>
      <c r="J1420" s="149"/>
      <c r="K1420" s="124"/>
      <c r="L1420" s="178"/>
      <c r="M1420" s="133"/>
      <c r="N1420" s="163" t="str">
        <f>IF($C$3="","",IF(P1420="","",BF1420))</f>
        <v/>
      </c>
      <c r="O1420" s="163" t="str">
        <f>IF($C$3="","",IF(AND(OR(F1420="",F1420="□"),OR(G1420="",G1420="□"),OR(H1420="",H1420="□")),"",IF(AND(F1420="■",G1420="■"),"",IF(AND(OR(F1420="■",G1420="■"),H1420="■"),"",IF(BF1420="","",IF(OR(BF1420=4,BF1420&gt;4),"○","×"))))))</f>
        <v/>
      </c>
      <c r="P1420" s="162" t="str">
        <f>IF($C$3="","",IF(AND(OR(F1420="",F1420="□"),OR(G1420="",G1420="□"),OR(H1420="",H1420="□")),"",IF(AND(F1420="■",G1420="■"),"",IF(AND(OR(F1420="■",G1420="■"),H1420="■"),"",IF(BF1420="","",IF(OR(BF1420=5,BF1420&gt;5),"○","×"))))))</f>
        <v/>
      </c>
      <c r="Q1420" s="129" t="s">
        <v>38</v>
      </c>
      <c r="R1420" s="130" t="s">
        <v>38</v>
      </c>
      <c r="S1420" s="131" t="s">
        <v>38</v>
      </c>
      <c r="T1420" s="1"/>
      <c r="U1420" s="10"/>
      <c r="V1420" s="11"/>
      <c r="W1420" s="10"/>
      <c r="X1420" s="223" t="str">
        <f t="shared" si="440"/>
        <v/>
      </c>
      <c r="Y1420" s="164" t="str">
        <f t="shared" si="422"/>
        <v/>
      </c>
      <c r="Z1420" s="131" t="s">
        <v>58</v>
      </c>
      <c r="AA1420" s="135" t="s">
        <v>58</v>
      </c>
      <c r="AB1420" s="165" t="str">
        <f t="shared" si="423"/>
        <v/>
      </c>
      <c r="AC1420" s="280"/>
      <c r="AD1420" s="281"/>
      <c r="AF1420" s="60" t="str">
        <f>IF($C$3="","",IF(AND(F1420="□",G1420="□",H1420="□"),"",IF(AND(F1420="■",G1420="■"),"",IF(AND(F1420="■",H1420="■"),"",IF(AND(G1420="■",H1420="■"),"",IF(F1420="■",$BY$42,IF(G1420="■",$BY$39,IF(I1420="","",I1420))))))))</f>
        <v/>
      </c>
      <c r="AG1420" s="61" t="str">
        <f>IF($C$3="","",IF(AND(F1420="□",G1420="□",H1420="□"),"",IF(AND(F1420="■",G1420="■"),"",IF(AND(F1420="■",H1420="■"),"",IF(AND(G1420="■",H1420="■"),"",IF(F1420="■",$BY$44,IF(G1420="■",$BY$41,IF(K1420="","",K1420))))))))</f>
        <v/>
      </c>
      <c r="AH1420" s="63" t="str">
        <f t="shared" si="424"/>
        <v/>
      </c>
      <c r="AI1420" s="63" t="str">
        <f t="shared" si="425"/>
        <v/>
      </c>
      <c r="AJ1420" s="64" t="str">
        <f t="shared" si="426"/>
        <v/>
      </c>
      <c r="AK1420" s="64" t="str">
        <f t="shared" si="427"/>
        <v/>
      </c>
      <c r="AL1420" s="64" t="str">
        <f>IF($C$3="","",IF(AND(F1420="□",G1420="□",H1420="□"),"",IF(AND(F1420="■",G1420="■"),"",IF(AND(F1420="■",H1420="■"),"",IF(AND(G1420="■",H1420="■"),"",IF(F1420="■",$BY$23,IF(G1420="■",$BY$21,IF(J1420="","",J1420))))))))</f>
        <v/>
      </c>
      <c r="AM1420" s="65" t="str">
        <f t="shared" si="428"/>
        <v/>
      </c>
      <c r="AN1420" s="64" t="str">
        <f>IF($C$3="","",IF(AND(F1420="□",G1420="□",H1420="□"),"",IF(AND(F1420="■",G1420="■"),"",IF(AND(F1420="■",H1420="■"),"",IF(AND(G1420="■",H1420="■"),"",IF(F1420="■",$BY$24,IF(G1420="■",$BY$22,IF(L1420="","",L1420))))))))</f>
        <v/>
      </c>
      <c r="AO1420" s="118"/>
      <c r="AP1420" s="64" t="str">
        <f t="shared" si="429"/>
        <v/>
      </c>
      <c r="AQ1420" s="64" t="str">
        <f t="shared" si="430"/>
        <v/>
      </c>
      <c r="AR1420" s="64" t="str">
        <f t="shared" si="431"/>
        <v/>
      </c>
      <c r="AS1420" s="64" t="str">
        <f t="shared" si="432"/>
        <v/>
      </c>
      <c r="AT1420" s="64" t="str">
        <f t="shared" si="433"/>
        <v/>
      </c>
      <c r="AW1420" s="17" t="str">
        <f t="shared" si="434"/>
        <v/>
      </c>
      <c r="AX1420" s="17" t="str">
        <f t="shared" si="435"/>
        <v/>
      </c>
      <c r="AY1420" s="17" t="str">
        <f t="shared" si="436"/>
        <v/>
      </c>
      <c r="AZ1420" s="17" t="str">
        <f t="shared" si="437"/>
        <v/>
      </c>
      <c r="BA1420" s="17" t="str">
        <f t="shared" si="438"/>
        <v/>
      </c>
      <c r="BB1420" s="17" t="str">
        <f t="shared" si="439"/>
        <v/>
      </c>
      <c r="BD1420" s="17" t="str">
        <f>IF(AND(OR(F1420="",F1420="□"),OR(G1420="",G1420="□"),OR(H1420="",H1420="□")),"",IF(AND(F1420="■",G1420="■"),"",IF(AND(OR(F1420="■",G1420="■"),H1420="■"),"",IF(F1420="■",5,IF(G1420="■",4,IF(I1420="","",IF($C$3="","",IF($C$3=8,"-",IF($C$3&lt;8,IF(I1420&lt;=$BY$25,7,IF(I1420&lt;=$BY$26,6,IF(I1420&lt;=$BY$27,5,IF(I1420&lt;=$BY$28,4,IF(I1420&lt;=$BY$29,3,IF(I1420&lt;=$BY$30,2,1)))))))))))))))</f>
        <v/>
      </c>
      <c r="BE1420" s="17" t="str">
        <f>IF(AND(OR(F1420="",F1420="□"),OR(G1420="",G1420="□"),OR(H1420="",H1420="□")),"",IF(AND(F1420="■",G1420="■"),"",IF(AND(OR(F1420="■",G1420="■"),H1420="■"),"",IF(F1420="■",5,IF(G1420="■",4,IF(K1420="","",IF($C$3="","",IF($C$3=8,IF(K1420&lt;=$BY$33,6,IF(K1420&lt;=$BY$34,5,IF(K1420&lt;=$BY$35,4,3))),IF(AND($C$3&lt;8,$C$3&gt;4),IF(K1420&lt;=$BY$32,7,IF(K1420&lt;=$BY$33,6,IF(K1420&lt;=$BY$34,5,IF(K1420&lt;=$BY$35,4,IF(K1420&lt;=$BY$36,3,2))))),IF(C1406&lt;5,"-"))))))))))</f>
        <v/>
      </c>
      <c r="BF1420" s="17" t="str">
        <f t="shared" si="441"/>
        <v/>
      </c>
      <c r="BH1420" s="18" t="str">
        <f>IF(X1420="","",IF(50&lt;=Y1420,6,IF(AND(40&lt;=Y1420,Y1420&lt;50),5,IF(AND(30&lt;=Y1420,Y1420&lt;40),4,IF(AND(20&lt;=Y1420,Y1420&lt;30),3,IF(AND(10&lt;=Y1420,Y1420&lt;20),2,IF(AND(0&lt;=Y1420,Y1420&lt;10),1,IF(Y1420&lt;0,0,""))))))))</f>
        <v/>
      </c>
      <c r="BI1420" s="18" t="str">
        <f>IF(X1420="","",IF(30&lt;=Y1420,4,IF(AND(20&lt;=Y1420,Y1420&lt;30),3,IF(AND(10&lt;=Y1420,Y1420&lt;20),2,IF(AND(0&lt;=Y1420,Y1420&lt;10),1,IF(Y1420&lt;0,0,""))))))</f>
        <v/>
      </c>
      <c r="BJ1420" s="58" t="str">
        <f>IF(AND(OR(Q1420="",Q1420="□"),OR(R1420="",R1420="□"),OR(S1420="",S1420="□")),"",IF(AND(Q1420="■",R1420="■"),"",IF(AND(OR(Q1420="■",R1420="■"),S1420="■"),"",IF(Q1420="■",3,IF(R1420="■",1,IF(Z1420="■",BH1420,BI1420))))))</f>
        <v/>
      </c>
    </row>
    <row r="1421" spans="1:62" ht="12" customHeight="1" x14ac:dyDescent="0.15">
      <c r="A1421" s="66">
        <v>1404</v>
      </c>
      <c r="B1421" s="4"/>
      <c r="C1421" s="2"/>
      <c r="D1421" s="2"/>
      <c r="E1421" s="8"/>
      <c r="F1421" s="129" t="s">
        <v>38</v>
      </c>
      <c r="G1421" s="130" t="s">
        <v>38</v>
      </c>
      <c r="H1421" s="131" t="s">
        <v>38</v>
      </c>
      <c r="I1421" s="122"/>
      <c r="J1421" s="149"/>
      <c r="K1421" s="124"/>
      <c r="L1421" s="178"/>
      <c r="M1421" s="133"/>
      <c r="N1421" s="163" t="str">
        <f>IF($C$3="","",IF(P1421="","",BF1421))</f>
        <v/>
      </c>
      <c r="O1421" s="163" t="str">
        <f>IF($C$3="","",IF(AND(OR(F1421="",F1421="□"),OR(G1421="",G1421="□"),OR(H1421="",H1421="□")),"",IF(AND(F1421="■",G1421="■"),"",IF(AND(OR(F1421="■",G1421="■"),H1421="■"),"",IF(BF1421="","",IF(OR(BF1421=4,BF1421&gt;4),"○","×"))))))</f>
        <v/>
      </c>
      <c r="P1421" s="162" t="str">
        <f>IF($C$3="","",IF(AND(OR(F1421="",F1421="□"),OR(G1421="",G1421="□"),OR(H1421="",H1421="□")),"",IF(AND(F1421="■",G1421="■"),"",IF(AND(OR(F1421="■",G1421="■"),H1421="■"),"",IF(BF1421="","",IF(OR(BF1421=5,BF1421&gt;5),"○","×"))))))</f>
        <v/>
      </c>
      <c r="Q1421" s="129" t="s">
        <v>38</v>
      </c>
      <c r="R1421" s="130" t="s">
        <v>38</v>
      </c>
      <c r="S1421" s="131" t="s">
        <v>38</v>
      </c>
      <c r="T1421" s="1"/>
      <c r="U1421" s="10"/>
      <c r="V1421" s="11"/>
      <c r="W1421" s="10"/>
      <c r="X1421" s="223" t="str">
        <f t="shared" si="440"/>
        <v/>
      </c>
      <c r="Y1421" s="164" t="str">
        <f t="shared" si="422"/>
        <v/>
      </c>
      <c r="Z1421" s="131" t="s">
        <v>58</v>
      </c>
      <c r="AA1421" s="135" t="s">
        <v>58</v>
      </c>
      <c r="AB1421" s="165" t="str">
        <f t="shared" si="423"/>
        <v/>
      </c>
      <c r="AC1421" s="280"/>
      <c r="AD1421" s="281"/>
      <c r="AF1421" s="60" t="str">
        <f>IF($C$3="","",IF(AND(F1421="□",G1421="□",H1421="□"),"",IF(AND(F1421="■",G1421="■"),"",IF(AND(F1421="■",H1421="■"),"",IF(AND(G1421="■",H1421="■"),"",IF(F1421="■",$BY$42,IF(G1421="■",$BY$39,IF(I1421="","",I1421))))))))</f>
        <v/>
      </c>
      <c r="AG1421" s="61" t="str">
        <f>IF($C$3="","",IF(AND(F1421="□",G1421="□",H1421="□"),"",IF(AND(F1421="■",G1421="■"),"",IF(AND(F1421="■",H1421="■"),"",IF(AND(G1421="■",H1421="■"),"",IF(F1421="■",$BY$44,IF(G1421="■",$BY$41,IF(K1421="","",K1421))))))))</f>
        <v/>
      </c>
      <c r="AH1421" s="63" t="str">
        <f t="shared" si="424"/>
        <v/>
      </c>
      <c r="AI1421" s="63" t="str">
        <f t="shared" si="425"/>
        <v/>
      </c>
      <c r="AJ1421" s="64" t="str">
        <f t="shared" si="426"/>
        <v/>
      </c>
      <c r="AK1421" s="64" t="str">
        <f t="shared" si="427"/>
        <v/>
      </c>
      <c r="AL1421" s="64" t="str">
        <f>IF($C$3="","",IF(AND(F1421="□",G1421="□",H1421="□"),"",IF(AND(F1421="■",G1421="■"),"",IF(AND(F1421="■",H1421="■"),"",IF(AND(G1421="■",H1421="■"),"",IF(F1421="■",$BY$23,IF(G1421="■",$BY$21,IF(J1421="","",J1421))))))))</f>
        <v/>
      </c>
      <c r="AM1421" s="65" t="str">
        <f t="shared" si="428"/>
        <v/>
      </c>
      <c r="AN1421" s="64" t="str">
        <f>IF($C$3="","",IF(AND(F1421="□",G1421="□",H1421="□"),"",IF(AND(F1421="■",G1421="■"),"",IF(AND(F1421="■",H1421="■"),"",IF(AND(G1421="■",H1421="■"),"",IF(F1421="■",$BY$24,IF(G1421="■",$BY$22,IF(L1421="","",L1421))))))))</f>
        <v/>
      </c>
      <c r="AO1421" s="118"/>
      <c r="AP1421" s="64" t="str">
        <f t="shared" si="429"/>
        <v/>
      </c>
      <c r="AQ1421" s="64" t="str">
        <f t="shared" si="430"/>
        <v/>
      </c>
      <c r="AR1421" s="64" t="str">
        <f t="shared" si="431"/>
        <v/>
      </c>
      <c r="AS1421" s="64" t="str">
        <f t="shared" si="432"/>
        <v/>
      </c>
      <c r="AT1421" s="64" t="str">
        <f t="shared" si="433"/>
        <v/>
      </c>
      <c r="AW1421" s="17" t="str">
        <f t="shared" si="434"/>
        <v/>
      </c>
      <c r="AX1421" s="17" t="str">
        <f t="shared" si="435"/>
        <v/>
      </c>
      <c r="AY1421" s="17" t="str">
        <f t="shared" si="436"/>
        <v/>
      </c>
      <c r="AZ1421" s="17" t="str">
        <f t="shared" si="437"/>
        <v/>
      </c>
      <c r="BA1421" s="17" t="str">
        <f t="shared" si="438"/>
        <v/>
      </c>
      <c r="BB1421" s="17" t="str">
        <f t="shared" si="439"/>
        <v/>
      </c>
      <c r="BD1421" s="17" t="str">
        <f>IF(AND(OR(F1421="",F1421="□"),OR(G1421="",G1421="□"),OR(H1421="",H1421="□")),"",IF(AND(F1421="■",G1421="■"),"",IF(AND(OR(F1421="■",G1421="■"),H1421="■"),"",IF(F1421="■",5,IF(G1421="■",4,IF(I1421="","",IF($C$3="","",IF($C$3=8,"-",IF($C$3&lt;8,IF(I1421&lt;=$BY$25,7,IF(I1421&lt;=$BY$26,6,IF(I1421&lt;=$BY$27,5,IF(I1421&lt;=$BY$28,4,IF(I1421&lt;=$BY$29,3,IF(I1421&lt;=$BY$30,2,1)))))))))))))))</f>
        <v/>
      </c>
      <c r="BE1421" s="17" t="str">
        <f>IF(AND(OR(F1421="",F1421="□"),OR(G1421="",G1421="□"),OR(H1421="",H1421="□")),"",IF(AND(F1421="■",G1421="■"),"",IF(AND(OR(F1421="■",G1421="■"),H1421="■"),"",IF(F1421="■",5,IF(G1421="■",4,IF(K1421="","",IF($C$3="","",IF($C$3=8,IF(K1421&lt;=$BY$33,6,IF(K1421&lt;=$BY$34,5,IF(K1421&lt;=$BY$35,4,3))),IF(AND($C$3&lt;8,$C$3&gt;4),IF(K1421&lt;=$BY$32,7,IF(K1421&lt;=$BY$33,6,IF(K1421&lt;=$BY$34,5,IF(K1421&lt;=$BY$35,4,IF(K1421&lt;=$BY$36,3,2))))),IF(C1407&lt;5,"-"))))))))))</f>
        <v/>
      </c>
      <c r="BF1421" s="17" t="str">
        <f t="shared" si="441"/>
        <v/>
      </c>
      <c r="BH1421" s="18" t="str">
        <f>IF(X1421="","",IF(50&lt;=Y1421,6,IF(AND(40&lt;=Y1421,Y1421&lt;50),5,IF(AND(30&lt;=Y1421,Y1421&lt;40),4,IF(AND(20&lt;=Y1421,Y1421&lt;30),3,IF(AND(10&lt;=Y1421,Y1421&lt;20),2,IF(AND(0&lt;=Y1421,Y1421&lt;10),1,IF(Y1421&lt;0,0,""))))))))</f>
        <v/>
      </c>
      <c r="BI1421" s="18" t="str">
        <f>IF(X1421="","",IF(30&lt;=Y1421,4,IF(AND(20&lt;=Y1421,Y1421&lt;30),3,IF(AND(10&lt;=Y1421,Y1421&lt;20),2,IF(AND(0&lt;=Y1421,Y1421&lt;10),1,IF(Y1421&lt;0,0,""))))))</f>
        <v/>
      </c>
      <c r="BJ1421" s="58" t="str">
        <f>IF(AND(OR(Q1421="",Q1421="□"),OR(R1421="",R1421="□"),OR(S1421="",S1421="□")),"",IF(AND(Q1421="■",R1421="■"),"",IF(AND(OR(Q1421="■",R1421="■"),S1421="■"),"",IF(Q1421="■",3,IF(R1421="■",1,IF(Z1421="■",BH1421,BI1421))))))</f>
        <v/>
      </c>
    </row>
    <row r="1422" spans="1:62" ht="12" customHeight="1" x14ac:dyDescent="0.15">
      <c r="A1422" s="66">
        <v>1405</v>
      </c>
      <c r="B1422" s="4"/>
      <c r="C1422" s="2"/>
      <c r="D1422" s="2"/>
      <c r="E1422" s="8"/>
      <c r="F1422" s="129" t="s">
        <v>38</v>
      </c>
      <c r="G1422" s="130" t="s">
        <v>38</v>
      </c>
      <c r="H1422" s="131" t="s">
        <v>38</v>
      </c>
      <c r="I1422" s="122"/>
      <c r="J1422" s="149"/>
      <c r="K1422" s="124"/>
      <c r="L1422" s="178"/>
      <c r="M1422" s="133"/>
      <c r="N1422" s="163" t="str">
        <f>IF($C$3="","",IF(P1422="","",BF1422))</f>
        <v/>
      </c>
      <c r="O1422" s="163" t="str">
        <f>IF($C$3="","",IF(AND(OR(F1422="",F1422="□"),OR(G1422="",G1422="□"),OR(H1422="",H1422="□")),"",IF(AND(F1422="■",G1422="■"),"",IF(AND(OR(F1422="■",G1422="■"),H1422="■"),"",IF(BF1422="","",IF(OR(BF1422=4,BF1422&gt;4),"○","×"))))))</f>
        <v/>
      </c>
      <c r="P1422" s="162" t="str">
        <f>IF($C$3="","",IF(AND(OR(F1422="",F1422="□"),OR(G1422="",G1422="□"),OR(H1422="",H1422="□")),"",IF(AND(F1422="■",G1422="■"),"",IF(AND(OR(F1422="■",G1422="■"),H1422="■"),"",IF(BF1422="","",IF(OR(BF1422=5,BF1422&gt;5),"○","×"))))))</f>
        <v/>
      </c>
      <c r="Q1422" s="129" t="s">
        <v>38</v>
      </c>
      <c r="R1422" s="130" t="s">
        <v>38</v>
      </c>
      <c r="S1422" s="131" t="s">
        <v>38</v>
      </c>
      <c r="T1422" s="1"/>
      <c r="U1422" s="10"/>
      <c r="V1422" s="11"/>
      <c r="W1422" s="10"/>
      <c r="X1422" s="223" t="str">
        <f t="shared" si="440"/>
        <v/>
      </c>
      <c r="Y1422" s="164" t="str">
        <f t="shared" si="422"/>
        <v/>
      </c>
      <c r="Z1422" s="131" t="s">
        <v>58</v>
      </c>
      <c r="AA1422" s="135" t="s">
        <v>58</v>
      </c>
      <c r="AB1422" s="165" t="str">
        <f t="shared" si="423"/>
        <v/>
      </c>
      <c r="AC1422" s="280"/>
      <c r="AD1422" s="281"/>
      <c r="AF1422" s="60" t="str">
        <f>IF($C$3="","",IF(AND(F1422="□",G1422="□",H1422="□"),"",IF(AND(F1422="■",G1422="■"),"",IF(AND(F1422="■",H1422="■"),"",IF(AND(G1422="■",H1422="■"),"",IF(F1422="■",$BY$42,IF(G1422="■",$BY$39,IF(I1422="","",I1422))))))))</f>
        <v/>
      </c>
      <c r="AG1422" s="61" t="str">
        <f>IF($C$3="","",IF(AND(F1422="□",G1422="□",H1422="□"),"",IF(AND(F1422="■",G1422="■"),"",IF(AND(F1422="■",H1422="■"),"",IF(AND(G1422="■",H1422="■"),"",IF(F1422="■",$BY$44,IF(G1422="■",$BY$41,IF(K1422="","",K1422))))))))</f>
        <v/>
      </c>
      <c r="AH1422" s="63" t="str">
        <f t="shared" si="424"/>
        <v/>
      </c>
      <c r="AI1422" s="63" t="str">
        <f t="shared" si="425"/>
        <v/>
      </c>
      <c r="AJ1422" s="64" t="str">
        <f t="shared" si="426"/>
        <v/>
      </c>
      <c r="AK1422" s="64" t="str">
        <f t="shared" si="427"/>
        <v/>
      </c>
      <c r="AL1422" s="64" t="str">
        <f>IF($C$3="","",IF(AND(F1422="□",G1422="□",H1422="□"),"",IF(AND(F1422="■",G1422="■"),"",IF(AND(F1422="■",H1422="■"),"",IF(AND(G1422="■",H1422="■"),"",IF(F1422="■",$BY$23,IF(G1422="■",$BY$21,IF(J1422="","",J1422))))))))</f>
        <v/>
      </c>
      <c r="AM1422" s="65" t="str">
        <f t="shared" si="428"/>
        <v/>
      </c>
      <c r="AN1422" s="64" t="str">
        <f>IF($C$3="","",IF(AND(F1422="□",G1422="□",H1422="□"),"",IF(AND(F1422="■",G1422="■"),"",IF(AND(F1422="■",H1422="■"),"",IF(AND(G1422="■",H1422="■"),"",IF(F1422="■",$BY$24,IF(G1422="■",$BY$22,IF(L1422="","",L1422))))))))</f>
        <v/>
      </c>
      <c r="AO1422" s="118"/>
      <c r="AP1422" s="64" t="str">
        <f t="shared" si="429"/>
        <v/>
      </c>
      <c r="AQ1422" s="64" t="str">
        <f t="shared" si="430"/>
        <v/>
      </c>
      <c r="AR1422" s="64" t="str">
        <f t="shared" si="431"/>
        <v/>
      </c>
      <c r="AS1422" s="64" t="str">
        <f t="shared" si="432"/>
        <v/>
      </c>
      <c r="AT1422" s="64" t="str">
        <f t="shared" si="433"/>
        <v/>
      </c>
      <c r="AW1422" s="17" t="str">
        <f t="shared" si="434"/>
        <v/>
      </c>
      <c r="AX1422" s="17" t="str">
        <f t="shared" si="435"/>
        <v/>
      </c>
      <c r="AY1422" s="17" t="str">
        <f t="shared" si="436"/>
        <v/>
      </c>
      <c r="AZ1422" s="17" t="str">
        <f t="shared" si="437"/>
        <v/>
      </c>
      <c r="BA1422" s="17" t="str">
        <f t="shared" si="438"/>
        <v/>
      </c>
      <c r="BB1422" s="17" t="str">
        <f t="shared" si="439"/>
        <v/>
      </c>
      <c r="BD1422" s="17" t="str">
        <f>IF(AND(OR(F1422="",F1422="□"),OR(G1422="",G1422="□"),OR(H1422="",H1422="□")),"",IF(AND(F1422="■",G1422="■"),"",IF(AND(OR(F1422="■",G1422="■"),H1422="■"),"",IF(F1422="■",5,IF(G1422="■",4,IF(I1422="","",IF($C$3="","",IF($C$3=8,"-",IF($C$3&lt;8,IF(I1422&lt;=$BY$25,7,IF(I1422&lt;=$BY$26,6,IF(I1422&lt;=$BY$27,5,IF(I1422&lt;=$BY$28,4,IF(I1422&lt;=$BY$29,3,IF(I1422&lt;=$BY$30,2,1)))))))))))))))</f>
        <v/>
      </c>
      <c r="BE1422" s="17" t="str">
        <f>IF(AND(OR(F1422="",F1422="□"),OR(G1422="",G1422="□"),OR(H1422="",H1422="□")),"",IF(AND(F1422="■",G1422="■"),"",IF(AND(OR(F1422="■",G1422="■"),H1422="■"),"",IF(F1422="■",5,IF(G1422="■",4,IF(K1422="","",IF($C$3="","",IF($C$3=8,IF(K1422&lt;=$BY$33,6,IF(K1422&lt;=$BY$34,5,IF(K1422&lt;=$BY$35,4,3))),IF(AND($C$3&lt;8,$C$3&gt;4),IF(K1422&lt;=$BY$32,7,IF(K1422&lt;=$BY$33,6,IF(K1422&lt;=$BY$34,5,IF(K1422&lt;=$BY$35,4,IF(K1422&lt;=$BY$36,3,2))))),IF(C1408&lt;5,"-"))))))))))</f>
        <v/>
      </c>
      <c r="BF1422" s="17" t="str">
        <f t="shared" si="441"/>
        <v/>
      </c>
      <c r="BH1422" s="18" t="str">
        <f>IF(X1422="","",IF(50&lt;=Y1422,6,IF(AND(40&lt;=Y1422,Y1422&lt;50),5,IF(AND(30&lt;=Y1422,Y1422&lt;40),4,IF(AND(20&lt;=Y1422,Y1422&lt;30),3,IF(AND(10&lt;=Y1422,Y1422&lt;20),2,IF(AND(0&lt;=Y1422,Y1422&lt;10),1,IF(Y1422&lt;0,0,""))))))))</f>
        <v/>
      </c>
      <c r="BI1422" s="18" t="str">
        <f>IF(X1422="","",IF(30&lt;=Y1422,4,IF(AND(20&lt;=Y1422,Y1422&lt;30),3,IF(AND(10&lt;=Y1422,Y1422&lt;20),2,IF(AND(0&lt;=Y1422,Y1422&lt;10),1,IF(Y1422&lt;0,0,""))))))</f>
        <v/>
      </c>
      <c r="BJ1422" s="58" t="str">
        <f>IF(AND(OR(Q1422="",Q1422="□"),OR(R1422="",R1422="□"),OR(S1422="",S1422="□")),"",IF(AND(Q1422="■",R1422="■"),"",IF(AND(OR(Q1422="■",R1422="■"),S1422="■"),"",IF(Q1422="■",3,IF(R1422="■",1,IF(Z1422="■",BH1422,BI1422))))))</f>
        <v/>
      </c>
    </row>
    <row r="1423" spans="1:62" ht="12" customHeight="1" x14ac:dyDescent="0.15">
      <c r="A1423" s="66">
        <v>1406</v>
      </c>
      <c r="B1423" s="4"/>
      <c r="C1423" s="2"/>
      <c r="D1423" s="2"/>
      <c r="E1423" s="8"/>
      <c r="F1423" s="129" t="s">
        <v>38</v>
      </c>
      <c r="G1423" s="130" t="s">
        <v>38</v>
      </c>
      <c r="H1423" s="131" t="s">
        <v>38</v>
      </c>
      <c r="I1423" s="122"/>
      <c r="J1423" s="149"/>
      <c r="K1423" s="124"/>
      <c r="L1423" s="178"/>
      <c r="M1423" s="133"/>
      <c r="N1423" s="163" t="str">
        <f>IF($C$3="","",IF(P1423="","",BF1423))</f>
        <v/>
      </c>
      <c r="O1423" s="163" t="str">
        <f>IF($C$3="","",IF(AND(OR(F1423="",F1423="□"),OR(G1423="",G1423="□"),OR(H1423="",H1423="□")),"",IF(AND(F1423="■",G1423="■"),"",IF(AND(OR(F1423="■",G1423="■"),H1423="■"),"",IF(BF1423="","",IF(OR(BF1423=4,BF1423&gt;4),"○","×"))))))</f>
        <v/>
      </c>
      <c r="P1423" s="162" t="str">
        <f>IF($C$3="","",IF(AND(OR(F1423="",F1423="□"),OR(G1423="",G1423="□"),OR(H1423="",H1423="□")),"",IF(AND(F1423="■",G1423="■"),"",IF(AND(OR(F1423="■",G1423="■"),H1423="■"),"",IF(BF1423="","",IF(OR(BF1423=5,BF1423&gt;5),"○","×"))))))</f>
        <v/>
      </c>
      <c r="Q1423" s="129" t="s">
        <v>38</v>
      </c>
      <c r="R1423" s="130" t="s">
        <v>38</v>
      </c>
      <c r="S1423" s="131" t="s">
        <v>38</v>
      </c>
      <c r="T1423" s="1"/>
      <c r="U1423" s="10"/>
      <c r="V1423" s="11"/>
      <c r="W1423" s="10"/>
      <c r="X1423" s="223" t="str">
        <f t="shared" si="440"/>
        <v/>
      </c>
      <c r="Y1423" s="164" t="str">
        <f t="shared" si="422"/>
        <v/>
      </c>
      <c r="Z1423" s="131" t="s">
        <v>58</v>
      </c>
      <c r="AA1423" s="135" t="s">
        <v>58</v>
      </c>
      <c r="AB1423" s="165" t="str">
        <f t="shared" si="423"/>
        <v/>
      </c>
      <c r="AC1423" s="280"/>
      <c r="AD1423" s="281"/>
      <c r="AF1423" s="60" t="str">
        <f>IF($C$3="","",IF(AND(F1423="□",G1423="□",H1423="□"),"",IF(AND(F1423="■",G1423="■"),"",IF(AND(F1423="■",H1423="■"),"",IF(AND(G1423="■",H1423="■"),"",IF(F1423="■",$BY$42,IF(G1423="■",$BY$39,IF(I1423="","",I1423))))))))</f>
        <v/>
      </c>
      <c r="AG1423" s="61" t="str">
        <f>IF($C$3="","",IF(AND(F1423="□",G1423="□",H1423="□"),"",IF(AND(F1423="■",G1423="■"),"",IF(AND(F1423="■",H1423="■"),"",IF(AND(G1423="■",H1423="■"),"",IF(F1423="■",$BY$44,IF(G1423="■",$BY$41,IF(K1423="","",K1423))))))))</f>
        <v/>
      </c>
      <c r="AH1423" s="63" t="str">
        <f t="shared" si="424"/>
        <v/>
      </c>
      <c r="AI1423" s="63" t="str">
        <f t="shared" si="425"/>
        <v/>
      </c>
      <c r="AJ1423" s="64" t="str">
        <f t="shared" si="426"/>
        <v/>
      </c>
      <c r="AK1423" s="64" t="str">
        <f t="shared" si="427"/>
        <v/>
      </c>
      <c r="AL1423" s="64" t="str">
        <f>IF($C$3="","",IF(AND(F1423="□",G1423="□",H1423="□"),"",IF(AND(F1423="■",G1423="■"),"",IF(AND(F1423="■",H1423="■"),"",IF(AND(G1423="■",H1423="■"),"",IF(F1423="■",$BY$23,IF(G1423="■",$BY$21,IF(J1423="","",J1423))))))))</f>
        <v/>
      </c>
      <c r="AM1423" s="65" t="str">
        <f t="shared" si="428"/>
        <v/>
      </c>
      <c r="AN1423" s="64" t="str">
        <f>IF($C$3="","",IF(AND(F1423="□",G1423="□",H1423="□"),"",IF(AND(F1423="■",G1423="■"),"",IF(AND(F1423="■",H1423="■"),"",IF(AND(G1423="■",H1423="■"),"",IF(F1423="■",$BY$24,IF(G1423="■",$BY$22,IF(L1423="","",L1423))))))))</f>
        <v/>
      </c>
      <c r="AO1423" s="118"/>
      <c r="AP1423" s="64" t="str">
        <f t="shared" si="429"/>
        <v/>
      </c>
      <c r="AQ1423" s="64" t="str">
        <f t="shared" si="430"/>
        <v/>
      </c>
      <c r="AR1423" s="64" t="str">
        <f t="shared" si="431"/>
        <v/>
      </c>
      <c r="AS1423" s="64" t="str">
        <f t="shared" si="432"/>
        <v/>
      </c>
      <c r="AT1423" s="64" t="str">
        <f t="shared" si="433"/>
        <v/>
      </c>
      <c r="AW1423" s="17" t="str">
        <f t="shared" si="434"/>
        <v/>
      </c>
      <c r="AX1423" s="17" t="str">
        <f t="shared" si="435"/>
        <v/>
      </c>
      <c r="AY1423" s="17" t="str">
        <f t="shared" si="436"/>
        <v/>
      </c>
      <c r="AZ1423" s="17" t="str">
        <f t="shared" si="437"/>
        <v/>
      </c>
      <c r="BA1423" s="17" t="str">
        <f t="shared" si="438"/>
        <v/>
      </c>
      <c r="BB1423" s="17" t="str">
        <f t="shared" si="439"/>
        <v/>
      </c>
      <c r="BD1423" s="17" t="str">
        <f>IF(AND(OR(F1423="",F1423="□"),OR(G1423="",G1423="□"),OR(H1423="",H1423="□")),"",IF(AND(F1423="■",G1423="■"),"",IF(AND(OR(F1423="■",G1423="■"),H1423="■"),"",IF(F1423="■",5,IF(G1423="■",4,IF(I1423="","",IF($C$3="","",IF($C$3=8,"-",IF($C$3&lt;8,IF(I1423&lt;=$BY$25,7,IF(I1423&lt;=$BY$26,6,IF(I1423&lt;=$BY$27,5,IF(I1423&lt;=$BY$28,4,IF(I1423&lt;=$BY$29,3,IF(I1423&lt;=$BY$30,2,1)))))))))))))))</f>
        <v/>
      </c>
      <c r="BE1423" s="17" t="str">
        <f>IF(AND(OR(F1423="",F1423="□"),OR(G1423="",G1423="□"),OR(H1423="",H1423="□")),"",IF(AND(F1423="■",G1423="■"),"",IF(AND(OR(F1423="■",G1423="■"),H1423="■"),"",IF(F1423="■",5,IF(G1423="■",4,IF(K1423="","",IF($C$3="","",IF($C$3=8,IF(K1423&lt;=$BY$33,6,IF(K1423&lt;=$BY$34,5,IF(K1423&lt;=$BY$35,4,3))),IF(AND($C$3&lt;8,$C$3&gt;4),IF(K1423&lt;=$BY$32,7,IF(K1423&lt;=$BY$33,6,IF(K1423&lt;=$BY$34,5,IF(K1423&lt;=$BY$35,4,IF(K1423&lt;=$BY$36,3,2))))),IF(C1409&lt;5,"-"))))))))))</f>
        <v/>
      </c>
      <c r="BF1423" s="17" t="str">
        <f t="shared" si="441"/>
        <v/>
      </c>
      <c r="BH1423" s="18" t="str">
        <f>IF(X1423="","",IF(50&lt;=Y1423,6,IF(AND(40&lt;=Y1423,Y1423&lt;50),5,IF(AND(30&lt;=Y1423,Y1423&lt;40),4,IF(AND(20&lt;=Y1423,Y1423&lt;30),3,IF(AND(10&lt;=Y1423,Y1423&lt;20),2,IF(AND(0&lt;=Y1423,Y1423&lt;10),1,IF(Y1423&lt;0,0,""))))))))</f>
        <v/>
      </c>
      <c r="BI1423" s="18" t="str">
        <f>IF(X1423="","",IF(30&lt;=Y1423,4,IF(AND(20&lt;=Y1423,Y1423&lt;30),3,IF(AND(10&lt;=Y1423,Y1423&lt;20),2,IF(AND(0&lt;=Y1423,Y1423&lt;10),1,IF(Y1423&lt;0,0,""))))))</f>
        <v/>
      </c>
      <c r="BJ1423" s="58" t="str">
        <f>IF(AND(OR(Q1423="",Q1423="□"),OR(R1423="",R1423="□"),OR(S1423="",S1423="□")),"",IF(AND(Q1423="■",R1423="■"),"",IF(AND(OR(Q1423="■",R1423="■"),S1423="■"),"",IF(Q1423="■",3,IF(R1423="■",1,IF(Z1423="■",BH1423,BI1423))))))</f>
        <v/>
      </c>
    </row>
    <row r="1424" spans="1:62" ht="12" customHeight="1" x14ac:dyDescent="0.15">
      <c r="A1424" s="66">
        <v>1407</v>
      </c>
      <c r="B1424" s="4"/>
      <c r="C1424" s="2"/>
      <c r="D1424" s="2"/>
      <c r="E1424" s="8"/>
      <c r="F1424" s="129" t="s">
        <v>38</v>
      </c>
      <c r="G1424" s="130" t="s">
        <v>38</v>
      </c>
      <c r="H1424" s="131" t="s">
        <v>38</v>
      </c>
      <c r="I1424" s="122"/>
      <c r="J1424" s="149"/>
      <c r="K1424" s="124"/>
      <c r="L1424" s="178"/>
      <c r="M1424" s="133"/>
      <c r="N1424" s="163" t="str">
        <f>IF($C$3="","",IF(P1424="","",BF1424))</f>
        <v/>
      </c>
      <c r="O1424" s="163" t="str">
        <f>IF($C$3="","",IF(AND(OR(F1424="",F1424="□"),OR(G1424="",G1424="□"),OR(H1424="",H1424="□")),"",IF(AND(F1424="■",G1424="■"),"",IF(AND(OR(F1424="■",G1424="■"),H1424="■"),"",IF(BF1424="","",IF(OR(BF1424=4,BF1424&gt;4),"○","×"))))))</f>
        <v/>
      </c>
      <c r="P1424" s="162" t="str">
        <f>IF($C$3="","",IF(AND(OR(F1424="",F1424="□"),OR(G1424="",G1424="□"),OR(H1424="",H1424="□")),"",IF(AND(F1424="■",G1424="■"),"",IF(AND(OR(F1424="■",G1424="■"),H1424="■"),"",IF(BF1424="","",IF(OR(BF1424=5,BF1424&gt;5),"○","×"))))))</f>
        <v/>
      </c>
      <c r="Q1424" s="129" t="s">
        <v>38</v>
      </c>
      <c r="R1424" s="130" t="s">
        <v>38</v>
      </c>
      <c r="S1424" s="131" t="s">
        <v>38</v>
      </c>
      <c r="T1424" s="1"/>
      <c r="U1424" s="10"/>
      <c r="V1424" s="11"/>
      <c r="W1424" s="10"/>
      <c r="X1424" s="223" t="str">
        <f t="shared" si="440"/>
        <v/>
      </c>
      <c r="Y1424" s="164" t="str">
        <f t="shared" si="422"/>
        <v/>
      </c>
      <c r="Z1424" s="131" t="s">
        <v>58</v>
      </c>
      <c r="AA1424" s="135" t="s">
        <v>58</v>
      </c>
      <c r="AB1424" s="165" t="str">
        <f t="shared" si="423"/>
        <v/>
      </c>
      <c r="AC1424" s="280"/>
      <c r="AD1424" s="281"/>
      <c r="AF1424" s="60" t="str">
        <f>IF($C$3="","",IF(AND(F1424="□",G1424="□",H1424="□"),"",IF(AND(F1424="■",G1424="■"),"",IF(AND(F1424="■",H1424="■"),"",IF(AND(G1424="■",H1424="■"),"",IF(F1424="■",$BY$42,IF(G1424="■",$BY$39,IF(I1424="","",I1424))))))))</f>
        <v/>
      </c>
      <c r="AG1424" s="61" t="str">
        <f>IF($C$3="","",IF(AND(F1424="□",G1424="□",H1424="□"),"",IF(AND(F1424="■",G1424="■"),"",IF(AND(F1424="■",H1424="■"),"",IF(AND(G1424="■",H1424="■"),"",IF(F1424="■",$BY$44,IF(G1424="■",$BY$41,IF(K1424="","",K1424))))))))</f>
        <v/>
      </c>
      <c r="AH1424" s="63" t="str">
        <f t="shared" si="424"/>
        <v/>
      </c>
      <c r="AI1424" s="63" t="str">
        <f t="shared" si="425"/>
        <v/>
      </c>
      <c r="AJ1424" s="64" t="str">
        <f t="shared" si="426"/>
        <v/>
      </c>
      <c r="AK1424" s="64" t="str">
        <f t="shared" si="427"/>
        <v/>
      </c>
      <c r="AL1424" s="64" t="str">
        <f>IF($C$3="","",IF(AND(F1424="□",G1424="□",H1424="□"),"",IF(AND(F1424="■",G1424="■"),"",IF(AND(F1424="■",H1424="■"),"",IF(AND(G1424="■",H1424="■"),"",IF(F1424="■",$BY$23,IF(G1424="■",$BY$21,IF(J1424="","",J1424))))))))</f>
        <v/>
      </c>
      <c r="AM1424" s="65" t="str">
        <f t="shared" si="428"/>
        <v/>
      </c>
      <c r="AN1424" s="64" t="str">
        <f>IF($C$3="","",IF(AND(F1424="□",G1424="□",H1424="□"),"",IF(AND(F1424="■",G1424="■"),"",IF(AND(F1424="■",H1424="■"),"",IF(AND(G1424="■",H1424="■"),"",IF(F1424="■",$BY$24,IF(G1424="■",$BY$22,IF(L1424="","",L1424))))))))</f>
        <v/>
      </c>
      <c r="AO1424" s="118"/>
      <c r="AP1424" s="64" t="str">
        <f t="shared" si="429"/>
        <v/>
      </c>
      <c r="AQ1424" s="64" t="str">
        <f t="shared" si="430"/>
        <v/>
      </c>
      <c r="AR1424" s="64" t="str">
        <f t="shared" si="431"/>
        <v/>
      </c>
      <c r="AS1424" s="64" t="str">
        <f t="shared" si="432"/>
        <v/>
      </c>
      <c r="AT1424" s="64" t="str">
        <f t="shared" si="433"/>
        <v/>
      </c>
      <c r="AW1424" s="17" t="str">
        <f t="shared" si="434"/>
        <v/>
      </c>
      <c r="AX1424" s="17" t="str">
        <f t="shared" si="435"/>
        <v/>
      </c>
      <c r="AY1424" s="17" t="str">
        <f t="shared" si="436"/>
        <v/>
      </c>
      <c r="AZ1424" s="17" t="str">
        <f t="shared" si="437"/>
        <v/>
      </c>
      <c r="BA1424" s="17" t="str">
        <f t="shared" si="438"/>
        <v/>
      </c>
      <c r="BB1424" s="17" t="str">
        <f t="shared" si="439"/>
        <v/>
      </c>
      <c r="BD1424" s="17" t="str">
        <f>IF(AND(OR(F1424="",F1424="□"),OR(G1424="",G1424="□"),OR(H1424="",H1424="□")),"",IF(AND(F1424="■",G1424="■"),"",IF(AND(OR(F1424="■",G1424="■"),H1424="■"),"",IF(F1424="■",5,IF(G1424="■",4,IF(I1424="","",IF($C$3="","",IF($C$3=8,"-",IF($C$3&lt;8,IF(I1424&lt;=$BY$25,7,IF(I1424&lt;=$BY$26,6,IF(I1424&lt;=$BY$27,5,IF(I1424&lt;=$BY$28,4,IF(I1424&lt;=$BY$29,3,IF(I1424&lt;=$BY$30,2,1)))))))))))))))</f>
        <v/>
      </c>
      <c r="BE1424" s="17" t="str">
        <f>IF(AND(OR(F1424="",F1424="□"),OR(G1424="",G1424="□"),OR(H1424="",H1424="□")),"",IF(AND(F1424="■",G1424="■"),"",IF(AND(OR(F1424="■",G1424="■"),H1424="■"),"",IF(F1424="■",5,IF(G1424="■",4,IF(K1424="","",IF($C$3="","",IF($C$3=8,IF(K1424&lt;=$BY$33,6,IF(K1424&lt;=$BY$34,5,IF(K1424&lt;=$BY$35,4,3))),IF(AND($C$3&lt;8,$C$3&gt;4),IF(K1424&lt;=$BY$32,7,IF(K1424&lt;=$BY$33,6,IF(K1424&lt;=$BY$34,5,IF(K1424&lt;=$BY$35,4,IF(K1424&lt;=$BY$36,3,2))))),IF(C1410&lt;5,"-"))))))))))</f>
        <v/>
      </c>
      <c r="BF1424" s="17" t="str">
        <f t="shared" si="441"/>
        <v/>
      </c>
      <c r="BH1424" s="18" t="str">
        <f>IF(X1424="","",IF(50&lt;=Y1424,6,IF(AND(40&lt;=Y1424,Y1424&lt;50),5,IF(AND(30&lt;=Y1424,Y1424&lt;40),4,IF(AND(20&lt;=Y1424,Y1424&lt;30),3,IF(AND(10&lt;=Y1424,Y1424&lt;20),2,IF(AND(0&lt;=Y1424,Y1424&lt;10),1,IF(Y1424&lt;0,0,""))))))))</f>
        <v/>
      </c>
      <c r="BI1424" s="18" t="str">
        <f>IF(X1424="","",IF(30&lt;=Y1424,4,IF(AND(20&lt;=Y1424,Y1424&lt;30),3,IF(AND(10&lt;=Y1424,Y1424&lt;20),2,IF(AND(0&lt;=Y1424,Y1424&lt;10),1,IF(Y1424&lt;0,0,""))))))</f>
        <v/>
      </c>
      <c r="BJ1424" s="58" t="str">
        <f>IF(AND(OR(Q1424="",Q1424="□"),OR(R1424="",R1424="□"),OR(S1424="",S1424="□")),"",IF(AND(Q1424="■",R1424="■"),"",IF(AND(OR(Q1424="■",R1424="■"),S1424="■"),"",IF(Q1424="■",3,IF(R1424="■",1,IF(Z1424="■",BH1424,BI1424))))))</f>
        <v/>
      </c>
    </row>
    <row r="1425" spans="1:62" ht="12" customHeight="1" x14ac:dyDescent="0.15">
      <c r="A1425" s="66">
        <v>1408</v>
      </c>
      <c r="B1425" s="4"/>
      <c r="C1425" s="2"/>
      <c r="D1425" s="2"/>
      <c r="E1425" s="8"/>
      <c r="F1425" s="129" t="s">
        <v>38</v>
      </c>
      <c r="G1425" s="130" t="s">
        <v>38</v>
      </c>
      <c r="H1425" s="131" t="s">
        <v>38</v>
      </c>
      <c r="I1425" s="122"/>
      <c r="J1425" s="149"/>
      <c r="K1425" s="124"/>
      <c r="L1425" s="178"/>
      <c r="M1425" s="133"/>
      <c r="N1425" s="163" t="str">
        <f>IF($C$3="","",IF(P1425="","",BF1425))</f>
        <v/>
      </c>
      <c r="O1425" s="163" t="str">
        <f>IF($C$3="","",IF(AND(OR(F1425="",F1425="□"),OR(G1425="",G1425="□"),OR(H1425="",H1425="□")),"",IF(AND(F1425="■",G1425="■"),"",IF(AND(OR(F1425="■",G1425="■"),H1425="■"),"",IF(BF1425="","",IF(OR(BF1425=4,BF1425&gt;4),"○","×"))))))</f>
        <v/>
      </c>
      <c r="P1425" s="162" t="str">
        <f>IF($C$3="","",IF(AND(OR(F1425="",F1425="□"),OR(G1425="",G1425="□"),OR(H1425="",H1425="□")),"",IF(AND(F1425="■",G1425="■"),"",IF(AND(OR(F1425="■",G1425="■"),H1425="■"),"",IF(BF1425="","",IF(OR(BF1425=5,BF1425&gt;5),"○","×"))))))</f>
        <v/>
      </c>
      <c r="Q1425" s="129" t="s">
        <v>38</v>
      </c>
      <c r="R1425" s="130" t="s">
        <v>38</v>
      </c>
      <c r="S1425" s="131" t="s">
        <v>38</v>
      </c>
      <c r="T1425" s="1"/>
      <c r="U1425" s="10"/>
      <c r="V1425" s="11"/>
      <c r="W1425" s="10"/>
      <c r="X1425" s="223" t="str">
        <f t="shared" si="440"/>
        <v/>
      </c>
      <c r="Y1425" s="164" t="str">
        <f t="shared" si="422"/>
        <v/>
      </c>
      <c r="Z1425" s="131" t="s">
        <v>58</v>
      </c>
      <c r="AA1425" s="135" t="s">
        <v>58</v>
      </c>
      <c r="AB1425" s="165" t="str">
        <f t="shared" si="423"/>
        <v/>
      </c>
      <c r="AC1425" s="280"/>
      <c r="AD1425" s="281"/>
      <c r="AF1425" s="60" t="str">
        <f>IF($C$3="","",IF(AND(F1425="□",G1425="□",H1425="□"),"",IF(AND(F1425="■",G1425="■"),"",IF(AND(F1425="■",H1425="■"),"",IF(AND(G1425="■",H1425="■"),"",IF(F1425="■",$BY$42,IF(G1425="■",$BY$39,IF(I1425="","",I1425))))))))</f>
        <v/>
      </c>
      <c r="AG1425" s="61" t="str">
        <f>IF($C$3="","",IF(AND(F1425="□",G1425="□",H1425="□"),"",IF(AND(F1425="■",G1425="■"),"",IF(AND(F1425="■",H1425="■"),"",IF(AND(G1425="■",H1425="■"),"",IF(F1425="■",$BY$44,IF(G1425="■",$BY$41,IF(K1425="","",K1425))))))))</f>
        <v/>
      </c>
      <c r="AH1425" s="63" t="str">
        <f t="shared" si="424"/>
        <v/>
      </c>
      <c r="AI1425" s="63" t="str">
        <f t="shared" si="425"/>
        <v/>
      </c>
      <c r="AJ1425" s="64" t="str">
        <f t="shared" si="426"/>
        <v/>
      </c>
      <c r="AK1425" s="64" t="str">
        <f t="shared" si="427"/>
        <v/>
      </c>
      <c r="AL1425" s="64" t="str">
        <f>IF($C$3="","",IF(AND(F1425="□",G1425="□",H1425="□"),"",IF(AND(F1425="■",G1425="■"),"",IF(AND(F1425="■",H1425="■"),"",IF(AND(G1425="■",H1425="■"),"",IF(F1425="■",$BY$23,IF(G1425="■",$BY$21,IF(J1425="","",J1425))))))))</f>
        <v/>
      </c>
      <c r="AM1425" s="65" t="str">
        <f t="shared" si="428"/>
        <v/>
      </c>
      <c r="AN1425" s="64" t="str">
        <f>IF($C$3="","",IF(AND(F1425="□",G1425="□",H1425="□"),"",IF(AND(F1425="■",G1425="■"),"",IF(AND(F1425="■",H1425="■"),"",IF(AND(G1425="■",H1425="■"),"",IF(F1425="■",$BY$24,IF(G1425="■",$BY$22,IF(L1425="","",L1425))))))))</f>
        <v/>
      </c>
      <c r="AO1425" s="118"/>
      <c r="AP1425" s="64" t="str">
        <f t="shared" si="429"/>
        <v/>
      </c>
      <c r="AQ1425" s="64" t="str">
        <f t="shared" si="430"/>
        <v/>
      </c>
      <c r="AR1425" s="64" t="str">
        <f t="shared" si="431"/>
        <v/>
      </c>
      <c r="AS1425" s="64" t="str">
        <f t="shared" si="432"/>
        <v/>
      </c>
      <c r="AT1425" s="64" t="str">
        <f t="shared" si="433"/>
        <v/>
      </c>
      <c r="AW1425" s="17" t="str">
        <f t="shared" si="434"/>
        <v/>
      </c>
      <c r="AX1425" s="17" t="str">
        <f t="shared" si="435"/>
        <v/>
      </c>
      <c r="AY1425" s="17" t="str">
        <f t="shared" si="436"/>
        <v/>
      </c>
      <c r="AZ1425" s="17" t="str">
        <f t="shared" si="437"/>
        <v/>
      </c>
      <c r="BA1425" s="17" t="str">
        <f t="shared" si="438"/>
        <v/>
      </c>
      <c r="BB1425" s="17" t="str">
        <f t="shared" si="439"/>
        <v/>
      </c>
      <c r="BD1425" s="17" t="str">
        <f>IF(AND(OR(F1425="",F1425="□"),OR(G1425="",G1425="□"),OR(H1425="",H1425="□")),"",IF(AND(F1425="■",G1425="■"),"",IF(AND(OR(F1425="■",G1425="■"),H1425="■"),"",IF(F1425="■",5,IF(G1425="■",4,IF(I1425="","",IF($C$3="","",IF($C$3=8,"-",IF($C$3&lt;8,IF(I1425&lt;=$BY$25,7,IF(I1425&lt;=$BY$26,6,IF(I1425&lt;=$BY$27,5,IF(I1425&lt;=$BY$28,4,IF(I1425&lt;=$BY$29,3,IF(I1425&lt;=$BY$30,2,1)))))))))))))))</f>
        <v/>
      </c>
      <c r="BE1425" s="17" t="str">
        <f>IF(AND(OR(F1425="",F1425="□"),OR(G1425="",G1425="□"),OR(H1425="",H1425="□")),"",IF(AND(F1425="■",G1425="■"),"",IF(AND(OR(F1425="■",G1425="■"),H1425="■"),"",IF(F1425="■",5,IF(G1425="■",4,IF(K1425="","",IF($C$3="","",IF($C$3=8,IF(K1425&lt;=$BY$33,6,IF(K1425&lt;=$BY$34,5,IF(K1425&lt;=$BY$35,4,3))),IF(AND($C$3&lt;8,$C$3&gt;4),IF(K1425&lt;=$BY$32,7,IF(K1425&lt;=$BY$33,6,IF(K1425&lt;=$BY$34,5,IF(K1425&lt;=$BY$35,4,IF(K1425&lt;=$BY$36,3,2))))),IF(C1411&lt;5,"-"))))))))))</f>
        <v/>
      </c>
      <c r="BF1425" s="17" t="str">
        <f t="shared" si="441"/>
        <v/>
      </c>
      <c r="BH1425" s="18" t="str">
        <f>IF(X1425="","",IF(50&lt;=Y1425,6,IF(AND(40&lt;=Y1425,Y1425&lt;50),5,IF(AND(30&lt;=Y1425,Y1425&lt;40),4,IF(AND(20&lt;=Y1425,Y1425&lt;30),3,IF(AND(10&lt;=Y1425,Y1425&lt;20),2,IF(AND(0&lt;=Y1425,Y1425&lt;10),1,IF(Y1425&lt;0,0,""))))))))</f>
        <v/>
      </c>
      <c r="BI1425" s="18" t="str">
        <f>IF(X1425="","",IF(30&lt;=Y1425,4,IF(AND(20&lt;=Y1425,Y1425&lt;30),3,IF(AND(10&lt;=Y1425,Y1425&lt;20),2,IF(AND(0&lt;=Y1425,Y1425&lt;10),1,IF(Y1425&lt;0,0,""))))))</f>
        <v/>
      </c>
      <c r="BJ1425" s="58" t="str">
        <f>IF(AND(OR(Q1425="",Q1425="□"),OR(R1425="",R1425="□"),OR(S1425="",S1425="□")),"",IF(AND(Q1425="■",R1425="■"),"",IF(AND(OR(Q1425="■",R1425="■"),S1425="■"),"",IF(Q1425="■",3,IF(R1425="■",1,IF(Z1425="■",BH1425,BI1425))))))</f>
        <v/>
      </c>
    </row>
    <row r="1426" spans="1:62" ht="12" customHeight="1" x14ac:dyDescent="0.15">
      <c r="A1426" s="66">
        <v>1409</v>
      </c>
      <c r="B1426" s="4"/>
      <c r="C1426" s="2"/>
      <c r="D1426" s="2"/>
      <c r="E1426" s="8"/>
      <c r="F1426" s="129" t="s">
        <v>38</v>
      </c>
      <c r="G1426" s="130" t="s">
        <v>38</v>
      </c>
      <c r="H1426" s="131" t="s">
        <v>38</v>
      </c>
      <c r="I1426" s="122"/>
      <c r="J1426" s="149"/>
      <c r="K1426" s="124"/>
      <c r="L1426" s="178"/>
      <c r="M1426" s="133"/>
      <c r="N1426" s="163" t="str">
        <f>IF($C$3="","",IF(P1426="","",BF1426))</f>
        <v/>
      </c>
      <c r="O1426" s="163" t="str">
        <f>IF($C$3="","",IF(AND(OR(F1426="",F1426="□"),OR(G1426="",G1426="□"),OR(H1426="",H1426="□")),"",IF(AND(F1426="■",G1426="■"),"",IF(AND(OR(F1426="■",G1426="■"),H1426="■"),"",IF(BF1426="","",IF(OR(BF1426=4,BF1426&gt;4),"○","×"))))))</f>
        <v/>
      </c>
      <c r="P1426" s="162" t="str">
        <f>IF($C$3="","",IF(AND(OR(F1426="",F1426="□"),OR(G1426="",G1426="□"),OR(H1426="",H1426="□")),"",IF(AND(F1426="■",G1426="■"),"",IF(AND(OR(F1426="■",G1426="■"),H1426="■"),"",IF(BF1426="","",IF(OR(BF1426=5,BF1426&gt;5),"○","×"))))))</f>
        <v/>
      </c>
      <c r="Q1426" s="129" t="s">
        <v>38</v>
      </c>
      <c r="R1426" s="130" t="s">
        <v>38</v>
      </c>
      <c r="S1426" s="131" t="s">
        <v>38</v>
      </c>
      <c r="T1426" s="1"/>
      <c r="U1426" s="10"/>
      <c r="V1426" s="11"/>
      <c r="W1426" s="10"/>
      <c r="X1426" s="223" t="str">
        <f t="shared" si="440"/>
        <v/>
      </c>
      <c r="Y1426" s="164" t="str">
        <f t="shared" ref="Y1426:Y1489" si="442">IFERROR((1-X1426)*100,"")</f>
        <v/>
      </c>
      <c r="Z1426" s="131" t="s">
        <v>58</v>
      </c>
      <c r="AA1426" s="135" t="s">
        <v>58</v>
      </c>
      <c r="AB1426" s="165" t="str">
        <f t="shared" ref="AB1426:AB1489" si="443">BJ1426</f>
        <v/>
      </c>
      <c r="AC1426" s="280"/>
      <c r="AD1426" s="281"/>
      <c r="AF1426" s="60" t="str">
        <f>IF($C$3="","",IF(AND(F1426="□",G1426="□",H1426="□"),"",IF(AND(F1426="■",G1426="■"),"",IF(AND(F1426="■",H1426="■"),"",IF(AND(G1426="■",H1426="■"),"",IF(F1426="■",$BY$42,IF(G1426="■",$BY$39,IF(I1426="","",I1426))))))))</f>
        <v/>
      </c>
      <c r="AG1426" s="61" t="str">
        <f>IF($C$3="","",IF(AND(F1426="□",G1426="□",H1426="□"),"",IF(AND(F1426="■",G1426="■"),"",IF(AND(F1426="■",H1426="■"),"",IF(AND(G1426="■",H1426="■"),"",IF(F1426="■",$BY$44,IF(G1426="■",$BY$41,IF(K1426="","",K1426))))))))</f>
        <v/>
      </c>
      <c r="AH1426" s="63" t="str">
        <f t="shared" ref="AH1426:AH1489" si="444">IF(C1426="","",C1426)</f>
        <v/>
      </c>
      <c r="AI1426" s="63" t="str">
        <f t="shared" ref="AI1426:AI1489" si="445">IF(D1426="","",D1426)</f>
        <v/>
      </c>
      <c r="AJ1426" s="64" t="str">
        <f t="shared" ref="AJ1426:AJ1489" si="446">IF(E1426="","",E1426)</f>
        <v/>
      </c>
      <c r="AK1426" s="64" t="str">
        <f t="shared" ref="AK1426:AK1489" si="447">AF1426</f>
        <v/>
      </c>
      <c r="AL1426" s="64" t="str">
        <f>IF($C$3="","",IF(AND(F1426="□",G1426="□",H1426="□"),"",IF(AND(F1426="■",G1426="■"),"",IF(AND(F1426="■",H1426="■"),"",IF(AND(G1426="■",H1426="■"),"",IF(F1426="■",$BY$23,IF(G1426="■",$BY$21,IF(J1426="","",J1426))))))))</f>
        <v/>
      </c>
      <c r="AM1426" s="65" t="str">
        <f t="shared" ref="AM1426:AM1489" si="448">AG1426</f>
        <v/>
      </c>
      <c r="AN1426" s="64" t="str">
        <f>IF($C$3="","",IF(AND(F1426="□",G1426="□",H1426="□"),"",IF(AND(F1426="■",G1426="■"),"",IF(AND(F1426="■",H1426="■"),"",IF(AND(G1426="■",H1426="■"),"",IF(F1426="■",$BY$24,IF(G1426="■",$BY$22,IF(L1426="","",L1426))))))))</f>
        <v/>
      </c>
      <c r="AO1426" s="118"/>
      <c r="AP1426" s="64" t="str">
        <f t="shared" ref="AP1426:AP1489" si="449">IF(AND(AZ1426="",BA1426="",BB1426=""),"",IF(AZ1426="●","",IF(BA1426="●","",IF(BB1426="●",T1426,""))))</f>
        <v/>
      </c>
      <c r="AQ1426" s="64" t="str">
        <f t="shared" ref="AQ1426:AQ1489" si="450">IF(AND(AZ1426="",BA1426="",BB1426=""),"",IF(AZ1426="●","",IF(BA1426="●","",IF(BB1426="●",U1426,""))))</f>
        <v/>
      </c>
      <c r="AR1426" s="64" t="str">
        <f t="shared" ref="AR1426:AR1489" si="451">IF(AND(AZ1426="",BA1426="",BB1426=""),"",IF(AZ1426="●","",IF(BA1426="●","",IF(BB1426="●",V1426,""))))</f>
        <v/>
      </c>
      <c r="AS1426" s="64" t="str">
        <f t="shared" ref="AS1426:AS1489" si="452">IF(AND(AZ1426="",BA1426="",BB1426=""),"",IF(AZ1426="●","",IF(BA1426="●","",IF(BB1426="●",W1426,""))))</f>
        <v/>
      </c>
      <c r="AT1426" s="64" t="str">
        <f t="shared" ref="AT1426:AT1489" si="453">IF(AND(AZ1426="",BA1426="",BB1426=""),"",IF(AZ1426="●",0.8,IF(BA1426="●",1,IF(BB1426="●",IF(OR(V1426="",W1426=""),"",ROUNDUP(V1426/W1426,2)),""))))</f>
        <v/>
      </c>
      <c r="AW1426" s="17" t="str">
        <f t="shared" ref="AW1426:AW1489" si="454">IF(AND(F1426="□",G1426="□",H1426="□"),"",IF(AND(F1426="■",G1426="■"),"",IF(AND(F1426="■",H1426="■"),"",IF(AND(G1426="■",H1426="■"),"",IF(F1426="■","●","")))))</f>
        <v/>
      </c>
      <c r="AX1426" s="17" t="str">
        <f t="shared" ref="AX1426:AX1489" si="455">IF(AND(F1426="□",G1426="□",H1426="□"),"",IF(AND(F1426="■",G1426="■"),"",IF(AND(F1426="■",H1426="■"),"",IF(AND(G1426="■",H1426="■"),"",IF(G1426="■","●","")))))</f>
        <v/>
      </c>
      <c r="AY1426" s="17" t="str">
        <f t="shared" ref="AY1426:AY1489" si="456">IF(AND(F1426="□",G1426="□",H1426="□"),"",IF(AND(F1426="■",G1426="■"),"",IF(AND(F1426="■",H1426="■"),"",IF(AND(G1426="■",H1426="■"),"",IF(H1426="■","●","")))))</f>
        <v/>
      </c>
      <c r="AZ1426" s="17" t="str">
        <f t="shared" ref="AZ1426:AZ1489" si="457">IF(AND(Q1426="□",R1426="□",S1426="□"),"",IF(AND(Q1426="■",R1426="■"),"",IF(AND(Q1426="■",S1426="■"),"",IF(AND(R1426="■",S1426="■"),"",IF(Q1426="■","●","")))))</f>
        <v/>
      </c>
      <c r="BA1426" s="17" t="str">
        <f t="shared" ref="BA1426:BA1489" si="458">IF(AND(Q1426="□",R1426="□",S1426="□"),"",IF(AND(Q1426="■",R1426="■"),"",IF(AND(Q1426="■",S1426="■"),"",IF(AND(R1426="■",S1426="■"),"",IF(R1426="■","●","")))))</f>
        <v/>
      </c>
      <c r="BB1426" s="17" t="str">
        <f t="shared" ref="BB1426:BB1489" si="459">IF(AND(Q1426="□",R1426="□",S1426="□"),"",IF(AND(Q1426="■",R1426="■"),"",IF(AND(Q1426="■",S1426="■"),"",IF(AND(R1426="■",S1426="■"),"",IF(S1426="■","●","")))))</f>
        <v/>
      </c>
      <c r="BD1426" s="17" t="str">
        <f>IF(AND(OR(F1426="",F1426="□"),OR(G1426="",G1426="□"),OR(H1426="",H1426="□")),"",IF(AND(F1426="■",G1426="■"),"",IF(AND(OR(F1426="■",G1426="■"),H1426="■"),"",IF(F1426="■",5,IF(G1426="■",4,IF(I1426="","",IF($C$3="","",IF($C$3=8,"-",IF($C$3&lt;8,IF(I1426&lt;=$BY$25,7,IF(I1426&lt;=$BY$26,6,IF(I1426&lt;=$BY$27,5,IF(I1426&lt;=$BY$28,4,IF(I1426&lt;=$BY$29,3,IF(I1426&lt;=$BY$30,2,1)))))))))))))))</f>
        <v/>
      </c>
      <c r="BE1426" s="17" t="str">
        <f>IF(AND(OR(F1426="",F1426="□"),OR(G1426="",G1426="□"),OR(H1426="",H1426="□")),"",IF(AND(F1426="■",G1426="■"),"",IF(AND(OR(F1426="■",G1426="■"),H1426="■"),"",IF(F1426="■",5,IF(G1426="■",4,IF(K1426="","",IF($C$3="","",IF($C$3=8,IF(K1426&lt;=$BY$33,6,IF(K1426&lt;=$BY$34,5,IF(K1426&lt;=$BY$35,4,3))),IF(AND($C$3&lt;8,$C$3&gt;4),IF(K1426&lt;=$BY$32,7,IF(K1426&lt;=$BY$33,6,IF(K1426&lt;=$BY$34,5,IF(K1426&lt;=$BY$35,4,IF(K1426&lt;=$BY$36,3,2))))),IF(C1412&lt;5,"-"))))))))))</f>
        <v/>
      </c>
      <c r="BF1426" s="17" t="str">
        <f t="shared" si="441"/>
        <v/>
      </c>
      <c r="BH1426" s="18" t="str">
        <f>IF(X1426="","",IF(50&lt;=Y1426,6,IF(AND(40&lt;=Y1426,Y1426&lt;50),5,IF(AND(30&lt;=Y1426,Y1426&lt;40),4,IF(AND(20&lt;=Y1426,Y1426&lt;30),3,IF(AND(10&lt;=Y1426,Y1426&lt;20),2,IF(AND(0&lt;=Y1426,Y1426&lt;10),1,IF(Y1426&lt;0,0,""))))))))</f>
        <v/>
      </c>
      <c r="BI1426" s="18" t="str">
        <f>IF(X1426="","",IF(30&lt;=Y1426,4,IF(AND(20&lt;=Y1426,Y1426&lt;30),3,IF(AND(10&lt;=Y1426,Y1426&lt;20),2,IF(AND(0&lt;=Y1426,Y1426&lt;10),1,IF(Y1426&lt;0,0,""))))))</f>
        <v/>
      </c>
      <c r="BJ1426" s="58" t="str">
        <f>IF(AND(OR(Q1426="",Q1426="□"),OR(R1426="",R1426="□"),OR(S1426="",S1426="□")),"",IF(AND(Q1426="■",R1426="■"),"",IF(AND(OR(Q1426="■",R1426="■"),S1426="■"),"",IF(Q1426="■",3,IF(R1426="■",1,IF(Z1426="■",BH1426,BI1426))))))</f>
        <v/>
      </c>
    </row>
    <row r="1427" spans="1:62" ht="12" customHeight="1" x14ac:dyDescent="0.15">
      <c r="A1427" s="66">
        <v>1410</v>
      </c>
      <c r="B1427" s="4"/>
      <c r="C1427" s="2"/>
      <c r="D1427" s="2"/>
      <c r="E1427" s="8"/>
      <c r="F1427" s="129" t="s">
        <v>38</v>
      </c>
      <c r="G1427" s="130" t="s">
        <v>38</v>
      </c>
      <c r="H1427" s="131" t="s">
        <v>38</v>
      </c>
      <c r="I1427" s="122"/>
      <c r="J1427" s="149"/>
      <c r="K1427" s="124"/>
      <c r="L1427" s="178"/>
      <c r="M1427" s="133"/>
      <c r="N1427" s="163" t="str">
        <f>IF($C$3="","",IF(P1427="","",BF1427))</f>
        <v/>
      </c>
      <c r="O1427" s="163" t="str">
        <f>IF($C$3="","",IF(AND(OR(F1427="",F1427="□"),OR(G1427="",G1427="□"),OR(H1427="",H1427="□")),"",IF(AND(F1427="■",G1427="■"),"",IF(AND(OR(F1427="■",G1427="■"),H1427="■"),"",IF(BF1427="","",IF(OR(BF1427=4,BF1427&gt;4),"○","×"))))))</f>
        <v/>
      </c>
      <c r="P1427" s="162" t="str">
        <f>IF($C$3="","",IF(AND(OR(F1427="",F1427="□"),OR(G1427="",G1427="□"),OR(H1427="",H1427="□")),"",IF(AND(F1427="■",G1427="■"),"",IF(AND(OR(F1427="■",G1427="■"),H1427="■"),"",IF(BF1427="","",IF(OR(BF1427=5,BF1427&gt;5),"○","×"))))))</f>
        <v/>
      </c>
      <c r="Q1427" s="129" t="s">
        <v>38</v>
      </c>
      <c r="R1427" s="130" t="s">
        <v>38</v>
      </c>
      <c r="S1427" s="131" t="s">
        <v>38</v>
      </c>
      <c r="T1427" s="1"/>
      <c r="U1427" s="10"/>
      <c r="V1427" s="11"/>
      <c r="W1427" s="10"/>
      <c r="X1427" s="223" t="str">
        <f t="shared" ref="X1427:X1490" si="460">AT1427</f>
        <v/>
      </c>
      <c r="Y1427" s="164" t="str">
        <f t="shared" si="442"/>
        <v/>
      </c>
      <c r="Z1427" s="131" t="s">
        <v>58</v>
      </c>
      <c r="AA1427" s="135" t="s">
        <v>58</v>
      </c>
      <c r="AB1427" s="165" t="str">
        <f t="shared" si="443"/>
        <v/>
      </c>
      <c r="AC1427" s="280"/>
      <c r="AD1427" s="281"/>
      <c r="AF1427" s="60" t="str">
        <f>IF($C$3="","",IF(AND(F1427="□",G1427="□",H1427="□"),"",IF(AND(F1427="■",G1427="■"),"",IF(AND(F1427="■",H1427="■"),"",IF(AND(G1427="■",H1427="■"),"",IF(F1427="■",$BY$42,IF(G1427="■",$BY$39,IF(I1427="","",I1427))))))))</f>
        <v/>
      </c>
      <c r="AG1427" s="61" t="str">
        <f>IF($C$3="","",IF(AND(F1427="□",G1427="□",H1427="□"),"",IF(AND(F1427="■",G1427="■"),"",IF(AND(F1427="■",H1427="■"),"",IF(AND(G1427="■",H1427="■"),"",IF(F1427="■",$BY$44,IF(G1427="■",$BY$41,IF(K1427="","",K1427))))))))</f>
        <v/>
      </c>
      <c r="AH1427" s="63" t="str">
        <f t="shared" si="444"/>
        <v/>
      </c>
      <c r="AI1427" s="63" t="str">
        <f t="shared" si="445"/>
        <v/>
      </c>
      <c r="AJ1427" s="64" t="str">
        <f t="shared" si="446"/>
        <v/>
      </c>
      <c r="AK1427" s="64" t="str">
        <f t="shared" si="447"/>
        <v/>
      </c>
      <c r="AL1427" s="64" t="str">
        <f>IF($C$3="","",IF(AND(F1427="□",G1427="□",H1427="□"),"",IF(AND(F1427="■",G1427="■"),"",IF(AND(F1427="■",H1427="■"),"",IF(AND(G1427="■",H1427="■"),"",IF(F1427="■",$BY$23,IF(G1427="■",$BY$21,IF(J1427="","",J1427))))))))</f>
        <v/>
      </c>
      <c r="AM1427" s="65" t="str">
        <f t="shared" si="448"/>
        <v/>
      </c>
      <c r="AN1427" s="64" t="str">
        <f>IF($C$3="","",IF(AND(F1427="□",G1427="□",H1427="□"),"",IF(AND(F1427="■",G1427="■"),"",IF(AND(F1427="■",H1427="■"),"",IF(AND(G1427="■",H1427="■"),"",IF(F1427="■",$BY$24,IF(G1427="■",$BY$22,IF(L1427="","",L1427))))))))</f>
        <v/>
      </c>
      <c r="AO1427" s="118"/>
      <c r="AP1427" s="64" t="str">
        <f t="shared" si="449"/>
        <v/>
      </c>
      <c r="AQ1427" s="64" t="str">
        <f t="shared" si="450"/>
        <v/>
      </c>
      <c r="AR1427" s="64" t="str">
        <f t="shared" si="451"/>
        <v/>
      </c>
      <c r="AS1427" s="64" t="str">
        <f t="shared" si="452"/>
        <v/>
      </c>
      <c r="AT1427" s="64" t="str">
        <f t="shared" si="453"/>
        <v/>
      </c>
      <c r="AW1427" s="17" t="str">
        <f t="shared" si="454"/>
        <v/>
      </c>
      <c r="AX1427" s="17" t="str">
        <f t="shared" si="455"/>
        <v/>
      </c>
      <c r="AY1427" s="17" t="str">
        <f t="shared" si="456"/>
        <v/>
      </c>
      <c r="AZ1427" s="17" t="str">
        <f t="shared" si="457"/>
        <v/>
      </c>
      <c r="BA1427" s="17" t="str">
        <f t="shared" si="458"/>
        <v/>
      </c>
      <c r="BB1427" s="17" t="str">
        <f t="shared" si="459"/>
        <v/>
      </c>
      <c r="BD1427" s="17" t="str">
        <f>IF(AND(OR(F1427="",F1427="□"),OR(G1427="",G1427="□"),OR(H1427="",H1427="□")),"",IF(AND(F1427="■",G1427="■"),"",IF(AND(OR(F1427="■",G1427="■"),H1427="■"),"",IF(F1427="■",5,IF(G1427="■",4,IF(I1427="","",IF($C$3="","",IF($C$3=8,"-",IF($C$3&lt;8,IF(I1427&lt;=$BY$25,7,IF(I1427&lt;=$BY$26,6,IF(I1427&lt;=$BY$27,5,IF(I1427&lt;=$BY$28,4,IF(I1427&lt;=$BY$29,3,IF(I1427&lt;=$BY$30,2,1)))))))))))))))</f>
        <v/>
      </c>
      <c r="BE1427" s="17" t="str">
        <f>IF(AND(OR(F1427="",F1427="□"),OR(G1427="",G1427="□"),OR(H1427="",H1427="□")),"",IF(AND(F1427="■",G1427="■"),"",IF(AND(OR(F1427="■",G1427="■"),H1427="■"),"",IF(F1427="■",5,IF(G1427="■",4,IF(K1427="","",IF($C$3="","",IF($C$3=8,IF(K1427&lt;=$BY$33,6,IF(K1427&lt;=$BY$34,5,IF(K1427&lt;=$BY$35,4,3))),IF(AND($C$3&lt;8,$C$3&gt;4),IF(K1427&lt;=$BY$32,7,IF(K1427&lt;=$BY$33,6,IF(K1427&lt;=$BY$34,5,IF(K1427&lt;=$BY$35,4,IF(K1427&lt;=$BY$36,3,2))))),IF(C1413&lt;5,"-"))))))))))</f>
        <v/>
      </c>
      <c r="BF1427" s="17" t="str">
        <f t="shared" ref="BF1427:BF1490" si="461">IF(OR(BD1427="",BE1427=""),"",MIN(BD1427:BE1427))</f>
        <v/>
      </c>
      <c r="BH1427" s="18" t="str">
        <f>IF(X1427="","",IF(50&lt;=Y1427,6,IF(AND(40&lt;=Y1427,Y1427&lt;50),5,IF(AND(30&lt;=Y1427,Y1427&lt;40),4,IF(AND(20&lt;=Y1427,Y1427&lt;30),3,IF(AND(10&lt;=Y1427,Y1427&lt;20),2,IF(AND(0&lt;=Y1427,Y1427&lt;10),1,IF(Y1427&lt;0,0,""))))))))</f>
        <v/>
      </c>
      <c r="BI1427" s="18" t="str">
        <f>IF(X1427="","",IF(30&lt;=Y1427,4,IF(AND(20&lt;=Y1427,Y1427&lt;30),3,IF(AND(10&lt;=Y1427,Y1427&lt;20),2,IF(AND(0&lt;=Y1427,Y1427&lt;10),1,IF(Y1427&lt;0,0,""))))))</f>
        <v/>
      </c>
      <c r="BJ1427" s="58" t="str">
        <f>IF(AND(OR(Q1427="",Q1427="□"),OR(R1427="",R1427="□"),OR(S1427="",S1427="□")),"",IF(AND(Q1427="■",R1427="■"),"",IF(AND(OR(Q1427="■",R1427="■"),S1427="■"),"",IF(Q1427="■",3,IF(R1427="■",1,IF(Z1427="■",BH1427,BI1427))))))</f>
        <v/>
      </c>
    </row>
    <row r="1428" spans="1:62" ht="12" customHeight="1" x14ac:dyDescent="0.15">
      <c r="A1428" s="66">
        <v>1411</v>
      </c>
      <c r="B1428" s="4"/>
      <c r="C1428" s="2"/>
      <c r="D1428" s="2"/>
      <c r="E1428" s="8"/>
      <c r="F1428" s="129" t="s">
        <v>38</v>
      </c>
      <c r="G1428" s="130" t="s">
        <v>38</v>
      </c>
      <c r="H1428" s="131" t="s">
        <v>38</v>
      </c>
      <c r="I1428" s="122"/>
      <c r="J1428" s="149"/>
      <c r="K1428" s="124"/>
      <c r="L1428" s="178"/>
      <c r="M1428" s="133"/>
      <c r="N1428" s="163" t="str">
        <f>IF($C$3="","",IF(P1428="","",BF1428))</f>
        <v/>
      </c>
      <c r="O1428" s="163" t="str">
        <f>IF($C$3="","",IF(AND(OR(F1428="",F1428="□"),OR(G1428="",G1428="□"),OR(H1428="",H1428="□")),"",IF(AND(F1428="■",G1428="■"),"",IF(AND(OR(F1428="■",G1428="■"),H1428="■"),"",IF(BF1428="","",IF(OR(BF1428=4,BF1428&gt;4),"○","×"))))))</f>
        <v/>
      </c>
      <c r="P1428" s="162" t="str">
        <f>IF($C$3="","",IF(AND(OR(F1428="",F1428="□"),OR(G1428="",G1428="□"),OR(H1428="",H1428="□")),"",IF(AND(F1428="■",G1428="■"),"",IF(AND(OR(F1428="■",G1428="■"),H1428="■"),"",IF(BF1428="","",IF(OR(BF1428=5,BF1428&gt;5),"○","×"))))))</f>
        <v/>
      </c>
      <c r="Q1428" s="129" t="s">
        <v>38</v>
      </c>
      <c r="R1428" s="130" t="s">
        <v>38</v>
      </c>
      <c r="S1428" s="131" t="s">
        <v>38</v>
      </c>
      <c r="T1428" s="1"/>
      <c r="U1428" s="10"/>
      <c r="V1428" s="11"/>
      <c r="W1428" s="10"/>
      <c r="X1428" s="223" t="str">
        <f t="shared" si="460"/>
        <v/>
      </c>
      <c r="Y1428" s="164" t="str">
        <f t="shared" si="442"/>
        <v/>
      </c>
      <c r="Z1428" s="131" t="s">
        <v>58</v>
      </c>
      <c r="AA1428" s="135" t="s">
        <v>58</v>
      </c>
      <c r="AB1428" s="165" t="str">
        <f t="shared" si="443"/>
        <v/>
      </c>
      <c r="AC1428" s="280"/>
      <c r="AD1428" s="281"/>
      <c r="AF1428" s="60" t="str">
        <f>IF($C$3="","",IF(AND(F1428="□",G1428="□",H1428="□"),"",IF(AND(F1428="■",G1428="■"),"",IF(AND(F1428="■",H1428="■"),"",IF(AND(G1428="■",H1428="■"),"",IF(F1428="■",$BY$42,IF(G1428="■",$BY$39,IF(I1428="","",I1428))))))))</f>
        <v/>
      </c>
      <c r="AG1428" s="61" t="str">
        <f>IF($C$3="","",IF(AND(F1428="□",G1428="□",H1428="□"),"",IF(AND(F1428="■",G1428="■"),"",IF(AND(F1428="■",H1428="■"),"",IF(AND(G1428="■",H1428="■"),"",IF(F1428="■",$BY$44,IF(G1428="■",$BY$41,IF(K1428="","",K1428))))))))</f>
        <v/>
      </c>
      <c r="AH1428" s="63" t="str">
        <f t="shared" si="444"/>
        <v/>
      </c>
      <c r="AI1428" s="63" t="str">
        <f t="shared" si="445"/>
        <v/>
      </c>
      <c r="AJ1428" s="64" t="str">
        <f t="shared" si="446"/>
        <v/>
      </c>
      <c r="AK1428" s="64" t="str">
        <f t="shared" si="447"/>
        <v/>
      </c>
      <c r="AL1428" s="64" t="str">
        <f>IF($C$3="","",IF(AND(F1428="□",G1428="□",H1428="□"),"",IF(AND(F1428="■",G1428="■"),"",IF(AND(F1428="■",H1428="■"),"",IF(AND(G1428="■",H1428="■"),"",IF(F1428="■",$BY$23,IF(G1428="■",$BY$21,IF(J1428="","",J1428))))))))</f>
        <v/>
      </c>
      <c r="AM1428" s="65" t="str">
        <f t="shared" si="448"/>
        <v/>
      </c>
      <c r="AN1428" s="64" t="str">
        <f>IF($C$3="","",IF(AND(F1428="□",G1428="□",H1428="□"),"",IF(AND(F1428="■",G1428="■"),"",IF(AND(F1428="■",H1428="■"),"",IF(AND(G1428="■",H1428="■"),"",IF(F1428="■",$BY$24,IF(G1428="■",$BY$22,IF(L1428="","",L1428))))))))</f>
        <v/>
      </c>
      <c r="AO1428" s="118"/>
      <c r="AP1428" s="64" t="str">
        <f t="shared" si="449"/>
        <v/>
      </c>
      <c r="AQ1428" s="64" t="str">
        <f t="shared" si="450"/>
        <v/>
      </c>
      <c r="AR1428" s="64" t="str">
        <f t="shared" si="451"/>
        <v/>
      </c>
      <c r="AS1428" s="64" t="str">
        <f t="shared" si="452"/>
        <v/>
      </c>
      <c r="AT1428" s="64" t="str">
        <f t="shared" si="453"/>
        <v/>
      </c>
      <c r="AW1428" s="17" t="str">
        <f t="shared" si="454"/>
        <v/>
      </c>
      <c r="AX1428" s="17" t="str">
        <f t="shared" si="455"/>
        <v/>
      </c>
      <c r="AY1428" s="17" t="str">
        <f t="shared" si="456"/>
        <v/>
      </c>
      <c r="AZ1428" s="17" t="str">
        <f t="shared" si="457"/>
        <v/>
      </c>
      <c r="BA1428" s="17" t="str">
        <f t="shared" si="458"/>
        <v/>
      </c>
      <c r="BB1428" s="17" t="str">
        <f t="shared" si="459"/>
        <v/>
      </c>
      <c r="BD1428" s="17" t="str">
        <f>IF(AND(OR(F1428="",F1428="□"),OR(G1428="",G1428="□"),OR(H1428="",H1428="□")),"",IF(AND(F1428="■",G1428="■"),"",IF(AND(OR(F1428="■",G1428="■"),H1428="■"),"",IF(F1428="■",5,IF(G1428="■",4,IF(I1428="","",IF($C$3="","",IF($C$3=8,"-",IF($C$3&lt;8,IF(I1428&lt;=$BY$25,7,IF(I1428&lt;=$BY$26,6,IF(I1428&lt;=$BY$27,5,IF(I1428&lt;=$BY$28,4,IF(I1428&lt;=$BY$29,3,IF(I1428&lt;=$BY$30,2,1)))))))))))))))</f>
        <v/>
      </c>
      <c r="BE1428" s="17" t="str">
        <f>IF(AND(OR(F1428="",F1428="□"),OR(G1428="",G1428="□"),OR(H1428="",H1428="□")),"",IF(AND(F1428="■",G1428="■"),"",IF(AND(OR(F1428="■",G1428="■"),H1428="■"),"",IF(F1428="■",5,IF(G1428="■",4,IF(K1428="","",IF($C$3="","",IF($C$3=8,IF(K1428&lt;=$BY$33,6,IF(K1428&lt;=$BY$34,5,IF(K1428&lt;=$BY$35,4,3))),IF(AND($C$3&lt;8,$C$3&gt;4),IF(K1428&lt;=$BY$32,7,IF(K1428&lt;=$BY$33,6,IF(K1428&lt;=$BY$34,5,IF(K1428&lt;=$BY$35,4,IF(K1428&lt;=$BY$36,3,2))))),IF(C1414&lt;5,"-"))))))))))</f>
        <v/>
      </c>
      <c r="BF1428" s="17" t="str">
        <f t="shared" si="461"/>
        <v/>
      </c>
      <c r="BH1428" s="18" t="str">
        <f>IF(X1428="","",IF(50&lt;=Y1428,6,IF(AND(40&lt;=Y1428,Y1428&lt;50),5,IF(AND(30&lt;=Y1428,Y1428&lt;40),4,IF(AND(20&lt;=Y1428,Y1428&lt;30),3,IF(AND(10&lt;=Y1428,Y1428&lt;20),2,IF(AND(0&lt;=Y1428,Y1428&lt;10),1,IF(Y1428&lt;0,0,""))))))))</f>
        <v/>
      </c>
      <c r="BI1428" s="18" t="str">
        <f>IF(X1428="","",IF(30&lt;=Y1428,4,IF(AND(20&lt;=Y1428,Y1428&lt;30),3,IF(AND(10&lt;=Y1428,Y1428&lt;20),2,IF(AND(0&lt;=Y1428,Y1428&lt;10),1,IF(Y1428&lt;0,0,""))))))</f>
        <v/>
      </c>
      <c r="BJ1428" s="58" t="str">
        <f>IF(AND(OR(Q1428="",Q1428="□"),OR(R1428="",R1428="□"),OR(S1428="",S1428="□")),"",IF(AND(Q1428="■",R1428="■"),"",IF(AND(OR(Q1428="■",R1428="■"),S1428="■"),"",IF(Q1428="■",3,IF(R1428="■",1,IF(Z1428="■",BH1428,BI1428))))))</f>
        <v/>
      </c>
    </row>
    <row r="1429" spans="1:62" ht="12" customHeight="1" x14ac:dyDescent="0.15">
      <c r="A1429" s="66">
        <v>1412</v>
      </c>
      <c r="B1429" s="4"/>
      <c r="C1429" s="2"/>
      <c r="D1429" s="2"/>
      <c r="E1429" s="8"/>
      <c r="F1429" s="129" t="s">
        <v>38</v>
      </c>
      <c r="G1429" s="130" t="s">
        <v>38</v>
      </c>
      <c r="H1429" s="131" t="s">
        <v>38</v>
      </c>
      <c r="I1429" s="122"/>
      <c r="J1429" s="149"/>
      <c r="K1429" s="124"/>
      <c r="L1429" s="178"/>
      <c r="M1429" s="133"/>
      <c r="N1429" s="163" t="str">
        <f>IF($C$3="","",IF(P1429="","",BF1429))</f>
        <v/>
      </c>
      <c r="O1429" s="163" t="str">
        <f>IF($C$3="","",IF(AND(OR(F1429="",F1429="□"),OR(G1429="",G1429="□"),OR(H1429="",H1429="□")),"",IF(AND(F1429="■",G1429="■"),"",IF(AND(OR(F1429="■",G1429="■"),H1429="■"),"",IF(BF1429="","",IF(OR(BF1429=4,BF1429&gt;4),"○","×"))))))</f>
        <v/>
      </c>
      <c r="P1429" s="162" t="str">
        <f>IF($C$3="","",IF(AND(OR(F1429="",F1429="□"),OR(G1429="",G1429="□"),OR(H1429="",H1429="□")),"",IF(AND(F1429="■",G1429="■"),"",IF(AND(OR(F1429="■",G1429="■"),H1429="■"),"",IF(BF1429="","",IF(OR(BF1429=5,BF1429&gt;5),"○","×"))))))</f>
        <v/>
      </c>
      <c r="Q1429" s="129" t="s">
        <v>38</v>
      </c>
      <c r="R1429" s="130" t="s">
        <v>38</v>
      </c>
      <c r="S1429" s="131" t="s">
        <v>38</v>
      </c>
      <c r="T1429" s="1"/>
      <c r="U1429" s="10"/>
      <c r="V1429" s="11"/>
      <c r="W1429" s="10"/>
      <c r="X1429" s="223" t="str">
        <f t="shared" si="460"/>
        <v/>
      </c>
      <c r="Y1429" s="164" t="str">
        <f t="shared" si="442"/>
        <v/>
      </c>
      <c r="Z1429" s="131" t="s">
        <v>58</v>
      </c>
      <c r="AA1429" s="135" t="s">
        <v>58</v>
      </c>
      <c r="AB1429" s="165" t="str">
        <f t="shared" si="443"/>
        <v/>
      </c>
      <c r="AC1429" s="280"/>
      <c r="AD1429" s="281"/>
      <c r="AF1429" s="60" t="str">
        <f>IF($C$3="","",IF(AND(F1429="□",G1429="□",H1429="□"),"",IF(AND(F1429="■",G1429="■"),"",IF(AND(F1429="■",H1429="■"),"",IF(AND(G1429="■",H1429="■"),"",IF(F1429="■",$BY$42,IF(G1429="■",$BY$39,IF(I1429="","",I1429))))))))</f>
        <v/>
      </c>
      <c r="AG1429" s="61" t="str">
        <f>IF($C$3="","",IF(AND(F1429="□",G1429="□",H1429="□"),"",IF(AND(F1429="■",G1429="■"),"",IF(AND(F1429="■",H1429="■"),"",IF(AND(G1429="■",H1429="■"),"",IF(F1429="■",$BY$44,IF(G1429="■",$BY$41,IF(K1429="","",K1429))))))))</f>
        <v/>
      </c>
      <c r="AH1429" s="63" t="str">
        <f t="shared" si="444"/>
        <v/>
      </c>
      <c r="AI1429" s="63" t="str">
        <f t="shared" si="445"/>
        <v/>
      </c>
      <c r="AJ1429" s="64" t="str">
        <f t="shared" si="446"/>
        <v/>
      </c>
      <c r="AK1429" s="64" t="str">
        <f t="shared" si="447"/>
        <v/>
      </c>
      <c r="AL1429" s="64" t="str">
        <f>IF($C$3="","",IF(AND(F1429="□",G1429="□",H1429="□"),"",IF(AND(F1429="■",G1429="■"),"",IF(AND(F1429="■",H1429="■"),"",IF(AND(G1429="■",H1429="■"),"",IF(F1429="■",$BY$23,IF(G1429="■",$BY$21,IF(J1429="","",J1429))))))))</f>
        <v/>
      </c>
      <c r="AM1429" s="65" t="str">
        <f t="shared" si="448"/>
        <v/>
      </c>
      <c r="AN1429" s="64" t="str">
        <f>IF($C$3="","",IF(AND(F1429="□",G1429="□",H1429="□"),"",IF(AND(F1429="■",G1429="■"),"",IF(AND(F1429="■",H1429="■"),"",IF(AND(G1429="■",H1429="■"),"",IF(F1429="■",$BY$24,IF(G1429="■",$BY$22,IF(L1429="","",L1429))))))))</f>
        <v/>
      </c>
      <c r="AO1429" s="118"/>
      <c r="AP1429" s="64" t="str">
        <f t="shared" si="449"/>
        <v/>
      </c>
      <c r="AQ1429" s="64" t="str">
        <f t="shared" si="450"/>
        <v/>
      </c>
      <c r="AR1429" s="64" t="str">
        <f t="shared" si="451"/>
        <v/>
      </c>
      <c r="AS1429" s="64" t="str">
        <f t="shared" si="452"/>
        <v/>
      </c>
      <c r="AT1429" s="64" t="str">
        <f t="shared" si="453"/>
        <v/>
      </c>
      <c r="AW1429" s="17" t="str">
        <f t="shared" si="454"/>
        <v/>
      </c>
      <c r="AX1429" s="17" t="str">
        <f t="shared" si="455"/>
        <v/>
      </c>
      <c r="AY1429" s="17" t="str">
        <f t="shared" si="456"/>
        <v/>
      </c>
      <c r="AZ1429" s="17" t="str">
        <f t="shared" si="457"/>
        <v/>
      </c>
      <c r="BA1429" s="17" t="str">
        <f t="shared" si="458"/>
        <v/>
      </c>
      <c r="BB1429" s="17" t="str">
        <f t="shared" si="459"/>
        <v/>
      </c>
      <c r="BD1429" s="17" t="str">
        <f>IF(AND(OR(F1429="",F1429="□"),OR(G1429="",G1429="□"),OR(H1429="",H1429="□")),"",IF(AND(F1429="■",G1429="■"),"",IF(AND(OR(F1429="■",G1429="■"),H1429="■"),"",IF(F1429="■",5,IF(G1429="■",4,IF(I1429="","",IF($C$3="","",IF($C$3=8,"-",IF($C$3&lt;8,IF(I1429&lt;=$BY$25,7,IF(I1429&lt;=$BY$26,6,IF(I1429&lt;=$BY$27,5,IF(I1429&lt;=$BY$28,4,IF(I1429&lt;=$BY$29,3,IF(I1429&lt;=$BY$30,2,1)))))))))))))))</f>
        <v/>
      </c>
      <c r="BE1429" s="17" t="str">
        <f>IF(AND(OR(F1429="",F1429="□"),OR(G1429="",G1429="□"),OR(H1429="",H1429="□")),"",IF(AND(F1429="■",G1429="■"),"",IF(AND(OR(F1429="■",G1429="■"),H1429="■"),"",IF(F1429="■",5,IF(G1429="■",4,IF(K1429="","",IF($C$3="","",IF($C$3=8,IF(K1429&lt;=$BY$33,6,IF(K1429&lt;=$BY$34,5,IF(K1429&lt;=$BY$35,4,3))),IF(AND($C$3&lt;8,$C$3&gt;4),IF(K1429&lt;=$BY$32,7,IF(K1429&lt;=$BY$33,6,IF(K1429&lt;=$BY$34,5,IF(K1429&lt;=$BY$35,4,IF(K1429&lt;=$BY$36,3,2))))),IF(C1415&lt;5,"-"))))))))))</f>
        <v/>
      </c>
      <c r="BF1429" s="17" t="str">
        <f t="shared" si="461"/>
        <v/>
      </c>
      <c r="BH1429" s="18" t="str">
        <f>IF(X1429="","",IF(50&lt;=Y1429,6,IF(AND(40&lt;=Y1429,Y1429&lt;50),5,IF(AND(30&lt;=Y1429,Y1429&lt;40),4,IF(AND(20&lt;=Y1429,Y1429&lt;30),3,IF(AND(10&lt;=Y1429,Y1429&lt;20),2,IF(AND(0&lt;=Y1429,Y1429&lt;10),1,IF(Y1429&lt;0,0,""))))))))</f>
        <v/>
      </c>
      <c r="BI1429" s="18" t="str">
        <f>IF(X1429="","",IF(30&lt;=Y1429,4,IF(AND(20&lt;=Y1429,Y1429&lt;30),3,IF(AND(10&lt;=Y1429,Y1429&lt;20),2,IF(AND(0&lt;=Y1429,Y1429&lt;10),1,IF(Y1429&lt;0,0,""))))))</f>
        <v/>
      </c>
      <c r="BJ1429" s="58" t="str">
        <f>IF(AND(OR(Q1429="",Q1429="□"),OR(R1429="",R1429="□"),OR(S1429="",S1429="□")),"",IF(AND(Q1429="■",R1429="■"),"",IF(AND(OR(Q1429="■",R1429="■"),S1429="■"),"",IF(Q1429="■",3,IF(R1429="■",1,IF(Z1429="■",BH1429,BI1429))))))</f>
        <v/>
      </c>
    </row>
    <row r="1430" spans="1:62" ht="12" customHeight="1" x14ac:dyDescent="0.15">
      <c r="A1430" s="66">
        <v>1413</v>
      </c>
      <c r="B1430" s="4"/>
      <c r="C1430" s="2"/>
      <c r="D1430" s="2"/>
      <c r="E1430" s="8"/>
      <c r="F1430" s="129" t="s">
        <v>38</v>
      </c>
      <c r="G1430" s="130" t="s">
        <v>38</v>
      </c>
      <c r="H1430" s="131" t="s">
        <v>38</v>
      </c>
      <c r="I1430" s="122"/>
      <c r="J1430" s="149"/>
      <c r="K1430" s="124"/>
      <c r="L1430" s="178"/>
      <c r="M1430" s="133"/>
      <c r="N1430" s="163" t="str">
        <f>IF($C$3="","",IF(P1430="","",BF1430))</f>
        <v/>
      </c>
      <c r="O1430" s="163" t="str">
        <f>IF($C$3="","",IF(AND(OR(F1430="",F1430="□"),OR(G1430="",G1430="□"),OR(H1430="",H1430="□")),"",IF(AND(F1430="■",G1430="■"),"",IF(AND(OR(F1430="■",G1430="■"),H1430="■"),"",IF(BF1430="","",IF(OR(BF1430=4,BF1430&gt;4),"○","×"))))))</f>
        <v/>
      </c>
      <c r="P1430" s="162" t="str">
        <f>IF($C$3="","",IF(AND(OR(F1430="",F1430="□"),OR(G1430="",G1430="□"),OR(H1430="",H1430="□")),"",IF(AND(F1430="■",G1430="■"),"",IF(AND(OR(F1430="■",G1430="■"),H1430="■"),"",IF(BF1430="","",IF(OR(BF1430=5,BF1430&gt;5),"○","×"))))))</f>
        <v/>
      </c>
      <c r="Q1430" s="129" t="s">
        <v>38</v>
      </c>
      <c r="R1430" s="130" t="s">
        <v>38</v>
      </c>
      <c r="S1430" s="131" t="s">
        <v>38</v>
      </c>
      <c r="T1430" s="1"/>
      <c r="U1430" s="10"/>
      <c r="V1430" s="11"/>
      <c r="W1430" s="10"/>
      <c r="X1430" s="223" t="str">
        <f t="shared" si="460"/>
        <v/>
      </c>
      <c r="Y1430" s="164" t="str">
        <f t="shared" si="442"/>
        <v/>
      </c>
      <c r="Z1430" s="131" t="s">
        <v>58</v>
      </c>
      <c r="AA1430" s="135" t="s">
        <v>58</v>
      </c>
      <c r="AB1430" s="165" t="str">
        <f t="shared" si="443"/>
        <v/>
      </c>
      <c r="AC1430" s="280"/>
      <c r="AD1430" s="281"/>
      <c r="AF1430" s="60" t="str">
        <f>IF($C$3="","",IF(AND(F1430="□",G1430="□",H1430="□"),"",IF(AND(F1430="■",G1430="■"),"",IF(AND(F1430="■",H1430="■"),"",IF(AND(G1430="■",H1430="■"),"",IF(F1430="■",$BY$42,IF(G1430="■",$BY$39,IF(I1430="","",I1430))))))))</f>
        <v/>
      </c>
      <c r="AG1430" s="61" t="str">
        <f>IF($C$3="","",IF(AND(F1430="□",G1430="□",H1430="□"),"",IF(AND(F1430="■",G1430="■"),"",IF(AND(F1430="■",H1430="■"),"",IF(AND(G1430="■",H1430="■"),"",IF(F1430="■",$BY$44,IF(G1430="■",$BY$41,IF(K1430="","",K1430))))))))</f>
        <v/>
      </c>
      <c r="AH1430" s="63" t="str">
        <f t="shared" si="444"/>
        <v/>
      </c>
      <c r="AI1430" s="63" t="str">
        <f t="shared" si="445"/>
        <v/>
      </c>
      <c r="AJ1430" s="64" t="str">
        <f t="shared" si="446"/>
        <v/>
      </c>
      <c r="AK1430" s="64" t="str">
        <f t="shared" si="447"/>
        <v/>
      </c>
      <c r="AL1430" s="64" t="str">
        <f>IF($C$3="","",IF(AND(F1430="□",G1430="□",H1430="□"),"",IF(AND(F1430="■",G1430="■"),"",IF(AND(F1430="■",H1430="■"),"",IF(AND(G1430="■",H1430="■"),"",IF(F1430="■",$BY$23,IF(G1430="■",$BY$21,IF(J1430="","",J1430))))))))</f>
        <v/>
      </c>
      <c r="AM1430" s="65" t="str">
        <f t="shared" si="448"/>
        <v/>
      </c>
      <c r="AN1430" s="64" t="str">
        <f>IF($C$3="","",IF(AND(F1430="□",G1430="□",H1430="□"),"",IF(AND(F1430="■",G1430="■"),"",IF(AND(F1430="■",H1430="■"),"",IF(AND(G1430="■",H1430="■"),"",IF(F1430="■",$BY$24,IF(G1430="■",$BY$22,IF(L1430="","",L1430))))))))</f>
        <v/>
      </c>
      <c r="AO1430" s="118"/>
      <c r="AP1430" s="64" t="str">
        <f t="shared" si="449"/>
        <v/>
      </c>
      <c r="AQ1430" s="64" t="str">
        <f t="shared" si="450"/>
        <v/>
      </c>
      <c r="AR1430" s="64" t="str">
        <f t="shared" si="451"/>
        <v/>
      </c>
      <c r="AS1430" s="64" t="str">
        <f t="shared" si="452"/>
        <v/>
      </c>
      <c r="AT1430" s="64" t="str">
        <f t="shared" si="453"/>
        <v/>
      </c>
      <c r="AW1430" s="17" t="str">
        <f t="shared" si="454"/>
        <v/>
      </c>
      <c r="AX1430" s="17" t="str">
        <f t="shared" si="455"/>
        <v/>
      </c>
      <c r="AY1430" s="17" t="str">
        <f t="shared" si="456"/>
        <v/>
      </c>
      <c r="AZ1430" s="17" t="str">
        <f t="shared" si="457"/>
        <v/>
      </c>
      <c r="BA1430" s="17" t="str">
        <f t="shared" si="458"/>
        <v/>
      </c>
      <c r="BB1430" s="17" t="str">
        <f t="shared" si="459"/>
        <v/>
      </c>
      <c r="BD1430" s="17" t="str">
        <f>IF(AND(OR(F1430="",F1430="□"),OR(G1430="",G1430="□"),OR(H1430="",H1430="□")),"",IF(AND(F1430="■",G1430="■"),"",IF(AND(OR(F1430="■",G1430="■"),H1430="■"),"",IF(F1430="■",5,IF(G1430="■",4,IF(I1430="","",IF($C$3="","",IF($C$3=8,"-",IF($C$3&lt;8,IF(I1430&lt;=$BY$25,7,IF(I1430&lt;=$BY$26,6,IF(I1430&lt;=$BY$27,5,IF(I1430&lt;=$BY$28,4,IF(I1430&lt;=$BY$29,3,IF(I1430&lt;=$BY$30,2,1)))))))))))))))</f>
        <v/>
      </c>
      <c r="BE1430" s="17" t="str">
        <f>IF(AND(OR(F1430="",F1430="□"),OR(G1430="",G1430="□"),OR(H1430="",H1430="□")),"",IF(AND(F1430="■",G1430="■"),"",IF(AND(OR(F1430="■",G1430="■"),H1430="■"),"",IF(F1430="■",5,IF(G1430="■",4,IF(K1430="","",IF($C$3="","",IF($C$3=8,IF(K1430&lt;=$BY$33,6,IF(K1430&lt;=$BY$34,5,IF(K1430&lt;=$BY$35,4,3))),IF(AND($C$3&lt;8,$C$3&gt;4),IF(K1430&lt;=$BY$32,7,IF(K1430&lt;=$BY$33,6,IF(K1430&lt;=$BY$34,5,IF(K1430&lt;=$BY$35,4,IF(K1430&lt;=$BY$36,3,2))))),IF(C1416&lt;5,"-"))))))))))</f>
        <v/>
      </c>
      <c r="BF1430" s="17" t="str">
        <f t="shared" si="461"/>
        <v/>
      </c>
      <c r="BH1430" s="18" t="str">
        <f>IF(X1430="","",IF(50&lt;=Y1430,6,IF(AND(40&lt;=Y1430,Y1430&lt;50),5,IF(AND(30&lt;=Y1430,Y1430&lt;40),4,IF(AND(20&lt;=Y1430,Y1430&lt;30),3,IF(AND(10&lt;=Y1430,Y1430&lt;20),2,IF(AND(0&lt;=Y1430,Y1430&lt;10),1,IF(Y1430&lt;0,0,""))))))))</f>
        <v/>
      </c>
      <c r="BI1430" s="18" t="str">
        <f>IF(X1430="","",IF(30&lt;=Y1430,4,IF(AND(20&lt;=Y1430,Y1430&lt;30),3,IF(AND(10&lt;=Y1430,Y1430&lt;20),2,IF(AND(0&lt;=Y1430,Y1430&lt;10),1,IF(Y1430&lt;0,0,""))))))</f>
        <v/>
      </c>
      <c r="BJ1430" s="58" t="str">
        <f>IF(AND(OR(Q1430="",Q1430="□"),OR(R1430="",R1430="□"),OR(S1430="",S1430="□")),"",IF(AND(Q1430="■",R1430="■"),"",IF(AND(OR(Q1430="■",R1430="■"),S1430="■"),"",IF(Q1430="■",3,IF(R1430="■",1,IF(Z1430="■",BH1430,BI1430))))))</f>
        <v/>
      </c>
    </row>
    <row r="1431" spans="1:62" ht="12" customHeight="1" x14ac:dyDescent="0.15">
      <c r="A1431" s="66">
        <v>1414</v>
      </c>
      <c r="B1431" s="4"/>
      <c r="C1431" s="2"/>
      <c r="D1431" s="2"/>
      <c r="E1431" s="8"/>
      <c r="F1431" s="129" t="s">
        <v>38</v>
      </c>
      <c r="G1431" s="130" t="s">
        <v>38</v>
      </c>
      <c r="H1431" s="131" t="s">
        <v>38</v>
      </c>
      <c r="I1431" s="122"/>
      <c r="J1431" s="149"/>
      <c r="K1431" s="124"/>
      <c r="L1431" s="178"/>
      <c r="M1431" s="133"/>
      <c r="N1431" s="163" t="str">
        <f>IF($C$3="","",IF(P1431="","",BF1431))</f>
        <v/>
      </c>
      <c r="O1431" s="163" t="str">
        <f>IF($C$3="","",IF(AND(OR(F1431="",F1431="□"),OR(G1431="",G1431="□"),OR(H1431="",H1431="□")),"",IF(AND(F1431="■",G1431="■"),"",IF(AND(OR(F1431="■",G1431="■"),H1431="■"),"",IF(BF1431="","",IF(OR(BF1431=4,BF1431&gt;4),"○","×"))))))</f>
        <v/>
      </c>
      <c r="P1431" s="162" t="str">
        <f>IF($C$3="","",IF(AND(OR(F1431="",F1431="□"),OR(G1431="",G1431="□"),OR(H1431="",H1431="□")),"",IF(AND(F1431="■",G1431="■"),"",IF(AND(OR(F1431="■",G1431="■"),H1431="■"),"",IF(BF1431="","",IF(OR(BF1431=5,BF1431&gt;5),"○","×"))))))</f>
        <v/>
      </c>
      <c r="Q1431" s="129" t="s">
        <v>38</v>
      </c>
      <c r="R1431" s="130" t="s">
        <v>38</v>
      </c>
      <c r="S1431" s="131" t="s">
        <v>38</v>
      </c>
      <c r="T1431" s="1"/>
      <c r="U1431" s="10"/>
      <c r="V1431" s="11"/>
      <c r="W1431" s="10"/>
      <c r="X1431" s="223" t="str">
        <f t="shared" si="460"/>
        <v/>
      </c>
      <c r="Y1431" s="164" t="str">
        <f t="shared" si="442"/>
        <v/>
      </c>
      <c r="Z1431" s="131" t="s">
        <v>58</v>
      </c>
      <c r="AA1431" s="135" t="s">
        <v>58</v>
      </c>
      <c r="AB1431" s="165" t="str">
        <f t="shared" si="443"/>
        <v/>
      </c>
      <c r="AC1431" s="280"/>
      <c r="AD1431" s="281"/>
      <c r="AF1431" s="60" t="str">
        <f>IF($C$3="","",IF(AND(F1431="□",G1431="□",H1431="□"),"",IF(AND(F1431="■",G1431="■"),"",IF(AND(F1431="■",H1431="■"),"",IF(AND(G1431="■",H1431="■"),"",IF(F1431="■",$BY$42,IF(G1431="■",$BY$39,IF(I1431="","",I1431))))))))</f>
        <v/>
      </c>
      <c r="AG1431" s="61" t="str">
        <f>IF($C$3="","",IF(AND(F1431="□",G1431="□",H1431="□"),"",IF(AND(F1431="■",G1431="■"),"",IF(AND(F1431="■",H1431="■"),"",IF(AND(G1431="■",H1431="■"),"",IF(F1431="■",$BY$44,IF(G1431="■",$BY$41,IF(K1431="","",K1431))))))))</f>
        <v/>
      </c>
      <c r="AH1431" s="63" t="str">
        <f t="shared" si="444"/>
        <v/>
      </c>
      <c r="AI1431" s="63" t="str">
        <f t="shared" si="445"/>
        <v/>
      </c>
      <c r="AJ1431" s="64" t="str">
        <f t="shared" si="446"/>
        <v/>
      </c>
      <c r="AK1431" s="64" t="str">
        <f t="shared" si="447"/>
        <v/>
      </c>
      <c r="AL1431" s="64" t="str">
        <f>IF($C$3="","",IF(AND(F1431="□",G1431="□",H1431="□"),"",IF(AND(F1431="■",G1431="■"),"",IF(AND(F1431="■",H1431="■"),"",IF(AND(G1431="■",H1431="■"),"",IF(F1431="■",$BY$23,IF(G1431="■",$BY$21,IF(J1431="","",J1431))))))))</f>
        <v/>
      </c>
      <c r="AM1431" s="65" t="str">
        <f t="shared" si="448"/>
        <v/>
      </c>
      <c r="AN1431" s="64" t="str">
        <f>IF($C$3="","",IF(AND(F1431="□",G1431="□",H1431="□"),"",IF(AND(F1431="■",G1431="■"),"",IF(AND(F1431="■",H1431="■"),"",IF(AND(G1431="■",H1431="■"),"",IF(F1431="■",$BY$24,IF(G1431="■",$BY$22,IF(L1431="","",L1431))))))))</f>
        <v/>
      </c>
      <c r="AO1431" s="118"/>
      <c r="AP1431" s="64" t="str">
        <f t="shared" si="449"/>
        <v/>
      </c>
      <c r="AQ1431" s="64" t="str">
        <f t="shared" si="450"/>
        <v/>
      </c>
      <c r="AR1431" s="64" t="str">
        <f t="shared" si="451"/>
        <v/>
      </c>
      <c r="AS1431" s="64" t="str">
        <f t="shared" si="452"/>
        <v/>
      </c>
      <c r="AT1431" s="64" t="str">
        <f t="shared" si="453"/>
        <v/>
      </c>
      <c r="AW1431" s="17" t="str">
        <f t="shared" si="454"/>
        <v/>
      </c>
      <c r="AX1431" s="17" t="str">
        <f t="shared" si="455"/>
        <v/>
      </c>
      <c r="AY1431" s="17" t="str">
        <f t="shared" si="456"/>
        <v/>
      </c>
      <c r="AZ1431" s="17" t="str">
        <f t="shared" si="457"/>
        <v/>
      </c>
      <c r="BA1431" s="17" t="str">
        <f t="shared" si="458"/>
        <v/>
      </c>
      <c r="BB1431" s="17" t="str">
        <f t="shared" si="459"/>
        <v/>
      </c>
      <c r="BD1431" s="17" t="str">
        <f>IF(AND(OR(F1431="",F1431="□"),OR(G1431="",G1431="□"),OR(H1431="",H1431="□")),"",IF(AND(F1431="■",G1431="■"),"",IF(AND(OR(F1431="■",G1431="■"),H1431="■"),"",IF(F1431="■",5,IF(G1431="■",4,IF(I1431="","",IF($C$3="","",IF($C$3=8,"-",IF($C$3&lt;8,IF(I1431&lt;=$BY$25,7,IF(I1431&lt;=$BY$26,6,IF(I1431&lt;=$BY$27,5,IF(I1431&lt;=$BY$28,4,IF(I1431&lt;=$BY$29,3,IF(I1431&lt;=$BY$30,2,1)))))))))))))))</f>
        <v/>
      </c>
      <c r="BE1431" s="17" t="str">
        <f>IF(AND(OR(F1431="",F1431="□"),OR(G1431="",G1431="□"),OR(H1431="",H1431="□")),"",IF(AND(F1431="■",G1431="■"),"",IF(AND(OR(F1431="■",G1431="■"),H1431="■"),"",IF(F1431="■",5,IF(G1431="■",4,IF(K1431="","",IF($C$3="","",IF($C$3=8,IF(K1431&lt;=$BY$33,6,IF(K1431&lt;=$BY$34,5,IF(K1431&lt;=$BY$35,4,3))),IF(AND($C$3&lt;8,$C$3&gt;4),IF(K1431&lt;=$BY$32,7,IF(K1431&lt;=$BY$33,6,IF(K1431&lt;=$BY$34,5,IF(K1431&lt;=$BY$35,4,IF(K1431&lt;=$BY$36,3,2))))),IF(C1417&lt;5,"-"))))))))))</f>
        <v/>
      </c>
      <c r="BF1431" s="17" t="str">
        <f t="shared" si="461"/>
        <v/>
      </c>
      <c r="BH1431" s="18" t="str">
        <f>IF(X1431="","",IF(50&lt;=Y1431,6,IF(AND(40&lt;=Y1431,Y1431&lt;50),5,IF(AND(30&lt;=Y1431,Y1431&lt;40),4,IF(AND(20&lt;=Y1431,Y1431&lt;30),3,IF(AND(10&lt;=Y1431,Y1431&lt;20),2,IF(AND(0&lt;=Y1431,Y1431&lt;10),1,IF(Y1431&lt;0,0,""))))))))</f>
        <v/>
      </c>
      <c r="BI1431" s="18" t="str">
        <f>IF(X1431="","",IF(30&lt;=Y1431,4,IF(AND(20&lt;=Y1431,Y1431&lt;30),3,IF(AND(10&lt;=Y1431,Y1431&lt;20),2,IF(AND(0&lt;=Y1431,Y1431&lt;10),1,IF(Y1431&lt;0,0,""))))))</f>
        <v/>
      </c>
      <c r="BJ1431" s="58" t="str">
        <f>IF(AND(OR(Q1431="",Q1431="□"),OR(R1431="",R1431="□"),OR(S1431="",S1431="□")),"",IF(AND(Q1431="■",R1431="■"),"",IF(AND(OR(Q1431="■",R1431="■"),S1431="■"),"",IF(Q1431="■",3,IF(R1431="■",1,IF(Z1431="■",BH1431,BI1431))))))</f>
        <v/>
      </c>
    </row>
    <row r="1432" spans="1:62" ht="12" customHeight="1" x14ac:dyDescent="0.15">
      <c r="A1432" s="66">
        <v>1415</v>
      </c>
      <c r="B1432" s="4"/>
      <c r="C1432" s="2"/>
      <c r="D1432" s="2"/>
      <c r="E1432" s="8"/>
      <c r="F1432" s="129" t="s">
        <v>38</v>
      </c>
      <c r="G1432" s="130" t="s">
        <v>38</v>
      </c>
      <c r="H1432" s="131" t="s">
        <v>38</v>
      </c>
      <c r="I1432" s="122"/>
      <c r="J1432" s="149"/>
      <c r="K1432" s="124"/>
      <c r="L1432" s="178"/>
      <c r="M1432" s="133"/>
      <c r="N1432" s="163" t="str">
        <f>IF($C$3="","",IF(P1432="","",BF1432))</f>
        <v/>
      </c>
      <c r="O1432" s="163" t="str">
        <f>IF($C$3="","",IF(AND(OR(F1432="",F1432="□"),OR(G1432="",G1432="□"),OR(H1432="",H1432="□")),"",IF(AND(F1432="■",G1432="■"),"",IF(AND(OR(F1432="■",G1432="■"),H1432="■"),"",IF(BF1432="","",IF(OR(BF1432=4,BF1432&gt;4),"○","×"))))))</f>
        <v/>
      </c>
      <c r="P1432" s="162" t="str">
        <f>IF($C$3="","",IF(AND(OR(F1432="",F1432="□"),OR(G1432="",G1432="□"),OR(H1432="",H1432="□")),"",IF(AND(F1432="■",G1432="■"),"",IF(AND(OR(F1432="■",G1432="■"),H1432="■"),"",IF(BF1432="","",IF(OR(BF1432=5,BF1432&gt;5),"○","×"))))))</f>
        <v/>
      </c>
      <c r="Q1432" s="129" t="s">
        <v>38</v>
      </c>
      <c r="R1432" s="130" t="s">
        <v>38</v>
      </c>
      <c r="S1432" s="131" t="s">
        <v>38</v>
      </c>
      <c r="T1432" s="1"/>
      <c r="U1432" s="10"/>
      <c r="V1432" s="11"/>
      <c r="W1432" s="10"/>
      <c r="X1432" s="223" t="str">
        <f t="shared" si="460"/>
        <v/>
      </c>
      <c r="Y1432" s="164" t="str">
        <f t="shared" si="442"/>
        <v/>
      </c>
      <c r="Z1432" s="131" t="s">
        <v>58</v>
      </c>
      <c r="AA1432" s="135" t="s">
        <v>58</v>
      </c>
      <c r="AB1432" s="165" t="str">
        <f t="shared" si="443"/>
        <v/>
      </c>
      <c r="AC1432" s="280"/>
      <c r="AD1432" s="281"/>
      <c r="AF1432" s="60" t="str">
        <f>IF($C$3="","",IF(AND(F1432="□",G1432="□",H1432="□"),"",IF(AND(F1432="■",G1432="■"),"",IF(AND(F1432="■",H1432="■"),"",IF(AND(G1432="■",H1432="■"),"",IF(F1432="■",$BY$42,IF(G1432="■",$BY$39,IF(I1432="","",I1432))))))))</f>
        <v/>
      </c>
      <c r="AG1432" s="61" t="str">
        <f>IF($C$3="","",IF(AND(F1432="□",G1432="□",H1432="□"),"",IF(AND(F1432="■",G1432="■"),"",IF(AND(F1432="■",H1432="■"),"",IF(AND(G1432="■",H1432="■"),"",IF(F1432="■",$BY$44,IF(G1432="■",$BY$41,IF(K1432="","",K1432))))))))</f>
        <v/>
      </c>
      <c r="AH1432" s="63" t="str">
        <f t="shared" si="444"/>
        <v/>
      </c>
      <c r="AI1432" s="63" t="str">
        <f t="shared" si="445"/>
        <v/>
      </c>
      <c r="AJ1432" s="64" t="str">
        <f t="shared" si="446"/>
        <v/>
      </c>
      <c r="AK1432" s="64" t="str">
        <f t="shared" si="447"/>
        <v/>
      </c>
      <c r="AL1432" s="64" t="str">
        <f>IF($C$3="","",IF(AND(F1432="□",G1432="□",H1432="□"),"",IF(AND(F1432="■",G1432="■"),"",IF(AND(F1432="■",H1432="■"),"",IF(AND(G1432="■",H1432="■"),"",IF(F1432="■",$BY$23,IF(G1432="■",$BY$21,IF(J1432="","",J1432))))))))</f>
        <v/>
      </c>
      <c r="AM1432" s="65" t="str">
        <f t="shared" si="448"/>
        <v/>
      </c>
      <c r="AN1432" s="64" t="str">
        <f>IF($C$3="","",IF(AND(F1432="□",G1432="□",H1432="□"),"",IF(AND(F1432="■",G1432="■"),"",IF(AND(F1432="■",H1432="■"),"",IF(AND(G1432="■",H1432="■"),"",IF(F1432="■",$BY$24,IF(G1432="■",$BY$22,IF(L1432="","",L1432))))))))</f>
        <v/>
      </c>
      <c r="AO1432" s="118"/>
      <c r="AP1432" s="64" t="str">
        <f t="shared" si="449"/>
        <v/>
      </c>
      <c r="AQ1432" s="64" t="str">
        <f t="shared" si="450"/>
        <v/>
      </c>
      <c r="AR1432" s="64" t="str">
        <f t="shared" si="451"/>
        <v/>
      </c>
      <c r="AS1432" s="64" t="str">
        <f t="shared" si="452"/>
        <v/>
      </c>
      <c r="AT1432" s="64" t="str">
        <f t="shared" si="453"/>
        <v/>
      </c>
      <c r="AW1432" s="17" t="str">
        <f t="shared" si="454"/>
        <v/>
      </c>
      <c r="AX1432" s="17" t="str">
        <f t="shared" si="455"/>
        <v/>
      </c>
      <c r="AY1432" s="17" t="str">
        <f t="shared" si="456"/>
        <v/>
      </c>
      <c r="AZ1432" s="17" t="str">
        <f t="shared" si="457"/>
        <v/>
      </c>
      <c r="BA1432" s="17" t="str">
        <f t="shared" si="458"/>
        <v/>
      </c>
      <c r="BB1432" s="17" t="str">
        <f t="shared" si="459"/>
        <v/>
      </c>
      <c r="BD1432" s="17" t="str">
        <f>IF(AND(OR(F1432="",F1432="□"),OR(G1432="",G1432="□"),OR(H1432="",H1432="□")),"",IF(AND(F1432="■",G1432="■"),"",IF(AND(OR(F1432="■",G1432="■"),H1432="■"),"",IF(F1432="■",5,IF(G1432="■",4,IF(I1432="","",IF($C$3="","",IF($C$3=8,"-",IF($C$3&lt;8,IF(I1432&lt;=$BY$25,7,IF(I1432&lt;=$BY$26,6,IF(I1432&lt;=$BY$27,5,IF(I1432&lt;=$BY$28,4,IF(I1432&lt;=$BY$29,3,IF(I1432&lt;=$BY$30,2,1)))))))))))))))</f>
        <v/>
      </c>
      <c r="BE1432" s="17" t="str">
        <f>IF(AND(OR(F1432="",F1432="□"),OR(G1432="",G1432="□"),OR(H1432="",H1432="□")),"",IF(AND(F1432="■",G1432="■"),"",IF(AND(OR(F1432="■",G1432="■"),H1432="■"),"",IF(F1432="■",5,IF(G1432="■",4,IF(K1432="","",IF($C$3="","",IF($C$3=8,IF(K1432&lt;=$BY$33,6,IF(K1432&lt;=$BY$34,5,IF(K1432&lt;=$BY$35,4,3))),IF(AND($C$3&lt;8,$C$3&gt;4),IF(K1432&lt;=$BY$32,7,IF(K1432&lt;=$BY$33,6,IF(K1432&lt;=$BY$34,5,IF(K1432&lt;=$BY$35,4,IF(K1432&lt;=$BY$36,3,2))))),IF(C1418&lt;5,"-"))))))))))</f>
        <v/>
      </c>
      <c r="BF1432" s="17" t="str">
        <f t="shared" si="461"/>
        <v/>
      </c>
      <c r="BH1432" s="18" t="str">
        <f>IF(X1432="","",IF(50&lt;=Y1432,6,IF(AND(40&lt;=Y1432,Y1432&lt;50),5,IF(AND(30&lt;=Y1432,Y1432&lt;40),4,IF(AND(20&lt;=Y1432,Y1432&lt;30),3,IF(AND(10&lt;=Y1432,Y1432&lt;20),2,IF(AND(0&lt;=Y1432,Y1432&lt;10),1,IF(Y1432&lt;0,0,""))))))))</f>
        <v/>
      </c>
      <c r="BI1432" s="18" t="str">
        <f>IF(X1432="","",IF(30&lt;=Y1432,4,IF(AND(20&lt;=Y1432,Y1432&lt;30),3,IF(AND(10&lt;=Y1432,Y1432&lt;20),2,IF(AND(0&lt;=Y1432,Y1432&lt;10),1,IF(Y1432&lt;0,0,""))))))</f>
        <v/>
      </c>
      <c r="BJ1432" s="58" t="str">
        <f>IF(AND(OR(Q1432="",Q1432="□"),OR(R1432="",R1432="□"),OR(S1432="",S1432="□")),"",IF(AND(Q1432="■",R1432="■"),"",IF(AND(OR(Q1432="■",R1432="■"),S1432="■"),"",IF(Q1432="■",3,IF(R1432="■",1,IF(Z1432="■",BH1432,BI1432))))))</f>
        <v/>
      </c>
    </row>
    <row r="1433" spans="1:62" ht="12" customHeight="1" x14ac:dyDescent="0.15">
      <c r="A1433" s="66">
        <v>1416</v>
      </c>
      <c r="B1433" s="4"/>
      <c r="C1433" s="2"/>
      <c r="D1433" s="2"/>
      <c r="E1433" s="8"/>
      <c r="F1433" s="129" t="s">
        <v>38</v>
      </c>
      <c r="G1433" s="130" t="s">
        <v>38</v>
      </c>
      <c r="H1433" s="131" t="s">
        <v>38</v>
      </c>
      <c r="I1433" s="122"/>
      <c r="J1433" s="149"/>
      <c r="K1433" s="124"/>
      <c r="L1433" s="178"/>
      <c r="M1433" s="133"/>
      <c r="N1433" s="163" t="str">
        <f>IF($C$3="","",IF(P1433="","",BF1433))</f>
        <v/>
      </c>
      <c r="O1433" s="163" t="str">
        <f>IF($C$3="","",IF(AND(OR(F1433="",F1433="□"),OR(G1433="",G1433="□"),OR(H1433="",H1433="□")),"",IF(AND(F1433="■",G1433="■"),"",IF(AND(OR(F1433="■",G1433="■"),H1433="■"),"",IF(BF1433="","",IF(OR(BF1433=4,BF1433&gt;4),"○","×"))))))</f>
        <v/>
      </c>
      <c r="P1433" s="162" t="str">
        <f>IF($C$3="","",IF(AND(OR(F1433="",F1433="□"),OR(G1433="",G1433="□"),OR(H1433="",H1433="□")),"",IF(AND(F1433="■",G1433="■"),"",IF(AND(OR(F1433="■",G1433="■"),H1433="■"),"",IF(BF1433="","",IF(OR(BF1433=5,BF1433&gt;5),"○","×"))))))</f>
        <v/>
      </c>
      <c r="Q1433" s="129" t="s">
        <v>38</v>
      </c>
      <c r="R1433" s="130" t="s">
        <v>38</v>
      </c>
      <c r="S1433" s="131" t="s">
        <v>38</v>
      </c>
      <c r="T1433" s="1"/>
      <c r="U1433" s="10"/>
      <c r="V1433" s="11"/>
      <c r="W1433" s="10"/>
      <c r="X1433" s="223" t="str">
        <f t="shared" si="460"/>
        <v/>
      </c>
      <c r="Y1433" s="164" t="str">
        <f t="shared" si="442"/>
        <v/>
      </c>
      <c r="Z1433" s="131" t="s">
        <v>58</v>
      </c>
      <c r="AA1433" s="135" t="s">
        <v>58</v>
      </c>
      <c r="AB1433" s="165" t="str">
        <f t="shared" si="443"/>
        <v/>
      </c>
      <c r="AC1433" s="280"/>
      <c r="AD1433" s="281"/>
      <c r="AF1433" s="60" t="str">
        <f>IF($C$3="","",IF(AND(F1433="□",G1433="□",H1433="□"),"",IF(AND(F1433="■",G1433="■"),"",IF(AND(F1433="■",H1433="■"),"",IF(AND(G1433="■",H1433="■"),"",IF(F1433="■",$BY$42,IF(G1433="■",$BY$39,IF(I1433="","",I1433))))))))</f>
        <v/>
      </c>
      <c r="AG1433" s="61" t="str">
        <f>IF($C$3="","",IF(AND(F1433="□",G1433="□",H1433="□"),"",IF(AND(F1433="■",G1433="■"),"",IF(AND(F1433="■",H1433="■"),"",IF(AND(G1433="■",H1433="■"),"",IF(F1433="■",$BY$44,IF(G1433="■",$BY$41,IF(K1433="","",K1433))))))))</f>
        <v/>
      </c>
      <c r="AH1433" s="63" t="str">
        <f t="shared" si="444"/>
        <v/>
      </c>
      <c r="AI1433" s="63" t="str">
        <f t="shared" si="445"/>
        <v/>
      </c>
      <c r="AJ1433" s="64" t="str">
        <f t="shared" si="446"/>
        <v/>
      </c>
      <c r="AK1433" s="64" t="str">
        <f t="shared" si="447"/>
        <v/>
      </c>
      <c r="AL1433" s="64" t="str">
        <f>IF($C$3="","",IF(AND(F1433="□",G1433="□",H1433="□"),"",IF(AND(F1433="■",G1433="■"),"",IF(AND(F1433="■",H1433="■"),"",IF(AND(G1433="■",H1433="■"),"",IF(F1433="■",$BY$23,IF(G1433="■",$BY$21,IF(J1433="","",J1433))))))))</f>
        <v/>
      </c>
      <c r="AM1433" s="65" t="str">
        <f t="shared" si="448"/>
        <v/>
      </c>
      <c r="AN1433" s="64" t="str">
        <f>IF($C$3="","",IF(AND(F1433="□",G1433="□",H1433="□"),"",IF(AND(F1433="■",G1433="■"),"",IF(AND(F1433="■",H1433="■"),"",IF(AND(G1433="■",H1433="■"),"",IF(F1433="■",$BY$24,IF(G1433="■",$BY$22,IF(L1433="","",L1433))))))))</f>
        <v/>
      </c>
      <c r="AO1433" s="118"/>
      <c r="AP1433" s="64" t="str">
        <f t="shared" si="449"/>
        <v/>
      </c>
      <c r="AQ1433" s="64" t="str">
        <f t="shared" si="450"/>
        <v/>
      </c>
      <c r="AR1433" s="64" t="str">
        <f t="shared" si="451"/>
        <v/>
      </c>
      <c r="AS1433" s="64" t="str">
        <f t="shared" si="452"/>
        <v/>
      </c>
      <c r="AT1433" s="64" t="str">
        <f t="shared" si="453"/>
        <v/>
      </c>
      <c r="AW1433" s="17" t="str">
        <f t="shared" si="454"/>
        <v/>
      </c>
      <c r="AX1433" s="17" t="str">
        <f t="shared" si="455"/>
        <v/>
      </c>
      <c r="AY1433" s="17" t="str">
        <f t="shared" si="456"/>
        <v/>
      </c>
      <c r="AZ1433" s="17" t="str">
        <f t="shared" si="457"/>
        <v/>
      </c>
      <c r="BA1433" s="17" t="str">
        <f t="shared" si="458"/>
        <v/>
      </c>
      <c r="BB1433" s="17" t="str">
        <f t="shared" si="459"/>
        <v/>
      </c>
      <c r="BD1433" s="17" t="str">
        <f>IF(AND(OR(F1433="",F1433="□"),OR(G1433="",G1433="□"),OR(H1433="",H1433="□")),"",IF(AND(F1433="■",G1433="■"),"",IF(AND(OR(F1433="■",G1433="■"),H1433="■"),"",IF(F1433="■",5,IF(G1433="■",4,IF(I1433="","",IF($C$3="","",IF($C$3=8,"-",IF($C$3&lt;8,IF(I1433&lt;=$BY$25,7,IF(I1433&lt;=$BY$26,6,IF(I1433&lt;=$BY$27,5,IF(I1433&lt;=$BY$28,4,IF(I1433&lt;=$BY$29,3,IF(I1433&lt;=$BY$30,2,1)))))))))))))))</f>
        <v/>
      </c>
      <c r="BE1433" s="17" t="str">
        <f>IF(AND(OR(F1433="",F1433="□"),OR(G1433="",G1433="□"),OR(H1433="",H1433="□")),"",IF(AND(F1433="■",G1433="■"),"",IF(AND(OR(F1433="■",G1433="■"),H1433="■"),"",IF(F1433="■",5,IF(G1433="■",4,IF(K1433="","",IF($C$3="","",IF($C$3=8,IF(K1433&lt;=$BY$33,6,IF(K1433&lt;=$BY$34,5,IF(K1433&lt;=$BY$35,4,3))),IF(AND($C$3&lt;8,$C$3&gt;4),IF(K1433&lt;=$BY$32,7,IF(K1433&lt;=$BY$33,6,IF(K1433&lt;=$BY$34,5,IF(K1433&lt;=$BY$35,4,IF(K1433&lt;=$BY$36,3,2))))),IF(C1419&lt;5,"-"))))))))))</f>
        <v/>
      </c>
      <c r="BF1433" s="17" t="str">
        <f t="shared" si="461"/>
        <v/>
      </c>
      <c r="BH1433" s="18" t="str">
        <f>IF(X1433="","",IF(50&lt;=Y1433,6,IF(AND(40&lt;=Y1433,Y1433&lt;50),5,IF(AND(30&lt;=Y1433,Y1433&lt;40),4,IF(AND(20&lt;=Y1433,Y1433&lt;30),3,IF(AND(10&lt;=Y1433,Y1433&lt;20),2,IF(AND(0&lt;=Y1433,Y1433&lt;10),1,IF(Y1433&lt;0,0,""))))))))</f>
        <v/>
      </c>
      <c r="BI1433" s="18" t="str">
        <f>IF(X1433="","",IF(30&lt;=Y1433,4,IF(AND(20&lt;=Y1433,Y1433&lt;30),3,IF(AND(10&lt;=Y1433,Y1433&lt;20),2,IF(AND(0&lt;=Y1433,Y1433&lt;10),1,IF(Y1433&lt;0,0,""))))))</f>
        <v/>
      </c>
      <c r="BJ1433" s="58" t="str">
        <f>IF(AND(OR(Q1433="",Q1433="□"),OR(R1433="",R1433="□"),OR(S1433="",S1433="□")),"",IF(AND(Q1433="■",R1433="■"),"",IF(AND(OR(Q1433="■",R1433="■"),S1433="■"),"",IF(Q1433="■",3,IF(R1433="■",1,IF(Z1433="■",BH1433,BI1433))))))</f>
        <v/>
      </c>
    </row>
    <row r="1434" spans="1:62" ht="12" customHeight="1" x14ac:dyDescent="0.15">
      <c r="A1434" s="66">
        <v>1417</v>
      </c>
      <c r="B1434" s="4"/>
      <c r="C1434" s="2"/>
      <c r="D1434" s="2"/>
      <c r="E1434" s="8"/>
      <c r="F1434" s="129" t="s">
        <v>38</v>
      </c>
      <c r="G1434" s="130" t="s">
        <v>38</v>
      </c>
      <c r="H1434" s="131" t="s">
        <v>38</v>
      </c>
      <c r="I1434" s="122"/>
      <c r="J1434" s="149"/>
      <c r="K1434" s="124"/>
      <c r="L1434" s="178"/>
      <c r="M1434" s="133"/>
      <c r="N1434" s="163" t="str">
        <f>IF($C$3="","",IF(P1434="","",BF1434))</f>
        <v/>
      </c>
      <c r="O1434" s="163" t="str">
        <f>IF($C$3="","",IF(AND(OR(F1434="",F1434="□"),OR(G1434="",G1434="□"),OR(H1434="",H1434="□")),"",IF(AND(F1434="■",G1434="■"),"",IF(AND(OR(F1434="■",G1434="■"),H1434="■"),"",IF(BF1434="","",IF(OR(BF1434=4,BF1434&gt;4),"○","×"))))))</f>
        <v/>
      </c>
      <c r="P1434" s="162" t="str">
        <f>IF($C$3="","",IF(AND(OR(F1434="",F1434="□"),OR(G1434="",G1434="□"),OR(H1434="",H1434="□")),"",IF(AND(F1434="■",G1434="■"),"",IF(AND(OR(F1434="■",G1434="■"),H1434="■"),"",IF(BF1434="","",IF(OR(BF1434=5,BF1434&gt;5),"○","×"))))))</f>
        <v/>
      </c>
      <c r="Q1434" s="129" t="s">
        <v>38</v>
      </c>
      <c r="R1434" s="130" t="s">
        <v>38</v>
      </c>
      <c r="S1434" s="131" t="s">
        <v>38</v>
      </c>
      <c r="T1434" s="1"/>
      <c r="U1434" s="10"/>
      <c r="V1434" s="11"/>
      <c r="W1434" s="10"/>
      <c r="X1434" s="223" t="str">
        <f t="shared" si="460"/>
        <v/>
      </c>
      <c r="Y1434" s="164" t="str">
        <f t="shared" si="442"/>
        <v/>
      </c>
      <c r="Z1434" s="131" t="s">
        <v>58</v>
      </c>
      <c r="AA1434" s="135" t="s">
        <v>58</v>
      </c>
      <c r="AB1434" s="165" t="str">
        <f t="shared" si="443"/>
        <v/>
      </c>
      <c r="AC1434" s="280"/>
      <c r="AD1434" s="281"/>
      <c r="AF1434" s="60" t="str">
        <f>IF($C$3="","",IF(AND(F1434="□",G1434="□",H1434="□"),"",IF(AND(F1434="■",G1434="■"),"",IF(AND(F1434="■",H1434="■"),"",IF(AND(G1434="■",H1434="■"),"",IF(F1434="■",$BY$42,IF(G1434="■",$BY$39,IF(I1434="","",I1434))))))))</f>
        <v/>
      </c>
      <c r="AG1434" s="61" t="str">
        <f>IF($C$3="","",IF(AND(F1434="□",G1434="□",H1434="□"),"",IF(AND(F1434="■",G1434="■"),"",IF(AND(F1434="■",H1434="■"),"",IF(AND(G1434="■",H1434="■"),"",IF(F1434="■",$BY$44,IF(G1434="■",$BY$41,IF(K1434="","",K1434))))))))</f>
        <v/>
      </c>
      <c r="AH1434" s="63" t="str">
        <f t="shared" si="444"/>
        <v/>
      </c>
      <c r="AI1434" s="63" t="str">
        <f t="shared" si="445"/>
        <v/>
      </c>
      <c r="AJ1434" s="64" t="str">
        <f t="shared" si="446"/>
        <v/>
      </c>
      <c r="AK1434" s="64" t="str">
        <f t="shared" si="447"/>
        <v/>
      </c>
      <c r="AL1434" s="64" t="str">
        <f>IF($C$3="","",IF(AND(F1434="□",G1434="□",H1434="□"),"",IF(AND(F1434="■",G1434="■"),"",IF(AND(F1434="■",H1434="■"),"",IF(AND(G1434="■",H1434="■"),"",IF(F1434="■",$BY$23,IF(G1434="■",$BY$21,IF(J1434="","",J1434))))))))</f>
        <v/>
      </c>
      <c r="AM1434" s="65" t="str">
        <f t="shared" si="448"/>
        <v/>
      </c>
      <c r="AN1434" s="64" t="str">
        <f>IF($C$3="","",IF(AND(F1434="□",G1434="□",H1434="□"),"",IF(AND(F1434="■",G1434="■"),"",IF(AND(F1434="■",H1434="■"),"",IF(AND(G1434="■",H1434="■"),"",IF(F1434="■",$BY$24,IF(G1434="■",$BY$22,IF(L1434="","",L1434))))))))</f>
        <v/>
      </c>
      <c r="AO1434" s="118"/>
      <c r="AP1434" s="64" t="str">
        <f t="shared" si="449"/>
        <v/>
      </c>
      <c r="AQ1434" s="64" t="str">
        <f t="shared" si="450"/>
        <v/>
      </c>
      <c r="AR1434" s="64" t="str">
        <f t="shared" si="451"/>
        <v/>
      </c>
      <c r="AS1434" s="64" t="str">
        <f t="shared" si="452"/>
        <v/>
      </c>
      <c r="AT1434" s="64" t="str">
        <f t="shared" si="453"/>
        <v/>
      </c>
      <c r="AW1434" s="17" t="str">
        <f t="shared" si="454"/>
        <v/>
      </c>
      <c r="AX1434" s="17" t="str">
        <f t="shared" si="455"/>
        <v/>
      </c>
      <c r="AY1434" s="17" t="str">
        <f t="shared" si="456"/>
        <v/>
      </c>
      <c r="AZ1434" s="17" t="str">
        <f t="shared" si="457"/>
        <v/>
      </c>
      <c r="BA1434" s="17" t="str">
        <f t="shared" si="458"/>
        <v/>
      </c>
      <c r="BB1434" s="17" t="str">
        <f t="shared" si="459"/>
        <v/>
      </c>
      <c r="BD1434" s="17" t="str">
        <f>IF(AND(OR(F1434="",F1434="□"),OR(G1434="",G1434="□"),OR(H1434="",H1434="□")),"",IF(AND(F1434="■",G1434="■"),"",IF(AND(OR(F1434="■",G1434="■"),H1434="■"),"",IF(F1434="■",5,IF(G1434="■",4,IF(I1434="","",IF($C$3="","",IF($C$3=8,"-",IF($C$3&lt;8,IF(I1434&lt;=$BY$25,7,IF(I1434&lt;=$BY$26,6,IF(I1434&lt;=$BY$27,5,IF(I1434&lt;=$BY$28,4,IF(I1434&lt;=$BY$29,3,IF(I1434&lt;=$BY$30,2,1)))))))))))))))</f>
        <v/>
      </c>
      <c r="BE1434" s="17" t="str">
        <f>IF(AND(OR(F1434="",F1434="□"),OR(G1434="",G1434="□"),OR(H1434="",H1434="□")),"",IF(AND(F1434="■",G1434="■"),"",IF(AND(OR(F1434="■",G1434="■"),H1434="■"),"",IF(F1434="■",5,IF(G1434="■",4,IF(K1434="","",IF($C$3="","",IF($C$3=8,IF(K1434&lt;=$BY$33,6,IF(K1434&lt;=$BY$34,5,IF(K1434&lt;=$BY$35,4,3))),IF(AND($C$3&lt;8,$C$3&gt;4),IF(K1434&lt;=$BY$32,7,IF(K1434&lt;=$BY$33,6,IF(K1434&lt;=$BY$34,5,IF(K1434&lt;=$BY$35,4,IF(K1434&lt;=$BY$36,3,2))))),IF(C1420&lt;5,"-"))))))))))</f>
        <v/>
      </c>
      <c r="BF1434" s="17" t="str">
        <f t="shared" si="461"/>
        <v/>
      </c>
      <c r="BH1434" s="18" t="str">
        <f>IF(X1434="","",IF(50&lt;=Y1434,6,IF(AND(40&lt;=Y1434,Y1434&lt;50),5,IF(AND(30&lt;=Y1434,Y1434&lt;40),4,IF(AND(20&lt;=Y1434,Y1434&lt;30),3,IF(AND(10&lt;=Y1434,Y1434&lt;20),2,IF(AND(0&lt;=Y1434,Y1434&lt;10),1,IF(Y1434&lt;0,0,""))))))))</f>
        <v/>
      </c>
      <c r="BI1434" s="18" t="str">
        <f>IF(X1434="","",IF(30&lt;=Y1434,4,IF(AND(20&lt;=Y1434,Y1434&lt;30),3,IF(AND(10&lt;=Y1434,Y1434&lt;20),2,IF(AND(0&lt;=Y1434,Y1434&lt;10),1,IF(Y1434&lt;0,0,""))))))</f>
        <v/>
      </c>
      <c r="BJ1434" s="58" t="str">
        <f>IF(AND(OR(Q1434="",Q1434="□"),OR(R1434="",R1434="□"),OR(S1434="",S1434="□")),"",IF(AND(Q1434="■",R1434="■"),"",IF(AND(OR(Q1434="■",R1434="■"),S1434="■"),"",IF(Q1434="■",3,IF(R1434="■",1,IF(Z1434="■",BH1434,BI1434))))))</f>
        <v/>
      </c>
    </row>
    <row r="1435" spans="1:62" ht="12" customHeight="1" x14ac:dyDescent="0.15">
      <c r="A1435" s="66">
        <v>1418</v>
      </c>
      <c r="B1435" s="4"/>
      <c r="C1435" s="2"/>
      <c r="D1435" s="2"/>
      <c r="E1435" s="8"/>
      <c r="F1435" s="129" t="s">
        <v>38</v>
      </c>
      <c r="G1435" s="130" t="s">
        <v>38</v>
      </c>
      <c r="H1435" s="131" t="s">
        <v>38</v>
      </c>
      <c r="I1435" s="122"/>
      <c r="J1435" s="149"/>
      <c r="K1435" s="124"/>
      <c r="L1435" s="178"/>
      <c r="M1435" s="133"/>
      <c r="N1435" s="163" t="str">
        <f>IF($C$3="","",IF(P1435="","",BF1435))</f>
        <v/>
      </c>
      <c r="O1435" s="163" t="str">
        <f>IF($C$3="","",IF(AND(OR(F1435="",F1435="□"),OR(G1435="",G1435="□"),OR(H1435="",H1435="□")),"",IF(AND(F1435="■",G1435="■"),"",IF(AND(OR(F1435="■",G1435="■"),H1435="■"),"",IF(BF1435="","",IF(OR(BF1435=4,BF1435&gt;4),"○","×"))))))</f>
        <v/>
      </c>
      <c r="P1435" s="162" t="str">
        <f>IF($C$3="","",IF(AND(OR(F1435="",F1435="□"),OR(G1435="",G1435="□"),OR(H1435="",H1435="□")),"",IF(AND(F1435="■",G1435="■"),"",IF(AND(OR(F1435="■",G1435="■"),H1435="■"),"",IF(BF1435="","",IF(OR(BF1435=5,BF1435&gt;5),"○","×"))))))</f>
        <v/>
      </c>
      <c r="Q1435" s="129" t="s">
        <v>38</v>
      </c>
      <c r="R1435" s="130" t="s">
        <v>38</v>
      </c>
      <c r="S1435" s="131" t="s">
        <v>38</v>
      </c>
      <c r="T1435" s="1"/>
      <c r="U1435" s="10"/>
      <c r="V1435" s="11"/>
      <c r="W1435" s="10"/>
      <c r="X1435" s="223" t="str">
        <f t="shared" si="460"/>
        <v/>
      </c>
      <c r="Y1435" s="164" t="str">
        <f t="shared" si="442"/>
        <v/>
      </c>
      <c r="Z1435" s="131" t="s">
        <v>58</v>
      </c>
      <c r="AA1435" s="135" t="s">
        <v>58</v>
      </c>
      <c r="AB1435" s="165" t="str">
        <f t="shared" si="443"/>
        <v/>
      </c>
      <c r="AC1435" s="280"/>
      <c r="AD1435" s="281"/>
      <c r="AF1435" s="60" t="str">
        <f>IF($C$3="","",IF(AND(F1435="□",G1435="□",H1435="□"),"",IF(AND(F1435="■",G1435="■"),"",IF(AND(F1435="■",H1435="■"),"",IF(AND(G1435="■",H1435="■"),"",IF(F1435="■",$BY$42,IF(G1435="■",$BY$39,IF(I1435="","",I1435))))))))</f>
        <v/>
      </c>
      <c r="AG1435" s="61" t="str">
        <f>IF($C$3="","",IF(AND(F1435="□",G1435="□",H1435="□"),"",IF(AND(F1435="■",G1435="■"),"",IF(AND(F1435="■",H1435="■"),"",IF(AND(G1435="■",H1435="■"),"",IF(F1435="■",$BY$44,IF(G1435="■",$BY$41,IF(K1435="","",K1435))))))))</f>
        <v/>
      </c>
      <c r="AH1435" s="63" t="str">
        <f t="shared" si="444"/>
        <v/>
      </c>
      <c r="AI1435" s="63" t="str">
        <f t="shared" si="445"/>
        <v/>
      </c>
      <c r="AJ1435" s="64" t="str">
        <f t="shared" si="446"/>
        <v/>
      </c>
      <c r="AK1435" s="64" t="str">
        <f t="shared" si="447"/>
        <v/>
      </c>
      <c r="AL1435" s="64" t="str">
        <f>IF($C$3="","",IF(AND(F1435="□",G1435="□",H1435="□"),"",IF(AND(F1435="■",G1435="■"),"",IF(AND(F1435="■",H1435="■"),"",IF(AND(G1435="■",H1435="■"),"",IF(F1435="■",$BY$23,IF(G1435="■",$BY$21,IF(J1435="","",J1435))))))))</f>
        <v/>
      </c>
      <c r="AM1435" s="65" t="str">
        <f t="shared" si="448"/>
        <v/>
      </c>
      <c r="AN1435" s="64" t="str">
        <f>IF($C$3="","",IF(AND(F1435="□",G1435="□",H1435="□"),"",IF(AND(F1435="■",G1435="■"),"",IF(AND(F1435="■",H1435="■"),"",IF(AND(G1435="■",H1435="■"),"",IF(F1435="■",$BY$24,IF(G1435="■",$BY$22,IF(L1435="","",L1435))))))))</f>
        <v/>
      </c>
      <c r="AO1435" s="118"/>
      <c r="AP1435" s="64" t="str">
        <f t="shared" si="449"/>
        <v/>
      </c>
      <c r="AQ1435" s="64" t="str">
        <f t="shared" si="450"/>
        <v/>
      </c>
      <c r="AR1435" s="64" t="str">
        <f t="shared" si="451"/>
        <v/>
      </c>
      <c r="AS1435" s="64" t="str">
        <f t="shared" si="452"/>
        <v/>
      </c>
      <c r="AT1435" s="64" t="str">
        <f t="shared" si="453"/>
        <v/>
      </c>
      <c r="AW1435" s="17" t="str">
        <f t="shared" si="454"/>
        <v/>
      </c>
      <c r="AX1435" s="17" t="str">
        <f t="shared" si="455"/>
        <v/>
      </c>
      <c r="AY1435" s="17" t="str">
        <f t="shared" si="456"/>
        <v/>
      </c>
      <c r="AZ1435" s="17" t="str">
        <f t="shared" si="457"/>
        <v/>
      </c>
      <c r="BA1435" s="17" t="str">
        <f t="shared" si="458"/>
        <v/>
      </c>
      <c r="BB1435" s="17" t="str">
        <f t="shared" si="459"/>
        <v/>
      </c>
      <c r="BD1435" s="17" t="str">
        <f>IF(AND(OR(F1435="",F1435="□"),OR(G1435="",G1435="□"),OR(H1435="",H1435="□")),"",IF(AND(F1435="■",G1435="■"),"",IF(AND(OR(F1435="■",G1435="■"),H1435="■"),"",IF(F1435="■",5,IF(G1435="■",4,IF(I1435="","",IF($C$3="","",IF($C$3=8,"-",IF($C$3&lt;8,IF(I1435&lt;=$BY$25,7,IF(I1435&lt;=$BY$26,6,IF(I1435&lt;=$BY$27,5,IF(I1435&lt;=$BY$28,4,IF(I1435&lt;=$BY$29,3,IF(I1435&lt;=$BY$30,2,1)))))))))))))))</f>
        <v/>
      </c>
      <c r="BE1435" s="17" t="str">
        <f>IF(AND(OR(F1435="",F1435="□"),OR(G1435="",G1435="□"),OR(H1435="",H1435="□")),"",IF(AND(F1435="■",G1435="■"),"",IF(AND(OR(F1435="■",G1435="■"),H1435="■"),"",IF(F1435="■",5,IF(G1435="■",4,IF(K1435="","",IF($C$3="","",IF($C$3=8,IF(K1435&lt;=$BY$33,6,IF(K1435&lt;=$BY$34,5,IF(K1435&lt;=$BY$35,4,3))),IF(AND($C$3&lt;8,$C$3&gt;4),IF(K1435&lt;=$BY$32,7,IF(K1435&lt;=$BY$33,6,IF(K1435&lt;=$BY$34,5,IF(K1435&lt;=$BY$35,4,IF(K1435&lt;=$BY$36,3,2))))),IF(C1421&lt;5,"-"))))))))))</f>
        <v/>
      </c>
      <c r="BF1435" s="17" t="str">
        <f t="shared" si="461"/>
        <v/>
      </c>
      <c r="BH1435" s="18" t="str">
        <f>IF(X1435="","",IF(50&lt;=Y1435,6,IF(AND(40&lt;=Y1435,Y1435&lt;50),5,IF(AND(30&lt;=Y1435,Y1435&lt;40),4,IF(AND(20&lt;=Y1435,Y1435&lt;30),3,IF(AND(10&lt;=Y1435,Y1435&lt;20),2,IF(AND(0&lt;=Y1435,Y1435&lt;10),1,IF(Y1435&lt;0,0,""))))))))</f>
        <v/>
      </c>
      <c r="BI1435" s="18" t="str">
        <f>IF(X1435="","",IF(30&lt;=Y1435,4,IF(AND(20&lt;=Y1435,Y1435&lt;30),3,IF(AND(10&lt;=Y1435,Y1435&lt;20),2,IF(AND(0&lt;=Y1435,Y1435&lt;10),1,IF(Y1435&lt;0,0,""))))))</f>
        <v/>
      </c>
      <c r="BJ1435" s="58" t="str">
        <f>IF(AND(OR(Q1435="",Q1435="□"),OR(R1435="",R1435="□"),OR(S1435="",S1435="□")),"",IF(AND(Q1435="■",R1435="■"),"",IF(AND(OR(Q1435="■",R1435="■"),S1435="■"),"",IF(Q1435="■",3,IF(R1435="■",1,IF(Z1435="■",BH1435,BI1435))))))</f>
        <v/>
      </c>
    </row>
    <row r="1436" spans="1:62" ht="12" customHeight="1" x14ac:dyDescent="0.15">
      <c r="A1436" s="66">
        <v>1419</v>
      </c>
      <c r="B1436" s="4"/>
      <c r="C1436" s="2"/>
      <c r="D1436" s="2"/>
      <c r="E1436" s="8"/>
      <c r="F1436" s="129" t="s">
        <v>38</v>
      </c>
      <c r="G1436" s="130" t="s">
        <v>38</v>
      </c>
      <c r="H1436" s="131" t="s">
        <v>38</v>
      </c>
      <c r="I1436" s="122"/>
      <c r="J1436" s="149"/>
      <c r="K1436" s="124"/>
      <c r="L1436" s="178"/>
      <c r="M1436" s="133"/>
      <c r="N1436" s="163" t="str">
        <f>IF($C$3="","",IF(P1436="","",BF1436))</f>
        <v/>
      </c>
      <c r="O1436" s="163" t="str">
        <f>IF($C$3="","",IF(AND(OR(F1436="",F1436="□"),OR(G1436="",G1436="□"),OR(H1436="",H1436="□")),"",IF(AND(F1436="■",G1436="■"),"",IF(AND(OR(F1436="■",G1436="■"),H1436="■"),"",IF(BF1436="","",IF(OR(BF1436=4,BF1436&gt;4),"○","×"))))))</f>
        <v/>
      </c>
      <c r="P1436" s="162" t="str">
        <f>IF($C$3="","",IF(AND(OR(F1436="",F1436="□"),OR(G1436="",G1436="□"),OR(H1436="",H1436="□")),"",IF(AND(F1436="■",G1436="■"),"",IF(AND(OR(F1436="■",G1436="■"),H1436="■"),"",IF(BF1436="","",IF(OR(BF1436=5,BF1436&gt;5),"○","×"))))))</f>
        <v/>
      </c>
      <c r="Q1436" s="129" t="s">
        <v>38</v>
      </c>
      <c r="R1436" s="130" t="s">
        <v>38</v>
      </c>
      <c r="S1436" s="131" t="s">
        <v>38</v>
      </c>
      <c r="T1436" s="1"/>
      <c r="U1436" s="10"/>
      <c r="V1436" s="11"/>
      <c r="W1436" s="10"/>
      <c r="X1436" s="223" t="str">
        <f t="shared" si="460"/>
        <v/>
      </c>
      <c r="Y1436" s="164" t="str">
        <f t="shared" si="442"/>
        <v/>
      </c>
      <c r="Z1436" s="131" t="s">
        <v>58</v>
      </c>
      <c r="AA1436" s="135" t="s">
        <v>58</v>
      </c>
      <c r="AB1436" s="165" t="str">
        <f t="shared" si="443"/>
        <v/>
      </c>
      <c r="AC1436" s="280"/>
      <c r="AD1436" s="281"/>
      <c r="AF1436" s="60" t="str">
        <f>IF($C$3="","",IF(AND(F1436="□",G1436="□",H1436="□"),"",IF(AND(F1436="■",G1436="■"),"",IF(AND(F1436="■",H1436="■"),"",IF(AND(G1436="■",H1436="■"),"",IF(F1436="■",$BY$42,IF(G1436="■",$BY$39,IF(I1436="","",I1436))))))))</f>
        <v/>
      </c>
      <c r="AG1436" s="61" t="str">
        <f>IF($C$3="","",IF(AND(F1436="□",G1436="□",H1436="□"),"",IF(AND(F1436="■",G1436="■"),"",IF(AND(F1436="■",H1436="■"),"",IF(AND(G1436="■",H1436="■"),"",IF(F1436="■",$BY$44,IF(G1436="■",$BY$41,IF(K1436="","",K1436))))))))</f>
        <v/>
      </c>
      <c r="AH1436" s="63" t="str">
        <f t="shared" si="444"/>
        <v/>
      </c>
      <c r="AI1436" s="63" t="str">
        <f t="shared" si="445"/>
        <v/>
      </c>
      <c r="AJ1436" s="64" t="str">
        <f t="shared" si="446"/>
        <v/>
      </c>
      <c r="AK1436" s="64" t="str">
        <f t="shared" si="447"/>
        <v/>
      </c>
      <c r="AL1436" s="64" t="str">
        <f>IF($C$3="","",IF(AND(F1436="□",G1436="□",H1436="□"),"",IF(AND(F1436="■",G1436="■"),"",IF(AND(F1436="■",H1436="■"),"",IF(AND(G1436="■",H1436="■"),"",IF(F1436="■",$BY$23,IF(G1436="■",$BY$21,IF(J1436="","",J1436))))))))</f>
        <v/>
      </c>
      <c r="AM1436" s="65" t="str">
        <f t="shared" si="448"/>
        <v/>
      </c>
      <c r="AN1436" s="64" t="str">
        <f>IF($C$3="","",IF(AND(F1436="□",G1436="□",H1436="□"),"",IF(AND(F1436="■",G1436="■"),"",IF(AND(F1436="■",H1436="■"),"",IF(AND(G1436="■",H1436="■"),"",IF(F1436="■",$BY$24,IF(G1436="■",$BY$22,IF(L1436="","",L1436))))))))</f>
        <v/>
      </c>
      <c r="AO1436" s="118"/>
      <c r="AP1436" s="64" t="str">
        <f t="shared" si="449"/>
        <v/>
      </c>
      <c r="AQ1436" s="64" t="str">
        <f t="shared" si="450"/>
        <v/>
      </c>
      <c r="AR1436" s="64" t="str">
        <f t="shared" si="451"/>
        <v/>
      </c>
      <c r="AS1436" s="64" t="str">
        <f t="shared" si="452"/>
        <v/>
      </c>
      <c r="AT1436" s="64" t="str">
        <f t="shared" si="453"/>
        <v/>
      </c>
      <c r="AW1436" s="17" t="str">
        <f t="shared" si="454"/>
        <v/>
      </c>
      <c r="AX1436" s="17" t="str">
        <f t="shared" si="455"/>
        <v/>
      </c>
      <c r="AY1436" s="17" t="str">
        <f t="shared" si="456"/>
        <v/>
      </c>
      <c r="AZ1436" s="17" t="str">
        <f t="shared" si="457"/>
        <v/>
      </c>
      <c r="BA1436" s="17" t="str">
        <f t="shared" si="458"/>
        <v/>
      </c>
      <c r="BB1436" s="17" t="str">
        <f t="shared" si="459"/>
        <v/>
      </c>
      <c r="BD1436" s="17" t="str">
        <f>IF(AND(OR(F1436="",F1436="□"),OR(G1436="",G1436="□"),OR(H1436="",H1436="□")),"",IF(AND(F1436="■",G1436="■"),"",IF(AND(OR(F1436="■",G1436="■"),H1436="■"),"",IF(F1436="■",5,IF(G1436="■",4,IF(I1436="","",IF($C$3="","",IF($C$3=8,"-",IF($C$3&lt;8,IF(I1436&lt;=$BY$25,7,IF(I1436&lt;=$BY$26,6,IF(I1436&lt;=$BY$27,5,IF(I1436&lt;=$BY$28,4,IF(I1436&lt;=$BY$29,3,IF(I1436&lt;=$BY$30,2,1)))))))))))))))</f>
        <v/>
      </c>
      <c r="BE1436" s="17" t="str">
        <f>IF(AND(OR(F1436="",F1436="□"),OR(G1436="",G1436="□"),OR(H1436="",H1436="□")),"",IF(AND(F1436="■",G1436="■"),"",IF(AND(OR(F1436="■",G1436="■"),H1436="■"),"",IF(F1436="■",5,IF(G1436="■",4,IF(K1436="","",IF($C$3="","",IF($C$3=8,IF(K1436&lt;=$BY$33,6,IF(K1436&lt;=$BY$34,5,IF(K1436&lt;=$BY$35,4,3))),IF(AND($C$3&lt;8,$C$3&gt;4),IF(K1436&lt;=$BY$32,7,IF(K1436&lt;=$BY$33,6,IF(K1436&lt;=$BY$34,5,IF(K1436&lt;=$BY$35,4,IF(K1436&lt;=$BY$36,3,2))))),IF(C1422&lt;5,"-"))))))))))</f>
        <v/>
      </c>
      <c r="BF1436" s="17" t="str">
        <f t="shared" si="461"/>
        <v/>
      </c>
      <c r="BH1436" s="18" t="str">
        <f>IF(X1436="","",IF(50&lt;=Y1436,6,IF(AND(40&lt;=Y1436,Y1436&lt;50),5,IF(AND(30&lt;=Y1436,Y1436&lt;40),4,IF(AND(20&lt;=Y1436,Y1436&lt;30),3,IF(AND(10&lt;=Y1436,Y1436&lt;20),2,IF(AND(0&lt;=Y1436,Y1436&lt;10),1,IF(Y1436&lt;0,0,""))))))))</f>
        <v/>
      </c>
      <c r="BI1436" s="18" t="str">
        <f>IF(X1436="","",IF(30&lt;=Y1436,4,IF(AND(20&lt;=Y1436,Y1436&lt;30),3,IF(AND(10&lt;=Y1436,Y1436&lt;20),2,IF(AND(0&lt;=Y1436,Y1436&lt;10),1,IF(Y1436&lt;0,0,""))))))</f>
        <v/>
      </c>
      <c r="BJ1436" s="58" t="str">
        <f>IF(AND(OR(Q1436="",Q1436="□"),OR(R1436="",R1436="□"),OR(S1436="",S1436="□")),"",IF(AND(Q1436="■",R1436="■"),"",IF(AND(OR(Q1436="■",R1436="■"),S1436="■"),"",IF(Q1436="■",3,IF(R1436="■",1,IF(Z1436="■",BH1436,BI1436))))))</f>
        <v/>
      </c>
    </row>
    <row r="1437" spans="1:62" ht="12" customHeight="1" x14ac:dyDescent="0.15">
      <c r="A1437" s="66">
        <v>1420</v>
      </c>
      <c r="B1437" s="4"/>
      <c r="C1437" s="2"/>
      <c r="D1437" s="2"/>
      <c r="E1437" s="8"/>
      <c r="F1437" s="129" t="s">
        <v>38</v>
      </c>
      <c r="G1437" s="130" t="s">
        <v>38</v>
      </c>
      <c r="H1437" s="131" t="s">
        <v>38</v>
      </c>
      <c r="I1437" s="122"/>
      <c r="J1437" s="149"/>
      <c r="K1437" s="124"/>
      <c r="L1437" s="178"/>
      <c r="M1437" s="133"/>
      <c r="N1437" s="163" t="str">
        <f>IF($C$3="","",IF(P1437="","",BF1437))</f>
        <v/>
      </c>
      <c r="O1437" s="163" t="str">
        <f>IF($C$3="","",IF(AND(OR(F1437="",F1437="□"),OR(G1437="",G1437="□"),OR(H1437="",H1437="□")),"",IF(AND(F1437="■",G1437="■"),"",IF(AND(OR(F1437="■",G1437="■"),H1437="■"),"",IF(BF1437="","",IF(OR(BF1437=4,BF1437&gt;4),"○","×"))))))</f>
        <v/>
      </c>
      <c r="P1437" s="162" t="str">
        <f>IF($C$3="","",IF(AND(OR(F1437="",F1437="□"),OR(G1437="",G1437="□"),OR(H1437="",H1437="□")),"",IF(AND(F1437="■",G1437="■"),"",IF(AND(OR(F1437="■",G1437="■"),H1437="■"),"",IF(BF1437="","",IF(OR(BF1437=5,BF1437&gt;5),"○","×"))))))</f>
        <v/>
      </c>
      <c r="Q1437" s="129" t="s">
        <v>38</v>
      </c>
      <c r="R1437" s="130" t="s">
        <v>38</v>
      </c>
      <c r="S1437" s="131" t="s">
        <v>38</v>
      </c>
      <c r="T1437" s="1"/>
      <c r="U1437" s="10"/>
      <c r="V1437" s="11"/>
      <c r="W1437" s="10"/>
      <c r="X1437" s="223" t="str">
        <f t="shared" si="460"/>
        <v/>
      </c>
      <c r="Y1437" s="164" t="str">
        <f t="shared" si="442"/>
        <v/>
      </c>
      <c r="Z1437" s="131" t="s">
        <v>58</v>
      </c>
      <c r="AA1437" s="135" t="s">
        <v>58</v>
      </c>
      <c r="AB1437" s="165" t="str">
        <f t="shared" si="443"/>
        <v/>
      </c>
      <c r="AC1437" s="280"/>
      <c r="AD1437" s="281"/>
      <c r="AF1437" s="60" t="str">
        <f>IF($C$3="","",IF(AND(F1437="□",G1437="□",H1437="□"),"",IF(AND(F1437="■",G1437="■"),"",IF(AND(F1437="■",H1437="■"),"",IF(AND(G1437="■",H1437="■"),"",IF(F1437="■",$BY$42,IF(G1437="■",$BY$39,IF(I1437="","",I1437))))))))</f>
        <v/>
      </c>
      <c r="AG1437" s="61" t="str">
        <f>IF($C$3="","",IF(AND(F1437="□",G1437="□",H1437="□"),"",IF(AND(F1437="■",G1437="■"),"",IF(AND(F1437="■",H1437="■"),"",IF(AND(G1437="■",H1437="■"),"",IF(F1437="■",$BY$44,IF(G1437="■",$BY$41,IF(K1437="","",K1437))))))))</f>
        <v/>
      </c>
      <c r="AH1437" s="63" t="str">
        <f t="shared" si="444"/>
        <v/>
      </c>
      <c r="AI1437" s="63" t="str">
        <f t="shared" si="445"/>
        <v/>
      </c>
      <c r="AJ1437" s="64" t="str">
        <f t="shared" si="446"/>
        <v/>
      </c>
      <c r="AK1437" s="64" t="str">
        <f t="shared" si="447"/>
        <v/>
      </c>
      <c r="AL1437" s="64" t="str">
        <f>IF($C$3="","",IF(AND(F1437="□",G1437="□",H1437="□"),"",IF(AND(F1437="■",G1437="■"),"",IF(AND(F1437="■",H1437="■"),"",IF(AND(G1437="■",H1437="■"),"",IF(F1437="■",$BY$23,IF(G1437="■",$BY$21,IF(J1437="","",J1437))))))))</f>
        <v/>
      </c>
      <c r="AM1437" s="65" t="str">
        <f t="shared" si="448"/>
        <v/>
      </c>
      <c r="AN1437" s="64" t="str">
        <f>IF($C$3="","",IF(AND(F1437="□",G1437="□",H1437="□"),"",IF(AND(F1437="■",G1437="■"),"",IF(AND(F1437="■",H1437="■"),"",IF(AND(G1437="■",H1437="■"),"",IF(F1437="■",$BY$24,IF(G1437="■",$BY$22,IF(L1437="","",L1437))))))))</f>
        <v/>
      </c>
      <c r="AO1437" s="118"/>
      <c r="AP1437" s="64" t="str">
        <f t="shared" si="449"/>
        <v/>
      </c>
      <c r="AQ1437" s="64" t="str">
        <f t="shared" si="450"/>
        <v/>
      </c>
      <c r="AR1437" s="64" t="str">
        <f t="shared" si="451"/>
        <v/>
      </c>
      <c r="AS1437" s="64" t="str">
        <f t="shared" si="452"/>
        <v/>
      </c>
      <c r="AT1437" s="64" t="str">
        <f t="shared" si="453"/>
        <v/>
      </c>
      <c r="AW1437" s="17" t="str">
        <f t="shared" si="454"/>
        <v/>
      </c>
      <c r="AX1437" s="17" t="str">
        <f t="shared" si="455"/>
        <v/>
      </c>
      <c r="AY1437" s="17" t="str">
        <f t="shared" si="456"/>
        <v/>
      </c>
      <c r="AZ1437" s="17" t="str">
        <f t="shared" si="457"/>
        <v/>
      </c>
      <c r="BA1437" s="17" t="str">
        <f t="shared" si="458"/>
        <v/>
      </c>
      <c r="BB1437" s="17" t="str">
        <f t="shared" si="459"/>
        <v/>
      </c>
      <c r="BD1437" s="17" t="str">
        <f>IF(AND(OR(F1437="",F1437="□"),OR(G1437="",G1437="□"),OR(H1437="",H1437="□")),"",IF(AND(F1437="■",G1437="■"),"",IF(AND(OR(F1437="■",G1437="■"),H1437="■"),"",IF(F1437="■",5,IF(G1437="■",4,IF(I1437="","",IF($C$3="","",IF($C$3=8,"-",IF($C$3&lt;8,IF(I1437&lt;=$BY$25,7,IF(I1437&lt;=$BY$26,6,IF(I1437&lt;=$BY$27,5,IF(I1437&lt;=$BY$28,4,IF(I1437&lt;=$BY$29,3,IF(I1437&lt;=$BY$30,2,1)))))))))))))))</f>
        <v/>
      </c>
      <c r="BE1437" s="17" t="str">
        <f>IF(AND(OR(F1437="",F1437="□"),OR(G1437="",G1437="□"),OR(H1437="",H1437="□")),"",IF(AND(F1437="■",G1437="■"),"",IF(AND(OR(F1437="■",G1437="■"),H1437="■"),"",IF(F1437="■",5,IF(G1437="■",4,IF(K1437="","",IF($C$3="","",IF($C$3=8,IF(K1437&lt;=$BY$33,6,IF(K1437&lt;=$BY$34,5,IF(K1437&lt;=$BY$35,4,3))),IF(AND($C$3&lt;8,$C$3&gt;4),IF(K1437&lt;=$BY$32,7,IF(K1437&lt;=$BY$33,6,IF(K1437&lt;=$BY$34,5,IF(K1437&lt;=$BY$35,4,IF(K1437&lt;=$BY$36,3,2))))),IF(C1423&lt;5,"-"))))))))))</f>
        <v/>
      </c>
      <c r="BF1437" s="17" t="str">
        <f t="shared" si="461"/>
        <v/>
      </c>
      <c r="BH1437" s="18" t="str">
        <f>IF(X1437="","",IF(50&lt;=Y1437,6,IF(AND(40&lt;=Y1437,Y1437&lt;50),5,IF(AND(30&lt;=Y1437,Y1437&lt;40),4,IF(AND(20&lt;=Y1437,Y1437&lt;30),3,IF(AND(10&lt;=Y1437,Y1437&lt;20),2,IF(AND(0&lt;=Y1437,Y1437&lt;10),1,IF(Y1437&lt;0,0,""))))))))</f>
        <v/>
      </c>
      <c r="BI1437" s="18" t="str">
        <f>IF(X1437="","",IF(30&lt;=Y1437,4,IF(AND(20&lt;=Y1437,Y1437&lt;30),3,IF(AND(10&lt;=Y1437,Y1437&lt;20),2,IF(AND(0&lt;=Y1437,Y1437&lt;10),1,IF(Y1437&lt;0,0,""))))))</f>
        <v/>
      </c>
      <c r="BJ1437" s="58" t="str">
        <f>IF(AND(OR(Q1437="",Q1437="□"),OR(R1437="",R1437="□"),OR(S1437="",S1437="□")),"",IF(AND(Q1437="■",R1437="■"),"",IF(AND(OR(Q1437="■",R1437="■"),S1437="■"),"",IF(Q1437="■",3,IF(R1437="■",1,IF(Z1437="■",BH1437,BI1437))))))</f>
        <v/>
      </c>
    </row>
    <row r="1438" spans="1:62" ht="12" customHeight="1" x14ac:dyDescent="0.15">
      <c r="A1438" s="66">
        <v>1421</v>
      </c>
      <c r="B1438" s="4"/>
      <c r="C1438" s="2"/>
      <c r="D1438" s="2"/>
      <c r="E1438" s="8"/>
      <c r="F1438" s="129" t="s">
        <v>38</v>
      </c>
      <c r="G1438" s="130" t="s">
        <v>38</v>
      </c>
      <c r="H1438" s="131" t="s">
        <v>38</v>
      </c>
      <c r="I1438" s="122"/>
      <c r="J1438" s="149"/>
      <c r="K1438" s="124"/>
      <c r="L1438" s="178"/>
      <c r="M1438" s="133"/>
      <c r="N1438" s="163" t="str">
        <f>IF($C$3="","",IF(P1438="","",BF1438))</f>
        <v/>
      </c>
      <c r="O1438" s="163" t="str">
        <f>IF($C$3="","",IF(AND(OR(F1438="",F1438="□"),OR(G1438="",G1438="□"),OR(H1438="",H1438="□")),"",IF(AND(F1438="■",G1438="■"),"",IF(AND(OR(F1438="■",G1438="■"),H1438="■"),"",IF(BF1438="","",IF(OR(BF1438=4,BF1438&gt;4),"○","×"))))))</f>
        <v/>
      </c>
      <c r="P1438" s="162" t="str">
        <f>IF($C$3="","",IF(AND(OR(F1438="",F1438="□"),OR(G1438="",G1438="□"),OR(H1438="",H1438="□")),"",IF(AND(F1438="■",G1438="■"),"",IF(AND(OR(F1438="■",G1438="■"),H1438="■"),"",IF(BF1438="","",IF(OR(BF1438=5,BF1438&gt;5),"○","×"))))))</f>
        <v/>
      </c>
      <c r="Q1438" s="129" t="s">
        <v>38</v>
      </c>
      <c r="R1438" s="130" t="s">
        <v>38</v>
      </c>
      <c r="S1438" s="131" t="s">
        <v>38</v>
      </c>
      <c r="T1438" s="1"/>
      <c r="U1438" s="10"/>
      <c r="V1438" s="11"/>
      <c r="W1438" s="10"/>
      <c r="X1438" s="223" t="str">
        <f t="shared" si="460"/>
        <v/>
      </c>
      <c r="Y1438" s="164" t="str">
        <f t="shared" si="442"/>
        <v/>
      </c>
      <c r="Z1438" s="131" t="s">
        <v>58</v>
      </c>
      <c r="AA1438" s="135" t="s">
        <v>58</v>
      </c>
      <c r="AB1438" s="165" t="str">
        <f t="shared" si="443"/>
        <v/>
      </c>
      <c r="AC1438" s="280"/>
      <c r="AD1438" s="281"/>
      <c r="AF1438" s="60" t="str">
        <f>IF($C$3="","",IF(AND(F1438="□",G1438="□",H1438="□"),"",IF(AND(F1438="■",G1438="■"),"",IF(AND(F1438="■",H1438="■"),"",IF(AND(G1438="■",H1438="■"),"",IF(F1438="■",$BY$42,IF(G1438="■",$BY$39,IF(I1438="","",I1438))))))))</f>
        <v/>
      </c>
      <c r="AG1438" s="61" t="str">
        <f>IF($C$3="","",IF(AND(F1438="□",G1438="□",H1438="□"),"",IF(AND(F1438="■",G1438="■"),"",IF(AND(F1438="■",H1438="■"),"",IF(AND(G1438="■",H1438="■"),"",IF(F1438="■",$BY$44,IF(G1438="■",$BY$41,IF(K1438="","",K1438))))))))</f>
        <v/>
      </c>
      <c r="AH1438" s="63" t="str">
        <f t="shared" si="444"/>
        <v/>
      </c>
      <c r="AI1438" s="63" t="str">
        <f t="shared" si="445"/>
        <v/>
      </c>
      <c r="AJ1438" s="64" t="str">
        <f t="shared" si="446"/>
        <v/>
      </c>
      <c r="AK1438" s="64" t="str">
        <f t="shared" si="447"/>
        <v/>
      </c>
      <c r="AL1438" s="64" t="str">
        <f>IF($C$3="","",IF(AND(F1438="□",G1438="□",H1438="□"),"",IF(AND(F1438="■",G1438="■"),"",IF(AND(F1438="■",H1438="■"),"",IF(AND(G1438="■",H1438="■"),"",IF(F1438="■",$BY$23,IF(G1438="■",$BY$21,IF(J1438="","",J1438))))))))</f>
        <v/>
      </c>
      <c r="AM1438" s="65" t="str">
        <f t="shared" si="448"/>
        <v/>
      </c>
      <c r="AN1438" s="64" t="str">
        <f>IF($C$3="","",IF(AND(F1438="□",G1438="□",H1438="□"),"",IF(AND(F1438="■",G1438="■"),"",IF(AND(F1438="■",H1438="■"),"",IF(AND(G1438="■",H1438="■"),"",IF(F1438="■",$BY$24,IF(G1438="■",$BY$22,IF(L1438="","",L1438))))))))</f>
        <v/>
      </c>
      <c r="AO1438" s="118"/>
      <c r="AP1438" s="64" t="str">
        <f t="shared" si="449"/>
        <v/>
      </c>
      <c r="AQ1438" s="64" t="str">
        <f t="shared" si="450"/>
        <v/>
      </c>
      <c r="AR1438" s="64" t="str">
        <f t="shared" si="451"/>
        <v/>
      </c>
      <c r="AS1438" s="64" t="str">
        <f t="shared" si="452"/>
        <v/>
      </c>
      <c r="AT1438" s="64" t="str">
        <f t="shared" si="453"/>
        <v/>
      </c>
      <c r="AW1438" s="17" t="str">
        <f t="shared" si="454"/>
        <v/>
      </c>
      <c r="AX1438" s="17" t="str">
        <f t="shared" si="455"/>
        <v/>
      </c>
      <c r="AY1438" s="17" t="str">
        <f t="shared" si="456"/>
        <v/>
      </c>
      <c r="AZ1438" s="17" t="str">
        <f t="shared" si="457"/>
        <v/>
      </c>
      <c r="BA1438" s="17" t="str">
        <f t="shared" si="458"/>
        <v/>
      </c>
      <c r="BB1438" s="17" t="str">
        <f t="shared" si="459"/>
        <v/>
      </c>
      <c r="BD1438" s="17" t="str">
        <f>IF(AND(OR(F1438="",F1438="□"),OR(G1438="",G1438="□"),OR(H1438="",H1438="□")),"",IF(AND(F1438="■",G1438="■"),"",IF(AND(OR(F1438="■",G1438="■"),H1438="■"),"",IF(F1438="■",5,IF(G1438="■",4,IF(I1438="","",IF($C$3="","",IF($C$3=8,"-",IF($C$3&lt;8,IF(I1438&lt;=$BY$25,7,IF(I1438&lt;=$BY$26,6,IF(I1438&lt;=$BY$27,5,IF(I1438&lt;=$BY$28,4,IF(I1438&lt;=$BY$29,3,IF(I1438&lt;=$BY$30,2,1)))))))))))))))</f>
        <v/>
      </c>
      <c r="BE1438" s="17" t="str">
        <f>IF(AND(OR(F1438="",F1438="□"),OR(G1438="",G1438="□"),OR(H1438="",H1438="□")),"",IF(AND(F1438="■",G1438="■"),"",IF(AND(OR(F1438="■",G1438="■"),H1438="■"),"",IF(F1438="■",5,IF(G1438="■",4,IF(K1438="","",IF($C$3="","",IF($C$3=8,IF(K1438&lt;=$BY$33,6,IF(K1438&lt;=$BY$34,5,IF(K1438&lt;=$BY$35,4,3))),IF(AND($C$3&lt;8,$C$3&gt;4),IF(K1438&lt;=$BY$32,7,IF(K1438&lt;=$BY$33,6,IF(K1438&lt;=$BY$34,5,IF(K1438&lt;=$BY$35,4,IF(K1438&lt;=$BY$36,3,2))))),IF(C1424&lt;5,"-"))))))))))</f>
        <v/>
      </c>
      <c r="BF1438" s="17" t="str">
        <f t="shared" si="461"/>
        <v/>
      </c>
      <c r="BH1438" s="18" t="str">
        <f>IF(X1438="","",IF(50&lt;=Y1438,6,IF(AND(40&lt;=Y1438,Y1438&lt;50),5,IF(AND(30&lt;=Y1438,Y1438&lt;40),4,IF(AND(20&lt;=Y1438,Y1438&lt;30),3,IF(AND(10&lt;=Y1438,Y1438&lt;20),2,IF(AND(0&lt;=Y1438,Y1438&lt;10),1,IF(Y1438&lt;0,0,""))))))))</f>
        <v/>
      </c>
      <c r="BI1438" s="18" t="str">
        <f>IF(X1438="","",IF(30&lt;=Y1438,4,IF(AND(20&lt;=Y1438,Y1438&lt;30),3,IF(AND(10&lt;=Y1438,Y1438&lt;20),2,IF(AND(0&lt;=Y1438,Y1438&lt;10),1,IF(Y1438&lt;0,0,""))))))</f>
        <v/>
      </c>
      <c r="BJ1438" s="58" t="str">
        <f>IF(AND(OR(Q1438="",Q1438="□"),OR(R1438="",R1438="□"),OR(S1438="",S1438="□")),"",IF(AND(Q1438="■",R1438="■"),"",IF(AND(OR(Q1438="■",R1438="■"),S1438="■"),"",IF(Q1438="■",3,IF(R1438="■",1,IF(Z1438="■",BH1438,BI1438))))))</f>
        <v/>
      </c>
    </row>
    <row r="1439" spans="1:62" ht="12" customHeight="1" x14ac:dyDescent="0.15">
      <c r="A1439" s="66">
        <v>1422</v>
      </c>
      <c r="B1439" s="4"/>
      <c r="C1439" s="2"/>
      <c r="D1439" s="2"/>
      <c r="E1439" s="8"/>
      <c r="F1439" s="129" t="s">
        <v>38</v>
      </c>
      <c r="G1439" s="130" t="s">
        <v>38</v>
      </c>
      <c r="H1439" s="131" t="s">
        <v>38</v>
      </c>
      <c r="I1439" s="122"/>
      <c r="J1439" s="149"/>
      <c r="K1439" s="124"/>
      <c r="L1439" s="178"/>
      <c r="M1439" s="133"/>
      <c r="N1439" s="163" t="str">
        <f>IF($C$3="","",IF(P1439="","",BF1439))</f>
        <v/>
      </c>
      <c r="O1439" s="163" t="str">
        <f>IF($C$3="","",IF(AND(OR(F1439="",F1439="□"),OR(G1439="",G1439="□"),OR(H1439="",H1439="□")),"",IF(AND(F1439="■",G1439="■"),"",IF(AND(OR(F1439="■",G1439="■"),H1439="■"),"",IF(BF1439="","",IF(OR(BF1439=4,BF1439&gt;4),"○","×"))))))</f>
        <v/>
      </c>
      <c r="P1439" s="162" t="str">
        <f>IF($C$3="","",IF(AND(OR(F1439="",F1439="□"),OR(G1439="",G1439="□"),OR(H1439="",H1439="□")),"",IF(AND(F1439="■",G1439="■"),"",IF(AND(OR(F1439="■",G1439="■"),H1439="■"),"",IF(BF1439="","",IF(OR(BF1439=5,BF1439&gt;5),"○","×"))))))</f>
        <v/>
      </c>
      <c r="Q1439" s="129" t="s">
        <v>38</v>
      </c>
      <c r="R1439" s="130" t="s">
        <v>38</v>
      </c>
      <c r="S1439" s="131" t="s">
        <v>38</v>
      </c>
      <c r="T1439" s="1"/>
      <c r="U1439" s="10"/>
      <c r="V1439" s="11"/>
      <c r="W1439" s="10"/>
      <c r="X1439" s="223" t="str">
        <f t="shared" si="460"/>
        <v/>
      </c>
      <c r="Y1439" s="164" t="str">
        <f t="shared" si="442"/>
        <v/>
      </c>
      <c r="Z1439" s="131" t="s">
        <v>58</v>
      </c>
      <c r="AA1439" s="135" t="s">
        <v>58</v>
      </c>
      <c r="AB1439" s="165" t="str">
        <f t="shared" si="443"/>
        <v/>
      </c>
      <c r="AC1439" s="280"/>
      <c r="AD1439" s="281"/>
      <c r="AF1439" s="60" t="str">
        <f>IF($C$3="","",IF(AND(F1439="□",G1439="□",H1439="□"),"",IF(AND(F1439="■",G1439="■"),"",IF(AND(F1439="■",H1439="■"),"",IF(AND(G1439="■",H1439="■"),"",IF(F1439="■",$BY$42,IF(G1439="■",$BY$39,IF(I1439="","",I1439))))))))</f>
        <v/>
      </c>
      <c r="AG1439" s="61" t="str">
        <f>IF($C$3="","",IF(AND(F1439="□",G1439="□",H1439="□"),"",IF(AND(F1439="■",G1439="■"),"",IF(AND(F1439="■",H1439="■"),"",IF(AND(G1439="■",H1439="■"),"",IF(F1439="■",$BY$44,IF(G1439="■",$BY$41,IF(K1439="","",K1439))))))))</f>
        <v/>
      </c>
      <c r="AH1439" s="63" t="str">
        <f t="shared" si="444"/>
        <v/>
      </c>
      <c r="AI1439" s="63" t="str">
        <f t="shared" si="445"/>
        <v/>
      </c>
      <c r="AJ1439" s="64" t="str">
        <f t="shared" si="446"/>
        <v/>
      </c>
      <c r="AK1439" s="64" t="str">
        <f t="shared" si="447"/>
        <v/>
      </c>
      <c r="AL1439" s="64" t="str">
        <f>IF($C$3="","",IF(AND(F1439="□",G1439="□",H1439="□"),"",IF(AND(F1439="■",G1439="■"),"",IF(AND(F1439="■",H1439="■"),"",IF(AND(G1439="■",H1439="■"),"",IF(F1439="■",$BY$23,IF(G1439="■",$BY$21,IF(J1439="","",J1439))))))))</f>
        <v/>
      </c>
      <c r="AM1439" s="65" t="str">
        <f t="shared" si="448"/>
        <v/>
      </c>
      <c r="AN1439" s="64" t="str">
        <f>IF($C$3="","",IF(AND(F1439="□",G1439="□",H1439="□"),"",IF(AND(F1439="■",G1439="■"),"",IF(AND(F1439="■",H1439="■"),"",IF(AND(G1439="■",H1439="■"),"",IF(F1439="■",$BY$24,IF(G1439="■",$BY$22,IF(L1439="","",L1439))))))))</f>
        <v/>
      </c>
      <c r="AO1439" s="118"/>
      <c r="AP1439" s="64" t="str">
        <f t="shared" si="449"/>
        <v/>
      </c>
      <c r="AQ1439" s="64" t="str">
        <f t="shared" si="450"/>
        <v/>
      </c>
      <c r="AR1439" s="64" t="str">
        <f t="shared" si="451"/>
        <v/>
      </c>
      <c r="AS1439" s="64" t="str">
        <f t="shared" si="452"/>
        <v/>
      </c>
      <c r="AT1439" s="64" t="str">
        <f t="shared" si="453"/>
        <v/>
      </c>
      <c r="AW1439" s="17" t="str">
        <f t="shared" si="454"/>
        <v/>
      </c>
      <c r="AX1439" s="17" t="str">
        <f t="shared" si="455"/>
        <v/>
      </c>
      <c r="AY1439" s="17" t="str">
        <f t="shared" si="456"/>
        <v/>
      </c>
      <c r="AZ1439" s="17" t="str">
        <f t="shared" si="457"/>
        <v/>
      </c>
      <c r="BA1439" s="17" t="str">
        <f t="shared" si="458"/>
        <v/>
      </c>
      <c r="BB1439" s="17" t="str">
        <f t="shared" si="459"/>
        <v/>
      </c>
      <c r="BD1439" s="17" t="str">
        <f>IF(AND(OR(F1439="",F1439="□"),OR(G1439="",G1439="□"),OR(H1439="",H1439="□")),"",IF(AND(F1439="■",G1439="■"),"",IF(AND(OR(F1439="■",G1439="■"),H1439="■"),"",IF(F1439="■",5,IF(G1439="■",4,IF(I1439="","",IF($C$3="","",IF($C$3=8,"-",IF($C$3&lt;8,IF(I1439&lt;=$BY$25,7,IF(I1439&lt;=$BY$26,6,IF(I1439&lt;=$BY$27,5,IF(I1439&lt;=$BY$28,4,IF(I1439&lt;=$BY$29,3,IF(I1439&lt;=$BY$30,2,1)))))))))))))))</f>
        <v/>
      </c>
      <c r="BE1439" s="17" t="str">
        <f>IF(AND(OR(F1439="",F1439="□"),OR(G1439="",G1439="□"),OR(H1439="",H1439="□")),"",IF(AND(F1439="■",G1439="■"),"",IF(AND(OR(F1439="■",G1439="■"),H1439="■"),"",IF(F1439="■",5,IF(G1439="■",4,IF(K1439="","",IF($C$3="","",IF($C$3=8,IF(K1439&lt;=$BY$33,6,IF(K1439&lt;=$BY$34,5,IF(K1439&lt;=$BY$35,4,3))),IF(AND($C$3&lt;8,$C$3&gt;4),IF(K1439&lt;=$BY$32,7,IF(K1439&lt;=$BY$33,6,IF(K1439&lt;=$BY$34,5,IF(K1439&lt;=$BY$35,4,IF(K1439&lt;=$BY$36,3,2))))),IF(C1425&lt;5,"-"))))))))))</f>
        <v/>
      </c>
      <c r="BF1439" s="17" t="str">
        <f t="shared" si="461"/>
        <v/>
      </c>
      <c r="BH1439" s="18" t="str">
        <f>IF(X1439="","",IF(50&lt;=Y1439,6,IF(AND(40&lt;=Y1439,Y1439&lt;50),5,IF(AND(30&lt;=Y1439,Y1439&lt;40),4,IF(AND(20&lt;=Y1439,Y1439&lt;30),3,IF(AND(10&lt;=Y1439,Y1439&lt;20),2,IF(AND(0&lt;=Y1439,Y1439&lt;10),1,IF(Y1439&lt;0,0,""))))))))</f>
        <v/>
      </c>
      <c r="BI1439" s="18" t="str">
        <f>IF(X1439="","",IF(30&lt;=Y1439,4,IF(AND(20&lt;=Y1439,Y1439&lt;30),3,IF(AND(10&lt;=Y1439,Y1439&lt;20),2,IF(AND(0&lt;=Y1439,Y1439&lt;10),1,IF(Y1439&lt;0,0,""))))))</f>
        <v/>
      </c>
      <c r="BJ1439" s="58" t="str">
        <f>IF(AND(OR(Q1439="",Q1439="□"),OR(R1439="",R1439="□"),OR(S1439="",S1439="□")),"",IF(AND(Q1439="■",R1439="■"),"",IF(AND(OR(Q1439="■",R1439="■"),S1439="■"),"",IF(Q1439="■",3,IF(R1439="■",1,IF(Z1439="■",BH1439,BI1439))))))</f>
        <v/>
      </c>
    </row>
    <row r="1440" spans="1:62" ht="12" customHeight="1" x14ac:dyDescent="0.15">
      <c r="A1440" s="66">
        <v>1423</v>
      </c>
      <c r="B1440" s="4"/>
      <c r="C1440" s="2"/>
      <c r="D1440" s="2"/>
      <c r="E1440" s="8"/>
      <c r="F1440" s="129" t="s">
        <v>38</v>
      </c>
      <c r="G1440" s="130" t="s">
        <v>38</v>
      </c>
      <c r="H1440" s="131" t="s">
        <v>38</v>
      </c>
      <c r="I1440" s="122"/>
      <c r="J1440" s="149"/>
      <c r="K1440" s="124"/>
      <c r="L1440" s="178"/>
      <c r="M1440" s="133"/>
      <c r="N1440" s="163" t="str">
        <f>IF($C$3="","",IF(P1440="","",BF1440))</f>
        <v/>
      </c>
      <c r="O1440" s="163" t="str">
        <f>IF($C$3="","",IF(AND(OR(F1440="",F1440="□"),OR(G1440="",G1440="□"),OR(H1440="",H1440="□")),"",IF(AND(F1440="■",G1440="■"),"",IF(AND(OR(F1440="■",G1440="■"),H1440="■"),"",IF(BF1440="","",IF(OR(BF1440=4,BF1440&gt;4),"○","×"))))))</f>
        <v/>
      </c>
      <c r="P1440" s="162" t="str">
        <f>IF($C$3="","",IF(AND(OR(F1440="",F1440="□"),OR(G1440="",G1440="□"),OR(H1440="",H1440="□")),"",IF(AND(F1440="■",G1440="■"),"",IF(AND(OR(F1440="■",G1440="■"),H1440="■"),"",IF(BF1440="","",IF(OR(BF1440=5,BF1440&gt;5),"○","×"))))))</f>
        <v/>
      </c>
      <c r="Q1440" s="129" t="s">
        <v>38</v>
      </c>
      <c r="R1440" s="130" t="s">
        <v>38</v>
      </c>
      <c r="S1440" s="131" t="s">
        <v>38</v>
      </c>
      <c r="T1440" s="1"/>
      <c r="U1440" s="10"/>
      <c r="V1440" s="11"/>
      <c r="W1440" s="10"/>
      <c r="X1440" s="223" t="str">
        <f t="shared" si="460"/>
        <v/>
      </c>
      <c r="Y1440" s="164" t="str">
        <f t="shared" si="442"/>
        <v/>
      </c>
      <c r="Z1440" s="131" t="s">
        <v>58</v>
      </c>
      <c r="AA1440" s="135" t="s">
        <v>58</v>
      </c>
      <c r="AB1440" s="165" t="str">
        <f t="shared" si="443"/>
        <v/>
      </c>
      <c r="AC1440" s="280"/>
      <c r="AD1440" s="281"/>
      <c r="AF1440" s="60" t="str">
        <f>IF($C$3="","",IF(AND(F1440="□",G1440="□",H1440="□"),"",IF(AND(F1440="■",G1440="■"),"",IF(AND(F1440="■",H1440="■"),"",IF(AND(G1440="■",H1440="■"),"",IF(F1440="■",$BY$42,IF(G1440="■",$BY$39,IF(I1440="","",I1440))))))))</f>
        <v/>
      </c>
      <c r="AG1440" s="61" t="str">
        <f>IF($C$3="","",IF(AND(F1440="□",G1440="□",H1440="□"),"",IF(AND(F1440="■",G1440="■"),"",IF(AND(F1440="■",H1440="■"),"",IF(AND(G1440="■",H1440="■"),"",IF(F1440="■",$BY$44,IF(G1440="■",$BY$41,IF(K1440="","",K1440))))))))</f>
        <v/>
      </c>
      <c r="AH1440" s="63" t="str">
        <f t="shared" si="444"/>
        <v/>
      </c>
      <c r="AI1440" s="63" t="str">
        <f t="shared" si="445"/>
        <v/>
      </c>
      <c r="AJ1440" s="64" t="str">
        <f t="shared" si="446"/>
        <v/>
      </c>
      <c r="AK1440" s="64" t="str">
        <f t="shared" si="447"/>
        <v/>
      </c>
      <c r="AL1440" s="64" t="str">
        <f>IF($C$3="","",IF(AND(F1440="□",G1440="□",H1440="□"),"",IF(AND(F1440="■",G1440="■"),"",IF(AND(F1440="■",H1440="■"),"",IF(AND(G1440="■",H1440="■"),"",IF(F1440="■",$BY$23,IF(G1440="■",$BY$21,IF(J1440="","",J1440))))))))</f>
        <v/>
      </c>
      <c r="AM1440" s="65" t="str">
        <f t="shared" si="448"/>
        <v/>
      </c>
      <c r="AN1440" s="64" t="str">
        <f>IF($C$3="","",IF(AND(F1440="□",G1440="□",H1440="□"),"",IF(AND(F1440="■",G1440="■"),"",IF(AND(F1440="■",H1440="■"),"",IF(AND(G1440="■",H1440="■"),"",IF(F1440="■",$BY$24,IF(G1440="■",$BY$22,IF(L1440="","",L1440))))))))</f>
        <v/>
      </c>
      <c r="AO1440" s="118"/>
      <c r="AP1440" s="64" t="str">
        <f t="shared" si="449"/>
        <v/>
      </c>
      <c r="AQ1440" s="64" t="str">
        <f t="shared" si="450"/>
        <v/>
      </c>
      <c r="AR1440" s="64" t="str">
        <f t="shared" si="451"/>
        <v/>
      </c>
      <c r="AS1440" s="64" t="str">
        <f t="shared" si="452"/>
        <v/>
      </c>
      <c r="AT1440" s="64" t="str">
        <f t="shared" si="453"/>
        <v/>
      </c>
      <c r="AW1440" s="17" t="str">
        <f t="shared" si="454"/>
        <v/>
      </c>
      <c r="AX1440" s="17" t="str">
        <f t="shared" si="455"/>
        <v/>
      </c>
      <c r="AY1440" s="17" t="str">
        <f t="shared" si="456"/>
        <v/>
      </c>
      <c r="AZ1440" s="17" t="str">
        <f t="shared" si="457"/>
        <v/>
      </c>
      <c r="BA1440" s="17" t="str">
        <f t="shared" si="458"/>
        <v/>
      </c>
      <c r="BB1440" s="17" t="str">
        <f t="shared" si="459"/>
        <v/>
      </c>
      <c r="BD1440" s="17" t="str">
        <f>IF(AND(OR(F1440="",F1440="□"),OR(G1440="",G1440="□"),OR(H1440="",H1440="□")),"",IF(AND(F1440="■",G1440="■"),"",IF(AND(OR(F1440="■",G1440="■"),H1440="■"),"",IF(F1440="■",5,IF(G1440="■",4,IF(I1440="","",IF($C$3="","",IF($C$3=8,"-",IF($C$3&lt;8,IF(I1440&lt;=$BY$25,7,IF(I1440&lt;=$BY$26,6,IF(I1440&lt;=$BY$27,5,IF(I1440&lt;=$BY$28,4,IF(I1440&lt;=$BY$29,3,IF(I1440&lt;=$BY$30,2,1)))))))))))))))</f>
        <v/>
      </c>
      <c r="BE1440" s="17" t="str">
        <f>IF(AND(OR(F1440="",F1440="□"),OR(G1440="",G1440="□"),OR(H1440="",H1440="□")),"",IF(AND(F1440="■",G1440="■"),"",IF(AND(OR(F1440="■",G1440="■"),H1440="■"),"",IF(F1440="■",5,IF(G1440="■",4,IF(K1440="","",IF($C$3="","",IF($C$3=8,IF(K1440&lt;=$BY$33,6,IF(K1440&lt;=$BY$34,5,IF(K1440&lt;=$BY$35,4,3))),IF(AND($C$3&lt;8,$C$3&gt;4),IF(K1440&lt;=$BY$32,7,IF(K1440&lt;=$BY$33,6,IF(K1440&lt;=$BY$34,5,IF(K1440&lt;=$BY$35,4,IF(K1440&lt;=$BY$36,3,2))))),IF(C1426&lt;5,"-"))))))))))</f>
        <v/>
      </c>
      <c r="BF1440" s="17" t="str">
        <f t="shared" si="461"/>
        <v/>
      </c>
      <c r="BH1440" s="18" t="str">
        <f>IF(X1440="","",IF(50&lt;=Y1440,6,IF(AND(40&lt;=Y1440,Y1440&lt;50),5,IF(AND(30&lt;=Y1440,Y1440&lt;40),4,IF(AND(20&lt;=Y1440,Y1440&lt;30),3,IF(AND(10&lt;=Y1440,Y1440&lt;20),2,IF(AND(0&lt;=Y1440,Y1440&lt;10),1,IF(Y1440&lt;0,0,""))))))))</f>
        <v/>
      </c>
      <c r="BI1440" s="18" t="str">
        <f>IF(X1440="","",IF(30&lt;=Y1440,4,IF(AND(20&lt;=Y1440,Y1440&lt;30),3,IF(AND(10&lt;=Y1440,Y1440&lt;20),2,IF(AND(0&lt;=Y1440,Y1440&lt;10),1,IF(Y1440&lt;0,0,""))))))</f>
        <v/>
      </c>
      <c r="BJ1440" s="58" t="str">
        <f>IF(AND(OR(Q1440="",Q1440="□"),OR(R1440="",R1440="□"),OR(S1440="",S1440="□")),"",IF(AND(Q1440="■",R1440="■"),"",IF(AND(OR(Q1440="■",R1440="■"),S1440="■"),"",IF(Q1440="■",3,IF(R1440="■",1,IF(Z1440="■",BH1440,BI1440))))))</f>
        <v/>
      </c>
    </row>
    <row r="1441" spans="1:62" ht="12" customHeight="1" x14ac:dyDescent="0.15">
      <c r="A1441" s="66">
        <v>1424</v>
      </c>
      <c r="B1441" s="4"/>
      <c r="C1441" s="2"/>
      <c r="D1441" s="2"/>
      <c r="E1441" s="8"/>
      <c r="F1441" s="129" t="s">
        <v>38</v>
      </c>
      <c r="G1441" s="130" t="s">
        <v>38</v>
      </c>
      <c r="H1441" s="131" t="s">
        <v>38</v>
      </c>
      <c r="I1441" s="122"/>
      <c r="J1441" s="149"/>
      <c r="K1441" s="124"/>
      <c r="L1441" s="178"/>
      <c r="M1441" s="133"/>
      <c r="N1441" s="163" t="str">
        <f>IF($C$3="","",IF(P1441="","",BF1441))</f>
        <v/>
      </c>
      <c r="O1441" s="163" t="str">
        <f>IF($C$3="","",IF(AND(OR(F1441="",F1441="□"),OR(G1441="",G1441="□"),OR(H1441="",H1441="□")),"",IF(AND(F1441="■",G1441="■"),"",IF(AND(OR(F1441="■",G1441="■"),H1441="■"),"",IF(BF1441="","",IF(OR(BF1441=4,BF1441&gt;4),"○","×"))))))</f>
        <v/>
      </c>
      <c r="P1441" s="162" t="str">
        <f>IF($C$3="","",IF(AND(OR(F1441="",F1441="□"),OR(G1441="",G1441="□"),OR(H1441="",H1441="□")),"",IF(AND(F1441="■",G1441="■"),"",IF(AND(OR(F1441="■",G1441="■"),H1441="■"),"",IF(BF1441="","",IF(OR(BF1441=5,BF1441&gt;5),"○","×"))))))</f>
        <v/>
      </c>
      <c r="Q1441" s="129" t="s">
        <v>38</v>
      </c>
      <c r="R1441" s="130" t="s">
        <v>38</v>
      </c>
      <c r="S1441" s="131" t="s">
        <v>38</v>
      </c>
      <c r="T1441" s="1"/>
      <c r="U1441" s="10"/>
      <c r="V1441" s="11"/>
      <c r="W1441" s="10"/>
      <c r="X1441" s="223" t="str">
        <f t="shared" si="460"/>
        <v/>
      </c>
      <c r="Y1441" s="164" t="str">
        <f t="shared" si="442"/>
        <v/>
      </c>
      <c r="Z1441" s="131" t="s">
        <v>58</v>
      </c>
      <c r="AA1441" s="135" t="s">
        <v>58</v>
      </c>
      <c r="AB1441" s="165" t="str">
        <f t="shared" si="443"/>
        <v/>
      </c>
      <c r="AC1441" s="280"/>
      <c r="AD1441" s="281"/>
      <c r="AF1441" s="60" t="str">
        <f>IF($C$3="","",IF(AND(F1441="□",G1441="□",H1441="□"),"",IF(AND(F1441="■",G1441="■"),"",IF(AND(F1441="■",H1441="■"),"",IF(AND(G1441="■",H1441="■"),"",IF(F1441="■",$BY$42,IF(G1441="■",$BY$39,IF(I1441="","",I1441))))))))</f>
        <v/>
      </c>
      <c r="AG1441" s="61" t="str">
        <f>IF($C$3="","",IF(AND(F1441="□",G1441="□",H1441="□"),"",IF(AND(F1441="■",G1441="■"),"",IF(AND(F1441="■",H1441="■"),"",IF(AND(G1441="■",H1441="■"),"",IF(F1441="■",$BY$44,IF(G1441="■",$BY$41,IF(K1441="","",K1441))))))))</f>
        <v/>
      </c>
      <c r="AH1441" s="63" t="str">
        <f t="shared" si="444"/>
        <v/>
      </c>
      <c r="AI1441" s="63" t="str">
        <f t="shared" si="445"/>
        <v/>
      </c>
      <c r="AJ1441" s="64" t="str">
        <f t="shared" si="446"/>
        <v/>
      </c>
      <c r="AK1441" s="64" t="str">
        <f t="shared" si="447"/>
        <v/>
      </c>
      <c r="AL1441" s="64" t="str">
        <f>IF($C$3="","",IF(AND(F1441="□",G1441="□",H1441="□"),"",IF(AND(F1441="■",G1441="■"),"",IF(AND(F1441="■",H1441="■"),"",IF(AND(G1441="■",H1441="■"),"",IF(F1441="■",$BY$23,IF(G1441="■",$BY$21,IF(J1441="","",J1441))))))))</f>
        <v/>
      </c>
      <c r="AM1441" s="65" t="str">
        <f t="shared" si="448"/>
        <v/>
      </c>
      <c r="AN1441" s="64" t="str">
        <f>IF($C$3="","",IF(AND(F1441="□",G1441="□",H1441="□"),"",IF(AND(F1441="■",G1441="■"),"",IF(AND(F1441="■",H1441="■"),"",IF(AND(G1441="■",H1441="■"),"",IF(F1441="■",$BY$24,IF(G1441="■",$BY$22,IF(L1441="","",L1441))))))))</f>
        <v/>
      </c>
      <c r="AO1441" s="118"/>
      <c r="AP1441" s="64" t="str">
        <f t="shared" si="449"/>
        <v/>
      </c>
      <c r="AQ1441" s="64" t="str">
        <f t="shared" si="450"/>
        <v/>
      </c>
      <c r="AR1441" s="64" t="str">
        <f t="shared" si="451"/>
        <v/>
      </c>
      <c r="AS1441" s="64" t="str">
        <f t="shared" si="452"/>
        <v/>
      </c>
      <c r="AT1441" s="64" t="str">
        <f t="shared" si="453"/>
        <v/>
      </c>
      <c r="AW1441" s="17" t="str">
        <f t="shared" si="454"/>
        <v/>
      </c>
      <c r="AX1441" s="17" t="str">
        <f t="shared" si="455"/>
        <v/>
      </c>
      <c r="AY1441" s="17" t="str">
        <f t="shared" si="456"/>
        <v/>
      </c>
      <c r="AZ1441" s="17" t="str">
        <f t="shared" si="457"/>
        <v/>
      </c>
      <c r="BA1441" s="17" t="str">
        <f t="shared" si="458"/>
        <v/>
      </c>
      <c r="BB1441" s="17" t="str">
        <f t="shared" si="459"/>
        <v/>
      </c>
      <c r="BD1441" s="17" t="str">
        <f>IF(AND(OR(F1441="",F1441="□"),OR(G1441="",G1441="□"),OR(H1441="",H1441="□")),"",IF(AND(F1441="■",G1441="■"),"",IF(AND(OR(F1441="■",G1441="■"),H1441="■"),"",IF(F1441="■",5,IF(G1441="■",4,IF(I1441="","",IF($C$3="","",IF($C$3=8,"-",IF($C$3&lt;8,IF(I1441&lt;=$BY$25,7,IF(I1441&lt;=$BY$26,6,IF(I1441&lt;=$BY$27,5,IF(I1441&lt;=$BY$28,4,IF(I1441&lt;=$BY$29,3,IF(I1441&lt;=$BY$30,2,1)))))))))))))))</f>
        <v/>
      </c>
      <c r="BE1441" s="17" t="str">
        <f>IF(AND(OR(F1441="",F1441="□"),OR(G1441="",G1441="□"),OR(H1441="",H1441="□")),"",IF(AND(F1441="■",G1441="■"),"",IF(AND(OR(F1441="■",G1441="■"),H1441="■"),"",IF(F1441="■",5,IF(G1441="■",4,IF(K1441="","",IF($C$3="","",IF($C$3=8,IF(K1441&lt;=$BY$33,6,IF(K1441&lt;=$BY$34,5,IF(K1441&lt;=$BY$35,4,3))),IF(AND($C$3&lt;8,$C$3&gt;4),IF(K1441&lt;=$BY$32,7,IF(K1441&lt;=$BY$33,6,IF(K1441&lt;=$BY$34,5,IF(K1441&lt;=$BY$35,4,IF(K1441&lt;=$BY$36,3,2))))),IF(C1427&lt;5,"-"))))))))))</f>
        <v/>
      </c>
      <c r="BF1441" s="17" t="str">
        <f t="shared" si="461"/>
        <v/>
      </c>
      <c r="BH1441" s="18" t="str">
        <f>IF(X1441="","",IF(50&lt;=Y1441,6,IF(AND(40&lt;=Y1441,Y1441&lt;50),5,IF(AND(30&lt;=Y1441,Y1441&lt;40),4,IF(AND(20&lt;=Y1441,Y1441&lt;30),3,IF(AND(10&lt;=Y1441,Y1441&lt;20),2,IF(AND(0&lt;=Y1441,Y1441&lt;10),1,IF(Y1441&lt;0,0,""))))))))</f>
        <v/>
      </c>
      <c r="BI1441" s="18" t="str">
        <f>IF(X1441="","",IF(30&lt;=Y1441,4,IF(AND(20&lt;=Y1441,Y1441&lt;30),3,IF(AND(10&lt;=Y1441,Y1441&lt;20),2,IF(AND(0&lt;=Y1441,Y1441&lt;10),1,IF(Y1441&lt;0,0,""))))))</f>
        <v/>
      </c>
      <c r="BJ1441" s="58" t="str">
        <f>IF(AND(OR(Q1441="",Q1441="□"),OR(R1441="",R1441="□"),OR(S1441="",S1441="□")),"",IF(AND(Q1441="■",R1441="■"),"",IF(AND(OR(Q1441="■",R1441="■"),S1441="■"),"",IF(Q1441="■",3,IF(R1441="■",1,IF(Z1441="■",BH1441,BI1441))))))</f>
        <v/>
      </c>
    </row>
    <row r="1442" spans="1:62" ht="12" customHeight="1" x14ac:dyDescent="0.15">
      <c r="A1442" s="66">
        <v>1425</v>
      </c>
      <c r="B1442" s="4"/>
      <c r="C1442" s="2"/>
      <c r="D1442" s="2"/>
      <c r="E1442" s="8"/>
      <c r="F1442" s="129" t="s">
        <v>38</v>
      </c>
      <c r="G1442" s="130" t="s">
        <v>38</v>
      </c>
      <c r="H1442" s="131" t="s">
        <v>38</v>
      </c>
      <c r="I1442" s="122"/>
      <c r="J1442" s="149"/>
      <c r="K1442" s="124"/>
      <c r="L1442" s="178"/>
      <c r="M1442" s="133"/>
      <c r="N1442" s="163" t="str">
        <f>IF($C$3="","",IF(P1442="","",BF1442))</f>
        <v/>
      </c>
      <c r="O1442" s="163" t="str">
        <f>IF($C$3="","",IF(AND(OR(F1442="",F1442="□"),OR(G1442="",G1442="□"),OR(H1442="",H1442="□")),"",IF(AND(F1442="■",G1442="■"),"",IF(AND(OR(F1442="■",G1442="■"),H1442="■"),"",IF(BF1442="","",IF(OR(BF1442=4,BF1442&gt;4),"○","×"))))))</f>
        <v/>
      </c>
      <c r="P1442" s="162" t="str">
        <f>IF($C$3="","",IF(AND(OR(F1442="",F1442="□"),OR(G1442="",G1442="□"),OR(H1442="",H1442="□")),"",IF(AND(F1442="■",G1442="■"),"",IF(AND(OR(F1442="■",G1442="■"),H1442="■"),"",IF(BF1442="","",IF(OR(BF1442=5,BF1442&gt;5),"○","×"))))))</f>
        <v/>
      </c>
      <c r="Q1442" s="129" t="s">
        <v>38</v>
      </c>
      <c r="R1442" s="130" t="s">
        <v>38</v>
      </c>
      <c r="S1442" s="131" t="s">
        <v>38</v>
      </c>
      <c r="T1442" s="1"/>
      <c r="U1442" s="10"/>
      <c r="V1442" s="11"/>
      <c r="W1442" s="10"/>
      <c r="X1442" s="223" t="str">
        <f t="shared" si="460"/>
        <v/>
      </c>
      <c r="Y1442" s="164" t="str">
        <f t="shared" si="442"/>
        <v/>
      </c>
      <c r="Z1442" s="131" t="s">
        <v>58</v>
      </c>
      <c r="AA1442" s="135" t="s">
        <v>58</v>
      </c>
      <c r="AB1442" s="165" t="str">
        <f t="shared" si="443"/>
        <v/>
      </c>
      <c r="AC1442" s="280"/>
      <c r="AD1442" s="281"/>
      <c r="AF1442" s="60" t="str">
        <f>IF($C$3="","",IF(AND(F1442="□",G1442="□",H1442="□"),"",IF(AND(F1442="■",G1442="■"),"",IF(AND(F1442="■",H1442="■"),"",IF(AND(G1442="■",H1442="■"),"",IF(F1442="■",$BY$42,IF(G1442="■",$BY$39,IF(I1442="","",I1442))))))))</f>
        <v/>
      </c>
      <c r="AG1442" s="61" t="str">
        <f>IF($C$3="","",IF(AND(F1442="□",G1442="□",H1442="□"),"",IF(AND(F1442="■",G1442="■"),"",IF(AND(F1442="■",H1442="■"),"",IF(AND(G1442="■",H1442="■"),"",IF(F1442="■",$BY$44,IF(G1442="■",$BY$41,IF(K1442="","",K1442))))))))</f>
        <v/>
      </c>
      <c r="AH1442" s="63" t="str">
        <f t="shared" si="444"/>
        <v/>
      </c>
      <c r="AI1442" s="63" t="str">
        <f t="shared" si="445"/>
        <v/>
      </c>
      <c r="AJ1442" s="64" t="str">
        <f t="shared" si="446"/>
        <v/>
      </c>
      <c r="AK1442" s="64" t="str">
        <f t="shared" si="447"/>
        <v/>
      </c>
      <c r="AL1442" s="64" t="str">
        <f>IF($C$3="","",IF(AND(F1442="□",G1442="□",H1442="□"),"",IF(AND(F1442="■",G1442="■"),"",IF(AND(F1442="■",H1442="■"),"",IF(AND(G1442="■",H1442="■"),"",IF(F1442="■",$BY$23,IF(G1442="■",$BY$21,IF(J1442="","",J1442))))))))</f>
        <v/>
      </c>
      <c r="AM1442" s="65" t="str">
        <f t="shared" si="448"/>
        <v/>
      </c>
      <c r="AN1442" s="64" t="str">
        <f>IF($C$3="","",IF(AND(F1442="□",G1442="□",H1442="□"),"",IF(AND(F1442="■",G1442="■"),"",IF(AND(F1442="■",H1442="■"),"",IF(AND(G1442="■",H1442="■"),"",IF(F1442="■",$BY$24,IF(G1442="■",$BY$22,IF(L1442="","",L1442))))))))</f>
        <v/>
      </c>
      <c r="AO1442" s="118"/>
      <c r="AP1442" s="64" t="str">
        <f t="shared" si="449"/>
        <v/>
      </c>
      <c r="AQ1442" s="64" t="str">
        <f t="shared" si="450"/>
        <v/>
      </c>
      <c r="AR1442" s="64" t="str">
        <f t="shared" si="451"/>
        <v/>
      </c>
      <c r="AS1442" s="64" t="str">
        <f t="shared" si="452"/>
        <v/>
      </c>
      <c r="AT1442" s="64" t="str">
        <f t="shared" si="453"/>
        <v/>
      </c>
      <c r="AW1442" s="17" t="str">
        <f t="shared" si="454"/>
        <v/>
      </c>
      <c r="AX1442" s="17" t="str">
        <f t="shared" si="455"/>
        <v/>
      </c>
      <c r="AY1442" s="17" t="str">
        <f t="shared" si="456"/>
        <v/>
      </c>
      <c r="AZ1442" s="17" t="str">
        <f t="shared" si="457"/>
        <v/>
      </c>
      <c r="BA1442" s="17" t="str">
        <f t="shared" si="458"/>
        <v/>
      </c>
      <c r="BB1442" s="17" t="str">
        <f t="shared" si="459"/>
        <v/>
      </c>
      <c r="BD1442" s="17" t="str">
        <f>IF(AND(OR(F1442="",F1442="□"),OR(G1442="",G1442="□"),OR(H1442="",H1442="□")),"",IF(AND(F1442="■",G1442="■"),"",IF(AND(OR(F1442="■",G1442="■"),H1442="■"),"",IF(F1442="■",5,IF(G1442="■",4,IF(I1442="","",IF($C$3="","",IF($C$3=8,"-",IF($C$3&lt;8,IF(I1442&lt;=$BY$25,7,IF(I1442&lt;=$BY$26,6,IF(I1442&lt;=$BY$27,5,IF(I1442&lt;=$BY$28,4,IF(I1442&lt;=$BY$29,3,IF(I1442&lt;=$BY$30,2,1)))))))))))))))</f>
        <v/>
      </c>
      <c r="BE1442" s="17" t="str">
        <f>IF(AND(OR(F1442="",F1442="□"),OR(G1442="",G1442="□"),OR(H1442="",H1442="□")),"",IF(AND(F1442="■",G1442="■"),"",IF(AND(OR(F1442="■",G1442="■"),H1442="■"),"",IF(F1442="■",5,IF(G1442="■",4,IF(K1442="","",IF($C$3="","",IF($C$3=8,IF(K1442&lt;=$BY$33,6,IF(K1442&lt;=$BY$34,5,IF(K1442&lt;=$BY$35,4,3))),IF(AND($C$3&lt;8,$C$3&gt;4),IF(K1442&lt;=$BY$32,7,IF(K1442&lt;=$BY$33,6,IF(K1442&lt;=$BY$34,5,IF(K1442&lt;=$BY$35,4,IF(K1442&lt;=$BY$36,3,2))))),IF(C1428&lt;5,"-"))))))))))</f>
        <v/>
      </c>
      <c r="BF1442" s="17" t="str">
        <f t="shared" si="461"/>
        <v/>
      </c>
      <c r="BH1442" s="18" t="str">
        <f>IF(X1442="","",IF(50&lt;=Y1442,6,IF(AND(40&lt;=Y1442,Y1442&lt;50),5,IF(AND(30&lt;=Y1442,Y1442&lt;40),4,IF(AND(20&lt;=Y1442,Y1442&lt;30),3,IF(AND(10&lt;=Y1442,Y1442&lt;20),2,IF(AND(0&lt;=Y1442,Y1442&lt;10),1,IF(Y1442&lt;0,0,""))))))))</f>
        <v/>
      </c>
      <c r="BI1442" s="18" t="str">
        <f>IF(X1442="","",IF(30&lt;=Y1442,4,IF(AND(20&lt;=Y1442,Y1442&lt;30),3,IF(AND(10&lt;=Y1442,Y1442&lt;20),2,IF(AND(0&lt;=Y1442,Y1442&lt;10),1,IF(Y1442&lt;0,0,""))))))</f>
        <v/>
      </c>
      <c r="BJ1442" s="58" t="str">
        <f>IF(AND(OR(Q1442="",Q1442="□"),OR(R1442="",R1442="□"),OR(S1442="",S1442="□")),"",IF(AND(Q1442="■",R1442="■"),"",IF(AND(OR(Q1442="■",R1442="■"),S1442="■"),"",IF(Q1442="■",3,IF(R1442="■",1,IF(Z1442="■",BH1442,BI1442))))))</f>
        <v/>
      </c>
    </row>
    <row r="1443" spans="1:62" ht="12" customHeight="1" x14ac:dyDescent="0.15">
      <c r="A1443" s="66">
        <v>1426</v>
      </c>
      <c r="B1443" s="4"/>
      <c r="C1443" s="2"/>
      <c r="D1443" s="2"/>
      <c r="E1443" s="8"/>
      <c r="F1443" s="129" t="s">
        <v>38</v>
      </c>
      <c r="G1443" s="130" t="s">
        <v>38</v>
      </c>
      <c r="H1443" s="131" t="s">
        <v>38</v>
      </c>
      <c r="I1443" s="122"/>
      <c r="J1443" s="149"/>
      <c r="K1443" s="124"/>
      <c r="L1443" s="178"/>
      <c r="M1443" s="133"/>
      <c r="N1443" s="163" t="str">
        <f>IF($C$3="","",IF(P1443="","",BF1443))</f>
        <v/>
      </c>
      <c r="O1443" s="163" t="str">
        <f>IF($C$3="","",IF(AND(OR(F1443="",F1443="□"),OR(G1443="",G1443="□"),OR(H1443="",H1443="□")),"",IF(AND(F1443="■",G1443="■"),"",IF(AND(OR(F1443="■",G1443="■"),H1443="■"),"",IF(BF1443="","",IF(OR(BF1443=4,BF1443&gt;4),"○","×"))))))</f>
        <v/>
      </c>
      <c r="P1443" s="162" t="str">
        <f>IF($C$3="","",IF(AND(OR(F1443="",F1443="□"),OR(G1443="",G1443="□"),OR(H1443="",H1443="□")),"",IF(AND(F1443="■",G1443="■"),"",IF(AND(OR(F1443="■",G1443="■"),H1443="■"),"",IF(BF1443="","",IF(OR(BF1443=5,BF1443&gt;5),"○","×"))))))</f>
        <v/>
      </c>
      <c r="Q1443" s="129" t="s">
        <v>38</v>
      </c>
      <c r="R1443" s="130" t="s">
        <v>38</v>
      </c>
      <c r="S1443" s="131" t="s">
        <v>38</v>
      </c>
      <c r="T1443" s="1"/>
      <c r="U1443" s="10"/>
      <c r="V1443" s="11"/>
      <c r="W1443" s="10"/>
      <c r="X1443" s="223" t="str">
        <f t="shared" si="460"/>
        <v/>
      </c>
      <c r="Y1443" s="164" t="str">
        <f t="shared" si="442"/>
        <v/>
      </c>
      <c r="Z1443" s="131" t="s">
        <v>58</v>
      </c>
      <c r="AA1443" s="135" t="s">
        <v>58</v>
      </c>
      <c r="AB1443" s="165" t="str">
        <f t="shared" si="443"/>
        <v/>
      </c>
      <c r="AC1443" s="280"/>
      <c r="AD1443" s="281"/>
      <c r="AF1443" s="60" t="str">
        <f>IF($C$3="","",IF(AND(F1443="□",G1443="□",H1443="□"),"",IF(AND(F1443="■",G1443="■"),"",IF(AND(F1443="■",H1443="■"),"",IF(AND(G1443="■",H1443="■"),"",IF(F1443="■",$BY$42,IF(G1443="■",$BY$39,IF(I1443="","",I1443))))))))</f>
        <v/>
      </c>
      <c r="AG1443" s="61" t="str">
        <f>IF($C$3="","",IF(AND(F1443="□",G1443="□",H1443="□"),"",IF(AND(F1443="■",G1443="■"),"",IF(AND(F1443="■",H1443="■"),"",IF(AND(G1443="■",H1443="■"),"",IF(F1443="■",$BY$44,IF(G1443="■",$BY$41,IF(K1443="","",K1443))))))))</f>
        <v/>
      </c>
      <c r="AH1443" s="63" t="str">
        <f t="shared" si="444"/>
        <v/>
      </c>
      <c r="AI1443" s="63" t="str">
        <f t="shared" si="445"/>
        <v/>
      </c>
      <c r="AJ1443" s="64" t="str">
        <f t="shared" si="446"/>
        <v/>
      </c>
      <c r="AK1443" s="64" t="str">
        <f t="shared" si="447"/>
        <v/>
      </c>
      <c r="AL1443" s="64" t="str">
        <f>IF($C$3="","",IF(AND(F1443="□",G1443="□",H1443="□"),"",IF(AND(F1443="■",G1443="■"),"",IF(AND(F1443="■",H1443="■"),"",IF(AND(G1443="■",H1443="■"),"",IF(F1443="■",$BY$23,IF(G1443="■",$BY$21,IF(J1443="","",J1443))))))))</f>
        <v/>
      </c>
      <c r="AM1443" s="65" t="str">
        <f t="shared" si="448"/>
        <v/>
      </c>
      <c r="AN1443" s="64" t="str">
        <f>IF($C$3="","",IF(AND(F1443="□",G1443="□",H1443="□"),"",IF(AND(F1443="■",G1443="■"),"",IF(AND(F1443="■",H1443="■"),"",IF(AND(G1443="■",H1443="■"),"",IF(F1443="■",$BY$24,IF(G1443="■",$BY$22,IF(L1443="","",L1443))))))))</f>
        <v/>
      </c>
      <c r="AO1443" s="118"/>
      <c r="AP1443" s="64" t="str">
        <f t="shared" si="449"/>
        <v/>
      </c>
      <c r="AQ1443" s="64" t="str">
        <f t="shared" si="450"/>
        <v/>
      </c>
      <c r="AR1443" s="64" t="str">
        <f t="shared" si="451"/>
        <v/>
      </c>
      <c r="AS1443" s="64" t="str">
        <f t="shared" si="452"/>
        <v/>
      </c>
      <c r="AT1443" s="64" t="str">
        <f t="shared" si="453"/>
        <v/>
      </c>
      <c r="AW1443" s="17" t="str">
        <f t="shared" si="454"/>
        <v/>
      </c>
      <c r="AX1443" s="17" t="str">
        <f t="shared" si="455"/>
        <v/>
      </c>
      <c r="AY1443" s="17" t="str">
        <f t="shared" si="456"/>
        <v/>
      </c>
      <c r="AZ1443" s="17" t="str">
        <f t="shared" si="457"/>
        <v/>
      </c>
      <c r="BA1443" s="17" t="str">
        <f t="shared" si="458"/>
        <v/>
      </c>
      <c r="BB1443" s="17" t="str">
        <f t="shared" si="459"/>
        <v/>
      </c>
      <c r="BD1443" s="17" t="str">
        <f>IF(AND(OR(F1443="",F1443="□"),OR(G1443="",G1443="□"),OR(H1443="",H1443="□")),"",IF(AND(F1443="■",G1443="■"),"",IF(AND(OR(F1443="■",G1443="■"),H1443="■"),"",IF(F1443="■",5,IF(G1443="■",4,IF(I1443="","",IF($C$3="","",IF($C$3=8,"-",IF($C$3&lt;8,IF(I1443&lt;=$BY$25,7,IF(I1443&lt;=$BY$26,6,IF(I1443&lt;=$BY$27,5,IF(I1443&lt;=$BY$28,4,IF(I1443&lt;=$BY$29,3,IF(I1443&lt;=$BY$30,2,1)))))))))))))))</f>
        <v/>
      </c>
      <c r="BE1443" s="17" t="str">
        <f>IF(AND(OR(F1443="",F1443="□"),OR(G1443="",G1443="□"),OR(H1443="",H1443="□")),"",IF(AND(F1443="■",G1443="■"),"",IF(AND(OR(F1443="■",G1443="■"),H1443="■"),"",IF(F1443="■",5,IF(G1443="■",4,IF(K1443="","",IF($C$3="","",IF($C$3=8,IF(K1443&lt;=$BY$33,6,IF(K1443&lt;=$BY$34,5,IF(K1443&lt;=$BY$35,4,3))),IF(AND($C$3&lt;8,$C$3&gt;4),IF(K1443&lt;=$BY$32,7,IF(K1443&lt;=$BY$33,6,IF(K1443&lt;=$BY$34,5,IF(K1443&lt;=$BY$35,4,IF(K1443&lt;=$BY$36,3,2))))),IF(C1429&lt;5,"-"))))))))))</f>
        <v/>
      </c>
      <c r="BF1443" s="17" t="str">
        <f t="shared" si="461"/>
        <v/>
      </c>
      <c r="BH1443" s="18" t="str">
        <f>IF(X1443="","",IF(50&lt;=Y1443,6,IF(AND(40&lt;=Y1443,Y1443&lt;50),5,IF(AND(30&lt;=Y1443,Y1443&lt;40),4,IF(AND(20&lt;=Y1443,Y1443&lt;30),3,IF(AND(10&lt;=Y1443,Y1443&lt;20),2,IF(AND(0&lt;=Y1443,Y1443&lt;10),1,IF(Y1443&lt;0,0,""))))))))</f>
        <v/>
      </c>
      <c r="BI1443" s="18" t="str">
        <f>IF(X1443="","",IF(30&lt;=Y1443,4,IF(AND(20&lt;=Y1443,Y1443&lt;30),3,IF(AND(10&lt;=Y1443,Y1443&lt;20),2,IF(AND(0&lt;=Y1443,Y1443&lt;10),1,IF(Y1443&lt;0,0,""))))))</f>
        <v/>
      </c>
      <c r="BJ1443" s="58" t="str">
        <f>IF(AND(OR(Q1443="",Q1443="□"),OR(R1443="",R1443="□"),OR(S1443="",S1443="□")),"",IF(AND(Q1443="■",R1443="■"),"",IF(AND(OR(Q1443="■",R1443="■"),S1443="■"),"",IF(Q1443="■",3,IF(R1443="■",1,IF(Z1443="■",BH1443,BI1443))))))</f>
        <v/>
      </c>
    </row>
    <row r="1444" spans="1:62" ht="12" customHeight="1" x14ac:dyDescent="0.15">
      <c r="A1444" s="66">
        <v>1427</v>
      </c>
      <c r="B1444" s="4"/>
      <c r="C1444" s="2"/>
      <c r="D1444" s="2"/>
      <c r="E1444" s="8"/>
      <c r="F1444" s="129" t="s">
        <v>38</v>
      </c>
      <c r="G1444" s="130" t="s">
        <v>38</v>
      </c>
      <c r="H1444" s="131" t="s">
        <v>38</v>
      </c>
      <c r="I1444" s="122"/>
      <c r="J1444" s="149"/>
      <c r="K1444" s="124"/>
      <c r="L1444" s="178"/>
      <c r="M1444" s="133"/>
      <c r="N1444" s="163" t="str">
        <f>IF($C$3="","",IF(P1444="","",BF1444))</f>
        <v/>
      </c>
      <c r="O1444" s="163" t="str">
        <f>IF($C$3="","",IF(AND(OR(F1444="",F1444="□"),OR(G1444="",G1444="□"),OR(H1444="",H1444="□")),"",IF(AND(F1444="■",G1444="■"),"",IF(AND(OR(F1444="■",G1444="■"),H1444="■"),"",IF(BF1444="","",IF(OR(BF1444=4,BF1444&gt;4),"○","×"))))))</f>
        <v/>
      </c>
      <c r="P1444" s="162" t="str">
        <f>IF($C$3="","",IF(AND(OR(F1444="",F1444="□"),OR(G1444="",G1444="□"),OR(H1444="",H1444="□")),"",IF(AND(F1444="■",G1444="■"),"",IF(AND(OR(F1444="■",G1444="■"),H1444="■"),"",IF(BF1444="","",IF(OR(BF1444=5,BF1444&gt;5),"○","×"))))))</f>
        <v/>
      </c>
      <c r="Q1444" s="129" t="s">
        <v>38</v>
      </c>
      <c r="R1444" s="130" t="s">
        <v>38</v>
      </c>
      <c r="S1444" s="131" t="s">
        <v>38</v>
      </c>
      <c r="T1444" s="1"/>
      <c r="U1444" s="10"/>
      <c r="V1444" s="11"/>
      <c r="W1444" s="10"/>
      <c r="X1444" s="223" t="str">
        <f t="shared" si="460"/>
        <v/>
      </c>
      <c r="Y1444" s="164" t="str">
        <f t="shared" si="442"/>
        <v/>
      </c>
      <c r="Z1444" s="131" t="s">
        <v>58</v>
      </c>
      <c r="AA1444" s="135" t="s">
        <v>58</v>
      </c>
      <c r="AB1444" s="165" t="str">
        <f t="shared" si="443"/>
        <v/>
      </c>
      <c r="AC1444" s="280"/>
      <c r="AD1444" s="281"/>
      <c r="AF1444" s="60" t="str">
        <f>IF($C$3="","",IF(AND(F1444="□",G1444="□",H1444="□"),"",IF(AND(F1444="■",G1444="■"),"",IF(AND(F1444="■",H1444="■"),"",IF(AND(G1444="■",H1444="■"),"",IF(F1444="■",$BY$42,IF(G1444="■",$BY$39,IF(I1444="","",I1444))))))))</f>
        <v/>
      </c>
      <c r="AG1444" s="61" t="str">
        <f>IF($C$3="","",IF(AND(F1444="□",G1444="□",H1444="□"),"",IF(AND(F1444="■",G1444="■"),"",IF(AND(F1444="■",H1444="■"),"",IF(AND(G1444="■",H1444="■"),"",IF(F1444="■",$BY$44,IF(G1444="■",$BY$41,IF(K1444="","",K1444))))))))</f>
        <v/>
      </c>
      <c r="AH1444" s="63" t="str">
        <f t="shared" si="444"/>
        <v/>
      </c>
      <c r="AI1444" s="63" t="str">
        <f t="shared" si="445"/>
        <v/>
      </c>
      <c r="AJ1444" s="64" t="str">
        <f t="shared" si="446"/>
        <v/>
      </c>
      <c r="AK1444" s="64" t="str">
        <f t="shared" si="447"/>
        <v/>
      </c>
      <c r="AL1444" s="64" t="str">
        <f>IF($C$3="","",IF(AND(F1444="□",G1444="□",H1444="□"),"",IF(AND(F1444="■",G1444="■"),"",IF(AND(F1444="■",H1444="■"),"",IF(AND(G1444="■",H1444="■"),"",IF(F1444="■",$BY$23,IF(G1444="■",$BY$21,IF(J1444="","",J1444))))))))</f>
        <v/>
      </c>
      <c r="AM1444" s="65" t="str">
        <f t="shared" si="448"/>
        <v/>
      </c>
      <c r="AN1444" s="64" t="str">
        <f>IF($C$3="","",IF(AND(F1444="□",G1444="□",H1444="□"),"",IF(AND(F1444="■",G1444="■"),"",IF(AND(F1444="■",H1444="■"),"",IF(AND(G1444="■",H1444="■"),"",IF(F1444="■",$BY$24,IF(G1444="■",$BY$22,IF(L1444="","",L1444))))))))</f>
        <v/>
      </c>
      <c r="AO1444" s="118"/>
      <c r="AP1444" s="64" t="str">
        <f t="shared" si="449"/>
        <v/>
      </c>
      <c r="AQ1444" s="64" t="str">
        <f t="shared" si="450"/>
        <v/>
      </c>
      <c r="AR1444" s="64" t="str">
        <f t="shared" si="451"/>
        <v/>
      </c>
      <c r="AS1444" s="64" t="str">
        <f t="shared" si="452"/>
        <v/>
      </c>
      <c r="AT1444" s="64" t="str">
        <f t="shared" si="453"/>
        <v/>
      </c>
      <c r="AW1444" s="17" t="str">
        <f t="shared" si="454"/>
        <v/>
      </c>
      <c r="AX1444" s="17" t="str">
        <f t="shared" si="455"/>
        <v/>
      </c>
      <c r="AY1444" s="17" t="str">
        <f t="shared" si="456"/>
        <v/>
      </c>
      <c r="AZ1444" s="17" t="str">
        <f t="shared" si="457"/>
        <v/>
      </c>
      <c r="BA1444" s="17" t="str">
        <f t="shared" si="458"/>
        <v/>
      </c>
      <c r="BB1444" s="17" t="str">
        <f t="shared" si="459"/>
        <v/>
      </c>
      <c r="BD1444" s="17" t="str">
        <f>IF(AND(OR(F1444="",F1444="□"),OR(G1444="",G1444="□"),OR(H1444="",H1444="□")),"",IF(AND(F1444="■",G1444="■"),"",IF(AND(OR(F1444="■",G1444="■"),H1444="■"),"",IF(F1444="■",5,IF(G1444="■",4,IF(I1444="","",IF($C$3="","",IF($C$3=8,"-",IF($C$3&lt;8,IF(I1444&lt;=$BY$25,7,IF(I1444&lt;=$BY$26,6,IF(I1444&lt;=$BY$27,5,IF(I1444&lt;=$BY$28,4,IF(I1444&lt;=$BY$29,3,IF(I1444&lt;=$BY$30,2,1)))))))))))))))</f>
        <v/>
      </c>
      <c r="BE1444" s="17" t="str">
        <f>IF(AND(OR(F1444="",F1444="□"),OR(G1444="",G1444="□"),OR(H1444="",H1444="□")),"",IF(AND(F1444="■",G1444="■"),"",IF(AND(OR(F1444="■",G1444="■"),H1444="■"),"",IF(F1444="■",5,IF(G1444="■",4,IF(K1444="","",IF($C$3="","",IF($C$3=8,IF(K1444&lt;=$BY$33,6,IF(K1444&lt;=$BY$34,5,IF(K1444&lt;=$BY$35,4,3))),IF(AND($C$3&lt;8,$C$3&gt;4),IF(K1444&lt;=$BY$32,7,IF(K1444&lt;=$BY$33,6,IF(K1444&lt;=$BY$34,5,IF(K1444&lt;=$BY$35,4,IF(K1444&lt;=$BY$36,3,2))))),IF(C1430&lt;5,"-"))))))))))</f>
        <v/>
      </c>
      <c r="BF1444" s="17" t="str">
        <f t="shared" si="461"/>
        <v/>
      </c>
      <c r="BH1444" s="18" t="str">
        <f>IF(X1444="","",IF(50&lt;=Y1444,6,IF(AND(40&lt;=Y1444,Y1444&lt;50),5,IF(AND(30&lt;=Y1444,Y1444&lt;40),4,IF(AND(20&lt;=Y1444,Y1444&lt;30),3,IF(AND(10&lt;=Y1444,Y1444&lt;20),2,IF(AND(0&lt;=Y1444,Y1444&lt;10),1,IF(Y1444&lt;0,0,""))))))))</f>
        <v/>
      </c>
      <c r="BI1444" s="18" t="str">
        <f>IF(X1444="","",IF(30&lt;=Y1444,4,IF(AND(20&lt;=Y1444,Y1444&lt;30),3,IF(AND(10&lt;=Y1444,Y1444&lt;20),2,IF(AND(0&lt;=Y1444,Y1444&lt;10),1,IF(Y1444&lt;0,0,""))))))</f>
        <v/>
      </c>
      <c r="BJ1444" s="58" t="str">
        <f>IF(AND(OR(Q1444="",Q1444="□"),OR(R1444="",R1444="□"),OR(S1444="",S1444="□")),"",IF(AND(Q1444="■",R1444="■"),"",IF(AND(OR(Q1444="■",R1444="■"),S1444="■"),"",IF(Q1444="■",3,IF(R1444="■",1,IF(Z1444="■",BH1444,BI1444))))))</f>
        <v/>
      </c>
    </row>
    <row r="1445" spans="1:62" ht="12" customHeight="1" x14ac:dyDescent="0.15">
      <c r="A1445" s="66">
        <v>1428</v>
      </c>
      <c r="B1445" s="4"/>
      <c r="C1445" s="2"/>
      <c r="D1445" s="2"/>
      <c r="E1445" s="8"/>
      <c r="F1445" s="129" t="s">
        <v>38</v>
      </c>
      <c r="G1445" s="130" t="s">
        <v>38</v>
      </c>
      <c r="H1445" s="131" t="s">
        <v>38</v>
      </c>
      <c r="I1445" s="122"/>
      <c r="J1445" s="149"/>
      <c r="K1445" s="124"/>
      <c r="L1445" s="178"/>
      <c r="M1445" s="133"/>
      <c r="N1445" s="163" t="str">
        <f>IF($C$3="","",IF(P1445="","",BF1445))</f>
        <v/>
      </c>
      <c r="O1445" s="163" t="str">
        <f>IF($C$3="","",IF(AND(OR(F1445="",F1445="□"),OR(G1445="",G1445="□"),OR(H1445="",H1445="□")),"",IF(AND(F1445="■",G1445="■"),"",IF(AND(OR(F1445="■",G1445="■"),H1445="■"),"",IF(BF1445="","",IF(OR(BF1445=4,BF1445&gt;4),"○","×"))))))</f>
        <v/>
      </c>
      <c r="P1445" s="162" t="str">
        <f>IF($C$3="","",IF(AND(OR(F1445="",F1445="□"),OR(G1445="",G1445="□"),OR(H1445="",H1445="□")),"",IF(AND(F1445="■",G1445="■"),"",IF(AND(OR(F1445="■",G1445="■"),H1445="■"),"",IF(BF1445="","",IF(OR(BF1445=5,BF1445&gt;5),"○","×"))))))</f>
        <v/>
      </c>
      <c r="Q1445" s="129" t="s">
        <v>38</v>
      </c>
      <c r="R1445" s="130" t="s">
        <v>38</v>
      </c>
      <c r="S1445" s="131" t="s">
        <v>38</v>
      </c>
      <c r="T1445" s="1"/>
      <c r="U1445" s="10"/>
      <c r="V1445" s="11"/>
      <c r="W1445" s="10"/>
      <c r="X1445" s="223" t="str">
        <f t="shared" si="460"/>
        <v/>
      </c>
      <c r="Y1445" s="164" t="str">
        <f t="shared" si="442"/>
        <v/>
      </c>
      <c r="Z1445" s="131" t="s">
        <v>58</v>
      </c>
      <c r="AA1445" s="135" t="s">
        <v>58</v>
      </c>
      <c r="AB1445" s="165" t="str">
        <f t="shared" si="443"/>
        <v/>
      </c>
      <c r="AC1445" s="280"/>
      <c r="AD1445" s="281"/>
      <c r="AF1445" s="60" t="str">
        <f>IF($C$3="","",IF(AND(F1445="□",G1445="□",H1445="□"),"",IF(AND(F1445="■",G1445="■"),"",IF(AND(F1445="■",H1445="■"),"",IF(AND(G1445="■",H1445="■"),"",IF(F1445="■",$BY$42,IF(G1445="■",$BY$39,IF(I1445="","",I1445))))))))</f>
        <v/>
      </c>
      <c r="AG1445" s="61" t="str">
        <f>IF($C$3="","",IF(AND(F1445="□",G1445="□",H1445="□"),"",IF(AND(F1445="■",G1445="■"),"",IF(AND(F1445="■",H1445="■"),"",IF(AND(G1445="■",H1445="■"),"",IF(F1445="■",$BY$44,IF(G1445="■",$BY$41,IF(K1445="","",K1445))))))))</f>
        <v/>
      </c>
      <c r="AH1445" s="63" t="str">
        <f t="shared" si="444"/>
        <v/>
      </c>
      <c r="AI1445" s="63" t="str">
        <f t="shared" si="445"/>
        <v/>
      </c>
      <c r="AJ1445" s="64" t="str">
        <f t="shared" si="446"/>
        <v/>
      </c>
      <c r="AK1445" s="64" t="str">
        <f t="shared" si="447"/>
        <v/>
      </c>
      <c r="AL1445" s="64" t="str">
        <f>IF($C$3="","",IF(AND(F1445="□",G1445="□",H1445="□"),"",IF(AND(F1445="■",G1445="■"),"",IF(AND(F1445="■",H1445="■"),"",IF(AND(G1445="■",H1445="■"),"",IF(F1445="■",$BY$23,IF(G1445="■",$BY$21,IF(J1445="","",J1445))))))))</f>
        <v/>
      </c>
      <c r="AM1445" s="65" t="str">
        <f t="shared" si="448"/>
        <v/>
      </c>
      <c r="AN1445" s="64" t="str">
        <f>IF($C$3="","",IF(AND(F1445="□",G1445="□",H1445="□"),"",IF(AND(F1445="■",G1445="■"),"",IF(AND(F1445="■",H1445="■"),"",IF(AND(G1445="■",H1445="■"),"",IF(F1445="■",$BY$24,IF(G1445="■",$BY$22,IF(L1445="","",L1445))))))))</f>
        <v/>
      </c>
      <c r="AO1445" s="118"/>
      <c r="AP1445" s="64" t="str">
        <f t="shared" si="449"/>
        <v/>
      </c>
      <c r="AQ1445" s="64" t="str">
        <f t="shared" si="450"/>
        <v/>
      </c>
      <c r="AR1445" s="64" t="str">
        <f t="shared" si="451"/>
        <v/>
      </c>
      <c r="AS1445" s="64" t="str">
        <f t="shared" si="452"/>
        <v/>
      </c>
      <c r="AT1445" s="64" t="str">
        <f t="shared" si="453"/>
        <v/>
      </c>
      <c r="AW1445" s="17" t="str">
        <f t="shared" si="454"/>
        <v/>
      </c>
      <c r="AX1445" s="17" t="str">
        <f t="shared" si="455"/>
        <v/>
      </c>
      <c r="AY1445" s="17" t="str">
        <f t="shared" si="456"/>
        <v/>
      </c>
      <c r="AZ1445" s="17" t="str">
        <f t="shared" si="457"/>
        <v/>
      </c>
      <c r="BA1445" s="17" t="str">
        <f t="shared" si="458"/>
        <v/>
      </c>
      <c r="BB1445" s="17" t="str">
        <f t="shared" si="459"/>
        <v/>
      </c>
      <c r="BD1445" s="17" t="str">
        <f>IF(AND(OR(F1445="",F1445="□"),OR(G1445="",G1445="□"),OR(H1445="",H1445="□")),"",IF(AND(F1445="■",G1445="■"),"",IF(AND(OR(F1445="■",G1445="■"),H1445="■"),"",IF(F1445="■",5,IF(G1445="■",4,IF(I1445="","",IF($C$3="","",IF($C$3=8,"-",IF($C$3&lt;8,IF(I1445&lt;=$BY$25,7,IF(I1445&lt;=$BY$26,6,IF(I1445&lt;=$BY$27,5,IF(I1445&lt;=$BY$28,4,IF(I1445&lt;=$BY$29,3,IF(I1445&lt;=$BY$30,2,1)))))))))))))))</f>
        <v/>
      </c>
      <c r="BE1445" s="17" t="str">
        <f>IF(AND(OR(F1445="",F1445="□"),OR(G1445="",G1445="□"),OR(H1445="",H1445="□")),"",IF(AND(F1445="■",G1445="■"),"",IF(AND(OR(F1445="■",G1445="■"),H1445="■"),"",IF(F1445="■",5,IF(G1445="■",4,IF(K1445="","",IF($C$3="","",IF($C$3=8,IF(K1445&lt;=$BY$33,6,IF(K1445&lt;=$BY$34,5,IF(K1445&lt;=$BY$35,4,3))),IF(AND($C$3&lt;8,$C$3&gt;4),IF(K1445&lt;=$BY$32,7,IF(K1445&lt;=$BY$33,6,IF(K1445&lt;=$BY$34,5,IF(K1445&lt;=$BY$35,4,IF(K1445&lt;=$BY$36,3,2))))),IF(C1431&lt;5,"-"))))))))))</f>
        <v/>
      </c>
      <c r="BF1445" s="17" t="str">
        <f t="shared" si="461"/>
        <v/>
      </c>
      <c r="BH1445" s="18" t="str">
        <f>IF(X1445="","",IF(50&lt;=Y1445,6,IF(AND(40&lt;=Y1445,Y1445&lt;50),5,IF(AND(30&lt;=Y1445,Y1445&lt;40),4,IF(AND(20&lt;=Y1445,Y1445&lt;30),3,IF(AND(10&lt;=Y1445,Y1445&lt;20),2,IF(AND(0&lt;=Y1445,Y1445&lt;10),1,IF(Y1445&lt;0,0,""))))))))</f>
        <v/>
      </c>
      <c r="BI1445" s="18" t="str">
        <f>IF(X1445="","",IF(30&lt;=Y1445,4,IF(AND(20&lt;=Y1445,Y1445&lt;30),3,IF(AND(10&lt;=Y1445,Y1445&lt;20),2,IF(AND(0&lt;=Y1445,Y1445&lt;10),1,IF(Y1445&lt;0,0,""))))))</f>
        <v/>
      </c>
      <c r="BJ1445" s="58" t="str">
        <f>IF(AND(OR(Q1445="",Q1445="□"),OR(R1445="",R1445="□"),OR(S1445="",S1445="□")),"",IF(AND(Q1445="■",R1445="■"),"",IF(AND(OR(Q1445="■",R1445="■"),S1445="■"),"",IF(Q1445="■",3,IF(R1445="■",1,IF(Z1445="■",BH1445,BI1445))))))</f>
        <v/>
      </c>
    </row>
    <row r="1446" spans="1:62" ht="12" customHeight="1" x14ac:dyDescent="0.15">
      <c r="A1446" s="66">
        <v>1429</v>
      </c>
      <c r="B1446" s="4"/>
      <c r="C1446" s="2"/>
      <c r="D1446" s="2"/>
      <c r="E1446" s="8"/>
      <c r="F1446" s="129" t="s">
        <v>38</v>
      </c>
      <c r="G1446" s="130" t="s">
        <v>38</v>
      </c>
      <c r="H1446" s="131" t="s">
        <v>38</v>
      </c>
      <c r="I1446" s="122"/>
      <c r="J1446" s="149"/>
      <c r="K1446" s="124"/>
      <c r="L1446" s="178"/>
      <c r="M1446" s="133"/>
      <c r="N1446" s="163" t="str">
        <f>IF($C$3="","",IF(P1446="","",BF1446))</f>
        <v/>
      </c>
      <c r="O1446" s="163" t="str">
        <f>IF($C$3="","",IF(AND(OR(F1446="",F1446="□"),OR(G1446="",G1446="□"),OR(H1446="",H1446="□")),"",IF(AND(F1446="■",G1446="■"),"",IF(AND(OR(F1446="■",G1446="■"),H1446="■"),"",IF(BF1446="","",IF(OR(BF1446=4,BF1446&gt;4),"○","×"))))))</f>
        <v/>
      </c>
      <c r="P1446" s="162" t="str">
        <f>IF($C$3="","",IF(AND(OR(F1446="",F1446="□"),OR(G1446="",G1446="□"),OR(H1446="",H1446="□")),"",IF(AND(F1446="■",G1446="■"),"",IF(AND(OR(F1446="■",G1446="■"),H1446="■"),"",IF(BF1446="","",IF(OR(BF1446=5,BF1446&gt;5),"○","×"))))))</f>
        <v/>
      </c>
      <c r="Q1446" s="129" t="s">
        <v>38</v>
      </c>
      <c r="R1446" s="130" t="s">
        <v>38</v>
      </c>
      <c r="S1446" s="131" t="s">
        <v>38</v>
      </c>
      <c r="T1446" s="1"/>
      <c r="U1446" s="10"/>
      <c r="V1446" s="11"/>
      <c r="W1446" s="10"/>
      <c r="X1446" s="223" t="str">
        <f t="shared" si="460"/>
        <v/>
      </c>
      <c r="Y1446" s="164" t="str">
        <f t="shared" si="442"/>
        <v/>
      </c>
      <c r="Z1446" s="131" t="s">
        <v>58</v>
      </c>
      <c r="AA1446" s="135" t="s">
        <v>58</v>
      </c>
      <c r="AB1446" s="165" t="str">
        <f t="shared" si="443"/>
        <v/>
      </c>
      <c r="AC1446" s="280"/>
      <c r="AD1446" s="281"/>
      <c r="AF1446" s="60" t="str">
        <f>IF($C$3="","",IF(AND(F1446="□",G1446="□",H1446="□"),"",IF(AND(F1446="■",G1446="■"),"",IF(AND(F1446="■",H1446="■"),"",IF(AND(G1446="■",H1446="■"),"",IF(F1446="■",$BY$42,IF(G1446="■",$BY$39,IF(I1446="","",I1446))))))))</f>
        <v/>
      </c>
      <c r="AG1446" s="61" t="str">
        <f>IF($C$3="","",IF(AND(F1446="□",G1446="□",H1446="□"),"",IF(AND(F1446="■",G1446="■"),"",IF(AND(F1446="■",H1446="■"),"",IF(AND(G1446="■",H1446="■"),"",IF(F1446="■",$BY$44,IF(G1446="■",$BY$41,IF(K1446="","",K1446))))))))</f>
        <v/>
      </c>
      <c r="AH1446" s="63" t="str">
        <f t="shared" si="444"/>
        <v/>
      </c>
      <c r="AI1446" s="63" t="str">
        <f t="shared" si="445"/>
        <v/>
      </c>
      <c r="AJ1446" s="64" t="str">
        <f t="shared" si="446"/>
        <v/>
      </c>
      <c r="AK1446" s="64" t="str">
        <f t="shared" si="447"/>
        <v/>
      </c>
      <c r="AL1446" s="64" t="str">
        <f>IF($C$3="","",IF(AND(F1446="□",G1446="□",H1446="□"),"",IF(AND(F1446="■",G1446="■"),"",IF(AND(F1446="■",H1446="■"),"",IF(AND(G1446="■",H1446="■"),"",IF(F1446="■",$BY$23,IF(G1446="■",$BY$21,IF(J1446="","",J1446))))))))</f>
        <v/>
      </c>
      <c r="AM1446" s="65" t="str">
        <f t="shared" si="448"/>
        <v/>
      </c>
      <c r="AN1446" s="64" t="str">
        <f>IF($C$3="","",IF(AND(F1446="□",G1446="□",H1446="□"),"",IF(AND(F1446="■",G1446="■"),"",IF(AND(F1446="■",H1446="■"),"",IF(AND(G1446="■",H1446="■"),"",IF(F1446="■",$BY$24,IF(G1446="■",$BY$22,IF(L1446="","",L1446))))))))</f>
        <v/>
      </c>
      <c r="AO1446" s="118"/>
      <c r="AP1446" s="64" t="str">
        <f t="shared" si="449"/>
        <v/>
      </c>
      <c r="AQ1446" s="64" t="str">
        <f t="shared" si="450"/>
        <v/>
      </c>
      <c r="AR1446" s="64" t="str">
        <f t="shared" si="451"/>
        <v/>
      </c>
      <c r="AS1446" s="64" t="str">
        <f t="shared" si="452"/>
        <v/>
      </c>
      <c r="AT1446" s="64" t="str">
        <f t="shared" si="453"/>
        <v/>
      </c>
      <c r="AW1446" s="17" t="str">
        <f t="shared" si="454"/>
        <v/>
      </c>
      <c r="AX1446" s="17" t="str">
        <f t="shared" si="455"/>
        <v/>
      </c>
      <c r="AY1446" s="17" t="str">
        <f t="shared" si="456"/>
        <v/>
      </c>
      <c r="AZ1446" s="17" t="str">
        <f t="shared" si="457"/>
        <v/>
      </c>
      <c r="BA1446" s="17" t="str">
        <f t="shared" si="458"/>
        <v/>
      </c>
      <c r="BB1446" s="17" t="str">
        <f t="shared" si="459"/>
        <v/>
      </c>
      <c r="BD1446" s="17" t="str">
        <f>IF(AND(OR(F1446="",F1446="□"),OR(G1446="",G1446="□"),OR(H1446="",H1446="□")),"",IF(AND(F1446="■",G1446="■"),"",IF(AND(OR(F1446="■",G1446="■"),H1446="■"),"",IF(F1446="■",5,IF(G1446="■",4,IF(I1446="","",IF($C$3="","",IF($C$3=8,"-",IF($C$3&lt;8,IF(I1446&lt;=$BY$25,7,IF(I1446&lt;=$BY$26,6,IF(I1446&lt;=$BY$27,5,IF(I1446&lt;=$BY$28,4,IF(I1446&lt;=$BY$29,3,IF(I1446&lt;=$BY$30,2,1)))))))))))))))</f>
        <v/>
      </c>
      <c r="BE1446" s="17" t="str">
        <f>IF(AND(OR(F1446="",F1446="□"),OR(G1446="",G1446="□"),OR(H1446="",H1446="□")),"",IF(AND(F1446="■",G1446="■"),"",IF(AND(OR(F1446="■",G1446="■"),H1446="■"),"",IF(F1446="■",5,IF(G1446="■",4,IF(K1446="","",IF($C$3="","",IF($C$3=8,IF(K1446&lt;=$BY$33,6,IF(K1446&lt;=$BY$34,5,IF(K1446&lt;=$BY$35,4,3))),IF(AND($C$3&lt;8,$C$3&gt;4),IF(K1446&lt;=$BY$32,7,IF(K1446&lt;=$BY$33,6,IF(K1446&lt;=$BY$34,5,IF(K1446&lt;=$BY$35,4,IF(K1446&lt;=$BY$36,3,2))))),IF(C1432&lt;5,"-"))))))))))</f>
        <v/>
      </c>
      <c r="BF1446" s="17" t="str">
        <f t="shared" si="461"/>
        <v/>
      </c>
      <c r="BH1446" s="18" t="str">
        <f>IF(X1446="","",IF(50&lt;=Y1446,6,IF(AND(40&lt;=Y1446,Y1446&lt;50),5,IF(AND(30&lt;=Y1446,Y1446&lt;40),4,IF(AND(20&lt;=Y1446,Y1446&lt;30),3,IF(AND(10&lt;=Y1446,Y1446&lt;20),2,IF(AND(0&lt;=Y1446,Y1446&lt;10),1,IF(Y1446&lt;0,0,""))))))))</f>
        <v/>
      </c>
      <c r="BI1446" s="18" t="str">
        <f>IF(X1446="","",IF(30&lt;=Y1446,4,IF(AND(20&lt;=Y1446,Y1446&lt;30),3,IF(AND(10&lt;=Y1446,Y1446&lt;20),2,IF(AND(0&lt;=Y1446,Y1446&lt;10),1,IF(Y1446&lt;0,0,""))))))</f>
        <v/>
      </c>
      <c r="BJ1446" s="58" t="str">
        <f>IF(AND(OR(Q1446="",Q1446="□"),OR(R1446="",R1446="□"),OR(S1446="",S1446="□")),"",IF(AND(Q1446="■",R1446="■"),"",IF(AND(OR(Q1446="■",R1446="■"),S1446="■"),"",IF(Q1446="■",3,IF(R1446="■",1,IF(Z1446="■",BH1446,BI1446))))))</f>
        <v/>
      </c>
    </row>
    <row r="1447" spans="1:62" ht="12" customHeight="1" x14ac:dyDescent="0.15">
      <c r="A1447" s="66">
        <v>1430</v>
      </c>
      <c r="B1447" s="4"/>
      <c r="C1447" s="2"/>
      <c r="D1447" s="2"/>
      <c r="E1447" s="8"/>
      <c r="F1447" s="129" t="s">
        <v>38</v>
      </c>
      <c r="G1447" s="130" t="s">
        <v>38</v>
      </c>
      <c r="H1447" s="131" t="s">
        <v>38</v>
      </c>
      <c r="I1447" s="122"/>
      <c r="J1447" s="149"/>
      <c r="K1447" s="124"/>
      <c r="L1447" s="178"/>
      <c r="M1447" s="133"/>
      <c r="N1447" s="163" t="str">
        <f>IF($C$3="","",IF(P1447="","",BF1447))</f>
        <v/>
      </c>
      <c r="O1447" s="163" t="str">
        <f>IF($C$3="","",IF(AND(OR(F1447="",F1447="□"),OR(G1447="",G1447="□"),OR(H1447="",H1447="□")),"",IF(AND(F1447="■",G1447="■"),"",IF(AND(OR(F1447="■",G1447="■"),H1447="■"),"",IF(BF1447="","",IF(OR(BF1447=4,BF1447&gt;4),"○","×"))))))</f>
        <v/>
      </c>
      <c r="P1447" s="162" t="str">
        <f>IF($C$3="","",IF(AND(OR(F1447="",F1447="□"),OR(G1447="",G1447="□"),OR(H1447="",H1447="□")),"",IF(AND(F1447="■",G1447="■"),"",IF(AND(OR(F1447="■",G1447="■"),H1447="■"),"",IF(BF1447="","",IF(OR(BF1447=5,BF1447&gt;5),"○","×"))))))</f>
        <v/>
      </c>
      <c r="Q1447" s="129" t="s">
        <v>38</v>
      </c>
      <c r="R1447" s="130" t="s">
        <v>38</v>
      </c>
      <c r="S1447" s="131" t="s">
        <v>38</v>
      </c>
      <c r="T1447" s="1"/>
      <c r="U1447" s="10"/>
      <c r="V1447" s="11"/>
      <c r="W1447" s="10"/>
      <c r="X1447" s="223" t="str">
        <f t="shared" si="460"/>
        <v/>
      </c>
      <c r="Y1447" s="164" t="str">
        <f t="shared" si="442"/>
        <v/>
      </c>
      <c r="Z1447" s="131" t="s">
        <v>58</v>
      </c>
      <c r="AA1447" s="135" t="s">
        <v>58</v>
      </c>
      <c r="AB1447" s="165" t="str">
        <f t="shared" si="443"/>
        <v/>
      </c>
      <c r="AC1447" s="280"/>
      <c r="AD1447" s="281"/>
      <c r="AF1447" s="60" t="str">
        <f>IF($C$3="","",IF(AND(F1447="□",G1447="□",H1447="□"),"",IF(AND(F1447="■",G1447="■"),"",IF(AND(F1447="■",H1447="■"),"",IF(AND(G1447="■",H1447="■"),"",IF(F1447="■",$BY$42,IF(G1447="■",$BY$39,IF(I1447="","",I1447))))))))</f>
        <v/>
      </c>
      <c r="AG1447" s="61" t="str">
        <f>IF($C$3="","",IF(AND(F1447="□",G1447="□",H1447="□"),"",IF(AND(F1447="■",G1447="■"),"",IF(AND(F1447="■",H1447="■"),"",IF(AND(G1447="■",H1447="■"),"",IF(F1447="■",$BY$44,IF(G1447="■",$BY$41,IF(K1447="","",K1447))))))))</f>
        <v/>
      </c>
      <c r="AH1447" s="63" t="str">
        <f t="shared" si="444"/>
        <v/>
      </c>
      <c r="AI1447" s="63" t="str">
        <f t="shared" si="445"/>
        <v/>
      </c>
      <c r="AJ1447" s="64" t="str">
        <f t="shared" si="446"/>
        <v/>
      </c>
      <c r="AK1447" s="64" t="str">
        <f t="shared" si="447"/>
        <v/>
      </c>
      <c r="AL1447" s="64" t="str">
        <f>IF($C$3="","",IF(AND(F1447="□",G1447="□",H1447="□"),"",IF(AND(F1447="■",G1447="■"),"",IF(AND(F1447="■",H1447="■"),"",IF(AND(G1447="■",H1447="■"),"",IF(F1447="■",$BY$23,IF(G1447="■",$BY$21,IF(J1447="","",J1447))))))))</f>
        <v/>
      </c>
      <c r="AM1447" s="65" t="str">
        <f t="shared" si="448"/>
        <v/>
      </c>
      <c r="AN1447" s="64" t="str">
        <f>IF($C$3="","",IF(AND(F1447="□",G1447="□",H1447="□"),"",IF(AND(F1447="■",G1447="■"),"",IF(AND(F1447="■",H1447="■"),"",IF(AND(G1447="■",H1447="■"),"",IF(F1447="■",$BY$24,IF(G1447="■",$BY$22,IF(L1447="","",L1447))))))))</f>
        <v/>
      </c>
      <c r="AO1447" s="118"/>
      <c r="AP1447" s="64" t="str">
        <f t="shared" si="449"/>
        <v/>
      </c>
      <c r="AQ1447" s="64" t="str">
        <f t="shared" si="450"/>
        <v/>
      </c>
      <c r="AR1447" s="64" t="str">
        <f t="shared" si="451"/>
        <v/>
      </c>
      <c r="AS1447" s="64" t="str">
        <f t="shared" si="452"/>
        <v/>
      </c>
      <c r="AT1447" s="64" t="str">
        <f t="shared" si="453"/>
        <v/>
      </c>
      <c r="AW1447" s="17" t="str">
        <f t="shared" si="454"/>
        <v/>
      </c>
      <c r="AX1447" s="17" t="str">
        <f t="shared" si="455"/>
        <v/>
      </c>
      <c r="AY1447" s="17" t="str">
        <f t="shared" si="456"/>
        <v/>
      </c>
      <c r="AZ1447" s="17" t="str">
        <f t="shared" si="457"/>
        <v/>
      </c>
      <c r="BA1447" s="17" t="str">
        <f t="shared" si="458"/>
        <v/>
      </c>
      <c r="BB1447" s="17" t="str">
        <f t="shared" si="459"/>
        <v/>
      </c>
      <c r="BD1447" s="17" t="str">
        <f>IF(AND(OR(F1447="",F1447="□"),OR(G1447="",G1447="□"),OR(H1447="",H1447="□")),"",IF(AND(F1447="■",G1447="■"),"",IF(AND(OR(F1447="■",G1447="■"),H1447="■"),"",IF(F1447="■",5,IF(G1447="■",4,IF(I1447="","",IF($C$3="","",IF($C$3=8,"-",IF($C$3&lt;8,IF(I1447&lt;=$BY$25,7,IF(I1447&lt;=$BY$26,6,IF(I1447&lt;=$BY$27,5,IF(I1447&lt;=$BY$28,4,IF(I1447&lt;=$BY$29,3,IF(I1447&lt;=$BY$30,2,1)))))))))))))))</f>
        <v/>
      </c>
      <c r="BE1447" s="17" t="str">
        <f>IF(AND(OR(F1447="",F1447="□"),OR(G1447="",G1447="□"),OR(H1447="",H1447="□")),"",IF(AND(F1447="■",G1447="■"),"",IF(AND(OR(F1447="■",G1447="■"),H1447="■"),"",IF(F1447="■",5,IF(G1447="■",4,IF(K1447="","",IF($C$3="","",IF($C$3=8,IF(K1447&lt;=$BY$33,6,IF(K1447&lt;=$BY$34,5,IF(K1447&lt;=$BY$35,4,3))),IF(AND($C$3&lt;8,$C$3&gt;4),IF(K1447&lt;=$BY$32,7,IF(K1447&lt;=$BY$33,6,IF(K1447&lt;=$BY$34,5,IF(K1447&lt;=$BY$35,4,IF(K1447&lt;=$BY$36,3,2))))),IF(C1433&lt;5,"-"))))))))))</f>
        <v/>
      </c>
      <c r="BF1447" s="17" t="str">
        <f t="shared" si="461"/>
        <v/>
      </c>
      <c r="BH1447" s="18" t="str">
        <f>IF(X1447="","",IF(50&lt;=Y1447,6,IF(AND(40&lt;=Y1447,Y1447&lt;50),5,IF(AND(30&lt;=Y1447,Y1447&lt;40),4,IF(AND(20&lt;=Y1447,Y1447&lt;30),3,IF(AND(10&lt;=Y1447,Y1447&lt;20),2,IF(AND(0&lt;=Y1447,Y1447&lt;10),1,IF(Y1447&lt;0,0,""))))))))</f>
        <v/>
      </c>
      <c r="BI1447" s="18" t="str">
        <f>IF(X1447="","",IF(30&lt;=Y1447,4,IF(AND(20&lt;=Y1447,Y1447&lt;30),3,IF(AND(10&lt;=Y1447,Y1447&lt;20),2,IF(AND(0&lt;=Y1447,Y1447&lt;10),1,IF(Y1447&lt;0,0,""))))))</f>
        <v/>
      </c>
      <c r="BJ1447" s="58" t="str">
        <f>IF(AND(OR(Q1447="",Q1447="□"),OR(R1447="",R1447="□"),OR(S1447="",S1447="□")),"",IF(AND(Q1447="■",R1447="■"),"",IF(AND(OR(Q1447="■",R1447="■"),S1447="■"),"",IF(Q1447="■",3,IF(R1447="■",1,IF(Z1447="■",BH1447,BI1447))))))</f>
        <v/>
      </c>
    </row>
    <row r="1448" spans="1:62" ht="12" customHeight="1" x14ac:dyDescent="0.15">
      <c r="A1448" s="66">
        <v>1431</v>
      </c>
      <c r="B1448" s="4"/>
      <c r="C1448" s="2"/>
      <c r="D1448" s="2"/>
      <c r="E1448" s="8"/>
      <c r="F1448" s="129" t="s">
        <v>38</v>
      </c>
      <c r="G1448" s="130" t="s">
        <v>38</v>
      </c>
      <c r="H1448" s="131" t="s">
        <v>38</v>
      </c>
      <c r="I1448" s="122"/>
      <c r="J1448" s="149"/>
      <c r="K1448" s="124"/>
      <c r="L1448" s="178"/>
      <c r="M1448" s="133"/>
      <c r="N1448" s="163" t="str">
        <f>IF($C$3="","",IF(P1448="","",BF1448))</f>
        <v/>
      </c>
      <c r="O1448" s="163" t="str">
        <f>IF($C$3="","",IF(AND(OR(F1448="",F1448="□"),OR(G1448="",G1448="□"),OR(H1448="",H1448="□")),"",IF(AND(F1448="■",G1448="■"),"",IF(AND(OR(F1448="■",G1448="■"),H1448="■"),"",IF(BF1448="","",IF(OR(BF1448=4,BF1448&gt;4),"○","×"))))))</f>
        <v/>
      </c>
      <c r="P1448" s="162" t="str">
        <f>IF($C$3="","",IF(AND(OR(F1448="",F1448="□"),OR(G1448="",G1448="□"),OR(H1448="",H1448="□")),"",IF(AND(F1448="■",G1448="■"),"",IF(AND(OR(F1448="■",G1448="■"),H1448="■"),"",IF(BF1448="","",IF(OR(BF1448=5,BF1448&gt;5),"○","×"))))))</f>
        <v/>
      </c>
      <c r="Q1448" s="129" t="s">
        <v>38</v>
      </c>
      <c r="R1448" s="130" t="s">
        <v>38</v>
      </c>
      <c r="S1448" s="131" t="s">
        <v>38</v>
      </c>
      <c r="T1448" s="1"/>
      <c r="U1448" s="10"/>
      <c r="V1448" s="11"/>
      <c r="W1448" s="10"/>
      <c r="X1448" s="223" t="str">
        <f t="shared" si="460"/>
        <v/>
      </c>
      <c r="Y1448" s="164" t="str">
        <f t="shared" si="442"/>
        <v/>
      </c>
      <c r="Z1448" s="131" t="s">
        <v>58</v>
      </c>
      <c r="AA1448" s="135" t="s">
        <v>58</v>
      </c>
      <c r="AB1448" s="165" t="str">
        <f t="shared" si="443"/>
        <v/>
      </c>
      <c r="AC1448" s="280"/>
      <c r="AD1448" s="281"/>
      <c r="AF1448" s="60" t="str">
        <f>IF($C$3="","",IF(AND(F1448="□",G1448="□",H1448="□"),"",IF(AND(F1448="■",G1448="■"),"",IF(AND(F1448="■",H1448="■"),"",IF(AND(G1448="■",H1448="■"),"",IF(F1448="■",$BY$42,IF(G1448="■",$BY$39,IF(I1448="","",I1448))))))))</f>
        <v/>
      </c>
      <c r="AG1448" s="61" t="str">
        <f>IF($C$3="","",IF(AND(F1448="□",G1448="□",H1448="□"),"",IF(AND(F1448="■",G1448="■"),"",IF(AND(F1448="■",H1448="■"),"",IF(AND(G1448="■",H1448="■"),"",IF(F1448="■",$BY$44,IF(G1448="■",$BY$41,IF(K1448="","",K1448))))))))</f>
        <v/>
      </c>
      <c r="AH1448" s="63" t="str">
        <f t="shared" si="444"/>
        <v/>
      </c>
      <c r="AI1448" s="63" t="str">
        <f t="shared" si="445"/>
        <v/>
      </c>
      <c r="AJ1448" s="64" t="str">
        <f t="shared" si="446"/>
        <v/>
      </c>
      <c r="AK1448" s="64" t="str">
        <f t="shared" si="447"/>
        <v/>
      </c>
      <c r="AL1448" s="64" t="str">
        <f>IF($C$3="","",IF(AND(F1448="□",G1448="□",H1448="□"),"",IF(AND(F1448="■",G1448="■"),"",IF(AND(F1448="■",H1448="■"),"",IF(AND(G1448="■",H1448="■"),"",IF(F1448="■",$BY$23,IF(G1448="■",$BY$21,IF(J1448="","",J1448))))))))</f>
        <v/>
      </c>
      <c r="AM1448" s="65" t="str">
        <f t="shared" si="448"/>
        <v/>
      </c>
      <c r="AN1448" s="64" t="str">
        <f>IF($C$3="","",IF(AND(F1448="□",G1448="□",H1448="□"),"",IF(AND(F1448="■",G1448="■"),"",IF(AND(F1448="■",H1448="■"),"",IF(AND(G1448="■",H1448="■"),"",IF(F1448="■",$BY$24,IF(G1448="■",$BY$22,IF(L1448="","",L1448))))))))</f>
        <v/>
      </c>
      <c r="AO1448" s="118"/>
      <c r="AP1448" s="64" t="str">
        <f t="shared" si="449"/>
        <v/>
      </c>
      <c r="AQ1448" s="64" t="str">
        <f t="shared" si="450"/>
        <v/>
      </c>
      <c r="AR1448" s="64" t="str">
        <f t="shared" si="451"/>
        <v/>
      </c>
      <c r="AS1448" s="64" t="str">
        <f t="shared" si="452"/>
        <v/>
      </c>
      <c r="AT1448" s="64" t="str">
        <f t="shared" si="453"/>
        <v/>
      </c>
      <c r="AW1448" s="17" t="str">
        <f t="shared" si="454"/>
        <v/>
      </c>
      <c r="AX1448" s="17" t="str">
        <f t="shared" si="455"/>
        <v/>
      </c>
      <c r="AY1448" s="17" t="str">
        <f t="shared" si="456"/>
        <v/>
      </c>
      <c r="AZ1448" s="17" t="str">
        <f t="shared" si="457"/>
        <v/>
      </c>
      <c r="BA1448" s="17" t="str">
        <f t="shared" si="458"/>
        <v/>
      </c>
      <c r="BB1448" s="17" t="str">
        <f t="shared" si="459"/>
        <v/>
      </c>
      <c r="BD1448" s="17" t="str">
        <f>IF(AND(OR(F1448="",F1448="□"),OR(G1448="",G1448="□"),OR(H1448="",H1448="□")),"",IF(AND(F1448="■",G1448="■"),"",IF(AND(OR(F1448="■",G1448="■"),H1448="■"),"",IF(F1448="■",5,IF(G1448="■",4,IF(I1448="","",IF($C$3="","",IF($C$3=8,"-",IF($C$3&lt;8,IF(I1448&lt;=$BY$25,7,IF(I1448&lt;=$BY$26,6,IF(I1448&lt;=$BY$27,5,IF(I1448&lt;=$BY$28,4,IF(I1448&lt;=$BY$29,3,IF(I1448&lt;=$BY$30,2,1)))))))))))))))</f>
        <v/>
      </c>
      <c r="BE1448" s="17" t="str">
        <f>IF(AND(OR(F1448="",F1448="□"),OR(G1448="",G1448="□"),OR(H1448="",H1448="□")),"",IF(AND(F1448="■",G1448="■"),"",IF(AND(OR(F1448="■",G1448="■"),H1448="■"),"",IF(F1448="■",5,IF(G1448="■",4,IF(K1448="","",IF($C$3="","",IF($C$3=8,IF(K1448&lt;=$BY$33,6,IF(K1448&lt;=$BY$34,5,IF(K1448&lt;=$BY$35,4,3))),IF(AND($C$3&lt;8,$C$3&gt;4),IF(K1448&lt;=$BY$32,7,IF(K1448&lt;=$BY$33,6,IF(K1448&lt;=$BY$34,5,IF(K1448&lt;=$BY$35,4,IF(K1448&lt;=$BY$36,3,2))))),IF(C1434&lt;5,"-"))))))))))</f>
        <v/>
      </c>
      <c r="BF1448" s="17" t="str">
        <f t="shared" si="461"/>
        <v/>
      </c>
      <c r="BH1448" s="18" t="str">
        <f>IF(X1448="","",IF(50&lt;=Y1448,6,IF(AND(40&lt;=Y1448,Y1448&lt;50),5,IF(AND(30&lt;=Y1448,Y1448&lt;40),4,IF(AND(20&lt;=Y1448,Y1448&lt;30),3,IF(AND(10&lt;=Y1448,Y1448&lt;20),2,IF(AND(0&lt;=Y1448,Y1448&lt;10),1,IF(Y1448&lt;0,0,""))))))))</f>
        <v/>
      </c>
      <c r="BI1448" s="18" t="str">
        <f>IF(X1448="","",IF(30&lt;=Y1448,4,IF(AND(20&lt;=Y1448,Y1448&lt;30),3,IF(AND(10&lt;=Y1448,Y1448&lt;20),2,IF(AND(0&lt;=Y1448,Y1448&lt;10),1,IF(Y1448&lt;0,0,""))))))</f>
        <v/>
      </c>
      <c r="BJ1448" s="58" t="str">
        <f>IF(AND(OR(Q1448="",Q1448="□"),OR(R1448="",R1448="□"),OR(S1448="",S1448="□")),"",IF(AND(Q1448="■",R1448="■"),"",IF(AND(OR(Q1448="■",R1448="■"),S1448="■"),"",IF(Q1448="■",3,IF(R1448="■",1,IF(Z1448="■",BH1448,BI1448))))))</f>
        <v/>
      </c>
    </row>
    <row r="1449" spans="1:62" ht="12" customHeight="1" x14ac:dyDescent="0.15">
      <c r="A1449" s="66">
        <v>1432</v>
      </c>
      <c r="B1449" s="4"/>
      <c r="C1449" s="2"/>
      <c r="D1449" s="2"/>
      <c r="E1449" s="8"/>
      <c r="F1449" s="129" t="s">
        <v>38</v>
      </c>
      <c r="G1449" s="130" t="s">
        <v>38</v>
      </c>
      <c r="H1449" s="131" t="s">
        <v>38</v>
      </c>
      <c r="I1449" s="122"/>
      <c r="J1449" s="149"/>
      <c r="K1449" s="124"/>
      <c r="L1449" s="178"/>
      <c r="M1449" s="133"/>
      <c r="N1449" s="163" t="str">
        <f>IF($C$3="","",IF(P1449="","",BF1449))</f>
        <v/>
      </c>
      <c r="O1449" s="163" t="str">
        <f>IF($C$3="","",IF(AND(OR(F1449="",F1449="□"),OR(G1449="",G1449="□"),OR(H1449="",H1449="□")),"",IF(AND(F1449="■",G1449="■"),"",IF(AND(OR(F1449="■",G1449="■"),H1449="■"),"",IF(BF1449="","",IF(OR(BF1449=4,BF1449&gt;4),"○","×"))))))</f>
        <v/>
      </c>
      <c r="P1449" s="162" t="str">
        <f>IF($C$3="","",IF(AND(OR(F1449="",F1449="□"),OR(G1449="",G1449="□"),OR(H1449="",H1449="□")),"",IF(AND(F1449="■",G1449="■"),"",IF(AND(OR(F1449="■",G1449="■"),H1449="■"),"",IF(BF1449="","",IF(OR(BF1449=5,BF1449&gt;5),"○","×"))))))</f>
        <v/>
      </c>
      <c r="Q1449" s="129" t="s">
        <v>38</v>
      </c>
      <c r="R1449" s="130" t="s">
        <v>38</v>
      </c>
      <c r="S1449" s="131" t="s">
        <v>38</v>
      </c>
      <c r="T1449" s="1"/>
      <c r="U1449" s="10"/>
      <c r="V1449" s="11"/>
      <c r="W1449" s="10"/>
      <c r="X1449" s="223" t="str">
        <f t="shared" si="460"/>
        <v/>
      </c>
      <c r="Y1449" s="164" t="str">
        <f t="shared" si="442"/>
        <v/>
      </c>
      <c r="Z1449" s="131" t="s">
        <v>58</v>
      </c>
      <c r="AA1449" s="135" t="s">
        <v>58</v>
      </c>
      <c r="AB1449" s="165" t="str">
        <f t="shared" si="443"/>
        <v/>
      </c>
      <c r="AC1449" s="280"/>
      <c r="AD1449" s="281"/>
      <c r="AF1449" s="60" t="str">
        <f>IF($C$3="","",IF(AND(F1449="□",G1449="□",H1449="□"),"",IF(AND(F1449="■",G1449="■"),"",IF(AND(F1449="■",H1449="■"),"",IF(AND(G1449="■",H1449="■"),"",IF(F1449="■",$BY$42,IF(G1449="■",$BY$39,IF(I1449="","",I1449))))))))</f>
        <v/>
      </c>
      <c r="AG1449" s="61" t="str">
        <f>IF($C$3="","",IF(AND(F1449="□",G1449="□",H1449="□"),"",IF(AND(F1449="■",G1449="■"),"",IF(AND(F1449="■",H1449="■"),"",IF(AND(G1449="■",H1449="■"),"",IF(F1449="■",$BY$44,IF(G1449="■",$BY$41,IF(K1449="","",K1449))))))))</f>
        <v/>
      </c>
      <c r="AH1449" s="63" t="str">
        <f t="shared" si="444"/>
        <v/>
      </c>
      <c r="AI1449" s="63" t="str">
        <f t="shared" si="445"/>
        <v/>
      </c>
      <c r="AJ1449" s="64" t="str">
        <f t="shared" si="446"/>
        <v/>
      </c>
      <c r="AK1449" s="64" t="str">
        <f t="shared" si="447"/>
        <v/>
      </c>
      <c r="AL1449" s="64" t="str">
        <f>IF($C$3="","",IF(AND(F1449="□",G1449="□",H1449="□"),"",IF(AND(F1449="■",G1449="■"),"",IF(AND(F1449="■",H1449="■"),"",IF(AND(G1449="■",H1449="■"),"",IF(F1449="■",$BY$23,IF(G1449="■",$BY$21,IF(J1449="","",J1449))))))))</f>
        <v/>
      </c>
      <c r="AM1449" s="65" t="str">
        <f t="shared" si="448"/>
        <v/>
      </c>
      <c r="AN1449" s="64" t="str">
        <f>IF($C$3="","",IF(AND(F1449="□",G1449="□",H1449="□"),"",IF(AND(F1449="■",G1449="■"),"",IF(AND(F1449="■",H1449="■"),"",IF(AND(G1449="■",H1449="■"),"",IF(F1449="■",$BY$24,IF(G1449="■",$BY$22,IF(L1449="","",L1449))))))))</f>
        <v/>
      </c>
      <c r="AO1449" s="118"/>
      <c r="AP1449" s="64" t="str">
        <f t="shared" si="449"/>
        <v/>
      </c>
      <c r="AQ1449" s="64" t="str">
        <f t="shared" si="450"/>
        <v/>
      </c>
      <c r="AR1449" s="64" t="str">
        <f t="shared" si="451"/>
        <v/>
      </c>
      <c r="AS1449" s="64" t="str">
        <f t="shared" si="452"/>
        <v/>
      </c>
      <c r="AT1449" s="64" t="str">
        <f t="shared" si="453"/>
        <v/>
      </c>
      <c r="AW1449" s="17" t="str">
        <f t="shared" si="454"/>
        <v/>
      </c>
      <c r="AX1449" s="17" t="str">
        <f t="shared" si="455"/>
        <v/>
      </c>
      <c r="AY1449" s="17" t="str">
        <f t="shared" si="456"/>
        <v/>
      </c>
      <c r="AZ1449" s="17" t="str">
        <f t="shared" si="457"/>
        <v/>
      </c>
      <c r="BA1449" s="17" t="str">
        <f t="shared" si="458"/>
        <v/>
      </c>
      <c r="BB1449" s="17" t="str">
        <f t="shared" si="459"/>
        <v/>
      </c>
      <c r="BD1449" s="17" t="str">
        <f>IF(AND(OR(F1449="",F1449="□"),OR(G1449="",G1449="□"),OR(H1449="",H1449="□")),"",IF(AND(F1449="■",G1449="■"),"",IF(AND(OR(F1449="■",G1449="■"),H1449="■"),"",IF(F1449="■",5,IF(G1449="■",4,IF(I1449="","",IF($C$3="","",IF($C$3=8,"-",IF($C$3&lt;8,IF(I1449&lt;=$BY$25,7,IF(I1449&lt;=$BY$26,6,IF(I1449&lt;=$BY$27,5,IF(I1449&lt;=$BY$28,4,IF(I1449&lt;=$BY$29,3,IF(I1449&lt;=$BY$30,2,1)))))))))))))))</f>
        <v/>
      </c>
      <c r="BE1449" s="17" t="str">
        <f>IF(AND(OR(F1449="",F1449="□"),OR(G1449="",G1449="□"),OR(H1449="",H1449="□")),"",IF(AND(F1449="■",G1449="■"),"",IF(AND(OR(F1449="■",G1449="■"),H1449="■"),"",IF(F1449="■",5,IF(G1449="■",4,IF(K1449="","",IF($C$3="","",IF($C$3=8,IF(K1449&lt;=$BY$33,6,IF(K1449&lt;=$BY$34,5,IF(K1449&lt;=$BY$35,4,3))),IF(AND($C$3&lt;8,$C$3&gt;4),IF(K1449&lt;=$BY$32,7,IF(K1449&lt;=$BY$33,6,IF(K1449&lt;=$BY$34,5,IF(K1449&lt;=$BY$35,4,IF(K1449&lt;=$BY$36,3,2))))),IF(C1435&lt;5,"-"))))))))))</f>
        <v/>
      </c>
      <c r="BF1449" s="17" t="str">
        <f t="shared" si="461"/>
        <v/>
      </c>
      <c r="BH1449" s="18" t="str">
        <f>IF(X1449="","",IF(50&lt;=Y1449,6,IF(AND(40&lt;=Y1449,Y1449&lt;50),5,IF(AND(30&lt;=Y1449,Y1449&lt;40),4,IF(AND(20&lt;=Y1449,Y1449&lt;30),3,IF(AND(10&lt;=Y1449,Y1449&lt;20),2,IF(AND(0&lt;=Y1449,Y1449&lt;10),1,IF(Y1449&lt;0,0,""))))))))</f>
        <v/>
      </c>
      <c r="BI1449" s="18" t="str">
        <f>IF(X1449="","",IF(30&lt;=Y1449,4,IF(AND(20&lt;=Y1449,Y1449&lt;30),3,IF(AND(10&lt;=Y1449,Y1449&lt;20),2,IF(AND(0&lt;=Y1449,Y1449&lt;10),1,IF(Y1449&lt;0,0,""))))))</f>
        <v/>
      </c>
      <c r="BJ1449" s="58" t="str">
        <f>IF(AND(OR(Q1449="",Q1449="□"),OR(R1449="",R1449="□"),OR(S1449="",S1449="□")),"",IF(AND(Q1449="■",R1449="■"),"",IF(AND(OR(Q1449="■",R1449="■"),S1449="■"),"",IF(Q1449="■",3,IF(R1449="■",1,IF(Z1449="■",BH1449,BI1449))))))</f>
        <v/>
      </c>
    </row>
    <row r="1450" spans="1:62" ht="12" customHeight="1" x14ac:dyDescent="0.15">
      <c r="A1450" s="66">
        <v>1433</v>
      </c>
      <c r="B1450" s="4"/>
      <c r="C1450" s="2"/>
      <c r="D1450" s="2"/>
      <c r="E1450" s="8"/>
      <c r="F1450" s="129" t="s">
        <v>38</v>
      </c>
      <c r="G1450" s="130" t="s">
        <v>38</v>
      </c>
      <c r="H1450" s="131" t="s">
        <v>38</v>
      </c>
      <c r="I1450" s="122"/>
      <c r="J1450" s="149"/>
      <c r="K1450" s="124"/>
      <c r="L1450" s="178"/>
      <c r="M1450" s="133"/>
      <c r="N1450" s="163" t="str">
        <f>IF($C$3="","",IF(P1450="","",BF1450))</f>
        <v/>
      </c>
      <c r="O1450" s="163" t="str">
        <f>IF($C$3="","",IF(AND(OR(F1450="",F1450="□"),OR(G1450="",G1450="□"),OR(H1450="",H1450="□")),"",IF(AND(F1450="■",G1450="■"),"",IF(AND(OR(F1450="■",G1450="■"),H1450="■"),"",IF(BF1450="","",IF(OR(BF1450=4,BF1450&gt;4),"○","×"))))))</f>
        <v/>
      </c>
      <c r="P1450" s="162" t="str">
        <f>IF($C$3="","",IF(AND(OR(F1450="",F1450="□"),OR(G1450="",G1450="□"),OR(H1450="",H1450="□")),"",IF(AND(F1450="■",G1450="■"),"",IF(AND(OR(F1450="■",G1450="■"),H1450="■"),"",IF(BF1450="","",IF(OR(BF1450=5,BF1450&gt;5),"○","×"))))))</f>
        <v/>
      </c>
      <c r="Q1450" s="129" t="s">
        <v>38</v>
      </c>
      <c r="R1450" s="130" t="s">
        <v>38</v>
      </c>
      <c r="S1450" s="131" t="s">
        <v>38</v>
      </c>
      <c r="T1450" s="1"/>
      <c r="U1450" s="10"/>
      <c r="V1450" s="11"/>
      <c r="W1450" s="10"/>
      <c r="X1450" s="223" t="str">
        <f t="shared" si="460"/>
        <v/>
      </c>
      <c r="Y1450" s="164" t="str">
        <f t="shared" si="442"/>
        <v/>
      </c>
      <c r="Z1450" s="131" t="s">
        <v>58</v>
      </c>
      <c r="AA1450" s="135" t="s">
        <v>58</v>
      </c>
      <c r="AB1450" s="165" t="str">
        <f t="shared" si="443"/>
        <v/>
      </c>
      <c r="AC1450" s="280"/>
      <c r="AD1450" s="281"/>
      <c r="AF1450" s="60" t="str">
        <f>IF($C$3="","",IF(AND(F1450="□",G1450="□",H1450="□"),"",IF(AND(F1450="■",G1450="■"),"",IF(AND(F1450="■",H1450="■"),"",IF(AND(G1450="■",H1450="■"),"",IF(F1450="■",$BY$42,IF(G1450="■",$BY$39,IF(I1450="","",I1450))))))))</f>
        <v/>
      </c>
      <c r="AG1450" s="61" t="str">
        <f>IF($C$3="","",IF(AND(F1450="□",G1450="□",H1450="□"),"",IF(AND(F1450="■",G1450="■"),"",IF(AND(F1450="■",H1450="■"),"",IF(AND(G1450="■",H1450="■"),"",IF(F1450="■",$BY$44,IF(G1450="■",$BY$41,IF(K1450="","",K1450))))))))</f>
        <v/>
      </c>
      <c r="AH1450" s="63" t="str">
        <f t="shared" si="444"/>
        <v/>
      </c>
      <c r="AI1450" s="63" t="str">
        <f t="shared" si="445"/>
        <v/>
      </c>
      <c r="AJ1450" s="64" t="str">
        <f t="shared" si="446"/>
        <v/>
      </c>
      <c r="AK1450" s="64" t="str">
        <f t="shared" si="447"/>
        <v/>
      </c>
      <c r="AL1450" s="64" t="str">
        <f>IF($C$3="","",IF(AND(F1450="□",G1450="□",H1450="□"),"",IF(AND(F1450="■",G1450="■"),"",IF(AND(F1450="■",H1450="■"),"",IF(AND(G1450="■",H1450="■"),"",IF(F1450="■",$BY$23,IF(G1450="■",$BY$21,IF(J1450="","",J1450))))))))</f>
        <v/>
      </c>
      <c r="AM1450" s="65" t="str">
        <f t="shared" si="448"/>
        <v/>
      </c>
      <c r="AN1450" s="64" t="str">
        <f>IF($C$3="","",IF(AND(F1450="□",G1450="□",H1450="□"),"",IF(AND(F1450="■",G1450="■"),"",IF(AND(F1450="■",H1450="■"),"",IF(AND(G1450="■",H1450="■"),"",IF(F1450="■",$BY$24,IF(G1450="■",$BY$22,IF(L1450="","",L1450))))))))</f>
        <v/>
      </c>
      <c r="AO1450" s="118"/>
      <c r="AP1450" s="64" t="str">
        <f t="shared" si="449"/>
        <v/>
      </c>
      <c r="AQ1450" s="64" t="str">
        <f t="shared" si="450"/>
        <v/>
      </c>
      <c r="AR1450" s="64" t="str">
        <f t="shared" si="451"/>
        <v/>
      </c>
      <c r="AS1450" s="64" t="str">
        <f t="shared" si="452"/>
        <v/>
      </c>
      <c r="AT1450" s="64" t="str">
        <f t="shared" si="453"/>
        <v/>
      </c>
      <c r="AW1450" s="17" t="str">
        <f t="shared" si="454"/>
        <v/>
      </c>
      <c r="AX1450" s="17" t="str">
        <f t="shared" si="455"/>
        <v/>
      </c>
      <c r="AY1450" s="17" t="str">
        <f t="shared" si="456"/>
        <v/>
      </c>
      <c r="AZ1450" s="17" t="str">
        <f t="shared" si="457"/>
        <v/>
      </c>
      <c r="BA1450" s="17" t="str">
        <f t="shared" si="458"/>
        <v/>
      </c>
      <c r="BB1450" s="17" t="str">
        <f t="shared" si="459"/>
        <v/>
      </c>
      <c r="BD1450" s="17" t="str">
        <f>IF(AND(OR(F1450="",F1450="□"),OR(G1450="",G1450="□"),OR(H1450="",H1450="□")),"",IF(AND(F1450="■",G1450="■"),"",IF(AND(OR(F1450="■",G1450="■"),H1450="■"),"",IF(F1450="■",5,IF(G1450="■",4,IF(I1450="","",IF($C$3="","",IF($C$3=8,"-",IF($C$3&lt;8,IF(I1450&lt;=$BY$25,7,IF(I1450&lt;=$BY$26,6,IF(I1450&lt;=$BY$27,5,IF(I1450&lt;=$BY$28,4,IF(I1450&lt;=$BY$29,3,IF(I1450&lt;=$BY$30,2,1)))))))))))))))</f>
        <v/>
      </c>
      <c r="BE1450" s="17" t="str">
        <f>IF(AND(OR(F1450="",F1450="□"),OR(G1450="",G1450="□"),OR(H1450="",H1450="□")),"",IF(AND(F1450="■",G1450="■"),"",IF(AND(OR(F1450="■",G1450="■"),H1450="■"),"",IF(F1450="■",5,IF(G1450="■",4,IF(K1450="","",IF($C$3="","",IF($C$3=8,IF(K1450&lt;=$BY$33,6,IF(K1450&lt;=$BY$34,5,IF(K1450&lt;=$BY$35,4,3))),IF(AND($C$3&lt;8,$C$3&gt;4),IF(K1450&lt;=$BY$32,7,IF(K1450&lt;=$BY$33,6,IF(K1450&lt;=$BY$34,5,IF(K1450&lt;=$BY$35,4,IF(K1450&lt;=$BY$36,3,2))))),IF(C1436&lt;5,"-"))))))))))</f>
        <v/>
      </c>
      <c r="BF1450" s="17" t="str">
        <f t="shared" si="461"/>
        <v/>
      </c>
      <c r="BH1450" s="18" t="str">
        <f>IF(X1450="","",IF(50&lt;=Y1450,6,IF(AND(40&lt;=Y1450,Y1450&lt;50),5,IF(AND(30&lt;=Y1450,Y1450&lt;40),4,IF(AND(20&lt;=Y1450,Y1450&lt;30),3,IF(AND(10&lt;=Y1450,Y1450&lt;20),2,IF(AND(0&lt;=Y1450,Y1450&lt;10),1,IF(Y1450&lt;0,0,""))))))))</f>
        <v/>
      </c>
      <c r="BI1450" s="18" t="str">
        <f>IF(X1450="","",IF(30&lt;=Y1450,4,IF(AND(20&lt;=Y1450,Y1450&lt;30),3,IF(AND(10&lt;=Y1450,Y1450&lt;20),2,IF(AND(0&lt;=Y1450,Y1450&lt;10),1,IF(Y1450&lt;0,0,""))))))</f>
        <v/>
      </c>
      <c r="BJ1450" s="58" t="str">
        <f>IF(AND(OR(Q1450="",Q1450="□"),OR(R1450="",R1450="□"),OR(S1450="",S1450="□")),"",IF(AND(Q1450="■",R1450="■"),"",IF(AND(OR(Q1450="■",R1450="■"),S1450="■"),"",IF(Q1450="■",3,IF(R1450="■",1,IF(Z1450="■",BH1450,BI1450))))))</f>
        <v/>
      </c>
    </row>
    <row r="1451" spans="1:62" ht="12" customHeight="1" x14ac:dyDescent="0.15">
      <c r="A1451" s="66">
        <v>1434</v>
      </c>
      <c r="B1451" s="4"/>
      <c r="C1451" s="2"/>
      <c r="D1451" s="2"/>
      <c r="E1451" s="8"/>
      <c r="F1451" s="129" t="s">
        <v>38</v>
      </c>
      <c r="G1451" s="130" t="s">
        <v>38</v>
      </c>
      <c r="H1451" s="131" t="s">
        <v>38</v>
      </c>
      <c r="I1451" s="122"/>
      <c r="J1451" s="149"/>
      <c r="K1451" s="124"/>
      <c r="L1451" s="178"/>
      <c r="M1451" s="133"/>
      <c r="N1451" s="163" t="str">
        <f>IF($C$3="","",IF(P1451="","",BF1451))</f>
        <v/>
      </c>
      <c r="O1451" s="163" t="str">
        <f>IF($C$3="","",IF(AND(OR(F1451="",F1451="□"),OR(G1451="",G1451="□"),OR(H1451="",H1451="□")),"",IF(AND(F1451="■",G1451="■"),"",IF(AND(OR(F1451="■",G1451="■"),H1451="■"),"",IF(BF1451="","",IF(OR(BF1451=4,BF1451&gt;4),"○","×"))))))</f>
        <v/>
      </c>
      <c r="P1451" s="162" t="str">
        <f>IF($C$3="","",IF(AND(OR(F1451="",F1451="□"),OR(G1451="",G1451="□"),OR(H1451="",H1451="□")),"",IF(AND(F1451="■",G1451="■"),"",IF(AND(OR(F1451="■",G1451="■"),H1451="■"),"",IF(BF1451="","",IF(OR(BF1451=5,BF1451&gt;5),"○","×"))))))</f>
        <v/>
      </c>
      <c r="Q1451" s="129" t="s">
        <v>38</v>
      </c>
      <c r="R1451" s="130" t="s">
        <v>38</v>
      </c>
      <c r="S1451" s="131" t="s">
        <v>38</v>
      </c>
      <c r="T1451" s="1"/>
      <c r="U1451" s="10"/>
      <c r="V1451" s="11"/>
      <c r="W1451" s="10"/>
      <c r="X1451" s="223" t="str">
        <f t="shared" si="460"/>
        <v/>
      </c>
      <c r="Y1451" s="164" t="str">
        <f t="shared" si="442"/>
        <v/>
      </c>
      <c r="Z1451" s="131" t="s">
        <v>58</v>
      </c>
      <c r="AA1451" s="135" t="s">
        <v>58</v>
      </c>
      <c r="AB1451" s="165" t="str">
        <f t="shared" si="443"/>
        <v/>
      </c>
      <c r="AC1451" s="280"/>
      <c r="AD1451" s="281"/>
      <c r="AF1451" s="60" t="str">
        <f>IF($C$3="","",IF(AND(F1451="□",G1451="□",H1451="□"),"",IF(AND(F1451="■",G1451="■"),"",IF(AND(F1451="■",H1451="■"),"",IF(AND(G1451="■",H1451="■"),"",IF(F1451="■",$BY$42,IF(G1451="■",$BY$39,IF(I1451="","",I1451))))))))</f>
        <v/>
      </c>
      <c r="AG1451" s="61" t="str">
        <f>IF($C$3="","",IF(AND(F1451="□",G1451="□",H1451="□"),"",IF(AND(F1451="■",G1451="■"),"",IF(AND(F1451="■",H1451="■"),"",IF(AND(G1451="■",H1451="■"),"",IF(F1451="■",$BY$44,IF(G1451="■",$BY$41,IF(K1451="","",K1451))))))))</f>
        <v/>
      </c>
      <c r="AH1451" s="63" t="str">
        <f t="shared" si="444"/>
        <v/>
      </c>
      <c r="AI1451" s="63" t="str">
        <f t="shared" si="445"/>
        <v/>
      </c>
      <c r="AJ1451" s="64" t="str">
        <f t="shared" si="446"/>
        <v/>
      </c>
      <c r="AK1451" s="64" t="str">
        <f t="shared" si="447"/>
        <v/>
      </c>
      <c r="AL1451" s="64" t="str">
        <f>IF($C$3="","",IF(AND(F1451="□",G1451="□",H1451="□"),"",IF(AND(F1451="■",G1451="■"),"",IF(AND(F1451="■",H1451="■"),"",IF(AND(G1451="■",H1451="■"),"",IF(F1451="■",$BY$23,IF(G1451="■",$BY$21,IF(J1451="","",J1451))))))))</f>
        <v/>
      </c>
      <c r="AM1451" s="65" t="str">
        <f t="shared" si="448"/>
        <v/>
      </c>
      <c r="AN1451" s="64" t="str">
        <f>IF($C$3="","",IF(AND(F1451="□",G1451="□",H1451="□"),"",IF(AND(F1451="■",G1451="■"),"",IF(AND(F1451="■",H1451="■"),"",IF(AND(G1451="■",H1451="■"),"",IF(F1451="■",$BY$24,IF(G1451="■",$BY$22,IF(L1451="","",L1451))))))))</f>
        <v/>
      </c>
      <c r="AO1451" s="118"/>
      <c r="AP1451" s="64" t="str">
        <f t="shared" si="449"/>
        <v/>
      </c>
      <c r="AQ1451" s="64" t="str">
        <f t="shared" si="450"/>
        <v/>
      </c>
      <c r="AR1451" s="64" t="str">
        <f t="shared" si="451"/>
        <v/>
      </c>
      <c r="AS1451" s="64" t="str">
        <f t="shared" si="452"/>
        <v/>
      </c>
      <c r="AT1451" s="64" t="str">
        <f t="shared" si="453"/>
        <v/>
      </c>
      <c r="AW1451" s="17" t="str">
        <f t="shared" si="454"/>
        <v/>
      </c>
      <c r="AX1451" s="17" t="str">
        <f t="shared" si="455"/>
        <v/>
      </c>
      <c r="AY1451" s="17" t="str">
        <f t="shared" si="456"/>
        <v/>
      </c>
      <c r="AZ1451" s="17" t="str">
        <f t="shared" si="457"/>
        <v/>
      </c>
      <c r="BA1451" s="17" t="str">
        <f t="shared" si="458"/>
        <v/>
      </c>
      <c r="BB1451" s="17" t="str">
        <f t="shared" si="459"/>
        <v/>
      </c>
      <c r="BD1451" s="17" t="str">
        <f>IF(AND(OR(F1451="",F1451="□"),OR(G1451="",G1451="□"),OR(H1451="",H1451="□")),"",IF(AND(F1451="■",G1451="■"),"",IF(AND(OR(F1451="■",G1451="■"),H1451="■"),"",IF(F1451="■",5,IF(G1451="■",4,IF(I1451="","",IF($C$3="","",IF($C$3=8,"-",IF($C$3&lt;8,IF(I1451&lt;=$BY$25,7,IF(I1451&lt;=$BY$26,6,IF(I1451&lt;=$BY$27,5,IF(I1451&lt;=$BY$28,4,IF(I1451&lt;=$BY$29,3,IF(I1451&lt;=$BY$30,2,1)))))))))))))))</f>
        <v/>
      </c>
      <c r="BE1451" s="17" t="str">
        <f>IF(AND(OR(F1451="",F1451="□"),OR(G1451="",G1451="□"),OR(H1451="",H1451="□")),"",IF(AND(F1451="■",G1451="■"),"",IF(AND(OR(F1451="■",G1451="■"),H1451="■"),"",IF(F1451="■",5,IF(G1451="■",4,IF(K1451="","",IF($C$3="","",IF($C$3=8,IF(K1451&lt;=$BY$33,6,IF(K1451&lt;=$BY$34,5,IF(K1451&lt;=$BY$35,4,3))),IF(AND($C$3&lt;8,$C$3&gt;4),IF(K1451&lt;=$BY$32,7,IF(K1451&lt;=$BY$33,6,IF(K1451&lt;=$BY$34,5,IF(K1451&lt;=$BY$35,4,IF(K1451&lt;=$BY$36,3,2))))),IF(C1437&lt;5,"-"))))))))))</f>
        <v/>
      </c>
      <c r="BF1451" s="17" t="str">
        <f t="shared" si="461"/>
        <v/>
      </c>
      <c r="BH1451" s="18" t="str">
        <f>IF(X1451="","",IF(50&lt;=Y1451,6,IF(AND(40&lt;=Y1451,Y1451&lt;50),5,IF(AND(30&lt;=Y1451,Y1451&lt;40),4,IF(AND(20&lt;=Y1451,Y1451&lt;30),3,IF(AND(10&lt;=Y1451,Y1451&lt;20),2,IF(AND(0&lt;=Y1451,Y1451&lt;10),1,IF(Y1451&lt;0,0,""))))))))</f>
        <v/>
      </c>
      <c r="BI1451" s="18" t="str">
        <f>IF(X1451="","",IF(30&lt;=Y1451,4,IF(AND(20&lt;=Y1451,Y1451&lt;30),3,IF(AND(10&lt;=Y1451,Y1451&lt;20),2,IF(AND(0&lt;=Y1451,Y1451&lt;10),1,IF(Y1451&lt;0,0,""))))))</f>
        <v/>
      </c>
      <c r="BJ1451" s="58" t="str">
        <f>IF(AND(OR(Q1451="",Q1451="□"),OR(R1451="",R1451="□"),OR(S1451="",S1451="□")),"",IF(AND(Q1451="■",R1451="■"),"",IF(AND(OR(Q1451="■",R1451="■"),S1451="■"),"",IF(Q1451="■",3,IF(R1451="■",1,IF(Z1451="■",BH1451,BI1451))))))</f>
        <v/>
      </c>
    </row>
    <row r="1452" spans="1:62" ht="12" customHeight="1" x14ac:dyDescent="0.15">
      <c r="A1452" s="66">
        <v>1435</v>
      </c>
      <c r="B1452" s="4"/>
      <c r="C1452" s="2"/>
      <c r="D1452" s="2"/>
      <c r="E1452" s="8"/>
      <c r="F1452" s="129" t="s">
        <v>38</v>
      </c>
      <c r="G1452" s="130" t="s">
        <v>38</v>
      </c>
      <c r="H1452" s="131" t="s">
        <v>38</v>
      </c>
      <c r="I1452" s="122"/>
      <c r="J1452" s="149"/>
      <c r="K1452" s="124"/>
      <c r="L1452" s="178"/>
      <c r="M1452" s="133"/>
      <c r="N1452" s="163" t="str">
        <f>IF($C$3="","",IF(P1452="","",BF1452))</f>
        <v/>
      </c>
      <c r="O1452" s="163" t="str">
        <f>IF($C$3="","",IF(AND(OR(F1452="",F1452="□"),OR(G1452="",G1452="□"),OR(H1452="",H1452="□")),"",IF(AND(F1452="■",G1452="■"),"",IF(AND(OR(F1452="■",G1452="■"),H1452="■"),"",IF(BF1452="","",IF(OR(BF1452=4,BF1452&gt;4),"○","×"))))))</f>
        <v/>
      </c>
      <c r="P1452" s="162" t="str">
        <f>IF($C$3="","",IF(AND(OR(F1452="",F1452="□"),OR(G1452="",G1452="□"),OR(H1452="",H1452="□")),"",IF(AND(F1452="■",G1452="■"),"",IF(AND(OR(F1452="■",G1452="■"),H1452="■"),"",IF(BF1452="","",IF(OR(BF1452=5,BF1452&gt;5),"○","×"))))))</f>
        <v/>
      </c>
      <c r="Q1452" s="129" t="s">
        <v>38</v>
      </c>
      <c r="R1452" s="130" t="s">
        <v>38</v>
      </c>
      <c r="S1452" s="131" t="s">
        <v>38</v>
      </c>
      <c r="T1452" s="1"/>
      <c r="U1452" s="10"/>
      <c r="V1452" s="11"/>
      <c r="W1452" s="10"/>
      <c r="X1452" s="223" t="str">
        <f t="shared" si="460"/>
        <v/>
      </c>
      <c r="Y1452" s="164" t="str">
        <f t="shared" si="442"/>
        <v/>
      </c>
      <c r="Z1452" s="131" t="s">
        <v>58</v>
      </c>
      <c r="AA1452" s="135" t="s">
        <v>58</v>
      </c>
      <c r="AB1452" s="165" t="str">
        <f t="shared" si="443"/>
        <v/>
      </c>
      <c r="AC1452" s="280"/>
      <c r="AD1452" s="281"/>
      <c r="AF1452" s="60" t="str">
        <f>IF($C$3="","",IF(AND(F1452="□",G1452="□",H1452="□"),"",IF(AND(F1452="■",G1452="■"),"",IF(AND(F1452="■",H1452="■"),"",IF(AND(G1452="■",H1452="■"),"",IF(F1452="■",$BY$42,IF(G1452="■",$BY$39,IF(I1452="","",I1452))))))))</f>
        <v/>
      </c>
      <c r="AG1452" s="61" t="str">
        <f>IF($C$3="","",IF(AND(F1452="□",G1452="□",H1452="□"),"",IF(AND(F1452="■",G1452="■"),"",IF(AND(F1452="■",H1452="■"),"",IF(AND(G1452="■",H1452="■"),"",IF(F1452="■",$BY$44,IF(G1452="■",$BY$41,IF(K1452="","",K1452))))))))</f>
        <v/>
      </c>
      <c r="AH1452" s="63" t="str">
        <f t="shared" si="444"/>
        <v/>
      </c>
      <c r="AI1452" s="63" t="str">
        <f t="shared" si="445"/>
        <v/>
      </c>
      <c r="AJ1452" s="64" t="str">
        <f t="shared" si="446"/>
        <v/>
      </c>
      <c r="AK1452" s="64" t="str">
        <f t="shared" si="447"/>
        <v/>
      </c>
      <c r="AL1452" s="64" t="str">
        <f>IF($C$3="","",IF(AND(F1452="□",G1452="□",H1452="□"),"",IF(AND(F1452="■",G1452="■"),"",IF(AND(F1452="■",H1452="■"),"",IF(AND(G1452="■",H1452="■"),"",IF(F1452="■",$BY$23,IF(G1452="■",$BY$21,IF(J1452="","",J1452))))))))</f>
        <v/>
      </c>
      <c r="AM1452" s="65" t="str">
        <f t="shared" si="448"/>
        <v/>
      </c>
      <c r="AN1452" s="64" t="str">
        <f>IF($C$3="","",IF(AND(F1452="□",G1452="□",H1452="□"),"",IF(AND(F1452="■",G1452="■"),"",IF(AND(F1452="■",H1452="■"),"",IF(AND(G1452="■",H1452="■"),"",IF(F1452="■",$BY$24,IF(G1452="■",$BY$22,IF(L1452="","",L1452))))))))</f>
        <v/>
      </c>
      <c r="AO1452" s="118"/>
      <c r="AP1452" s="64" t="str">
        <f t="shared" si="449"/>
        <v/>
      </c>
      <c r="AQ1452" s="64" t="str">
        <f t="shared" si="450"/>
        <v/>
      </c>
      <c r="AR1452" s="64" t="str">
        <f t="shared" si="451"/>
        <v/>
      </c>
      <c r="AS1452" s="64" t="str">
        <f t="shared" si="452"/>
        <v/>
      </c>
      <c r="AT1452" s="64" t="str">
        <f t="shared" si="453"/>
        <v/>
      </c>
      <c r="AW1452" s="17" t="str">
        <f t="shared" si="454"/>
        <v/>
      </c>
      <c r="AX1452" s="17" t="str">
        <f t="shared" si="455"/>
        <v/>
      </c>
      <c r="AY1452" s="17" t="str">
        <f t="shared" si="456"/>
        <v/>
      </c>
      <c r="AZ1452" s="17" t="str">
        <f t="shared" si="457"/>
        <v/>
      </c>
      <c r="BA1452" s="17" t="str">
        <f t="shared" si="458"/>
        <v/>
      </c>
      <c r="BB1452" s="17" t="str">
        <f t="shared" si="459"/>
        <v/>
      </c>
      <c r="BD1452" s="17" t="str">
        <f>IF(AND(OR(F1452="",F1452="□"),OR(G1452="",G1452="□"),OR(H1452="",H1452="□")),"",IF(AND(F1452="■",G1452="■"),"",IF(AND(OR(F1452="■",G1452="■"),H1452="■"),"",IF(F1452="■",5,IF(G1452="■",4,IF(I1452="","",IF($C$3="","",IF($C$3=8,"-",IF($C$3&lt;8,IF(I1452&lt;=$BY$25,7,IF(I1452&lt;=$BY$26,6,IF(I1452&lt;=$BY$27,5,IF(I1452&lt;=$BY$28,4,IF(I1452&lt;=$BY$29,3,IF(I1452&lt;=$BY$30,2,1)))))))))))))))</f>
        <v/>
      </c>
      <c r="BE1452" s="17" t="str">
        <f>IF(AND(OR(F1452="",F1452="□"),OR(G1452="",G1452="□"),OR(H1452="",H1452="□")),"",IF(AND(F1452="■",G1452="■"),"",IF(AND(OR(F1452="■",G1452="■"),H1452="■"),"",IF(F1452="■",5,IF(G1452="■",4,IF(K1452="","",IF($C$3="","",IF($C$3=8,IF(K1452&lt;=$BY$33,6,IF(K1452&lt;=$BY$34,5,IF(K1452&lt;=$BY$35,4,3))),IF(AND($C$3&lt;8,$C$3&gt;4),IF(K1452&lt;=$BY$32,7,IF(K1452&lt;=$BY$33,6,IF(K1452&lt;=$BY$34,5,IF(K1452&lt;=$BY$35,4,IF(K1452&lt;=$BY$36,3,2))))),IF(C1438&lt;5,"-"))))))))))</f>
        <v/>
      </c>
      <c r="BF1452" s="17" t="str">
        <f t="shared" si="461"/>
        <v/>
      </c>
      <c r="BH1452" s="18" t="str">
        <f>IF(X1452="","",IF(50&lt;=Y1452,6,IF(AND(40&lt;=Y1452,Y1452&lt;50),5,IF(AND(30&lt;=Y1452,Y1452&lt;40),4,IF(AND(20&lt;=Y1452,Y1452&lt;30),3,IF(AND(10&lt;=Y1452,Y1452&lt;20),2,IF(AND(0&lt;=Y1452,Y1452&lt;10),1,IF(Y1452&lt;0,0,""))))))))</f>
        <v/>
      </c>
      <c r="BI1452" s="18" t="str">
        <f>IF(X1452="","",IF(30&lt;=Y1452,4,IF(AND(20&lt;=Y1452,Y1452&lt;30),3,IF(AND(10&lt;=Y1452,Y1452&lt;20),2,IF(AND(0&lt;=Y1452,Y1452&lt;10),1,IF(Y1452&lt;0,0,""))))))</f>
        <v/>
      </c>
      <c r="BJ1452" s="58" t="str">
        <f>IF(AND(OR(Q1452="",Q1452="□"),OR(R1452="",R1452="□"),OR(S1452="",S1452="□")),"",IF(AND(Q1452="■",R1452="■"),"",IF(AND(OR(Q1452="■",R1452="■"),S1452="■"),"",IF(Q1452="■",3,IF(R1452="■",1,IF(Z1452="■",BH1452,BI1452))))))</f>
        <v/>
      </c>
    </row>
    <row r="1453" spans="1:62" ht="12" customHeight="1" x14ac:dyDescent="0.15">
      <c r="A1453" s="66">
        <v>1436</v>
      </c>
      <c r="B1453" s="4"/>
      <c r="C1453" s="2"/>
      <c r="D1453" s="2"/>
      <c r="E1453" s="8"/>
      <c r="F1453" s="129" t="s">
        <v>38</v>
      </c>
      <c r="G1453" s="130" t="s">
        <v>38</v>
      </c>
      <c r="H1453" s="131" t="s">
        <v>38</v>
      </c>
      <c r="I1453" s="122"/>
      <c r="J1453" s="149"/>
      <c r="K1453" s="124"/>
      <c r="L1453" s="178"/>
      <c r="M1453" s="133"/>
      <c r="N1453" s="163" t="str">
        <f>IF($C$3="","",IF(P1453="","",BF1453))</f>
        <v/>
      </c>
      <c r="O1453" s="163" t="str">
        <f>IF($C$3="","",IF(AND(OR(F1453="",F1453="□"),OR(G1453="",G1453="□"),OR(H1453="",H1453="□")),"",IF(AND(F1453="■",G1453="■"),"",IF(AND(OR(F1453="■",G1453="■"),H1453="■"),"",IF(BF1453="","",IF(OR(BF1453=4,BF1453&gt;4),"○","×"))))))</f>
        <v/>
      </c>
      <c r="P1453" s="162" t="str">
        <f>IF($C$3="","",IF(AND(OR(F1453="",F1453="□"),OR(G1453="",G1453="□"),OR(H1453="",H1453="□")),"",IF(AND(F1453="■",G1453="■"),"",IF(AND(OR(F1453="■",G1453="■"),H1453="■"),"",IF(BF1453="","",IF(OR(BF1453=5,BF1453&gt;5),"○","×"))))))</f>
        <v/>
      </c>
      <c r="Q1453" s="129" t="s">
        <v>38</v>
      </c>
      <c r="R1453" s="130" t="s">
        <v>38</v>
      </c>
      <c r="S1453" s="131" t="s">
        <v>38</v>
      </c>
      <c r="T1453" s="1"/>
      <c r="U1453" s="10"/>
      <c r="V1453" s="11"/>
      <c r="W1453" s="10"/>
      <c r="X1453" s="223" t="str">
        <f t="shared" si="460"/>
        <v/>
      </c>
      <c r="Y1453" s="164" t="str">
        <f t="shared" si="442"/>
        <v/>
      </c>
      <c r="Z1453" s="131" t="s">
        <v>58</v>
      </c>
      <c r="AA1453" s="135" t="s">
        <v>58</v>
      </c>
      <c r="AB1453" s="165" t="str">
        <f t="shared" si="443"/>
        <v/>
      </c>
      <c r="AC1453" s="280"/>
      <c r="AD1453" s="281"/>
      <c r="AF1453" s="60" t="str">
        <f>IF($C$3="","",IF(AND(F1453="□",G1453="□",H1453="□"),"",IF(AND(F1453="■",G1453="■"),"",IF(AND(F1453="■",H1453="■"),"",IF(AND(G1453="■",H1453="■"),"",IF(F1453="■",$BY$42,IF(G1453="■",$BY$39,IF(I1453="","",I1453))))))))</f>
        <v/>
      </c>
      <c r="AG1453" s="61" t="str">
        <f>IF($C$3="","",IF(AND(F1453="□",G1453="□",H1453="□"),"",IF(AND(F1453="■",G1453="■"),"",IF(AND(F1453="■",H1453="■"),"",IF(AND(G1453="■",H1453="■"),"",IF(F1453="■",$BY$44,IF(G1453="■",$BY$41,IF(K1453="","",K1453))))))))</f>
        <v/>
      </c>
      <c r="AH1453" s="63" t="str">
        <f t="shared" si="444"/>
        <v/>
      </c>
      <c r="AI1453" s="63" t="str">
        <f t="shared" si="445"/>
        <v/>
      </c>
      <c r="AJ1453" s="64" t="str">
        <f t="shared" si="446"/>
        <v/>
      </c>
      <c r="AK1453" s="64" t="str">
        <f t="shared" si="447"/>
        <v/>
      </c>
      <c r="AL1453" s="64" t="str">
        <f>IF($C$3="","",IF(AND(F1453="□",G1453="□",H1453="□"),"",IF(AND(F1453="■",G1453="■"),"",IF(AND(F1453="■",H1453="■"),"",IF(AND(G1453="■",H1453="■"),"",IF(F1453="■",$BY$23,IF(G1453="■",$BY$21,IF(J1453="","",J1453))))))))</f>
        <v/>
      </c>
      <c r="AM1453" s="65" t="str">
        <f t="shared" si="448"/>
        <v/>
      </c>
      <c r="AN1453" s="64" t="str">
        <f>IF($C$3="","",IF(AND(F1453="□",G1453="□",H1453="□"),"",IF(AND(F1453="■",G1453="■"),"",IF(AND(F1453="■",H1453="■"),"",IF(AND(G1453="■",H1453="■"),"",IF(F1453="■",$BY$24,IF(G1453="■",$BY$22,IF(L1453="","",L1453))))))))</f>
        <v/>
      </c>
      <c r="AO1453" s="118"/>
      <c r="AP1453" s="64" t="str">
        <f t="shared" si="449"/>
        <v/>
      </c>
      <c r="AQ1453" s="64" t="str">
        <f t="shared" si="450"/>
        <v/>
      </c>
      <c r="AR1453" s="64" t="str">
        <f t="shared" si="451"/>
        <v/>
      </c>
      <c r="AS1453" s="64" t="str">
        <f t="shared" si="452"/>
        <v/>
      </c>
      <c r="AT1453" s="64" t="str">
        <f t="shared" si="453"/>
        <v/>
      </c>
      <c r="AW1453" s="17" t="str">
        <f t="shared" si="454"/>
        <v/>
      </c>
      <c r="AX1453" s="17" t="str">
        <f t="shared" si="455"/>
        <v/>
      </c>
      <c r="AY1453" s="17" t="str">
        <f t="shared" si="456"/>
        <v/>
      </c>
      <c r="AZ1453" s="17" t="str">
        <f t="shared" si="457"/>
        <v/>
      </c>
      <c r="BA1453" s="17" t="str">
        <f t="shared" si="458"/>
        <v/>
      </c>
      <c r="BB1453" s="17" t="str">
        <f t="shared" si="459"/>
        <v/>
      </c>
      <c r="BD1453" s="17" t="str">
        <f>IF(AND(OR(F1453="",F1453="□"),OR(G1453="",G1453="□"),OR(H1453="",H1453="□")),"",IF(AND(F1453="■",G1453="■"),"",IF(AND(OR(F1453="■",G1453="■"),H1453="■"),"",IF(F1453="■",5,IF(G1453="■",4,IF(I1453="","",IF($C$3="","",IF($C$3=8,"-",IF($C$3&lt;8,IF(I1453&lt;=$BY$25,7,IF(I1453&lt;=$BY$26,6,IF(I1453&lt;=$BY$27,5,IF(I1453&lt;=$BY$28,4,IF(I1453&lt;=$BY$29,3,IF(I1453&lt;=$BY$30,2,1)))))))))))))))</f>
        <v/>
      </c>
      <c r="BE1453" s="17" t="str">
        <f>IF(AND(OR(F1453="",F1453="□"),OR(G1453="",G1453="□"),OR(H1453="",H1453="□")),"",IF(AND(F1453="■",G1453="■"),"",IF(AND(OR(F1453="■",G1453="■"),H1453="■"),"",IF(F1453="■",5,IF(G1453="■",4,IF(K1453="","",IF($C$3="","",IF($C$3=8,IF(K1453&lt;=$BY$33,6,IF(K1453&lt;=$BY$34,5,IF(K1453&lt;=$BY$35,4,3))),IF(AND($C$3&lt;8,$C$3&gt;4),IF(K1453&lt;=$BY$32,7,IF(K1453&lt;=$BY$33,6,IF(K1453&lt;=$BY$34,5,IF(K1453&lt;=$BY$35,4,IF(K1453&lt;=$BY$36,3,2))))),IF(C1439&lt;5,"-"))))))))))</f>
        <v/>
      </c>
      <c r="BF1453" s="17" t="str">
        <f t="shared" si="461"/>
        <v/>
      </c>
      <c r="BH1453" s="18" t="str">
        <f>IF(X1453="","",IF(50&lt;=Y1453,6,IF(AND(40&lt;=Y1453,Y1453&lt;50),5,IF(AND(30&lt;=Y1453,Y1453&lt;40),4,IF(AND(20&lt;=Y1453,Y1453&lt;30),3,IF(AND(10&lt;=Y1453,Y1453&lt;20),2,IF(AND(0&lt;=Y1453,Y1453&lt;10),1,IF(Y1453&lt;0,0,""))))))))</f>
        <v/>
      </c>
      <c r="BI1453" s="18" t="str">
        <f>IF(X1453="","",IF(30&lt;=Y1453,4,IF(AND(20&lt;=Y1453,Y1453&lt;30),3,IF(AND(10&lt;=Y1453,Y1453&lt;20),2,IF(AND(0&lt;=Y1453,Y1453&lt;10),1,IF(Y1453&lt;0,0,""))))))</f>
        <v/>
      </c>
      <c r="BJ1453" s="58" t="str">
        <f>IF(AND(OR(Q1453="",Q1453="□"),OR(R1453="",R1453="□"),OR(S1453="",S1453="□")),"",IF(AND(Q1453="■",R1453="■"),"",IF(AND(OR(Q1453="■",R1453="■"),S1453="■"),"",IF(Q1453="■",3,IF(R1453="■",1,IF(Z1453="■",BH1453,BI1453))))))</f>
        <v/>
      </c>
    </row>
    <row r="1454" spans="1:62" ht="12" customHeight="1" x14ac:dyDescent="0.15">
      <c r="A1454" s="66">
        <v>1437</v>
      </c>
      <c r="B1454" s="4"/>
      <c r="C1454" s="2"/>
      <c r="D1454" s="2"/>
      <c r="E1454" s="8"/>
      <c r="F1454" s="129" t="s">
        <v>38</v>
      </c>
      <c r="G1454" s="130" t="s">
        <v>38</v>
      </c>
      <c r="H1454" s="131" t="s">
        <v>38</v>
      </c>
      <c r="I1454" s="122"/>
      <c r="J1454" s="149"/>
      <c r="K1454" s="124"/>
      <c r="L1454" s="178"/>
      <c r="M1454" s="133"/>
      <c r="N1454" s="163" t="str">
        <f>IF($C$3="","",IF(P1454="","",BF1454))</f>
        <v/>
      </c>
      <c r="O1454" s="163" t="str">
        <f>IF($C$3="","",IF(AND(OR(F1454="",F1454="□"),OR(G1454="",G1454="□"),OR(H1454="",H1454="□")),"",IF(AND(F1454="■",G1454="■"),"",IF(AND(OR(F1454="■",G1454="■"),H1454="■"),"",IF(BF1454="","",IF(OR(BF1454=4,BF1454&gt;4),"○","×"))))))</f>
        <v/>
      </c>
      <c r="P1454" s="162" t="str">
        <f>IF($C$3="","",IF(AND(OR(F1454="",F1454="□"),OR(G1454="",G1454="□"),OR(H1454="",H1454="□")),"",IF(AND(F1454="■",G1454="■"),"",IF(AND(OR(F1454="■",G1454="■"),H1454="■"),"",IF(BF1454="","",IF(OR(BF1454=5,BF1454&gt;5),"○","×"))))))</f>
        <v/>
      </c>
      <c r="Q1454" s="129" t="s">
        <v>38</v>
      </c>
      <c r="R1454" s="130" t="s">
        <v>38</v>
      </c>
      <c r="S1454" s="131" t="s">
        <v>38</v>
      </c>
      <c r="T1454" s="1"/>
      <c r="U1454" s="10"/>
      <c r="V1454" s="11"/>
      <c r="W1454" s="10"/>
      <c r="X1454" s="223" t="str">
        <f t="shared" si="460"/>
        <v/>
      </c>
      <c r="Y1454" s="164" t="str">
        <f t="shared" si="442"/>
        <v/>
      </c>
      <c r="Z1454" s="131" t="s">
        <v>58</v>
      </c>
      <c r="AA1454" s="135" t="s">
        <v>58</v>
      </c>
      <c r="AB1454" s="165" t="str">
        <f t="shared" si="443"/>
        <v/>
      </c>
      <c r="AC1454" s="280"/>
      <c r="AD1454" s="281"/>
      <c r="AF1454" s="60" t="str">
        <f>IF($C$3="","",IF(AND(F1454="□",G1454="□",H1454="□"),"",IF(AND(F1454="■",G1454="■"),"",IF(AND(F1454="■",H1454="■"),"",IF(AND(G1454="■",H1454="■"),"",IF(F1454="■",$BY$42,IF(G1454="■",$BY$39,IF(I1454="","",I1454))))))))</f>
        <v/>
      </c>
      <c r="AG1454" s="61" t="str">
        <f>IF($C$3="","",IF(AND(F1454="□",G1454="□",H1454="□"),"",IF(AND(F1454="■",G1454="■"),"",IF(AND(F1454="■",H1454="■"),"",IF(AND(G1454="■",H1454="■"),"",IF(F1454="■",$BY$44,IF(G1454="■",$BY$41,IF(K1454="","",K1454))))))))</f>
        <v/>
      </c>
      <c r="AH1454" s="63" t="str">
        <f t="shared" si="444"/>
        <v/>
      </c>
      <c r="AI1454" s="63" t="str">
        <f t="shared" si="445"/>
        <v/>
      </c>
      <c r="AJ1454" s="64" t="str">
        <f t="shared" si="446"/>
        <v/>
      </c>
      <c r="AK1454" s="64" t="str">
        <f t="shared" si="447"/>
        <v/>
      </c>
      <c r="AL1454" s="64" t="str">
        <f>IF($C$3="","",IF(AND(F1454="□",G1454="□",H1454="□"),"",IF(AND(F1454="■",G1454="■"),"",IF(AND(F1454="■",H1454="■"),"",IF(AND(G1454="■",H1454="■"),"",IF(F1454="■",$BY$23,IF(G1454="■",$BY$21,IF(J1454="","",J1454))))))))</f>
        <v/>
      </c>
      <c r="AM1454" s="65" t="str">
        <f t="shared" si="448"/>
        <v/>
      </c>
      <c r="AN1454" s="64" t="str">
        <f>IF($C$3="","",IF(AND(F1454="□",G1454="□",H1454="□"),"",IF(AND(F1454="■",G1454="■"),"",IF(AND(F1454="■",H1454="■"),"",IF(AND(G1454="■",H1454="■"),"",IF(F1454="■",$BY$24,IF(G1454="■",$BY$22,IF(L1454="","",L1454))))))))</f>
        <v/>
      </c>
      <c r="AO1454" s="118"/>
      <c r="AP1454" s="64" t="str">
        <f t="shared" si="449"/>
        <v/>
      </c>
      <c r="AQ1454" s="64" t="str">
        <f t="shared" si="450"/>
        <v/>
      </c>
      <c r="AR1454" s="64" t="str">
        <f t="shared" si="451"/>
        <v/>
      </c>
      <c r="AS1454" s="64" t="str">
        <f t="shared" si="452"/>
        <v/>
      </c>
      <c r="AT1454" s="64" t="str">
        <f t="shared" si="453"/>
        <v/>
      </c>
      <c r="AW1454" s="17" t="str">
        <f t="shared" si="454"/>
        <v/>
      </c>
      <c r="AX1454" s="17" t="str">
        <f t="shared" si="455"/>
        <v/>
      </c>
      <c r="AY1454" s="17" t="str">
        <f t="shared" si="456"/>
        <v/>
      </c>
      <c r="AZ1454" s="17" t="str">
        <f t="shared" si="457"/>
        <v/>
      </c>
      <c r="BA1454" s="17" t="str">
        <f t="shared" si="458"/>
        <v/>
      </c>
      <c r="BB1454" s="17" t="str">
        <f t="shared" si="459"/>
        <v/>
      </c>
      <c r="BD1454" s="17" t="str">
        <f>IF(AND(OR(F1454="",F1454="□"),OR(G1454="",G1454="□"),OR(H1454="",H1454="□")),"",IF(AND(F1454="■",G1454="■"),"",IF(AND(OR(F1454="■",G1454="■"),H1454="■"),"",IF(F1454="■",5,IF(G1454="■",4,IF(I1454="","",IF($C$3="","",IF($C$3=8,"-",IF($C$3&lt;8,IF(I1454&lt;=$BY$25,7,IF(I1454&lt;=$BY$26,6,IF(I1454&lt;=$BY$27,5,IF(I1454&lt;=$BY$28,4,IF(I1454&lt;=$BY$29,3,IF(I1454&lt;=$BY$30,2,1)))))))))))))))</f>
        <v/>
      </c>
      <c r="BE1454" s="17" t="str">
        <f>IF(AND(OR(F1454="",F1454="□"),OR(G1454="",G1454="□"),OR(H1454="",H1454="□")),"",IF(AND(F1454="■",G1454="■"),"",IF(AND(OR(F1454="■",G1454="■"),H1454="■"),"",IF(F1454="■",5,IF(G1454="■",4,IF(K1454="","",IF($C$3="","",IF($C$3=8,IF(K1454&lt;=$BY$33,6,IF(K1454&lt;=$BY$34,5,IF(K1454&lt;=$BY$35,4,3))),IF(AND($C$3&lt;8,$C$3&gt;4),IF(K1454&lt;=$BY$32,7,IF(K1454&lt;=$BY$33,6,IF(K1454&lt;=$BY$34,5,IF(K1454&lt;=$BY$35,4,IF(K1454&lt;=$BY$36,3,2))))),IF(C1440&lt;5,"-"))))))))))</f>
        <v/>
      </c>
      <c r="BF1454" s="17" t="str">
        <f t="shared" si="461"/>
        <v/>
      </c>
      <c r="BH1454" s="18" t="str">
        <f>IF(X1454="","",IF(50&lt;=Y1454,6,IF(AND(40&lt;=Y1454,Y1454&lt;50),5,IF(AND(30&lt;=Y1454,Y1454&lt;40),4,IF(AND(20&lt;=Y1454,Y1454&lt;30),3,IF(AND(10&lt;=Y1454,Y1454&lt;20),2,IF(AND(0&lt;=Y1454,Y1454&lt;10),1,IF(Y1454&lt;0,0,""))))))))</f>
        <v/>
      </c>
      <c r="BI1454" s="18" t="str">
        <f>IF(X1454="","",IF(30&lt;=Y1454,4,IF(AND(20&lt;=Y1454,Y1454&lt;30),3,IF(AND(10&lt;=Y1454,Y1454&lt;20),2,IF(AND(0&lt;=Y1454,Y1454&lt;10),1,IF(Y1454&lt;0,0,""))))))</f>
        <v/>
      </c>
      <c r="BJ1454" s="58" t="str">
        <f>IF(AND(OR(Q1454="",Q1454="□"),OR(R1454="",R1454="□"),OR(S1454="",S1454="□")),"",IF(AND(Q1454="■",R1454="■"),"",IF(AND(OR(Q1454="■",R1454="■"),S1454="■"),"",IF(Q1454="■",3,IF(R1454="■",1,IF(Z1454="■",BH1454,BI1454))))))</f>
        <v/>
      </c>
    </row>
    <row r="1455" spans="1:62" ht="12" customHeight="1" x14ac:dyDescent="0.15">
      <c r="A1455" s="66">
        <v>1438</v>
      </c>
      <c r="B1455" s="4"/>
      <c r="C1455" s="2"/>
      <c r="D1455" s="2"/>
      <c r="E1455" s="8"/>
      <c r="F1455" s="129" t="s">
        <v>38</v>
      </c>
      <c r="G1455" s="130" t="s">
        <v>38</v>
      </c>
      <c r="H1455" s="131" t="s">
        <v>38</v>
      </c>
      <c r="I1455" s="122"/>
      <c r="J1455" s="149"/>
      <c r="K1455" s="124"/>
      <c r="L1455" s="178"/>
      <c r="M1455" s="133"/>
      <c r="N1455" s="163" t="str">
        <f>IF($C$3="","",IF(P1455="","",BF1455))</f>
        <v/>
      </c>
      <c r="O1455" s="163" t="str">
        <f>IF($C$3="","",IF(AND(OR(F1455="",F1455="□"),OR(G1455="",G1455="□"),OR(H1455="",H1455="□")),"",IF(AND(F1455="■",G1455="■"),"",IF(AND(OR(F1455="■",G1455="■"),H1455="■"),"",IF(BF1455="","",IF(OR(BF1455=4,BF1455&gt;4),"○","×"))))))</f>
        <v/>
      </c>
      <c r="P1455" s="162" t="str">
        <f>IF($C$3="","",IF(AND(OR(F1455="",F1455="□"),OR(G1455="",G1455="□"),OR(H1455="",H1455="□")),"",IF(AND(F1455="■",G1455="■"),"",IF(AND(OR(F1455="■",G1455="■"),H1455="■"),"",IF(BF1455="","",IF(OR(BF1455=5,BF1455&gt;5),"○","×"))))))</f>
        <v/>
      </c>
      <c r="Q1455" s="129" t="s">
        <v>38</v>
      </c>
      <c r="R1455" s="130" t="s">
        <v>38</v>
      </c>
      <c r="S1455" s="131" t="s">
        <v>38</v>
      </c>
      <c r="T1455" s="1"/>
      <c r="U1455" s="10"/>
      <c r="V1455" s="11"/>
      <c r="W1455" s="10"/>
      <c r="X1455" s="223" t="str">
        <f t="shared" si="460"/>
        <v/>
      </c>
      <c r="Y1455" s="164" t="str">
        <f t="shared" si="442"/>
        <v/>
      </c>
      <c r="Z1455" s="131" t="s">
        <v>58</v>
      </c>
      <c r="AA1455" s="135" t="s">
        <v>58</v>
      </c>
      <c r="AB1455" s="165" t="str">
        <f t="shared" si="443"/>
        <v/>
      </c>
      <c r="AC1455" s="280"/>
      <c r="AD1455" s="281"/>
      <c r="AF1455" s="60" t="str">
        <f>IF($C$3="","",IF(AND(F1455="□",G1455="□",H1455="□"),"",IF(AND(F1455="■",G1455="■"),"",IF(AND(F1455="■",H1455="■"),"",IF(AND(G1455="■",H1455="■"),"",IF(F1455="■",$BY$42,IF(G1455="■",$BY$39,IF(I1455="","",I1455))))))))</f>
        <v/>
      </c>
      <c r="AG1455" s="61" t="str">
        <f>IF($C$3="","",IF(AND(F1455="□",G1455="□",H1455="□"),"",IF(AND(F1455="■",G1455="■"),"",IF(AND(F1455="■",H1455="■"),"",IF(AND(G1455="■",H1455="■"),"",IF(F1455="■",$BY$44,IF(G1455="■",$BY$41,IF(K1455="","",K1455))))))))</f>
        <v/>
      </c>
      <c r="AH1455" s="63" t="str">
        <f t="shared" si="444"/>
        <v/>
      </c>
      <c r="AI1455" s="63" t="str">
        <f t="shared" si="445"/>
        <v/>
      </c>
      <c r="AJ1455" s="64" t="str">
        <f t="shared" si="446"/>
        <v/>
      </c>
      <c r="AK1455" s="64" t="str">
        <f t="shared" si="447"/>
        <v/>
      </c>
      <c r="AL1455" s="64" t="str">
        <f>IF($C$3="","",IF(AND(F1455="□",G1455="□",H1455="□"),"",IF(AND(F1455="■",G1455="■"),"",IF(AND(F1455="■",H1455="■"),"",IF(AND(G1455="■",H1455="■"),"",IF(F1455="■",$BY$23,IF(G1455="■",$BY$21,IF(J1455="","",J1455))))))))</f>
        <v/>
      </c>
      <c r="AM1455" s="65" t="str">
        <f t="shared" si="448"/>
        <v/>
      </c>
      <c r="AN1455" s="64" t="str">
        <f>IF($C$3="","",IF(AND(F1455="□",G1455="□",H1455="□"),"",IF(AND(F1455="■",G1455="■"),"",IF(AND(F1455="■",H1455="■"),"",IF(AND(G1455="■",H1455="■"),"",IF(F1455="■",$BY$24,IF(G1455="■",$BY$22,IF(L1455="","",L1455))))))))</f>
        <v/>
      </c>
      <c r="AO1455" s="118"/>
      <c r="AP1455" s="64" t="str">
        <f t="shared" si="449"/>
        <v/>
      </c>
      <c r="AQ1455" s="64" t="str">
        <f t="shared" si="450"/>
        <v/>
      </c>
      <c r="AR1455" s="64" t="str">
        <f t="shared" si="451"/>
        <v/>
      </c>
      <c r="AS1455" s="64" t="str">
        <f t="shared" si="452"/>
        <v/>
      </c>
      <c r="AT1455" s="64" t="str">
        <f t="shared" si="453"/>
        <v/>
      </c>
      <c r="AW1455" s="17" t="str">
        <f t="shared" si="454"/>
        <v/>
      </c>
      <c r="AX1455" s="17" t="str">
        <f t="shared" si="455"/>
        <v/>
      </c>
      <c r="AY1455" s="17" t="str">
        <f t="shared" si="456"/>
        <v/>
      </c>
      <c r="AZ1455" s="17" t="str">
        <f t="shared" si="457"/>
        <v/>
      </c>
      <c r="BA1455" s="17" t="str">
        <f t="shared" si="458"/>
        <v/>
      </c>
      <c r="BB1455" s="17" t="str">
        <f t="shared" si="459"/>
        <v/>
      </c>
      <c r="BD1455" s="17" t="str">
        <f>IF(AND(OR(F1455="",F1455="□"),OR(G1455="",G1455="□"),OR(H1455="",H1455="□")),"",IF(AND(F1455="■",G1455="■"),"",IF(AND(OR(F1455="■",G1455="■"),H1455="■"),"",IF(F1455="■",5,IF(G1455="■",4,IF(I1455="","",IF($C$3="","",IF($C$3=8,"-",IF($C$3&lt;8,IF(I1455&lt;=$BY$25,7,IF(I1455&lt;=$BY$26,6,IF(I1455&lt;=$BY$27,5,IF(I1455&lt;=$BY$28,4,IF(I1455&lt;=$BY$29,3,IF(I1455&lt;=$BY$30,2,1)))))))))))))))</f>
        <v/>
      </c>
      <c r="BE1455" s="17" t="str">
        <f>IF(AND(OR(F1455="",F1455="□"),OR(G1455="",G1455="□"),OR(H1455="",H1455="□")),"",IF(AND(F1455="■",G1455="■"),"",IF(AND(OR(F1455="■",G1455="■"),H1455="■"),"",IF(F1455="■",5,IF(G1455="■",4,IF(K1455="","",IF($C$3="","",IF($C$3=8,IF(K1455&lt;=$BY$33,6,IF(K1455&lt;=$BY$34,5,IF(K1455&lt;=$BY$35,4,3))),IF(AND($C$3&lt;8,$C$3&gt;4),IF(K1455&lt;=$BY$32,7,IF(K1455&lt;=$BY$33,6,IF(K1455&lt;=$BY$34,5,IF(K1455&lt;=$BY$35,4,IF(K1455&lt;=$BY$36,3,2))))),IF(C1441&lt;5,"-"))))))))))</f>
        <v/>
      </c>
      <c r="BF1455" s="17" t="str">
        <f t="shared" si="461"/>
        <v/>
      </c>
      <c r="BH1455" s="18" t="str">
        <f>IF(X1455="","",IF(50&lt;=Y1455,6,IF(AND(40&lt;=Y1455,Y1455&lt;50),5,IF(AND(30&lt;=Y1455,Y1455&lt;40),4,IF(AND(20&lt;=Y1455,Y1455&lt;30),3,IF(AND(10&lt;=Y1455,Y1455&lt;20),2,IF(AND(0&lt;=Y1455,Y1455&lt;10),1,IF(Y1455&lt;0,0,""))))))))</f>
        <v/>
      </c>
      <c r="BI1455" s="18" t="str">
        <f>IF(X1455="","",IF(30&lt;=Y1455,4,IF(AND(20&lt;=Y1455,Y1455&lt;30),3,IF(AND(10&lt;=Y1455,Y1455&lt;20),2,IF(AND(0&lt;=Y1455,Y1455&lt;10),1,IF(Y1455&lt;0,0,""))))))</f>
        <v/>
      </c>
      <c r="BJ1455" s="58" t="str">
        <f>IF(AND(OR(Q1455="",Q1455="□"),OR(R1455="",R1455="□"),OR(S1455="",S1455="□")),"",IF(AND(Q1455="■",R1455="■"),"",IF(AND(OR(Q1455="■",R1455="■"),S1455="■"),"",IF(Q1455="■",3,IF(R1455="■",1,IF(Z1455="■",BH1455,BI1455))))))</f>
        <v/>
      </c>
    </row>
    <row r="1456" spans="1:62" ht="12" customHeight="1" x14ac:dyDescent="0.15">
      <c r="A1456" s="66">
        <v>1439</v>
      </c>
      <c r="B1456" s="4"/>
      <c r="C1456" s="2"/>
      <c r="D1456" s="2"/>
      <c r="E1456" s="8"/>
      <c r="F1456" s="129" t="s">
        <v>38</v>
      </c>
      <c r="G1456" s="130" t="s">
        <v>38</v>
      </c>
      <c r="H1456" s="131" t="s">
        <v>38</v>
      </c>
      <c r="I1456" s="122"/>
      <c r="J1456" s="149"/>
      <c r="K1456" s="124"/>
      <c r="L1456" s="178"/>
      <c r="M1456" s="133"/>
      <c r="N1456" s="163" t="str">
        <f>IF($C$3="","",IF(P1456="","",BF1456))</f>
        <v/>
      </c>
      <c r="O1456" s="163" t="str">
        <f>IF($C$3="","",IF(AND(OR(F1456="",F1456="□"),OR(G1456="",G1456="□"),OR(H1456="",H1456="□")),"",IF(AND(F1456="■",G1456="■"),"",IF(AND(OR(F1456="■",G1456="■"),H1456="■"),"",IF(BF1456="","",IF(OR(BF1456=4,BF1456&gt;4),"○","×"))))))</f>
        <v/>
      </c>
      <c r="P1456" s="162" t="str">
        <f>IF($C$3="","",IF(AND(OR(F1456="",F1456="□"),OR(G1456="",G1456="□"),OR(H1456="",H1456="□")),"",IF(AND(F1456="■",G1456="■"),"",IF(AND(OR(F1456="■",G1456="■"),H1456="■"),"",IF(BF1456="","",IF(OR(BF1456=5,BF1456&gt;5),"○","×"))))))</f>
        <v/>
      </c>
      <c r="Q1456" s="129" t="s">
        <v>38</v>
      </c>
      <c r="R1456" s="130" t="s">
        <v>38</v>
      </c>
      <c r="S1456" s="131" t="s">
        <v>38</v>
      </c>
      <c r="T1456" s="1"/>
      <c r="U1456" s="10"/>
      <c r="V1456" s="11"/>
      <c r="W1456" s="10"/>
      <c r="X1456" s="223" t="str">
        <f t="shared" si="460"/>
        <v/>
      </c>
      <c r="Y1456" s="164" t="str">
        <f t="shared" si="442"/>
        <v/>
      </c>
      <c r="Z1456" s="131" t="s">
        <v>58</v>
      </c>
      <c r="AA1456" s="135" t="s">
        <v>58</v>
      </c>
      <c r="AB1456" s="165" t="str">
        <f t="shared" si="443"/>
        <v/>
      </c>
      <c r="AC1456" s="280"/>
      <c r="AD1456" s="281"/>
      <c r="AF1456" s="60" t="str">
        <f>IF($C$3="","",IF(AND(F1456="□",G1456="□",H1456="□"),"",IF(AND(F1456="■",G1456="■"),"",IF(AND(F1456="■",H1456="■"),"",IF(AND(G1456="■",H1456="■"),"",IF(F1456="■",$BY$42,IF(G1456="■",$BY$39,IF(I1456="","",I1456))))))))</f>
        <v/>
      </c>
      <c r="AG1456" s="61" t="str">
        <f>IF($C$3="","",IF(AND(F1456="□",G1456="□",H1456="□"),"",IF(AND(F1456="■",G1456="■"),"",IF(AND(F1456="■",H1456="■"),"",IF(AND(G1456="■",H1456="■"),"",IF(F1456="■",$BY$44,IF(G1456="■",$BY$41,IF(K1456="","",K1456))))))))</f>
        <v/>
      </c>
      <c r="AH1456" s="63" t="str">
        <f t="shared" si="444"/>
        <v/>
      </c>
      <c r="AI1456" s="63" t="str">
        <f t="shared" si="445"/>
        <v/>
      </c>
      <c r="AJ1456" s="64" t="str">
        <f t="shared" si="446"/>
        <v/>
      </c>
      <c r="AK1456" s="64" t="str">
        <f t="shared" si="447"/>
        <v/>
      </c>
      <c r="AL1456" s="64" t="str">
        <f>IF($C$3="","",IF(AND(F1456="□",G1456="□",H1456="□"),"",IF(AND(F1456="■",G1456="■"),"",IF(AND(F1456="■",H1456="■"),"",IF(AND(G1456="■",H1456="■"),"",IF(F1456="■",$BY$23,IF(G1456="■",$BY$21,IF(J1456="","",J1456))))))))</f>
        <v/>
      </c>
      <c r="AM1456" s="65" t="str">
        <f t="shared" si="448"/>
        <v/>
      </c>
      <c r="AN1456" s="64" t="str">
        <f>IF($C$3="","",IF(AND(F1456="□",G1456="□",H1456="□"),"",IF(AND(F1456="■",G1456="■"),"",IF(AND(F1456="■",H1456="■"),"",IF(AND(G1456="■",H1456="■"),"",IF(F1456="■",$BY$24,IF(G1456="■",$BY$22,IF(L1456="","",L1456))))))))</f>
        <v/>
      </c>
      <c r="AO1456" s="118"/>
      <c r="AP1456" s="64" t="str">
        <f t="shared" si="449"/>
        <v/>
      </c>
      <c r="AQ1456" s="64" t="str">
        <f t="shared" si="450"/>
        <v/>
      </c>
      <c r="AR1456" s="64" t="str">
        <f t="shared" si="451"/>
        <v/>
      </c>
      <c r="AS1456" s="64" t="str">
        <f t="shared" si="452"/>
        <v/>
      </c>
      <c r="AT1456" s="64" t="str">
        <f t="shared" si="453"/>
        <v/>
      </c>
      <c r="AW1456" s="17" t="str">
        <f t="shared" si="454"/>
        <v/>
      </c>
      <c r="AX1456" s="17" t="str">
        <f t="shared" si="455"/>
        <v/>
      </c>
      <c r="AY1456" s="17" t="str">
        <f t="shared" si="456"/>
        <v/>
      </c>
      <c r="AZ1456" s="17" t="str">
        <f t="shared" si="457"/>
        <v/>
      </c>
      <c r="BA1456" s="17" t="str">
        <f t="shared" si="458"/>
        <v/>
      </c>
      <c r="BB1456" s="17" t="str">
        <f t="shared" si="459"/>
        <v/>
      </c>
      <c r="BD1456" s="17" t="str">
        <f>IF(AND(OR(F1456="",F1456="□"),OR(G1456="",G1456="□"),OR(H1456="",H1456="□")),"",IF(AND(F1456="■",G1456="■"),"",IF(AND(OR(F1456="■",G1456="■"),H1456="■"),"",IF(F1456="■",5,IF(G1456="■",4,IF(I1456="","",IF($C$3="","",IF($C$3=8,"-",IF($C$3&lt;8,IF(I1456&lt;=$BY$25,7,IF(I1456&lt;=$BY$26,6,IF(I1456&lt;=$BY$27,5,IF(I1456&lt;=$BY$28,4,IF(I1456&lt;=$BY$29,3,IF(I1456&lt;=$BY$30,2,1)))))))))))))))</f>
        <v/>
      </c>
      <c r="BE1456" s="17" t="str">
        <f>IF(AND(OR(F1456="",F1456="□"),OR(G1456="",G1456="□"),OR(H1456="",H1456="□")),"",IF(AND(F1456="■",G1456="■"),"",IF(AND(OR(F1456="■",G1456="■"),H1456="■"),"",IF(F1456="■",5,IF(G1456="■",4,IF(K1456="","",IF($C$3="","",IF($C$3=8,IF(K1456&lt;=$BY$33,6,IF(K1456&lt;=$BY$34,5,IF(K1456&lt;=$BY$35,4,3))),IF(AND($C$3&lt;8,$C$3&gt;4),IF(K1456&lt;=$BY$32,7,IF(K1456&lt;=$BY$33,6,IF(K1456&lt;=$BY$34,5,IF(K1456&lt;=$BY$35,4,IF(K1456&lt;=$BY$36,3,2))))),IF(C1442&lt;5,"-"))))))))))</f>
        <v/>
      </c>
      <c r="BF1456" s="17" t="str">
        <f t="shared" si="461"/>
        <v/>
      </c>
      <c r="BH1456" s="18" t="str">
        <f>IF(X1456="","",IF(50&lt;=Y1456,6,IF(AND(40&lt;=Y1456,Y1456&lt;50),5,IF(AND(30&lt;=Y1456,Y1456&lt;40),4,IF(AND(20&lt;=Y1456,Y1456&lt;30),3,IF(AND(10&lt;=Y1456,Y1456&lt;20),2,IF(AND(0&lt;=Y1456,Y1456&lt;10),1,IF(Y1456&lt;0,0,""))))))))</f>
        <v/>
      </c>
      <c r="BI1456" s="18" t="str">
        <f>IF(X1456="","",IF(30&lt;=Y1456,4,IF(AND(20&lt;=Y1456,Y1456&lt;30),3,IF(AND(10&lt;=Y1456,Y1456&lt;20),2,IF(AND(0&lt;=Y1456,Y1456&lt;10),1,IF(Y1456&lt;0,0,""))))))</f>
        <v/>
      </c>
      <c r="BJ1456" s="58" t="str">
        <f>IF(AND(OR(Q1456="",Q1456="□"),OR(R1456="",R1456="□"),OR(S1456="",S1456="□")),"",IF(AND(Q1456="■",R1456="■"),"",IF(AND(OR(Q1456="■",R1456="■"),S1456="■"),"",IF(Q1456="■",3,IF(R1456="■",1,IF(Z1456="■",BH1456,BI1456))))))</f>
        <v/>
      </c>
    </row>
    <row r="1457" spans="1:62" ht="12" customHeight="1" x14ac:dyDescent="0.15">
      <c r="A1457" s="66">
        <v>1440</v>
      </c>
      <c r="B1457" s="4"/>
      <c r="C1457" s="2"/>
      <c r="D1457" s="2"/>
      <c r="E1457" s="8"/>
      <c r="F1457" s="129" t="s">
        <v>38</v>
      </c>
      <c r="G1457" s="130" t="s">
        <v>38</v>
      </c>
      <c r="H1457" s="131" t="s">
        <v>38</v>
      </c>
      <c r="I1457" s="122"/>
      <c r="J1457" s="149"/>
      <c r="K1457" s="124"/>
      <c r="L1457" s="178"/>
      <c r="M1457" s="133"/>
      <c r="N1457" s="163" t="str">
        <f>IF($C$3="","",IF(P1457="","",BF1457))</f>
        <v/>
      </c>
      <c r="O1457" s="163" t="str">
        <f>IF($C$3="","",IF(AND(OR(F1457="",F1457="□"),OR(G1457="",G1457="□"),OR(H1457="",H1457="□")),"",IF(AND(F1457="■",G1457="■"),"",IF(AND(OR(F1457="■",G1457="■"),H1457="■"),"",IF(BF1457="","",IF(OR(BF1457=4,BF1457&gt;4),"○","×"))))))</f>
        <v/>
      </c>
      <c r="P1457" s="162" t="str">
        <f>IF($C$3="","",IF(AND(OR(F1457="",F1457="□"),OR(G1457="",G1457="□"),OR(H1457="",H1457="□")),"",IF(AND(F1457="■",G1457="■"),"",IF(AND(OR(F1457="■",G1457="■"),H1457="■"),"",IF(BF1457="","",IF(OR(BF1457=5,BF1457&gt;5),"○","×"))))))</f>
        <v/>
      </c>
      <c r="Q1457" s="129" t="s">
        <v>38</v>
      </c>
      <c r="R1457" s="130" t="s">
        <v>38</v>
      </c>
      <c r="S1457" s="131" t="s">
        <v>38</v>
      </c>
      <c r="T1457" s="1"/>
      <c r="U1457" s="10"/>
      <c r="V1457" s="11"/>
      <c r="W1457" s="10"/>
      <c r="X1457" s="223" t="str">
        <f t="shared" si="460"/>
        <v/>
      </c>
      <c r="Y1457" s="164" t="str">
        <f t="shared" si="442"/>
        <v/>
      </c>
      <c r="Z1457" s="131" t="s">
        <v>58</v>
      </c>
      <c r="AA1457" s="135" t="s">
        <v>58</v>
      </c>
      <c r="AB1457" s="165" t="str">
        <f t="shared" si="443"/>
        <v/>
      </c>
      <c r="AC1457" s="280"/>
      <c r="AD1457" s="281"/>
      <c r="AF1457" s="60" t="str">
        <f>IF($C$3="","",IF(AND(F1457="□",G1457="□",H1457="□"),"",IF(AND(F1457="■",G1457="■"),"",IF(AND(F1457="■",H1457="■"),"",IF(AND(G1457="■",H1457="■"),"",IF(F1457="■",$BY$42,IF(G1457="■",$BY$39,IF(I1457="","",I1457))))))))</f>
        <v/>
      </c>
      <c r="AG1457" s="61" t="str">
        <f>IF($C$3="","",IF(AND(F1457="□",G1457="□",H1457="□"),"",IF(AND(F1457="■",G1457="■"),"",IF(AND(F1457="■",H1457="■"),"",IF(AND(G1457="■",H1457="■"),"",IF(F1457="■",$BY$44,IF(G1457="■",$BY$41,IF(K1457="","",K1457))))))))</f>
        <v/>
      </c>
      <c r="AH1457" s="63" t="str">
        <f t="shared" si="444"/>
        <v/>
      </c>
      <c r="AI1457" s="63" t="str">
        <f t="shared" si="445"/>
        <v/>
      </c>
      <c r="AJ1457" s="64" t="str">
        <f t="shared" si="446"/>
        <v/>
      </c>
      <c r="AK1457" s="64" t="str">
        <f t="shared" si="447"/>
        <v/>
      </c>
      <c r="AL1457" s="64" t="str">
        <f>IF($C$3="","",IF(AND(F1457="□",G1457="□",H1457="□"),"",IF(AND(F1457="■",G1457="■"),"",IF(AND(F1457="■",H1457="■"),"",IF(AND(G1457="■",H1457="■"),"",IF(F1457="■",$BY$23,IF(G1457="■",$BY$21,IF(J1457="","",J1457))))))))</f>
        <v/>
      </c>
      <c r="AM1457" s="65" t="str">
        <f t="shared" si="448"/>
        <v/>
      </c>
      <c r="AN1457" s="64" t="str">
        <f>IF($C$3="","",IF(AND(F1457="□",G1457="□",H1457="□"),"",IF(AND(F1457="■",G1457="■"),"",IF(AND(F1457="■",H1457="■"),"",IF(AND(G1457="■",H1457="■"),"",IF(F1457="■",$BY$24,IF(G1457="■",$BY$22,IF(L1457="","",L1457))))))))</f>
        <v/>
      </c>
      <c r="AO1457" s="118"/>
      <c r="AP1457" s="64" t="str">
        <f t="shared" si="449"/>
        <v/>
      </c>
      <c r="AQ1457" s="64" t="str">
        <f t="shared" si="450"/>
        <v/>
      </c>
      <c r="AR1457" s="64" t="str">
        <f t="shared" si="451"/>
        <v/>
      </c>
      <c r="AS1457" s="64" t="str">
        <f t="shared" si="452"/>
        <v/>
      </c>
      <c r="AT1457" s="64" t="str">
        <f t="shared" si="453"/>
        <v/>
      </c>
      <c r="AW1457" s="17" t="str">
        <f t="shared" si="454"/>
        <v/>
      </c>
      <c r="AX1457" s="17" t="str">
        <f t="shared" si="455"/>
        <v/>
      </c>
      <c r="AY1457" s="17" t="str">
        <f t="shared" si="456"/>
        <v/>
      </c>
      <c r="AZ1457" s="17" t="str">
        <f t="shared" si="457"/>
        <v/>
      </c>
      <c r="BA1457" s="17" t="str">
        <f t="shared" si="458"/>
        <v/>
      </c>
      <c r="BB1457" s="17" t="str">
        <f t="shared" si="459"/>
        <v/>
      </c>
      <c r="BD1457" s="17" t="str">
        <f>IF(AND(OR(F1457="",F1457="□"),OR(G1457="",G1457="□"),OR(H1457="",H1457="□")),"",IF(AND(F1457="■",G1457="■"),"",IF(AND(OR(F1457="■",G1457="■"),H1457="■"),"",IF(F1457="■",5,IF(G1457="■",4,IF(I1457="","",IF($C$3="","",IF($C$3=8,"-",IF($C$3&lt;8,IF(I1457&lt;=$BY$25,7,IF(I1457&lt;=$BY$26,6,IF(I1457&lt;=$BY$27,5,IF(I1457&lt;=$BY$28,4,IF(I1457&lt;=$BY$29,3,IF(I1457&lt;=$BY$30,2,1)))))))))))))))</f>
        <v/>
      </c>
      <c r="BE1457" s="17" t="str">
        <f>IF(AND(OR(F1457="",F1457="□"),OR(G1457="",G1457="□"),OR(H1457="",H1457="□")),"",IF(AND(F1457="■",G1457="■"),"",IF(AND(OR(F1457="■",G1457="■"),H1457="■"),"",IF(F1457="■",5,IF(G1457="■",4,IF(K1457="","",IF($C$3="","",IF($C$3=8,IF(K1457&lt;=$BY$33,6,IF(K1457&lt;=$BY$34,5,IF(K1457&lt;=$BY$35,4,3))),IF(AND($C$3&lt;8,$C$3&gt;4),IF(K1457&lt;=$BY$32,7,IF(K1457&lt;=$BY$33,6,IF(K1457&lt;=$BY$34,5,IF(K1457&lt;=$BY$35,4,IF(K1457&lt;=$BY$36,3,2))))),IF(C1443&lt;5,"-"))))))))))</f>
        <v/>
      </c>
      <c r="BF1457" s="17" t="str">
        <f t="shared" si="461"/>
        <v/>
      </c>
      <c r="BH1457" s="18" t="str">
        <f>IF(X1457="","",IF(50&lt;=Y1457,6,IF(AND(40&lt;=Y1457,Y1457&lt;50),5,IF(AND(30&lt;=Y1457,Y1457&lt;40),4,IF(AND(20&lt;=Y1457,Y1457&lt;30),3,IF(AND(10&lt;=Y1457,Y1457&lt;20),2,IF(AND(0&lt;=Y1457,Y1457&lt;10),1,IF(Y1457&lt;0,0,""))))))))</f>
        <v/>
      </c>
      <c r="BI1457" s="18" t="str">
        <f>IF(X1457="","",IF(30&lt;=Y1457,4,IF(AND(20&lt;=Y1457,Y1457&lt;30),3,IF(AND(10&lt;=Y1457,Y1457&lt;20),2,IF(AND(0&lt;=Y1457,Y1457&lt;10),1,IF(Y1457&lt;0,0,""))))))</f>
        <v/>
      </c>
      <c r="BJ1457" s="58" t="str">
        <f>IF(AND(OR(Q1457="",Q1457="□"),OR(R1457="",R1457="□"),OR(S1457="",S1457="□")),"",IF(AND(Q1457="■",R1457="■"),"",IF(AND(OR(Q1457="■",R1457="■"),S1457="■"),"",IF(Q1457="■",3,IF(R1457="■",1,IF(Z1457="■",BH1457,BI1457))))))</f>
        <v/>
      </c>
    </row>
    <row r="1458" spans="1:62" ht="12" customHeight="1" x14ac:dyDescent="0.15">
      <c r="A1458" s="66">
        <v>1441</v>
      </c>
      <c r="B1458" s="4"/>
      <c r="C1458" s="2"/>
      <c r="D1458" s="2"/>
      <c r="E1458" s="8"/>
      <c r="F1458" s="129" t="s">
        <v>38</v>
      </c>
      <c r="G1458" s="130" t="s">
        <v>38</v>
      </c>
      <c r="H1458" s="131" t="s">
        <v>38</v>
      </c>
      <c r="I1458" s="122"/>
      <c r="J1458" s="149"/>
      <c r="K1458" s="124"/>
      <c r="L1458" s="178"/>
      <c r="M1458" s="133"/>
      <c r="N1458" s="163" t="str">
        <f>IF($C$3="","",IF(P1458="","",BF1458))</f>
        <v/>
      </c>
      <c r="O1458" s="163" t="str">
        <f>IF($C$3="","",IF(AND(OR(F1458="",F1458="□"),OR(G1458="",G1458="□"),OR(H1458="",H1458="□")),"",IF(AND(F1458="■",G1458="■"),"",IF(AND(OR(F1458="■",G1458="■"),H1458="■"),"",IF(BF1458="","",IF(OR(BF1458=4,BF1458&gt;4),"○","×"))))))</f>
        <v/>
      </c>
      <c r="P1458" s="162" t="str">
        <f>IF($C$3="","",IF(AND(OR(F1458="",F1458="□"),OR(G1458="",G1458="□"),OR(H1458="",H1458="□")),"",IF(AND(F1458="■",G1458="■"),"",IF(AND(OR(F1458="■",G1458="■"),H1458="■"),"",IF(BF1458="","",IF(OR(BF1458=5,BF1458&gt;5),"○","×"))))))</f>
        <v/>
      </c>
      <c r="Q1458" s="129" t="s">
        <v>38</v>
      </c>
      <c r="R1458" s="130" t="s">
        <v>38</v>
      </c>
      <c r="S1458" s="131" t="s">
        <v>38</v>
      </c>
      <c r="T1458" s="1"/>
      <c r="U1458" s="10"/>
      <c r="V1458" s="11"/>
      <c r="W1458" s="10"/>
      <c r="X1458" s="223" t="str">
        <f t="shared" si="460"/>
        <v/>
      </c>
      <c r="Y1458" s="164" t="str">
        <f t="shared" si="442"/>
        <v/>
      </c>
      <c r="Z1458" s="131" t="s">
        <v>58</v>
      </c>
      <c r="AA1458" s="135" t="s">
        <v>58</v>
      </c>
      <c r="AB1458" s="165" t="str">
        <f t="shared" si="443"/>
        <v/>
      </c>
      <c r="AC1458" s="280"/>
      <c r="AD1458" s="281"/>
      <c r="AF1458" s="60" t="str">
        <f>IF($C$3="","",IF(AND(F1458="□",G1458="□",H1458="□"),"",IF(AND(F1458="■",G1458="■"),"",IF(AND(F1458="■",H1458="■"),"",IF(AND(G1458="■",H1458="■"),"",IF(F1458="■",$BY$42,IF(G1458="■",$BY$39,IF(I1458="","",I1458))))))))</f>
        <v/>
      </c>
      <c r="AG1458" s="61" t="str">
        <f>IF($C$3="","",IF(AND(F1458="□",G1458="□",H1458="□"),"",IF(AND(F1458="■",G1458="■"),"",IF(AND(F1458="■",H1458="■"),"",IF(AND(G1458="■",H1458="■"),"",IF(F1458="■",$BY$44,IF(G1458="■",$BY$41,IF(K1458="","",K1458))))))))</f>
        <v/>
      </c>
      <c r="AH1458" s="63" t="str">
        <f t="shared" si="444"/>
        <v/>
      </c>
      <c r="AI1458" s="63" t="str">
        <f t="shared" si="445"/>
        <v/>
      </c>
      <c r="AJ1458" s="64" t="str">
        <f t="shared" si="446"/>
        <v/>
      </c>
      <c r="AK1458" s="64" t="str">
        <f t="shared" si="447"/>
        <v/>
      </c>
      <c r="AL1458" s="64" t="str">
        <f>IF($C$3="","",IF(AND(F1458="□",G1458="□",H1458="□"),"",IF(AND(F1458="■",G1458="■"),"",IF(AND(F1458="■",H1458="■"),"",IF(AND(G1458="■",H1458="■"),"",IF(F1458="■",$BY$23,IF(G1458="■",$BY$21,IF(J1458="","",J1458))))))))</f>
        <v/>
      </c>
      <c r="AM1458" s="65" t="str">
        <f t="shared" si="448"/>
        <v/>
      </c>
      <c r="AN1458" s="64" t="str">
        <f>IF($C$3="","",IF(AND(F1458="□",G1458="□",H1458="□"),"",IF(AND(F1458="■",G1458="■"),"",IF(AND(F1458="■",H1458="■"),"",IF(AND(G1458="■",H1458="■"),"",IF(F1458="■",$BY$24,IF(G1458="■",$BY$22,IF(L1458="","",L1458))))))))</f>
        <v/>
      </c>
      <c r="AO1458" s="118"/>
      <c r="AP1458" s="64" t="str">
        <f t="shared" si="449"/>
        <v/>
      </c>
      <c r="AQ1458" s="64" t="str">
        <f t="shared" si="450"/>
        <v/>
      </c>
      <c r="AR1458" s="64" t="str">
        <f t="shared" si="451"/>
        <v/>
      </c>
      <c r="AS1458" s="64" t="str">
        <f t="shared" si="452"/>
        <v/>
      </c>
      <c r="AT1458" s="64" t="str">
        <f t="shared" si="453"/>
        <v/>
      </c>
      <c r="AW1458" s="17" t="str">
        <f t="shared" si="454"/>
        <v/>
      </c>
      <c r="AX1458" s="17" t="str">
        <f t="shared" si="455"/>
        <v/>
      </c>
      <c r="AY1458" s="17" t="str">
        <f t="shared" si="456"/>
        <v/>
      </c>
      <c r="AZ1458" s="17" t="str">
        <f t="shared" si="457"/>
        <v/>
      </c>
      <c r="BA1458" s="17" t="str">
        <f t="shared" si="458"/>
        <v/>
      </c>
      <c r="BB1458" s="17" t="str">
        <f t="shared" si="459"/>
        <v/>
      </c>
      <c r="BD1458" s="17" t="str">
        <f>IF(AND(OR(F1458="",F1458="□"),OR(G1458="",G1458="□"),OR(H1458="",H1458="□")),"",IF(AND(F1458="■",G1458="■"),"",IF(AND(OR(F1458="■",G1458="■"),H1458="■"),"",IF(F1458="■",5,IF(G1458="■",4,IF(I1458="","",IF($C$3="","",IF($C$3=8,"-",IF($C$3&lt;8,IF(I1458&lt;=$BY$25,7,IF(I1458&lt;=$BY$26,6,IF(I1458&lt;=$BY$27,5,IF(I1458&lt;=$BY$28,4,IF(I1458&lt;=$BY$29,3,IF(I1458&lt;=$BY$30,2,1)))))))))))))))</f>
        <v/>
      </c>
      <c r="BE1458" s="17" t="str">
        <f>IF(AND(OR(F1458="",F1458="□"),OR(G1458="",G1458="□"),OR(H1458="",H1458="□")),"",IF(AND(F1458="■",G1458="■"),"",IF(AND(OR(F1458="■",G1458="■"),H1458="■"),"",IF(F1458="■",5,IF(G1458="■",4,IF(K1458="","",IF($C$3="","",IF($C$3=8,IF(K1458&lt;=$BY$33,6,IF(K1458&lt;=$BY$34,5,IF(K1458&lt;=$BY$35,4,3))),IF(AND($C$3&lt;8,$C$3&gt;4),IF(K1458&lt;=$BY$32,7,IF(K1458&lt;=$BY$33,6,IF(K1458&lt;=$BY$34,5,IF(K1458&lt;=$BY$35,4,IF(K1458&lt;=$BY$36,3,2))))),IF(C1444&lt;5,"-"))))))))))</f>
        <v/>
      </c>
      <c r="BF1458" s="17" t="str">
        <f t="shared" si="461"/>
        <v/>
      </c>
      <c r="BH1458" s="18" t="str">
        <f>IF(X1458="","",IF(50&lt;=Y1458,6,IF(AND(40&lt;=Y1458,Y1458&lt;50),5,IF(AND(30&lt;=Y1458,Y1458&lt;40),4,IF(AND(20&lt;=Y1458,Y1458&lt;30),3,IF(AND(10&lt;=Y1458,Y1458&lt;20),2,IF(AND(0&lt;=Y1458,Y1458&lt;10),1,IF(Y1458&lt;0,0,""))))))))</f>
        <v/>
      </c>
      <c r="BI1458" s="18" t="str">
        <f>IF(X1458="","",IF(30&lt;=Y1458,4,IF(AND(20&lt;=Y1458,Y1458&lt;30),3,IF(AND(10&lt;=Y1458,Y1458&lt;20),2,IF(AND(0&lt;=Y1458,Y1458&lt;10),1,IF(Y1458&lt;0,0,""))))))</f>
        <v/>
      </c>
      <c r="BJ1458" s="58" t="str">
        <f>IF(AND(OR(Q1458="",Q1458="□"),OR(R1458="",R1458="□"),OR(S1458="",S1458="□")),"",IF(AND(Q1458="■",R1458="■"),"",IF(AND(OR(Q1458="■",R1458="■"),S1458="■"),"",IF(Q1458="■",3,IF(R1458="■",1,IF(Z1458="■",BH1458,BI1458))))))</f>
        <v/>
      </c>
    </row>
    <row r="1459" spans="1:62" ht="12" customHeight="1" x14ac:dyDescent="0.15">
      <c r="A1459" s="66">
        <v>1442</v>
      </c>
      <c r="B1459" s="4"/>
      <c r="C1459" s="2"/>
      <c r="D1459" s="2"/>
      <c r="E1459" s="8"/>
      <c r="F1459" s="129" t="s">
        <v>38</v>
      </c>
      <c r="G1459" s="130" t="s">
        <v>38</v>
      </c>
      <c r="H1459" s="131" t="s">
        <v>38</v>
      </c>
      <c r="I1459" s="122"/>
      <c r="J1459" s="149"/>
      <c r="K1459" s="124"/>
      <c r="L1459" s="178"/>
      <c r="M1459" s="133"/>
      <c r="N1459" s="163" t="str">
        <f>IF($C$3="","",IF(P1459="","",BF1459))</f>
        <v/>
      </c>
      <c r="O1459" s="163" t="str">
        <f>IF($C$3="","",IF(AND(OR(F1459="",F1459="□"),OR(G1459="",G1459="□"),OR(H1459="",H1459="□")),"",IF(AND(F1459="■",G1459="■"),"",IF(AND(OR(F1459="■",G1459="■"),H1459="■"),"",IF(BF1459="","",IF(OR(BF1459=4,BF1459&gt;4),"○","×"))))))</f>
        <v/>
      </c>
      <c r="P1459" s="162" t="str">
        <f>IF($C$3="","",IF(AND(OR(F1459="",F1459="□"),OR(G1459="",G1459="□"),OR(H1459="",H1459="□")),"",IF(AND(F1459="■",G1459="■"),"",IF(AND(OR(F1459="■",G1459="■"),H1459="■"),"",IF(BF1459="","",IF(OR(BF1459=5,BF1459&gt;5),"○","×"))))))</f>
        <v/>
      </c>
      <c r="Q1459" s="129" t="s">
        <v>38</v>
      </c>
      <c r="R1459" s="130" t="s">
        <v>38</v>
      </c>
      <c r="S1459" s="131" t="s">
        <v>38</v>
      </c>
      <c r="T1459" s="1"/>
      <c r="U1459" s="10"/>
      <c r="V1459" s="11"/>
      <c r="W1459" s="10"/>
      <c r="X1459" s="223" t="str">
        <f t="shared" si="460"/>
        <v/>
      </c>
      <c r="Y1459" s="164" t="str">
        <f t="shared" si="442"/>
        <v/>
      </c>
      <c r="Z1459" s="131" t="s">
        <v>58</v>
      </c>
      <c r="AA1459" s="135" t="s">
        <v>58</v>
      </c>
      <c r="AB1459" s="165" t="str">
        <f t="shared" si="443"/>
        <v/>
      </c>
      <c r="AC1459" s="280"/>
      <c r="AD1459" s="281"/>
      <c r="AF1459" s="60" t="str">
        <f>IF($C$3="","",IF(AND(F1459="□",G1459="□",H1459="□"),"",IF(AND(F1459="■",G1459="■"),"",IF(AND(F1459="■",H1459="■"),"",IF(AND(G1459="■",H1459="■"),"",IF(F1459="■",$BY$42,IF(G1459="■",$BY$39,IF(I1459="","",I1459))))))))</f>
        <v/>
      </c>
      <c r="AG1459" s="61" t="str">
        <f>IF($C$3="","",IF(AND(F1459="□",G1459="□",H1459="□"),"",IF(AND(F1459="■",G1459="■"),"",IF(AND(F1459="■",H1459="■"),"",IF(AND(G1459="■",H1459="■"),"",IF(F1459="■",$BY$44,IF(G1459="■",$BY$41,IF(K1459="","",K1459))))))))</f>
        <v/>
      </c>
      <c r="AH1459" s="63" t="str">
        <f t="shared" si="444"/>
        <v/>
      </c>
      <c r="AI1459" s="63" t="str">
        <f t="shared" si="445"/>
        <v/>
      </c>
      <c r="AJ1459" s="64" t="str">
        <f t="shared" si="446"/>
        <v/>
      </c>
      <c r="AK1459" s="64" t="str">
        <f t="shared" si="447"/>
        <v/>
      </c>
      <c r="AL1459" s="64" t="str">
        <f>IF($C$3="","",IF(AND(F1459="□",G1459="□",H1459="□"),"",IF(AND(F1459="■",G1459="■"),"",IF(AND(F1459="■",H1459="■"),"",IF(AND(G1459="■",H1459="■"),"",IF(F1459="■",$BY$23,IF(G1459="■",$BY$21,IF(J1459="","",J1459))))))))</f>
        <v/>
      </c>
      <c r="AM1459" s="65" t="str">
        <f t="shared" si="448"/>
        <v/>
      </c>
      <c r="AN1459" s="64" t="str">
        <f>IF($C$3="","",IF(AND(F1459="□",G1459="□",H1459="□"),"",IF(AND(F1459="■",G1459="■"),"",IF(AND(F1459="■",H1459="■"),"",IF(AND(G1459="■",H1459="■"),"",IF(F1459="■",$BY$24,IF(G1459="■",$BY$22,IF(L1459="","",L1459))))))))</f>
        <v/>
      </c>
      <c r="AO1459" s="118"/>
      <c r="AP1459" s="64" t="str">
        <f t="shared" si="449"/>
        <v/>
      </c>
      <c r="AQ1459" s="64" t="str">
        <f t="shared" si="450"/>
        <v/>
      </c>
      <c r="AR1459" s="64" t="str">
        <f t="shared" si="451"/>
        <v/>
      </c>
      <c r="AS1459" s="64" t="str">
        <f t="shared" si="452"/>
        <v/>
      </c>
      <c r="AT1459" s="64" t="str">
        <f t="shared" si="453"/>
        <v/>
      </c>
      <c r="AW1459" s="17" t="str">
        <f t="shared" si="454"/>
        <v/>
      </c>
      <c r="AX1459" s="17" t="str">
        <f t="shared" si="455"/>
        <v/>
      </c>
      <c r="AY1459" s="17" t="str">
        <f t="shared" si="456"/>
        <v/>
      </c>
      <c r="AZ1459" s="17" t="str">
        <f t="shared" si="457"/>
        <v/>
      </c>
      <c r="BA1459" s="17" t="str">
        <f t="shared" si="458"/>
        <v/>
      </c>
      <c r="BB1459" s="17" t="str">
        <f t="shared" si="459"/>
        <v/>
      </c>
      <c r="BD1459" s="17" t="str">
        <f>IF(AND(OR(F1459="",F1459="□"),OR(G1459="",G1459="□"),OR(H1459="",H1459="□")),"",IF(AND(F1459="■",G1459="■"),"",IF(AND(OR(F1459="■",G1459="■"),H1459="■"),"",IF(F1459="■",5,IF(G1459="■",4,IF(I1459="","",IF($C$3="","",IF($C$3=8,"-",IF($C$3&lt;8,IF(I1459&lt;=$BY$25,7,IF(I1459&lt;=$BY$26,6,IF(I1459&lt;=$BY$27,5,IF(I1459&lt;=$BY$28,4,IF(I1459&lt;=$BY$29,3,IF(I1459&lt;=$BY$30,2,1)))))))))))))))</f>
        <v/>
      </c>
      <c r="BE1459" s="17" t="str">
        <f>IF(AND(OR(F1459="",F1459="□"),OR(G1459="",G1459="□"),OR(H1459="",H1459="□")),"",IF(AND(F1459="■",G1459="■"),"",IF(AND(OR(F1459="■",G1459="■"),H1459="■"),"",IF(F1459="■",5,IF(G1459="■",4,IF(K1459="","",IF($C$3="","",IF($C$3=8,IF(K1459&lt;=$BY$33,6,IF(K1459&lt;=$BY$34,5,IF(K1459&lt;=$BY$35,4,3))),IF(AND($C$3&lt;8,$C$3&gt;4),IF(K1459&lt;=$BY$32,7,IF(K1459&lt;=$BY$33,6,IF(K1459&lt;=$BY$34,5,IF(K1459&lt;=$BY$35,4,IF(K1459&lt;=$BY$36,3,2))))),IF(C1445&lt;5,"-"))))))))))</f>
        <v/>
      </c>
      <c r="BF1459" s="17" t="str">
        <f t="shared" si="461"/>
        <v/>
      </c>
      <c r="BH1459" s="18" t="str">
        <f>IF(X1459="","",IF(50&lt;=Y1459,6,IF(AND(40&lt;=Y1459,Y1459&lt;50),5,IF(AND(30&lt;=Y1459,Y1459&lt;40),4,IF(AND(20&lt;=Y1459,Y1459&lt;30),3,IF(AND(10&lt;=Y1459,Y1459&lt;20),2,IF(AND(0&lt;=Y1459,Y1459&lt;10),1,IF(Y1459&lt;0,0,""))))))))</f>
        <v/>
      </c>
      <c r="BI1459" s="18" t="str">
        <f>IF(X1459="","",IF(30&lt;=Y1459,4,IF(AND(20&lt;=Y1459,Y1459&lt;30),3,IF(AND(10&lt;=Y1459,Y1459&lt;20),2,IF(AND(0&lt;=Y1459,Y1459&lt;10),1,IF(Y1459&lt;0,0,""))))))</f>
        <v/>
      </c>
      <c r="BJ1459" s="58" t="str">
        <f>IF(AND(OR(Q1459="",Q1459="□"),OR(R1459="",R1459="□"),OR(S1459="",S1459="□")),"",IF(AND(Q1459="■",R1459="■"),"",IF(AND(OR(Q1459="■",R1459="■"),S1459="■"),"",IF(Q1459="■",3,IF(R1459="■",1,IF(Z1459="■",BH1459,BI1459))))))</f>
        <v/>
      </c>
    </row>
    <row r="1460" spans="1:62" ht="12" customHeight="1" x14ac:dyDescent="0.15">
      <c r="A1460" s="66">
        <v>1443</v>
      </c>
      <c r="B1460" s="4"/>
      <c r="C1460" s="2"/>
      <c r="D1460" s="2"/>
      <c r="E1460" s="8"/>
      <c r="F1460" s="129" t="s">
        <v>38</v>
      </c>
      <c r="G1460" s="130" t="s">
        <v>38</v>
      </c>
      <c r="H1460" s="131" t="s">
        <v>38</v>
      </c>
      <c r="I1460" s="122"/>
      <c r="J1460" s="149"/>
      <c r="K1460" s="124"/>
      <c r="L1460" s="178"/>
      <c r="M1460" s="133"/>
      <c r="N1460" s="163" t="str">
        <f>IF($C$3="","",IF(P1460="","",BF1460))</f>
        <v/>
      </c>
      <c r="O1460" s="163" t="str">
        <f>IF($C$3="","",IF(AND(OR(F1460="",F1460="□"),OR(G1460="",G1460="□"),OR(H1460="",H1460="□")),"",IF(AND(F1460="■",G1460="■"),"",IF(AND(OR(F1460="■",G1460="■"),H1460="■"),"",IF(BF1460="","",IF(OR(BF1460=4,BF1460&gt;4),"○","×"))))))</f>
        <v/>
      </c>
      <c r="P1460" s="162" t="str">
        <f>IF($C$3="","",IF(AND(OR(F1460="",F1460="□"),OR(G1460="",G1460="□"),OR(H1460="",H1460="□")),"",IF(AND(F1460="■",G1460="■"),"",IF(AND(OR(F1460="■",G1460="■"),H1460="■"),"",IF(BF1460="","",IF(OR(BF1460=5,BF1460&gt;5),"○","×"))))))</f>
        <v/>
      </c>
      <c r="Q1460" s="129" t="s">
        <v>38</v>
      </c>
      <c r="R1460" s="130" t="s">
        <v>38</v>
      </c>
      <c r="S1460" s="131" t="s">
        <v>38</v>
      </c>
      <c r="T1460" s="1"/>
      <c r="U1460" s="10"/>
      <c r="V1460" s="11"/>
      <c r="W1460" s="10"/>
      <c r="X1460" s="223" t="str">
        <f t="shared" si="460"/>
        <v/>
      </c>
      <c r="Y1460" s="164" t="str">
        <f t="shared" si="442"/>
        <v/>
      </c>
      <c r="Z1460" s="131" t="s">
        <v>58</v>
      </c>
      <c r="AA1460" s="135" t="s">
        <v>58</v>
      </c>
      <c r="AB1460" s="165" t="str">
        <f t="shared" si="443"/>
        <v/>
      </c>
      <c r="AC1460" s="280"/>
      <c r="AD1460" s="281"/>
      <c r="AF1460" s="60" t="str">
        <f>IF($C$3="","",IF(AND(F1460="□",G1460="□",H1460="□"),"",IF(AND(F1460="■",G1460="■"),"",IF(AND(F1460="■",H1460="■"),"",IF(AND(G1460="■",H1460="■"),"",IF(F1460="■",$BY$42,IF(G1460="■",$BY$39,IF(I1460="","",I1460))))))))</f>
        <v/>
      </c>
      <c r="AG1460" s="61" t="str">
        <f>IF($C$3="","",IF(AND(F1460="□",G1460="□",H1460="□"),"",IF(AND(F1460="■",G1460="■"),"",IF(AND(F1460="■",H1460="■"),"",IF(AND(G1460="■",H1460="■"),"",IF(F1460="■",$BY$44,IF(G1460="■",$BY$41,IF(K1460="","",K1460))))))))</f>
        <v/>
      </c>
      <c r="AH1460" s="63" t="str">
        <f t="shared" si="444"/>
        <v/>
      </c>
      <c r="AI1460" s="63" t="str">
        <f t="shared" si="445"/>
        <v/>
      </c>
      <c r="AJ1460" s="64" t="str">
        <f t="shared" si="446"/>
        <v/>
      </c>
      <c r="AK1460" s="64" t="str">
        <f t="shared" si="447"/>
        <v/>
      </c>
      <c r="AL1460" s="64" t="str">
        <f>IF($C$3="","",IF(AND(F1460="□",G1460="□",H1460="□"),"",IF(AND(F1460="■",G1460="■"),"",IF(AND(F1460="■",H1460="■"),"",IF(AND(G1460="■",H1460="■"),"",IF(F1460="■",$BY$23,IF(G1460="■",$BY$21,IF(J1460="","",J1460))))))))</f>
        <v/>
      </c>
      <c r="AM1460" s="65" t="str">
        <f t="shared" si="448"/>
        <v/>
      </c>
      <c r="AN1460" s="64" t="str">
        <f>IF($C$3="","",IF(AND(F1460="□",G1460="□",H1460="□"),"",IF(AND(F1460="■",G1460="■"),"",IF(AND(F1460="■",H1460="■"),"",IF(AND(G1460="■",H1460="■"),"",IF(F1460="■",$BY$24,IF(G1460="■",$BY$22,IF(L1460="","",L1460))))))))</f>
        <v/>
      </c>
      <c r="AO1460" s="118"/>
      <c r="AP1460" s="64" t="str">
        <f t="shared" si="449"/>
        <v/>
      </c>
      <c r="AQ1460" s="64" t="str">
        <f t="shared" si="450"/>
        <v/>
      </c>
      <c r="AR1460" s="64" t="str">
        <f t="shared" si="451"/>
        <v/>
      </c>
      <c r="AS1460" s="64" t="str">
        <f t="shared" si="452"/>
        <v/>
      </c>
      <c r="AT1460" s="64" t="str">
        <f t="shared" si="453"/>
        <v/>
      </c>
      <c r="AW1460" s="17" t="str">
        <f t="shared" si="454"/>
        <v/>
      </c>
      <c r="AX1460" s="17" t="str">
        <f t="shared" si="455"/>
        <v/>
      </c>
      <c r="AY1460" s="17" t="str">
        <f t="shared" si="456"/>
        <v/>
      </c>
      <c r="AZ1460" s="17" t="str">
        <f t="shared" si="457"/>
        <v/>
      </c>
      <c r="BA1460" s="17" t="str">
        <f t="shared" si="458"/>
        <v/>
      </c>
      <c r="BB1460" s="17" t="str">
        <f t="shared" si="459"/>
        <v/>
      </c>
      <c r="BD1460" s="17" t="str">
        <f>IF(AND(OR(F1460="",F1460="□"),OR(G1460="",G1460="□"),OR(H1460="",H1460="□")),"",IF(AND(F1460="■",G1460="■"),"",IF(AND(OR(F1460="■",G1460="■"),H1460="■"),"",IF(F1460="■",5,IF(G1460="■",4,IF(I1460="","",IF($C$3="","",IF($C$3=8,"-",IF($C$3&lt;8,IF(I1460&lt;=$BY$25,7,IF(I1460&lt;=$BY$26,6,IF(I1460&lt;=$BY$27,5,IF(I1460&lt;=$BY$28,4,IF(I1460&lt;=$BY$29,3,IF(I1460&lt;=$BY$30,2,1)))))))))))))))</f>
        <v/>
      </c>
      <c r="BE1460" s="17" t="str">
        <f>IF(AND(OR(F1460="",F1460="□"),OR(G1460="",G1460="□"),OR(H1460="",H1460="□")),"",IF(AND(F1460="■",G1460="■"),"",IF(AND(OR(F1460="■",G1460="■"),H1460="■"),"",IF(F1460="■",5,IF(G1460="■",4,IF(K1460="","",IF($C$3="","",IF($C$3=8,IF(K1460&lt;=$BY$33,6,IF(K1460&lt;=$BY$34,5,IF(K1460&lt;=$BY$35,4,3))),IF(AND($C$3&lt;8,$C$3&gt;4),IF(K1460&lt;=$BY$32,7,IF(K1460&lt;=$BY$33,6,IF(K1460&lt;=$BY$34,5,IF(K1460&lt;=$BY$35,4,IF(K1460&lt;=$BY$36,3,2))))),IF(C1446&lt;5,"-"))))))))))</f>
        <v/>
      </c>
      <c r="BF1460" s="17" t="str">
        <f t="shared" si="461"/>
        <v/>
      </c>
      <c r="BH1460" s="18" t="str">
        <f>IF(X1460="","",IF(50&lt;=Y1460,6,IF(AND(40&lt;=Y1460,Y1460&lt;50),5,IF(AND(30&lt;=Y1460,Y1460&lt;40),4,IF(AND(20&lt;=Y1460,Y1460&lt;30),3,IF(AND(10&lt;=Y1460,Y1460&lt;20),2,IF(AND(0&lt;=Y1460,Y1460&lt;10),1,IF(Y1460&lt;0,0,""))))))))</f>
        <v/>
      </c>
      <c r="BI1460" s="18" t="str">
        <f>IF(X1460="","",IF(30&lt;=Y1460,4,IF(AND(20&lt;=Y1460,Y1460&lt;30),3,IF(AND(10&lt;=Y1460,Y1460&lt;20),2,IF(AND(0&lt;=Y1460,Y1460&lt;10),1,IF(Y1460&lt;0,0,""))))))</f>
        <v/>
      </c>
      <c r="BJ1460" s="58" t="str">
        <f>IF(AND(OR(Q1460="",Q1460="□"),OR(R1460="",R1460="□"),OR(S1460="",S1460="□")),"",IF(AND(Q1460="■",R1460="■"),"",IF(AND(OR(Q1460="■",R1460="■"),S1460="■"),"",IF(Q1460="■",3,IF(R1460="■",1,IF(Z1460="■",BH1460,BI1460))))))</f>
        <v/>
      </c>
    </row>
    <row r="1461" spans="1:62" ht="12" customHeight="1" x14ac:dyDescent="0.15">
      <c r="A1461" s="66">
        <v>1444</v>
      </c>
      <c r="B1461" s="4"/>
      <c r="C1461" s="2"/>
      <c r="D1461" s="2"/>
      <c r="E1461" s="8"/>
      <c r="F1461" s="129" t="s">
        <v>38</v>
      </c>
      <c r="G1461" s="130" t="s">
        <v>38</v>
      </c>
      <c r="H1461" s="131" t="s">
        <v>38</v>
      </c>
      <c r="I1461" s="122"/>
      <c r="J1461" s="149"/>
      <c r="K1461" s="124"/>
      <c r="L1461" s="178"/>
      <c r="M1461" s="133"/>
      <c r="N1461" s="163" t="str">
        <f>IF($C$3="","",IF(P1461="","",BF1461))</f>
        <v/>
      </c>
      <c r="O1461" s="163" t="str">
        <f>IF($C$3="","",IF(AND(OR(F1461="",F1461="□"),OR(G1461="",G1461="□"),OR(H1461="",H1461="□")),"",IF(AND(F1461="■",G1461="■"),"",IF(AND(OR(F1461="■",G1461="■"),H1461="■"),"",IF(BF1461="","",IF(OR(BF1461=4,BF1461&gt;4),"○","×"))))))</f>
        <v/>
      </c>
      <c r="P1461" s="162" t="str">
        <f>IF($C$3="","",IF(AND(OR(F1461="",F1461="□"),OR(G1461="",G1461="□"),OR(H1461="",H1461="□")),"",IF(AND(F1461="■",G1461="■"),"",IF(AND(OR(F1461="■",G1461="■"),H1461="■"),"",IF(BF1461="","",IF(OR(BF1461=5,BF1461&gt;5),"○","×"))))))</f>
        <v/>
      </c>
      <c r="Q1461" s="129" t="s">
        <v>38</v>
      </c>
      <c r="R1461" s="130" t="s">
        <v>38</v>
      </c>
      <c r="S1461" s="131" t="s">
        <v>38</v>
      </c>
      <c r="T1461" s="1"/>
      <c r="U1461" s="10"/>
      <c r="V1461" s="11"/>
      <c r="W1461" s="10"/>
      <c r="X1461" s="223" t="str">
        <f t="shared" si="460"/>
        <v/>
      </c>
      <c r="Y1461" s="164" t="str">
        <f t="shared" si="442"/>
        <v/>
      </c>
      <c r="Z1461" s="131" t="s">
        <v>58</v>
      </c>
      <c r="AA1461" s="135" t="s">
        <v>58</v>
      </c>
      <c r="AB1461" s="165" t="str">
        <f t="shared" si="443"/>
        <v/>
      </c>
      <c r="AC1461" s="280"/>
      <c r="AD1461" s="281"/>
      <c r="AF1461" s="60" t="str">
        <f>IF($C$3="","",IF(AND(F1461="□",G1461="□",H1461="□"),"",IF(AND(F1461="■",G1461="■"),"",IF(AND(F1461="■",H1461="■"),"",IF(AND(G1461="■",H1461="■"),"",IF(F1461="■",$BY$42,IF(G1461="■",$BY$39,IF(I1461="","",I1461))))))))</f>
        <v/>
      </c>
      <c r="AG1461" s="61" t="str">
        <f>IF($C$3="","",IF(AND(F1461="□",G1461="□",H1461="□"),"",IF(AND(F1461="■",G1461="■"),"",IF(AND(F1461="■",H1461="■"),"",IF(AND(G1461="■",H1461="■"),"",IF(F1461="■",$BY$44,IF(G1461="■",$BY$41,IF(K1461="","",K1461))))))))</f>
        <v/>
      </c>
      <c r="AH1461" s="63" t="str">
        <f t="shared" si="444"/>
        <v/>
      </c>
      <c r="AI1461" s="63" t="str">
        <f t="shared" si="445"/>
        <v/>
      </c>
      <c r="AJ1461" s="64" t="str">
        <f t="shared" si="446"/>
        <v/>
      </c>
      <c r="AK1461" s="64" t="str">
        <f t="shared" si="447"/>
        <v/>
      </c>
      <c r="AL1461" s="64" t="str">
        <f>IF($C$3="","",IF(AND(F1461="□",G1461="□",H1461="□"),"",IF(AND(F1461="■",G1461="■"),"",IF(AND(F1461="■",H1461="■"),"",IF(AND(G1461="■",H1461="■"),"",IF(F1461="■",$BY$23,IF(G1461="■",$BY$21,IF(J1461="","",J1461))))))))</f>
        <v/>
      </c>
      <c r="AM1461" s="65" t="str">
        <f t="shared" si="448"/>
        <v/>
      </c>
      <c r="AN1461" s="64" t="str">
        <f>IF($C$3="","",IF(AND(F1461="□",G1461="□",H1461="□"),"",IF(AND(F1461="■",G1461="■"),"",IF(AND(F1461="■",H1461="■"),"",IF(AND(G1461="■",H1461="■"),"",IF(F1461="■",$BY$24,IF(G1461="■",$BY$22,IF(L1461="","",L1461))))))))</f>
        <v/>
      </c>
      <c r="AO1461" s="118"/>
      <c r="AP1461" s="64" t="str">
        <f t="shared" si="449"/>
        <v/>
      </c>
      <c r="AQ1461" s="64" t="str">
        <f t="shared" si="450"/>
        <v/>
      </c>
      <c r="AR1461" s="64" t="str">
        <f t="shared" si="451"/>
        <v/>
      </c>
      <c r="AS1461" s="64" t="str">
        <f t="shared" si="452"/>
        <v/>
      </c>
      <c r="AT1461" s="64" t="str">
        <f t="shared" si="453"/>
        <v/>
      </c>
      <c r="AW1461" s="17" t="str">
        <f t="shared" si="454"/>
        <v/>
      </c>
      <c r="AX1461" s="17" t="str">
        <f t="shared" si="455"/>
        <v/>
      </c>
      <c r="AY1461" s="17" t="str">
        <f t="shared" si="456"/>
        <v/>
      </c>
      <c r="AZ1461" s="17" t="str">
        <f t="shared" si="457"/>
        <v/>
      </c>
      <c r="BA1461" s="17" t="str">
        <f t="shared" si="458"/>
        <v/>
      </c>
      <c r="BB1461" s="17" t="str">
        <f t="shared" si="459"/>
        <v/>
      </c>
      <c r="BD1461" s="17" t="str">
        <f>IF(AND(OR(F1461="",F1461="□"),OR(G1461="",G1461="□"),OR(H1461="",H1461="□")),"",IF(AND(F1461="■",G1461="■"),"",IF(AND(OR(F1461="■",G1461="■"),H1461="■"),"",IF(F1461="■",5,IF(G1461="■",4,IF(I1461="","",IF($C$3="","",IF($C$3=8,"-",IF($C$3&lt;8,IF(I1461&lt;=$BY$25,7,IF(I1461&lt;=$BY$26,6,IF(I1461&lt;=$BY$27,5,IF(I1461&lt;=$BY$28,4,IF(I1461&lt;=$BY$29,3,IF(I1461&lt;=$BY$30,2,1)))))))))))))))</f>
        <v/>
      </c>
      <c r="BE1461" s="17" t="str">
        <f>IF(AND(OR(F1461="",F1461="□"),OR(G1461="",G1461="□"),OR(H1461="",H1461="□")),"",IF(AND(F1461="■",G1461="■"),"",IF(AND(OR(F1461="■",G1461="■"),H1461="■"),"",IF(F1461="■",5,IF(G1461="■",4,IF(K1461="","",IF($C$3="","",IF($C$3=8,IF(K1461&lt;=$BY$33,6,IF(K1461&lt;=$BY$34,5,IF(K1461&lt;=$BY$35,4,3))),IF(AND($C$3&lt;8,$C$3&gt;4),IF(K1461&lt;=$BY$32,7,IF(K1461&lt;=$BY$33,6,IF(K1461&lt;=$BY$34,5,IF(K1461&lt;=$BY$35,4,IF(K1461&lt;=$BY$36,3,2))))),IF(C1447&lt;5,"-"))))))))))</f>
        <v/>
      </c>
      <c r="BF1461" s="17" t="str">
        <f t="shared" si="461"/>
        <v/>
      </c>
      <c r="BH1461" s="18" t="str">
        <f>IF(X1461="","",IF(50&lt;=Y1461,6,IF(AND(40&lt;=Y1461,Y1461&lt;50),5,IF(AND(30&lt;=Y1461,Y1461&lt;40),4,IF(AND(20&lt;=Y1461,Y1461&lt;30),3,IF(AND(10&lt;=Y1461,Y1461&lt;20),2,IF(AND(0&lt;=Y1461,Y1461&lt;10),1,IF(Y1461&lt;0,0,""))))))))</f>
        <v/>
      </c>
      <c r="BI1461" s="18" t="str">
        <f>IF(X1461="","",IF(30&lt;=Y1461,4,IF(AND(20&lt;=Y1461,Y1461&lt;30),3,IF(AND(10&lt;=Y1461,Y1461&lt;20),2,IF(AND(0&lt;=Y1461,Y1461&lt;10),1,IF(Y1461&lt;0,0,""))))))</f>
        <v/>
      </c>
      <c r="BJ1461" s="58" t="str">
        <f>IF(AND(OR(Q1461="",Q1461="□"),OR(R1461="",R1461="□"),OR(S1461="",S1461="□")),"",IF(AND(Q1461="■",R1461="■"),"",IF(AND(OR(Q1461="■",R1461="■"),S1461="■"),"",IF(Q1461="■",3,IF(R1461="■",1,IF(Z1461="■",BH1461,BI1461))))))</f>
        <v/>
      </c>
    </row>
    <row r="1462" spans="1:62" ht="12" customHeight="1" x14ac:dyDescent="0.15">
      <c r="A1462" s="66">
        <v>1445</v>
      </c>
      <c r="B1462" s="4"/>
      <c r="C1462" s="2"/>
      <c r="D1462" s="2"/>
      <c r="E1462" s="8"/>
      <c r="F1462" s="129" t="s">
        <v>38</v>
      </c>
      <c r="G1462" s="130" t="s">
        <v>38</v>
      </c>
      <c r="H1462" s="131" t="s">
        <v>38</v>
      </c>
      <c r="I1462" s="122"/>
      <c r="J1462" s="149"/>
      <c r="K1462" s="124"/>
      <c r="L1462" s="178"/>
      <c r="M1462" s="133"/>
      <c r="N1462" s="163" t="str">
        <f>IF($C$3="","",IF(P1462="","",BF1462))</f>
        <v/>
      </c>
      <c r="O1462" s="163" t="str">
        <f>IF($C$3="","",IF(AND(OR(F1462="",F1462="□"),OR(G1462="",G1462="□"),OR(H1462="",H1462="□")),"",IF(AND(F1462="■",G1462="■"),"",IF(AND(OR(F1462="■",G1462="■"),H1462="■"),"",IF(BF1462="","",IF(OR(BF1462=4,BF1462&gt;4),"○","×"))))))</f>
        <v/>
      </c>
      <c r="P1462" s="162" t="str">
        <f>IF($C$3="","",IF(AND(OR(F1462="",F1462="□"),OR(G1462="",G1462="□"),OR(H1462="",H1462="□")),"",IF(AND(F1462="■",G1462="■"),"",IF(AND(OR(F1462="■",G1462="■"),H1462="■"),"",IF(BF1462="","",IF(OR(BF1462=5,BF1462&gt;5),"○","×"))))))</f>
        <v/>
      </c>
      <c r="Q1462" s="129" t="s">
        <v>38</v>
      </c>
      <c r="R1462" s="130" t="s">
        <v>38</v>
      </c>
      <c r="S1462" s="131" t="s">
        <v>38</v>
      </c>
      <c r="T1462" s="1"/>
      <c r="U1462" s="10"/>
      <c r="V1462" s="11"/>
      <c r="W1462" s="10"/>
      <c r="X1462" s="223" t="str">
        <f t="shared" si="460"/>
        <v/>
      </c>
      <c r="Y1462" s="164" t="str">
        <f t="shared" si="442"/>
        <v/>
      </c>
      <c r="Z1462" s="131" t="s">
        <v>58</v>
      </c>
      <c r="AA1462" s="135" t="s">
        <v>58</v>
      </c>
      <c r="AB1462" s="165" t="str">
        <f t="shared" si="443"/>
        <v/>
      </c>
      <c r="AC1462" s="280"/>
      <c r="AD1462" s="281"/>
      <c r="AF1462" s="60" t="str">
        <f>IF($C$3="","",IF(AND(F1462="□",G1462="□",H1462="□"),"",IF(AND(F1462="■",G1462="■"),"",IF(AND(F1462="■",H1462="■"),"",IF(AND(G1462="■",H1462="■"),"",IF(F1462="■",$BY$42,IF(G1462="■",$BY$39,IF(I1462="","",I1462))))))))</f>
        <v/>
      </c>
      <c r="AG1462" s="61" t="str">
        <f>IF($C$3="","",IF(AND(F1462="□",G1462="□",H1462="□"),"",IF(AND(F1462="■",G1462="■"),"",IF(AND(F1462="■",H1462="■"),"",IF(AND(G1462="■",H1462="■"),"",IF(F1462="■",$BY$44,IF(G1462="■",$BY$41,IF(K1462="","",K1462))))))))</f>
        <v/>
      </c>
      <c r="AH1462" s="63" t="str">
        <f t="shared" si="444"/>
        <v/>
      </c>
      <c r="AI1462" s="63" t="str">
        <f t="shared" si="445"/>
        <v/>
      </c>
      <c r="AJ1462" s="64" t="str">
        <f t="shared" si="446"/>
        <v/>
      </c>
      <c r="AK1462" s="64" t="str">
        <f t="shared" si="447"/>
        <v/>
      </c>
      <c r="AL1462" s="64" t="str">
        <f>IF($C$3="","",IF(AND(F1462="□",G1462="□",H1462="□"),"",IF(AND(F1462="■",G1462="■"),"",IF(AND(F1462="■",H1462="■"),"",IF(AND(G1462="■",H1462="■"),"",IF(F1462="■",$BY$23,IF(G1462="■",$BY$21,IF(J1462="","",J1462))))))))</f>
        <v/>
      </c>
      <c r="AM1462" s="65" t="str">
        <f t="shared" si="448"/>
        <v/>
      </c>
      <c r="AN1462" s="64" t="str">
        <f>IF($C$3="","",IF(AND(F1462="□",G1462="□",H1462="□"),"",IF(AND(F1462="■",G1462="■"),"",IF(AND(F1462="■",H1462="■"),"",IF(AND(G1462="■",H1462="■"),"",IF(F1462="■",$BY$24,IF(G1462="■",$BY$22,IF(L1462="","",L1462))))))))</f>
        <v/>
      </c>
      <c r="AO1462" s="118"/>
      <c r="AP1462" s="64" t="str">
        <f t="shared" si="449"/>
        <v/>
      </c>
      <c r="AQ1462" s="64" t="str">
        <f t="shared" si="450"/>
        <v/>
      </c>
      <c r="AR1462" s="64" t="str">
        <f t="shared" si="451"/>
        <v/>
      </c>
      <c r="AS1462" s="64" t="str">
        <f t="shared" si="452"/>
        <v/>
      </c>
      <c r="AT1462" s="64" t="str">
        <f t="shared" si="453"/>
        <v/>
      </c>
      <c r="AW1462" s="17" t="str">
        <f t="shared" si="454"/>
        <v/>
      </c>
      <c r="AX1462" s="17" t="str">
        <f t="shared" si="455"/>
        <v/>
      </c>
      <c r="AY1462" s="17" t="str">
        <f t="shared" si="456"/>
        <v/>
      </c>
      <c r="AZ1462" s="17" t="str">
        <f t="shared" si="457"/>
        <v/>
      </c>
      <c r="BA1462" s="17" t="str">
        <f t="shared" si="458"/>
        <v/>
      </c>
      <c r="BB1462" s="17" t="str">
        <f t="shared" si="459"/>
        <v/>
      </c>
      <c r="BD1462" s="17" t="str">
        <f>IF(AND(OR(F1462="",F1462="□"),OR(G1462="",G1462="□"),OR(H1462="",H1462="□")),"",IF(AND(F1462="■",G1462="■"),"",IF(AND(OR(F1462="■",G1462="■"),H1462="■"),"",IF(F1462="■",5,IF(G1462="■",4,IF(I1462="","",IF($C$3="","",IF($C$3=8,"-",IF($C$3&lt;8,IF(I1462&lt;=$BY$25,7,IF(I1462&lt;=$BY$26,6,IF(I1462&lt;=$BY$27,5,IF(I1462&lt;=$BY$28,4,IF(I1462&lt;=$BY$29,3,IF(I1462&lt;=$BY$30,2,1)))))))))))))))</f>
        <v/>
      </c>
      <c r="BE1462" s="17" t="str">
        <f>IF(AND(OR(F1462="",F1462="□"),OR(G1462="",G1462="□"),OR(H1462="",H1462="□")),"",IF(AND(F1462="■",G1462="■"),"",IF(AND(OR(F1462="■",G1462="■"),H1462="■"),"",IF(F1462="■",5,IF(G1462="■",4,IF(K1462="","",IF($C$3="","",IF($C$3=8,IF(K1462&lt;=$BY$33,6,IF(K1462&lt;=$BY$34,5,IF(K1462&lt;=$BY$35,4,3))),IF(AND($C$3&lt;8,$C$3&gt;4),IF(K1462&lt;=$BY$32,7,IF(K1462&lt;=$BY$33,6,IF(K1462&lt;=$BY$34,5,IF(K1462&lt;=$BY$35,4,IF(K1462&lt;=$BY$36,3,2))))),IF(C1448&lt;5,"-"))))))))))</f>
        <v/>
      </c>
      <c r="BF1462" s="17" t="str">
        <f t="shared" si="461"/>
        <v/>
      </c>
      <c r="BH1462" s="18" t="str">
        <f>IF(X1462="","",IF(50&lt;=Y1462,6,IF(AND(40&lt;=Y1462,Y1462&lt;50),5,IF(AND(30&lt;=Y1462,Y1462&lt;40),4,IF(AND(20&lt;=Y1462,Y1462&lt;30),3,IF(AND(10&lt;=Y1462,Y1462&lt;20),2,IF(AND(0&lt;=Y1462,Y1462&lt;10),1,IF(Y1462&lt;0,0,""))))))))</f>
        <v/>
      </c>
      <c r="BI1462" s="18" t="str">
        <f>IF(X1462="","",IF(30&lt;=Y1462,4,IF(AND(20&lt;=Y1462,Y1462&lt;30),3,IF(AND(10&lt;=Y1462,Y1462&lt;20),2,IF(AND(0&lt;=Y1462,Y1462&lt;10),1,IF(Y1462&lt;0,0,""))))))</f>
        <v/>
      </c>
      <c r="BJ1462" s="58" t="str">
        <f>IF(AND(OR(Q1462="",Q1462="□"),OR(R1462="",R1462="□"),OR(S1462="",S1462="□")),"",IF(AND(Q1462="■",R1462="■"),"",IF(AND(OR(Q1462="■",R1462="■"),S1462="■"),"",IF(Q1462="■",3,IF(R1462="■",1,IF(Z1462="■",BH1462,BI1462))))))</f>
        <v/>
      </c>
    </row>
    <row r="1463" spans="1:62" ht="12" customHeight="1" x14ac:dyDescent="0.15">
      <c r="A1463" s="66">
        <v>1446</v>
      </c>
      <c r="B1463" s="4"/>
      <c r="C1463" s="2"/>
      <c r="D1463" s="2"/>
      <c r="E1463" s="8"/>
      <c r="F1463" s="129" t="s">
        <v>38</v>
      </c>
      <c r="G1463" s="130" t="s">
        <v>38</v>
      </c>
      <c r="H1463" s="131" t="s">
        <v>38</v>
      </c>
      <c r="I1463" s="122"/>
      <c r="J1463" s="149"/>
      <c r="K1463" s="124"/>
      <c r="L1463" s="178"/>
      <c r="M1463" s="133"/>
      <c r="N1463" s="163" t="str">
        <f>IF($C$3="","",IF(P1463="","",BF1463))</f>
        <v/>
      </c>
      <c r="O1463" s="163" t="str">
        <f>IF($C$3="","",IF(AND(OR(F1463="",F1463="□"),OR(G1463="",G1463="□"),OR(H1463="",H1463="□")),"",IF(AND(F1463="■",G1463="■"),"",IF(AND(OR(F1463="■",G1463="■"),H1463="■"),"",IF(BF1463="","",IF(OR(BF1463=4,BF1463&gt;4),"○","×"))))))</f>
        <v/>
      </c>
      <c r="P1463" s="162" t="str">
        <f>IF($C$3="","",IF(AND(OR(F1463="",F1463="□"),OR(G1463="",G1463="□"),OR(H1463="",H1463="□")),"",IF(AND(F1463="■",G1463="■"),"",IF(AND(OR(F1463="■",G1463="■"),H1463="■"),"",IF(BF1463="","",IF(OR(BF1463=5,BF1463&gt;5),"○","×"))))))</f>
        <v/>
      </c>
      <c r="Q1463" s="129" t="s">
        <v>38</v>
      </c>
      <c r="R1463" s="130" t="s">
        <v>38</v>
      </c>
      <c r="S1463" s="131" t="s">
        <v>38</v>
      </c>
      <c r="T1463" s="1"/>
      <c r="U1463" s="10"/>
      <c r="V1463" s="11"/>
      <c r="W1463" s="10"/>
      <c r="X1463" s="223" t="str">
        <f t="shared" si="460"/>
        <v/>
      </c>
      <c r="Y1463" s="164" t="str">
        <f t="shared" si="442"/>
        <v/>
      </c>
      <c r="Z1463" s="131" t="s">
        <v>58</v>
      </c>
      <c r="AA1463" s="135" t="s">
        <v>58</v>
      </c>
      <c r="AB1463" s="165" t="str">
        <f t="shared" si="443"/>
        <v/>
      </c>
      <c r="AC1463" s="280"/>
      <c r="AD1463" s="281"/>
      <c r="AF1463" s="60" t="str">
        <f>IF($C$3="","",IF(AND(F1463="□",G1463="□",H1463="□"),"",IF(AND(F1463="■",G1463="■"),"",IF(AND(F1463="■",H1463="■"),"",IF(AND(G1463="■",H1463="■"),"",IF(F1463="■",$BY$42,IF(G1463="■",$BY$39,IF(I1463="","",I1463))))))))</f>
        <v/>
      </c>
      <c r="AG1463" s="61" t="str">
        <f>IF($C$3="","",IF(AND(F1463="□",G1463="□",H1463="□"),"",IF(AND(F1463="■",G1463="■"),"",IF(AND(F1463="■",H1463="■"),"",IF(AND(G1463="■",H1463="■"),"",IF(F1463="■",$BY$44,IF(G1463="■",$BY$41,IF(K1463="","",K1463))))))))</f>
        <v/>
      </c>
      <c r="AH1463" s="63" t="str">
        <f t="shared" si="444"/>
        <v/>
      </c>
      <c r="AI1463" s="63" t="str">
        <f t="shared" si="445"/>
        <v/>
      </c>
      <c r="AJ1463" s="64" t="str">
        <f t="shared" si="446"/>
        <v/>
      </c>
      <c r="AK1463" s="64" t="str">
        <f t="shared" si="447"/>
        <v/>
      </c>
      <c r="AL1463" s="64" t="str">
        <f>IF($C$3="","",IF(AND(F1463="□",G1463="□",H1463="□"),"",IF(AND(F1463="■",G1463="■"),"",IF(AND(F1463="■",H1463="■"),"",IF(AND(G1463="■",H1463="■"),"",IF(F1463="■",$BY$23,IF(G1463="■",$BY$21,IF(J1463="","",J1463))))))))</f>
        <v/>
      </c>
      <c r="AM1463" s="65" t="str">
        <f t="shared" si="448"/>
        <v/>
      </c>
      <c r="AN1463" s="64" t="str">
        <f>IF($C$3="","",IF(AND(F1463="□",G1463="□",H1463="□"),"",IF(AND(F1463="■",G1463="■"),"",IF(AND(F1463="■",H1463="■"),"",IF(AND(G1463="■",H1463="■"),"",IF(F1463="■",$BY$24,IF(G1463="■",$BY$22,IF(L1463="","",L1463))))))))</f>
        <v/>
      </c>
      <c r="AO1463" s="118"/>
      <c r="AP1463" s="64" t="str">
        <f t="shared" si="449"/>
        <v/>
      </c>
      <c r="AQ1463" s="64" t="str">
        <f t="shared" si="450"/>
        <v/>
      </c>
      <c r="AR1463" s="64" t="str">
        <f t="shared" si="451"/>
        <v/>
      </c>
      <c r="AS1463" s="64" t="str">
        <f t="shared" si="452"/>
        <v/>
      </c>
      <c r="AT1463" s="64" t="str">
        <f t="shared" si="453"/>
        <v/>
      </c>
      <c r="AW1463" s="17" t="str">
        <f t="shared" si="454"/>
        <v/>
      </c>
      <c r="AX1463" s="17" t="str">
        <f t="shared" si="455"/>
        <v/>
      </c>
      <c r="AY1463" s="17" t="str">
        <f t="shared" si="456"/>
        <v/>
      </c>
      <c r="AZ1463" s="17" t="str">
        <f t="shared" si="457"/>
        <v/>
      </c>
      <c r="BA1463" s="17" t="str">
        <f t="shared" si="458"/>
        <v/>
      </c>
      <c r="BB1463" s="17" t="str">
        <f t="shared" si="459"/>
        <v/>
      </c>
      <c r="BD1463" s="17" t="str">
        <f>IF(AND(OR(F1463="",F1463="□"),OR(G1463="",G1463="□"),OR(H1463="",H1463="□")),"",IF(AND(F1463="■",G1463="■"),"",IF(AND(OR(F1463="■",G1463="■"),H1463="■"),"",IF(F1463="■",5,IF(G1463="■",4,IF(I1463="","",IF($C$3="","",IF($C$3=8,"-",IF($C$3&lt;8,IF(I1463&lt;=$BY$25,7,IF(I1463&lt;=$BY$26,6,IF(I1463&lt;=$BY$27,5,IF(I1463&lt;=$BY$28,4,IF(I1463&lt;=$BY$29,3,IF(I1463&lt;=$BY$30,2,1)))))))))))))))</f>
        <v/>
      </c>
      <c r="BE1463" s="17" t="str">
        <f>IF(AND(OR(F1463="",F1463="□"),OR(G1463="",G1463="□"),OR(H1463="",H1463="□")),"",IF(AND(F1463="■",G1463="■"),"",IF(AND(OR(F1463="■",G1463="■"),H1463="■"),"",IF(F1463="■",5,IF(G1463="■",4,IF(K1463="","",IF($C$3="","",IF($C$3=8,IF(K1463&lt;=$BY$33,6,IF(K1463&lt;=$BY$34,5,IF(K1463&lt;=$BY$35,4,3))),IF(AND($C$3&lt;8,$C$3&gt;4),IF(K1463&lt;=$BY$32,7,IF(K1463&lt;=$BY$33,6,IF(K1463&lt;=$BY$34,5,IF(K1463&lt;=$BY$35,4,IF(K1463&lt;=$BY$36,3,2))))),IF(C1449&lt;5,"-"))))))))))</f>
        <v/>
      </c>
      <c r="BF1463" s="17" t="str">
        <f t="shared" si="461"/>
        <v/>
      </c>
      <c r="BH1463" s="18" t="str">
        <f>IF(X1463="","",IF(50&lt;=Y1463,6,IF(AND(40&lt;=Y1463,Y1463&lt;50),5,IF(AND(30&lt;=Y1463,Y1463&lt;40),4,IF(AND(20&lt;=Y1463,Y1463&lt;30),3,IF(AND(10&lt;=Y1463,Y1463&lt;20),2,IF(AND(0&lt;=Y1463,Y1463&lt;10),1,IF(Y1463&lt;0,0,""))))))))</f>
        <v/>
      </c>
      <c r="BI1463" s="18" t="str">
        <f>IF(X1463="","",IF(30&lt;=Y1463,4,IF(AND(20&lt;=Y1463,Y1463&lt;30),3,IF(AND(10&lt;=Y1463,Y1463&lt;20),2,IF(AND(0&lt;=Y1463,Y1463&lt;10),1,IF(Y1463&lt;0,0,""))))))</f>
        <v/>
      </c>
      <c r="BJ1463" s="58" t="str">
        <f>IF(AND(OR(Q1463="",Q1463="□"),OR(R1463="",R1463="□"),OR(S1463="",S1463="□")),"",IF(AND(Q1463="■",R1463="■"),"",IF(AND(OR(Q1463="■",R1463="■"),S1463="■"),"",IF(Q1463="■",3,IF(R1463="■",1,IF(Z1463="■",BH1463,BI1463))))))</f>
        <v/>
      </c>
    </row>
    <row r="1464" spans="1:62" ht="12" customHeight="1" x14ac:dyDescent="0.15">
      <c r="A1464" s="66">
        <v>1447</v>
      </c>
      <c r="B1464" s="4"/>
      <c r="C1464" s="2"/>
      <c r="D1464" s="2"/>
      <c r="E1464" s="8"/>
      <c r="F1464" s="129" t="s">
        <v>38</v>
      </c>
      <c r="G1464" s="130" t="s">
        <v>38</v>
      </c>
      <c r="H1464" s="131" t="s">
        <v>38</v>
      </c>
      <c r="I1464" s="122"/>
      <c r="J1464" s="149"/>
      <c r="K1464" s="124"/>
      <c r="L1464" s="178"/>
      <c r="M1464" s="133"/>
      <c r="N1464" s="163" t="str">
        <f>IF($C$3="","",IF(P1464="","",BF1464))</f>
        <v/>
      </c>
      <c r="O1464" s="163" t="str">
        <f>IF($C$3="","",IF(AND(OR(F1464="",F1464="□"),OR(G1464="",G1464="□"),OR(H1464="",H1464="□")),"",IF(AND(F1464="■",G1464="■"),"",IF(AND(OR(F1464="■",G1464="■"),H1464="■"),"",IF(BF1464="","",IF(OR(BF1464=4,BF1464&gt;4),"○","×"))))))</f>
        <v/>
      </c>
      <c r="P1464" s="162" t="str">
        <f>IF($C$3="","",IF(AND(OR(F1464="",F1464="□"),OR(G1464="",G1464="□"),OR(H1464="",H1464="□")),"",IF(AND(F1464="■",G1464="■"),"",IF(AND(OR(F1464="■",G1464="■"),H1464="■"),"",IF(BF1464="","",IF(OR(BF1464=5,BF1464&gt;5),"○","×"))))))</f>
        <v/>
      </c>
      <c r="Q1464" s="129" t="s">
        <v>38</v>
      </c>
      <c r="R1464" s="130" t="s">
        <v>38</v>
      </c>
      <c r="S1464" s="131" t="s">
        <v>38</v>
      </c>
      <c r="T1464" s="1"/>
      <c r="U1464" s="10"/>
      <c r="V1464" s="11"/>
      <c r="W1464" s="10"/>
      <c r="X1464" s="223" t="str">
        <f t="shared" si="460"/>
        <v/>
      </c>
      <c r="Y1464" s="164" t="str">
        <f t="shared" si="442"/>
        <v/>
      </c>
      <c r="Z1464" s="131" t="s">
        <v>58</v>
      </c>
      <c r="AA1464" s="135" t="s">
        <v>58</v>
      </c>
      <c r="AB1464" s="165" t="str">
        <f t="shared" si="443"/>
        <v/>
      </c>
      <c r="AC1464" s="280"/>
      <c r="AD1464" s="281"/>
      <c r="AF1464" s="60" t="str">
        <f>IF($C$3="","",IF(AND(F1464="□",G1464="□",H1464="□"),"",IF(AND(F1464="■",G1464="■"),"",IF(AND(F1464="■",H1464="■"),"",IF(AND(G1464="■",H1464="■"),"",IF(F1464="■",$BY$42,IF(G1464="■",$BY$39,IF(I1464="","",I1464))))))))</f>
        <v/>
      </c>
      <c r="AG1464" s="61" t="str">
        <f>IF($C$3="","",IF(AND(F1464="□",G1464="□",H1464="□"),"",IF(AND(F1464="■",G1464="■"),"",IF(AND(F1464="■",H1464="■"),"",IF(AND(G1464="■",H1464="■"),"",IF(F1464="■",$BY$44,IF(G1464="■",$BY$41,IF(K1464="","",K1464))))))))</f>
        <v/>
      </c>
      <c r="AH1464" s="63" t="str">
        <f t="shared" si="444"/>
        <v/>
      </c>
      <c r="AI1464" s="63" t="str">
        <f t="shared" si="445"/>
        <v/>
      </c>
      <c r="AJ1464" s="64" t="str">
        <f t="shared" si="446"/>
        <v/>
      </c>
      <c r="AK1464" s="64" t="str">
        <f t="shared" si="447"/>
        <v/>
      </c>
      <c r="AL1464" s="64" t="str">
        <f>IF($C$3="","",IF(AND(F1464="□",G1464="□",H1464="□"),"",IF(AND(F1464="■",G1464="■"),"",IF(AND(F1464="■",H1464="■"),"",IF(AND(G1464="■",H1464="■"),"",IF(F1464="■",$BY$23,IF(G1464="■",$BY$21,IF(J1464="","",J1464))))))))</f>
        <v/>
      </c>
      <c r="AM1464" s="65" t="str">
        <f t="shared" si="448"/>
        <v/>
      </c>
      <c r="AN1464" s="64" t="str">
        <f>IF($C$3="","",IF(AND(F1464="□",G1464="□",H1464="□"),"",IF(AND(F1464="■",G1464="■"),"",IF(AND(F1464="■",H1464="■"),"",IF(AND(G1464="■",H1464="■"),"",IF(F1464="■",$BY$24,IF(G1464="■",$BY$22,IF(L1464="","",L1464))))))))</f>
        <v/>
      </c>
      <c r="AO1464" s="118"/>
      <c r="AP1464" s="64" t="str">
        <f t="shared" si="449"/>
        <v/>
      </c>
      <c r="AQ1464" s="64" t="str">
        <f t="shared" si="450"/>
        <v/>
      </c>
      <c r="AR1464" s="64" t="str">
        <f t="shared" si="451"/>
        <v/>
      </c>
      <c r="AS1464" s="64" t="str">
        <f t="shared" si="452"/>
        <v/>
      </c>
      <c r="AT1464" s="64" t="str">
        <f t="shared" si="453"/>
        <v/>
      </c>
      <c r="AW1464" s="17" t="str">
        <f t="shared" si="454"/>
        <v/>
      </c>
      <c r="AX1464" s="17" t="str">
        <f t="shared" si="455"/>
        <v/>
      </c>
      <c r="AY1464" s="17" t="str">
        <f t="shared" si="456"/>
        <v/>
      </c>
      <c r="AZ1464" s="17" t="str">
        <f t="shared" si="457"/>
        <v/>
      </c>
      <c r="BA1464" s="17" t="str">
        <f t="shared" si="458"/>
        <v/>
      </c>
      <c r="BB1464" s="17" t="str">
        <f t="shared" si="459"/>
        <v/>
      </c>
      <c r="BD1464" s="17" t="str">
        <f>IF(AND(OR(F1464="",F1464="□"),OR(G1464="",G1464="□"),OR(H1464="",H1464="□")),"",IF(AND(F1464="■",G1464="■"),"",IF(AND(OR(F1464="■",G1464="■"),H1464="■"),"",IF(F1464="■",5,IF(G1464="■",4,IF(I1464="","",IF($C$3="","",IF($C$3=8,"-",IF($C$3&lt;8,IF(I1464&lt;=$BY$25,7,IF(I1464&lt;=$BY$26,6,IF(I1464&lt;=$BY$27,5,IF(I1464&lt;=$BY$28,4,IF(I1464&lt;=$BY$29,3,IF(I1464&lt;=$BY$30,2,1)))))))))))))))</f>
        <v/>
      </c>
      <c r="BE1464" s="17" t="str">
        <f>IF(AND(OR(F1464="",F1464="□"),OR(G1464="",G1464="□"),OR(H1464="",H1464="□")),"",IF(AND(F1464="■",G1464="■"),"",IF(AND(OR(F1464="■",G1464="■"),H1464="■"),"",IF(F1464="■",5,IF(G1464="■",4,IF(K1464="","",IF($C$3="","",IF($C$3=8,IF(K1464&lt;=$BY$33,6,IF(K1464&lt;=$BY$34,5,IF(K1464&lt;=$BY$35,4,3))),IF(AND($C$3&lt;8,$C$3&gt;4),IF(K1464&lt;=$BY$32,7,IF(K1464&lt;=$BY$33,6,IF(K1464&lt;=$BY$34,5,IF(K1464&lt;=$BY$35,4,IF(K1464&lt;=$BY$36,3,2))))),IF(C1450&lt;5,"-"))))))))))</f>
        <v/>
      </c>
      <c r="BF1464" s="17" t="str">
        <f t="shared" si="461"/>
        <v/>
      </c>
      <c r="BH1464" s="18" t="str">
        <f>IF(X1464="","",IF(50&lt;=Y1464,6,IF(AND(40&lt;=Y1464,Y1464&lt;50),5,IF(AND(30&lt;=Y1464,Y1464&lt;40),4,IF(AND(20&lt;=Y1464,Y1464&lt;30),3,IF(AND(10&lt;=Y1464,Y1464&lt;20),2,IF(AND(0&lt;=Y1464,Y1464&lt;10),1,IF(Y1464&lt;0,0,""))))))))</f>
        <v/>
      </c>
      <c r="BI1464" s="18" t="str">
        <f>IF(X1464="","",IF(30&lt;=Y1464,4,IF(AND(20&lt;=Y1464,Y1464&lt;30),3,IF(AND(10&lt;=Y1464,Y1464&lt;20),2,IF(AND(0&lt;=Y1464,Y1464&lt;10),1,IF(Y1464&lt;0,0,""))))))</f>
        <v/>
      </c>
      <c r="BJ1464" s="58" t="str">
        <f>IF(AND(OR(Q1464="",Q1464="□"),OR(R1464="",R1464="□"),OR(S1464="",S1464="□")),"",IF(AND(Q1464="■",R1464="■"),"",IF(AND(OR(Q1464="■",R1464="■"),S1464="■"),"",IF(Q1464="■",3,IF(R1464="■",1,IF(Z1464="■",BH1464,BI1464))))))</f>
        <v/>
      </c>
    </row>
    <row r="1465" spans="1:62" ht="12" customHeight="1" x14ac:dyDescent="0.15">
      <c r="A1465" s="66">
        <v>1448</v>
      </c>
      <c r="B1465" s="4"/>
      <c r="C1465" s="2"/>
      <c r="D1465" s="2"/>
      <c r="E1465" s="8"/>
      <c r="F1465" s="129" t="s">
        <v>38</v>
      </c>
      <c r="G1465" s="130" t="s">
        <v>38</v>
      </c>
      <c r="H1465" s="131" t="s">
        <v>38</v>
      </c>
      <c r="I1465" s="122"/>
      <c r="J1465" s="149"/>
      <c r="K1465" s="124"/>
      <c r="L1465" s="178"/>
      <c r="M1465" s="133"/>
      <c r="N1465" s="163" t="str">
        <f>IF($C$3="","",IF(P1465="","",BF1465))</f>
        <v/>
      </c>
      <c r="O1465" s="163" t="str">
        <f>IF($C$3="","",IF(AND(OR(F1465="",F1465="□"),OR(G1465="",G1465="□"),OR(H1465="",H1465="□")),"",IF(AND(F1465="■",G1465="■"),"",IF(AND(OR(F1465="■",G1465="■"),H1465="■"),"",IF(BF1465="","",IF(OR(BF1465=4,BF1465&gt;4),"○","×"))))))</f>
        <v/>
      </c>
      <c r="P1465" s="162" t="str">
        <f>IF($C$3="","",IF(AND(OR(F1465="",F1465="□"),OR(G1465="",G1465="□"),OR(H1465="",H1465="□")),"",IF(AND(F1465="■",G1465="■"),"",IF(AND(OR(F1465="■",G1465="■"),H1465="■"),"",IF(BF1465="","",IF(OR(BF1465=5,BF1465&gt;5),"○","×"))))))</f>
        <v/>
      </c>
      <c r="Q1465" s="129" t="s">
        <v>38</v>
      </c>
      <c r="R1465" s="130" t="s">
        <v>38</v>
      </c>
      <c r="S1465" s="131" t="s">
        <v>38</v>
      </c>
      <c r="T1465" s="1"/>
      <c r="U1465" s="10"/>
      <c r="V1465" s="11"/>
      <c r="W1465" s="10"/>
      <c r="X1465" s="223" t="str">
        <f t="shared" si="460"/>
        <v/>
      </c>
      <c r="Y1465" s="164" t="str">
        <f t="shared" si="442"/>
        <v/>
      </c>
      <c r="Z1465" s="131" t="s">
        <v>58</v>
      </c>
      <c r="AA1465" s="135" t="s">
        <v>58</v>
      </c>
      <c r="AB1465" s="165" t="str">
        <f t="shared" si="443"/>
        <v/>
      </c>
      <c r="AC1465" s="280"/>
      <c r="AD1465" s="281"/>
      <c r="AF1465" s="60" t="str">
        <f>IF($C$3="","",IF(AND(F1465="□",G1465="□",H1465="□"),"",IF(AND(F1465="■",G1465="■"),"",IF(AND(F1465="■",H1465="■"),"",IF(AND(G1465="■",H1465="■"),"",IF(F1465="■",$BY$42,IF(G1465="■",$BY$39,IF(I1465="","",I1465))))))))</f>
        <v/>
      </c>
      <c r="AG1465" s="61" t="str">
        <f>IF($C$3="","",IF(AND(F1465="□",G1465="□",H1465="□"),"",IF(AND(F1465="■",G1465="■"),"",IF(AND(F1465="■",H1465="■"),"",IF(AND(G1465="■",H1465="■"),"",IF(F1465="■",$BY$44,IF(G1465="■",$BY$41,IF(K1465="","",K1465))))))))</f>
        <v/>
      </c>
      <c r="AH1465" s="63" t="str">
        <f t="shared" si="444"/>
        <v/>
      </c>
      <c r="AI1465" s="63" t="str">
        <f t="shared" si="445"/>
        <v/>
      </c>
      <c r="AJ1465" s="64" t="str">
        <f t="shared" si="446"/>
        <v/>
      </c>
      <c r="AK1465" s="64" t="str">
        <f t="shared" si="447"/>
        <v/>
      </c>
      <c r="AL1465" s="64" t="str">
        <f>IF($C$3="","",IF(AND(F1465="□",G1465="□",H1465="□"),"",IF(AND(F1465="■",G1465="■"),"",IF(AND(F1465="■",H1465="■"),"",IF(AND(G1465="■",H1465="■"),"",IF(F1465="■",$BY$23,IF(G1465="■",$BY$21,IF(J1465="","",J1465))))))))</f>
        <v/>
      </c>
      <c r="AM1465" s="65" t="str">
        <f t="shared" si="448"/>
        <v/>
      </c>
      <c r="AN1465" s="64" t="str">
        <f>IF($C$3="","",IF(AND(F1465="□",G1465="□",H1465="□"),"",IF(AND(F1465="■",G1465="■"),"",IF(AND(F1465="■",H1465="■"),"",IF(AND(G1465="■",H1465="■"),"",IF(F1465="■",$BY$24,IF(G1465="■",$BY$22,IF(L1465="","",L1465))))))))</f>
        <v/>
      </c>
      <c r="AO1465" s="118"/>
      <c r="AP1465" s="64" t="str">
        <f t="shared" si="449"/>
        <v/>
      </c>
      <c r="AQ1465" s="64" t="str">
        <f t="shared" si="450"/>
        <v/>
      </c>
      <c r="AR1465" s="64" t="str">
        <f t="shared" si="451"/>
        <v/>
      </c>
      <c r="AS1465" s="64" t="str">
        <f t="shared" si="452"/>
        <v/>
      </c>
      <c r="AT1465" s="64" t="str">
        <f t="shared" si="453"/>
        <v/>
      </c>
      <c r="AW1465" s="17" t="str">
        <f t="shared" si="454"/>
        <v/>
      </c>
      <c r="AX1465" s="17" t="str">
        <f t="shared" si="455"/>
        <v/>
      </c>
      <c r="AY1465" s="17" t="str">
        <f t="shared" si="456"/>
        <v/>
      </c>
      <c r="AZ1465" s="17" t="str">
        <f t="shared" si="457"/>
        <v/>
      </c>
      <c r="BA1465" s="17" t="str">
        <f t="shared" si="458"/>
        <v/>
      </c>
      <c r="BB1465" s="17" t="str">
        <f t="shared" si="459"/>
        <v/>
      </c>
      <c r="BD1465" s="17" t="str">
        <f>IF(AND(OR(F1465="",F1465="□"),OR(G1465="",G1465="□"),OR(H1465="",H1465="□")),"",IF(AND(F1465="■",G1465="■"),"",IF(AND(OR(F1465="■",G1465="■"),H1465="■"),"",IF(F1465="■",5,IF(G1465="■",4,IF(I1465="","",IF($C$3="","",IF($C$3=8,"-",IF($C$3&lt;8,IF(I1465&lt;=$BY$25,7,IF(I1465&lt;=$BY$26,6,IF(I1465&lt;=$BY$27,5,IF(I1465&lt;=$BY$28,4,IF(I1465&lt;=$BY$29,3,IF(I1465&lt;=$BY$30,2,1)))))))))))))))</f>
        <v/>
      </c>
      <c r="BE1465" s="17" t="str">
        <f>IF(AND(OR(F1465="",F1465="□"),OR(G1465="",G1465="□"),OR(H1465="",H1465="□")),"",IF(AND(F1465="■",G1465="■"),"",IF(AND(OR(F1465="■",G1465="■"),H1465="■"),"",IF(F1465="■",5,IF(G1465="■",4,IF(K1465="","",IF($C$3="","",IF($C$3=8,IF(K1465&lt;=$BY$33,6,IF(K1465&lt;=$BY$34,5,IF(K1465&lt;=$BY$35,4,3))),IF(AND($C$3&lt;8,$C$3&gt;4),IF(K1465&lt;=$BY$32,7,IF(K1465&lt;=$BY$33,6,IF(K1465&lt;=$BY$34,5,IF(K1465&lt;=$BY$35,4,IF(K1465&lt;=$BY$36,3,2))))),IF(C1451&lt;5,"-"))))))))))</f>
        <v/>
      </c>
      <c r="BF1465" s="17" t="str">
        <f t="shared" si="461"/>
        <v/>
      </c>
      <c r="BH1465" s="18" t="str">
        <f>IF(X1465="","",IF(50&lt;=Y1465,6,IF(AND(40&lt;=Y1465,Y1465&lt;50),5,IF(AND(30&lt;=Y1465,Y1465&lt;40),4,IF(AND(20&lt;=Y1465,Y1465&lt;30),3,IF(AND(10&lt;=Y1465,Y1465&lt;20),2,IF(AND(0&lt;=Y1465,Y1465&lt;10),1,IF(Y1465&lt;0,0,""))))))))</f>
        <v/>
      </c>
      <c r="BI1465" s="18" t="str">
        <f>IF(X1465="","",IF(30&lt;=Y1465,4,IF(AND(20&lt;=Y1465,Y1465&lt;30),3,IF(AND(10&lt;=Y1465,Y1465&lt;20),2,IF(AND(0&lt;=Y1465,Y1465&lt;10),1,IF(Y1465&lt;0,0,""))))))</f>
        <v/>
      </c>
      <c r="BJ1465" s="58" t="str">
        <f>IF(AND(OR(Q1465="",Q1465="□"),OR(R1465="",R1465="□"),OR(S1465="",S1465="□")),"",IF(AND(Q1465="■",R1465="■"),"",IF(AND(OR(Q1465="■",R1465="■"),S1465="■"),"",IF(Q1465="■",3,IF(R1465="■",1,IF(Z1465="■",BH1465,BI1465))))))</f>
        <v/>
      </c>
    </row>
    <row r="1466" spans="1:62" ht="12" customHeight="1" x14ac:dyDescent="0.15">
      <c r="A1466" s="66">
        <v>1449</v>
      </c>
      <c r="B1466" s="4"/>
      <c r="C1466" s="2"/>
      <c r="D1466" s="2"/>
      <c r="E1466" s="8"/>
      <c r="F1466" s="129" t="s">
        <v>38</v>
      </c>
      <c r="G1466" s="130" t="s">
        <v>38</v>
      </c>
      <c r="H1466" s="131" t="s">
        <v>38</v>
      </c>
      <c r="I1466" s="122"/>
      <c r="J1466" s="149"/>
      <c r="K1466" s="124"/>
      <c r="L1466" s="178"/>
      <c r="M1466" s="133"/>
      <c r="N1466" s="163" t="str">
        <f>IF($C$3="","",IF(P1466="","",BF1466))</f>
        <v/>
      </c>
      <c r="O1466" s="163" t="str">
        <f>IF($C$3="","",IF(AND(OR(F1466="",F1466="□"),OR(G1466="",G1466="□"),OR(H1466="",H1466="□")),"",IF(AND(F1466="■",G1466="■"),"",IF(AND(OR(F1466="■",G1466="■"),H1466="■"),"",IF(BF1466="","",IF(OR(BF1466=4,BF1466&gt;4),"○","×"))))))</f>
        <v/>
      </c>
      <c r="P1466" s="162" t="str">
        <f>IF($C$3="","",IF(AND(OR(F1466="",F1466="□"),OR(G1466="",G1466="□"),OR(H1466="",H1466="□")),"",IF(AND(F1466="■",G1466="■"),"",IF(AND(OR(F1466="■",G1466="■"),H1466="■"),"",IF(BF1466="","",IF(OR(BF1466=5,BF1466&gt;5),"○","×"))))))</f>
        <v/>
      </c>
      <c r="Q1466" s="129" t="s">
        <v>38</v>
      </c>
      <c r="R1466" s="130" t="s">
        <v>38</v>
      </c>
      <c r="S1466" s="131" t="s">
        <v>38</v>
      </c>
      <c r="T1466" s="1"/>
      <c r="U1466" s="10"/>
      <c r="V1466" s="11"/>
      <c r="W1466" s="10"/>
      <c r="X1466" s="223" t="str">
        <f t="shared" si="460"/>
        <v/>
      </c>
      <c r="Y1466" s="164" t="str">
        <f t="shared" si="442"/>
        <v/>
      </c>
      <c r="Z1466" s="131" t="s">
        <v>58</v>
      </c>
      <c r="AA1466" s="135" t="s">
        <v>58</v>
      </c>
      <c r="AB1466" s="165" t="str">
        <f t="shared" si="443"/>
        <v/>
      </c>
      <c r="AC1466" s="280"/>
      <c r="AD1466" s="281"/>
      <c r="AF1466" s="60" t="str">
        <f>IF($C$3="","",IF(AND(F1466="□",G1466="□",H1466="□"),"",IF(AND(F1466="■",G1466="■"),"",IF(AND(F1466="■",H1466="■"),"",IF(AND(G1466="■",H1466="■"),"",IF(F1466="■",$BY$42,IF(G1466="■",$BY$39,IF(I1466="","",I1466))))))))</f>
        <v/>
      </c>
      <c r="AG1466" s="61" t="str">
        <f>IF($C$3="","",IF(AND(F1466="□",G1466="□",H1466="□"),"",IF(AND(F1466="■",G1466="■"),"",IF(AND(F1466="■",H1466="■"),"",IF(AND(G1466="■",H1466="■"),"",IF(F1466="■",$BY$44,IF(G1466="■",$BY$41,IF(K1466="","",K1466))))))))</f>
        <v/>
      </c>
      <c r="AH1466" s="63" t="str">
        <f t="shared" si="444"/>
        <v/>
      </c>
      <c r="AI1466" s="63" t="str">
        <f t="shared" si="445"/>
        <v/>
      </c>
      <c r="AJ1466" s="64" t="str">
        <f t="shared" si="446"/>
        <v/>
      </c>
      <c r="AK1466" s="64" t="str">
        <f t="shared" si="447"/>
        <v/>
      </c>
      <c r="AL1466" s="64" t="str">
        <f>IF($C$3="","",IF(AND(F1466="□",G1466="□",H1466="□"),"",IF(AND(F1466="■",G1466="■"),"",IF(AND(F1466="■",H1466="■"),"",IF(AND(G1466="■",H1466="■"),"",IF(F1466="■",$BY$23,IF(G1466="■",$BY$21,IF(J1466="","",J1466))))))))</f>
        <v/>
      </c>
      <c r="AM1466" s="65" t="str">
        <f t="shared" si="448"/>
        <v/>
      </c>
      <c r="AN1466" s="64" t="str">
        <f>IF($C$3="","",IF(AND(F1466="□",G1466="□",H1466="□"),"",IF(AND(F1466="■",G1466="■"),"",IF(AND(F1466="■",H1466="■"),"",IF(AND(G1466="■",H1466="■"),"",IF(F1466="■",$BY$24,IF(G1466="■",$BY$22,IF(L1466="","",L1466))))))))</f>
        <v/>
      </c>
      <c r="AO1466" s="118"/>
      <c r="AP1466" s="64" t="str">
        <f t="shared" si="449"/>
        <v/>
      </c>
      <c r="AQ1466" s="64" t="str">
        <f t="shared" si="450"/>
        <v/>
      </c>
      <c r="AR1466" s="64" t="str">
        <f t="shared" si="451"/>
        <v/>
      </c>
      <c r="AS1466" s="64" t="str">
        <f t="shared" si="452"/>
        <v/>
      </c>
      <c r="AT1466" s="64" t="str">
        <f t="shared" si="453"/>
        <v/>
      </c>
      <c r="AW1466" s="17" t="str">
        <f t="shared" si="454"/>
        <v/>
      </c>
      <c r="AX1466" s="17" t="str">
        <f t="shared" si="455"/>
        <v/>
      </c>
      <c r="AY1466" s="17" t="str">
        <f t="shared" si="456"/>
        <v/>
      </c>
      <c r="AZ1466" s="17" t="str">
        <f t="shared" si="457"/>
        <v/>
      </c>
      <c r="BA1466" s="17" t="str">
        <f t="shared" si="458"/>
        <v/>
      </c>
      <c r="BB1466" s="17" t="str">
        <f t="shared" si="459"/>
        <v/>
      </c>
      <c r="BD1466" s="17" t="str">
        <f>IF(AND(OR(F1466="",F1466="□"),OR(G1466="",G1466="□"),OR(H1466="",H1466="□")),"",IF(AND(F1466="■",G1466="■"),"",IF(AND(OR(F1466="■",G1466="■"),H1466="■"),"",IF(F1466="■",5,IF(G1466="■",4,IF(I1466="","",IF($C$3="","",IF($C$3=8,"-",IF($C$3&lt;8,IF(I1466&lt;=$BY$25,7,IF(I1466&lt;=$BY$26,6,IF(I1466&lt;=$BY$27,5,IF(I1466&lt;=$BY$28,4,IF(I1466&lt;=$BY$29,3,IF(I1466&lt;=$BY$30,2,1)))))))))))))))</f>
        <v/>
      </c>
      <c r="BE1466" s="17" t="str">
        <f>IF(AND(OR(F1466="",F1466="□"),OR(G1466="",G1466="□"),OR(H1466="",H1466="□")),"",IF(AND(F1466="■",G1466="■"),"",IF(AND(OR(F1466="■",G1466="■"),H1466="■"),"",IF(F1466="■",5,IF(G1466="■",4,IF(K1466="","",IF($C$3="","",IF($C$3=8,IF(K1466&lt;=$BY$33,6,IF(K1466&lt;=$BY$34,5,IF(K1466&lt;=$BY$35,4,3))),IF(AND($C$3&lt;8,$C$3&gt;4),IF(K1466&lt;=$BY$32,7,IF(K1466&lt;=$BY$33,6,IF(K1466&lt;=$BY$34,5,IF(K1466&lt;=$BY$35,4,IF(K1466&lt;=$BY$36,3,2))))),IF(C1452&lt;5,"-"))))))))))</f>
        <v/>
      </c>
      <c r="BF1466" s="17" t="str">
        <f t="shared" si="461"/>
        <v/>
      </c>
      <c r="BH1466" s="18" t="str">
        <f>IF(X1466="","",IF(50&lt;=Y1466,6,IF(AND(40&lt;=Y1466,Y1466&lt;50),5,IF(AND(30&lt;=Y1466,Y1466&lt;40),4,IF(AND(20&lt;=Y1466,Y1466&lt;30),3,IF(AND(10&lt;=Y1466,Y1466&lt;20),2,IF(AND(0&lt;=Y1466,Y1466&lt;10),1,IF(Y1466&lt;0,0,""))))))))</f>
        <v/>
      </c>
      <c r="BI1466" s="18" t="str">
        <f>IF(X1466="","",IF(30&lt;=Y1466,4,IF(AND(20&lt;=Y1466,Y1466&lt;30),3,IF(AND(10&lt;=Y1466,Y1466&lt;20),2,IF(AND(0&lt;=Y1466,Y1466&lt;10),1,IF(Y1466&lt;0,0,""))))))</f>
        <v/>
      </c>
      <c r="BJ1466" s="58" t="str">
        <f>IF(AND(OR(Q1466="",Q1466="□"),OR(R1466="",R1466="□"),OR(S1466="",S1466="□")),"",IF(AND(Q1466="■",R1466="■"),"",IF(AND(OR(Q1466="■",R1466="■"),S1466="■"),"",IF(Q1466="■",3,IF(R1466="■",1,IF(Z1466="■",BH1466,BI1466))))))</f>
        <v/>
      </c>
    </row>
    <row r="1467" spans="1:62" ht="12" customHeight="1" x14ac:dyDescent="0.15">
      <c r="A1467" s="66">
        <v>1450</v>
      </c>
      <c r="B1467" s="4"/>
      <c r="C1467" s="2"/>
      <c r="D1467" s="2"/>
      <c r="E1467" s="8"/>
      <c r="F1467" s="129" t="s">
        <v>38</v>
      </c>
      <c r="G1467" s="130" t="s">
        <v>38</v>
      </c>
      <c r="H1467" s="131" t="s">
        <v>38</v>
      </c>
      <c r="I1467" s="122"/>
      <c r="J1467" s="149"/>
      <c r="K1467" s="124"/>
      <c r="L1467" s="178"/>
      <c r="M1467" s="133"/>
      <c r="N1467" s="163" t="str">
        <f>IF($C$3="","",IF(P1467="","",BF1467))</f>
        <v/>
      </c>
      <c r="O1467" s="163" t="str">
        <f>IF($C$3="","",IF(AND(OR(F1467="",F1467="□"),OR(G1467="",G1467="□"),OR(H1467="",H1467="□")),"",IF(AND(F1467="■",G1467="■"),"",IF(AND(OR(F1467="■",G1467="■"),H1467="■"),"",IF(BF1467="","",IF(OR(BF1467=4,BF1467&gt;4),"○","×"))))))</f>
        <v/>
      </c>
      <c r="P1467" s="162" t="str">
        <f>IF($C$3="","",IF(AND(OR(F1467="",F1467="□"),OR(G1467="",G1467="□"),OR(H1467="",H1467="□")),"",IF(AND(F1467="■",G1467="■"),"",IF(AND(OR(F1467="■",G1467="■"),H1467="■"),"",IF(BF1467="","",IF(OR(BF1467=5,BF1467&gt;5),"○","×"))))))</f>
        <v/>
      </c>
      <c r="Q1467" s="129" t="s">
        <v>38</v>
      </c>
      <c r="R1467" s="130" t="s">
        <v>38</v>
      </c>
      <c r="S1467" s="131" t="s">
        <v>38</v>
      </c>
      <c r="T1467" s="1"/>
      <c r="U1467" s="10"/>
      <c r="V1467" s="11"/>
      <c r="W1467" s="10"/>
      <c r="X1467" s="223" t="str">
        <f t="shared" si="460"/>
        <v/>
      </c>
      <c r="Y1467" s="164" t="str">
        <f t="shared" si="442"/>
        <v/>
      </c>
      <c r="Z1467" s="131" t="s">
        <v>58</v>
      </c>
      <c r="AA1467" s="135" t="s">
        <v>58</v>
      </c>
      <c r="AB1467" s="165" t="str">
        <f t="shared" si="443"/>
        <v/>
      </c>
      <c r="AC1467" s="280"/>
      <c r="AD1467" s="281"/>
      <c r="AF1467" s="60" t="str">
        <f>IF($C$3="","",IF(AND(F1467="□",G1467="□",H1467="□"),"",IF(AND(F1467="■",G1467="■"),"",IF(AND(F1467="■",H1467="■"),"",IF(AND(G1467="■",H1467="■"),"",IF(F1467="■",$BY$42,IF(G1467="■",$BY$39,IF(I1467="","",I1467))))))))</f>
        <v/>
      </c>
      <c r="AG1467" s="61" t="str">
        <f>IF($C$3="","",IF(AND(F1467="□",G1467="□",H1467="□"),"",IF(AND(F1467="■",G1467="■"),"",IF(AND(F1467="■",H1467="■"),"",IF(AND(G1467="■",H1467="■"),"",IF(F1467="■",$BY$44,IF(G1467="■",$BY$41,IF(K1467="","",K1467))))))))</f>
        <v/>
      </c>
      <c r="AH1467" s="63" t="str">
        <f t="shared" si="444"/>
        <v/>
      </c>
      <c r="AI1467" s="63" t="str">
        <f t="shared" si="445"/>
        <v/>
      </c>
      <c r="AJ1467" s="64" t="str">
        <f t="shared" si="446"/>
        <v/>
      </c>
      <c r="AK1467" s="64" t="str">
        <f t="shared" si="447"/>
        <v/>
      </c>
      <c r="AL1467" s="64" t="str">
        <f>IF($C$3="","",IF(AND(F1467="□",G1467="□",H1467="□"),"",IF(AND(F1467="■",G1467="■"),"",IF(AND(F1467="■",H1467="■"),"",IF(AND(G1467="■",H1467="■"),"",IF(F1467="■",$BY$23,IF(G1467="■",$BY$21,IF(J1467="","",J1467))))))))</f>
        <v/>
      </c>
      <c r="AM1467" s="65" t="str">
        <f t="shared" si="448"/>
        <v/>
      </c>
      <c r="AN1467" s="64" t="str">
        <f>IF($C$3="","",IF(AND(F1467="□",G1467="□",H1467="□"),"",IF(AND(F1467="■",G1467="■"),"",IF(AND(F1467="■",H1467="■"),"",IF(AND(G1467="■",H1467="■"),"",IF(F1467="■",$BY$24,IF(G1467="■",$BY$22,IF(L1467="","",L1467))))))))</f>
        <v/>
      </c>
      <c r="AO1467" s="118"/>
      <c r="AP1467" s="64" t="str">
        <f t="shared" si="449"/>
        <v/>
      </c>
      <c r="AQ1467" s="64" t="str">
        <f t="shared" si="450"/>
        <v/>
      </c>
      <c r="AR1467" s="64" t="str">
        <f t="shared" si="451"/>
        <v/>
      </c>
      <c r="AS1467" s="64" t="str">
        <f t="shared" si="452"/>
        <v/>
      </c>
      <c r="AT1467" s="64" t="str">
        <f t="shared" si="453"/>
        <v/>
      </c>
      <c r="AW1467" s="17" t="str">
        <f t="shared" si="454"/>
        <v/>
      </c>
      <c r="AX1467" s="17" t="str">
        <f t="shared" si="455"/>
        <v/>
      </c>
      <c r="AY1467" s="17" t="str">
        <f t="shared" si="456"/>
        <v/>
      </c>
      <c r="AZ1467" s="17" t="str">
        <f t="shared" si="457"/>
        <v/>
      </c>
      <c r="BA1467" s="17" t="str">
        <f t="shared" si="458"/>
        <v/>
      </c>
      <c r="BB1467" s="17" t="str">
        <f t="shared" si="459"/>
        <v/>
      </c>
      <c r="BD1467" s="17" t="str">
        <f>IF(AND(OR(F1467="",F1467="□"),OR(G1467="",G1467="□"),OR(H1467="",H1467="□")),"",IF(AND(F1467="■",G1467="■"),"",IF(AND(OR(F1467="■",G1467="■"),H1467="■"),"",IF(F1467="■",5,IF(G1467="■",4,IF(I1467="","",IF($C$3="","",IF($C$3=8,"-",IF($C$3&lt;8,IF(I1467&lt;=$BY$25,7,IF(I1467&lt;=$BY$26,6,IF(I1467&lt;=$BY$27,5,IF(I1467&lt;=$BY$28,4,IF(I1467&lt;=$BY$29,3,IF(I1467&lt;=$BY$30,2,1)))))))))))))))</f>
        <v/>
      </c>
      <c r="BE1467" s="17" t="str">
        <f>IF(AND(OR(F1467="",F1467="□"),OR(G1467="",G1467="□"),OR(H1467="",H1467="□")),"",IF(AND(F1467="■",G1467="■"),"",IF(AND(OR(F1467="■",G1467="■"),H1467="■"),"",IF(F1467="■",5,IF(G1467="■",4,IF(K1467="","",IF($C$3="","",IF($C$3=8,IF(K1467&lt;=$BY$33,6,IF(K1467&lt;=$BY$34,5,IF(K1467&lt;=$BY$35,4,3))),IF(AND($C$3&lt;8,$C$3&gt;4),IF(K1467&lt;=$BY$32,7,IF(K1467&lt;=$BY$33,6,IF(K1467&lt;=$BY$34,5,IF(K1467&lt;=$BY$35,4,IF(K1467&lt;=$BY$36,3,2))))),IF(C1453&lt;5,"-"))))))))))</f>
        <v/>
      </c>
      <c r="BF1467" s="17" t="str">
        <f t="shared" si="461"/>
        <v/>
      </c>
      <c r="BH1467" s="18" t="str">
        <f>IF(X1467="","",IF(50&lt;=Y1467,6,IF(AND(40&lt;=Y1467,Y1467&lt;50),5,IF(AND(30&lt;=Y1467,Y1467&lt;40),4,IF(AND(20&lt;=Y1467,Y1467&lt;30),3,IF(AND(10&lt;=Y1467,Y1467&lt;20),2,IF(AND(0&lt;=Y1467,Y1467&lt;10),1,IF(Y1467&lt;0,0,""))))))))</f>
        <v/>
      </c>
      <c r="BI1467" s="18" t="str">
        <f>IF(X1467="","",IF(30&lt;=Y1467,4,IF(AND(20&lt;=Y1467,Y1467&lt;30),3,IF(AND(10&lt;=Y1467,Y1467&lt;20),2,IF(AND(0&lt;=Y1467,Y1467&lt;10),1,IF(Y1467&lt;0,0,""))))))</f>
        <v/>
      </c>
      <c r="BJ1467" s="58" t="str">
        <f>IF(AND(OR(Q1467="",Q1467="□"),OR(R1467="",R1467="□"),OR(S1467="",S1467="□")),"",IF(AND(Q1467="■",R1467="■"),"",IF(AND(OR(Q1467="■",R1467="■"),S1467="■"),"",IF(Q1467="■",3,IF(R1467="■",1,IF(Z1467="■",BH1467,BI1467))))))</f>
        <v/>
      </c>
    </row>
    <row r="1468" spans="1:62" ht="12" customHeight="1" x14ac:dyDescent="0.15">
      <c r="A1468" s="66">
        <v>1451</v>
      </c>
      <c r="B1468" s="4"/>
      <c r="C1468" s="2"/>
      <c r="D1468" s="2"/>
      <c r="E1468" s="8"/>
      <c r="F1468" s="129" t="s">
        <v>38</v>
      </c>
      <c r="G1468" s="130" t="s">
        <v>38</v>
      </c>
      <c r="H1468" s="131" t="s">
        <v>38</v>
      </c>
      <c r="I1468" s="122"/>
      <c r="J1468" s="149"/>
      <c r="K1468" s="124"/>
      <c r="L1468" s="178"/>
      <c r="M1468" s="133"/>
      <c r="N1468" s="163" t="str">
        <f>IF($C$3="","",IF(P1468="","",BF1468))</f>
        <v/>
      </c>
      <c r="O1468" s="163" t="str">
        <f>IF($C$3="","",IF(AND(OR(F1468="",F1468="□"),OR(G1468="",G1468="□"),OR(H1468="",H1468="□")),"",IF(AND(F1468="■",G1468="■"),"",IF(AND(OR(F1468="■",G1468="■"),H1468="■"),"",IF(BF1468="","",IF(OR(BF1468=4,BF1468&gt;4),"○","×"))))))</f>
        <v/>
      </c>
      <c r="P1468" s="162" t="str">
        <f>IF($C$3="","",IF(AND(OR(F1468="",F1468="□"),OR(G1468="",G1468="□"),OR(H1468="",H1468="□")),"",IF(AND(F1468="■",G1468="■"),"",IF(AND(OR(F1468="■",G1468="■"),H1468="■"),"",IF(BF1468="","",IF(OR(BF1468=5,BF1468&gt;5),"○","×"))))))</f>
        <v/>
      </c>
      <c r="Q1468" s="129" t="s">
        <v>38</v>
      </c>
      <c r="R1468" s="130" t="s">
        <v>38</v>
      </c>
      <c r="S1468" s="131" t="s">
        <v>38</v>
      </c>
      <c r="T1468" s="1"/>
      <c r="U1468" s="10"/>
      <c r="V1468" s="11"/>
      <c r="W1468" s="10"/>
      <c r="X1468" s="223" t="str">
        <f t="shared" si="460"/>
        <v/>
      </c>
      <c r="Y1468" s="164" t="str">
        <f t="shared" si="442"/>
        <v/>
      </c>
      <c r="Z1468" s="131" t="s">
        <v>58</v>
      </c>
      <c r="AA1468" s="135" t="s">
        <v>58</v>
      </c>
      <c r="AB1468" s="165" t="str">
        <f t="shared" si="443"/>
        <v/>
      </c>
      <c r="AC1468" s="280"/>
      <c r="AD1468" s="281"/>
      <c r="AF1468" s="60" t="str">
        <f>IF($C$3="","",IF(AND(F1468="□",G1468="□",H1468="□"),"",IF(AND(F1468="■",G1468="■"),"",IF(AND(F1468="■",H1468="■"),"",IF(AND(G1468="■",H1468="■"),"",IF(F1468="■",$BY$42,IF(G1468="■",$BY$39,IF(I1468="","",I1468))))))))</f>
        <v/>
      </c>
      <c r="AG1468" s="61" t="str">
        <f>IF($C$3="","",IF(AND(F1468="□",G1468="□",H1468="□"),"",IF(AND(F1468="■",G1468="■"),"",IF(AND(F1468="■",H1468="■"),"",IF(AND(G1468="■",H1468="■"),"",IF(F1468="■",$BY$44,IF(G1468="■",$BY$41,IF(K1468="","",K1468))))))))</f>
        <v/>
      </c>
      <c r="AH1468" s="63" t="str">
        <f t="shared" si="444"/>
        <v/>
      </c>
      <c r="AI1468" s="63" t="str">
        <f t="shared" si="445"/>
        <v/>
      </c>
      <c r="AJ1468" s="64" t="str">
        <f t="shared" si="446"/>
        <v/>
      </c>
      <c r="AK1468" s="64" t="str">
        <f t="shared" si="447"/>
        <v/>
      </c>
      <c r="AL1468" s="64" t="str">
        <f>IF($C$3="","",IF(AND(F1468="□",G1468="□",H1468="□"),"",IF(AND(F1468="■",G1468="■"),"",IF(AND(F1468="■",H1468="■"),"",IF(AND(G1468="■",H1468="■"),"",IF(F1468="■",$BY$23,IF(G1468="■",$BY$21,IF(J1468="","",J1468))))))))</f>
        <v/>
      </c>
      <c r="AM1468" s="65" t="str">
        <f t="shared" si="448"/>
        <v/>
      </c>
      <c r="AN1468" s="64" t="str">
        <f>IF($C$3="","",IF(AND(F1468="□",G1468="□",H1468="□"),"",IF(AND(F1468="■",G1468="■"),"",IF(AND(F1468="■",H1468="■"),"",IF(AND(G1468="■",H1468="■"),"",IF(F1468="■",$BY$24,IF(G1468="■",$BY$22,IF(L1468="","",L1468))))))))</f>
        <v/>
      </c>
      <c r="AO1468" s="118"/>
      <c r="AP1468" s="64" t="str">
        <f t="shared" si="449"/>
        <v/>
      </c>
      <c r="AQ1468" s="64" t="str">
        <f t="shared" si="450"/>
        <v/>
      </c>
      <c r="AR1468" s="64" t="str">
        <f t="shared" si="451"/>
        <v/>
      </c>
      <c r="AS1468" s="64" t="str">
        <f t="shared" si="452"/>
        <v/>
      </c>
      <c r="AT1468" s="64" t="str">
        <f t="shared" si="453"/>
        <v/>
      </c>
      <c r="AW1468" s="17" t="str">
        <f t="shared" si="454"/>
        <v/>
      </c>
      <c r="AX1468" s="17" t="str">
        <f t="shared" si="455"/>
        <v/>
      </c>
      <c r="AY1468" s="17" t="str">
        <f t="shared" si="456"/>
        <v/>
      </c>
      <c r="AZ1468" s="17" t="str">
        <f t="shared" si="457"/>
        <v/>
      </c>
      <c r="BA1468" s="17" t="str">
        <f t="shared" si="458"/>
        <v/>
      </c>
      <c r="BB1468" s="17" t="str">
        <f t="shared" si="459"/>
        <v/>
      </c>
      <c r="BD1468" s="17" t="str">
        <f>IF(AND(OR(F1468="",F1468="□"),OR(G1468="",G1468="□"),OR(H1468="",H1468="□")),"",IF(AND(F1468="■",G1468="■"),"",IF(AND(OR(F1468="■",G1468="■"),H1468="■"),"",IF(F1468="■",5,IF(G1468="■",4,IF(I1468="","",IF($C$3="","",IF($C$3=8,"-",IF($C$3&lt;8,IF(I1468&lt;=$BY$25,7,IF(I1468&lt;=$BY$26,6,IF(I1468&lt;=$BY$27,5,IF(I1468&lt;=$BY$28,4,IF(I1468&lt;=$BY$29,3,IF(I1468&lt;=$BY$30,2,1)))))))))))))))</f>
        <v/>
      </c>
      <c r="BE1468" s="17" t="str">
        <f>IF(AND(OR(F1468="",F1468="□"),OR(G1468="",G1468="□"),OR(H1468="",H1468="□")),"",IF(AND(F1468="■",G1468="■"),"",IF(AND(OR(F1468="■",G1468="■"),H1468="■"),"",IF(F1468="■",5,IF(G1468="■",4,IF(K1468="","",IF($C$3="","",IF($C$3=8,IF(K1468&lt;=$BY$33,6,IF(K1468&lt;=$BY$34,5,IF(K1468&lt;=$BY$35,4,3))),IF(AND($C$3&lt;8,$C$3&gt;4),IF(K1468&lt;=$BY$32,7,IF(K1468&lt;=$BY$33,6,IF(K1468&lt;=$BY$34,5,IF(K1468&lt;=$BY$35,4,IF(K1468&lt;=$BY$36,3,2))))),IF(C1454&lt;5,"-"))))))))))</f>
        <v/>
      </c>
      <c r="BF1468" s="17" t="str">
        <f t="shared" si="461"/>
        <v/>
      </c>
      <c r="BH1468" s="18" t="str">
        <f>IF(X1468="","",IF(50&lt;=Y1468,6,IF(AND(40&lt;=Y1468,Y1468&lt;50),5,IF(AND(30&lt;=Y1468,Y1468&lt;40),4,IF(AND(20&lt;=Y1468,Y1468&lt;30),3,IF(AND(10&lt;=Y1468,Y1468&lt;20),2,IF(AND(0&lt;=Y1468,Y1468&lt;10),1,IF(Y1468&lt;0,0,""))))))))</f>
        <v/>
      </c>
      <c r="BI1468" s="18" t="str">
        <f>IF(X1468="","",IF(30&lt;=Y1468,4,IF(AND(20&lt;=Y1468,Y1468&lt;30),3,IF(AND(10&lt;=Y1468,Y1468&lt;20),2,IF(AND(0&lt;=Y1468,Y1468&lt;10),1,IF(Y1468&lt;0,0,""))))))</f>
        <v/>
      </c>
      <c r="BJ1468" s="58" t="str">
        <f>IF(AND(OR(Q1468="",Q1468="□"),OR(R1468="",R1468="□"),OR(S1468="",S1468="□")),"",IF(AND(Q1468="■",R1468="■"),"",IF(AND(OR(Q1468="■",R1468="■"),S1468="■"),"",IF(Q1468="■",3,IF(R1468="■",1,IF(Z1468="■",BH1468,BI1468))))))</f>
        <v/>
      </c>
    </row>
    <row r="1469" spans="1:62" ht="12" customHeight="1" x14ac:dyDescent="0.15">
      <c r="A1469" s="66">
        <v>1452</v>
      </c>
      <c r="B1469" s="4"/>
      <c r="C1469" s="2"/>
      <c r="D1469" s="2"/>
      <c r="E1469" s="8"/>
      <c r="F1469" s="129" t="s">
        <v>38</v>
      </c>
      <c r="G1469" s="130" t="s">
        <v>38</v>
      </c>
      <c r="H1469" s="131" t="s">
        <v>38</v>
      </c>
      <c r="I1469" s="122"/>
      <c r="J1469" s="149"/>
      <c r="K1469" s="124"/>
      <c r="L1469" s="178"/>
      <c r="M1469" s="133"/>
      <c r="N1469" s="163" t="str">
        <f>IF($C$3="","",IF(P1469="","",BF1469))</f>
        <v/>
      </c>
      <c r="O1469" s="163" t="str">
        <f>IF($C$3="","",IF(AND(OR(F1469="",F1469="□"),OR(G1469="",G1469="□"),OR(H1469="",H1469="□")),"",IF(AND(F1469="■",G1469="■"),"",IF(AND(OR(F1469="■",G1469="■"),H1469="■"),"",IF(BF1469="","",IF(OR(BF1469=4,BF1469&gt;4),"○","×"))))))</f>
        <v/>
      </c>
      <c r="P1469" s="162" t="str">
        <f>IF($C$3="","",IF(AND(OR(F1469="",F1469="□"),OR(G1469="",G1469="□"),OR(H1469="",H1469="□")),"",IF(AND(F1469="■",G1469="■"),"",IF(AND(OR(F1469="■",G1469="■"),H1469="■"),"",IF(BF1469="","",IF(OR(BF1469=5,BF1469&gt;5),"○","×"))))))</f>
        <v/>
      </c>
      <c r="Q1469" s="129" t="s">
        <v>38</v>
      </c>
      <c r="R1469" s="130" t="s">
        <v>38</v>
      </c>
      <c r="S1469" s="131" t="s">
        <v>38</v>
      </c>
      <c r="T1469" s="1"/>
      <c r="U1469" s="10"/>
      <c r="V1469" s="11"/>
      <c r="W1469" s="10"/>
      <c r="X1469" s="223" t="str">
        <f t="shared" si="460"/>
        <v/>
      </c>
      <c r="Y1469" s="164" t="str">
        <f t="shared" si="442"/>
        <v/>
      </c>
      <c r="Z1469" s="131" t="s">
        <v>58</v>
      </c>
      <c r="AA1469" s="135" t="s">
        <v>58</v>
      </c>
      <c r="AB1469" s="165" t="str">
        <f t="shared" si="443"/>
        <v/>
      </c>
      <c r="AC1469" s="280"/>
      <c r="AD1469" s="281"/>
      <c r="AF1469" s="60" t="str">
        <f>IF($C$3="","",IF(AND(F1469="□",G1469="□",H1469="□"),"",IF(AND(F1469="■",G1469="■"),"",IF(AND(F1469="■",H1469="■"),"",IF(AND(G1469="■",H1469="■"),"",IF(F1469="■",$BY$42,IF(G1469="■",$BY$39,IF(I1469="","",I1469))))))))</f>
        <v/>
      </c>
      <c r="AG1469" s="61" t="str">
        <f>IF($C$3="","",IF(AND(F1469="□",G1469="□",H1469="□"),"",IF(AND(F1469="■",G1469="■"),"",IF(AND(F1469="■",H1469="■"),"",IF(AND(G1469="■",H1469="■"),"",IF(F1469="■",$BY$44,IF(G1469="■",$BY$41,IF(K1469="","",K1469))))))))</f>
        <v/>
      </c>
      <c r="AH1469" s="63" t="str">
        <f t="shared" si="444"/>
        <v/>
      </c>
      <c r="AI1469" s="63" t="str">
        <f t="shared" si="445"/>
        <v/>
      </c>
      <c r="AJ1469" s="64" t="str">
        <f t="shared" si="446"/>
        <v/>
      </c>
      <c r="AK1469" s="64" t="str">
        <f t="shared" si="447"/>
        <v/>
      </c>
      <c r="AL1469" s="64" t="str">
        <f>IF($C$3="","",IF(AND(F1469="□",G1469="□",H1469="□"),"",IF(AND(F1469="■",G1469="■"),"",IF(AND(F1469="■",H1469="■"),"",IF(AND(G1469="■",H1469="■"),"",IF(F1469="■",$BY$23,IF(G1469="■",$BY$21,IF(J1469="","",J1469))))))))</f>
        <v/>
      </c>
      <c r="AM1469" s="65" t="str">
        <f t="shared" si="448"/>
        <v/>
      </c>
      <c r="AN1469" s="64" t="str">
        <f>IF($C$3="","",IF(AND(F1469="□",G1469="□",H1469="□"),"",IF(AND(F1469="■",G1469="■"),"",IF(AND(F1469="■",H1469="■"),"",IF(AND(G1469="■",H1469="■"),"",IF(F1469="■",$BY$24,IF(G1469="■",$BY$22,IF(L1469="","",L1469))))))))</f>
        <v/>
      </c>
      <c r="AO1469" s="118"/>
      <c r="AP1469" s="64" t="str">
        <f t="shared" si="449"/>
        <v/>
      </c>
      <c r="AQ1469" s="64" t="str">
        <f t="shared" si="450"/>
        <v/>
      </c>
      <c r="AR1469" s="64" t="str">
        <f t="shared" si="451"/>
        <v/>
      </c>
      <c r="AS1469" s="64" t="str">
        <f t="shared" si="452"/>
        <v/>
      </c>
      <c r="AT1469" s="64" t="str">
        <f t="shared" si="453"/>
        <v/>
      </c>
      <c r="AW1469" s="17" t="str">
        <f t="shared" si="454"/>
        <v/>
      </c>
      <c r="AX1469" s="17" t="str">
        <f t="shared" si="455"/>
        <v/>
      </c>
      <c r="AY1469" s="17" t="str">
        <f t="shared" si="456"/>
        <v/>
      </c>
      <c r="AZ1469" s="17" t="str">
        <f t="shared" si="457"/>
        <v/>
      </c>
      <c r="BA1469" s="17" t="str">
        <f t="shared" si="458"/>
        <v/>
      </c>
      <c r="BB1469" s="17" t="str">
        <f t="shared" si="459"/>
        <v/>
      </c>
      <c r="BD1469" s="17" t="str">
        <f>IF(AND(OR(F1469="",F1469="□"),OR(G1469="",G1469="□"),OR(H1469="",H1469="□")),"",IF(AND(F1469="■",G1469="■"),"",IF(AND(OR(F1469="■",G1469="■"),H1469="■"),"",IF(F1469="■",5,IF(G1469="■",4,IF(I1469="","",IF($C$3="","",IF($C$3=8,"-",IF($C$3&lt;8,IF(I1469&lt;=$BY$25,7,IF(I1469&lt;=$BY$26,6,IF(I1469&lt;=$BY$27,5,IF(I1469&lt;=$BY$28,4,IF(I1469&lt;=$BY$29,3,IF(I1469&lt;=$BY$30,2,1)))))))))))))))</f>
        <v/>
      </c>
      <c r="BE1469" s="17" t="str">
        <f>IF(AND(OR(F1469="",F1469="□"),OR(G1469="",G1469="□"),OR(H1469="",H1469="□")),"",IF(AND(F1469="■",G1469="■"),"",IF(AND(OR(F1469="■",G1469="■"),H1469="■"),"",IF(F1469="■",5,IF(G1469="■",4,IF(K1469="","",IF($C$3="","",IF($C$3=8,IF(K1469&lt;=$BY$33,6,IF(K1469&lt;=$BY$34,5,IF(K1469&lt;=$BY$35,4,3))),IF(AND($C$3&lt;8,$C$3&gt;4),IF(K1469&lt;=$BY$32,7,IF(K1469&lt;=$BY$33,6,IF(K1469&lt;=$BY$34,5,IF(K1469&lt;=$BY$35,4,IF(K1469&lt;=$BY$36,3,2))))),IF(C1455&lt;5,"-"))))))))))</f>
        <v/>
      </c>
      <c r="BF1469" s="17" t="str">
        <f t="shared" si="461"/>
        <v/>
      </c>
      <c r="BH1469" s="18" t="str">
        <f>IF(X1469="","",IF(50&lt;=Y1469,6,IF(AND(40&lt;=Y1469,Y1469&lt;50),5,IF(AND(30&lt;=Y1469,Y1469&lt;40),4,IF(AND(20&lt;=Y1469,Y1469&lt;30),3,IF(AND(10&lt;=Y1469,Y1469&lt;20),2,IF(AND(0&lt;=Y1469,Y1469&lt;10),1,IF(Y1469&lt;0,0,""))))))))</f>
        <v/>
      </c>
      <c r="BI1469" s="18" t="str">
        <f>IF(X1469="","",IF(30&lt;=Y1469,4,IF(AND(20&lt;=Y1469,Y1469&lt;30),3,IF(AND(10&lt;=Y1469,Y1469&lt;20),2,IF(AND(0&lt;=Y1469,Y1469&lt;10),1,IF(Y1469&lt;0,0,""))))))</f>
        <v/>
      </c>
      <c r="BJ1469" s="58" t="str">
        <f>IF(AND(OR(Q1469="",Q1469="□"),OR(R1469="",R1469="□"),OR(S1469="",S1469="□")),"",IF(AND(Q1469="■",R1469="■"),"",IF(AND(OR(Q1469="■",R1469="■"),S1469="■"),"",IF(Q1469="■",3,IF(R1469="■",1,IF(Z1469="■",BH1469,BI1469))))))</f>
        <v/>
      </c>
    </row>
    <row r="1470" spans="1:62" ht="12" customHeight="1" x14ac:dyDescent="0.15">
      <c r="A1470" s="66">
        <v>1453</v>
      </c>
      <c r="B1470" s="4"/>
      <c r="C1470" s="2"/>
      <c r="D1470" s="2"/>
      <c r="E1470" s="8"/>
      <c r="F1470" s="129" t="s">
        <v>38</v>
      </c>
      <c r="G1470" s="130" t="s">
        <v>38</v>
      </c>
      <c r="H1470" s="131" t="s">
        <v>38</v>
      </c>
      <c r="I1470" s="122"/>
      <c r="J1470" s="149"/>
      <c r="K1470" s="124"/>
      <c r="L1470" s="178"/>
      <c r="M1470" s="133"/>
      <c r="N1470" s="163" t="str">
        <f>IF($C$3="","",IF(P1470="","",BF1470))</f>
        <v/>
      </c>
      <c r="O1470" s="163" t="str">
        <f>IF($C$3="","",IF(AND(OR(F1470="",F1470="□"),OR(G1470="",G1470="□"),OR(H1470="",H1470="□")),"",IF(AND(F1470="■",G1470="■"),"",IF(AND(OR(F1470="■",G1470="■"),H1470="■"),"",IF(BF1470="","",IF(OR(BF1470=4,BF1470&gt;4),"○","×"))))))</f>
        <v/>
      </c>
      <c r="P1470" s="162" t="str">
        <f>IF($C$3="","",IF(AND(OR(F1470="",F1470="□"),OR(G1470="",G1470="□"),OR(H1470="",H1470="□")),"",IF(AND(F1470="■",G1470="■"),"",IF(AND(OR(F1470="■",G1470="■"),H1470="■"),"",IF(BF1470="","",IF(OR(BF1470=5,BF1470&gt;5),"○","×"))))))</f>
        <v/>
      </c>
      <c r="Q1470" s="129" t="s">
        <v>38</v>
      </c>
      <c r="R1470" s="130" t="s">
        <v>38</v>
      </c>
      <c r="S1470" s="131" t="s">
        <v>38</v>
      </c>
      <c r="T1470" s="1"/>
      <c r="U1470" s="10"/>
      <c r="V1470" s="11"/>
      <c r="W1470" s="10"/>
      <c r="X1470" s="223" t="str">
        <f t="shared" si="460"/>
        <v/>
      </c>
      <c r="Y1470" s="164" t="str">
        <f t="shared" si="442"/>
        <v/>
      </c>
      <c r="Z1470" s="131" t="s">
        <v>58</v>
      </c>
      <c r="AA1470" s="135" t="s">
        <v>58</v>
      </c>
      <c r="AB1470" s="165" t="str">
        <f t="shared" si="443"/>
        <v/>
      </c>
      <c r="AC1470" s="280"/>
      <c r="AD1470" s="281"/>
      <c r="AF1470" s="60" t="str">
        <f>IF($C$3="","",IF(AND(F1470="□",G1470="□",H1470="□"),"",IF(AND(F1470="■",G1470="■"),"",IF(AND(F1470="■",H1470="■"),"",IF(AND(G1470="■",H1470="■"),"",IF(F1470="■",$BY$42,IF(G1470="■",$BY$39,IF(I1470="","",I1470))))))))</f>
        <v/>
      </c>
      <c r="AG1470" s="61" t="str">
        <f>IF($C$3="","",IF(AND(F1470="□",G1470="□",H1470="□"),"",IF(AND(F1470="■",G1470="■"),"",IF(AND(F1470="■",H1470="■"),"",IF(AND(G1470="■",H1470="■"),"",IF(F1470="■",$BY$44,IF(G1470="■",$BY$41,IF(K1470="","",K1470))))))))</f>
        <v/>
      </c>
      <c r="AH1470" s="63" t="str">
        <f t="shared" si="444"/>
        <v/>
      </c>
      <c r="AI1470" s="63" t="str">
        <f t="shared" si="445"/>
        <v/>
      </c>
      <c r="AJ1470" s="64" t="str">
        <f t="shared" si="446"/>
        <v/>
      </c>
      <c r="AK1470" s="64" t="str">
        <f t="shared" si="447"/>
        <v/>
      </c>
      <c r="AL1470" s="64" t="str">
        <f>IF($C$3="","",IF(AND(F1470="□",G1470="□",H1470="□"),"",IF(AND(F1470="■",G1470="■"),"",IF(AND(F1470="■",H1470="■"),"",IF(AND(G1470="■",H1470="■"),"",IF(F1470="■",$BY$23,IF(G1470="■",$BY$21,IF(J1470="","",J1470))))))))</f>
        <v/>
      </c>
      <c r="AM1470" s="65" t="str">
        <f t="shared" si="448"/>
        <v/>
      </c>
      <c r="AN1470" s="64" t="str">
        <f>IF($C$3="","",IF(AND(F1470="□",G1470="□",H1470="□"),"",IF(AND(F1470="■",G1470="■"),"",IF(AND(F1470="■",H1470="■"),"",IF(AND(G1470="■",H1470="■"),"",IF(F1470="■",$BY$24,IF(G1470="■",$BY$22,IF(L1470="","",L1470))))))))</f>
        <v/>
      </c>
      <c r="AO1470" s="118"/>
      <c r="AP1470" s="64" t="str">
        <f t="shared" si="449"/>
        <v/>
      </c>
      <c r="AQ1470" s="64" t="str">
        <f t="shared" si="450"/>
        <v/>
      </c>
      <c r="AR1470" s="64" t="str">
        <f t="shared" si="451"/>
        <v/>
      </c>
      <c r="AS1470" s="64" t="str">
        <f t="shared" si="452"/>
        <v/>
      </c>
      <c r="AT1470" s="64" t="str">
        <f t="shared" si="453"/>
        <v/>
      </c>
      <c r="AW1470" s="17" t="str">
        <f t="shared" si="454"/>
        <v/>
      </c>
      <c r="AX1470" s="17" t="str">
        <f t="shared" si="455"/>
        <v/>
      </c>
      <c r="AY1470" s="17" t="str">
        <f t="shared" si="456"/>
        <v/>
      </c>
      <c r="AZ1470" s="17" t="str">
        <f t="shared" si="457"/>
        <v/>
      </c>
      <c r="BA1470" s="17" t="str">
        <f t="shared" si="458"/>
        <v/>
      </c>
      <c r="BB1470" s="17" t="str">
        <f t="shared" si="459"/>
        <v/>
      </c>
      <c r="BD1470" s="17" t="str">
        <f>IF(AND(OR(F1470="",F1470="□"),OR(G1470="",G1470="□"),OR(H1470="",H1470="□")),"",IF(AND(F1470="■",G1470="■"),"",IF(AND(OR(F1470="■",G1470="■"),H1470="■"),"",IF(F1470="■",5,IF(G1470="■",4,IF(I1470="","",IF($C$3="","",IF($C$3=8,"-",IF($C$3&lt;8,IF(I1470&lt;=$BY$25,7,IF(I1470&lt;=$BY$26,6,IF(I1470&lt;=$BY$27,5,IF(I1470&lt;=$BY$28,4,IF(I1470&lt;=$BY$29,3,IF(I1470&lt;=$BY$30,2,1)))))))))))))))</f>
        <v/>
      </c>
      <c r="BE1470" s="17" t="str">
        <f>IF(AND(OR(F1470="",F1470="□"),OR(G1470="",G1470="□"),OR(H1470="",H1470="□")),"",IF(AND(F1470="■",G1470="■"),"",IF(AND(OR(F1470="■",G1470="■"),H1470="■"),"",IF(F1470="■",5,IF(G1470="■",4,IF(K1470="","",IF($C$3="","",IF($C$3=8,IF(K1470&lt;=$BY$33,6,IF(K1470&lt;=$BY$34,5,IF(K1470&lt;=$BY$35,4,3))),IF(AND($C$3&lt;8,$C$3&gt;4),IF(K1470&lt;=$BY$32,7,IF(K1470&lt;=$BY$33,6,IF(K1470&lt;=$BY$34,5,IF(K1470&lt;=$BY$35,4,IF(K1470&lt;=$BY$36,3,2))))),IF(C1456&lt;5,"-"))))))))))</f>
        <v/>
      </c>
      <c r="BF1470" s="17" t="str">
        <f t="shared" si="461"/>
        <v/>
      </c>
      <c r="BH1470" s="18" t="str">
        <f>IF(X1470="","",IF(50&lt;=Y1470,6,IF(AND(40&lt;=Y1470,Y1470&lt;50),5,IF(AND(30&lt;=Y1470,Y1470&lt;40),4,IF(AND(20&lt;=Y1470,Y1470&lt;30),3,IF(AND(10&lt;=Y1470,Y1470&lt;20),2,IF(AND(0&lt;=Y1470,Y1470&lt;10),1,IF(Y1470&lt;0,0,""))))))))</f>
        <v/>
      </c>
      <c r="BI1470" s="18" t="str">
        <f>IF(X1470="","",IF(30&lt;=Y1470,4,IF(AND(20&lt;=Y1470,Y1470&lt;30),3,IF(AND(10&lt;=Y1470,Y1470&lt;20),2,IF(AND(0&lt;=Y1470,Y1470&lt;10),1,IF(Y1470&lt;0,0,""))))))</f>
        <v/>
      </c>
      <c r="BJ1470" s="58" t="str">
        <f>IF(AND(OR(Q1470="",Q1470="□"),OR(R1470="",R1470="□"),OR(S1470="",S1470="□")),"",IF(AND(Q1470="■",R1470="■"),"",IF(AND(OR(Q1470="■",R1470="■"),S1470="■"),"",IF(Q1470="■",3,IF(R1470="■",1,IF(Z1470="■",BH1470,BI1470))))))</f>
        <v/>
      </c>
    </row>
    <row r="1471" spans="1:62" ht="12" customHeight="1" x14ac:dyDescent="0.15">
      <c r="A1471" s="66">
        <v>1454</v>
      </c>
      <c r="B1471" s="4"/>
      <c r="C1471" s="2"/>
      <c r="D1471" s="2"/>
      <c r="E1471" s="8"/>
      <c r="F1471" s="129" t="s">
        <v>38</v>
      </c>
      <c r="G1471" s="130" t="s">
        <v>38</v>
      </c>
      <c r="H1471" s="131" t="s">
        <v>38</v>
      </c>
      <c r="I1471" s="122"/>
      <c r="J1471" s="149"/>
      <c r="K1471" s="124"/>
      <c r="L1471" s="178"/>
      <c r="M1471" s="133"/>
      <c r="N1471" s="163" t="str">
        <f>IF($C$3="","",IF(P1471="","",BF1471))</f>
        <v/>
      </c>
      <c r="O1471" s="163" t="str">
        <f>IF($C$3="","",IF(AND(OR(F1471="",F1471="□"),OR(G1471="",G1471="□"),OR(H1471="",H1471="□")),"",IF(AND(F1471="■",G1471="■"),"",IF(AND(OR(F1471="■",G1471="■"),H1471="■"),"",IF(BF1471="","",IF(OR(BF1471=4,BF1471&gt;4),"○","×"))))))</f>
        <v/>
      </c>
      <c r="P1471" s="162" t="str">
        <f>IF($C$3="","",IF(AND(OR(F1471="",F1471="□"),OR(G1471="",G1471="□"),OR(H1471="",H1471="□")),"",IF(AND(F1471="■",G1471="■"),"",IF(AND(OR(F1471="■",G1471="■"),H1471="■"),"",IF(BF1471="","",IF(OR(BF1471=5,BF1471&gt;5),"○","×"))))))</f>
        <v/>
      </c>
      <c r="Q1471" s="129" t="s">
        <v>38</v>
      </c>
      <c r="R1471" s="130" t="s">
        <v>38</v>
      </c>
      <c r="S1471" s="131" t="s">
        <v>38</v>
      </c>
      <c r="T1471" s="1"/>
      <c r="U1471" s="10"/>
      <c r="V1471" s="11"/>
      <c r="W1471" s="10"/>
      <c r="X1471" s="223" t="str">
        <f t="shared" si="460"/>
        <v/>
      </c>
      <c r="Y1471" s="164" t="str">
        <f t="shared" si="442"/>
        <v/>
      </c>
      <c r="Z1471" s="131" t="s">
        <v>58</v>
      </c>
      <c r="AA1471" s="135" t="s">
        <v>58</v>
      </c>
      <c r="AB1471" s="165" t="str">
        <f t="shared" si="443"/>
        <v/>
      </c>
      <c r="AC1471" s="280"/>
      <c r="AD1471" s="281"/>
      <c r="AF1471" s="60" t="str">
        <f>IF($C$3="","",IF(AND(F1471="□",G1471="□",H1471="□"),"",IF(AND(F1471="■",G1471="■"),"",IF(AND(F1471="■",H1471="■"),"",IF(AND(G1471="■",H1471="■"),"",IF(F1471="■",$BY$42,IF(G1471="■",$BY$39,IF(I1471="","",I1471))))))))</f>
        <v/>
      </c>
      <c r="AG1471" s="61" t="str">
        <f>IF($C$3="","",IF(AND(F1471="□",G1471="□",H1471="□"),"",IF(AND(F1471="■",G1471="■"),"",IF(AND(F1471="■",H1471="■"),"",IF(AND(G1471="■",H1471="■"),"",IF(F1471="■",$BY$44,IF(G1471="■",$BY$41,IF(K1471="","",K1471))))))))</f>
        <v/>
      </c>
      <c r="AH1471" s="63" t="str">
        <f t="shared" si="444"/>
        <v/>
      </c>
      <c r="AI1471" s="63" t="str">
        <f t="shared" si="445"/>
        <v/>
      </c>
      <c r="AJ1471" s="64" t="str">
        <f t="shared" si="446"/>
        <v/>
      </c>
      <c r="AK1471" s="64" t="str">
        <f t="shared" si="447"/>
        <v/>
      </c>
      <c r="AL1471" s="64" t="str">
        <f>IF($C$3="","",IF(AND(F1471="□",G1471="□",H1471="□"),"",IF(AND(F1471="■",G1471="■"),"",IF(AND(F1471="■",H1471="■"),"",IF(AND(G1471="■",H1471="■"),"",IF(F1471="■",$BY$23,IF(G1471="■",$BY$21,IF(J1471="","",J1471))))))))</f>
        <v/>
      </c>
      <c r="AM1471" s="65" t="str">
        <f t="shared" si="448"/>
        <v/>
      </c>
      <c r="AN1471" s="64" t="str">
        <f>IF($C$3="","",IF(AND(F1471="□",G1471="□",H1471="□"),"",IF(AND(F1471="■",G1471="■"),"",IF(AND(F1471="■",H1471="■"),"",IF(AND(G1471="■",H1471="■"),"",IF(F1471="■",$BY$24,IF(G1471="■",$BY$22,IF(L1471="","",L1471))))))))</f>
        <v/>
      </c>
      <c r="AO1471" s="118"/>
      <c r="AP1471" s="64" t="str">
        <f t="shared" si="449"/>
        <v/>
      </c>
      <c r="AQ1471" s="64" t="str">
        <f t="shared" si="450"/>
        <v/>
      </c>
      <c r="AR1471" s="64" t="str">
        <f t="shared" si="451"/>
        <v/>
      </c>
      <c r="AS1471" s="64" t="str">
        <f t="shared" si="452"/>
        <v/>
      </c>
      <c r="AT1471" s="64" t="str">
        <f t="shared" si="453"/>
        <v/>
      </c>
      <c r="AW1471" s="17" t="str">
        <f t="shared" si="454"/>
        <v/>
      </c>
      <c r="AX1471" s="17" t="str">
        <f t="shared" si="455"/>
        <v/>
      </c>
      <c r="AY1471" s="17" t="str">
        <f t="shared" si="456"/>
        <v/>
      </c>
      <c r="AZ1471" s="17" t="str">
        <f t="shared" si="457"/>
        <v/>
      </c>
      <c r="BA1471" s="17" t="str">
        <f t="shared" si="458"/>
        <v/>
      </c>
      <c r="BB1471" s="17" t="str">
        <f t="shared" si="459"/>
        <v/>
      </c>
      <c r="BD1471" s="17" t="str">
        <f>IF(AND(OR(F1471="",F1471="□"),OR(G1471="",G1471="□"),OR(H1471="",H1471="□")),"",IF(AND(F1471="■",G1471="■"),"",IF(AND(OR(F1471="■",G1471="■"),H1471="■"),"",IF(F1471="■",5,IF(G1471="■",4,IF(I1471="","",IF($C$3="","",IF($C$3=8,"-",IF($C$3&lt;8,IF(I1471&lt;=$BY$25,7,IF(I1471&lt;=$BY$26,6,IF(I1471&lt;=$BY$27,5,IF(I1471&lt;=$BY$28,4,IF(I1471&lt;=$BY$29,3,IF(I1471&lt;=$BY$30,2,1)))))))))))))))</f>
        <v/>
      </c>
      <c r="BE1471" s="17" t="str">
        <f>IF(AND(OR(F1471="",F1471="□"),OR(G1471="",G1471="□"),OR(H1471="",H1471="□")),"",IF(AND(F1471="■",G1471="■"),"",IF(AND(OR(F1471="■",G1471="■"),H1471="■"),"",IF(F1471="■",5,IF(G1471="■",4,IF(K1471="","",IF($C$3="","",IF($C$3=8,IF(K1471&lt;=$BY$33,6,IF(K1471&lt;=$BY$34,5,IF(K1471&lt;=$BY$35,4,3))),IF(AND($C$3&lt;8,$C$3&gt;4),IF(K1471&lt;=$BY$32,7,IF(K1471&lt;=$BY$33,6,IF(K1471&lt;=$BY$34,5,IF(K1471&lt;=$BY$35,4,IF(K1471&lt;=$BY$36,3,2))))),IF(C1457&lt;5,"-"))))))))))</f>
        <v/>
      </c>
      <c r="BF1471" s="17" t="str">
        <f t="shared" si="461"/>
        <v/>
      </c>
      <c r="BH1471" s="18" t="str">
        <f>IF(X1471="","",IF(50&lt;=Y1471,6,IF(AND(40&lt;=Y1471,Y1471&lt;50),5,IF(AND(30&lt;=Y1471,Y1471&lt;40),4,IF(AND(20&lt;=Y1471,Y1471&lt;30),3,IF(AND(10&lt;=Y1471,Y1471&lt;20),2,IF(AND(0&lt;=Y1471,Y1471&lt;10),1,IF(Y1471&lt;0,0,""))))))))</f>
        <v/>
      </c>
      <c r="BI1471" s="18" t="str">
        <f>IF(X1471="","",IF(30&lt;=Y1471,4,IF(AND(20&lt;=Y1471,Y1471&lt;30),3,IF(AND(10&lt;=Y1471,Y1471&lt;20),2,IF(AND(0&lt;=Y1471,Y1471&lt;10),1,IF(Y1471&lt;0,0,""))))))</f>
        <v/>
      </c>
      <c r="BJ1471" s="58" t="str">
        <f>IF(AND(OR(Q1471="",Q1471="□"),OR(R1471="",R1471="□"),OR(S1471="",S1471="□")),"",IF(AND(Q1471="■",R1471="■"),"",IF(AND(OR(Q1471="■",R1471="■"),S1471="■"),"",IF(Q1471="■",3,IF(R1471="■",1,IF(Z1471="■",BH1471,BI1471))))))</f>
        <v/>
      </c>
    </row>
    <row r="1472" spans="1:62" ht="12" customHeight="1" x14ac:dyDescent="0.15">
      <c r="A1472" s="66">
        <v>1455</v>
      </c>
      <c r="B1472" s="4"/>
      <c r="C1472" s="2"/>
      <c r="D1472" s="2"/>
      <c r="E1472" s="8"/>
      <c r="F1472" s="129" t="s">
        <v>38</v>
      </c>
      <c r="G1472" s="130" t="s">
        <v>38</v>
      </c>
      <c r="H1472" s="131" t="s">
        <v>38</v>
      </c>
      <c r="I1472" s="122"/>
      <c r="J1472" s="149"/>
      <c r="K1472" s="124"/>
      <c r="L1472" s="178"/>
      <c r="M1472" s="133"/>
      <c r="N1472" s="163" t="str">
        <f>IF($C$3="","",IF(P1472="","",BF1472))</f>
        <v/>
      </c>
      <c r="O1472" s="163" t="str">
        <f>IF($C$3="","",IF(AND(OR(F1472="",F1472="□"),OR(G1472="",G1472="□"),OR(H1472="",H1472="□")),"",IF(AND(F1472="■",G1472="■"),"",IF(AND(OR(F1472="■",G1472="■"),H1472="■"),"",IF(BF1472="","",IF(OR(BF1472=4,BF1472&gt;4),"○","×"))))))</f>
        <v/>
      </c>
      <c r="P1472" s="162" t="str">
        <f>IF($C$3="","",IF(AND(OR(F1472="",F1472="□"),OR(G1472="",G1472="□"),OR(H1472="",H1472="□")),"",IF(AND(F1472="■",G1472="■"),"",IF(AND(OR(F1472="■",G1472="■"),H1472="■"),"",IF(BF1472="","",IF(OR(BF1472=5,BF1472&gt;5),"○","×"))))))</f>
        <v/>
      </c>
      <c r="Q1472" s="129" t="s">
        <v>38</v>
      </c>
      <c r="R1472" s="130" t="s">
        <v>38</v>
      </c>
      <c r="S1472" s="131" t="s">
        <v>38</v>
      </c>
      <c r="T1472" s="1"/>
      <c r="U1472" s="10"/>
      <c r="V1472" s="11"/>
      <c r="W1472" s="10"/>
      <c r="X1472" s="223" t="str">
        <f t="shared" si="460"/>
        <v/>
      </c>
      <c r="Y1472" s="164" t="str">
        <f t="shared" si="442"/>
        <v/>
      </c>
      <c r="Z1472" s="131" t="s">
        <v>58</v>
      </c>
      <c r="AA1472" s="135" t="s">
        <v>58</v>
      </c>
      <c r="AB1472" s="165" t="str">
        <f t="shared" si="443"/>
        <v/>
      </c>
      <c r="AC1472" s="280"/>
      <c r="AD1472" s="281"/>
      <c r="AF1472" s="60" t="str">
        <f>IF($C$3="","",IF(AND(F1472="□",G1472="□",H1472="□"),"",IF(AND(F1472="■",G1472="■"),"",IF(AND(F1472="■",H1472="■"),"",IF(AND(G1472="■",H1472="■"),"",IF(F1472="■",$BY$42,IF(G1472="■",$BY$39,IF(I1472="","",I1472))))))))</f>
        <v/>
      </c>
      <c r="AG1472" s="61" t="str">
        <f>IF($C$3="","",IF(AND(F1472="□",G1472="□",H1472="□"),"",IF(AND(F1472="■",G1472="■"),"",IF(AND(F1472="■",H1472="■"),"",IF(AND(G1472="■",H1472="■"),"",IF(F1472="■",$BY$44,IF(G1472="■",$BY$41,IF(K1472="","",K1472))))))))</f>
        <v/>
      </c>
      <c r="AH1472" s="63" t="str">
        <f t="shared" si="444"/>
        <v/>
      </c>
      <c r="AI1472" s="63" t="str">
        <f t="shared" si="445"/>
        <v/>
      </c>
      <c r="AJ1472" s="64" t="str">
        <f t="shared" si="446"/>
        <v/>
      </c>
      <c r="AK1472" s="64" t="str">
        <f t="shared" si="447"/>
        <v/>
      </c>
      <c r="AL1472" s="64" t="str">
        <f>IF($C$3="","",IF(AND(F1472="□",G1472="□",H1472="□"),"",IF(AND(F1472="■",G1472="■"),"",IF(AND(F1472="■",H1472="■"),"",IF(AND(G1472="■",H1472="■"),"",IF(F1472="■",$BY$23,IF(G1472="■",$BY$21,IF(J1472="","",J1472))))))))</f>
        <v/>
      </c>
      <c r="AM1472" s="65" t="str">
        <f t="shared" si="448"/>
        <v/>
      </c>
      <c r="AN1472" s="64" t="str">
        <f>IF($C$3="","",IF(AND(F1472="□",G1472="□",H1472="□"),"",IF(AND(F1472="■",G1472="■"),"",IF(AND(F1472="■",H1472="■"),"",IF(AND(G1472="■",H1472="■"),"",IF(F1472="■",$BY$24,IF(G1472="■",$BY$22,IF(L1472="","",L1472))))))))</f>
        <v/>
      </c>
      <c r="AO1472" s="118"/>
      <c r="AP1472" s="64" t="str">
        <f t="shared" si="449"/>
        <v/>
      </c>
      <c r="AQ1472" s="64" t="str">
        <f t="shared" si="450"/>
        <v/>
      </c>
      <c r="AR1472" s="64" t="str">
        <f t="shared" si="451"/>
        <v/>
      </c>
      <c r="AS1472" s="64" t="str">
        <f t="shared" si="452"/>
        <v/>
      </c>
      <c r="AT1472" s="64" t="str">
        <f t="shared" si="453"/>
        <v/>
      </c>
      <c r="AW1472" s="17" t="str">
        <f t="shared" si="454"/>
        <v/>
      </c>
      <c r="AX1472" s="17" t="str">
        <f t="shared" si="455"/>
        <v/>
      </c>
      <c r="AY1472" s="17" t="str">
        <f t="shared" si="456"/>
        <v/>
      </c>
      <c r="AZ1472" s="17" t="str">
        <f t="shared" si="457"/>
        <v/>
      </c>
      <c r="BA1472" s="17" t="str">
        <f t="shared" si="458"/>
        <v/>
      </c>
      <c r="BB1472" s="17" t="str">
        <f t="shared" si="459"/>
        <v/>
      </c>
      <c r="BD1472" s="17" t="str">
        <f>IF(AND(OR(F1472="",F1472="□"),OR(G1472="",G1472="□"),OR(H1472="",H1472="□")),"",IF(AND(F1472="■",G1472="■"),"",IF(AND(OR(F1472="■",G1472="■"),H1472="■"),"",IF(F1472="■",5,IF(G1472="■",4,IF(I1472="","",IF($C$3="","",IF($C$3=8,"-",IF($C$3&lt;8,IF(I1472&lt;=$BY$25,7,IF(I1472&lt;=$BY$26,6,IF(I1472&lt;=$BY$27,5,IF(I1472&lt;=$BY$28,4,IF(I1472&lt;=$BY$29,3,IF(I1472&lt;=$BY$30,2,1)))))))))))))))</f>
        <v/>
      </c>
      <c r="BE1472" s="17" t="str">
        <f>IF(AND(OR(F1472="",F1472="□"),OR(G1472="",G1472="□"),OR(H1472="",H1472="□")),"",IF(AND(F1472="■",G1472="■"),"",IF(AND(OR(F1472="■",G1472="■"),H1472="■"),"",IF(F1472="■",5,IF(G1472="■",4,IF(K1472="","",IF($C$3="","",IF($C$3=8,IF(K1472&lt;=$BY$33,6,IF(K1472&lt;=$BY$34,5,IF(K1472&lt;=$BY$35,4,3))),IF(AND($C$3&lt;8,$C$3&gt;4),IF(K1472&lt;=$BY$32,7,IF(K1472&lt;=$BY$33,6,IF(K1472&lt;=$BY$34,5,IF(K1472&lt;=$BY$35,4,IF(K1472&lt;=$BY$36,3,2))))),IF(C1458&lt;5,"-"))))))))))</f>
        <v/>
      </c>
      <c r="BF1472" s="17" t="str">
        <f t="shared" si="461"/>
        <v/>
      </c>
      <c r="BH1472" s="18" t="str">
        <f>IF(X1472="","",IF(50&lt;=Y1472,6,IF(AND(40&lt;=Y1472,Y1472&lt;50),5,IF(AND(30&lt;=Y1472,Y1472&lt;40),4,IF(AND(20&lt;=Y1472,Y1472&lt;30),3,IF(AND(10&lt;=Y1472,Y1472&lt;20),2,IF(AND(0&lt;=Y1472,Y1472&lt;10),1,IF(Y1472&lt;0,0,""))))))))</f>
        <v/>
      </c>
      <c r="BI1472" s="18" t="str">
        <f>IF(X1472="","",IF(30&lt;=Y1472,4,IF(AND(20&lt;=Y1472,Y1472&lt;30),3,IF(AND(10&lt;=Y1472,Y1472&lt;20),2,IF(AND(0&lt;=Y1472,Y1472&lt;10),1,IF(Y1472&lt;0,0,""))))))</f>
        <v/>
      </c>
      <c r="BJ1472" s="58" t="str">
        <f>IF(AND(OR(Q1472="",Q1472="□"),OR(R1472="",R1472="□"),OR(S1472="",S1472="□")),"",IF(AND(Q1472="■",R1472="■"),"",IF(AND(OR(Q1472="■",R1472="■"),S1472="■"),"",IF(Q1472="■",3,IF(R1472="■",1,IF(Z1472="■",BH1472,BI1472))))))</f>
        <v/>
      </c>
    </row>
    <row r="1473" spans="1:62" ht="12" customHeight="1" x14ac:dyDescent="0.15">
      <c r="A1473" s="66">
        <v>1456</v>
      </c>
      <c r="B1473" s="4"/>
      <c r="C1473" s="2"/>
      <c r="D1473" s="2"/>
      <c r="E1473" s="8"/>
      <c r="F1473" s="129" t="s">
        <v>38</v>
      </c>
      <c r="G1473" s="130" t="s">
        <v>38</v>
      </c>
      <c r="H1473" s="131" t="s">
        <v>38</v>
      </c>
      <c r="I1473" s="122"/>
      <c r="J1473" s="149"/>
      <c r="K1473" s="124"/>
      <c r="L1473" s="178"/>
      <c r="M1473" s="133"/>
      <c r="N1473" s="163" t="str">
        <f>IF($C$3="","",IF(P1473="","",BF1473))</f>
        <v/>
      </c>
      <c r="O1473" s="163" t="str">
        <f>IF($C$3="","",IF(AND(OR(F1473="",F1473="□"),OR(G1473="",G1473="□"),OR(H1473="",H1473="□")),"",IF(AND(F1473="■",G1473="■"),"",IF(AND(OR(F1473="■",G1473="■"),H1473="■"),"",IF(BF1473="","",IF(OR(BF1473=4,BF1473&gt;4),"○","×"))))))</f>
        <v/>
      </c>
      <c r="P1473" s="162" t="str">
        <f>IF($C$3="","",IF(AND(OR(F1473="",F1473="□"),OR(G1473="",G1473="□"),OR(H1473="",H1473="□")),"",IF(AND(F1473="■",G1473="■"),"",IF(AND(OR(F1473="■",G1473="■"),H1473="■"),"",IF(BF1473="","",IF(OR(BF1473=5,BF1473&gt;5),"○","×"))))))</f>
        <v/>
      </c>
      <c r="Q1473" s="129" t="s">
        <v>38</v>
      </c>
      <c r="R1473" s="130" t="s">
        <v>38</v>
      </c>
      <c r="S1473" s="131" t="s">
        <v>38</v>
      </c>
      <c r="T1473" s="1"/>
      <c r="U1473" s="10"/>
      <c r="V1473" s="11"/>
      <c r="W1473" s="10"/>
      <c r="X1473" s="223" t="str">
        <f t="shared" si="460"/>
        <v/>
      </c>
      <c r="Y1473" s="164" t="str">
        <f t="shared" si="442"/>
        <v/>
      </c>
      <c r="Z1473" s="131" t="s">
        <v>58</v>
      </c>
      <c r="AA1473" s="135" t="s">
        <v>58</v>
      </c>
      <c r="AB1473" s="165" t="str">
        <f t="shared" si="443"/>
        <v/>
      </c>
      <c r="AC1473" s="280"/>
      <c r="AD1473" s="281"/>
      <c r="AF1473" s="60" t="str">
        <f>IF($C$3="","",IF(AND(F1473="□",G1473="□",H1473="□"),"",IF(AND(F1473="■",G1473="■"),"",IF(AND(F1473="■",H1473="■"),"",IF(AND(G1473="■",H1473="■"),"",IF(F1473="■",$BY$42,IF(G1473="■",$BY$39,IF(I1473="","",I1473))))))))</f>
        <v/>
      </c>
      <c r="AG1473" s="61" t="str">
        <f>IF($C$3="","",IF(AND(F1473="□",G1473="□",H1473="□"),"",IF(AND(F1473="■",G1473="■"),"",IF(AND(F1473="■",H1473="■"),"",IF(AND(G1473="■",H1473="■"),"",IF(F1473="■",$BY$44,IF(G1473="■",$BY$41,IF(K1473="","",K1473))))))))</f>
        <v/>
      </c>
      <c r="AH1473" s="63" t="str">
        <f t="shared" si="444"/>
        <v/>
      </c>
      <c r="AI1473" s="63" t="str">
        <f t="shared" si="445"/>
        <v/>
      </c>
      <c r="AJ1473" s="64" t="str">
        <f t="shared" si="446"/>
        <v/>
      </c>
      <c r="AK1473" s="64" t="str">
        <f t="shared" si="447"/>
        <v/>
      </c>
      <c r="AL1473" s="64" t="str">
        <f>IF($C$3="","",IF(AND(F1473="□",G1473="□",H1473="□"),"",IF(AND(F1473="■",G1473="■"),"",IF(AND(F1473="■",H1473="■"),"",IF(AND(G1473="■",H1473="■"),"",IF(F1473="■",$BY$23,IF(G1473="■",$BY$21,IF(J1473="","",J1473))))))))</f>
        <v/>
      </c>
      <c r="AM1473" s="65" t="str">
        <f t="shared" si="448"/>
        <v/>
      </c>
      <c r="AN1473" s="64" t="str">
        <f>IF($C$3="","",IF(AND(F1473="□",G1473="□",H1473="□"),"",IF(AND(F1473="■",G1473="■"),"",IF(AND(F1473="■",H1473="■"),"",IF(AND(G1473="■",H1473="■"),"",IF(F1473="■",$BY$24,IF(G1473="■",$BY$22,IF(L1473="","",L1473))))))))</f>
        <v/>
      </c>
      <c r="AO1473" s="118"/>
      <c r="AP1473" s="64" t="str">
        <f t="shared" si="449"/>
        <v/>
      </c>
      <c r="AQ1473" s="64" t="str">
        <f t="shared" si="450"/>
        <v/>
      </c>
      <c r="AR1473" s="64" t="str">
        <f t="shared" si="451"/>
        <v/>
      </c>
      <c r="AS1473" s="64" t="str">
        <f t="shared" si="452"/>
        <v/>
      </c>
      <c r="AT1473" s="64" t="str">
        <f t="shared" si="453"/>
        <v/>
      </c>
      <c r="AW1473" s="17" t="str">
        <f t="shared" si="454"/>
        <v/>
      </c>
      <c r="AX1473" s="17" t="str">
        <f t="shared" si="455"/>
        <v/>
      </c>
      <c r="AY1473" s="17" t="str">
        <f t="shared" si="456"/>
        <v/>
      </c>
      <c r="AZ1473" s="17" t="str">
        <f t="shared" si="457"/>
        <v/>
      </c>
      <c r="BA1473" s="17" t="str">
        <f t="shared" si="458"/>
        <v/>
      </c>
      <c r="BB1473" s="17" t="str">
        <f t="shared" si="459"/>
        <v/>
      </c>
      <c r="BD1473" s="17" t="str">
        <f>IF(AND(OR(F1473="",F1473="□"),OR(G1473="",G1473="□"),OR(H1473="",H1473="□")),"",IF(AND(F1473="■",G1473="■"),"",IF(AND(OR(F1473="■",G1473="■"),H1473="■"),"",IF(F1473="■",5,IF(G1473="■",4,IF(I1473="","",IF($C$3="","",IF($C$3=8,"-",IF($C$3&lt;8,IF(I1473&lt;=$BY$25,7,IF(I1473&lt;=$BY$26,6,IF(I1473&lt;=$BY$27,5,IF(I1473&lt;=$BY$28,4,IF(I1473&lt;=$BY$29,3,IF(I1473&lt;=$BY$30,2,1)))))))))))))))</f>
        <v/>
      </c>
      <c r="BE1473" s="17" t="str">
        <f>IF(AND(OR(F1473="",F1473="□"),OR(G1473="",G1473="□"),OR(H1473="",H1473="□")),"",IF(AND(F1473="■",G1473="■"),"",IF(AND(OR(F1473="■",G1473="■"),H1473="■"),"",IF(F1473="■",5,IF(G1473="■",4,IF(K1473="","",IF($C$3="","",IF($C$3=8,IF(K1473&lt;=$BY$33,6,IF(K1473&lt;=$BY$34,5,IF(K1473&lt;=$BY$35,4,3))),IF(AND($C$3&lt;8,$C$3&gt;4),IF(K1473&lt;=$BY$32,7,IF(K1473&lt;=$BY$33,6,IF(K1473&lt;=$BY$34,5,IF(K1473&lt;=$BY$35,4,IF(K1473&lt;=$BY$36,3,2))))),IF(C1459&lt;5,"-"))))))))))</f>
        <v/>
      </c>
      <c r="BF1473" s="17" t="str">
        <f t="shared" si="461"/>
        <v/>
      </c>
      <c r="BH1473" s="18" t="str">
        <f>IF(X1473="","",IF(50&lt;=Y1473,6,IF(AND(40&lt;=Y1473,Y1473&lt;50),5,IF(AND(30&lt;=Y1473,Y1473&lt;40),4,IF(AND(20&lt;=Y1473,Y1473&lt;30),3,IF(AND(10&lt;=Y1473,Y1473&lt;20),2,IF(AND(0&lt;=Y1473,Y1473&lt;10),1,IF(Y1473&lt;0,0,""))))))))</f>
        <v/>
      </c>
      <c r="BI1473" s="18" t="str">
        <f>IF(X1473="","",IF(30&lt;=Y1473,4,IF(AND(20&lt;=Y1473,Y1473&lt;30),3,IF(AND(10&lt;=Y1473,Y1473&lt;20),2,IF(AND(0&lt;=Y1473,Y1473&lt;10),1,IF(Y1473&lt;0,0,""))))))</f>
        <v/>
      </c>
      <c r="BJ1473" s="58" t="str">
        <f>IF(AND(OR(Q1473="",Q1473="□"),OR(R1473="",R1473="□"),OR(S1473="",S1473="□")),"",IF(AND(Q1473="■",R1473="■"),"",IF(AND(OR(Q1473="■",R1473="■"),S1473="■"),"",IF(Q1473="■",3,IF(R1473="■",1,IF(Z1473="■",BH1473,BI1473))))))</f>
        <v/>
      </c>
    </row>
    <row r="1474" spans="1:62" ht="12" customHeight="1" x14ac:dyDescent="0.15">
      <c r="A1474" s="66">
        <v>1457</v>
      </c>
      <c r="B1474" s="4"/>
      <c r="C1474" s="2"/>
      <c r="D1474" s="2"/>
      <c r="E1474" s="8"/>
      <c r="F1474" s="129" t="s">
        <v>38</v>
      </c>
      <c r="G1474" s="130" t="s">
        <v>38</v>
      </c>
      <c r="H1474" s="131" t="s">
        <v>38</v>
      </c>
      <c r="I1474" s="122"/>
      <c r="J1474" s="149"/>
      <c r="K1474" s="124"/>
      <c r="L1474" s="178"/>
      <c r="M1474" s="133"/>
      <c r="N1474" s="163" t="str">
        <f>IF($C$3="","",IF(P1474="","",BF1474))</f>
        <v/>
      </c>
      <c r="O1474" s="163" t="str">
        <f>IF($C$3="","",IF(AND(OR(F1474="",F1474="□"),OR(G1474="",G1474="□"),OR(H1474="",H1474="□")),"",IF(AND(F1474="■",G1474="■"),"",IF(AND(OR(F1474="■",G1474="■"),H1474="■"),"",IF(BF1474="","",IF(OR(BF1474=4,BF1474&gt;4),"○","×"))))))</f>
        <v/>
      </c>
      <c r="P1474" s="162" t="str">
        <f>IF($C$3="","",IF(AND(OR(F1474="",F1474="□"),OR(G1474="",G1474="□"),OR(H1474="",H1474="□")),"",IF(AND(F1474="■",G1474="■"),"",IF(AND(OR(F1474="■",G1474="■"),H1474="■"),"",IF(BF1474="","",IF(OR(BF1474=5,BF1474&gt;5),"○","×"))))))</f>
        <v/>
      </c>
      <c r="Q1474" s="129" t="s">
        <v>38</v>
      </c>
      <c r="R1474" s="130" t="s">
        <v>38</v>
      </c>
      <c r="S1474" s="131" t="s">
        <v>38</v>
      </c>
      <c r="T1474" s="1"/>
      <c r="U1474" s="10"/>
      <c r="V1474" s="11"/>
      <c r="W1474" s="10"/>
      <c r="X1474" s="223" t="str">
        <f t="shared" si="460"/>
        <v/>
      </c>
      <c r="Y1474" s="164" t="str">
        <f t="shared" si="442"/>
        <v/>
      </c>
      <c r="Z1474" s="131" t="s">
        <v>58</v>
      </c>
      <c r="AA1474" s="135" t="s">
        <v>58</v>
      </c>
      <c r="AB1474" s="165" t="str">
        <f t="shared" si="443"/>
        <v/>
      </c>
      <c r="AC1474" s="280"/>
      <c r="AD1474" s="281"/>
      <c r="AF1474" s="60" t="str">
        <f>IF($C$3="","",IF(AND(F1474="□",G1474="□",H1474="□"),"",IF(AND(F1474="■",G1474="■"),"",IF(AND(F1474="■",H1474="■"),"",IF(AND(G1474="■",H1474="■"),"",IF(F1474="■",$BY$42,IF(G1474="■",$BY$39,IF(I1474="","",I1474))))))))</f>
        <v/>
      </c>
      <c r="AG1474" s="61" t="str">
        <f>IF($C$3="","",IF(AND(F1474="□",G1474="□",H1474="□"),"",IF(AND(F1474="■",G1474="■"),"",IF(AND(F1474="■",H1474="■"),"",IF(AND(G1474="■",H1474="■"),"",IF(F1474="■",$BY$44,IF(G1474="■",$BY$41,IF(K1474="","",K1474))))))))</f>
        <v/>
      </c>
      <c r="AH1474" s="63" t="str">
        <f t="shared" si="444"/>
        <v/>
      </c>
      <c r="AI1474" s="63" t="str">
        <f t="shared" si="445"/>
        <v/>
      </c>
      <c r="AJ1474" s="64" t="str">
        <f t="shared" si="446"/>
        <v/>
      </c>
      <c r="AK1474" s="64" t="str">
        <f t="shared" si="447"/>
        <v/>
      </c>
      <c r="AL1474" s="64" t="str">
        <f>IF($C$3="","",IF(AND(F1474="□",G1474="□",H1474="□"),"",IF(AND(F1474="■",G1474="■"),"",IF(AND(F1474="■",H1474="■"),"",IF(AND(G1474="■",H1474="■"),"",IF(F1474="■",$BY$23,IF(G1474="■",$BY$21,IF(J1474="","",J1474))))))))</f>
        <v/>
      </c>
      <c r="AM1474" s="65" t="str">
        <f t="shared" si="448"/>
        <v/>
      </c>
      <c r="AN1474" s="64" t="str">
        <f>IF($C$3="","",IF(AND(F1474="□",G1474="□",H1474="□"),"",IF(AND(F1474="■",G1474="■"),"",IF(AND(F1474="■",H1474="■"),"",IF(AND(G1474="■",H1474="■"),"",IF(F1474="■",$BY$24,IF(G1474="■",$BY$22,IF(L1474="","",L1474))))))))</f>
        <v/>
      </c>
      <c r="AO1474" s="118"/>
      <c r="AP1474" s="64" t="str">
        <f t="shared" si="449"/>
        <v/>
      </c>
      <c r="AQ1474" s="64" t="str">
        <f t="shared" si="450"/>
        <v/>
      </c>
      <c r="AR1474" s="64" t="str">
        <f t="shared" si="451"/>
        <v/>
      </c>
      <c r="AS1474" s="64" t="str">
        <f t="shared" si="452"/>
        <v/>
      </c>
      <c r="AT1474" s="64" t="str">
        <f t="shared" si="453"/>
        <v/>
      </c>
      <c r="AW1474" s="17" t="str">
        <f t="shared" si="454"/>
        <v/>
      </c>
      <c r="AX1474" s="17" t="str">
        <f t="shared" si="455"/>
        <v/>
      </c>
      <c r="AY1474" s="17" t="str">
        <f t="shared" si="456"/>
        <v/>
      </c>
      <c r="AZ1474" s="17" t="str">
        <f t="shared" si="457"/>
        <v/>
      </c>
      <c r="BA1474" s="17" t="str">
        <f t="shared" si="458"/>
        <v/>
      </c>
      <c r="BB1474" s="17" t="str">
        <f t="shared" si="459"/>
        <v/>
      </c>
      <c r="BD1474" s="17" t="str">
        <f>IF(AND(OR(F1474="",F1474="□"),OR(G1474="",G1474="□"),OR(H1474="",H1474="□")),"",IF(AND(F1474="■",G1474="■"),"",IF(AND(OR(F1474="■",G1474="■"),H1474="■"),"",IF(F1474="■",5,IF(G1474="■",4,IF(I1474="","",IF($C$3="","",IF($C$3=8,"-",IF($C$3&lt;8,IF(I1474&lt;=$BY$25,7,IF(I1474&lt;=$BY$26,6,IF(I1474&lt;=$BY$27,5,IF(I1474&lt;=$BY$28,4,IF(I1474&lt;=$BY$29,3,IF(I1474&lt;=$BY$30,2,1)))))))))))))))</f>
        <v/>
      </c>
      <c r="BE1474" s="17" t="str">
        <f>IF(AND(OR(F1474="",F1474="□"),OR(G1474="",G1474="□"),OR(H1474="",H1474="□")),"",IF(AND(F1474="■",G1474="■"),"",IF(AND(OR(F1474="■",G1474="■"),H1474="■"),"",IF(F1474="■",5,IF(G1474="■",4,IF(K1474="","",IF($C$3="","",IF($C$3=8,IF(K1474&lt;=$BY$33,6,IF(K1474&lt;=$BY$34,5,IF(K1474&lt;=$BY$35,4,3))),IF(AND($C$3&lt;8,$C$3&gt;4),IF(K1474&lt;=$BY$32,7,IF(K1474&lt;=$BY$33,6,IF(K1474&lt;=$BY$34,5,IF(K1474&lt;=$BY$35,4,IF(K1474&lt;=$BY$36,3,2))))),IF(C1460&lt;5,"-"))))))))))</f>
        <v/>
      </c>
      <c r="BF1474" s="17" t="str">
        <f t="shared" si="461"/>
        <v/>
      </c>
      <c r="BH1474" s="18" t="str">
        <f>IF(X1474="","",IF(50&lt;=Y1474,6,IF(AND(40&lt;=Y1474,Y1474&lt;50),5,IF(AND(30&lt;=Y1474,Y1474&lt;40),4,IF(AND(20&lt;=Y1474,Y1474&lt;30),3,IF(AND(10&lt;=Y1474,Y1474&lt;20),2,IF(AND(0&lt;=Y1474,Y1474&lt;10),1,IF(Y1474&lt;0,0,""))))))))</f>
        <v/>
      </c>
      <c r="BI1474" s="18" t="str">
        <f>IF(X1474="","",IF(30&lt;=Y1474,4,IF(AND(20&lt;=Y1474,Y1474&lt;30),3,IF(AND(10&lt;=Y1474,Y1474&lt;20),2,IF(AND(0&lt;=Y1474,Y1474&lt;10),1,IF(Y1474&lt;0,0,""))))))</f>
        <v/>
      </c>
      <c r="BJ1474" s="58" t="str">
        <f>IF(AND(OR(Q1474="",Q1474="□"),OR(R1474="",R1474="□"),OR(S1474="",S1474="□")),"",IF(AND(Q1474="■",R1474="■"),"",IF(AND(OR(Q1474="■",R1474="■"),S1474="■"),"",IF(Q1474="■",3,IF(R1474="■",1,IF(Z1474="■",BH1474,BI1474))))))</f>
        <v/>
      </c>
    </row>
    <row r="1475" spans="1:62" ht="12" customHeight="1" x14ac:dyDescent="0.15">
      <c r="A1475" s="66">
        <v>1458</v>
      </c>
      <c r="B1475" s="4"/>
      <c r="C1475" s="2"/>
      <c r="D1475" s="2"/>
      <c r="E1475" s="8"/>
      <c r="F1475" s="129" t="s">
        <v>38</v>
      </c>
      <c r="G1475" s="130" t="s">
        <v>38</v>
      </c>
      <c r="H1475" s="131" t="s">
        <v>38</v>
      </c>
      <c r="I1475" s="122"/>
      <c r="J1475" s="149"/>
      <c r="K1475" s="124"/>
      <c r="L1475" s="178"/>
      <c r="M1475" s="133"/>
      <c r="N1475" s="163" t="str">
        <f>IF($C$3="","",IF(P1475="","",BF1475))</f>
        <v/>
      </c>
      <c r="O1475" s="163" t="str">
        <f>IF($C$3="","",IF(AND(OR(F1475="",F1475="□"),OR(G1475="",G1475="□"),OR(H1475="",H1475="□")),"",IF(AND(F1475="■",G1475="■"),"",IF(AND(OR(F1475="■",G1475="■"),H1475="■"),"",IF(BF1475="","",IF(OR(BF1475=4,BF1475&gt;4),"○","×"))))))</f>
        <v/>
      </c>
      <c r="P1475" s="162" t="str">
        <f>IF($C$3="","",IF(AND(OR(F1475="",F1475="□"),OR(G1475="",G1475="□"),OR(H1475="",H1475="□")),"",IF(AND(F1475="■",G1475="■"),"",IF(AND(OR(F1475="■",G1475="■"),H1475="■"),"",IF(BF1475="","",IF(OR(BF1475=5,BF1475&gt;5),"○","×"))))))</f>
        <v/>
      </c>
      <c r="Q1475" s="129" t="s">
        <v>38</v>
      </c>
      <c r="R1475" s="130" t="s">
        <v>38</v>
      </c>
      <c r="S1475" s="131" t="s">
        <v>38</v>
      </c>
      <c r="T1475" s="1"/>
      <c r="U1475" s="10"/>
      <c r="V1475" s="11"/>
      <c r="W1475" s="10"/>
      <c r="X1475" s="223" t="str">
        <f t="shared" si="460"/>
        <v/>
      </c>
      <c r="Y1475" s="164" t="str">
        <f t="shared" si="442"/>
        <v/>
      </c>
      <c r="Z1475" s="131" t="s">
        <v>58</v>
      </c>
      <c r="AA1475" s="135" t="s">
        <v>58</v>
      </c>
      <c r="AB1475" s="165" t="str">
        <f t="shared" si="443"/>
        <v/>
      </c>
      <c r="AC1475" s="280"/>
      <c r="AD1475" s="281"/>
      <c r="AF1475" s="60" t="str">
        <f>IF($C$3="","",IF(AND(F1475="□",G1475="□",H1475="□"),"",IF(AND(F1475="■",G1475="■"),"",IF(AND(F1475="■",H1475="■"),"",IF(AND(G1475="■",H1475="■"),"",IF(F1475="■",$BY$42,IF(G1475="■",$BY$39,IF(I1475="","",I1475))))))))</f>
        <v/>
      </c>
      <c r="AG1475" s="61" t="str">
        <f>IF($C$3="","",IF(AND(F1475="□",G1475="□",H1475="□"),"",IF(AND(F1475="■",G1475="■"),"",IF(AND(F1475="■",H1475="■"),"",IF(AND(G1475="■",H1475="■"),"",IF(F1475="■",$BY$44,IF(G1475="■",$BY$41,IF(K1475="","",K1475))))))))</f>
        <v/>
      </c>
      <c r="AH1475" s="63" t="str">
        <f t="shared" si="444"/>
        <v/>
      </c>
      <c r="AI1475" s="63" t="str">
        <f t="shared" si="445"/>
        <v/>
      </c>
      <c r="AJ1475" s="64" t="str">
        <f t="shared" si="446"/>
        <v/>
      </c>
      <c r="AK1475" s="64" t="str">
        <f t="shared" si="447"/>
        <v/>
      </c>
      <c r="AL1475" s="64" t="str">
        <f>IF($C$3="","",IF(AND(F1475="□",G1475="□",H1475="□"),"",IF(AND(F1475="■",G1475="■"),"",IF(AND(F1475="■",H1475="■"),"",IF(AND(G1475="■",H1475="■"),"",IF(F1475="■",$BY$23,IF(G1475="■",$BY$21,IF(J1475="","",J1475))))))))</f>
        <v/>
      </c>
      <c r="AM1475" s="65" t="str">
        <f t="shared" si="448"/>
        <v/>
      </c>
      <c r="AN1475" s="64" t="str">
        <f>IF($C$3="","",IF(AND(F1475="□",G1475="□",H1475="□"),"",IF(AND(F1475="■",G1475="■"),"",IF(AND(F1475="■",H1475="■"),"",IF(AND(G1475="■",H1475="■"),"",IF(F1475="■",$BY$24,IF(G1475="■",$BY$22,IF(L1475="","",L1475))))))))</f>
        <v/>
      </c>
      <c r="AO1475" s="118"/>
      <c r="AP1475" s="64" t="str">
        <f t="shared" si="449"/>
        <v/>
      </c>
      <c r="AQ1475" s="64" t="str">
        <f t="shared" si="450"/>
        <v/>
      </c>
      <c r="AR1475" s="64" t="str">
        <f t="shared" si="451"/>
        <v/>
      </c>
      <c r="AS1475" s="64" t="str">
        <f t="shared" si="452"/>
        <v/>
      </c>
      <c r="AT1475" s="64" t="str">
        <f t="shared" si="453"/>
        <v/>
      </c>
      <c r="AW1475" s="17" t="str">
        <f t="shared" si="454"/>
        <v/>
      </c>
      <c r="AX1475" s="17" t="str">
        <f t="shared" si="455"/>
        <v/>
      </c>
      <c r="AY1475" s="17" t="str">
        <f t="shared" si="456"/>
        <v/>
      </c>
      <c r="AZ1475" s="17" t="str">
        <f t="shared" si="457"/>
        <v/>
      </c>
      <c r="BA1475" s="17" t="str">
        <f t="shared" si="458"/>
        <v/>
      </c>
      <c r="BB1475" s="17" t="str">
        <f t="shared" si="459"/>
        <v/>
      </c>
      <c r="BD1475" s="17" t="str">
        <f>IF(AND(OR(F1475="",F1475="□"),OR(G1475="",G1475="□"),OR(H1475="",H1475="□")),"",IF(AND(F1475="■",G1475="■"),"",IF(AND(OR(F1475="■",G1475="■"),H1475="■"),"",IF(F1475="■",5,IF(G1475="■",4,IF(I1475="","",IF($C$3="","",IF($C$3=8,"-",IF($C$3&lt;8,IF(I1475&lt;=$BY$25,7,IF(I1475&lt;=$BY$26,6,IF(I1475&lt;=$BY$27,5,IF(I1475&lt;=$BY$28,4,IF(I1475&lt;=$BY$29,3,IF(I1475&lt;=$BY$30,2,1)))))))))))))))</f>
        <v/>
      </c>
      <c r="BE1475" s="17" t="str">
        <f>IF(AND(OR(F1475="",F1475="□"),OR(G1475="",G1475="□"),OR(H1475="",H1475="□")),"",IF(AND(F1475="■",G1475="■"),"",IF(AND(OR(F1475="■",G1475="■"),H1475="■"),"",IF(F1475="■",5,IF(G1475="■",4,IF(K1475="","",IF($C$3="","",IF($C$3=8,IF(K1475&lt;=$BY$33,6,IF(K1475&lt;=$BY$34,5,IF(K1475&lt;=$BY$35,4,3))),IF(AND($C$3&lt;8,$C$3&gt;4),IF(K1475&lt;=$BY$32,7,IF(K1475&lt;=$BY$33,6,IF(K1475&lt;=$BY$34,5,IF(K1475&lt;=$BY$35,4,IF(K1475&lt;=$BY$36,3,2))))),IF(C1461&lt;5,"-"))))))))))</f>
        <v/>
      </c>
      <c r="BF1475" s="17" t="str">
        <f t="shared" si="461"/>
        <v/>
      </c>
      <c r="BH1475" s="18" t="str">
        <f>IF(X1475="","",IF(50&lt;=Y1475,6,IF(AND(40&lt;=Y1475,Y1475&lt;50),5,IF(AND(30&lt;=Y1475,Y1475&lt;40),4,IF(AND(20&lt;=Y1475,Y1475&lt;30),3,IF(AND(10&lt;=Y1475,Y1475&lt;20),2,IF(AND(0&lt;=Y1475,Y1475&lt;10),1,IF(Y1475&lt;0,0,""))))))))</f>
        <v/>
      </c>
      <c r="BI1475" s="18" t="str">
        <f>IF(X1475="","",IF(30&lt;=Y1475,4,IF(AND(20&lt;=Y1475,Y1475&lt;30),3,IF(AND(10&lt;=Y1475,Y1475&lt;20),2,IF(AND(0&lt;=Y1475,Y1475&lt;10),1,IF(Y1475&lt;0,0,""))))))</f>
        <v/>
      </c>
      <c r="BJ1475" s="58" t="str">
        <f>IF(AND(OR(Q1475="",Q1475="□"),OR(R1475="",R1475="□"),OR(S1475="",S1475="□")),"",IF(AND(Q1475="■",R1475="■"),"",IF(AND(OR(Q1475="■",R1475="■"),S1475="■"),"",IF(Q1475="■",3,IF(R1475="■",1,IF(Z1475="■",BH1475,BI1475))))))</f>
        <v/>
      </c>
    </row>
    <row r="1476" spans="1:62" ht="12" customHeight="1" x14ac:dyDescent="0.15">
      <c r="A1476" s="66">
        <v>1459</v>
      </c>
      <c r="B1476" s="4"/>
      <c r="C1476" s="2"/>
      <c r="D1476" s="2"/>
      <c r="E1476" s="8"/>
      <c r="F1476" s="129" t="s">
        <v>38</v>
      </c>
      <c r="G1476" s="130" t="s">
        <v>38</v>
      </c>
      <c r="H1476" s="131" t="s">
        <v>38</v>
      </c>
      <c r="I1476" s="122"/>
      <c r="J1476" s="149"/>
      <c r="K1476" s="124"/>
      <c r="L1476" s="178"/>
      <c r="M1476" s="133"/>
      <c r="N1476" s="163" t="str">
        <f>IF($C$3="","",IF(P1476="","",BF1476))</f>
        <v/>
      </c>
      <c r="O1476" s="163" t="str">
        <f>IF($C$3="","",IF(AND(OR(F1476="",F1476="□"),OR(G1476="",G1476="□"),OR(H1476="",H1476="□")),"",IF(AND(F1476="■",G1476="■"),"",IF(AND(OR(F1476="■",G1476="■"),H1476="■"),"",IF(BF1476="","",IF(OR(BF1476=4,BF1476&gt;4),"○","×"))))))</f>
        <v/>
      </c>
      <c r="P1476" s="162" t="str">
        <f>IF($C$3="","",IF(AND(OR(F1476="",F1476="□"),OR(G1476="",G1476="□"),OR(H1476="",H1476="□")),"",IF(AND(F1476="■",G1476="■"),"",IF(AND(OR(F1476="■",G1476="■"),H1476="■"),"",IF(BF1476="","",IF(OR(BF1476=5,BF1476&gt;5),"○","×"))))))</f>
        <v/>
      </c>
      <c r="Q1476" s="129" t="s">
        <v>38</v>
      </c>
      <c r="R1476" s="130" t="s">
        <v>38</v>
      </c>
      <c r="S1476" s="131" t="s">
        <v>38</v>
      </c>
      <c r="T1476" s="1"/>
      <c r="U1476" s="10"/>
      <c r="V1476" s="11"/>
      <c r="W1476" s="10"/>
      <c r="X1476" s="223" t="str">
        <f t="shared" si="460"/>
        <v/>
      </c>
      <c r="Y1476" s="164" t="str">
        <f t="shared" si="442"/>
        <v/>
      </c>
      <c r="Z1476" s="131" t="s">
        <v>58</v>
      </c>
      <c r="AA1476" s="135" t="s">
        <v>58</v>
      </c>
      <c r="AB1476" s="165" t="str">
        <f t="shared" si="443"/>
        <v/>
      </c>
      <c r="AC1476" s="280"/>
      <c r="AD1476" s="281"/>
      <c r="AF1476" s="60" t="str">
        <f>IF($C$3="","",IF(AND(F1476="□",G1476="□",H1476="□"),"",IF(AND(F1476="■",G1476="■"),"",IF(AND(F1476="■",H1476="■"),"",IF(AND(G1476="■",H1476="■"),"",IF(F1476="■",$BY$42,IF(G1476="■",$BY$39,IF(I1476="","",I1476))))))))</f>
        <v/>
      </c>
      <c r="AG1476" s="61" t="str">
        <f>IF($C$3="","",IF(AND(F1476="□",G1476="□",H1476="□"),"",IF(AND(F1476="■",G1476="■"),"",IF(AND(F1476="■",H1476="■"),"",IF(AND(G1476="■",H1476="■"),"",IF(F1476="■",$BY$44,IF(G1476="■",$BY$41,IF(K1476="","",K1476))))))))</f>
        <v/>
      </c>
      <c r="AH1476" s="63" t="str">
        <f t="shared" si="444"/>
        <v/>
      </c>
      <c r="AI1476" s="63" t="str">
        <f t="shared" si="445"/>
        <v/>
      </c>
      <c r="AJ1476" s="64" t="str">
        <f t="shared" si="446"/>
        <v/>
      </c>
      <c r="AK1476" s="64" t="str">
        <f t="shared" si="447"/>
        <v/>
      </c>
      <c r="AL1476" s="64" t="str">
        <f>IF($C$3="","",IF(AND(F1476="□",G1476="□",H1476="□"),"",IF(AND(F1476="■",G1476="■"),"",IF(AND(F1476="■",H1476="■"),"",IF(AND(G1476="■",H1476="■"),"",IF(F1476="■",$BY$23,IF(G1476="■",$BY$21,IF(J1476="","",J1476))))))))</f>
        <v/>
      </c>
      <c r="AM1476" s="65" t="str">
        <f t="shared" si="448"/>
        <v/>
      </c>
      <c r="AN1476" s="64" t="str">
        <f>IF($C$3="","",IF(AND(F1476="□",G1476="□",H1476="□"),"",IF(AND(F1476="■",G1476="■"),"",IF(AND(F1476="■",H1476="■"),"",IF(AND(G1476="■",H1476="■"),"",IF(F1476="■",$BY$24,IF(G1476="■",$BY$22,IF(L1476="","",L1476))))))))</f>
        <v/>
      </c>
      <c r="AO1476" s="118"/>
      <c r="AP1476" s="64" t="str">
        <f t="shared" si="449"/>
        <v/>
      </c>
      <c r="AQ1476" s="64" t="str">
        <f t="shared" si="450"/>
        <v/>
      </c>
      <c r="AR1476" s="64" t="str">
        <f t="shared" si="451"/>
        <v/>
      </c>
      <c r="AS1476" s="64" t="str">
        <f t="shared" si="452"/>
        <v/>
      </c>
      <c r="AT1476" s="64" t="str">
        <f t="shared" si="453"/>
        <v/>
      </c>
      <c r="AW1476" s="17" t="str">
        <f t="shared" si="454"/>
        <v/>
      </c>
      <c r="AX1476" s="17" t="str">
        <f t="shared" si="455"/>
        <v/>
      </c>
      <c r="AY1476" s="17" t="str">
        <f t="shared" si="456"/>
        <v/>
      </c>
      <c r="AZ1476" s="17" t="str">
        <f t="shared" si="457"/>
        <v/>
      </c>
      <c r="BA1476" s="17" t="str">
        <f t="shared" si="458"/>
        <v/>
      </c>
      <c r="BB1476" s="17" t="str">
        <f t="shared" si="459"/>
        <v/>
      </c>
      <c r="BD1476" s="17" t="str">
        <f>IF(AND(OR(F1476="",F1476="□"),OR(G1476="",G1476="□"),OR(H1476="",H1476="□")),"",IF(AND(F1476="■",G1476="■"),"",IF(AND(OR(F1476="■",G1476="■"),H1476="■"),"",IF(F1476="■",5,IF(G1476="■",4,IF(I1476="","",IF($C$3="","",IF($C$3=8,"-",IF($C$3&lt;8,IF(I1476&lt;=$BY$25,7,IF(I1476&lt;=$BY$26,6,IF(I1476&lt;=$BY$27,5,IF(I1476&lt;=$BY$28,4,IF(I1476&lt;=$BY$29,3,IF(I1476&lt;=$BY$30,2,1)))))))))))))))</f>
        <v/>
      </c>
      <c r="BE1476" s="17" t="str">
        <f>IF(AND(OR(F1476="",F1476="□"),OR(G1476="",G1476="□"),OR(H1476="",H1476="□")),"",IF(AND(F1476="■",G1476="■"),"",IF(AND(OR(F1476="■",G1476="■"),H1476="■"),"",IF(F1476="■",5,IF(G1476="■",4,IF(K1476="","",IF($C$3="","",IF($C$3=8,IF(K1476&lt;=$BY$33,6,IF(K1476&lt;=$BY$34,5,IF(K1476&lt;=$BY$35,4,3))),IF(AND($C$3&lt;8,$C$3&gt;4),IF(K1476&lt;=$BY$32,7,IF(K1476&lt;=$BY$33,6,IF(K1476&lt;=$BY$34,5,IF(K1476&lt;=$BY$35,4,IF(K1476&lt;=$BY$36,3,2))))),IF(C1462&lt;5,"-"))))))))))</f>
        <v/>
      </c>
      <c r="BF1476" s="17" t="str">
        <f t="shared" si="461"/>
        <v/>
      </c>
      <c r="BH1476" s="18" t="str">
        <f>IF(X1476="","",IF(50&lt;=Y1476,6,IF(AND(40&lt;=Y1476,Y1476&lt;50),5,IF(AND(30&lt;=Y1476,Y1476&lt;40),4,IF(AND(20&lt;=Y1476,Y1476&lt;30),3,IF(AND(10&lt;=Y1476,Y1476&lt;20),2,IF(AND(0&lt;=Y1476,Y1476&lt;10),1,IF(Y1476&lt;0,0,""))))))))</f>
        <v/>
      </c>
      <c r="BI1476" s="18" t="str">
        <f>IF(X1476="","",IF(30&lt;=Y1476,4,IF(AND(20&lt;=Y1476,Y1476&lt;30),3,IF(AND(10&lt;=Y1476,Y1476&lt;20),2,IF(AND(0&lt;=Y1476,Y1476&lt;10),1,IF(Y1476&lt;0,0,""))))))</f>
        <v/>
      </c>
      <c r="BJ1476" s="58" t="str">
        <f>IF(AND(OR(Q1476="",Q1476="□"),OR(R1476="",R1476="□"),OR(S1476="",S1476="□")),"",IF(AND(Q1476="■",R1476="■"),"",IF(AND(OR(Q1476="■",R1476="■"),S1476="■"),"",IF(Q1476="■",3,IF(R1476="■",1,IF(Z1476="■",BH1476,BI1476))))))</f>
        <v/>
      </c>
    </row>
    <row r="1477" spans="1:62" ht="12" customHeight="1" x14ac:dyDescent="0.15">
      <c r="A1477" s="66">
        <v>1460</v>
      </c>
      <c r="B1477" s="4"/>
      <c r="C1477" s="2"/>
      <c r="D1477" s="2"/>
      <c r="E1477" s="8"/>
      <c r="F1477" s="129" t="s">
        <v>38</v>
      </c>
      <c r="G1477" s="130" t="s">
        <v>38</v>
      </c>
      <c r="H1477" s="131" t="s">
        <v>38</v>
      </c>
      <c r="I1477" s="122"/>
      <c r="J1477" s="149"/>
      <c r="K1477" s="124"/>
      <c r="L1477" s="178"/>
      <c r="M1477" s="133"/>
      <c r="N1477" s="163" t="str">
        <f>IF($C$3="","",IF(P1477="","",BF1477))</f>
        <v/>
      </c>
      <c r="O1477" s="163" t="str">
        <f>IF($C$3="","",IF(AND(OR(F1477="",F1477="□"),OR(G1477="",G1477="□"),OR(H1477="",H1477="□")),"",IF(AND(F1477="■",G1477="■"),"",IF(AND(OR(F1477="■",G1477="■"),H1477="■"),"",IF(BF1477="","",IF(OR(BF1477=4,BF1477&gt;4),"○","×"))))))</f>
        <v/>
      </c>
      <c r="P1477" s="162" t="str">
        <f>IF($C$3="","",IF(AND(OR(F1477="",F1477="□"),OR(G1477="",G1477="□"),OR(H1477="",H1477="□")),"",IF(AND(F1477="■",G1477="■"),"",IF(AND(OR(F1477="■",G1477="■"),H1477="■"),"",IF(BF1477="","",IF(OR(BF1477=5,BF1477&gt;5),"○","×"))))))</f>
        <v/>
      </c>
      <c r="Q1477" s="129" t="s">
        <v>38</v>
      </c>
      <c r="R1477" s="130" t="s">
        <v>38</v>
      </c>
      <c r="S1477" s="131" t="s">
        <v>38</v>
      </c>
      <c r="T1477" s="1"/>
      <c r="U1477" s="10"/>
      <c r="V1477" s="11"/>
      <c r="W1477" s="10"/>
      <c r="X1477" s="223" t="str">
        <f t="shared" si="460"/>
        <v/>
      </c>
      <c r="Y1477" s="164" t="str">
        <f t="shared" si="442"/>
        <v/>
      </c>
      <c r="Z1477" s="131" t="s">
        <v>58</v>
      </c>
      <c r="AA1477" s="135" t="s">
        <v>58</v>
      </c>
      <c r="AB1477" s="165" t="str">
        <f t="shared" si="443"/>
        <v/>
      </c>
      <c r="AC1477" s="280"/>
      <c r="AD1477" s="281"/>
      <c r="AF1477" s="60" t="str">
        <f>IF($C$3="","",IF(AND(F1477="□",G1477="□",H1477="□"),"",IF(AND(F1477="■",G1477="■"),"",IF(AND(F1477="■",H1477="■"),"",IF(AND(G1477="■",H1477="■"),"",IF(F1477="■",$BY$42,IF(G1477="■",$BY$39,IF(I1477="","",I1477))))))))</f>
        <v/>
      </c>
      <c r="AG1477" s="61" t="str">
        <f>IF($C$3="","",IF(AND(F1477="□",G1477="□",H1477="□"),"",IF(AND(F1477="■",G1477="■"),"",IF(AND(F1477="■",H1477="■"),"",IF(AND(G1477="■",H1477="■"),"",IF(F1477="■",$BY$44,IF(G1477="■",$BY$41,IF(K1477="","",K1477))))))))</f>
        <v/>
      </c>
      <c r="AH1477" s="63" t="str">
        <f t="shared" si="444"/>
        <v/>
      </c>
      <c r="AI1477" s="63" t="str">
        <f t="shared" si="445"/>
        <v/>
      </c>
      <c r="AJ1477" s="64" t="str">
        <f t="shared" si="446"/>
        <v/>
      </c>
      <c r="AK1477" s="64" t="str">
        <f t="shared" si="447"/>
        <v/>
      </c>
      <c r="AL1477" s="64" t="str">
        <f>IF($C$3="","",IF(AND(F1477="□",G1477="□",H1477="□"),"",IF(AND(F1477="■",G1477="■"),"",IF(AND(F1477="■",H1477="■"),"",IF(AND(G1477="■",H1477="■"),"",IF(F1477="■",$BY$23,IF(G1477="■",$BY$21,IF(J1477="","",J1477))))))))</f>
        <v/>
      </c>
      <c r="AM1477" s="65" t="str">
        <f t="shared" si="448"/>
        <v/>
      </c>
      <c r="AN1477" s="64" t="str">
        <f>IF($C$3="","",IF(AND(F1477="□",G1477="□",H1477="□"),"",IF(AND(F1477="■",G1477="■"),"",IF(AND(F1477="■",H1477="■"),"",IF(AND(G1477="■",H1477="■"),"",IF(F1477="■",$BY$24,IF(G1477="■",$BY$22,IF(L1477="","",L1477))))))))</f>
        <v/>
      </c>
      <c r="AO1477" s="118"/>
      <c r="AP1477" s="64" t="str">
        <f t="shared" si="449"/>
        <v/>
      </c>
      <c r="AQ1477" s="64" t="str">
        <f t="shared" si="450"/>
        <v/>
      </c>
      <c r="AR1477" s="64" t="str">
        <f t="shared" si="451"/>
        <v/>
      </c>
      <c r="AS1477" s="64" t="str">
        <f t="shared" si="452"/>
        <v/>
      </c>
      <c r="AT1477" s="64" t="str">
        <f t="shared" si="453"/>
        <v/>
      </c>
      <c r="AW1477" s="17" t="str">
        <f t="shared" si="454"/>
        <v/>
      </c>
      <c r="AX1477" s="17" t="str">
        <f t="shared" si="455"/>
        <v/>
      </c>
      <c r="AY1477" s="17" t="str">
        <f t="shared" si="456"/>
        <v/>
      </c>
      <c r="AZ1477" s="17" t="str">
        <f t="shared" si="457"/>
        <v/>
      </c>
      <c r="BA1477" s="17" t="str">
        <f t="shared" si="458"/>
        <v/>
      </c>
      <c r="BB1477" s="17" t="str">
        <f t="shared" si="459"/>
        <v/>
      </c>
      <c r="BD1477" s="17" t="str">
        <f>IF(AND(OR(F1477="",F1477="□"),OR(G1477="",G1477="□"),OR(H1477="",H1477="□")),"",IF(AND(F1477="■",G1477="■"),"",IF(AND(OR(F1477="■",G1477="■"),H1477="■"),"",IF(F1477="■",5,IF(G1477="■",4,IF(I1477="","",IF($C$3="","",IF($C$3=8,"-",IF($C$3&lt;8,IF(I1477&lt;=$BY$25,7,IF(I1477&lt;=$BY$26,6,IF(I1477&lt;=$BY$27,5,IF(I1477&lt;=$BY$28,4,IF(I1477&lt;=$BY$29,3,IF(I1477&lt;=$BY$30,2,1)))))))))))))))</f>
        <v/>
      </c>
      <c r="BE1477" s="17" t="str">
        <f>IF(AND(OR(F1477="",F1477="□"),OR(G1477="",G1477="□"),OR(H1477="",H1477="□")),"",IF(AND(F1477="■",G1477="■"),"",IF(AND(OR(F1477="■",G1477="■"),H1477="■"),"",IF(F1477="■",5,IF(G1477="■",4,IF(K1477="","",IF($C$3="","",IF($C$3=8,IF(K1477&lt;=$BY$33,6,IF(K1477&lt;=$BY$34,5,IF(K1477&lt;=$BY$35,4,3))),IF(AND($C$3&lt;8,$C$3&gt;4),IF(K1477&lt;=$BY$32,7,IF(K1477&lt;=$BY$33,6,IF(K1477&lt;=$BY$34,5,IF(K1477&lt;=$BY$35,4,IF(K1477&lt;=$BY$36,3,2))))),IF(C1463&lt;5,"-"))))))))))</f>
        <v/>
      </c>
      <c r="BF1477" s="17" t="str">
        <f t="shared" si="461"/>
        <v/>
      </c>
      <c r="BH1477" s="18" t="str">
        <f>IF(X1477="","",IF(50&lt;=Y1477,6,IF(AND(40&lt;=Y1477,Y1477&lt;50),5,IF(AND(30&lt;=Y1477,Y1477&lt;40),4,IF(AND(20&lt;=Y1477,Y1477&lt;30),3,IF(AND(10&lt;=Y1477,Y1477&lt;20),2,IF(AND(0&lt;=Y1477,Y1477&lt;10),1,IF(Y1477&lt;0,0,""))))))))</f>
        <v/>
      </c>
      <c r="BI1477" s="18" t="str">
        <f>IF(X1477="","",IF(30&lt;=Y1477,4,IF(AND(20&lt;=Y1477,Y1477&lt;30),3,IF(AND(10&lt;=Y1477,Y1477&lt;20),2,IF(AND(0&lt;=Y1477,Y1477&lt;10),1,IF(Y1477&lt;0,0,""))))))</f>
        <v/>
      </c>
      <c r="BJ1477" s="58" t="str">
        <f>IF(AND(OR(Q1477="",Q1477="□"),OR(R1477="",R1477="□"),OR(S1477="",S1477="□")),"",IF(AND(Q1477="■",R1477="■"),"",IF(AND(OR(Q1477="■",R1477="■"),S1477="■"),"",IF(Q1477="■",3,IF(R1477="■",1,IF(Z1477="■",BH1477,BI1477))))))</f>
        <v/>
      </c>
    </row>
    <row r="1478" spans="1:62" ht="12" customHeight="1" x14ac:dyDescent="0.15">
      <c r="A1478" s="66">
        <v>1461</v>
      </c>
      <c r="B1478" s="4"/>
      <c r="C1478" s="2"/>
      <c r="D1478" s="2"/>
      <c r="E1478" s="8"/>
      <c r="F1478" s="129" t="s">
        <v>38</v>
      </c>
      <c r="G1478" s="130" t="s">
        <v>38</v>
      </c>
      <c r="H1478" s="131" t="s">
        <v>38</v>
      </c>
      <c r="I1478" s="122"/>
      <c r="J1478" s="149"/>
      <c r="K1478" s="124"/>
      <c r="L1478" s="178"/>
      <c r="M1478" s="133"/>
      <c r="N1478" s="163" t="str">
        <f>IF($C$3="","",IF(P1478="","",BF1478))</f>
        <v/>
      </c>
      <c r="O1478" s="163" t="str">
        <f>IF($C$3="","",IF(AND(OR(F1478="",F1478="□"),OR(G1478="",G1478="□"),OR(H1478="",H1478="□")),"",IF(AND(F1478="■",G1478="■"),"",IF(AND(OR(F1478="■",G1478="■"),H1478="■"),"",IF(BF1478="","",IF(OR(BF1478=4,BF1478&gt;4),"○","×"))))))</f>
        <v/>
      </c>
      <c r="P1478" s="162" t="str">
        <f>IF($C$3="","",IF(AND(OR(F1478="",F1478="□"),OR(G1478="",G1478="□"),OR(H1478="",H1478="□")),"",IF(AND(F1478="■",G1478="■"),"",IF(AND(OR(F1478="■",G1478="■"),H1478="■"),"",IF(BF1478="","",IF(OR(BF1478=5,BF1478&gt;5),"○","×"))))))</f>
        <v/>
      </c>
      <c r="Q1478" s="129" t="s">
        <v>38</v>
      </c>
      <c r="R1478" s="130" t="s">
        <v>38</v>
      </c>
      <c r="S1478" s="131" t="s">
        <v>38</v>
      </c>
      <c r="T1478" s="1"/>
      <c r="U1478" s="10"/>
      <c r="V1478" s="11"/>
      <c r="W1478" s="10"/>
      <c r="X1478" s="223" t="str">
        <f t="shared" si="460"/>
        <v/>
      </c>
      <c r="Y1478" s="164" t="str">
        <f t="shared" si="442"/>
        <v/>
      </c>
      <c r="Z1478" s="131" t="s">
        <v>58</v>
      </c>
      <c r="AA1478" s="135" t="s">
        <v>58</v>
      </c>
      <c r="AB1478" s="165" t="str">
        <f t="shared" si="443"/>
        <v/>
      </c>
      <c r="AC1478" s="280"/>
      <c r="AD1478" s="281"/>
      <c r="AF1478" s="60" t="str">
        <f>IF($C$3="","",IF(AND(F1478="□",G1478="□",H1478="□"),"",IF(AND(F1478="■",G1478="■"),"",IF(AND(F1478="■",H1478="■"),"",IF(AND(G1478="■",H1478="■"),"",IF(F1478="■",$BY$42,IF(G1478="■",$BY$39,IF(I1478="","",I1478))))))))</f>
        <v/>
      </c>
      <c r="AG1478" s="61" t="str">
        <f>IF($C$3="","",IF(AND(F1478="□",G1478="□",H1478="□"),"",IF(AND(F1478="■",G1478="■"),"",IF(AND(F1478="■",H1478="■"),"",IF(AND(G1478="■",H1478="■"),"",IF(F1478="■",$BY$44,IF(G1478="■",$BY$41,IF(K1478="","",K1478))))))))</f>
        <v/>
      </c>
      <c r="AH1478" s="63" t="str">
        <f t="shared" si="444"/>
        <v/>
      </c>
      <c r="AI1478" s="63" t="str">
        <f t="shared" si="445"/>
        <v/>
      </c>
      <c r="AJ1478" s="64" t="str">
        <f t="shared" si="446"/>
        <v/>
      </c>
      <c r="AK1478" s="64" t="str">
        <f t="shared" si="447"/>
        <v/>
      </c>
      <c r="AL1478" s="64" t="str">
        <f>IF($C$3="","",IF(AND(F1478="□",G1478="□",H1478="□"),"",IF(AND(F1478="■",G1478="■"),"",IF(AND(F1478="■",H1478="■"),"",IF(AND(G1478="■",H1478="■"),"",IF(F1478="■",$BY$23,IF(G1478="■",$BY$21,IF(J1478="","",J1478))))))))</f>
        <v/>
      </c>
      <c r="AM1478" s="65" t="str">
        <f t="shared" si="448"/>
        <v/>
      </c>
      <c r="AN1478" s="64" t="str">
        <f>IF($C$3="","",IF(AND(F1478="□",G1478="□",H1478="□"),"",IF(AND(F1478="■",G1478="■"),"",IF(AND(F1478="■",H1478="■"),"",IF(AND(G1478="■",H1478="■"),"",IF(F1478="■",$BY$24,IF(G1478="■",$BY$22,IF(L1478="","",L1478))))))))</f>
        <v/>
      </c>
      <c r="AO1478" s="118"/>
      <c r="AP1478" s="64" t="str">
        <f t="shared" si="449"/>
        <v/>
      </c>
      <c r="AQ1478" s="64" t="str">
        <f t="shared" si="450"/>
        <v/>
      </c>
      <c r="AR1478" s="64" t="str">
        <f t="shared" si="451"/>
        <v/>
      </c>
      <c r="AS1478" s="64" t="str">
        <f t="shared" si="452"/>
        <v/>
      </c>
      <c r="AT1478" s="64" t="str">
        <f t="shared" si="453"/>
        <v/>
      </c>
      <c r="AW1478" s="17" t="str">
        <f t="shared" si="454"/>
        <v/>
      </c>
      <c r="AX1478" s="17" t="str">
        <f t="shared" si="455"/>
        <v/>
      </c>
      <c r="AY1478" s="17" t="str">
        <f t="shared" si="456"/>
        <v/>
      </c>
      <c r="AZ1478" s="17" t="str">
        <f t="shared" si="457"/>
        <v/>
      </c>
      <c r="BA1478" s="17" t="str">
        <f t="shared" si="458"/>
        <v/>
      </c>
      <c r="BB1478" s="17" t="str">
        <f t="shared" si="459"/>
        <v/>
      </c>
      <c r="BD1478" s="17" t="str">
        <f>IF(AND(OR(F1478="",F1478="□"),OR(G1478="",G1478="□"),OR(H1478="",H1478="□")),"",IF(AND(F1478="■",G1478="■"),"",IF(AND(OR(F1478="■",G1478="■"),H1478="■"),"",IF(F1478="■",5,IF(G1478="■",4,IF(I1478="","",IF($C$3="","",IF($C$3=8,"-",IF($C$3&lt;8,IF(I1478&lt;=$BY$25,7,IF(I1478&lt;=$BY$26,6,IF(I1478&lt;=$BY$27,5,IF(I1478&lt;=$BY$28,4,IF(I1478&lt;=$BY$29,3,IF(I1478&lt;=$BY$30,2,1)))))))))))))))</f>
        <v/>
      </c>
      <c r="BE1478" s="17" t="str">
        <f>IF(AND(OR(F1478="",F1478="□"),OR(G1478="",G1478="□"),OR(H1478="",H1478="□")),"",IF(AND(F1478="■",G1478="■"),"",IF(AND(OR(F1478="■",G1478="■"),H1478="■"),"",IF(F1478="■",5,IF(G1478="■",4,IF(K1478="","",IF($C$3="","",IF($C$3=8,IF(K1478&lt;=$BY$33,6,IF(K1478&lt;=$BY$34,5,IF(K1478&lt;=$BY$35,4,3))),IF(AND($C$3&lt;8,$C$3&gt;4),IF(K1478&lt;=$BY$32,7,IF(K1478&lt;=$BY$33,6,IF(K1478&lt;=$BY$34,5,IF(K1478&lt;=$BY$35,4,IF(K1478&lt;=$BY$36,3,2))))),IF(C1464&lt;5,"-"))))))))))</f>
        <v/>
      </c>
      <c r="BF1478" s="17" t="str">
        <f t="shared" si="461"/>
        <v/>
      </c>
      <c r="BH1478" s="18" t="str">
        <f>IF(X1478="","",IF(50&lt;=Y1478,6,IF(AND(40&lt;=Y1478,Y1478&lt;50),5,IF(AND(30&lt;=Y1478,Y1478&lt;40),4,IF(AND(20&lt;=Y1478,Y1478&lt;30),3,IF(AND(10&lt;=Y1478,Y1478&lt;20),2,IF(AND(0&lt;=Y1478,Y1478&lt;10),1,IF(Y1478&lt;0,0,""))))))))</f>
        <v/>
      </c>
      <c r="BI1478" s="18" t="str">
        <f>IF(X1478="","",IF(30&lt;=Y1478,4,IF(AND(20&lt;=Y1478,Y1478&lt;30),3,IF(AND(10&lt;=Y1478,Y1478&lt;20),2,IF(AND(0&lt;=Y1478,Y1478&lt;10),1,IF(Y1478&lt;0,0,""))))))</f>
        <v/>
      </c>
      <c r="BJ1478" s="58" t="str">
        <f>IF(AND(OR(Q1478="",Q1478="□"),OR(R1478="",R1478="□"),OR(S1478="",S1478="□")),"",IF(AND(Q1478="■",R1478="■"),"",IF(AND(OR(Q1478="■",R1478="■"),S1478="■"),"",IF(Q1478="■",3,IF(R1478="■",1,IF(Z1478="■",BH1478,BI1478))))))</f>
        <v/>
      </c>
    </row>
    <row r="1479" spans="1:62" ht="12" customHeight="1" x14ac:dyDescent="0.15">
      <c r="A1479" s="66">
        <v>1462</v>
      </c>
      <c r="B1479" s="4"/>
      <c r="C1479" s="2"/>
      <c r="D1479" s="2"/>
      <c r="E1479" s="8"/>
      <c r="F1479" s="129" t="s">
        <v>38</v>
      </c>
      <c r="G1479" s="130" t="s">
        <v>38</v>
      </c>
      <c r="H1479" s="131" t="s">
        <v>38</v>
      </c>
      <c r="I1479" s="122"/>
      <c r="J1479" s="149"/>
      <c r="K1479" s="124"/>
      <c r="L1479" s="178"/>
      <c r="M1479" s="133"/>
      <c r="N1479" s="163" t="str">
        <f>IF($C$3="","",IF(P1479="","",BF1479))</f>
        <v/>
      </c>
      <c r="O1479" s="163" t="str">
        <f>IF($C$3="","",IF(AND(OR(F1479="",F1479="□"),OR(G1479="",G1479="□"),OR(H1479="",H1479="□")),"",IF(AND(F1479="■",G1479="■"),"",IF(AND(OR(F1479="■",G1479="■"),H1479="■"),"",IF(BF1479="","",IF(OR(BF1479=4,BF1479&gt;4),"○","×"))))))</f>
        <v/>
      </c>
      <c r="P1479" s="162" t="str">
        <f>IF($C$3="","",IF(AND(OR(F1479="",F1479="□"),OR(G1479="",G1479="□"),OR(H1479="",H1479="□")),"",IF(AND(F1479="■",G1479="■"),"",IF(AND(OR(F1479="■",G1479="■"),H1479="■"),"",IF(BF1479="","",IF(OR(BF1479=5,BF1479&gt;5),"○","×"))))))</f>
        <v/>
      </c>
      <c r="Q1479" s="129" t="s">
        <v>38</v>
      </c>
      <c r="R1479" s="130" t="s">
        <v>38</v>
      </c>
      <c r="S1479" s="131" t="s">
        <v>38</v>
      </c>
      <c r="T1479" s="1"/>
      <c r="U1479" s="10"/>
      <c r="V1479" s="11"/>
      <c r="W1479" s="10"/>
      <c r="X1479" s="223" t="str">
        <f t="shared" si="460"/>
        <v/>
      </c>
      <c r="Y1479" s="164" t="str">
        <f t="shared" si="442"/>
        <v/>
      </c>
      <c r="Z1479" s="131" t="s">
        <v>58</v>
      </c>
      <c r="AA1479" s="135" t="s">
        <v>58</v>
      </c>
      <c r="AB1479" s="165" t="str">
        <f t="shared" si="443"/>
        <v/>
      </c>
      <c r="AC1479" s="280"/>
      <c r="AD1479" s="281"/>
      <c r="AF1479" s="60" t="str">
        <f>IF($C$3="","",IF(AND(F1479="□",G1479="□",H1479="□"),"",IF(AND(F1479="■",G1479="■"),"",IF(AND(F1479="■",H1479="■"),"",IF(AND(G1479="■",H1479="■"),"",IF(F1479="■",$BY$42,IF(G1479="■",$BY$39,IF(I1479="","",I1479))))))))</f>
        <v/>
      </c>
      <c r="AG1479" s="61" t="str">
        <f>IF($C$3="","",IF(AND(F1479="□",G1479="□",H1479="□"),"",IF(AND(F1479="■",G1479="■"),"",IF(AND(F1479="■",H1479="■"),"",IF(AND(G1479="■",H1479="■"),"",IF(F1479="■",$BY$44,IF(G1479="■",$BY$41,IF(K1479="","",K1479))))))))</f>
        <v/>
      </c>
      <c r="AH1479" s="63" t="str">
        <f t="shared" si="444"/>
        <v/>
      </c>
      <c r="AI1479" s="63" t="str">
        <f t="shared" si="445"/>
        <v/>
      </c>
      <c r="AJ1479" s="64" t="str">
        <f t="shared" si="446"/>
        <v/>
      </c>
      <c r="AK1479" s="64" t="str">
        <f t="shared" si="447"/>
        <v/>
      </c>
      <c r="AL1479" s="64" t="str">
        <f>IF($C$3="","",IF(AND(F1479="□",G1479="□",H1479="□"),"",IF(AND(F1479="■",G1479="■"),"",IF(AND(F1479="■",H1479="■"),"",IF(AND(G1479="■",H1479="■"),"",IF(F1479="■",$BY$23,IF(G1479="■",$BY$21,IF(J1479="","",J1479))))))))</f>
        <v/>
      </c>
      <c r="AM1479" s="65" t="str">
        <f t="shared" si="448"/>
        <v/>
      </c>
      <c r="AN1479" s="64" t="str">
        <f>IF($C$3="","",IF(AND(F1479="□",G1479="□",H1479="□"),"",IF(AND(F1479="■",G1479="■"),"",IF(AND(F1479="■",H1479="■"),"",IF(AND(G1479="■",H1479="■"),"",IF(F1479="■",$BY$24,IF(G1479="■",$BY$22,IF(L1479="","",L1479))))))))</f>
        <v/>
      </c>
      <c r="AO1479" s="118"/>
      <c r="AP1479" s="64" t="str">
        <f t="shared" si="449"/>
        <v/>
      </c>
      <c r="AQ1479" s="64" t="str">
        <f t="shared" si="450"/>
        <v/>
      </c>
      <c r="AR1479" s="64" t="str">
        <f t="shared" si="451"/>
        <v/>
      </c>
      <c r="AS1479" s="64" t="str">
        <f t="shared" si="452"/>
        <v/>
      </c>
      <c r="AT1479" s="64" t="str">
        <f t="shared" si="453"/>
        <v/>
      </c>
      <c r="AW1479" s="17" t="str">
        <f t="shared" si="454"/>
        <v/>
      </c>
      <c r="AX1479" s="17" t="str">
        <f t="shared" si="455"/>
        <v/>
      </c>
      <c r="AY1479" s="17" t="str">
        <f t="shared" si="456"/>
        <v/>
      </c>
      <c r="AZ1479" s="17" t="str">
        <f t="shared" si="457"/>
        <v/>
      </c>
      <c r="BA1479" s="17" t="str">
        <f t="shared" si="458"/>
        <v/>
      </c>
      <c r="BB1479" s="17" t="str">
        <f t="shared" si="459"/>
        <v/>
      </c>
      <c r="BD1479" s="17" t="str">
        <f>IF(AND(OR(F1479="",F1479="□"),OR(G1479="",G1479="□"),OR(H1479="",H1479="□")),"",IF(AND(F1479="■",G1479="■"),"",IF(AND(OR(F1479="■",G1479="■"),H1479="■"),"",IF(F1479="■",5,IF(G1479="■",4,IF(I1479="","",IF($C$3="","",IF($C$3=8,"-",IF($C$3&lt;8,IF(I1479&lt;=$BY$25,7,IF(I1479&lt;=$BY$26,6,IF(I1479&lt;=$BY$27,5,IF(I1479&lt;=$BY$28,4,IF(I1479&lt;=$BY$29,3,IF(I1479&lt;=$BY$30,2,1)))))))))))))))</f>
        <v/>
      </c>
      <c r="BE1479" s="17" t="str">
        <f>IF(AND(OR(F1479="",F1479="□"),OR(G1479="",G1479="□"),OR(H1479="",H1479="□")),"",IF(AND(F1479="■",G1479="■"),"",IF(AND(OR(F1479="■",G1479="■"),H1479="■"),"",IF(F1479="■",5,IF(G1479="■",4,IF(K1479="","",IF($C$3="","",IF($C$3=8,IF(K1479&lt;=$BY$33,6,IF(K1479&lt;=$BY$34,5,IF(K1479&lt;=$BY$35,4,3))),IF(AND($C$3&lt;8,$C$3&gt;4),IF(K1479&lt;=$BY$32,7,IF(K1479&lt;=$BY$33,6,IF(K1479&lt;=$BY$34,5,IF(K1479&lt;=$BY$35,4,IF(K1479&lt;=$BY$36,3,2))))),IF(C1465&lt;5,"-"))))))))))</f>
        <v/>
      </c>
      <c r="BF1479" s="17" t="str">
        <f t="shared" si="461"/>
        <v/>
      </c>
      <c r="BH1479" s="18" t="str">
        <f>IF(X1479="","",IF(50&lt;=Y1479,6,IF(AND(40&lt;=Y1479,Y1479&lt;50),5,IF(AND(30&lt;=Y1479,Y1479&lt;40),4,IF(AND(20&lt;=Y1479,Y1479&lt;30),3,IF(AND(10&lt;=Y1479,Y1479&lt;20),2,IF(AND(0&lt;=Y1479,Y1479&lt;10),1,IF(Y1479&lt;0,0,""))))))))</f>
        <v/>
      </c>
      <c r="BI1479" s="18" t="str">
        <f>IF(X1479="","",IF(30&lt;=Y1479,4,IF(AND(20&lt;=Y1479,Y1479&lt;30),3,IF(AND(10&lt;=Y1479,Y1479&lt;20),2,IF(AND(0&lt;=Y1479,Y1479&lt;10),1,IF(Y1479&lt;0,0,""))))))</f>
        <v/>
      </c>
      <c r="BJ1479" s="58" t="str">
        <f>IF(AND(OR(Q1479="",Q1479="□"),OR(R1479="",R1479="□"),OR(S1479="",S1479="□")),"",IF(AND(Q1479="■",R1479="■"),"",IF(AND(OR(Q1479="■",R1479="■"),S1479="■"),"",IF(Q1479="■",3,IF(R1479="■",1,IF(Z1479="■",BH1479,BI1479))))))</f>
        <v/>
      </c>
    </row>
    <row r="1480" spans="1:62" ht="12" customHeight="1" x14ac:dyDescent="0.15">
      <c r="A1480" s="66">
        <v>1463</v>
      </c>
      <c r="B1480" s="4"/>
      <c r="C1480" s="2"/>
      <c r="D1480" s="2"/>
      <c r="E1480" s="8"/>
      <c r="F1480" s="129" t="s">
        <v>38</v>
      </c>
      <c r="G1480" s="130" t="s">
        <v>38</v>
      </c>
      <c r="H1480" s="131" t="s">
        <v>38</v>
      </c>
      <c r="I1480" s="122"/>
      <c r="J1480" s="149"/>
      <c r="K1480" s="124"/>
      <c r="L1480" s="178"/>
      <c r="M1480" s="133"/>
      <c r="N1480" s="163" t="str">
        <f>IF($C$3="","",IF(P1480="","",BF1480))</f>
        <v/>
      </c>
      <c r="O1480" s="163" t="str">
        <f>IF($C$3="","",IF(AND(OR(F1480="",F1480="□"),OR(G1480="",G1480="□"),OR(H1480="",H1480="□")),"",IF(AND(F1480="■",G1480="■"),"",IF(AND(OR(F1480="■",G1480="■"),H1480="■"),"",IF(BF1480="","",IF(OR(BF1480=4,BF1480&gt;4),"○","×"))))))</f>
        <v/>
      </c>
      <c r="P1480" s="162" t="str">
        <f>IF($C$3="","",IF(AND(OR(F1480="",F1480="□"),OR(G1480="",G1480="□"),OR(H1480="",H1480="□")),"",IF(AND(F1480="■",G1480="■"),"",IF(AND(OR(F1480="■",G1480="■"),H1480="■"),"",IF(BF1480="","",IF(OR(BF1480=5,BF1480&gt;5),"○","×"))))))</f>
        <v/>
      </c>
      <c r="Q1480" s="129" t="s">
        <v>38</v>
      </c>
      <c r="R1480" s="130" t="s">
        <v>38</v>
      </c>
      <c r="S1480" s="131" t="s">
        <v>38</v>
      </c>
      <c r="T1480" s="1"/>
      <c r="U1480" s="10"/>
      <c r="V1480" s="11"/>
      <c r="W1480" s="10"/>
      <c r="X1480" s="223" t="str">
        <f t="shared" si="460"/>
        <v/>
      </c>
      <c r="Y1480" s="164" t="str">
        <f t="shared" si="442"/>
        <v/>
      </c>
      <c r="Z1480" s="131" t="s">
        <v>58</v>
      </c>
      <c r="AA1480" s="135" t="s">
        <v>58</v>
      </c>
      <c r="AB1480" s="165" t="str">
        <f t="shared" si="443"/>
        <v/>
      </c>
      <c r="AC1480" s="280"/>
      <c r="AD1480" s="281"/>
      <c r="AF1480" s="60" t="str">
        <f>IF($C$3="","",IF(AND(F1480="□",G1480="□",H1480="□"),"",IF(AND(F1480="■",G1480="■"),"",IF(AND(F1480="■",H1480="■"),"",IF(AND(G1480="■",H1480="■"),"",IF(F1480="■",$BY$42,IF(G1480="■",$BY$39,IF(I1480="","",I1480))))))))</f>
        <v/>
      </c>
      <c r="AG1480" s="61" t="str">
        <f>IF($C$3="","",IF(AND(F1480="□",G1480="□",H1480="□"),"",IF(AND(F1480="■",G1480="■"),"",IF(AND(F1480="■",H1480="■"),"",IF(AND(G1480="■",H1480="■"),"",IF(F1480="■",$BY$44,IF(G1480="■",$BY$41,IF(K1480="","",K1480))))))))</f>
        <v/>
      </c>
      <c r="AH1480" s="63" t="str">
        <f t="shared" si="444"/>
        <v/>
      </c>
      <c r="AI1480" s="63" t="str">
        <f t="shared" si="445"/>
        <v/>
      </c>
      <c r="AJ1480" s="64" t="str">
        <f t="shared" si="446"/>
        <v/>
      </c>
      <c r="AK1480" s="64" t="str">
        <f t="shared" si="447"/>
        <v/>
      </c>
      <c r="AL1480" s="64" t="str">
        <f>IF($C$3="","",IF(AND(F1480="□",G1480="□",H1480="□"),"",IF(AND(F1480="■",G1480="■"),"",IF(AND(F1480="■",H1480="■"),"",IF(AND(G1480="■",H1480="■"),"",IF(F1480="■",$BY$23,IF(G1480="■",$BY$21,IF(J1480="","",J1480))))))))</f>
        <v/>
      </c>
      <c r="AM1480" s="65" t="str">
        <f t="shared" si="448"/>
        <v/>
      </c>
      <c r="AN1480" s="64" t="str">
        <f>IF($C$3="","",IF(AND(F1480="□",G1480="□",H1480="□"),"",IF(AND(F1480="■",G1480="■"),"",IF(AND(F1480="■",H1480="■"),"",IF(AND(G1480="■",H1480="■"),"",IF(F1480="■",$BY$24,IF(G1480="■",$BY$22,IF(L1480="","",L1480))))))))</f>
        <v/>
      </c>
      <c r="AO1480" s="118"/>
      <c r="AP1480" s="64" t="str">
        <f t="shared" si="449"/>
        <v/>
      </c>
      <c r="AQ1480" s="64" t="str">
        <f t="shared" si="450"/>
        <v/>
      </c>
      <c r="AR1480" s="64" t="str">
        <f t="shared" si="451"/>
        <v/>
      </c>
      <c r="AS1480" s="64" t="str">
        <f t="shared" si="452"/>
        <v/>
      </c>
      <c r="AT1480" s="64" t="str">
        <f t="shared" si="453"/>
        <v/>
      </c>
      <c r="AW1480" s="17" t="str">
        <f t="shared" si="454"/>
        <v/>
      </c>
      <c r="AX1480" s="17" t="str">
        <f t="shared" si="455"/>
        <v/>
      </c>
      <c r="AY1480" s="17" t="str">
        <f t="shared" si="456"/>
        <v/>
      </c>
      <c r="AZ1480" s="17" t="str">
        <f t="shared" si="457"/>
        <v/>
      </c>
      <c r="BA1480" s="17" t="str">
        <f t="shared" si="458"/>
        <v/>
      </c>
      <c r="BB1480" s="17" t="str">
        <f t="shared" si="459"/>
        <v/>
      </c>
      <c r="BD1480" s="17" t="str">
        <f>IF(AND(OR(F1480="",F1480="□"),OR(G1480="",G1480="□"),OR(H1480="",H1480="□")),"",IF(AND(F1480="■",G1480="■"),"",IF(AND(OR(F1480="■",G1480="■"),H1480="■"),"",IF(F1480="■",5,IF(G1480="■",4,IF(I1480="","",IF($C$3="","",IF($C$3=8,"-",IF($C$3&lt;8,IF(I1480&lt;=$BY$25,7,IF(I1480&lt;=$BY$26,6,IF(I1480&lt;=$BY$27,5,IF(I1480&lt;=$BY$28,4,IF(I1480&lt;=$BY$29,3,IF(I1480&lt;=$BY$30,2,1)))))))))))))))</f>
        <v/>
      </c>
      <c r="BE1480" s="17" t="str">
        <f>IF(AND(OR(F1480="",F1480="□"),OR(G1480="",G1480="□"),OR(H1480="",H1480="□")),"",IF(AND(F1480="■",G1480="■"),"",IF(AND(OR(F1480="■",G1480="■"),H1480="■"),"",IF(F1480="■",5,IF(G1480="■",4,IF(K1480="","",IF($C$3="","",IF($C$3=8,IF(K1480&lt;=$BY$33,6,IF(K1480&lt;=$BY$34,5,IF(K1480&lt;=$BY$35,4,3))),IF(AND($C$3&lt;8,$C$3&gt;4),IF(K1480&lt;=$BY$32,7,IF(K1480&lt;=$BY$33,6,IF(K1480&lt;=$BY$34,5,IF(K1480&lt;=$BY$35,4,IF(K1480&lt;=$BY$36,3,2))))),IF(C1466&lt;5,"-"))))))))))</f>
        <v/>
      </c>
      <c r="BF1480" s="17" t="str">
        <f t="shared" si="461"/>
        <v/>
      </c>
      <c r="BH1480" s="18" t="str">
        <f>IF(X1480="","",IF(50&lt;=Y1480,6,IF(AND(40&lt;=Y1480,Y1480&lt;50),5,IF(AND(30&lt;=Y1480,Y1480&lt;40),4,IF(AND(20&lt;=Y1480,Y1480&lt;30),3,IF(AND(10&lt;=Y1480,Y1480&lt;20),2,IF(AND(0&lt;=Y1480,Y1480&lt;10),1,IF(Y1480&lt;0,0,""))))))))</f>
        <v/>
      </c>
      <c r="BI1480" s="18" t="str">
        <f>IF(X1480="","",IF(30&lt;=Y1480,4,IF(AND(20&lt;=Y1480,Y1480&lt;30),3,IF(AND(10&lt;=Y1480,Y1480&lt;20),2,IF(AND(0&lt;=Y1480,Y1480&lt;10),1,IF(Y1480&lt;0,0,""))))))</f>
        <v/>
      </c>
      <c r="BJ1480" s="58" t="str">
        <f>IF(AND(OR(Q1480="",Q1480="□"),OR(R1480="",R1480="□"),OR(S1480="",S1480="□")),"",IF(AND(Q1480="■",R1480="■"),"",IF(AND(OR(Q1480="■",R1480="■"),S1480="■"),"",IF(Q1480="■",3,IF(R1480="■",1,IF(Z1480="■",BH1480,BI1480))))))</f>
        <v/>
      </c>
    </row>
    <row r="1481" spans="1:62" ht="12" customHeight="1" x14ac:dyDescent="0.15">
      <c r="A1481" s="66">
        <v>1464</v>
      </c>
      <c r="B1481" s="4"/>
      <c r="C1481" s="2"/>
      <c r="D1481" s="2"/>
      <c r="E1481" s="8"/>
      <c r="F1481" s="129" t="s">
        <v>38</v>
      </c>
      <c r="G1481" s="130" t="s">
        <v>38</v>
      </c>
      <c r="H1481" s="131" t="s">
        <v>38</v>
      </c>
      <c r="I1481" s="122"/>
      <c r="J1481" s="149"/>
      <c r="K1481" s="124"/>
      <c r="L1481" s="178"/>
      <c r="M1481" s="133"/>
      <c r="N1481" s="163" t="str">
        <f>IF($C$3="","",IF(P1481="","",BF1481))</f>
        <v/>
      </c>
      <c r="O1481" s="163" t="str">
        <f>IF($C$3="","",IF(AND(OR(F1481="",F1481="□"),OR(G1481="",G1481="□"),OR(H1481="",H1481="□")),"",IF(AND(F1481="■",G1481="■"),"",IF(AND(OR(F1481="■",G1481="■"),H1481="■"),"",IF(BF1481="","",IF(OR(BF1481=4,BF1481&gt;4),"○","×"))))))</f>
        <v/>
      </c>
      <c r="P1481" s="162" t="str">
        <f>IF($C$3="","",IF(AND(OR(F1481="",F1481="□"),OR(G1481="",G1481="□"),OR(H1481="",H1481="□")),"",IF(AND(F1481="■",G1481="■"),"",IF(AND(OR(F1481="■",G1481="■"),H1481="■"),"",IF(BF1481="","",IF(OR(BF1481=5,BF1481&gt;5),"○","×"))))))</f>
        <v/>
      </c>
      <c r="Q1481" s="129" t="s">
        <v>38</v>
      </c>
      <c r="R1481" s="130" t="s">
        <v>38</v>
      </c>
      <c r="S1481" s="131" t="s">
        <v>38</v>
      </c>
      <c r="T1481" s="1"/>
      <c r="U1481" s="10"/>
      <c r="V1481" s="11"/>
      <c r="W1481" s="10"/>
      <c r="X1481" s="223" t="str">
        <f t="shared" si="460"/>
        <v/>
      </c>
      <c r="Y1481" s="164" t="str">
        <f t="shared" si="442"/>
        <v/>
      </c>
      <c r="Z1481" s="131" t="s">
        <v>58</v>
      </c>
      <c r="AA1481" s="135" t="s">
        <v>58</v>
      </c>
      <c r="AB1481" s="165" t="str">
        <f t="shared" si="443"/>
        <v/>
      </c>
      <c r="AC1481" s="280"/>
      <c r="AD1481" s="281"/>
      <c r="AF1481" s="60" t="str">
        <f>IF($C$3="","",IF(AND(F1481="□",G1481="□",H1481="□"),"",IF(AND(F1481="■",G1481="■"),"",IF(AND(F1481="■",H1481="■"),"",IF(AND(G1481="■",H1481="■"),"",IF(F1481="■",$BY$42,IF(G1481="■",$BY$39,IF(I1481="","",I1481))))))))</f>
        <v/>
      </c>
      <c r="AG1481" s="61" t="str">
        <f>IF($C$3="","",IF(AND(F1481="□",G1481="□",H1481="□"),"",IF(AND(F1481="■",G1481="■"),"",IF(AND(F1481="■",H1481="■"),"",IF(AND(G1481="■",H1481="■"),"",IF(F1481="■",$BY$44,IF(G1481="■",$BY$41,IF(K1481="","",K1481))))))))</f>
        <v/>
      </c>
      <c r="AH1481" s="63" t="str">
        <f t="shared" si="444"/>
        <v/>
      </c>
      <c r="AI1481" s="63" t="str">
        <f t="shared" si="445"/>
        <v/>
      </c>
      <c r="AJ1481" s="64" t="str">
        <f t="shared" si="446"/>
        <v/>
      </c>
      <c r="AK1481" s="64" t="str">
        <f t="shared" si="447"/>
        <v/>
      </c>
      <c r="AL1481" s="64" t="str">
        <f>IF($C$3="","",IF(AND(F1481="□",G1481="□",H1481="□"),"",IF(AND(F1481="■",G1481="■"),"",IF(AND(F1481="■",H1481="■"),"",IF(AND(G1481="■",H1481="■"),"",IF(F1481="■",$BY$23,IF(G1481="■",$BY$21,IF(J1481="","",J1481))))))))</f>
        <v/>
      </c>
      <c r="AM1481" s="65" t="str">
        <f t="shared" si="448"/>
        <v/>
      </c>
      <c r="AN1481" s="64" t="str">
        <f>IF($C$3="","",IF(AND(F1481="□",G1481="□",H1481="□"),"",IF(AND(F1481="■",G1481="■"),"",IF(AND(F1481="■",H1481="■"),"",IF(AND(G1481="■",H1481="■"),"",IF(F1481="■",$BY$24,IF(G1481="■",$BY$22,IF(L1481="","",L1481))))))))</f>
        <v/>
      </c>
      <c r="AO1481" s="118"/>
      <c r="AP1481" s="64" t="str">
        <f t="shared" si="449"/>
        <v/>
      </c>
      <c r="AQ1481" s="64" t="str">
        <f t="shared" si="450"/>
        <v/>
      </c>
      <c r="AR1481" s="64" t="str">
        <f t="shared" si="451"/>
        <v/>
      </c>
      <c r="AS1481" s="64" t="str">
        <f t="shared" si="452"/>
        <v/>
      </c>
      <c r="AT1481" s="64" t="str">
        <f t="shared" si="453"/>
        <v/>
      </c>
      <c r="AW1481" s="17" t="str">
        <f t="shared" si="454"/>
        <v/>
      </c>
      <c r="AX1481" s="17" t="str">
        <f t="shared" si="455"/>
        <v/>
      </c>
      <c r="AY1481" s="17" t="str">
        <f t="shared" si="456"/>
        <v/>
      </c>
      <c r="AZ1481" s="17" t="str">
        <f t="shared" si="457"/>
        <v/>
      </c>
      <c r="BA1481" s="17" t="str">
        <f t="shared" si="458"/>
        <v/>
      </c>
      <c r="BB1481" s="17" t="str">
        <f t="shared" si="459"/>
        <v/>
      </c>
      <c r="BD1481" s="17" t="str">
        <f>IF(AND(OR(F1481="",F1481="□"),OR(G1481="",G1481="□"),OR(H1481="",H1481="□")),"",IF(AND(F1481="■",G1481="■"),"",IF(AND(OR(F1481="■",G1481="■"),H1481="■"),"",IF(F1481="■",5,IF(G1481="■",4,IF(I1481="","",IF($C$3="","",IF($C$3=8,"-",IF($C$3&lt;8,IF(I1481&lt;=$BY$25,7,IF(I1481&lt;=$BY$26,6,IF(I1481&lt;=$BY$27,5,IF(I1481&lt;=$BY$28,4,IF(I1481&lt;=$BY$29,3,IF(I1481&lt;=$BY$30,2,1)))))))))))))))</f>
        <v/>
      </c>
      <c r="BE1481" s="17" t="str">
        <f>IF(AND(OR(F1481="",F1481="□"),OR(G1481="",G1481="□"),OR(H1481="",H1481="□")),"",IF(AND(F1481="■",G1481="■"),"",IF(AND(OR(F1481="■",G1481="■"),H1481="■"),"",IF(F1481="■",5,IF(G1481="■",4,IF(K1481="","",IF($C$3="","",IF($C$3=8,IF(K1481&lt;=$BY$33,6,IF(K1481&lt;=$BY$34,5,IF(K1481&lt;=$BY$35,4,3))),IF(AND($C$3&lt;8,$C$3&gt;4),IF(K1481&lt;=$BY$32,7,IF(K1481&lt;=$BY$33,6,IF(K1481&lt;=$BY$34,5,IF(K1481&lt;=$BY$35,4,IF(K1481&lt;=$BY$36,3,2))))),IF(C1467&lt;5,"-"))))))))))</f>
        <v/>
      </c>
      <c r="BF1481" s="17" t="str">
        <f t="shared" si="461"/>
        <v/>
      </c>
      <c r="BH1481" s="18" t="str">
        <f>IF(X1481="","",IF(50&lt;=Y1481,6,IF(AND(40&lt;=Y1481,Y1481&lt;50),5,IF(AND(30&lt;=Y1481,Y1481&lt;40),4,IF(AND(20&lt;=Y1481,Y1481&lt;30),3,IF(AND(10&lt;=Y1481,Y1481&lt;20),2,IF(AND(0&lt;=Y1481,Y1481&lt;10),1,IF(Y1481&lt;0,0,""))))))))</f>
        <v/>
      </c>
      <c r="BI1481" s="18" t="str">
        <f>IF(X1481="","",IF(30&lt;=Y1481,4,IF(AND(20&lt;=Y1481,Y1481&lt;30),3,IF(AND(10&lt;=Y1481,Y1481&lt;20),2,IF(AND(0&lt;=Y1481,Y1481&lt;10),1,IF(Y1481&lt;0,0,""))))))</f>
        <v/>
      </c>
      <c r="BJ1481" s="58" t="str">
        <f>IF(AND(OR(Q1481="",Q1481="□"),OR(R1481="",R1481="□"),OR(S1481="",S1481="□")),"",IF(AND(Q1481="■",R1481="■"),"",IF(AND(OR(Q1481="■",R1481="■"),S1481="■"),"",IF(Q1481="■",3,IF(R1481="■",1,IF(Z1481="■",BH1481,BI1481))))))</f>
        <v/>
      </c>
    </row>
    <row r="1482" spans="1:62" ht="12" customHeight="1" x14ac:dyDescent="0.15">
      <c r="A1482" s="66">
        <v>1465</v>
      </c>
      <c r="B1482" s="4"/>
      <c r="C1482" s="2"/>
      <c r="D1482" s="2"/>
      <c r="E1482" s="8"/>
      <c r="F1482" s="129" t="s">
        <v>38</v>
      </c>
      <c r="G1482" s="130" t="s">
        <v>38</v>
      </c>
      <c r="H1482" s="131" t="s">
        <v>38</v>
      </c>
      <c r="I1482" s="122"/>
      <c r="J1482" s="149"/>
      <c r="K1482" s="124"/>
      <c r="L1482" s="178"/>
      <c r="M1482" s="133"/>
      <c r="N1482" s="163" t="str">
        <f>IF($C$3="","",IF(P1482="","",BF1482))</f>
        <v/>
      </c>
      <c r="O1482" s="163" t="str">
        <f>IF($C$3="","",IF(AND(OR(F1482="",F1482="□"),OR(G1482="",G1482="□"),OR(H1482="",H1482="□")),"",IF(AND(F1482="■",G1482="■"),"",IF(AND(OR(F1482="■",G1482="■"),H1482="■"),"",IF(BF1482="","",IF(OR(BF1482=4,BF1482&gt;4),"○","×"))))))</f>
        <v/>
      </c>
      <c r="P1482" s="162" t="str">
        <f>IF($C$3="","",IF(AND(OR(F1482="",F1482="□"),OR(G1482="",G1482="□"),OR(H1482="",H1482="□")),"",IF(AND(F1482="■",G1482="■"),"",IF(AND(OR(F1482="■",G1482="■"),H1482="■"),"",IF(BF1482="","",IF(OR(BF1482=5,BF1482&gt;5),"○","×"))))))</f>
        <v/>
      </c>
      <c r="Q1482" s="129" t="s">
        <v>38</v>
      </c>
      <c r="R1482" s="130" t="s">
        <v>38</v>
      </c>
      <c r="S1482" s="131" t="s">
        <v>38</v>
      </c>
      <c r="T1482" s="1"/>
      <c r="U1482" s="10"/>
      <c r="V1482" s="11"/>
      <c r="W1482" s="10"/>
      <c r="X1482" s="223" t="str">
        <f t="shared" si="460"/>
        <v/>
      </c>
      <c r="Y1482" s="164" t="str">
        <f t="shared" si="442"/>
        <v/>
      </c>
      <c r="Z1482" s="131" t="s">
        <v>58</v>
      </c>
      <c r="AA1482" s="135" t="s">
        <v>58</v>
      </c>
      <c r="AB1482" s="165" t="str">
        <f t="shared" si="443"/>
        <v/>
      </c>
      <c r="AC1482" s="280"/>
      <c r="AD1482" s="281"/>
      <c r="AF1482" s="60" t="str">
        <f>IF($C$3="","",IF(AND(F1482="□",G1482="□",H1482="□"),"",IF(AND(F1482="■",G1482="■"),"",IF(AND(F1482="■",H1482="■"),"",IF(AND(G1482="■",H1482="■"),"",IF(F1482="■",$BY$42,IF(G1482="■",$BY$39,IF(I1482="","",I1482))))))))</f>
        <v/>
      </c>
      <c r="AG1482" s="61" t="str">
        <f>IF($C$3="","",IF(AND(F1482="□",G1482="□",H1482="□"),"",IF(AND(F1482="■",G1482="■"),"",IF(AND(F1482="■",H1482="■"),"",IF(AND(G1482="■",H1482="■"),"",IF(F1482="■",$BY$44,IF(G1482="■",$BY$41,IF(K1482="","",K1482))))))))</f>
        <v/>
      </c>
      <c r="AH1482" s="63" t="str">
        <f t="shared" si="444"/>
        <v/>
      </c>
      <c r="AI1482" s="63" t="str">
        <f t="shared" si="445"/>
        <v/>
      </c>
      <c r="AJ1482" s="64" t="str">
        <f t="shared" si="446"/>
        <v/>
      </c>
      <c r="AK1482" s="64" t="str">
        <f t="shared" si="447"/>
        <v/>
      </c>
      <c r="AL1482" s="64" t="str">
        <f>IF($C$3="","",IF(AND(F1482="□",G1482="□",H1482="□"),"",IF(AND(F1482="■",G1482="■"),"",IF(AND(F1482="■",H1482="■"),"",IF(AND(G1482="■",H1482="■"),"",IF(F1482="■",$BY$23,IF(G1482="■",$BY$21,IF(J1482="","",J1482))))))))</f>
        <v/>
      </c>
      <c r="AM1482" s="65" t="str">
        <f t="shared" si="448"/>
        <v/>
      </c>
      <c r="AN1482" s="64" t="str">
        <f>IF($C$3="","",IF(AND(F1482="□",G1482="□",H1482="□"),"",IF(AND(F1482="■",G1482="■"),"",IF(AND(F1482="■",H1482="■"),"",IF(AND(G1482="■",H1482="■"),"",IF(F1482="■",$BY$24,IF(G1482="■",$BY$22,IF(L1482="","",L1482))))))))</f>
        <v/>
      </c>
      <c r="AO1482" s="118"/>
      <c r="AP1482" s="64" t="str">
        <f t="shared" si="449"/>
        <v/>
      </c>
      <c r="AQ1482" s="64" t="str">
        <f t="shared" si="450"/>
        <v/>
      </c>
      <c r="AR1482" s="64" t="str">
        <f t="shared" si="451"/>
        <v/>
      </c>
      <c r="AS1482" s="64" t="str">
        <f t="shared" si="452"/>
        <v/>
      </c>
      <c r="AT1482" s="64" t="str">
        <f t="shared" si="453"/>
        <v/>
      </c>
      <c r="AW1482" s="17" t="str">
        <f t="shared" si="454"/>
        <v/>
      </c>
      <c r="AX1482" s="17" t="str">
        <f t="shared" si="455"/>
        <v/>
      </c>
      <c r="AY1482" s="17" t="str">
        <f t="shared" si="456"/>
        <v/>
      </c>
      <c r="AZ1482" s="17" t="str">
        <f t="shared" si="457"/>
        <v/>
      </c>
      <c r="BA1482" s="17" t="str">
        <f t="shared" si="458"/>
        <v/>
      </c>
      <c r="BB1482" s="17" t="str">
        <f t="shared" si="459"/>
        <v/>
      </c>
      <c r="BD1482" s="17" t="str">
        <f>IF(AND(OR(F1482="",F1482="□"),OR(G1482="",G1482="□"),OR(H1482="",H1482="□")),"",IF(AND(F1482="■",G1482="■"),"",IF(AND(OR(F1482="■",G1482="■"),H1482="■"),"",IF(F1482="■",5,IF(G1482="■",4,IF(I1482="","",IF($C$3="","",IF($C$3=8,"-",IF($C$3&lt;8,IF(I1482&lt;=$BY$25,7,IF(I1482&lt;=$BY$26,6,IF(I1482&lt;=$BY$27,5,IF(I1482&lt;=$BY$28,4,IF(I1482&lt;=$BY$29,3,IF(I1482&lt;=$BY$30,2,1)))))))))))))))</f>
        <v/>
      </c>
      <c r="BE1482" s="17" t="str">
        <f>IF(AND(OR(F1482="",F1482="□"),OR(G1482="",G1482="□"),OR(H1482="",H1482="□")),"",IF(AND(F1482="■",G1482="■"),"",IF(AND(OR(F1482="■",G1482="■"),H1482="■"),"",IF(F1482="■",5,IF(G1482="■",4,IF(K1482="","",IF($C$3="","",IF($C$3=8,IF(K1482&lt;=$BY$33,6,IF(K1482&lt;=$BY$34,5,IF(K1482&lt;=$BY$35,4,3))),IF(AND($C$3&lt;8,$C$3&gt;4),IF(K1482&lt;=$BY$32,7,IF(K1482&lt;=$BY$33,6,IF(K1482&lt;=$BY$34,5,IF(K1482&lt;=$BY$35,4,IF(K1482&lt;=$BY$36,3,2))))),IF(C1468&lt;5,"-"))))))))))</f>
        <v/>
      </c>
      <c r="BF1482" s="17" t="str">
        <f t="shared" si="461"/>
        <v/>
      </c>
      <c r="BH1482" s="18" t="str">
        <f>IF(X1482="","",IF(50&lt;=Y1482,6,IF(AND(40&lt;=Y1482,Y1482&lt;50),5,IF(AND(30&lt;=Y1482,Y1482&lt;40),4,IF(AND(20&lt;=Y1482,Y1482&lt;30),3,IF(AND(10&lt;=Y1482,Y1482&lt;20),2,IF(AND(0&lt;=Y1482,Y1482&lt;10),1,IF(Y1482&lt;0,0,""))))))))</f>
        <v/>
      </c>
      <c r="BI1482" s="18" t="str">
        <f>IF(X1482="","",IF(30&lt;=Y1482,4,IF(AND(20&lt;=Y1482,Y1482&lt;30),3,IF(AND(10&lt;=Y1482,Y1482&lt;20),2,IF(AND(0&lt;=Y1482,Y1482&lt;10),1,IF(Y1482&lt;0,0,""))))))</f>
        <v/>
      </c>
      <c r="BJ1482" s="58" t="str">
        <f>IF(AND(OR(Q1482="",Q1482="□"),OR(R1482="",R1482="□"),OR(S1482="",S1482="□")),"",IF(AND(Q1482="■",R1482="■"),"",IF(AND(OR(Q1482="■",R1482="■"),S1482="■"),"",IF(Q1482="■",3,IF(R1482="■",1,IF(Z1482="■",BH1482,BI1482))))))</f>
        <v/>
      </c>
    </row>
    <row r="1483" spans="1:62" ht="12" customHeight="1" x14ac:dyDescent="0.15">
      <c r="A1483" s="66">
        <v>1466</v>
      </c>
      <c r="B1483" s="4"/>
      <c r="C1483" s="2"/>
      <c r="D1483" s="2"/>
      <c r="E1483" s="8"/>
      <c r="F1483" s="129" t="s">
        <v>38</v>
      </c>
      <c r="G1483" s="130" t="s">
        <v>38</v>
      </c>
      <c r="H1483" s="131" t="s">
        <v>38</v>
      </c>
      <c r="I1483" s="122"/>
      <c r="J1483" s="149"/>
      <c r="K1483" s="124"/>
      <c r="L1483" s="178"/>
      <c r="M1483" s="133"/>
      <c r="N1483" s="163" t="str">
        <f>IF($C$3="","",IF(P1483="","",BF1483))</f>
        <v/>
      </c>
      <c r="O1483" s="163" t="str">
        <f>IF($C$3="","",IF(AND(OR(F1483="",F1483="□"),OR(G1483="",G1483="□"),OR(H1483="",H1483="□")),"",IF(AND(F1483="■",G1483="■"),"",IF(AND(OR(F1483="■",G1483="■"),H1483="■"),"",IF(BF1483="","",IF(OR(BF1483=4,BF1483&gt;4),"○","×"))))))</f>
        <v/>
      </c>
      <c r="P1483" s="162" t="str">
        <f>IF($C$3="","",IF(AND(OR(F1483="",F1483="□"),OR(G1483="",G1483="□"),OR(H1483="",H1483="□")),"",IF(AND(F1483="■",G1483="■"),"",IF(AND(OR(F1483="■",G1483="■"),H1483="■"),"",IF(BF1483="","",IF(OR(BF1483=5,BF1483&gt;5),"○","×"))))))</f>
        <v/>
      </c>
      <c r="Q1483" s="129" t="s">
        <v>38</v>
      </c>
      <c r="R1483" s="130" t="s">
        <v>38</v>
      </c>
      <c r="S1483" s="131" t="s">
        <v>38</v>
      </c>
      <c r="T1483" s="1"/>
      <c r="U1483" s="10"/>
      <c r="V1483" s="11"/>
      <c r="W1483" s="10"/>
      <c r="X1483" s="223" t="str">
        <f t="shared" si="460"/>
        <v/>
      </c>
      <c r="Y1483" s="164" t="str">
        <f t="shared" si="442"/>
        <v/>
      </c>
      <c r="Z1483" s="131" t="s">
        <v>58</v>
      </c>
      <c r="AA1483" s="135" t="s">
        <v>58</v>
      </c>
      <c r="AB1483" s="165" t="str">
        <f t="shared" si="443"/>
        <v/>
      </c>
      <c r="AC1483" s="280"/>
      <c r="AD1483" s="281"/>
      <c r="AF1483" s="60" t="str">
        <f>IF($C$3="","",IF(AND(F1483="□",G1483="□",H1483="□"),"",IF(AND(F1483="■",G1483="■"),"",IF(AND(F1483="■",H1483="■"),"",IF(AND(G1483="■",H1483="■"),"",IF(F1483="■",$BY$42,IF(G1483="■",$BY$39,IF(I1483="","",I1483))))))))</f>
        <v/>
      </c>
      <c r="AG1483" s="61" t="str">
        <f>IF($C$3="","",IF(AND(F1483="□",G1483="□",H1483="□"),"",IF(AND(F1483="■",G1483="■"),"",IF(AND(F1483="■",H1483="■"),"",IF(AND(G1483="■",H1483="■"),"",IF(F1483="■",$BY$44,IF(G1483="■",$BY$41,IF(K1483="","",K1483))))))))</f>
        <v/>
      </c>
      <c r="AH1483" s="63" t="str">
        <f t="shared" si="444"/>
        <v/>
      </c>
      <c r="AI1483" s="63" t="str">
        <f t="shared" si="445"/>
        <v/>
      </c>
      <c r="AJ1483" s="64" t="str">
        <f t="shared" si="446"/>
        <v/>
      </c>
      <c r="AK1483" s="64" t="str">
        <f t="shared" si="447"/>
        <v/>
      </c>
      <c r="AL1483" s="64" t="str">
        <f>IF($C$3="","",IF(AND(F1483="□",G1483="□",H1483="□"),"",IF(AND(F1483="■",G1483="■"),"",IF(AND(F1483="■",H1483="■"),"",IF(AND(G1483="■",H1483="■"),"",IF(F1483="■",$BY$23,IF(G1483="■",$BY$21,IF(J1483="","",J1483))))))))</f>
        <v/>
      </c>
      <c r="AM1483" s="65" t="str">
        <f t="shared" si="448"/>
        <v/>
      </c>
      <c r="AN1483" s="64" t="str">
        <f>IF($C$3="","",IF(AND(F1483="□",G1483="□",H1483="□"),"",IF(AND(F1483="■",G1483="■"),"",IF(AND(F1483="■",H1483="■"),"",IF(AND(G1483="■",H1483="■"),"",IF(F1483="■",$BY$24,IF(G1483="■",$BY$22,IF(L1483="","",L1483))))))))</f>
        <v/>
      </c>
      <c r="AO1483" s="118"/>
      <c r="AP1483" s="64" t="str">
        <f t="shared" si="449"/>
        <v/>
      </c>
      <c r="AQ1483" s="64" t="str">
        <f t="shared" si="450"/>
        <v/>
      </c>
      <c r="AR1483" s="64" t="str">
        <f t="shared" si="451"/>
        <v/>
      </c>
      <c r="AS1483" s="64" t="str">
        <f t="shared" si="452"/>
        <v/>
      </c>
      <c r="AT1483" s="64" t="str">
        <f t="shared" si="453"/>
        <v/>
      </c>
      <c r="AW1483" s="17" t="str">
        <f t="shared" si="454"/>
        <v/>
      </c>
      <c r="AX1483" s="17" t="str">
        <f t="shared" si="455"/>
        <v/>
      </c>
      <c r="AY1483" s="17" t="str">
        <f t="shared" si="456"/>
        <v/>
      </c>
      <c r="AZ1483" s="17" t="str">
        <f t="shared" si="457"/>
        <v/>
      </c>
      <c r="BA1483" s="17" t="str">
        <f t="shared" si="458"/>
        <v/>
      </c>
      <c r="BB1483" s="17" t="str">
        <f t="shared" si="459"/>
        <v/>
      </c>
      <c r="BD1483" s="17" t="str">
        <f>IF(AND(OR(F1483="",F1483="□"),OR(G1483="",G1483="□"),OR(H1483="",H1483="□")),"",IF(AND(F1483="■",G1483="■"),"",IF(AND(OR(F1483="■",G1483="■"),H1483="■"),"",IF(F1483="■",5,IF(G1483="■",4,IF(I1483="","",IF($C$3="","",IF($C$3=8,"-",IF($C$3&lt;8,IF(I1483&lt;=$BY$25,7,IF(I1483&lt;=$BY$26,6,IF(I1483&lt;=$BY$27,5,IF(I1483&lt;=$BY$28,4,IF(I1483&lt;=$BY$29,3,IF(I1483&lt;=$BY$30,2,1)))))))))))))))</f>
        <v/>
      </c>
      <c r="BE1483" s="17" t="str">
        <f>IF(AND(OR(F1483="",F1483="□"),OR(G1483="",G1483="□"),OR(H1483="",H1483="□")),"",IF(AND(F1483="■",G1483="■"),"",IF(AND(OR(F1483="■",G1483="■"),H1483="■"),"",IF(F1483="■",5,IF(G1483="■",4,IF(K1483="","",IF($C$3="","",IF($C$3=8,IF(K1483&lt;=$BY$33,6,IF(K1483&lt;=$BY$34,5,IF(K1483&lt;=$BY$35,4,3))),IF(AND($C$3&lt;8,$C$3&gt;4),IF(K1483&lt;=$BY$32,7,IF(K1483&lt;=$BY$33,6,IF(K1483&lt;=$BY$34,5,IF(K1483&lt;=$BY$35,4,IF(K1483&lt;=$BY$36,3,2))))),IF(C1469&lt;5,"-"))))))))))</f>
        <v/>
      </c>
      <c r="BF1483" s="17" t="str">
        <f t="shared" si="461"/>
        <v/>
      </c>
      <c r="BH1483" s="18" t="str">
        <f>IF(X1483="","",IF(50&lt;=Y1483,6,IF(AND(40&lt;=Y1483,Y1483&lt;50),5,IF(AND(30&lt;=Y1483,Y1483&lt;40),4,IF(AND(20&lt;=Y1483,Y1483&lt;30),3,IF(AND(10&lt;=Y1483,Y1483&lt;20),2,IF(AND(0&lt;=Y1483,Y1483&lt;10),1,IF(Y1483&lt;0,0,""))))))))</f>
        <v/>
      </c>
      <c r="BI1483" s="18" t="str">
        <f>IF(X1483="","",IF(30&lt;=Y1483,4,IF(AND(20&lt;=Y1483,Y1483&lt;30),3,IF(AND(10&lt;=Y1483,Y1483&lt;20),2,IF(AND(0&lt;=Y1483,Y1483&lt;10),1,IF(Y1483&lt;0,0,""))))))</f>
        <v/>
      </c>
      <c r="BJ1483" s="58" t="str">
        <f>IF(AND(OR(Q1483="",Q1483="□"),OR(R1483="",R1483="□"),OR(S1483="",S1483="□")),"",IF(AND(Q1483="■",R1483="■"),"",IF(AND(OR(Q1483="■",R1483="■"),S1483="■"),"",IF(Q1483="■",3,IF(R1483="■",1,IF(Z1483="■",BH1483,BI1483))))))</f>
        <v/>
      </c>
    </row>
    <row r="1484" spans="1:62" ht="12" customHeight="1" x14ac:dyDescent="0.15">
      <c r="A1484" s="66">
        <v>1467</v>
      </c>
      <c r="B1484" s="4"/>
      <c r="C1484" s="2"/>
      <c r="D1484" s="2"/>
      <c r="E1484" s="8"/>
      <c r="F1484" s="129" t="s">
        <v>38</v>
      </c>
      <c r="G1484" s="130" t="s">
        <v>38</v>
      </c>
      <c r="H1484" s="131" t="s">
        <v>38</v>
      </c>
      <c r="I1484" s="122"/>
      <c r="J1484" s="149"/>
      <c r="K1484" s="124"/>
      <c r="L1484" s="178"/>
      <c r="M1484" s="133"/>
      <c r="N1484" s="163" t="str">
        <f>IF($C$3="","",IF(P1484="","",BF1484))</f>
        <v/>
      </c>
      <c r="O1484" s="163" t="str">
        <f>IF($C$3="","",IF(AND(OR(F1484="",F1484="□"),OR(G1484="",G1484="□"),OR(H1484="",H1484="□")),"",IF(AND(F1484="■",G1484="■"),"",IF(AND(OR(F1484="■",G1484="■"),H1484="■"),"",IF(BF1484="","",IF(OR(BF1484=4,BF1484&gt;4),"○","×"))))))</f>
        <v/>
      </c>
      <c r="P1484" s="162" t="str">
        <f>IF($C$3="","",IF(AND(OR(F1484="",F1484="□"),OR(G1484="",G1484="□"),OR(H1484="",H1484="□")),"",IF(AND(F1484="■",G1484="■"),"",IF(AND(OR(F1484="■",G1484="■"),H1484="■"),"",IF(BF1484="","",IF(OR(BF1484=5,BF1484&gt;5),"○","×"))))))</f>
        <v/>
      </c>
      <c r="Q1484" s="129" t="s">
        <v>38</v>
      </c>
      <c r="R1484" s="130" t="s">
        <v>38</v>
      </c>
      <c r="S1484" s="131" t="s">
        <v>38</v>
      </c>
      <c r="T1484" s="1"/>
      <c r="U1484" s="10"/>
      <c r="V1484" s="11"/>
      <c r="W1484" s="10"/>
      <c r="X1484" s="223" t="str">
        <f t="shared" si="460"/>
        <v/>
      </c>
      <c r="Y1484" s="164" t="str">
        <f t="shared" si="442"/>
        <v/>
      </c>
      <c r="Z1484" s="131" t="s">
        <v>58</v>
      </c>
      <c r="AA1484" s="135" t="s">
        <v>58</v>
      </c>
      <c r="AB1484" s="165" t="str">
        <f t="shared" si="443"/>
        <v/>
      </c>
      <c r="AC1484" s="280"/>
      <c r="AD1484" s="281"/>
      <c r="AF1484" s="60" t="str">
        <f>IF($C$3="","",IF(AND(F1484="□",G1484="□",H1484="□"),"",IF(AND(F1484="■",G1484="■"),"",IF(AND(F1484="■",H1484="■"),"",IF(AND(G1484="■",H1484="■"),"",IF(F1484="■",$BY$42,IF(G1484="■",$BY$39,IF(I1484="","",I1484))))))))</f>
        <v/>
      </c>
      <c r="AG1484" s="61" t="str">
        <f>IF($C$3="","",IF(AND(F1484="□",G1484="□",H1484="□"),"",IF(AND(F1484="■",G1484="■"),"",IF(AND(F1484="■",H1484="■"),"",IF(AND(G1484="■",H1484="■"),"",IF(F1484="■",$BY$44,IF(G1484="■",$BY$41,IF(K1484="","",K1484))))))))</f>
        <v/>
      </c>
      <c r="AH1484" s="63" t="str">
        <f t="shared" si="444"/>
        <v/>
      </c>
      <c r="AI1484" s="63" t="str">
        <f t="shared" si="445"/>
        <v/>
      </c>
      <c r="AJ1484" s="64" t="str">
        <f t="shared" si="446"/>
        <v/>
      </c>
      <c r="AK1484" s="64" t="str">
        <f t="shared" si="447"/>
        <v/>
      </c>
      <c r="AL1484" s="64" t="str">
        <f>IF($C$3="","",IF(AND(F1484="□",G1484="□",H1484="□"),"",IF(AND(F1484="■",G1484="■"),"",IF(AND(F1484="■",H1484="■"),"",IF(AND(G1484="■",H1484="■"),"",IF(F1484="■",$BY$23,IF(G1484="■",$BY$21,IF(J1484="","",J1484))))))))</f>
        <v/>
      </c>
      <c r="AM1484" s="65" t="str">
        <f t="shared" si="448"/>
        <v/>
      </c>
      <c r="AN1484" s="64" t="str">
        <f>IF($C$3="","",IF(AND(F1484="□",G1484="□",H1484="□"),"",IF(AND(F1484="■",G1484="■"),"",IF(AND(F1484="■",H1484="■"),"",IF(AND(G1484="■",H1484="■"),"",IF(F1484="■",$BY$24,IF(G1484="■",$BY$22,IF(L1484="","",L1484))))))))</f>
        <v/>
      </c>
      <c r="AO1484" s="118"/>
      <c r="AP1484" s="64" t="str">
        <f t="shared" si="449"/>
        <v/>
      </c>
      <c r="AQ1484" s="64" t="str">
        <f t="shared" si="450"/>
        <v/>
      </c>
      <c r="AR1484" s="64" t="str">
        <f t="shared" si="451"/>
        <v/>
      </c>
      <c r="AS1484" s="64" t="str">
        <f t="shared" si="452"/>
        <v/>
      </c>
      <c r="AT1484" s="64" t="str">
        <f t="shared" si="453"/>
        <v/>
      </c>
      <c r="AW1484" s="17" t="str">
        <f t="shared" si="454"/>
        <v/>
      </c>
      <c r="AX1484" s="17" t="str">
        <f t="shared" si="455"/>
        <v/>
      </c>
      <c r="AY1484" s="17" t="str">
        <f t="shared" si="456"/>
        <v/>
      </c>
      <c r="AZ1484" s="17" t="str">
        <f t="shared" si="457"/>
        <v/>
      </c>
      <c r="BA1484" s="17" t="str">
        <f t="shared" si="458"/>
        <v/>
      </c>
      <c r="BB1484" s="17" t="str">
        <f t="shared" si="459"/>
        <v/>
      </c>
      <c r="BD1484" s="17" t="str">
        <f>IF(AND(OR(F1484="",F1484="□"),OR(G1484="",G1484="□"),OR(H1484="",H1484="□")),"",IF(AND(F1484="■",G1484="■"),"",IF(AND(OR(F1484="■",G1484="■"),H1484="■"),"",IF(F1484="■",5,IF(G1484="■",4,IF(I1484="","",IF($C$3="","",IF($C$3=8,"-",IF($C$3&lt;8,IF(I1484&lt;=$BY$25,7,IF(I1484&lt;=$BY$26,6,IF(I1484&lt;=$BY$27,5,IF(I1484&lt;=$BY$28,4,IF(I1484&lt;=$BY$29,3,IF(I1484&lt;=$BY$30,2,1)))))))))))))))</f>
        <v/>
      </c>
      <c r="BE1484" s="17" t="str">
        <f>IF(AND(OR(F1484="",F1484="□"),OR(G1484="",G1484="□"),OR(H1484="",H1484="□")),"",IF(AND(F1484="■",G1484="■"),"",IF(AND(OR(F1484="■",G1484="■"),H1484="■"),"",IF(F1484="■",5,IF(G1484="■",4,IF(K1484="","",IF($C$3="","",IF($C$3=8,IF(K1484&lt;=$BY$33,6,IF(K1484&lt;=$BY$34,5,IF(K1484&lt;=$BY$35,4,3))),IF(AND($C$3&lt;8,$C$3&gt;4),IF(K1484&lt;=$BY$32,7,IF(K1484&lt;=$BY$33,6,IF(K1484&lt;=$BY$34,5,IF(K1484&lt;=$BY$35,4,IF(K1484&lt;=$BY$36,3,2))))),IF(C1470&lt;5,"-"))))))))))</f>
        <v/>
      </c>
      <c r="BF1484" s="17" t="str">
        <f t="shared" si="461"/>
        <v/>
      </c>
      <c r="BH1484" s="18" t="str">
        <f>IF(X1484="","",IF(50&lt;=Y1484,6,IF(AND(40&lt;=Y1484,Y1484&lt;50),5,IF(AND(30&lt;=Y1484,Y1484&lt;40),4,IF(AND(20&lt;=Y1484,Y1484&lt;30),3,IF(AND(10&lt;=Y1484,Y1484&lt;20),2,IF(AND(0&lt;=Y1484,Y1484&lt;10),1,IF(Y1484&lt;0,0,""))))))))</f>
        <v/>
      </c>
      <c r="BI1484" s="18" t="str">
        <f>IF(X1484="","",IF(30&lt;=Y1484,4,IF(AND(20&lt;=Y1484,Y1484&lt;30),3,IF(AND(10&lt;=Y1484,Y1484&lt;20),2,IF(AND(0&lt;=Y1484,Y1484&lt;10),1,IF(Y1484&lt;0,0,""))))))</f>
        <v/>
      </c>
      <c r="BJ1484" s="58" t="str">
        <f>IF(AND(OR(Q1484="",Q1484="□"),OR(R1484="",R1484="□"),OR(S1484="",S1484="□")),"",IF(AND(Q1484="■",R1484="■"),"",IF(AND(OR(Q1484="■",R1484="■"),S1484="■"),"",IF(Q1484="■",3,IF(R1484="■",1,IF(Z1484="■",BH1484,BI1484))))))</f>
        <v/>
      </c>
    </row>
    <row r="1485" spans="1:62" ht="12" customHeight="1" x14ac:dyDescent="0.15">
      <c r="A1485" s="66">
        <v>1468</v>
      </c>
      <c r="B1485" s="4"/>
      <c r="C1485" s="2"/>
      <c r="D1485" s="2"/>
      <c r="E1485" s="8"/>
      <c r="F1485" s="129" t="s">
        <v>38</v>
      </c>
      <c r="G1485" s="130" t="s">
        <v>38</v>
      </c>
      <c r="H1485" s="131" t="s">
        <v>38</v>
      </c>
      <c r="I1485" s="122"/>
      <c r="J1485" s="149"/>
      <c r="K1485" s="124"/>
      <c r="L1485" s="178"/>
      <c r="M1485" s="133"/>
      <c r="N1485" s="163" t="str">
        <f>IF($C$3="","",IF(P1485="","",BF1485))</f>
        <v/>
      </c>
      <c r="O1485" s="163" t="str">
        <f>IF($C$3="","",IF(AND(OR(F1485="",F1485="□"),OR(G1485="",G1485="□"),OR(H1485="",H1485="□")),"",IF(AND(F1485="■",G1485="■"),"",IF(AND(OR(F1485="■",G1485="■"),H1485="■"),"",IF(BF1485="","",IF(OR(BF1485=4,BF1485&gt;4),"○","×"))))))</f>
        <v/>
      </c>
      <c r="P1485" s="162" t="str">
        <f>IF($C$3="","",IF(AND(OR(F1485="",F1485="□"),OR(G1485="",G1485="□"),OR(H1485="",H1485="□")),"",IF(AND(F1485="■",G1485="■"),"",IF(AND(OR(F1485="■",G1485="■"),H1485="■"),"",IF(BF1485="","",IF(OR(BF1485=5,BF1485&gt;5),"○","×"))))))</f>
        <v/>
      </c>
      <c r="Q1485" s="129" t="s">
        <v>38</v>
      </c>
      <c r="R1485" s="130" t="s">
        <v>38</v>
      </c>
      <c r="S1485" s="131" t="s">
        <v>38</v>
      </c>
      <c r="T1485" s="1"/>
      <c r="U1485" s="10"/>
      <c r="V1485" s="11"/>
      <c r="W1485" s="10"/>
      <c r="X1485" s="223" t="str">
        <f t="shared" si="460"/>
        <v/>
      </c>
      <c r="Y1485" s="164" t="str">
        <f t="shared" si="442"/>
        <v/>
      </c>
      <c r="Z1485" s="131" t="s">
        <v>58</v>
      </c>
      <c r="AA1485" s="135" t="s">
        <v>58</v>
      </c>
      <c r="AB1485" s="165" t="str">
        <f t="shared" si="443"/>
        <v/>
      </c>
      <c r="AC1485" s="280"/>
      <c r="AD1485" s="281"/>
      <c r="AF1485" s="60" t="str">
        <f>IF($C$3="","",IF(AND(F1485="□",G1485="□",H1485="□"),"",IF(AND(F1485="■",G1485="■"),"",IF(AND(F1485="■",H1485="■"),"",IF(AND(G1485="■",H1485="■"),"",IF(F1485="■",$BY$42,IF(G1485="■",$BY$39,IF(I1485="","",I1485))))))))</f>
        <v/>
      </c>
      <c r="AG1485" s="61" t="str">
        <f>IF($C$3="","",IF(AND(F1485="□",G1485="□",H1485="□"),"",IF(AND(F1485="■",G1485="■"),"",IF(AND(F1485="■",H1485="■"),"",IF(AND(G1485="■",H1485="■"),"",IF(F1485="■",$BY$44,IF(G1485="■",$BY$41,IF(K1485="","",K1485))))))))</f>
        <v/>
      </c>
      <c r="AH1485" s="63" t="str">
        <f t="shared" si="444"/>
        <v/>
      </c>
      <c r="AI1485" s="63" t="str">
        <f t="shared" si="445"/>
        <v/>
      </c>
      <c r="AJ1485" s="64" t="str">
        <f t="shared" si="446"/>
        <v/>
      </c>
      <c r="AK1485" s="64" t="str">
        <f t="shared" si="447"/>
        <v/>
      </c>
      <c r="AL1485" s="64" t="str">
        <f>IF($C$3="","",IF(AND(F1485="□",G1485="□",H1485="□"),"",IF(AND(F1485="■",G1485="■"),"",IF(AND(F1485="■",H1485="■"),"",IF(AND(G1485="■",H1485="■"),"",IF(F1485="■",$BY$23,IF(G1485="■",$BY$21,IF(J1485="","",J1485))))))))</f>
        <v/>
      </c>
      <c r="AM1485" s="65" t="str">
        <f t="shared" si="448"/>
        <v/>
      </c>
      <c r="AN1485" s="64" t="str">
        <f>IF($C$3="","",IF(AND(F1485="□",G1485="□",H1485="□"),"",IF(AND(F1485="■",G1485="■"),"",IF(AND(F1485="■",H1485="■"),"",IF(AND(G1485="■",H1485="■"),"",IF(F1485="■",$BY$24,IF(G1485="■",$BY$22,IF(L1485="","",L1485))))))))</f>
        <v/>
      </c>
      <c r="AO1485" s="118"/>
      <c r="AP1485" s="64" t="str">
        <f t="shared" si="449"/>
        <v/>
      </c>
      <c r="AQ1485" s="64" t="str">
        <f t="shared" si="450"/>
        <v/>
      </c>
      <c r="AR1485" s="64" t="str">
        <f t="shared" si="451"/>
        <v/>
      </c>
      <c r="AS1485" s="64" t="str">
        <f t="shared" si="452"/>
        <v/>
      </c>
      <c r="AT1485" s="64" t="str">
        <f t="shared" si="453"/>
        <v/>
      </c>
      <c r="AW1485" s="17" t="str">
        <f t="shared" si="454"/>
        <v/>
      </c>
      <c r="AX1485" s="17" t="str">
        <f t="shared" si="455"/>
        <v/>
      </c>
      <c r="AY1485" s="17" t="str">
        <f t="shared" si="456"/>
        <v/>
      </c>
      <c r="AZ1485" s="17" t="str">
        <f t="shared" si="457"/>
        <v/>
      </c>
      <c r="BA1485" s="17" t="str">
        <f t="shared" si="458"/>
        <v/>
      </c>
      <c r="BB1485" s="17" t="str">
        <f t="shared" si="459"/>
        <v/>
      </c>
      <c r="BD1485" s="17" t="str">
        <f>IF(AND(OR(F1485="",F1485="□"),OR(G1485="",G1485="□"),OR(H1485="",H1485="□")),"",IF(AND(F1485="■",G1485="■"),"",IF(AND(OR(F1485="■",G1485="■"),H1485="■"),"",IF(F1485="■",5,IF(G1485="■",4,IF(I1485="","",IF($C$3="","",IF($C$3=8,"-",IF($C$3&lt;8,IF(I1485&lt;=$BY$25,7,IF(I1485&lt;=$BY$26,6,IF(I1485&lt;=$BY$27,5,IF(I1485&lt;=$BY$28,4,IF(I1485&lt;=$BY$29,3,IF(I1485&lt;=$BY$30,2,1)))))))))))))))</f>
        <v/>
      </c>
      <c r="BE1485" s="17" t="str">
        <f>IF(AND(OR(F1485="",F1485="□"),OR(G1485="",G1485="□"),OR(H1485="",H1485="□")),"",IF(AND(F1485="■",G1485="■"),"",IF(AND(OR(F1485="■",G1485="■"),H1485="■"),"",IF(F1485="■",5,IF(G1485="■",4,IF(K1485="","",IF($C$3="","",IF($C$3=8,IF(K1485&lt;=$BY$33,6,IF(K1485&lt;=$BY$34,5,IF(K1485&lt;=$BY$35,4,3))),IF(AND($C$3&lt;8,$C$3&gt;4),IF(K1485&lt;=$BY$32,7,IF(K1485&lt;=$BY$33,6,IF(K1485&lt;=$BY$34,5,IF(K1485&lt;=$BY$35,4,IF(K1485&lt;=$BY$36,3,2))))),IF(C1471&lt;5,"-"))))))))))</f>
        <v/>
      </c>
      <c r="BF1485" s="17" t="str">
        <f t="shared" si="461"/>
        <v/>
      </c>
      <c r="BH1485" s="18" t="str">
        <f>IF(X1485="","",IF(50&lt;=Y1485,6,IF(AND(40&lt;=Y1485,Y1485&lt;50),5,IF(AND(30&lt;=Y1485,Y1485&lt;40),4,IF(AND(20&lt;=Y1485,Y1485&lt;30),3,IF(AND(10&lt;=Y1485,Y1485&lt;20),2,IF(AND(0&lt;=Y1485,Y1485&lt;10),1,IF(Y1485&lt;0,0,""))))))))</f>
        <v/>
      </c>
      <c r="BI1485" s="18" t="str">
        <f>IF(X1485="","",IF(30&lt;=Y1485,4,IF(AND(20&lt;=Y1485,Y1485&lt;30),3,IF(AND(10&lt;=Y1485,Y1485&lt;20),2,IF(AND(0&lt;=Y1485,Y1485&lt;10),1,IF(Y1485&lt;0,0,""))))))</f>
        <v/>
      </c>
      <c r="BJ1485" s="58" t="str">
        <f>IF(AND(OR(Q1485="",Q1485="□"),OR(R1485="",R1485="□"),OR(S1485="",S1485="□")),"",IF(AND(Q1485="■",R1485="■"),"",IF(AND(OR(Q1485="■",R1485="■"),S1485="■"),"",IF(Q1485="■",3,IF(R1485="■",1,IF(Z1485="■",BH1485,BI1485))))))</f>
        <v/>
      </c>
    </row>
    <row r="1486" spans="1:62" ht="12" customHeight="1" x14ac:dyDescent="0.15">
      <c r="A1486" s="66">
        <v>1469</v>
      </c>
      <c r="B1486" s="4"/>
      <c r="C1486" s="2"/>
      <c r="D1486" s="2"/>
      <c r="E1486" s="8"/>
      <c r="F1486" s="129" t="s">
        <v>38</v>
      </c>
      <c r="G1486" s="130" t="s">
        <v>38</v>
      </c>
      <c r="H1486" s="131" t="s">
        <v>38</v>
      </c>
      <c r="I1486" s="122"/>
      <c r="J1486" s="149"/>
      <c r="K1486" s="124"/>
      <c r="L1486" s="178"/>
      <c r="M1486" s="133"/>
      <c r="N1486" s="163" t="str">
        <f>IF($C$3="","",IF(P1486="","",BF1486))</f>
        <v/>
      </c>
      <c r="O1486" s="163" t="str">
        <f>IF($C$3="","",IF(AND(OR(F1486="",F1486="□"),OR(G1486="",G1486="□"),OR(H1486="",H1486="□")),"",IF(AND(F1486="■",G1486="■"),"",IF(AND(OR(F1486="■",G1486="■"),H1486="■"),"",IF(BF1486="","",IF(OR(BF1486=4,BF1486&gt;4),"○","×"))))))</f>
        <v/>
      </c>
      <c r="P1486" s="162" t="str">
        <f>IF($C$3="","",IF(AND(OR(F1486="",F1486="□"),OR(G1486="",G1486="□"),OR(H1486="",H1486="□")),"",IF(AND(F1486="■",G1486="■"),"",IF(AND(OR(F1486="■",G1486="■"),H1486="■"),"",IF(BF1486="","",IF(OR(BF1486=5,BF1486&gt;5),"○","×"))))))</f>
        <v/>
      </c>
      <c r="Q1486" s="129" t="s">
        <v>38</v>
      </c>
      <c r="R1486" s="130" t="s">
        <v>38</v>
      </c>
      <c r="S1486" s="131" t="s">
        <v>38</v>
      </c>
      <c r="T1486" s="1"/>
      <c r="U1486" s="10"/>
      <c r="V1486" s="11"/>
      <c r="W1486" s="10"/>
      <c r="X1486" s="223" t="str">
        <f t="shared" si="460"/>
        <v/>
      </c>
      <c r="Y1486" s="164" t="str">
        <f t="shared" si="442"/>
        <v/>
      </c>
      <c r="Z1486" s="131" t="s">
        <v>58</v>
      </c>
      <c r="AA1486" s="135" t="s">
        <v>58</v>
      </c>
      <c r="AB1486" s="165" t="str">
        <f t="shared" si="443"/>
        <v/>
      </c>
      <c r="AC1486" s="280"/>
      <c r="AD1486" s="281"/>
      <c r="AF1486" s="60" t="str">
        <f>IF($C$3="","",IF(AND(F1486="□",G1486="□",H1486="□"),"",IF(AND(F1486="■",G1486="■"),"",IF(AND(F1486="■",H1486="■"),"",IF(AND(G1486="■",H1486="■"),"",IF(F1486="■",$BY$42,IF(G1486="■",$BY$39,IF(I1486="","",I1486))))))))</f>
        <v/>
      </c>
      <c r="AG1486" s="61" t="str">
        <f>IF($C$3="","",IF(AND(F1486="□",G1486="□",H1486="□"),"",IF(AND(F1486="■",G1486="■"),"",IF(AND(F1486="■",H1486="■"),"",IF(AND(G1486="■",H1486="■"),"",IF(F1486="■",$BY$44,IF(G1486="■",$BY$41,IF(K1486="","",K1486))))))))</f>
        <v/>
      </c>
      <c r="AH1486" s="63" t="str">
        <f t="shared" si="444"/>
        <v/>
      </c>
      <c r="AI1486" s="63" t="str">
        <f t="shared" si="445"/>
        <v/>
      </c>
      <c r="AJ1486" s="64" t="str">
        <f t="shared" si="446"/>
        <v/>
      </c>
      <c r="AK1486" s="64" t="str">
        <f t="shared" si="447"/>
        <v/>
      </c>
      <c r="AL1486" s="64" t="str">
        <f>IF($C$3="","",IF(AND(F1486="□",G1486="□",H1486="□"),"",IF(AND(F1486="■",G1486="■"),"",IF(AND(F1486="■",H1486="■"),"",IF(AND(G1486="■",H1486="■"),"",IF(F1486="■",$BY$23,IF(G1486="■",$BY$21,IF(J1486="","",J1486))))))))</f>
        <v/>
      </c>
      <c r="AM1486" s="65" t="str">
        <f t="shared" si="448"/>
        <v/>
      </c>
      <c r="AN1486" s="64" t="str">
        <f>IF($C$3="","",IF(AND(F1486="□",G1486="□",H1486="□"),"",IF(AND(F1486="■",G1486="■"),"",IF(AND(F1486="■",H1486="■"),"",IF(AND(G1486="■",H1486="■"),"",IF(F1486="■",$BY$24,IF(G1486="■",$BY$22,IF(L1486="","",L1486))))))))</f>
        <v/>
      </c>
      <c r="AO1486" s="118"/>
      <c r="AP1486" s="64" t="str">
        <f t="shared" si="449"/>
        <v/>
      </c>
      <c r="AQ1486" s="64" t="str">
        <f t="shared" si="450"/>
        <v/>
      </c>
      <c r="AR1486" s="64" t="str">
        <f t="shared" si="451"/>
        <v/>
      </c>
      <c r="AS1486" s="64" t="str">
        <f t="shared" si="452"/>
        <v/>
      </c>
      <c r="AT1486" s="64" t="str">
        <f t="shared" si="453"/>
        <v/>
      </c>
      <c r="AW1486" s="17" t="str">
        <f t="shared" si="454"/>
        <v/>
      </c>
      <c r="AX1486" s="17" t="str">
        <f t="shared" si="455"/>
        <v/>
      </c>
      <c r="AY1486" s="17" t="str">
        <f t="shared" si="456"/>
        <v/>
      </c>
      <c r="AZ1486" s="17" t="str">
        <f t="shared" si="457"/>
        <v/>
      </c>
      <c r="BA1486" s="17" t="str">
        <f t="shared" si="458"/>
        <v/>
      </c>
      <c r="BB1486" s="17" t="str">
        <f t="shared" si="459"/>
        <v/>
      </c>
      <c r="BD1486" s="17" t="str">
        <f>IF(AND(OR(F1486="",F1486="□"),OR(G1486="",G1486="□"),OR(H1486="",H1486="□")),"",IF(AND(F1486="■",G1486="■"),"",IF(AND(OR(F1486="■",G1486="■"),H1486="■"),"",IF(F1486="■",5,IF(G1486="■",4,IF(I1486="","",IF($C$3="","",IF($C$3=8,"-",IF($C$3&lt;8,IF(I1486&lt;=$BY$25,7,IF(I1486&lt;=$BY$26,6,IF(I1486&lt;=$BY$27,5,IF(I1486&lt;=$BY$28,4,IF(I1486&lt;=$BY$29,3,IF(I1486&lt;=$BY$30,2,1)))))))))))))))</f>
        <v/>
      </c>
      <c r="BE1486" s="17" t="str">
        <f>IF(AND(OR(F1486="",F1486="□"),OR(G1486="",G1486="□"),OR(H1486="",H1486="□")),"",IF(AND(F1486="■",G1486="■"),"",IF(AND(OR(F1486="■",G1486="■"),H1486="■"),"",IF(F1486="■",5,IF(G1486="■",4,IF(K1486="","",IF($C$3="","",IF($C$3=8,IF(K1486&lt;=$BY$33,6,IF(K1486&lt;=$BY$34,5,IF(K1486&lt;=$BY$35,4,3))),IF(AND($C$3&lt;8,$C$3&gt;4),IF(K1486&lt;=$BY$32,7,IF(K1486&lt;=$BY$33,6,IF(K1486&lt;=$BY$34,5,IF(K1486&lt;=$BY$35,4,IF(K1486&lt;=$BY$36,3,2))))),IF(C1472&lt;5,"-"))))))))))</f>
        <v/>
      </c>
      <c r="BF1486" s="17" t="str">
        <f t="shared" si="461"/>
        <v/>
      </c>
      <c r="BH1486" s="18" t="str">
        <f>IF(X1486="","",IF(50&lt;=Y1486,6,IF(AND(40&lt;=Y1486,Y1486&lt;50),5,IF(AND(30&lt;=Y1486,Y1486&lt;40),4,IF(AND(20&lt;=Y1486,Y1486&lt;30),3,IF(AND(10&lt;=Y1486,Y1486&lt;20),2,IF(AND(0&lt;=Y1486,Y1486&lt;10),1,IF(Y1486&lt;0,0,""))))))))</f>
        <v/>
      </c>
      <c r="BI1486" s="18" t="str">
        <f>IF(X1486="","",IF(30&lt;=Y1486,4,IF(AND(20&lt;=Y1486,Y1486&lt;30),3,IF(AND(10&lt;=Y1486,Y1486&lt;20),2,IF(AND(0&lt;=Y1486,Y1486&lt;10),1,IF(Y1486&lt;0,0,""))))))</f>
        <v/>
      </c>
      <c r="BJ1486" s="58" t="str">
        <f>IF(AND(OR(Q1486="",Q1486="□"),OR(R1486="",R1486="□"),OR(S1486="",S1486="□")),"",IF(AND(Q1486="■",R1486="■"),"",IF(AND(OR(Q1486="■",R1486="■"),S1486="■"),"",IF(Q1486="■",3,IF(R1486="■",1,IF(Z1486="■",BH1486,BI1486))))))</f>
        <v/>
      </c>
    </row>
    <row r="1487" spans="1:62" ht="12" customHeight="1" x14ac:dyDescent="0.15">
      <c r="A1487" s="66">
        <v>1470</v>
      </c>
      <c r="B1487" s="4"/>
      <c r="C1487" s="2"/>
      <c r="D1487" s="2"/>
      <c r="E1487" s="8"/>
      <c r="F1487" s="129" t="s">
        <v>38</v>
      </c>
      <c r="G1487" s="130" t="s">
        <v>38</v>
      </c>
      <c r="H1487" s="131" t="s">
        <v>38</v>
      </c>
      <c r="I1487" s="122"/>
      <c r="J1487" s="149"/>
      <c r="K1487" s="124"/>
      <c r="L1487" s="178"/>
      <c r="M1487" s="133"/>
      <c r="N1487" s="163" t="str">
        <f>IF($C$3="","",IF(P1487="","",BF1487))</f>
        <v/>
      </c>
      <c r="O1487" s="163" t="str">
        <f>IF($C$3="","",IF(AND(OR(F1487="",F1487="□"),OR(G1487="",G1487="□"),OR(H1487="",H1487="□")),"",IF(AND(F1487="■",G1487="■"),"",IF(AND(OR(F1487="■",G1487="■"),H1487="■"),"",IF(BF1487="","",IF(OR(BF1487=4,BF1487&gt;4),"○","×"))))))</f>
        <v/>
      </c>
      <c r="P1487" s="162" t="str">
        <f>IF($C$3="","",IF(AND(OR(F1487="",F1487="□"),OR(G1487="",G1487="□"),OR(H1487="",H1487="□")),"",IF(AND(F1487="■",G1487="■"),"",IF(AND(OR(F1487="■",G1487="■"),H1487="■"),"",IF(BF1487="","",IF(OR(BF1487=5,BF1487&gt;5),"○","×"))))))</f>
        <v/>
      </c>
      <c r="Q1487" s="129" t="s">
        <v>38</v>
      </c>
      <c r="R1487" s="130" t="s">
        <v>38</v>
      </c>
      <c r="S1487" s="131" t="s">
        <v>38</v>
      </c>
      <c r="T1487" s="1"/>
      <c r="U1487" s="10"/>
      <c r="V1487" s="11"/>
      <c r="W1487" s="10"/>
      <c r="X1487" s="223" t="str">
        <f t="shared" si="460"/>
        <v/>
      </c>
      <c r="Y1487" s="164" t="str">
        <f t="shared" si="442"/>
        <v/>
      </c>
      <c r="Z1487" s="131" t="s">
        <v>58</v>
      </c>
      <c r="AA1487" s="135" t="s">
        <v>58</v>
      </c>
      <c r="AB1487" s="165" t="str">
        <f t="shared" si="443"/>
        <v/>
      </c>
      <c r="AC1487" s="280"/>
      <c r="AD1487" s="281"/>
      <c r="AF1487" s="60" t="str">
        <f>IF($C$3="","",IF(AND(F1487="□",G1487="□",H1487="□"),"",IF(AND(F1487="■",G1487="■"),"",IF(AND(F1487="■",H1487="■"),"",IF(AND(G1487="■",H1487="■"),"",IF(F1487="■",$BY$42,IF(G1487="■",$BY$39,IF(I1487="","",I1487))))))))</f>
        <v/>
      </c>
      <c r="AG1487" s="61" t="str">
        <f>IF($C$3="","",IF(AND(F1487="□",G1487="□",H1487="□"),"",IF(AND(F1487="■",G1487="■"),"",IF(AND(F1487="■",H1487="■"),"",IF(AND(G1487="■",H1487="■"),"",IF(F1487="■",$BY$44,IF(G1487="■",$BY$41,IF(K1487="","",K1487))))))))</f>
        <v/>
      </c>
      <c r="AH1487" s="63" t="str">
        <f t="shared" si="444"/>
        <v/>
      </c>
      <c r="AI1487" s="63" t="str">
        <f t="shared" si="445"/>
        <v/>
      </c>
      <c r="AJ1487" s="64" t="str">
        <f t="shared" si="446"/>
        <v/>
      </c>
      <c r="AK1487" s="64" t="str">
        <f t="shared" si="447"/>
        <v/>
      </c>
      <c r="AL1487" s="64" t="str">
        <f>IF($C$3="","",IF(AND(F1487="□",G1487="□",H1487="□"),"",IF(AND(F1487="■",G1487="■"),"",IF(AND(F1487="■",H1487="■"),"",IF(AND(G1487="■",H1487="■"),"",IF(F1487="■",$BY$23,IF(G1487="■",$BY$21,IF(J1487="","",J1487))))))))</f>
        <v/>
      </c>
      <c r="AM1487" s="65" t="str">
        <f t="shared" si="448"/>
        <v/>
      </c>
      <c r="AN1487" s="64" t="str">
        <f>IF($C$3="","",IF(AND(F1487="□",G1487="□",H1487="□"),"",IF(AND(F1487="■",G1487="■"),"",IF(AND(F1487="■",H1487="■"),"",IF(AND(G1487="■",H1487="■"),"",IF(F1487="■",$BY$24,IF(G1487="■",$BY$22,IF(L1487="","",L1487))))))))</f>
        <v/>
      </c>
      <c r="AO1487" s="118"/>
      <c r="AP1487" s="64" t="str">
        <f t="shared" si="449"/>
        <v/>
      </c>
      <c r="AQ1487" s="64" t="str">
        <f t="shared" si="450"/>
        <v/>
      </c>
      <c r="AR1487" s="64" t="str">
        <f t="shared" si="451"/>
        <v/>
      </c>
      <c r="AS1487" s="64" t="str">
        <f t="shared" si="452"/>
        <v/>
      </c>
      <c r="AT1487" s="64" t="str">
        <f t="shared" si="453"/>
        <v/>
      </c>
      <c r="AW1487" s="17" t="str">
        <f t="shared" si="454"/>
        <v/>
      </c>
      <c r="AX1487" s="17" t="str">
        <f t="shared" si="455"/>
        <v/>
      </c>
      <c r="AY1487" s="17" t="str">
        <f t="shared" si="456"/>
        <v/>
      </c>
      <c r="AZ1487" s="17" t="str">
        <f t="shared" si="457"/>
        <v/>
      </c>
      <c r="BA1487" s="17" t="str">
        <f t="shared" si="458"/>
        <v/>
      </c>
      <c r="BB1487" s="17" t="str">
        <f t="shared" si="459"/>
        <v/>
      </c>
      <c r="BD1487" s="17" t="str">
        <f>IF(AND(OR(F1487="",F1487="□"),OR(G1487="",G1487="□"),OR(H1487="",H1487="□")),"",IF(AND(F1487="■",G1487="■"),"",IF(AND(OR(F1487="■",G1487="■"),H1487="■"),"",IF(F1487="■",5,IF(G1487="■",4,IF(I1487="","",IF($C$3="","",IF($C$3=8,"-",IF($C$3&lt;8,IF(I1487&lt;=$BY$25,7,IF(I1487&lt;=$BY$26,6,IF(I1487&lt;=$BY$27,5,IF(I1487&lt;=$BY$28,4,IF(I1487&lt;=$BY$29,3,IF(I1487&lt;=$BY$30,2,1)))))))))))))))</f>
        <v/>
      </c>
      <c r="BE1487" s="17" t="str">
        <f>IF(AND(OR(F1487="",F1487="□"),OR(G1487="",G1487="□"),OR(H1487="",H1487="□")),"",IF(AND(F1487="■",G1487="■"),"",IF(AND(OR(F1487="■",G1487="■"),H1487="■"),"",IF(F1487="■",5,IF(G1487="■",4,IF(K1487="","",IF($C$3="","",IF($C$3=8,IF(K1487&lt;=$BY$33,6,IF(K1487&lt;=$BY$34,5,IF(K1487&lt;=$BY$35,4,3))),IF(AND($C$3&lt;8,$C$3&gt;4),IF(K1487&lt;=$BY$32,7,IF(K1487&lt;=$BY$33,6,IF(K1487&lt;=$BY$34,5,IF(K1487&lt;=$BY$35,4,IF(K1487&lt;=$BY$36,3,2))))),IF(C1473&lt;5,"-"))))))))))</f>
        <v/>
      </c>
      <c r="BF1487" s="17" t="str">
        <f t="shared" si="461"/>
        <v/>
      </c>
      <c r="BH1487" s="18" t="str">
        <f>IF(X1487="","",IF(50&lt;=Y1487,6,IF(AND(40&lt;=Y1487,Y1487&lt;50),5,IF(AND(30&lt;=Y1487,Y1487&lt;40),4,IF(AND(20&lt;=Y1487,Y1487&lt;30),3,IF(AND(10&lt;=Y1487,Y1487&lt;20),2,IF(AND(0&lt;=Y1487,Y1487&lt;10),1,IF(Y1487&lt;0,0,""))))))))</f>
        <v/>
      </c>
      <c r="BI1487" s="18" t="str">
        <f>IF(X1487="","",IF(30&lt;=Y1487,4,IF(AND(20&lt;=Y1487,Y1487&lt;30),3,IF(AND(10&lt;=Y1487,Y1487&lt;20),2,IF(AND(0&lt;=Y1487,Y1487&lt;10),1,IF(Y1487&lt;0,0,""))))))</f>
        <v/>
      </c>
      <c r="BJ1487" s="58" t="str">
        <f>IF(AND(OR(Q1487="",Q1487="□"),OR(R1487="",R1487="□"),OR(S1487="",S1487="□")),"",IF(AND(Q1487="■",R1487="■"),"",IF(AND(OR(Q1487="■",R1487="■"),S1487="■"),"",IF(Q1487="■",3,IF(R1487="■",1,IF(Z1487="■",BH1487,BI1487))))))</f>
        <v/>
      </c>
    </row>
    <row r="1488" spans="1:62" ht="12" customHeight="1" x14ac:dyDescent="0.15">
      <c r="A1488" s="66">
        <v>1471</v>
      </c>
      <c r="B1488" s="4"/>
      <c r="C1488" s="2"/>
      <c r="D1488" s="2"/>
      <c r="E1488" s="8"/>
      <c r="F1488" s="129" t="s">
        <v>38</v>
      </c>
      <c r="G1488" s="130" t="s">
        <v>38</v>
      </c>
      <c r="H1488" s="131" t="s">
        <v>38</v>
      </c>
      <c r="I1488" s="122"/>
      <c r="J1488" s="149"/>
      <c r="K1488" s="124"/>
      <c r="L1488" s="178"/>
      <c r="M1488" s="133"/>
      <c r="N1488" s="163" t="str">
        <f>IF($C$3="","",IF(P1488="","",BF1488))</f>
        <v/>
      </c>
      <c r="O1488" s="163" t="str">
        <f>IF($C$3="","",IF(AND(OR(F1488="",F1488="□"),OR(G1488="",G1488="□"),OR(H1488="",H1488="□")),"",IF(AND(F1488="■",G1488="■"),"",IF(AND(OR(F1488="■",G1488="■"),H1488="■"),"",IF(BF1488="","",IF(OR(BF1488=4,BF1488&gt;4),"○","×"))))))</f>
        <v/>
      </c>
      <c r="P1488" s="162" t="str">
        <f>IF($C$3="","",IF(AND(OR(F1488="",F1488="□"),OR(G1488="",G1488="□"),OR(H1488="",H1488="□")),"",IF(AND(F1488="■",G1488="■"),"",IF(AND(OR(F1488="■",G1488="■"),H1488="■"),"",IF(BF1488="","",IF(OR(BF1488=5,BF1488&gt;5),"○","×"))))))</f>
        <v/>
      </c>
      <c r="Q1488" s="129" t="s">
        <v>38</v>
      </c>
      <c r="R1488" s="130" t="s">
        <v>38</v>
      </c>
      <c r="S1488" s="131" t="s">
        <v>38</v>
      </c>
      <c r="T1488" s="1"/>
      <c r="U1488" s="10"/>
      <c r="V1488" s="11"/>
      <c r="W1488" s="10"/>
      <c r="X1488" s="223" t="str">
        <f t="shared" si="460"/>
        <v/>
      </c>
      <c r="Y1488" s="164" t="str">
        <f t="shared" si="442"/>
        <v/>
      </c>
      <c r="Z1488" s="131" t="s">
        <v>58</v>
      </c>
      <c r="AA1488" s="135" t="s">
        <v>58</v>
      </c>
      <c r="AB1488" s="165" t="str">
        <f t="shared" si="443"/>
        <v/>
      </c>
      <c r="AC1488" s="280"/>
      <c r="AD1488" s="281"/>
      <c r="AF1488" s="60" t="str">
        <f>IF($C$3="","",IF(AND(F1488="□",G1488="□",H1488="□"),"",IF(AND(F1488="■",G1488="■"),"",IF(AND(F1488="■",H1488="■"),"",IF(AND(G1488="■",H1488="■"),"",IF(F1488="■",$BY$42,IF(G1488="■",$BY$39,IF(I1488="","",I1488))))))))</f>
        <v/>
      </c>
      <c r="AG1488" s="61" t="str">
        <f>IF($C$3="","",IF(AND(F1488="□",G1488="□",H1488="□"),"",IF(AND(F1488="■",G1488="■"),"",IF(AND(F1488="■",H1488="■"),"",IF(AND(G1488="■",H1488="■"),"",IF(F1488="■",$BY$44,IF(G1488="■",$BY$41,IF(K1488="","",K1488))))))))</f>
        <v/>
      </c>
      <c r="AH1488" s="63" t="str">
        <f t="shared" si="444"/>
        <v/>
      </c>
      <c r="AI1488" s="63" t="str">
        <f t="shared" si="445"/>
        <v/>
      </c>
      <c r="AJ1488" s="64" t="str">
        <f t="shared" si="446"/>
        <v/>
      </c>
      <c r="AK1488" s="64" t="str">
        <f t="shared" si="447"/>
        <v/>
      </c>
      <c r="AL1488" s="64" t="str">
        <f>IF($C$3="","",IF(AND(F1488="□",G1488="□",H1488="□"),"",IF(AND(F1488="■",G1488="■"),"",IF(AND(F1488="■",H1488="■"),"",IF(AND(G1488="■",H1488="■"),"",IF(F1488="■",$BY$23,IF(G1488="■",$BY$21,IF(J1488="","",J1488))))))))</f>
        <v/>
      </c>
      <c r="AM1488" s="65" t="str">
        <f t="shared" si="448"/>
        <v/>
      </c>
      <c r="AN1488" s="64" t="str">
        <f>IF($C$3="","",IF(AND(F1488="□",G1488="□",H1488="□"),"",IF(AND(F1488="■",G1488="■"),"",IF(AND(F1488="■",H1488="■"),"",IF(AND(G1488="■",H1488="■"),"",IF(F1488="■",$BY$24,IF(G1488="■",$BY$22,IF(L1488="","",L1488))))))))</f>
        <v/>
      </c>
      <c r="AO1488" s="118"/>
      <c r="AP1488" s="64" t="str">
        <f t="shared" si="449"/>
        <v/>
      </c>
      <c r="AQ1488" s="64" t="str">
        <f t="shared" si="450"/>
        <v/>
      </c>
      <c r="AR1488" s="64" t="str">
        <f t="shared" si="451"/>
        <v/>
      </c>
      <c r="AS1488" s="64" t="str">
        <f t="shared" si="452"/>
        <v/>
      </c>
      <c r="AT1488" s="64" t="str">
        <f t="shared" si="453"/>
        <v/>
      </c>
      <c r="AW1488" s="17" t="str">
        <f t="shared" si="454"/>
        <v/>
      </c>
      <c r="AX1488" s="17" t="str">
        <f t="shared" si="455"/>
        <v/>
      </c>
      <c r="AY1488" s="17" t="str">
        <f t="shared" si="456"/>
        <v/>
      </c>
      <c r="AZ1488" s="17" t="str">
        <f t="shared" si="457"/>
        <v/>
      </c>
      <c r="BA1488" s="17" t="str">
        <f t="shared" si="458"/>
        <v/>
      </c>
      <c r="BB1488" s="17" t="str">
        <f t="shared" si="459"/>
        <v/>
      </c>
      <c r="BD1488" s="17" t="str">
        <f>IF(AND(OR(F1488="",F1488="□"),OR(G1488="",G1488="□"),OR(H1488="",H1488="□")),"",IF(AND(F1488="■",G1488="■"),"",IF(AND(OR(F1488="■",G1488="■"),H1488="■"),"",IF(F1488="■",5,IF(G1488="■",4,IF(I1488="","",IF($C$3="","",IF($C$3=8,"-",IF($C$3&lt;8,IF(I1488&lt;=$BY$25,7,IF(I1488&lt;=$BY$26,6,IF(I1488&lt;=$BY$27,5,IF(I1488&lt;=$BY$28,4,IF(I1488&lt;=$BY$29,3,IF(I1488&lt;=$BY$30,2,1)))))))))))))))</f>
        <v/>
      </c>
      <c r="BE1488" s="17" t="str">
        <f>IF(AND(OR(F1488="",F1488="□"),OR(G1488="",G1488="□"),OR(H1488="",H1488="□")),"",IF(AND(F1488="■",G1488="■"),"",IF(AND(OR(F1488="■",G1488="■"),H1488="■"),"",IF(F1488="■",5,IF(G1488="■",4,IF(K1488="","",IF($C$3="","",IF($C$3=8,IF(K1488&lt;=$BY$33,6,IF(K1488&lt;=$BY$34,5,IF(K1488&lt;=$BY$35,4,3))),IF(AND($C$3&lt;8,$C$3&gt;4),IF(K1488&lt;=$BY$32,7,IF(K1488&lt;=$BY$33,6,IF(K1488&lt;=$BY$34,5,IF(K1488&lt;=$BY$35,4,IF(K1488&lt;=$BY$36,3,2))))),IF(C1474&lt;5,"-"))))))))))</f>
        <v/>
      </c>
      <c r="BF1488" s="17" t="str">
        <f t="shared" si="461"/>
        <v/>
      </c>
      <c r="BH1488" s="18" t="str">
        <f>IF(X1488="","",IF(50&lt;=Y1488,6,IF(AND(40&lt;=Y1488,Y1488&lt;50),5,IF(AND(30&lt;=Y1488,Y1488&lt;40),4,IF(AND(20&lt;=Y1488,Y1488&lt;30),3,IF(AND(10&lt;=Y1488,Y1488&lt;20),2,IF(AND(0&lt;=Y1488,Y1488&lt;10),1,IF(Y1488&lt;0,0,""))))))))</f>
        <v/>
      </c>
      <c r="BI1488" s="18" t="str">
        <f>IF(X1488="","",IF(30&lt;=Y1488,4,IF(AND(20&lt;=Y1488,Y1488&lt;30),3,IF(AND(10&lt;=Y1488,Y1488&lt;20),2,IF(AND(0&lt;=Y1488,Y1488&lt;10),1,IF(Y1488&lt;0,0,""))))))</f>
        <v/>
      </c>
      <c r="BJ1488" s="58" t="str">
        <f>IF(AND(OR(Q1488="",Q1488="□"),OR(R1488="",R1488="□"),OR(S1488="",S1488="□")),"",IF(AND(Q1488="■",R1488="■"),"",IF(AND(OR(Q1488="■",R1488="■"),S1488="■"),"",IF(Q1488="■",3,IF(R1488="■",1,IF(Z1488="■",BH1488,BI1488))))))</f>
        <v/>
      </c>
    </row>
    <row r="1489" spans="1:62" ht="12" customHeight="1" x14ac:dyDescent="0.15">
      <c r="A1489" s="66">
        <v>1472</v>
      </c>
      <c r="B1489" s="4"/>
      <c r="C1489" s="2"/>
      <c r="D1489" s="2"/>
      <c r="E1489" s="8"/>
      <c r="F1489" s="129" t="s">
        <v>38</v>
      </c>
      <c r="G1489" s="130" t="s">
        <v>38</v>
      </c>
      <c r="H1489" s="131" t="s">
        <v>38</v>
      </c>
      <c r="I1489" s="122"/>
      <c r="J1489" s="149"/>
      <c r="K1489" s="124"/>
      <c r="L1489" s="178"/>
      <c r="M1489" s="133"/>
      <c r="N1489" s="163" t="str">
        <f>IF($C$3="","",IF(P1489="","",BF1489))</f>
        <v/>
      </c>
      <c r="O1489" s="163" t="str">
        <f>IF($C$3="","",IF(AND(OR(F1489="",F1489="□"),OR(G1489="",G1489="□"),OR(H1489="",H1489="□")),"",IF(AND(F1489="■",G1489="■"),"",IF(AND(OR(F1489="■",G1489="■"),H1489="■"),"",IF(BF1489="","",IF(OR(BF1489=4,BF1489&gt;4),"○","×"))))))</f>
        <v/>
      </c>
      <c r="P1489" s="162" t="str">
        <f>IF($C$3="","",IF(AND(OR(F1489="",F1489="□"),OR(G1489="",G1489="□"),OR(H1489="",H1489="□")),"",IF(AND(F1489="■",G1489="■"),"",IF(AND(OR(F1489="■",G1489="■"),H1489="■"),"",IF(BF1489="","",IF(OR(BF1489=5,BF1489&gt;5),"○","×"))))))</f>
        <v/>
      </c>
      <c r="Q1489" s="129" t="s">
        <v>38</v>
      </c>
      <c r="R1489" s="130" t="s">
        <v>38</v>
      </c>
      <c r="S1489" s="131" t="s">
        <v>38</v>
      </c>
      <c r="T1489" s="1"/>
      <c r="U1489" s="10"/>
      <c r="V1489" s="11"/>
      <c r="W1489" s="10"/>
      <c r="X1489" s="223" t="str">
        <f t="shared" si="460"/>
        <v/>
      </c>
      <c r="Y1489" s="164" t="str">
        <f t="shared" si="442"/>
        <v/>
      </c>
      <c r="Z1489" s="131" t="s">
        <v>58</v>
      </c>
      <c r="AA1489" s="135" t="s">
        <v>58</v>
      </c>
      <c r="AB1489" s="165" t="str">
        <f t="shared" si="443"/>
        <v/>
      </c>
      <c r="AC1489" s="280"/>
      <c r="AD1489" s="281"/>
      <c r="AF1489" s="60" t="str">
        <f>IF($C$3="","",IF(AND(F1489="□",G1489="□",H1489="□"),"",IF(AND(F1489="■",G1489="■"),"",IF(AND(F1489="■",H1489="■"),"",IF(AND(G1489="■",H1489="■"),"",IF(F1489="■",$BY$42,IF(G1489="■",$BY$39,IF(I1489="","",I1489))))))))</f>
        <v/>
      </c>
      <c r="AG1489" s="61" t="str">
        <f>IF($C$3="","",IF(AND(F1489="□",G1489="□",H1489="□"),"",IF(AND(F1489="■",G1489="■"),"",IF(AND(F1489="■",H1489="■"),"",IF(AND(G1489="■",H1489="■"),"",IF(F1489="■",$BY$44,IF(G1489="■",$BY$41,IF(K1489="","",K1489))))))))</f>
        <v/>
      </c>
      <c r="AH1489" s="63" t="str">
        <f t="shared" si="444"/>
        <v/>
      </c>
      <c r="AI1489" s="63" t="str">
        <f t="shared" si="445"/>
        <v/>
      </c>
      <c r="AJ1489" s="64" t="str">
        <f t="shared" si="446"/>
        <v/>
      </c>
      <c r="AK1489" s="64" t="str">
        <f t="shared" si="447"/>
        <v/>
      </c>
      <c r="AL1489" s="64" t="str">
        <f>IF($C$3="","",IF(AND(F1489="□",G1489="□",H1489="□"),"",IF(AND(F1489="■",G1489="■"),"",IF(AND(F1489="■",H1489="■"),"",IF(AND(G1489="■",H1489="■"),"",IF(F1489="■",$BY$23,IF(G1489="■",$BY$21,IF(J1489="","",J1489))))))))</f>
        <v/>
      </c>
      <c r="AM1489" s="65" t="str">
        <f t="shared" si="448"/>
        <v/>
      </c>
      <c r="AN1489" s="64" t="str">
        <f>IF($C$3="","",IF(AND(F1489="□",G1489="□",H1489="□"),"",IF(AND(F1489="■",G1489="■"),"",IF(AND(F1489="■",H1489="■"),"",IF(AND(G1489="■",H1489="■"),"",IF(F1489="■",$BY$24,IF(G1489="■",$BY$22,IF(L1489="","",L1489))))))))</f>
        <v/>
      </c>
      <c r="AO1489" s="118"/>
      <c r="AP1489" s="64" t="str">
        <f t="shared" si="449"/>
        <v/>
      </c>
      <c r="AQ1489" s="64" t="str">
        <f t="shared" si="450"/>
        <v/>
      </c>
      <c r="AR1489" s="64" t="str">
        <f t="shared" si="451"/>
        <v/>
      </c>
      <c r="AS1489" s="64" t="str">
        <f t="shared" si="452"/>
        <v/>
      </c>
      <c r="AT1489" s="64" t="str">
        <f t="shared" si="453"/>
        <v/>
      </c>
      <c r="AW1489" s="17" t="str">
        <f t="shared" si="454"/>
        <v/>
      </c>
      <c r="AX1489" s="17" t="str">
        <f t="shared" si="455"/>
        <v/>
      </c>
      <c r="AY1489" s="17" t="str">
        <f t="shared" si="456"/>
        <v/>
      </c>
      <c r="AZ1489" s="17" t="str">
        <f t="shared" si="457"/>
        <v/>
      </c>
      <c r="BA1489" s="17" t="str">
        <f t="shared" si="458"/>
        <v/>
      </c>
      <c r="BB1489" s="17" t="str">
        <f t="shared" si="459"/>
        <v/>
      </c>
      <c r="BD1489" s="17" t="str">
        <f>IF(AND(OR(F1489="",F1489="□"),OR(G1489="",G1489="□"),OR(H1489="",H1489="□")),"",IF(AND(F1489="■",G1489="■"),"",IF(AND(OR(F1489="■",G1489="■"),H1489="■"),"",IF(F1489="■",5,IF(G1489="■",4,IF(I1489="","",IF($C$3="","",IF($C$3=8,"-",IF($C$3&lt;8,IF(I1489&lt;=$BY$25,7,IF(I1489&lt;=$BY$26,6,IF(I1489&lt;=$BY$27,5,IF(I1489&lt;=$BY$28,4,IF(I1489&lt;=$BY$29,3,IF(I1489&lt;=$BY$30,2,1)))))))))))))))</f>
        <v/>
      </c>
      <c r="BE1489" s="17" t="str">
        <f>IF(AND(OR(F1489="",F1489="□"),OR(G1489="",G1489="□"),OR(H1489="",H1489="□")),"",IF(AND(F1489="■",G1489="■"),"",IF(AND(OR(F1489="■",G1489="■"),H1489="■"),"",IF(F1489="■",5,IF(G1489="■",4,IF(K1489="","",IF($C$3="","",IF($C$3=8,IF(K1489&lt;=$BY$33,6,IF(K1489&lt;=$BY$34,5,IF(K1489&lt;=$BY$35,4,3))),IF(AND($C$3&lt;8,$C$3&gt;4),IF(K1489&lt;=$BY$32,7,IF(K1489&lt;=$BY$33,6,IF(K1489&lt;=$BY$34,5,IF(K1489&lt;=$BY$35,4,IF(K1489&lt;=$BY$36,3,2))))),IF(C1475&lt;5,"-"))))))))))</f>
        <v/>
      </c>
      <c r="BF1489" s="17" t="str">
        <f t="shared" si="461"/>
        <v/>
      </c>
      <c r="BH1489" s="18" t="str">
        <f>IF(X1489="","",IF(50&lt;=Y1489,6,IF(AND(40&lt;=Y1489,Y1489&lt;50),5,IF(AND(30&lt;=Y1489,Y1489&lt;40),4,IF(AND(20&lt;=Y1489,Y1489&lt;30),3,IF(AND(10&lt;=Y1489,Y1489&lt;20),2,IF(AND(0&lt;=Y1489,Y1489&lt;10),1,IF(Y1489&lt;0,0,""))))))))</f>
        <v/>
      </c>
      <c r="BI1489" s="18" t="str">
        <f>IF(X1489="","",IF(30&lt;=Y1489,4,IF(AND(20&lt;=Y1489,Y1489&lt;30),3,IF(AND(10&lt;=Y1489,Y1489&lt;20),2,IF(AND(0&lt;=Y1489,Y1489&lt;10),1,IF(Y1489&lt;0,0,""))))))</f>
        <v/>
      </c>
      <c r="BJ1489" s="58" t="str">
        <f>IF(AND(OR(Q1489="",Q1489="□"),OR(R1489="",R1489="□"),OR(S1489="",S1489="□")),"",IF(AND(Q1489="■",R1489="■"),"",IF(AND(OR(Q1489="■",R1489="■"),S1489="■"),"",IF(Q1489="■",3,IF(R1489="■",1,IF(Z1489="■",BH1489,BI1489))))))</f>
        <v/>
      </c>
    </row>
    <row r="1490" spans="1:62" ht="12" customHeight="1" x14ac:dyDescent="0.15">
      <c r="A1490" s="66">
        <v>1473</v>
      </c>
      <c r="B1490" s="4"/>
      <c r="C1490" s="2"/>
      <c r="D1490" s="2"/>
      <c r="E1490" s="8"/>
      <c r="F1490" s="129" t="s">
        <v>38</v>
      </c>
      <c r="G1490" s="130" t="s">
        <v>38</v>
      </c>
      <c r="H1490" s="131" t="s">
        <v>38</v>
      </c>
      <c r="I1490" s="122"/>
      <c r="J1490" s="149"/>
      <c r="K1490" s="124"/>
      <c r="L1490" s="178"/>
      <c r="M1490" s="133"/>
      <c r="N1490" s="163" t="str">
        <f>IF($C$3="","",IF(P1490="","",BF1490))</f>
        <v/>
      </c>
      <c r="O1490" s="163" t="str">
        <f>IF($C$3="","",IF(AND(OR(F1490="",F1490="□"),OR(G1490="",G1490="□"),OR(H1490="",H1490="□")),"",IF(AND(F1490="■",G1490="■"),"",IF(AND(OR(F1490="■",G1490="■"),H1490="■"),"",IF(BF1490="","",IF(OR(BF1490=4,BF1490&gt;4),"○","×"))))))</f>
        <v/>
      </c>
      <c r="P1490" s="162" t="str">
        <f>IF($C$3="","",IF(AND(OR(F1490="",F1490="□"),OR(G1490="",G1490="□"),OR(H1490="",H1490="□")),"",IF(AND(F1490="■",G1490="■"),"",IF(AND(OR(F1490="■",G1490="■"),H1490="■"),"",IF(BF1490="","",IF(OR(BF1490=5,BF1490&gt;5),"○","×"))))))</f>
        <v/>
      </c>
      <c r="Q1490" s="129" t="s">
        <v>38</v>
      </c>
      <c r="R1490" s="130" t="s">
        <v>38</v>
      </c>
      <c r="S1490" s="131" t="s">
        <v>38</v>
      </c>
      <c r="T1490" s="1"/>
      <c r="U1490" s="10"/>
      <c r="V1490" s="11"/>
      <c r="W1490" s="10"/>
      <c r="X1490" s="223" t="str">
        <f t="shared" si="460"/>
        <v/>
      </c>
      <c r="Y1490" s="164" t="str">
        <f t="shared" ref="Y1490:Y1517" si="462">IFERROR((1-X1490)*100,"")</f>
        <v/>
      </c>
      <c r="Z1490" s="131" t="s">
        <v>58</v>
      </c>
      <c r="AA1490" s="135" t="s">
        <v>58</v>
      </c>
      <c r="AB1490" s="165" t="str">
        <f t="shared" ref="AB1490:AB1517" si="463">BJ1490</f>
        <v/>
      </c>
      <c r="AC1490" s="280"/>
      <c r="AD1490" s="281"/>
      <c r="AF1490" s="60" t="str">
        <f>IF($C$3="","",IF(AND(F1490="□",G1490="□",H1490="□"),"",IF(AND(F1490="■",G1490="■"),"",IF(AND(F1490="■",H1490="■"),"",IF(AND(G1490="■",H1490="■"),"",IF(F1490="■",$BY$42,IF(G1490="■",$BY$39,IF(I1490="","",I1490))))))))</f>
        <v/>
      </c>
      <c r="AG1490" s="61" t="str">
        <f>IF($C$3="","",IF(AND(F1490="□",G1490="□",H1490="□"),"",IF(AND(F1490="■",G1490="■"),"",IF(AND(F1490="■",H1490="■"),"",IF(AND(G1490="■",H1490="■"),"",IF(F1490="■",$BY$44,IF(G1490="■",$BY$41,IF(K1490="","",K1490))))))))</f>
        <v/>
      </c>
      <c r="AH1490" s="63" t="str">
        <f t="shared" ref="AH1490:AH1517" si="464">IF(C1490="","",C1490)</f>
        <v/>
      </c>
      <c r="AI1490" s="63" t="str">
        <f t="shared" ref="AI1490:AI1517" si="465">IF(D1490="","",D1490)</f>
        <v/>
      </c>
      <c r="AJ1490" s="64" t="str">
        <f t="shared" ref="AJ1490:AJ1517" si="466">IF(E1490="","",E1490)</f>
        <v/>
      </c>
      <c r="AK1490" s="64" t="str">
        <f t="shared" ref="AK1490:AK1517" si="467">AF1490</f>
        <v/>
      </c>
      <c r="AL1490" s="64" t="str">
        <f>IF($C$3="","",IF(AND(F1490="□",G1490="□",H1490="□"),"",IF(AND(F1490="■",G1490="■"),"",IF(AND(F1490="■",H1490="■"),"",IF(AND(G1490="■",H1490="■"),"",IF(F1490="■",$BY$23,IF(G1490="■",$BY$21,IF(J1490="","",J1490))))))))</f>
        <v/>
      </c>
      <c r="AM1490" s="65" t="str">
        <f t="shared" ref="AM1490:AM1517" si="468">AG1490</f>
        <v/>
      </c>
      <c r="AN1490" s="64" t="str">
        <f>IF($C$3="","",IF(AND(F1490="□",G1490="□",H1490="□"),"",IF(AND(F1490="■",G1490="■"),"",IF(AND(F1490="■",H1490="■"),"",IF(AND(G1490="■",H1490="■"),"",IF(F1490="■",$BY$24,IF(G1490="■",$BY$22,IF(L1490="","",L1490))))))))</f>
        <v/>
      </c>
      <c r="AO1490" s="118"/>
      <c r="AP1490" s="64" t="str">
        <f t="shared" ref="AP1490:AP1517" si="469">IF(AND(AZ1490="",BA1490="",BB1490=""),"",IF(AZ1490="●","",IF(BA1490="●","",IF(BB1490="●",T1490,""))))</f>
        <v/>
      </c>
      <c r="AQ1490" s="64" t="str">
        <f t="shared" ref="AQ1490:AQ1517" si="470">IF(AND(AZ1490="",BA1490="",BB1490=""),"",IF(AZ1490="●","",IF(BA1490="●","",IF(BB1490="●",U1490,""))))</f>
        <v/>
      </c>
      <c r="AR1490" s="64" t="str">
        <f t="shared" ref="AR1490:AR1517" si="471">IF(AND(AZ1490="",BA1490="",BB1490=""),"",IF(AZ1490="●","",IF(BA1490="●","",IF(BB1490="●",V1490,""))))</f>
        <v/>
      </c>
      <c r="AS1490" s="64" t="str">
        <f t="shared" ref="AS1490:AS1517" si="472">IF(AND(AZ1490="",BA1490="",BB1490=""),"",IF(AZ1490="●","",IF(BA1490="●","",IF(BB1490="●",W1490,""))))</f>
        <v/>
      </c>
      <c r="AT1490" s="64" t="str">
        <f t="shared" ref="AT1490:AT1517" si="473">IF(AND(AZ1490="",BA1490="",BB1490=""),"",IF(AZ1490="●",0.8,IF(BA1490="●",1,IF(BB1490="●",IF(OR(V1490="",W1490=""),"",ROUNDUP(V1490/W1490,2)),""))))</f>
        <v/>
      </c>
      <c r="AW1490" s="17" t="str">
        <f t="shared" ref="AW1490:AW1517" si="474">IF(AND(F1490="□",G1490="□",H1490="□"),"",IF(AND(F1490="■",G1490="■"),"",IF(AND(F1490="■",H1490="■"),"",IF(AND(G1490="■",H1490="■"),"",IF(F1490="■","●","")))))</f>
        <v/>
      </c>
      <c r="AX1490" s="17" t="str">
        <f t="shared" ref="AX1490:AX1517" si="475">IF(AND(F1490="□",G1490="□",H1490="□"),"",IF(AND(F1490="■",G1490="■"),"",IF(AND(F1490="■",H1490="■"),"",IF(AND(G1490="■",H1490="■"),"",IF(G1490="■","●","")))))</f>
        <v/>
      </c>
      <c r="AY1490" s="17" t="str">
        <f t="shared" ref="AY1490:AY1517" si="476">IF(AND(F1490="□",G1490="□",H1490="□"),"",IF(AND(F1490="■",G1490="■"),"",IF(AND(F1490="■",H1490="■"),"",IF(AND(G1490="■",H1490="■"),"",IF(H1490="■","●","")))))</f>
        <v/>
      </c>
      <c r="AZ1490" s="17" t="str">
        <f t="shared" ref="AZ1490:AZ1517" si="477">IF(AND(Q1490="□",R1490="□",S1490="□"),"",IF(AND(Q1490="■",R1490="■"),"",IF(AND(Q1490="■",S1490="■"),"",IF(AND(R1490="■",S1490="■"),"",IF(Q1490="■","●","")))))</f>
        <v/>
      </c>
      <c r="BA1490" s="17" t="str">
        <f t="shared" ref="BA1490:BA1517" si="478">IF(AND(Q1490="□",R1490="□",S1490="□"),"",IF(AND(Q1490="■",R1490="■"),"",IF(AND(Q1490="■",S1490="■"),"",IF(AND(R1490="■",S1490="■"),"",IF(R1490="■","●","")))))</f>
        <v/>
      </c>
      <c r="BB1490" s="17" t="str">
        <f t="shared" ref="BB1490:BB1517" si="479">IF(AND(Q1490="□",R1490="□",S1490="□"),"",IF(AND(Q1490="■",R1490="■"),"",IF(AND(Q1490="■",S1490="■"),"",IF(AND(R1490="■",S1490="■"),"",IF(S1490="■","●","")))))</f>
        <v/>
      </c>
      <c r="BD1490" s="17" t="str">
        <f>IF(AND(OR(F1490="",F1490="□"),OR(G1490="",G1490="□"),OR(H1490="",H1490="□")),"",IF(AND(F1490="■",G1490="■"),"",IF(AND(OR(F1490="■",G1490="■"),H1490="■"),"",IF(F1490="■",5,IF(G1490="■",4,IF(I1490="","",IF($C$3="","",IF($C$3=8,"-",IF($C$3&lt;8,IF(I1490&lt;=$BY$25,7,IF(I1490&lt;=$BY$26,6,IF(I1490&lt;=$BY$27,5,IF(I1490&lt;=$BY$28,4,IF(I1490&lt;=$BY$29,3,IF(I1490&lt;=$BY$30,2,1)))))))))))))))</f>
        <v/>
      </c>
      <c r="BE1490" s="17" t="str">
        <f>IF(AND(OR(F1490="",F1490="□"),OR(G1490="",G1490="□"),OR(H1490="",H1490="□")),"",IF(AND(F1490="■",G1490="■"),"",IF(AND(OR(F1490="■",G1490="■"),H1490="■"),"",IF(F1490="■",5,IF(G1490="■",4,IF(K1490="","",IF($C$3="","",IF($C$3=8,IF(K1490&lt;=$BY$33,6,IF(K1490&lt;=$BY$34,5,IF(K1490&lt;=$BY$35,4,3))),IF(AND($C$3&lt;8,$C$3&gt;4),IF(K1490&lt;=$BY$32,7,IF(K1490&lt;=$BY$33,6,IF(K1490&lt;=$BY$34,5,IF(K1490&lt;=$BY$35,4,IF(K1490&lt;=$BY$36,3,2))))),IF(C1476&lt;5,"-"))))))))))</f>
        <v/>
      </c>
      <c r="BF1490" s="17" t="str">
        <f t="shared" si="461"/>
        <v/>
      </c>
      <c r="BH1490" s="18" t="str">
        <f>IF(X1490="","",IF(50&lt;=Y1490,6,IF(AND(40&lt;=Y1490,Y1490&lt;50),5,IF(AND(30&lt;=Y1490,Y1490&lt;40),4,IF(AND(20&lt;=Y1490,Y1490&lt;30),3,IF(AND(10&lt;=Y1490,Y1490&lt;20),2,IF(AND(0&lt;=Y1490,Y1490&lt;10),1,IF(Y1490&lt;0,0,""))))))))</f>
        <v/>
      </c>
      <c r="BI1490" s="18" t="str">
        <f>IF(X1490="","",IF(30&lt;=Y1490,4,IF(AND(20&lt;=Y1490,Y1490&lt;30),3,IF(AND(10&lt;=Y1490,Y1490&lt;20),2,IF(AND(0&lt;=Y1490,Y1490&lt;10),1,IF(Y1490&lt;0,0,""))))))</f>
        <v/>
      </c>
      <c r="BJ1490" s="58" t="str">
        <f>IF(AND(OR(Q1490="",Q1490="□"),OR(R1490="",R1490="□"),OR(S1490="",S1490="□")),"",IF(AND(Q1490="■",R1490="■"),"",IF(AND(OR(Q1490="■",R1490="■"),S1490="■"),"",IF(Q1490="■",3,IF(R1490="■",1,IF(Z1490="■",BH1490,BI1490))))))</f>
        <v/>
      </c>
    </row>
    <row r="1491" spans="1:62" ht="12" customHeight="1" x14ac:dyDescent="0.15">
      <c r="A1491" s="66">
        <v>1474</v>
      </c>
      <c r="B1491" s="4"/>
      <c r="C1491" s="2"/>
      <c r="D1491" s="2"/>
      <c r="E1491" s="8"/>
      <c r="F1491" s="129" t="s">
        <v>38</v>
      </c>
      <c r="G1491" s="130" t="s">
        <v>38</v>
      </c>
      <c r="H1491" s="131" t="s">
        <v>38</v>
      </c>
      <c r="I1491" s="122"/>
      <c r="J1491" s="149"/>
      <c r="K1491" s="124"/>
      <c r="L1491" s="178"/>
      <c r="M1491" s="133"/>
      <c r="N1491" s="163" t="str">
        <f>IF($C$3="","",IF(P1491="","",BF1491))</f>
        <v/>
      </c>
      <c r="O1491" s="163" t="str">
        <f>IF($C$3="","",IF(AND(OR(F1491="",F1491="□"),OR(G1491="",G1491="□"),OR(H1491="",H1491="□")),"",IF(AND(F1491="■",G1491="■"),"",IF(AND(OR(F1491="■",G1491="■"),H1491="■"),"",IF(BF1491="","",IF(OR(BF1491=4,BF1491&gt;4),"○","×"))))))</f>
        <v/>
      </c>
      <c r="P1491" s="162" t="str">
        <f>IF($C$3="","",IF(AND(OR(F1491="",F1491="□"),OR(G1491="",G1491="□"),OR(H1491="",H1491="□")),"",IF(AND(F1491="■",G1491="■"),"",IF(AND(OR(F1491="■",G1491="■"),H1491="■"),"",IF(BF1491="","",IF(OR(BF1491=5,BF1491&gt;5),"○","×"))))))</f>
        <v/>
      </c>
      <c r="Q1491" s="129" t="s">
        <v>38</v>
      </c>
      <c r="R1491" s="130" t="s">
        <v>38</v>
      </c>
      <c r="S1491" s="131" t="s">
        <v>38</v>
      </c>
      <c r="T1491" s="1"/>
      <c r="U1491" s="10"/>
      <c r="V1491" s="11"/>
      <c r="W1491" s="10"/>
      <c r="X1491" s="223" t="str">
        <f t="shared" ref="X1491:X1517" si="480">AT1491</f>
        <v/>
      </c>
      <c r="Y1491" s="164" t="str">
        <f t="shared" si="462"/>
        <v/>
      </c>
      <c r="Z1491" s="131" t="s">
        <v>58</v>
      </c>
      <c r="AA1491" s="135" t="s">
        <v>58</v>
      </c>
      <c r="AB1491" s="165" t="str">
        <f t="shared" si="463"/>
        <v/>
      </c>
      <c r="AC1491" s="280"/>
      <c r="AD1491" s="281"/>
      <c r="AF1491" s="60" t="str">
        <f>IF($C$3="","",IF(AND(F1491="□",G1491="□",H1491="□"),"",IF(AND(F1491="■",G1491="■"),"",IF(AND(F1491="■",H1491="■"),"",IF(AND(G1491="■",H1491="■"),"",IF(F1491="■",$BY$42,IF(G1491="■",$BY$39,IF(I1491="","",I1491))))))))</f>
        <v/>
      </c>
      <c r="AG1491" s="61" t="str">
        <f>IF($C$3="","",IF(AND(F1491="□",G1491="□",H1491="□"),"",IF(AND(F1491="■",G1491="■"),"",IF(AND(F1491="■",H1491="■"),"",IF(AND(G1491="■",H1491="■"),"",IF(F1491="■",$BY$44,IF(G1491="■",$BY$41,IF(K1491="","",K1491))))))))</f>
        <v/>
      </c>
      <c r="AH1491" s="63" t="str">
        <f t="shared" si="464"/>
        <v/>
      </c>
      <c r="AI1491" s="63" t="str">
        <f t="shared" si="465"/>
        <v/>
      </c>
      <c r="AJ1491" s="64" t="str">
        <f t="shared" si="466"/>
        <v/>
      </c>
      <c r="AK1491" s="64" t="str">
        <f t="shared" si="467"/>
        <v/>
      </c>
      <c r="AL1491" s="64" t="str">
        <f>IF($C$3="","",IF(AND(F1491="□",G1491="□",H1491="□"),"",IF(AND(F1491="■",G1491="■"),"",IF(AND(F1491="■",H1491="■"),"",IF(AND(G1491="■",H1491="■"),"",IF(F1491="■",$BY$23,IF(G1491="■",$BY$21,IF(J1491="","",J1491))))))))</f>
        <v/>
      </c>
      <c r="AM1491" s="65" t="str">
        <f t="shared" si="468"/>
        <v/>
      </c>
      <c r="AN1491" s="64" t="str">
        <f>IF($C$3="","",IF(AND(F1491="□",G1491="□",H1491="□"),"",IF(AND(F1491="■",G1491="■"),"",IF(AND(F1491="■",H1491="■"),"",IF(AND(G1491="■",H1491="■"),"",IF(F1491="■",$BY$24,IF(G1491="■",$BY$22,IF(L1491="","",L1491))))))))</f>
        <v/>
      </c>
      <c r="AO1491" s="118"/>
      <c r="AP1491" s="64" t="str">
        <f t="shared" si="469"/>
        <v/>
      </c>
      <c r="AQ1491" s="64" t="str">
        <f t="shared" si="470"/>
        <v/>
      </c>
      <c r="AR1491" s="64" t="str">
        <f t="shared" si="471"/>
        <v/>
      </c>
      <c r="AS1491" s="64" t="str">
        <f t="shared" si="472"/>
        <v/>
      </c>
      <c r="AT1491" s="64" t="str">
        <f t="shared" si="473"/>
        <v/>
      </c>
      <c r="AW1491" s="17" t="str">
        <f t="shared" si="474"/>
        <v/>
      </c>
      <c r="AX1491" s="17" t="str">
        <f t="shared" si="475"/>
        <v/>
      </c>
      <c r="AY1491" s="17" t="str">
        <f t="shared" si="476"/>
        <v/>
      </c>
      <c r="AZ1491" s="17" t="str">
        <f t="shared" si="477"/>
        <v/>
      </c>
      <c r="BA1491" s="17" t="str">
        <f t="shared" si="478"/>
        <v/>
      </c>
      <c r="BB1491" s="17" t="str">
        <f t="shared" si="479"/>
        <v/>
      </c>
      <c r="BD1491" s="17" t="str">
        <f>IF(AND(OR(F1491="",F1491="□"),OR(G1491="",G1491="□"),OR(H1491="",H1491="□")),"",IF(AND(F1491="■",G1491="■"),"",IF(AND(OR(F1491="■",G1491="■"),H1491="■"),"",IF(F1491="■",5,IF(G1491="■",4,IF(I1491="","",IF($C$3="","",IF($C$3=8,"-",IF($C$3&lt;8,IF(I1491&lt;=$BY$25,7,IF(I1491&lt;=$BY$26,6,IF(I1491&lt;=$BY$27,5,IF(I1491&lt;=$BY$28,4,IF(I1491&lt;=$BY$29,3,IF(I1491&lt;=$BY$30,2,1)))))))))))))))</f>
        <v/>
      </c>
      <c r="BE1491" s="17" t="str">
        <f>IF(AND(OR(F1491="",F1491="□"),OR(G1491="",G1491="□"),OR(H1491="",H1491="□")),"",IF(AND(F1491="■",G1491="■"),"",IF(AND(OR(F1491="■",G1491="■"),H1491="■"),"",IF(F1491="■",5,IF(G1491="■",4,IF(K1491="","",IF($C$3="","",IF($C$3=8,IF(K1491&lt;=$BY$33,6,IF(K1491&lt;=$BY$34,5,IF(K1491&lt;=$BY$35,4,3))),IF(AND($C$3&lt;8,$C$3&gt;4),IF(K1491&lt;=$BY$32,7,IF(K1491&lt;=$BY$33,6,IF(K1491&lt;=$BY$34,5,IF(K1491&lt;=$BY$35,4,IF(K1491&lt;=$BY$36,3,2))))),IF(C1477&lt;5,"-"))))))))))</f>
        <v/>
      </c>
      <c r="BF1491" s="17" t="str">
        <f t="shared" ref="BF1491:BF1517" si="481">IF(OR(BD1491="",BE1491=""),"",MIN(BD1491:BE1491))</f>
        <v/>
      </c>
      <c r="BH1491" s="18" t="str">
        <f>IF(X1491="","",IF(50&lt;=Y1491,6,IF(AND(40&lt;=Y1491,Y1491&lt;50),5,IF(AND(30&lt;=Y1491,Y1491&lt;40),4,IF(AND(20&lt;=Y1491,Y1491&lt;30),3,IF(AND(10&lt;=Y1491,Y1491&lt;20),2,IF(AND(0&lt;=Y1491,Y1491&lt;10),1,IF(Y1491&lt;0,0,""))))))))</f>
        <v/>
      </c>
      <c r="BI1491" s="18" t="str">
        <f>IF(X1491="","",IF(30&lt;=Y1491,4,IF(AND(20&lt;=Y1491,Y1491&lt;30),3,IF(AND(10&lt;=Y1491,Y1491&lt;20),2,IF(AND(0&lt;=Y1491,Y1491&lt;10),1,IF(Y1491&lt;0,0,""))))))</f>
        <v/>
      </c>
      <c r="BJ1491" s="58" t="str">
        <f>IF(AND(OR(Q1491="",Q1491="□"),OR(R1491="",R1491="□"),OR(S1491="",S1491="□")),"",IF(AND(Q1491="■",R1491="■"),"",IF(AND(OR(Q1491="■",R1491="■"),S1491="■"),"",IF(Q1491="■",3,IF(R1491="■",1,IF(Z1491="■",BH1491,BI1491))))))</f>
        <v/>
      </c>
    </row>
    <row r="1492" spans="1:62" ht="12" customHeight="1" x14ac:dyDescent="0.15">
      <c r="A1492" s="66">
        <v>1475</v>
      </c>
      <c r="B1492" s="4"/>
      <c r="C1492" s="2"/>
      <c r="D1492" s="2"/>
      <c r="E1492" s="8"/>
      <c r="F1492" s="129" t="s">
        <v>38</v>
      </c>
      <c r="G1492" s="130" t="s">
        <v>38</v>
      </c>
      <c r="H1492" s="131" t="s">
        <v>38</v>
      </c>
      <c r="I1492" s="122"/>
      <c r="J1492" s="149"/>
      <c r="K1492" s="124"/>
      <c r="L1492" s="178"/>
      <c r="M1492" s="133"/>
      <c r="N1492" s="163" t="str">
        <f>IF($C$3="","",IF(P1492="","",BF1492))</f>
        <v/>
      </c>
      <c r="O1492" s="163" t="str">
        <f>IF($C$3="","",IF(AND(OR(F1492="",F1492="□"),OR(G1492="",G1492="□"),OR(H1492="",H1492="□")),"",IF(AND(F1492="■",G1492="■"),"",IF(AND(OR(F1492="■",G1492="■"),H1492="■"),"",IF(BF1492="","",IF(OR(BF1492=4,BF1492&gt;4),"○","×"))))))</f>
        <v/>
      </c>
      <c r="P1492" s="162" t="str">
        <f>IF($C$3="","",IF(AND(OR(F1492="",F1492="□"),OR(G1492="",G1492="□"),OR(H1492="",H1492="□")),"",IF(AND(F1492="■",G1492="■"),"",IF(AND(OR(F1492="■",G1492="■"),H1492="■"),"",IF(BF1492="","",IF(OR(BF1492=5,BF1492&gt;5),"○","×"))))))</f>
        <v/>
      </c>
      <c r="Q1492" s="129" t="s">
        <v>38</v>
      </c>
      <c r="R1492" s="130" t="s">
        <v>38</v>
      </c>
      <c r="S1492" s="131" t="s">
        <v>38</v>
      </c>
      <c r="T1492" s="1"/>
      <c r="U1492" s="10"/>
      <c r="V1492" s="11"/>
      <c r="W1492" s="10"/>
      <c r="X1492" s="223" t="str">
        <f t="shared" si="480"/>
        <v/>
      </c>
      <c r="Y1492" s="164" t="str">
        <f t="shared" si="462"/>
        <v/>
      </c>
      <c r="Z1492" s="131" t="s">
        <v>58</v>
      </c>
      <c r="AA1492" s="135" t="s">
        <v>58</v>
      </c>
      <c r="AB1492" s="165" t="str">
        <f t="shared" si="463"/>
        <v/>
      </c>
      <c r="AC1492" s="280"/>
      <c r="AD1492" s="281"/>
      <c r="AF1492" s="60" t="str">
        <f>IF($C$3="","",IF(AND(F1492="□",G1492="□",H1492="□"),"",IF(AND(F1492="■",G1492="■"),"",IF(AND(F1492="■",H1492="■"),"",IF(AND(G1492="■",H1492="■"),"",IF(F1492="■",$BY$42,IF(G1492="■",$BY$39,IF(I1492="","",I1492))))))))</f>
        <v/>
      </c>
      <c r="AG1492" s="61" t="str">
        <f>IF($C$3="","",IF(AND(F1492="□",G1492="□",H1492="□"),"",IF(AND(F1492="■",G1492="■"),"",IF(AND(F1492="■",H1492="■"),"",IF(AND(G1492="■",H1492="■"),"",IF(F1492="■",$BY$44,IF(G1492="■",$BY$41,IF(K1492="","",K1492))))))))</f>
        <v/>
      </c>
      <c r="AH1492" s="63" t="str">
        <f t="shared" si="464"/>
        <v/>
      </c>
      <c r="AI1492" s="63" t="str">
        <f t="shared" si="465"/>
        <v/>
      </c>
      <c r="AJ1492" s="64" t="str">
        <f t="shared" si="466"/>
        <v/>
      </c>
      <c r="AK1492" s="64" t="str">
        <f t="shared" si="467"/>
        <v/>
      </c>
      <c r="AL1492" s="64" t="str">
        <f>IF($C$3="","",IF(AND(F1492="□",G1492="□",H1492="□"),"",IF(AND(F1492="■",G1492="■"),"",IF(AND(F1492="■",H1492="■"),"",IF(AND(G1492="■",H1492="■"),"",IF(F1492="■",$BY$23,IF(G1492="■",$BY$21,IF(J1492="","",J1492))))))))</f>
        <v/>
      </c>
      <c r="AM1492" s="65" t="str">
        <f t="shared" si="468"/>
        <v/>
      </c>
      <c r="AN1492" s="64" t="str">
        <f>IF($C$3="","",IF(AND(F1492="□",G1492="□",H1492="□"),"",IF(AND(F1492="■",G1492="■"),"",IF(AND(F1492="■",H1492="■"),"",IF(AND(G1492="■",H1492="■"),"",IF(F1492="■",$BY$24,IF(G1492="■",$BY$22,IF(L1492="","",L1492))))))))</f>
        <v/>
      </c>
      <c r="AO1492" s="118"/>
      <c r="AP1492" s="64" t="str">
        <f t="shared" si="469"/>
        <v/>
      </c>
      <c r="AQ1492" s="64" t="str">
        <f t="shared" si="470"/>
        <v/>
      </c>
      <c r="AR1492" s="64" t="str">
        <f t="shared" si="471"/>
        <v/>
      </c>
      <c r="AS1492" s="64" t="str">
        <f t="shared" si="472"/>
        <v/>
      </c>
      <c r="AT1492" s="64" t="str">
        <f t="shared" si="473"/>
        <v/>
      </c>
      <c r="AW1492" s="17" t="str">
        <f t="shared" si="474"/>
        <v/>
      </c>
      <c r="AX1492" s="17" t="str">
        <f t="shared" si="475"/>
        <v/>
      </c>
      <c r="AY1492" s="17" t="str">
        <f t="shared" si="476"/>
        <v/>
      </c>
      <c r="AZ1492" s="17" t="str">
        <f t="shared" si="477"/>
        <v/>
      </c>
      <c r="BA1492" s="17" t="str">
        <f t="shared" si="478"/>
        <v/>
      </c>
      <c r="BB1492" s="17" t="str">
        <f t="shared" si="479"/>
        <v/>
      </c>
      <c r="BD1492" s="17" t="str">
        <f>IF(AND(OR(F1492="",F1492="□"),OR(G1492="",G1492="□"),OR(H1492="",H1492="□")),"",IF(AND(F1492="■",G1492="■"),"",IF(AND(OR(F1492="■",G1492="■"),H1492="■"),"",IF(F1492="■",5,IF(G1492="■",4,IF(I1492="","",IF($C$3="","",IF($C$3=8,"-",IF($C$3&lt;8,IF(I1492&lt;=$BY$25,7,IF(I1492&lt;=$BY$26,6,IF(I1492&lt;=$BY$27,5,IF(I1492&lt;=$BY$28,4,IF(I1492&lt;=$BY$29,3,IF(I1492&lt;=$BY$30,2,1)))))))))))))))</f>
        <v/>
      </c>
      <c r="BE1492" s="17" t="str">
        <f>IF(AND(OR(F1492="",F1492="□"),OR(G1492="",G1492="□"),OR(H1492="",H1492="□")),"",IF(AND(F1492="■",G1492="■"),"",IF(AND(OR(F1492="■",G1492="■"),H1492="■"),"",IF(F1492="■",5,IF(G1492="■",4,IF(K1492="","",IF($C$3="","",IF($C$3=8,IF(K1492&lt;=$BY$33,6,IF(K1492&lt;=$BY$34,5,IF(K1492&lt;=$BY$35,4,3))),IF(AND($C$3&lt;8,$C$3&gt;4),IF(K1492&lt;=$BY$32,7,IF(K1492&lt;=$BY$33,6,IF(K1492&lt;=$BY$34,5,IF(K1492&lt;=$BY$35,4,IF(K1492&lt;=$BY$36,3,2))))),IF(C1478&lt;5,"-"))))))))))</f>
        <v/>
      </c>
      <c r="BF1492" s="17" t="str">
        <f t="shared" si="481"/>
        <v/>
      </c>
      <c r="BH1492" s="18" t="str">
        <f>IF(X1492="","",IF(50&lt;=Y1492,6,IF(AND(40&lt;=Y1492,Y1492&lt;50),5,IF(AND(30&lt;=Y1492,Y1492&lt;40),4,IF(AND(20&lt;=Y1492,Y1492&lt;30),3,IF(AND(10&lt;=Y1492,Y1492&lt;20),2,IF(AND(0&lt;=Y1492,Y1492&lt;10),1,IF(Y1492&lt;0,0,""))))))))</f>
        <v/>
      </c>
      <c r="BI1492" s="18" t="str">
        <f>IF(X1492="","",IF(30&lt;=Y1492,4,IF(AND(20&lt;=Y1492,Y1492&lt;30),3,IF(AND(10&lt;=Y1492,Y1492&lt;20),2,IF(AND(0&lt;=Y1492,Y1492&lt;10),1,IF(Y1492&lt;0,0,""))))))</f>
        <v/>
      </c>
      <c r="BJ1492" s="58" t="str">
        <f>IF(AND(OR(Q1492="",Q1492="□"),OR(R1492="",R1492="□"),OR(S1492="",S1492="□")),"",IF(AND(Q1492="■",R1492="■"),"",IF(AND(OR(Q1492="■",R1492="■"),S1492="■"),"",IF(Q1492="■",3,IF(R1492="■",1,IF(Z1492="■",BH1492,BI1492))))))</f>
        <v/>
      </c>
    </row>
    <row r="1493" spans="1:62" ht="12" customHeight="1" x14ac:dyDescent="0.15">
      <c r="A1493" s="66">
        <v>1476</v>
      </c>
      <c r="B1493" s="4"/>
      <c r="C1493" s="2"/>
      <c r="D1493" s="2"/>
      <c r="E1493" s="8"/>
      <c r="F1493" s="129" t="s">
        <v>38</v>
      </c>
      <c r="G1493" s="130" t="s">
        <v>38</v>
      </c>
      <c r="H1493" s="131" t="s">
        <v>38</v>
      </c>
      <c r="I1493" s="122"/>
      <c r="J1493" s="149"/>
      <c r="K1493" s="124"/>
      <c r="L1493" s="178"/>
      <c r="M1493" s="133"/>
      <c r="N1493" s="163" t="str">
        <f>IF($C$3="","",IF(P1493="","",BF1493))</f>
        <v/>
      </c>
      <c r="O1493" s="163" t="str">
        <f>IF($C$3="","",IF(AND(OR(F1493="",F1493="□"),OR(G1493="",G1493="□"),OR(H1493="",H1493="□")),"",IF(AND(F1493="■",G1493="■"),"",IF(AND(OR(F1493="■",G1493="■"),H1493="■"),"",IF(BF1493="","",IF(OR(BF1493=4,BF1493&gt;4),"○","×"))))))</f>
        <v/>
      </c>
      <c r="P1493" s="162" t="str">
        <f>IF($C$3="","",IF(AND(OR(F1493="",F1493="□"),OR(G1493="",G1493="□"),OR(H1493="",H1493="□")),"",IF(AND(F1493="■",G1493="■"),"",IF(AND(OR(F1493="■",G1493="■"),H1493="■"),"",IF(BF1493="","",IF(OR(BF1493=5,BF1493&gt;5),"○","×"))))))</f>
        <v/>
      </c>
      <c r="Q1493" s="129" t="s">
        <v>38</v>
      </c>
      <c r="R1493" s="130" t="s">
        <v>38</v>
      </c>
      <c r="S1493" s="131" t="s">
        <v>38</v>
      </c>
      <c r="T1493" s="1"/>
      <c r="U1493" s="10"/>
      <c r="V1493" s="11"/>
      <c r="W1493" s="10"/>
      <c r="X1493" s="223" t="str">
        <f t="shared" si="480"/>
        <v/>
      </c>
      <c r="Y1493" s="164" t="str">
        <f t="shared" si="462"/>
        <v/>
      </c>
      <c r="Z1493" s="131" t="s">
        <v>58</v>
      </c>
      <c r="AA1493" s="135" t="s">
        <v>58</v>
      </c>
      <c r="AB1493" s="165" t="str">
        <f t="shared" si="463"/>
        <v/>
      </c>
      <c r="AC1493" s="280"/>
      <c r="AD1493" s="281"/>
      <c r="AF1493" s="60" t="str">
        <f>IF($C$3="","",IF(AND(F1493="□",G1493="□",H1493="□"),"",IF(AND(F1493="■",G1493="■"),"",IF(AND(F1493="■",H1493="■"),"",IF(AND(G1493="■",H1493="■"),"",IF(F1493="■",$BY$42,IF(G1493="■",$BY$39,IF(I1493="","",I1493))))))))</f>
        <v/>
      </c>
      <c r="AG1493" s="61" t="str">
        <f>IF($C$3="","",IF(AND(F1493="□",G1493="□",H1493="□"),"",IF(AND(F1493="■",G1493="■"),"",IF(AND(F1493="■",H1493="■"),"",IF(AND(G1493="■",H1493="■"),"",IF(F1493="■",$BY$44,IF(G1493="■",$BY$41,IF(K1493="","",K1493))))))))</f>
        <v/>
      </c>
      <c r="AH1493" s="63" t="str">
        <f t="shared" si="464"/>
        <v/>
      </c>
      <c r="AI1493" s="63" t="str">
        <f t="shared" si="465"/>
        <v/>
      </c>
      <c r="AJ1493" s="64" t="str">
        <f t="shared" si="466"/>
        <v/>
      </c>
      <c r="AK1493" s="64" t="str">
        <f t="shared" si="467"/>
        <v/>
      </c>
      <c r="AL1493" s="64" t="str">
        <f>IF($C$3="","",IF(AND(F1493="□",G1493="□",H1493="□"),"",IF(AND(F1493="■",G1493="■"),"",IF(AND(F1493="■",H1493="■"),"",IF(AND(G1493="■",H1493="■"),"",IF(F1493="■",$BY$23,IF(G1493="■",$BY$21,IF(J1493="","",J1493))))))))</f>
        <v/>
      </c>
      <c r="AM1493" s="65" t="str">
        <f t="shared" si="468"/>
        <v/>
      </c>
      <c r="AN1493" s="64" t="str">
        <f>IF($C$3="","",IF(AND(F1493="□",G1493="□",H1493="□"),"",IF(AND(F1493="■",G1493="■"),"",IF(AND(F1493="■",H1493="■"),"",IF(AND(G1493="■",H1493="■"),"",IF(F1493="■",$BY$24,IF(G1493="■",$BY$22,IF(L1493="","",L1493))))))))</f>
        <v/>
      </c>
      <c r="AO1493" s="118"/>
      <c r="AP1493" s="64" t="str">
        <f t="shared" si="469"/>
        <v/>
      </c>
      <c r="AQ1493" s="64" t="str">
        <f t="shared" si="470"/>
        <v/>
      </c>
      <c r="AR1493" s="64" t="str">
        <f t="shared" si="471"/>
        <v/>
      </c>
      <c r="AS1493" s="64" t="str">
        <f t="shared" si="472"/>
        <v/>
      </c>
      <c r="AT1493" s="64" t="str">
        <f t="shared" si="473"/>
        <v/>
      </c>
      <c r="AW1493" s="17" t="str">
        <f t="shared" si="474"/>
        <v/>
      </c>
      <c r="AX1493" s="17" t="str">
        <f t="shared" si="475"/>
        <v/>
      </c>
      <c r="AY1493" s="17" t="str">
        <f t="shared" si="476"/>
        <v/>
      </c>
      <c r="AZ1493" s="17" t="str">
        <f t="shared" si="477"/>
        <v/>
      </c>
      <c r="BA1493" s="17" t="str">
        <f t="shared" si="478"/>
        <v/>
      </c>
      <c r="BB1493" s="17" t="str">
        <f t="shared" si="479"/>
        <v/>
      </c>
      <c r="BD1493" s="17" t="str">
        <f>IF(AND(OR(F1493="",F1493="□"),OR(G1493="",G1493="□"),OR(H1493="",H1493="□")),"",IF(AND(F1493="■",G1493="■"),"",IF(AND(OR(F1493="■",G1493="■"),H1493="■"),"",IF(F1493="■",5,IF(G1493="■",4,IF(I1493="","",IF($C$3="","",IF($C$3=8,"-",IF($C$3&lt;8,IF(I1493&lt;=$BY$25,7,IF(I1493&lt;=$BY$26,6,IF(I1493&lt;=$BY$27,5,IF(I1493&lt;=$BY$28,4,IF(I1493&lt;=$BY$29,3,IF(I1493&lt;=$BY$30,2,1)))))))))))))))</f>
        <v/>
      </c>
      <c r="BE1493" s="17" t="str">
        <f>IF(AND(OR(F1493="",F1493="□"),OR(G1493="",G1493="□"),OR(H1493="",H1493="□")),"",IF(AND(F1493="■",G1493="■"),"",IF(AND(OR(F1493="■",G1493="■"),H1493="■"),"",IF(F1493="■",5,IF(G1493="■",4,IF(K1493="","",IF($C$3="","",IF($C$3=8,IF(K1493&lt;=$BY$33,6,IF(K1493&lt;=$BY$34,5,IF(K1493&lt;=$BY$35,4,3))),IF(AND($C$3&lt;8,$C$3&gt;4),IF(K1493&lt;=$BY$32,7,IF(K1493&lt;=$BY$33,6,IF(K1493&lt;=$BY$34,5,IF(K1493&lt;=$BY$35,4,IF(K1493&lt;=$BY$36,3,2))))),IF(C1479&lt;5,"-"))))))))))</f>
        <v/>
      </c>
      <c r="BF1493" s="17" t="str">
        <f t="shared" si="481"/>
        <v/>
      </c>
      <c r="BH1493" s="18" t="str">
        <f>IF(X1493="","",IF(50&lt;=Y1493,6,IF(AND(40&lt;=Y1493,Y1493&lt;50),5,IF(AND(30&lt;=Y1493,Y1493&lt;40),4,IF(AND(20&lt;=Y1493,Y1493&lt;30),3,IF(AND(10&lt;=Y1493,Y1493&lt;20),2,IF(AND(0&lt;=Y1493,Y1493&lt;10),1,IF(Y1493&lt;0,0,""))))))))</f>
        <v/>
      </c>
      <c r="BI1493" s="18" t="str">
        <f>IF(X1493="","",IF(30&lt;=Y1493,4,IF(AND(20&lt;=Y1493,Y1493&lt;30),3,IF(AND(10&lt;=Y1493,Y1493&lt;20),2,IF(AND(0&lt;=Y1493,Y1493&lt;10),1,IF(Y1493&lt;0,0,""))))))</f>
        <v/>
      </c>
      <c r="BJ1493" s="58" t="str">
        <f>IF(AND(OR(Q1493="",Q1493="□"),OR(R1493="",R1493="□"),OR(S1493="",S1493="□")),"",IF(AND(Q1493="■",R1493="■"),"",IF(AND(OR(Q1493="■",R1493="■"),S1493="■"),"",IF(Q1493="■",3,IF(R1493="■",1,IF(Z1493="■",BH1493,BI1493))))))</f>
        <v/>
      </c>
    </row>
    <row r="1494" spans="1:62" ht="12" customHeight="1" x14ac:dyDescent="0.15">
      <c r="A1494" s="66">
        <v>1477</v>
      </c>
      <c r="B1494" s="4"/>
      <c r="C1494" s="2"/>
      <c r="D1494" s="2"/>
      <c r="E1494" s="8"/>
      <c r="F1494" s="129" t="s">
        <v>38</v>
      </c>
      <c r="G1494" s="130" t="s">
        <v>38</v>
      </c>
      <c r="H1494" s="131" t="s">
        <v>38</v>
      </c>
      <c r="I1494" s="122"/>
      <c r="J1494" s="149"/>
      <c r="K1494" s="124"/>
      <c r="L1494" s="178"/>
      <c r="M1494" s="133"/>
      <c r="N1494" s="163" t="str">
        <f>IF($C$3="","",IF(P1494="","",BF1494))</f>
        <v/>
      </c>
      <c r="O1494" s="163" t="str">
        <f>IF($C$3="","",IF(AND(OR(F1494="",F1494="□"),OR(G1494="",G1494="□"),OR(H1494="",H1494="□")),"",IF(AND(F1494="■",G1494="■"),"",IF(AND(OR(F1494="■",G1494="■"),H1494="■"),"",IF(BF1494="","",IF(OR(BF1494=4,BF1494&gt;4),"○","×"))))))</f>
        <v/>
      </c>
      <c r="P1494" s="162" t="str">
        <f>IF($C$3="","",IF(AND(OR(F1494="",F1494="□"),OR(G1494="",G1494="□"),OR(H1494="",H1494="□")),"",IF(AND(F1494="■",G1494="■"),"",IF(AND(OR(F1494="■",G1494="■"),H1494="■"),"",IF(BF1494="","",IF(OR(BF1494=5,BF1494&gt;5),"○","×"))))))</f>
        <v/>
      </c>
      <c r="Q1494" s="129" t="s">
        <v>38</v>
      </c>
      <c r="R1494" s="130" t="s">
        <v>38</v>
      </c>
      <c r="S1494" s="131" t="s">
        <v>38</v>
      </c>
      <c r="T1494" s="1"/>
      <c r="U1494" s="10"/>
      <c r="V1494" s="11"/>
      <c r="W1494" s="10"/>
      <c r="X1494" s="223" t="str">
        <f t="shared" si="480"/>
        <v/>
      </c>
      <c r="Y1494" s="164" t="str">
        <f t="shared" si="462"/>
        <v/>
      </c>
      <c r="Z1494" s="131" t="s">
        <v>58</v>
      </c>
      <c r="AA1494" s="135" t="s">
        <v>58</v>
      </c>
      <c r="AB1494" s="165" t="str">
        <f t="shared" si="463"/>
        <v/>
      </c>
      <c r="AC1494" s="280"/>
      <c r="AD1494" s="281"/>
      <c r="AF1494" s="60" t="str">
        <f>IF($C$3="","",IF(AND(F1494="□",G1494="□",H1494="□"),"",IF(AND(F1494="■",G1494="■"),"",IF(AND(F1494="■",H1494="■"),"",IF(AND(G1494="■",H1494="■"),"",IF(F1494="■",$BY$42,IF(G1494="■",$BY$39,IF(I1494="","",I1494))))))))</f>
        <v/>
      </c>
      <c r="AG1494" s="61" t="str">
        <f>IF($C$3="","",IF(AND(F1494="□",G1494="□",H1494="□"),"",IF(AND(F1494="■",G1494="■"),"",IF(AND(F1494="■",H1494="■"),"",IF(AND(G1494="■",H1494="■"),"",IF(F1494="■",$BY$44,IF(G1494="■",$BY$41,IF(K1494="","",K1494))))))))</f>
        <v/>
      </c>
      <c r="AH1494" s="63" t="str">
        <f t="shared" si="464"/>
        <v/>
      </c>
      <c r="AI1494" s="63" t="str">
        <f t="shared" si="465"/>
        <v/>
      </c>
      <c r="AJ1494" s="64" t="str">
        <f t="shared" si="466"/>
        <v/>
      </c>
      <c r="AK1494" s="64" t="str">
        <f t="shared" si="467"/>
        <v/>
      </c>
      <c r="AL1494" s="64" t="str">
        <f>IF($C$3="","",IF(AND(F1494="□",G1494="□",H1494="□"),"",IF(AND(F1494="■",G1494="■"),"",IF(AND(F1494="■",H1494="■"),"",IF(AND(G1494="■",H1494="■"),"",IF(F1494="■",$BY$23,IF(G1494="■",$BY$21,IF(J1494="","",J1494))))))))</f>
        <v/>
      </c>
      <c r="AM1494" s="65" t="str">
        <f t="shared" si="468"/>
        <v/>
      </c>
      <c r="AN1494" s="64" t="str">
        <f>IF($C$3="","",IF(AND(F1494="□",G1494="□",H1494="□"),"",IF(AND(F1494="■",G1494="■"),"",IF(AND(F1494="■",H1494="■"),"",IF(AND(G1494="■",H1494="■"),"",IF(F1494="■",$BY$24,IF(G1494="■",$BY$22,IF(L1494="","",L1494))))))))</f>
        <v/>
      </c>
      <c r="AO1494" s="118"/>
      <c r="AP1494" s="64" t="str">
        <f t="shared" si="469"/>
        <v/>
      </c>
      <c r="AQ1494" s="64" t="str">
        <f t="shared" si="470"/>
        <v/>
      </c>
      <c r="AR1494" s="64" t="str">
        <f t="shared" si="471"/>
        <v/>
      </c>
      <c r="AS1494" s="64" t="str">
        <f t="shared" si="472"/>
        <v/>
      </c>
      <c r="AT1494" s="64" t="str">
        <f t="shared" si="473"/>
        <v/>
      </c>
      <c r="AW1494" s="17" t="str">
        <f t="shared" si="474"/>
        <v/>
      </c>
      <c r="AX1494" s="17" t="str">
        <f t="shared" si="475"/>
        <v/>
      </c>
      <c r="AY1494" s="17" t="str">
        <f t="shared" si="476"/>
        <v/>
      </c>
      <c r="AZ1494" s="17" t="str">
        <f t="shared" si="477"/>
        <v/>
      </c>
      <c r="BA1494" s="17" t="str">
        <f t="shared" si="478"/>
        <v/>
      </c>
      <c r="BB1494" s="17" t="str">
        <f t="shared" si="479"/>
        <v/>
      </c>
      <c r="BD1494" s="17" t="str">
        <f>IF(AND(OR(F1494="",F1494="□"),OR(G1494="",G1494="□"),OR(H1494="",H1494="□")),"",IF(AND(F1494="■",G1494="■"),"",IF(AND(OR(F1494="■",G1494="■"),H1494="■"),"",IF(F1494="■",5,IF(G1494="■",4,IF(I1494="","",IF($C$3="","",IF($C$3=8,"-",IF($C$3&lt;8,IF(I1494&lt;=$BY$25,7,IF(I1494&lt;=$BY$26,6,IF(I1494&lt;=$BY$27,5,IF(I1494&lt;=$BY$28,4,IF(I1494&lt;=$BY$29,3,IF(I1494&lt;=$BY$30,2,1)))))))))))))))</f>
        <v/>
      </c>
      <c r="BE1494" s="17" t="str">
        <f>IF(AND(OR(F1494="",F1494="□"),OR(G1494="",G1494="□"),OR(H1494="",H1494="□")),"",IF(AND(F1494="■",G1494="■"),"",IF(AND(OR(F1494="■",G1494="■"),H1494="■"),"",IF(F1494="■",5,IF(G1494="■",4,IF(K1494="","",IF($C$3="","",IF($C$3=8,IF(K1494&lt;=$BY$33,6,IF(K1494&lt;=$BY$34,5,IF(K1494&lt;=$BY$35,4,3))),IF(AND($C$3&lt;8,$C$3&gt;4),IF(K1494&lt;=$BY$32,7,IF(K1494&lt;=$BY$33,6,IF(K1494&lt;=$BY$34,5,IF(K1494&lt;=$BY$35,4,IF(K1494&lt;=$BY$36,3,2))))),IF(C1480&lt;5,"-"))))))))))</f>
        <v/>
      </c>
      <c r="BF1494" s="17" t="str">
        <f t="shared" si="481"/>
        <v/>
      </c>
      <c r="BH1494" s="18" t="str">
        <f>IF(X1494="","",IF(50&lt;=Y1494,6,IF(AND(40&lt;=Y1494,Y1494&lt;50),5,IF(AND(30&lt;=Y1494,Y1494&lt;40),4,IF(AND(20&lt;=Y1494,Y1494&lt;30),3,IF(AND(10&lt;=Y1494,Y1494&lt;20),2,IF(AND(0&lt;=Y1494,Y1494&lt;10),1,IF(Y1494&lt;0,0,""))))))))</f>
        <v/>
      </c>
      <c r="BI1494" s="18" t="str">
        <f>IF(X1494="","",IF(30&lt;=Y1494,4,IF(AND(20&lt;=Y1494,Y1494&lt;30),3,IF(AND(10&lt;=Y1494,Y1494&lt;20),2,IF(AND(0&lt;=Y1494,Y1494&lt;10),1,IF(Y1494&lt;0,0,""))))))</f>
        <v/>
      </c>
      <c r="BJ1494" s="58" t="str">
        <f>IF(AND(OR(Q1494="",Q1494="□"),OR(R1494="",R1494="□"),OR(S1494="",S1494="□")),"",IF(AND(Q1494="■",R1494="■"),"",IF(AND(OR(Q1494="■",R1494="■"),S1494="■"),"",IF(Q1494="■",3,IF(R1494="■",1,IF(Z1494="■",BH1494,BI1494))))))</f>
        <v/>
      </c>
    </row>
    <row r="1495" spans="1:62" ht="12" customHeight="1" x14ac:dyDescent="0.15">
      <c r="A1495" s="66">
        <v>1478</v>
      </c>
      <c r="B1495" s="4"/>
      <c r="C1495" s="2"/>
      <c r="D1495" s="2"/>
      <c r="E1495" s="8"/>
      <c r="F1495" s="129" t="s">
        <v>38</v>
      </c>
      <c r="G1495" s="130" t="s">
        <v>38</v>
      </c>
      <c r="H1495" s="131" t="s">
        <v>38</v>
      </c>
      <c r="I1495" s="122"/>
      <c r="J1495" s="149"/>
      <c r="K1495" s="124"/>
      <c r="L1495" s="178"/>
      <c r="M1495" s="133"/>
      <c r="N1495" s="163" t="str">
        <f>IF($C$3="","",IF(P1495="","",BF1495))</f>
        <v/>
      </c>
      <c r="O1495" s="163" t="str">
        <f>IF($C$3="","",IF(AND(OR(F1495="",F1495="□"),OR(G1495="",G1495="□"),OR(H1495="",H1495="□")),"",IF(AND(F1495="■",G1495="■"),"",IF(AND(OR(F1495="■",G1495="■"),H1495="■"),"",IF(BF1495="","",IF(OR(BF1495=4,BF1495&gt;4),"○","×"))))))</f>
        <v/>
      </c>
      <c r="P1495" s="162" t="str">
        <f>IF($C$3="","",IF(AND(OR(F1495="",F1495="□"),OR(G1495="",G1495="□"),OR(H1495="",H1495="□")),"",IF(AND(F1495="■",G1495="■"),"",IF(AND(OR(F1495="■",G1495="■"),H1495="■"),"",IF(BF1495="","",IF(OR(BF1495=5,BF1495&gt;5),"○","×"))))))</f>
        <v/>
      </c>
      <c r="Q1495" s="129" t="s">
        <v>38</v>
      </c>
      <c r="R1495" s="130" t="s">
        <v>38</v>
      </c>
      <c r="S1495" s="131" t="s">
        <v>38</v>
      </c>
      <c r="T1495" s="1"/>
      <c r="U1495" s="10"/>
      <c r="V1495" s="11"/>
      <c r="W1495" s="10"/>
      <c r="X1495" s="223" t="str">
        <f t="shared" si="480"/>
        <v/>
      </c>
      <c r="Y1495" s="164" t="str">
        <f t="shared" si="462"/>
        <v/>
      </c>
      <c r="Z1495" s="131" t="s">
        <v>58</v>
      </c>
      <c r="AA1495" s="135" t="s">
        <v>58</v>
      </c>
      <c r="AB1495" s="165" t="str">
        <f t="shared" si="463"/>
        <v/>
      </c>
      <c r="AC1495" s="280"/>
      <c r="AD1495" s="281"/>
      <c r="AF1495" s="60" t="str">
        <f>IF($C$3="","",IF(AND(F1495="□",G1495="□",H1495="□"),"",IF(AND(F1495="■",G1495="■"),"",IF(AND(F1495="■",H1495="■"),"",IF(AND(G1495="■",H1495="■"),"",IF(F1495="■",$BY$42,IF(G1495="■",$BY$39,IF(I1495="","",I1495))))))))</f>
        <v/>
      </c>
      <c r="AG1495" s="61" t="str">
        <f>IF($C$3="","",IF(AND(F1495="□",G1495="□",H1495="□"),"",IF(AND(F1495="■",G1495="■"),"",IF(AND(F1495="■",H1495="■"),"",IF(AND(G1495="■",H1495="■"),"",IF(F1495="■",$BY$44,IF(G1495="■",$BY$41,IF(K1495="","",K1495))))))))</f>
        <v/>
      </c>
      <c r="AH1495" s="63" t="str">
        <f t="shared" si="464"/>
        <v/>
      </c>
      <c r="AI1495" s="63" t="str">
        <f t="shared" si="465"/>
        <v/>
      </c>
      <c r="AJ1495" s="64" t="str">
        <f t="shared" si="466"/>
        <v/>
      </c>
      <c r="AK1495" s="64" t="str">
        <f t="shared" si="467"/>
        <v/>
      </c>
      <c r="AL1495" s="64" t="str">
        <f>IF($C$3="","",IF(AND(F1495="□",G1495="□",H1495="□"),"",IF(AND(F1495="■",G1495="■"),"",IF(AND(F1495="■",H1495="■"),"",IF(AND(G1495="■",H1495="■"),"",IF(F1495="■",$BY$23,IF(G1495="■",$BY$21,IF(J1495="","",J1495))))))))</f>
        <v/>
      </c>
      <c r="AM1495" s="65" t="str">
        <f t="shared" si="468"/>
        <v/>
      </c>
      <c r="AN1495" s="64" t="str">
        <f>IF($C$3="","",IF(AND(F1495="□",G1495="□",H1495="□"),"",IF(AND(F1495="■",G1495="■"),"",IF(AND(F1495="■",H1495="■"),"",IF(AND(G1495="■",H1495="■"),"",IF(F1495="■",$BY$24,IF(G1495="■",$BY$22,IF(L1495="","",L1495))))))))</f>
        <v/>
      </c>
      <c r="AO1495" s="118"/>
      <c r="AP1495" s="64" t="str">
        <f t="shared" si="469"/>
        <v/>
      </c>
      <c r="AQ1495" s="64" t="str">
        <f t="shared" si="470"/>
        <v/>
      </c>
      <c r="AR1495" s="64" t="str">
        <f t="shared" si="471"/>
        <v/>
      </c>
      <c r="AS1495" s="64" t="str">
        <f t="shared" si="472"/>
        <v/>
      </c>
      <c r="AT1495" s="64" t="str">
        <f t="shared" si="473"/>
        <v/>
      </c>
      <c r="AW1495" s="17" t="str">
        <f t="shared" si="474"/>
        <v/>
      </c>
      <c r="AX1495" s="17" t="str">
        <f t="shared" si="475"/>
        <v/>
      </c>
      <c r="AY1495" s="17" t="str">
        <f t="shared" si="476"/>
        <v/>
      </c>
      <c r="AZ1495" s="17" t="str">
        <f t="shared" si="477"/>
        <v/>
      </c>
      <c r="BA1495" s="17" t="str">
        <f t="shared" si="478"/>
        <v/>
      </c>
      <c r="BB1495" s="17" t="str">
        <f t="shared" si="479"/>
        <v/>
      </c>
      <c r="BD1495" s="17" t="str">
        <f>IF(AND(OR(F1495="",F1495="□"),OR(G1495="",G1495="□"),OR(H1495="",H1495="□")),"",IF(AND(F1495="■",G1495="■"),"",IF(AND(OR(F1495="■",G1495="■"),H1495="■"),"",IF(F1495="■",5,IF(G1495="■",4,IF(I1495="","",IF($C$3="","",IF($C$3=8,"-",IF($C$3&lt;8,IF(I1495&lt;=$BY$25,7,IF(I1495&lt;=$BY$26,6,IF(I1495&lt;=$BY$27,5,IF(I1495&lt;=$BY$28,4,IF(I1495&lt;=$BY$29,3,IF(I1495&lt;=$BY$30,2,1)))))))))))))))</f>
        <v/>
      </c>
      <c r="BE1495" s="17" t="str">
        <f>IF(AND(OR(F1495="",F1495="□"),OR(G1495="",G1495="□"),OR(H1495="",H1495="□")),"",IF(AND(F1495="■",G1495="■"),"",IF(AND(OR(F1495="■",G1495="■"),H1495="■"),"",IF(F1495="■",5,IF(G1495="■",4,IF(K1495="","",IF($C$3="","",IF($C$3=8,IF(K1495&lt;=$BY$33,6,IF(K1495&lt;=$BY$34,5,IF(K1495&lt;=$BY$35,4,3))),IF(AND($C$3&lt;8,$C$3&gt;4),IF(K1495&lt;=$BY$32,7,IF(K1495&lt;=$BY$33,6,IF(K1495&lt;=$BY$34,5,IF(K1495&lt;=$BY$35,4,IF(K1495&lt;=$BY$36,3,2))))),IF(C1481&lt;5,"-"))))))))))</f>
        <v/>
      </c>
      <c r="BF1495" s="17" t="str">
        <f t="shared" si="481"/>
        <v/>
      </c>
      <c r="BH1495" s="18" t="str">
        <f>IF(X1495="","",IF(50&lt;=Y1495,6,IF(AND(40&lt;=Y1495,Y1495&lt;50),5,IF(AND(30&lt;=Y1495,Y1495&lt;40),4,IF(AND(20&lt;=Y1495,Y1495&lt;30),3,IF(AND(10&lt;=Y1495,Y1495&lt;20),2,IF(AND(0&lt;=Y1495,Y1495&lt;10),1,IF(Y1495&lt;0,0,""))))))))</f>
        <v/>
      </c>
      <c r="BI1495" s="18" t="str">
        <f>IF(X1495="","",IF(30&lt;=Y1495,4,IF(AND(20&lt;=Y1495,Y1495&lt;30),3,IF(AND(10&lt;=Y1495,Y1495&lt;20),2,IF(AND(0&lt;=Y1495,Y1495&lt;10),1,IF(Y1495&lt;0,0,""))))))</f>
        <v/>
      </c>
      <c r="BJ1495" s="58" t="str">
        <f>IF(AND(OR(Q1495="",Q1495="□"),OR(R1495="",R1495="□"),OR(S1495="",S1495="□")),"",IF(AND(Q1495="■",R1495="■"),"",IF(AND(OR(Q1495="■",R1495="■"),S1495="■"),"",IF(Q1495="■",3,IF(R1495="■",1,IF(Z1495="■",BH1495,BI1495))))))</f>
        <v/>
      </c>
    </row>
    <row r="1496" spans="1:62" ht="12" customHeight="1" x14ac:dyDescent="0.15">
      <c r="A1496" s="66">
        <v>1479</v>
      </c>
      <c r="B1496" s="4"/>
      <c r="C1496" s="2"/>
      <c r="D1496" s="2"/>
      <c r="E1496" s="8"/>
      <c r="F1496" s="129" t="s">
        <v>38</v>
      </c>
      <c r="G1496" s="130" t="s">
        <v>38</v>
      </c>
      <c r="H1496" s="131" t="s">
        <v>38</v>
      </c>
      <c r="I1496" s="122"/>
      <c r="J1496" s="149"/>
      <c r="K1496" s="124"/>
      <c r="L1496" s="178"/>
      <c r="M1496" s="133"/>
      <c r="N1496" s="163" t="str">
        <f>IF($C$3="","",IF(P1496="","",BF1496))</f>
        <v/>
      </c>
      <c r="O1496" s="163" t="str">
        <f>IF($C$3="","",IF(AND(OR(F1496="",F1496="□"),OR(G1496="",G1496="□"),OR(H1496="",H1496="□")),"",IF(AND(F1496="■",G1496="■"),"",IF(AND(OR(F1496="■",G1496="■"),H1496="■"),"",IF(BF1496="","",IF(OR(BF1496=4,BF1496&gt;4),"○","×"))))))</f>
        <v/>
      </c>
      <c r="P1496" s="162" t="str">
        <f>IF($C$3="","",IF(AND(OR(F1496="",F1496="□"),OR(G1496="",G1496="□"),OR(H1496="",H1496="□")),"",IF(AND(F1496="■",G1496="■"),"",IF(AND(OR(F1496="■",G1496="■"),H1496="■"),"",IF(BF1496="","",IF(OR(BF1496=5,BF1496&gt;5),"○","×"))))))</f>
        <v/>
      </c>
      <c r="Q1496" s="129" t="s">
        <v>38</v>
      </c>
      <c r="R1496" s="130" t="s">
        <v>38</v>
      </c>
      <c r="S1496" s="131" t="s">
        <v>38</v>
      </c>
      <c r="T1496" s="1"/>
      <c r="U1496" s="10"/>
      <c r="V1496" s="11"/>
      <c r="W1496" s="10"/>
      <c r="X1496" s="223" t="str">
        <f t="shared" si="480"/>
        <v/>
      </c>
      <c r="Y1496" s="164" t="str">
        <f t="shared" si="462"/>
        <v/>
      </c>
      <c r="Z1496" s="131" t="s">
        <v>58</v>
      </c>
      <c r="AA1496" s="135" t="s">
        <v>58</v>
      </c>
      <c r="AB1496" s="165" t="str">
        <f t="shared" si="463"/>
        <v/>
      </c>
      <c r="AC1496" s="280"/>
      <c r="AD1496" s="281"/>
      <c r="AF1496" s="60" t="str">
        <f>IF($C$3="","",IF(AND(F1496="□",G1496="□",H1496="□"),"",IF(AND(F1496="■",G1496="■"),"",IF(AND(F1496="■",H1496="■"),"",IF(AND(G1496="■",H1496="■"),"",IF(F1496="■",$BY$42,IF(G1496="■",$BY$39,IF(I1496="","",I1496))))))))</f>
        <v/>
      </c>
      <c r="AG1496" s="61" t="str">
        <f>IF($C$3="","",IF(AND(F1496="□",G1496="□",H1496="□"),"",IF(AND(F1496="■",G1496="■"),"",IF(AND(F1496="■",H1496="■"),"",IF(AND(G1496="■",H1496="■"),"",IF(F1496="■",$BY$44,IF(G1496="■",$BY$41,IF(K1496="","",K1496))))))))</f>
        <v/>
      </c>
      <c r="AH1496" s="63" t="str">
        <f t="shared" si="464"/>
        <v/>
      </c>
      <c r="AI1496" s="63" t="str">
        <f t="shared" si="465"/>
        <v/>
      </c>
      <c r="AJ1496" s="64" t="str">
        <f t="shared" si="466"/>
        <v/>
      </c>
      <c r="AK1496" s="64" t="str">
        <f t="shared" si="467"/>
        <v/>
      </c>
      <c r="AL1496" s="64" t="str">
        <f>IF($C$3="","",IF(AND(F1496="□",G1496="□",H1496="□"),"",IF(AND(F1496="■",G1496="■"),"",IF(AND(F1496="■",H1496="■"),"",IF(AND(G1496="■",H1496="■"),"",IF(F1496="■",$BY$23,IF(G1496="■",$BY$21,IF(J1496="","",J1496))))))))</f>
        <v/>
      </c>
      <c r="AM1496" s="65" t="str">
        <f t="shared" si="468"/>
        <v/>
      </c>
      <c r="AN1496" s="64" t="str">
        <f>IF($C$3="","",IF(AND(F1496="□",G1496="□",H1496="□"),"",IF(AND(F1496="■",G1496="■"),"",IF(AND(F1496="■",H1496="■"),"",IF(AND(G1496="■",H1496="■"),"",IF(F1496="■",$BY$24,IF(G1496="■",$BY$22,IF(L1496="","",L1496))))))))</f>
        <v/>
      </c>
      <c r="AO1496" s="118"/>
      <c r="AP1496" s="64" t="str">
        <f t="shared" si="469"/>
        <v/>
      </c>
      <c r="AQ1496" s="64" t="str">
        <f t="shared" si="470"/>
        <v/>
      </c>
      <c r="AR1496" s="64" t="str">
        <f t="shared" si="471"/>
        <v/>
      </c>
      <c r="AS1496" s="64" t="str">
        <f t="shared" si="472"/>
        <v/>
      </c>
      <c r="AT1496" s="64" t="str">
        <f t="shared" si="473"/>
        <v/>
      </c>
      <c r="AW1496" s="17" t="str">
        <f t="shared" si="474"/>
        <v/>
      </c>
      <c r="AX1496" s="17" t="str">
        <f t="shared" si="475"/>
        <v/>
      </c>
      <c r="AY1496" s="17" t="str">
        <f t="shared" si="476"/>
        <v/>
      </c>
      <c r="AZ1496" s="17" t="str">
        <f t="shared" si="477"/>
        <v/>
      </c>
      <c r="BA1496" s="17" t="str">
        <f t="shared" si="478"/>
        <v/>
      </c>
      <c r="BB1496" s="17" t="str">
        <f t="shared" si="479"/>
        <v/>
      </c>
      <c r="BD1496" s="17" t="str">
        <f>IF(AND(OR(F1496="",F1496="□"),OR(G1496="",G1496="□"),OR(H1496="",H1496="□")),"",IF(AND(F1496="■",G1496="■"),"",IF(AND(OR(F1496="■",G1496="■"),H1496="■"),"",IF(F1496="■",5,IF(G1496="■",4,IF(I1496="","",IF($C$3="","",IF($C$3=8,"-",IF($C$3&lt;8,IF(I1496&lt;=$BY$25,7,IF(I1496&lt;=$BY$26,6,IF(I1496&lt;=$BY$27,5,IF(I1496&lt;=$BY$28,4,IF(I1496&lt;=$BY$29,3,IF(I1496&lt;=$BY$30,2,1)))))))))))))))</f>
        <v/>
      </c>
      <c r="BE1496" s="17" t="str">
        <f>IF(AND(OR(F1496="",F1496="□"),OR(G1496="",G1496="□"),OR(H1496="",H1496="□")),"",IF(AND(F1496="■",G1496="■"),"",IF(AND(OR(F1496="■",G1496="■"),H1496="■"),"",IF(F1496="■",5,IF(G1496="■",4,IF(K1496="","",IF($C$3="","",IF($C$3=8,IF(K1496&lt;=$BY$33,6,IF(K1496&lt;=$BY$34,5,IF(K1496&lt;=$BY$35,4,3))),IF(AND($C$3&lt;8,$C$3&gt;4),IF(K1496&lt;=$BY$32,7,IF(K1496&lt;=$BY$33,6,IF(K1496&lt;=$BY$34,5,IF(K1496&lt;=$BY$35,4,IF(K1496&lt;=$BY$36,3,2))))),IF(C1482&lt;5,"-"))))))))))</f>
        <v/>
      </c>
      <c r="BF1496" s="17" t="str">
        <f t="shared" si="481"/>
        <v/>
      </c>
      <c r="BH1496" s="18" t="str">
        <f>IF(X1496="","",IF(50&lt;=Y1496,6,IF(AND(40&lt;=Y1496,Y1496&lt;50),5,IF(AND(30&lt;=Y1496,Y1496&lt;40),4,IF(AND(20&lt;=Y1496,Y1496&lt;30),3,IF(AND(10&lt;=Y1496,Y1496&lt;20),2,IF(AND(0&lt;=Y1496,Y1496&lt;10),1,IF(Y1496&lt;0,0,""))))))))</f>
        <v/>
      </c>
      <c r="BI1496" s="18" t="str">
        <f>IF(X1496="","",IF(30&lt;=Y1496,4,IF(AND(20&lt;=Y1496,Y1496&lt;30),3,IF(AND(10&lt;=Y1496,Y1496&lt;20),2,IF(AND(0&lt;=Y1496,Y1496&lt;10),1,IF(Y1496&lt;0,0,""))))))</f>
        <v/>
      </c>
      <c r="BJ1496" s="58" t="str">
        <f>IF(AND(OR(Q1496="",Q1496="□"),OR(R1496="",R1496="□"),OR(S1496="",S1496="□")),"",IF(AND(Q1496="■",R1496="■"),"",IF(AND(OR(Q1496="■",R1496="■"),S1496="■"),"",IF(Q1496="■",3,IF(R1496="■",1,IF(Z1496="■",BH1496,BI1496))))))</f>
        <v/>
      </c>
    </row>
    <row r="1497" spans="1:62" ht="12" customHeight="1" x14ac:dyDescent="0.15">
      <c r="A1497" s="66">
        <v>1480</v>
      </c>
      <c r="B1497" s="4"/>
      <c r="C1497" s="2"/>
      <c r="D1497" s="2"/>
      <c r="E1497" s="8"/>
      <c r="F1497" s="129" t="s">
        <v>38</v>
      </c>
      <c r="G1497" s="130" t="s">
        <v>38</v>
      </c>
      <c r="H1497" s="131" t="s">
        <v>38</v>
      </c>
      <c r="I1497" s="122"/>
      <c r="J1497" s="149"/>
      <c r="K1497" s="124"/>
      <c r="L1497" s="178"/>
      <c r="M1497" s="133"/>
      <c r="N1497" s="163" t="str">
        <f>IF($C$3="","",IF(P1497="","",BF1497))</f>
        <v/>
      </c>
      <c r="O1497" s="163" t="str">
        <f>IF($C$3="","",IF(AND(OR(F1497="",F1497="□"),OR(G1497="",G1497="□"),OR(H1497="",H1497="□")),"",IF(AND(F1497="■",G1497="■"),"",IF(AND(OR(F1497="■",G1497="■"),H1497="■"),"",IF(BF1497="","",IF(OR(BF1497=4,BF1497&gt;4),"○","×"))))))</f>
        <v/>
      </c>
      <c r="P1497" s="162" t="str">
        <f>IF($C$3="","",IF(AND(OR(F1497="",F1497="□"),OR(G1497="",G1497="□"),OR(H1497="",H1497="□")),"",IF(AND(F1497="■",G1497="■"),"",IF(AND(OR(F1497="■",G1497="■"),H1497="■"),"",IF(BF1497="","",IF(OR(BF1497=5,BF1497&gt;5),"○","×"))))))</f>
        <v/>
      </c>
      <c r="Q1497" s="129" t="s">
        <v>38</v>
      </c>
      <c r="R1497" s="130" t="s">
        <v>38</v>
      </c>
      <c r="S1497" s="131" t="s">
        <v>38</v>
      </c>
      <c r="T1497" s="1"/>
      <c r="U1497" s="10"/>
      <c r="V1497" s="11"/>
      <c r="W1497" s="10"/>
      <c r="X1497" s="223" t="str">
        <f t="shared" si="480"/>
        <v/>
      </c>
      <c r="Y1497" s="164" t="str">
        <f t="shared" si="462"/>
        <v/>
      </c>
      <c r="Z1497" s="131" t="s">
        <v>58</v>
      </c>
      <c r="AA1497" s="135" t="s">
        <v>58</v>
      </c>
      <c r="AB1497" s="165" t="str">
        <f t="shared" si="463"/>
        <v/>
      </c>
      <c r="AC1497" s="280"/>
      <c r="AD1497" s="281"/>
      <c r="AF1497" s="60" t="str">
        <f>IF($C$3="","",IF(AND(F1497="□",G1497="□",H1497="□"),"",IF(AND(F1497="■",G1497="■"),"",IF(AND(F1497="■",H1497="■"),"",IF(AND(G1497="■",H1497="■"),"",IF(F1497="■",$BY$42,IF(G1497="■",$BY$39,IF(I1497="","",I1497))))))))</f>
        <v/>
      </c>
      <c r="AG1497" s="61" t="str">
        <f>IF($C$3="","",IF(AND(F1497="□",G1497="□",H1497="□"),"",IF(AND(F1497="■",G1497="■"),"",IF(AND(F1497="■",H1497="■"),"",IF(AND(G1497="■",H1497="■"),"",IF(F1497="■",$BY$44,IF(G1497="■",$BY$41,IF(K1497="","",K1497))))))))</f>
        <v/>
      </c>
      <c r="AH1497" s="63" t="str">
        <f t="shared" si="464"/>
        <v/>
      </c>
      <c r="AI1497" s="63" t="str">
        <f t="shared" si="465"/>
        <v/>
      </c>
      <c r="AJ1497" s="64" t="str">
        <f t="shared" si="466"/>
        <v/>
      </c>
      <c r="AK1497" s="64" t="str">
        <f t="shared" si="467"/>
        <v/>
      </c>
      <c r="AL1497" s="64" t="str">
        <f>IF($C$3="","",IF(AND(F1497="□",G1497="□",H1497="□"),"",IF(AND(F1497="■",G1497="■"),"",IF(AND(F1497="■",H1497="■"),"",IF(AND(G1497="■",H1497="■"),"",IF(F1497="■",$BY$23,IF(G1497="■",$BY$21,IF(J1497="","",J1497))))))))</f>
        <v/>
      </c>
      <c r="AM1497" s="65" t="str">
        <f t="shared" si="468"/>
        <v/>
      </c>
      <c r="AN1497" s="64" t="str">
        <f>IF($C$3="","",IF(AND(F1497="□",G1497="□",H1497="□"),"",IF(AND(F1497="■",G1497="■"),"",IF(AND(F1497="■",H1497="■"),"",IF(AND(G1497="■",H1497="■"),"",IF(F1497="■",$BY$24,IF(G1497="■",$BY$22,IF(L1497="","",L1497))))))))</f>
        <v/>
      </c>
      <c r="AO1497" s="118"/>
      <c r="AP1497" s="64" t="str">
        <f t="shared" si="469"/>
        <v/>
      </c>
      <c r="AQ1497" s="64" t="str">
        <f t="shared" si="470"/>
        <v/>
      </c>
      <c r="AR1497" s="64" t="str">
        <f t="shared" si="471"/>
        <v/>
      </c>
      <c r="AS1497" s="64" t="str">
        <f t="shared" si="472"/>
        <v/>
      </c>
      <c r="AT1497" s="64" t="str">
        <f t="shared" si="473"/>
        <v/>
      </c>
      <c r="AW1497" s="17" t="str">
        <f t="shared" si="474"/>
        <v/>
      </c>
      <c r="AX1497" s="17" t="str">
        <f t="shared" si="475"/>
        <v/>
      </c>
      <c r="AY1497" s="17" t="str">
        <f t="shared" si="476"/>
        <v/>
      </c>
      <c r="AZ1497" s="17" t="str">
        <f t="shared" si="477"/>
        <v/>
      </c>
      <c r="BA1497" s="17" t="str">
        <f t="shared" si="478"/>
        <v/>
      </c>
      <c r="BB1497" s="17" t="str">
        <f t="shared" si="479"/>
        <v/>
      </c>
      <c r="BD1497" s="17" t="str">
        <f>IF(AND(OR(F1497="",F1497="□"),OR(G1497="",G1497="□"),OR(H1497="",H1497="□")),"",IF(AND(F1497="■",G1497="■"),"",IF(AND(OR(F1497="■",G1497="■"),H1497="■"),"",IF(F1497="■",5,IF(G1497="■",4,IF(I1497="","",IF($C$3="","",IF($C$3=8,"-",IF($C$3&lt;8,IF(I1497&lt;=$BY$25,7,IF(I1497&lt;=$BY$26,6,IF(I1497&lt;=$BY$27,5,IF(I1497&lt;=$BY$28,4,IF(I1497&lt;=$BY$29,3,IF(I1497&lt;=$BY$30,2,1)))))))))))))))</f>
        <v/>
      </c>
      <c r="BE1497" s="17" t="str">
        <f>IF(AND(OR(F1497="",F1497="□"),OR(G1497="",G1497="□"),OR(H1497="",H1497="□")),"",IF(AND(F1497="■",G1497="■"),"",IF(AND(OR(F1497="■",G1497="■"),H1497="■"),"",IF(F1497="■",5,IF(G1497="■",4,IF(K1497="","",IF($C$3="","",IF($C$3=8,IF(K1497&lt;=$BY$33,6,IF(K1497&lt;=$BY$34,5,IF(K1497&lt;=$BY$35,4,3))),IF(AND($C$3&lt;8,$C$3&gt;4),IF(K1497&lt;=$BY$32,7,IF(K1497&lt;=$BY$33,6,IF(K1497&lt;=$BY$34,5,IF(K1497&lt;=$BY$35,4,IF(K1497&lt;=$BY$36,3,2))))),IF(C1483&lt;5,"-"))))))))))</f>
        <v/>
      </c>
      <c r="BF1497" s="17" t="str">
        <f t="shared" si="481"/>
        <v/>
      </c>
      <c r="BH1497" s="18" t="str">
        <f>IF(X1497="","",IF(50&lt;=Y1497,6,IF(AND(40&lt;=Y1497,Y1497&lt;50),5,IF(AND(30&lt;=Y1497,Y1497&lt;40),4,IF(AND(20&lt;=Y1497,Y1497&lt;30),3,IF(AND(10&lt;=Y1497,Y1497&lt;20),2,IF(AND(0&lt;=Y1497,Y1497&lt;10),1,IF(Y1497&lt;0,0,""))))))))</f>
        <v/>
      </c>
      <c r="BI1497" s="18" t="str">
        <f>IF(X1497="","",IF(30&lt;=Y1497,4,IF(AND(20&lt;=Y1497,Y1497&lt;30),3,IF(AND(10&lt;=Y1497,Y1497&lt;20),2,IF(AND(0&lt;=Y1497,Y1497&lt;10),1,IF(Y1497&lt;0,0,""))))))</f>
        <v/>
      </c>
      <c r="BJ1497" s="58" t="str">
        <f>IF(AND(OR(Q1497="",Q1497="□"),OR(R1497="",R1497="□"),OR(S1497="",S1497="□")),"",IF(AND(Q1497="■",R1497="■"),"",IF(AND(OR(Q1497="■",R1497="■"),S1497="■"),"",IF(Q1497="■",3,IF(R1497="■",1,IF(Z1497="■",BH1497,BI1497))))))</f>
        <v/>
      </c>
    </row>
    <row r="1498" spans="1:62" ht="12" customHeight="1" x14ac:dyDescent="0.15">
      <c r="A1498" s="66">
        <v>1481</v>
      </c>
      <c r="B1498" s="4"/>
      <c r="C1498" s="2"/>
      <c r="D1498" s="2"/>
      <c r="E1498" s="8"/>
      <c r="F1498" s="129" t="s">
        <v>38</v>
      </c>
      <c r="G1498" s="130" t="s">
        <v>38</v>
      </c>
      <c r="H1498" s="131" t="s">
        <v>38</v>
      </c>
      <c r="I1498" s="122"/>
      <c r="J1498" s="149"/>
      <c r="K1498" s="124"/>
      <c r="L1498" s="178"/>
      <c r="M1498" s="133"/>
      <c r="N1498" s="163" t="str">
        <f>IF($C$3="","",IF(P1498="","",BF1498))</f>
        <v/>
      </c>
      <c r="O1498" s="163" t="str">
        <f>IF($C$3="","",IF(AND(OR(F1498="",F1498="□"),OR(G1498="",G1498="□"),OR(H1498="",H1498="□")),"",IF(AND(F1498="■",G1498="■"),"",IF(AND(OR(F1498="■",G1498="■"),H1498="■"),"",IF(BF1498="","",IF(OR(BF1498=4,BF1498&gt;4),"○","×"))))))</f>
        <v/>
      </c>
      <c r="P1498" s="162" t="str">
        <f>IF($C$3="","",IF(AND(OR(F1498="",F1498="□"),OR(G1498="",G1498="□"),OR(H1498="",H1498="□")),"",IF(AND(F1498="■",G1498="■"),"",IF(AND(OR(F1498="■",G1498="■"),H1498="■"),"",IF(BF1498="","",IF(OR(BF1498=5,BF1498&gt;5),"○","×"))))))</f>
        <v/>
      </c>
      <c r="Q1498" s="129" t="s">
        <v>38</v>
      </c>
      <c r="R1498" s="130" t="s">
        <v>38</v>
      </c>
      <c r="S1498" s="131" t="s">
        <v>38</v>
      </c>
      <c r="T1498" s="1"/>
      <c r="U1498" s="10"/>
      <c r="V1498" s="11"/>
      <c r="W1498" s="10"/>
      <c r="X1498" s="223" t="str">
        <f t="shared" si="480"/>
        <v/>
      </c>
      <c r="Y1498" s="164" t="str">
        <f t="shared" si="462"/>
        <v/>
      </c>
      <c r="Z1498" s="131" t="s">
        <v>58</v>
      </c>
      <c r="AA1498" s="135" t="s">
        <v>58</v>
      </c>
      <c r="AB1498" s="165" t="str">
        <f t="shared" si="463"/>
        <v/>
      </c>
      <c r="AC1498" s="280"/>
      <c r="AD1498" s="281"/>
      <c r="AF1498" s="60" t="str">
        <f>IF($C$3="","",IF(AND(F1498="□",G1498="□",H1498="□"),"",IF(AND(F1498="■",G1498="■"),"",IF(AND(F1498="■",H1498="■"),"",IF(AND(G1498="■",H1498="■"),"",IF(F1498="■",$BY$42,IF(G1498="■",$BY$39,IF(I1498="","",I1498))))))))</f>
        <v/>
      </c>
      <c r="AG1498" s="61" t="str">
        <f>IF($C$3="","",IF(AND(F1498="□",G1498="□",H1498="□"),"",IF(AND(F1498="■",G1498="■"),"",IF(AND(F1498="■",H1498="■"),"",IF(AND(G1498="■",H1498="■"),"",IF(F1498="■",$BY$44,IF(G1498="■",$BY$41,IF(K1498="","",K1498))))))))</f>
        <v/>
      </c>
      <c r="AH1498" s="63" t="str">
        <f t="shared" si="464"/>
        <v/>
      </c>
      <c r="AI1498" s="63" t="str">
        <f t="shared" si="465"/>
        <v/>
      </c>
      <c r="AJ1498" s="64" t="str">
        <f t="shared" si="466"/>
        <v/>
      </c>
      <c r="AK1498" s="64" t="str">
        <f t="shared" si="467"/>
        <v/>
      </c>
      <c r="AL1498" s="64" t="str">
        <f>IF($C$3="","",IF(AND(F1498="□",G1498="□",H1498="□"),"",IF(AND(F1498="■",G1498="■"),"",IF(AND(F1498="■",H1498="■"),"",IF(AND(G1498="■",H1498="■"),"",IF(F1498="■",$BY$23,IF(G1498="■",$BY$21,IF(J1498="","",J1498))))))))</f>
        <v/>
      </c>
      <c r="AM1498" s="65" t="str">
        <f t="shared" si="468"/>
        <v/>
      </c>
      <c r="AN1498" s="64" t="str">
        <f>IF($C$3="","",IF(AND(F1498="□",G1498="□",H1498="□"),"",IF(AND(F1498="■",G1498="■"),"",IF(AND(F1498="■",H1498="■"),"",IF(AND(G1498="■",H1498="■"),"",IF(F1498="■",$BY$24,IF(G1498="■",$BY$22,IF(L1498="","",L1498))))))))</f>
        <v/>
      </c>
      <c r="AO1498" s="118"/>
      <c r="AP1498" s="64" t="str">
        <f t="shared" si="469"/>
        <v/>
      </c>
      <c r="AQ1498" s="64" t="str">
        <f t="shared" si="470"/>
        <v/>
      </c>
      <c r="AR1498" s="64" t="str">
        <f t="shared" si="471"/>
        <v/>
      </c>
      <c r="AS1498" s="64" t="str">
        <f t="shared" si="472"/>
        <v/>
      </c>
      <c r="AT1498" s="64" t="str">
        <f t="shared" si="473"/>
        <v/>
      </c>
      <c r="AW1498" s="17" t="str">
        <f t="shared" si="474"/>
        <v/>
      </c>
      <c r="AX1498" s="17" t="str">
        <f t="shared" si="475"/>
        <v/>
      </c>
      <c r="AY1498" s="17" t="str">
        <f t="shared" si="476"/>
        <v/>
      </c>
      <c r="AZ1498" s="17" t="str">
        <f t="shared" si="477"/>
        <v/>
      </c>
      <c r="BA1498" s="17" t="str">
        <f t="shared" si="478"/>
        <v/>
      </c>
      <c r="BB1498" s="17" t="str">
        <f t="shared" si="479"/>
        <v/>
      </c>
      <c r="BD1498" s="17" t="str">
        <f>IF(AND(OR(F1498="",F1498="□"),OR(G1498="",G1498="□"),OR(H1498="",H1498="□")),"",IF(AND(F1498="■",G1498="■"),"",IF(AND(OR(F1498="■",G1498="■"),H1498="■"),"",IF(F1498="■",5,IF(G1498="■",4,IF(I1498="","",IF($C$3="","",IF($C$3=8,"-",IF($C$3&lt;8,IF(I1498&lt;=$BY$25,7,IF(I1498&lt;=$BY$26,6,IF(I1498&lt;=$BY$27,5,IF(I1498&lt;=$BY$28,4,IF(I1498&lt;=$BY$29,3,IF(I1498&lt;=$BY$30,2,1)))))))))))))))</f>
        <v/>
      </c>
      <c r="BE1498" s="17" t="str">
        <f>IF(AND(OR(F1498="",F1498="□"),OR(G1498="",G1498="□"),OR(H1498="",H1498="□")),"",IF(AND(F1498="■",G1498="■"),"",IF(AND(OR(F1498="■",G1498="■"),H1498="■"),"",IF(F1498="■",5,IF(G1498="■",4,IF(K1498="","",IF($C$3="","",IF($C$3=8,IF(K1498&lt;=$BY$33,6,IF(K1498&lt;=$BY$34,5,IF(K1498&lt;=$BY$35,4,3))),IF(AND($C$3&lt;8,$C$3&gt;4),IF(K1498&lt;=$BY$32,7,IF(K1498&lt;=$BY$33,6,IF(K1498&lt;=$BY$34,5,IF(K1498&lt;=$BY$35,4,IF(K1498&lt;=$BY$36,3,2))))),IF(C1484&lt;5,"-"))))))))))</f>
        <v/>
      </c>
      <c r="BF1498" s="17" t="str">
        <f t="shared" si="481"/>
        <v/>
      </c>
      <c r="BH1498" s="18" t="str">
        <f>IF(X1498="","",IF(50&lt;=Y1498,6,IF(AND(40&lt;=Y1498,Y1498&lt;50),5,IF(AND(30&lt;=Y1498,Y1498&lt;40),4,IF(AND(20&lt;=Y1498,Y1498&lt;30),3,IF(AND(10&lt;=Y1498,Y1498&lt;20),2,IF(AND(0&lt;=Y1498,Y1498&lt;10),1,IF(Y1498&lt;0,0,""))))))))</f>
        <v/>
      </c>
      <c r="BI1498" s="18" t="str">
        <f>IF(X1498="","",IF(30&lt;=Y1498,4,IF(AND(20&lt;=Y1498,Y1498&lt;30),3,IF(AND(10&lt;=Y1498,Y1498&lt;20),2,IF(AND(0&lt;=Y1498,Y1498&lt;10),1,IF(Y1498&lt;0,0,""))))))</f>
        <v/>
      </c>
      <c r="BJ1498" s="58" t="str">
        <f>IF(AND(OR(Q1498="",Q1498="□"),OR(R1498="",R1498="□"),OR(S1498="",S1498="□")),"",IF(AND(Q1498="■",R1498="■"),"",IF(AND(OR(Q1498="■",R1498="■"),S1498="■"),"",IF(Q1498="■",3,IF(R1498="■",1,IF(Z1498="■",BH1498,BI1498))))))</f>
        <v/>
      </c>
    </row>
    <row r="1499" spans="1:62" ht="12" customHeight="1" x14ac:dyDescent="0.15">
      <c r="A1499" s="66">
        <v>1482</v>
      </c>
      <c r="B1499" s="4"/>
      <c r="C1499" s="2"/>
      <c r="D1499" s="2"/>
      <c r="E1499" s="8"/>
      <c r="F1499" s="129" t="s">
        <v>38</v>
      </c>
      <c r="G1499" s="130" t="s">
        <v>38</v>
      </c>
      <c r="H1499" s="131" t="s">
        <v>38</v>
      </c>
      <c r="I1499" s="122"/>
      <c r="J1499" s="149"/>
      <c r="K1499" s="124"/>
      <c r="L1499" s="178"/>
      <c r="M1499" s="133"/>
      <c r="N1499" s="163" t="str">
        <f>IF($C$3="","",IF(P1499="","",BF1499))</f>
        <v/>
      </c>
      <c r="O1499" s="163" t="str">
        <f>IF($C$3="","",IF(AND(OR(F1499="",F1499="□"),OR(G1499="",G1499="□"),OR(H1499="",H1499="□")),"",IF(AND(F1499="■",G1499="■"),"",IF(AND(OR(F1499="■",G1499="■"),H1499="■"),"",IF(BF1499="","",IF(OR(BF1499=4,BF1499&gt;4),"○","×"))))))</f>
        <v/>
      </c>
      <c r="P1499" s="162" t="str">
        <f>IF($C$3="","",IF(AND(OR(F1499="",F1499="□"),OR(G1499="",G1499="□"),OR(H1499="",H1499="□")),"",IF(AND(F1499="■",G1499="■"),"",IF(AND(OR(F1499="■",G1499="■"),H1499="■"),"",IF(BF1499="","",IF(OR(BF1499=5,BF1499&gt;5),"○","×"))))))</f>
        <v/>
      </c>
      <c r="Q1499" s="129" t="s">
        <v>38</v>
      </c>
      <c r="R1499" s="130" t="s">
        <v>38</v>
      </c>
      <c r="S1499" s="131" t="s">
        <v>38</v>
      </c>
      <c r="T1499" s="1"/>
      <c r="U1499" s="10"/>
      <c r="V1499" s="11"/>
      <c r="W1499" s="10"/>
      <c r="X1499" s="223" t="str">
        <f t="shared" si="480"/>
        <v/>
      </c>
      <c r="Y1499" s="164" t="str">
        <f t="shared" si="462"/>
        <v/>
      </c>
      <c r="Z1499" s="131" t="s">
        <v>58</v>
      </c>
      <c r="AA1499" s="135" t="s">
        <v>58</v>
      </c>
      <c r="AB1499" s="165" t="str">
        <f t="shared" si="463"/>
        <v/>
      </c>
      <c r="AC1499" s="280"/>
      <c r="AD1499" s="281"/>
      <c r="AF1499" s="60" t="str">
        <f>IF($C$3="","",IF(AND(F1499="□",G1499="□",H1499="□"),"",IF(AND(F1499="■",G1499="■"),"",IF(AND(F1499="■",H1499="■"),"",IF(AND(G1499="■",H1499="■"),"",IF(F1499="■",$BY$42,IF(G1499="■",$BY$39,IF(I1499="","",I1499))))))))</f>
        <v/>
      </c>
      <c r="AG1499" s="61" t="str">
        <f>IF($C$3="","",IF(AND(F1499="□",G1499="□",H1499="□"),"",IF(AND(F1499="■",G1499="■"),"",IF(AND(F1499="■",H1499="■"),"",IF(AND(G1499="■",H1499="■"),"",IF(F1499="■",$BY$44,IF(G1499="■",$BY$41,IF(K1499="","",K1499))))))))</f>
        <v/>
      </c>
      <c r="AH1499" s="63" t="str">
        <f t="shared" si="464"/>
        <v/>
      </c>
      <c r="AI1499" s="63" t="str">
        <f t="shared" si="465"/>
        <v/>
      </c>
      <c r="AJ1499" s="64" t="str">
        <f t="shared" si="466"/>
        <v/>
      </c>
      <c r="AK1499" s="64" t="str">
        <f t="shared" si="467"/>
        <v/>
      </c>
      <c r="AL1499" s="64" t="str">
        <f>IF($C$3="","",IF(AND(F1499="□",G1499="□",H1499="□"),"",IF(AND(F1499="■",G1499="■"),"",IF(AND(F1499="■",H1499="■"),"",IF(AND(G1499="■",H1499="■"),"",IF(F1499="■",$BY$23,IF(G1499="■",$BY$21,IF(J1499="","",J1499))))))))</f>
        <v/>
      </c>
      <c r="AM1499" s="65" t="str">
        <f t="shared" si="468"/>
        <v/>
      </c>
      <c r="AN1499" s="64" t="str">
        <f>IF($C$3="","",IF(AND(F1499="□",G1499="□",H1499="□"),"",IF(AND(F1499="■",G1499="■"),"",IF(AND(F1499="■",H1499="■"),"",IF(AND(G1499="■",H1499="■"),"",IF(F1499="■",$BY$24,IF(G1499="■",$BY$22,IF(L1499="","",L1499))))))))</f>
        <v/>
      </c>
      <c r="AO1499" s="118"/>
      <c r="AP1499" s="64" t="str">
        <f t="shared" si="469"/>
        <v/>
      </c>
      <c r="AQ1499" s="64" t="str">
        <f t="shared" si="470"/>
        <v/>
      </c>
      <c r="AR1499" s="64" t="str">
        <f t="shared" si="471"/>
        <v/>
      </c>
      <c r="AS1499" s="64" t="str">
        <f t="shared" si="472"/>
        <v/>
      </c>
      <c r="AT1499" s="64" t="str">
        <f t="shared" si="473"/>
        <v/>
      </c>
      <c r="AW1499" s="17" t="str">
        <f t="shared" si="474"/>
        <v/>
      </c>
      <c r="AX1499" s="17" t="str">
        <f t="shared" si="475"/>
        <v/>
      </c>
      <c r="AY1499" s="17" t="str">
        <f t="shared" si="476"/>
        <v/>
      </c>
      <c r="AZ1499" s="17" t="str">
        <f t="shared" si="477"/>
        <v/>
      </c>
      <c r="BA1499" s="17" t="str">
        <f t="shared" si="478"/>
        <v/>
      </c>
      <c r="BB1499" s="17" t="str">
        <f t="shared" si="479"/>
        <v/>
      </c>
      <c r="BD1499" s="17" t="str">
        <f>IF(AND(OR(F1499="",F1499="□"),OR(G1499="",G1499="□"),OR(H1499="",H1499="□")),"",IF(AND(F1499="■",G1499="■"),"",IF(AND(OR(F1499="■",G1499="■"),H1499="■"),"",IF(F1499="■",5,IF(G1499="■",4,IF(I1499="","",IF($C$3="","",IF($C$3=8,"-",IF($C$3&lt;8,IF(I1499&lt;=$BY$25,7,IF(I1499&lt;=$BY$26,6,IF(I1499&lt;=$BY$27,5,IF(I1499&lt;=$BY$28,4,IF(I1499&lt;=$BY$29,3,IF(I1499&lt;=$BY$30,2,1)))))))))))))))</f>
        <v/>
      </c>
      <c r="BE1499" s="17" t="str">
        <f>IF(AND(OR(F1499="",F1499="□"),OR(G1499="",G1499="□"),OR(H1499="",H1499="□")),"",IF(AND(F1499="■",G1499="■"),"",IF(AND(OR(F1499="■",G1499="■"),H1499="■"),"",IF(F1499="■",5,IF(G1499="■",4,IF(K1499="","",IF($C$3="","",IF($C$3=8,IF(K1499&lt;=$BY$33,6,IF(K1499&lt;=$BY$34,5,IF(K1499&lt;=$BY$35,4,3))),IF(AND($C$3&lt;8,$C$3&gt;4),IF(K1499&lt;=$BY$32,7,IF(K1499&lt;=$BY$33,6,IF(K1499&lt;=$BY$34,5,IF(K1499&lt;=$BY$35,4,IF(K1499&lt;=$BY$36,3,2))))),IF(C1485&lt;5,"-"))))))))))</f>
        <v/>
      </c>
      <c r="BF1499" s="17" t="str">
        <f t="shared" si="481"/>
        <v/>
      </c>
      <c r="BH1499" s="18" t="str">
        <f>IF(X1499="","",IF(50&lt;=Y1499,6,IF(AND(40&lt;=Y1499,Y1499&lt;50),5,IF(AND(30&lt;=Y1499,Y1499&lt;40),4,IF(AND(20&lt;=Y1499,Y1499&lt;30),3,IF(AND(10&lt;=Y1499,Y1499&lt;20),2,IF(AND(0&lt;=Y1499,Y1499&lt;10),1,IF(Y1499&lt;0,0,""))))))))</f>
        <v/>
      </c>
      <c r="BI1499" s="18" t="str">
        <f>IF(X1499="","",IF(30&lt;=Y1499,4,IF(AND(20&lt;=Y1499,Y1499&lt;30),3,IF(AND(10&lt;=Y1499,Y1499&lt;20),2,IF(AND(0&lt;=Y1499,Y1499&lt;10),1,IF(Y1499&lt;0,0,""))))))</f>
        <v/>
      </c>
      <c r="BJ1499" s="58" t="str">
        <f>IF(AND(OR(Q1499="",Q1499="□"),OR(R1499="",R1499="□"),OR(S1499="",S1499="□")),"",IF(AND(Q1499="■",R1499="■"),"",IF(AND(OR(Q1499="■",R1499="■"),S1499="■"),"",IF(Q1499="■",3,IF(R1499="■",1,IF(Z1499="■",BH1499,BI1499))))))</f>
        <v/>
      </c>
    </row>
    <row r="1500" spans="1:62" ht="12" customHeight="1" x14ac:dyDescent="0.15">
      <c r="A1500" s="66">
        <v>1483</v>
      </c>
      <c r="B1500" s="4"/>
      <c r="C1500" s="2"/>
      <c r="D1500" s="2"/>
      <c r="E1500" s="8"/>
      <c r="F1500" s="129" t="s">
        <v>38</v>
      </c>
      <c r="G1500" s="130" t="s">
        <v>38</v>
      </c>
      <c r="H1500" s="131" t="s">
        <v>38</v>
      </c>
      <c r="I1500" s="122"/>
      <c r="J1500" s="149"/>
      <c r="K1500" s="124"/>
      <c r="L1500" s="178"/>
      <c r="M1500" s="133"/>
      <c r="N1500" s="163" t="str">
        <f>IF($C$3="","",IF(P1500="","",BF1500))</f>
        <v/>
      </c>
      <c r="O1500" s="163" t="str">
        <f>IF($C$3="","",IF(AND(OR(F1500="",F1500="□"),OR(G1500="",G1500="□"),OR(H1500="",H1500="□")),"",IF(AND(F1500="■",G1500="■"),"",IF(AND(OR(F1500="■",G1500="■"),H1500="■"),"",IF(BF1500="","",IF(OR(BF1500=4,BF1500&gt;4),"○","×"))))))</f>
        <v/>
      </c>
      <c r="P1500" s="162" t="str">
        <f>IF($C$3="","",IF(AND(OR(F1500="",F1500="□"),OR(G1500="",G1500="□"),OR(H1500="",H1500="□")),"",IF(AND(F1500="■",G1500="■"),"",IF(AND(OR(F1500="■",G1500="■"),H1500="■"),"",IF(BF1500="","",IF(OR(BF1500=5,BF1500&gt;5),"○","×"))))))</f>
        <v/>
      </c>
      <c r="Q1500" s="129" t="s">
        <v>38</v>
      </c>
      <c r="R1500" s="130" t="s">
        <v>38</v>
      </c>
      <c r="S1500" s="131" t="s">
        <v>38</v>
      </c>
      <c r="T1500" s="1"/>
      <c r="U1500" s="10"/>
      <c r="V1500" s="11"/>
      <c r="W1500" s="10"/>
      <c r="X1500" s="223" t="str">
        <f t="shared" si="480"/>
        <v/>
      </c>
      <c r="Y1500" s="164" t="str">
        <f t="shared" si="462"/>
        <v/>
      </c>
      <c r="Z1500" s="131" t="s">
        <v>58</v>
      </c>
      <c r="AA1500" s="135" t="s">
        <v>58</v>
      </c>
      <c r="AB1500" s="165" t="str">
        <f t="shared" si="463"/>
        <v/>
      </c>
      <c r="AC1500" s="280"/>
      <c r="AD1500" s="281"/>
      <c r="AF1500" s="60" t="str">
        <f>IF($C$3="","",IF(AND(F1500="□",G1500="□",H1500="□"),"",IF(AND(F1500="■",G1500="■"),"",IF(AND(F1500="■",H1500="■"),"",IF(AND(G1500="■",H1500="■"),"",IF(F1500="■",$BY$42,IF(G1500="■",$BY$39,IF(I1500="","",I1500))))))))</f>
        <v/>
      </c>
      <c r="AG1500" s="61" t="str">
        <f>IF($C$3="","",IF(AND(F1500="□",G1500="□",H1500="□"),"",IF(AND(F1500="■",G1500="■"),"",IF(AND(F1500="■",H1500="■"),"",IF(AND(G1500="■",H1500="■"),"",IF(F1500="■",$BY$44,IF(G1500="■",$BY$41,IF(K1500="","",K1500))))))))</f>
        <v/>
      </c>
      <c r="AH1500" s="63" t="str">
        <f t="shared" si="464"/>
        <v/>
      </c>
      <c r="AI1500" s="63" t="str">
        <f t="shared" si="465"/>
        <v/>
      </c>
      <c r="AJ1500" s="64" t="str">
        <f t="shared" si="466"/>
        <v/>
      </c>
      <c r="AK1500" s="64" t="str">
        <f t="shared" si="467"/>
        <v/>
      </c>
      <c r="AL1500" s="64" t="str">
        <f>IF($C$3="","",IF(AND(F1500="□",G1500="□",H1500="□"),"",IF(AND(F1500="■",G1500="■"),"",IF(AND(F1500="■",H1500="■"),"",IF(AND(G1500="■",H1500="■"),"",IF(F1500="■",$BY$23,IF(G1500="■",$BY$21,IF(J1500="","",J1500))))))))</f>
        <v/>
      </c>
      <c r="AM1500" s="65" t="str">
        <f t="shared" si="468"/>
        <v/>
      </c>
      <c r="AN1500" s="64" t="str">
        <f>IF($C$3="","",IF(AND(F1500="□",G1500="□",H1500="□"),"",IF(AND(F1500="■",G1500="■"),"",IF(AND(F1500="■",H1500="■"),"",IF(AND(G1500="■",H1500="■"),"",IF(F1500="■",$BY$24,IF(G1500="■",$BY$22,IF(L1500="","",L1500))))))))</f>
        <v/>
      </c>
      <c r="AO1500" s="118"/>
      <c r="AP1500" s="64" t="str">
        <f t="shared" si="469"/>
        <v/>
      </c>
      <c r="AQ1500" s="64" t="str">
        <f t="shared" si="470"/>
        <v/>
      </c>
      <c r="AR1500" s="64" t="str">
        <f t="shared" si="471"/>
        <v/>
      </c>
      <c r="AS1500" s="64" t="str">
        <f t="shared" si="472"/>
        <v/>
      </c>
      <c r="AT1500" s="64" t="str">
        <f t="shared" si="473"/>
        <v/>
      </c>
      <c r="AW1500" s="17" t="str">
        <f t="shared" si="474"/>
        <v/>
      </c>
      <c r="AX1500" s="17" t="str">
        <f t="shared" si="475"/>
        <v/>
      </c>
      <c r="AY1500" s="17" t="str">
        <f t="shared" si="476"/>
        <v/>
      </c>
      <c r="AZ1500" s="17" t="str">
        <f t="shared" si="477"/>
        <v/>
      </c>
      <c r="BA1500" s="17" t="str">
        <f t="shared" si="478"/>
        <v/>
      </c>
      <c r="BB1500" s="17" t="str">
        <f t="shared" si="479"/>
        <v/>
      </c>
      <c r="BD1500" s="17" t="str">
        <f>IF(AND(OR(F1500="",F1500="□"),OR(G1500="",G1500="□"),OR(H1500="",H1500="□")),"",IF(AND(F1500="■",G1500="■"),"",IF(AND(OR(F1500="■",G1500="■"),H1500="■"),"",IF(F1500="■",5,IF(G1500="■",4,IF(I1500="","",IF($C$3="","",IF($C$3=8,"-",IF($C$3&lt;8,IF(I1500&lt;=$BY$25,7,IF(I1500&lt;=$BY$26,6,IF(I1500&lt;=$BY$27,5,IF(I1500&lt;=$BY$28,4,IF(I1500&lt;=$BY$29,3,IF(I1500&lt;=$BY$30,2,1)))))))))))))))</f>
        <v/>
      </c>
      <c r="BE1500" s="17" t="str">
        <f>IF(AND(OR(F1500="",F1500="□"),OR(G1500="",G1500="□"),OR(H1500="",H1500="□")),"",IF(AND(F1500="■",G1500="■"),"",IF(AND(OR(F1500="■",G1500="■"),H1500="■"),"",IF(F1500="■",5,IF(G1500="■",4,IF(K1500="","",IF($C$3="","",IF($C$3=8,IF(K1500&lt;=$BY$33,6,IF(K1500&lt;=$BY$34,5,IF(K1500&lt;=$BY$35,4,3))),IF(AND($C$3&lt;8,$C$3&gt;4),IF(K1500&lt;=$BY$32,7,IF(K1500&lt;=$BY$33,6,IF(K1500&lt;=$BY$34,5,IF(K1500&lt;=$BY$35,4,IF(K1500&lt;=$BY$36,3,2))))),IF(C1486&lt;5,"-"))))))))))</f>
        <v/>
      </c>
      <c r="BF1500" s="17" t="str">
        <f t="shared" si="481"/>
        <v/>
      </c>
      <c r="BH1500" s="18" t="str">
        <f>IF(X1500="","",IF(50&lt;=Y1500,6,IF(AND(40&lt;=Y1500,Y1500&lt;50),5,IF(AND(30&lt;=Y1500,Y1500&lt;40),4,IF(AND(20&lt;=Y1500,Y1500&lt;30),3,IF(AND(10&lt;=Y1500,Y1500&lt;20),2,IF(AND(0&lt;=Y1500,Y1500&lt;10),1,IF(Y1500&lt;0,0,""))))))))</f>
        <v/>
      </c>
      <c r="BI1500" s="18" t="str">
        <f>IF(X1500="","",IF(30&lt;=Y1500,4,IF(AND(20&lt;=Y1500,Y1500&lt;30),3,IF(AND(10&lt;=Y1500,Y1500&lt;20),2,IF(AND(0&lt;=Y1500,Y1500&lt;10),1,IF(Y1500&lt;0,0,""))))))</f>
        <v/>
      </c>
      <c r="BJ1500" s="58" t="str">
        <f>IF(AND(OR(Q1500="",Q1500="□"),OR(R1500="",R1500="□"),OR(S1500="",S1500="□")),"",IF(AND(Q1500="■",R1500="■"),"",IF(AND(OR(Q1500="■",R1500="■"),S1500="■"),"",IF(Q1500="■",3,IF(R1500="■",1,IF(Z1500="■",BH1500,BI1500))))))</f>
        <v/>
      </c>
    </row>
    <row r="1501" spans="1:62" ht="12" customHeight="1" x14ac:dyDescent="0.15">
      <c r="A1501" s="66">
        <v>1484</v>
      </c>
      <c r="B1501" s="4"/>
      <c r="C1501" s="2"/>
      <c r="D1501" s="2"/>
      <c r="E1501" s="8"/>
      <c r="F1501" s="129" t="s">
        <v>38</v>
      </c>
      <c r="G1501" s="130" t="s">
        <v>38</v>
      </c>
      <c r="H1501" s="131" t="s">
        <v>38</v>
      </c>
      <c r="I1501" s="122"/>
      <c r="J1501" s="149"/>
      <c r="K1501" s="124"/>
      <c r="L1501" s="178"/>
      <c r="M1501" s="133"/>
      <c r="N1501" s="163" t="str">
        <f>IF($C$3="","",IF(P1501="","",BF1501))</f>
        <v/>
      </c>
      <c r="O1501" s="163" t="str">
        <f>IF($C$3="","",IF(AND(OR(F1501="",F1501="□"),OR(G1501="",G1501="□"),OR(H1501="",H1501="□")),"",IF(AND(F1501="■",G1501="■"),"",IF(AND(OR(F1501="■",G1501="■"),H1501="■"),"",IF(BF1501="","",IF(OR(BF1501=4,BF1501&gt;4),"○","×"))))))</f>
        <v/>
      </c>
      <c r="P1501" s="162" t="str">
        <f>IF($C$3="","",IF(AND(OR(F1501="",F1501="□"),OR(G1501="",G1501="□"),OR(H1501="",H1501="□")),"",IF(AND(F1501="■",G1501="■"),"",IF(AND(OR(F1501="■",G1501="■"),H1501="■"),"",IF(BF1501="","",IF(OR(BF1501=5,BF1501&gt;5),"○","×"))))))</f>
        <v/>
      </c>
      <c r="Q1501" s="129" t="s">
        <v>38</v>
      </c>
      <c r="R1501" s="130" t="s">
        <v>38</v>
      </c>
      <c r="S1501" s="131" t="s">
        <v>38</v>
      </c>
      <c r="T1501" s="1"/>
      <c r="U1501" s="10"/>
      <c r="V1501" s="11"/>
      <c r="W1501" s="10"/>
      <c r="X1501" s="223" t="str">
        <f t="shared" si="480"/>
        <v/>
      </c>
      <c r="Y1501" s="164" t="str">
        <f t="shared" si="462"/>
        <v/>
      </c>
      <c r="Z1501" s="131" t="s">
        <v>58</v>
      </c>
      <c r="AA1501" s="135" t="s">
        <v>58</v>
      </c>
      <c r="AB1501" s="165" t="str">
        <f t="shared" si="463"/>
        <v/>
      </c>
      <c r="AC1501" s="280"/>
      <c r="AD1501" s="281"/>
      <c r="AF1501" s="60" t="str">
        <f>IF($C$3="","",IF(AND(F1501="□",G1501="□",H1501="□"),"",IF(AND(F1501="■",G1501="■"),"",IF(AND(F1501="■",H1501="■"),"",IF(AND(G1501="■",H1501="■"),"",IF(F1501="■",$BY$42,IF(G1501="■",$BY$39,IF(I1501="","",I1501))))))))</f>
        <v/>
      </c>
      <c r="AG1501" s="61" t="str">
        <f>IF($C$3="","",IF(AND(F1501="□",G1501="□",H1501="□"),"",IF(AND(F1501="■",G1501="■"),"",IF(AND(F1501="■",H1501="■"),"",IF(AND(G1501="■",H1501="■"),"",IF(F1501="■",$BY$44,IF(G1501="■",$BY$41,IF(K1501="","",K1501))))))))</f>
        <v/>
      </c>
      <c r="AH1501" s="63" t="str">
        <f t="shared" si="464"/>
        <v/>
      </c>
      <c r="AI1501" s="63" t="str">
        <f t="shared" si="465"/>
        <v/>
      </c>
      <c r="AJ1501" s="64" t="str">
        <f t="shared" si="466"/>
        <v/>
      </c>
      <c r="AK1501" s="64" t="str">
        <f t="shared" si="467"/>
        <v/>
      </c>
      <c r="AL1501" s="64" t="str">
        <f>IF($C$3="","",IF(AND(F1501="□",G1501="□",H1501="□"),"",IF(AND(F1501="■",G1501="■"),"",IF(AND(F1501="■",H1501="■"),"",IF(AND(G1501="■",H1501="■"),"",IF(F1501="■",$BY$23,IF(G1501="■",$BY$21,IF(J1501="","",J1501))))))))</f>
        <v/>
      </c>
      <c r="AM1501" s="65" t="str">
        <f t="shared" si="468"/>
        <v/>
      </c>
      <c r="AN1501" s="64" t="str">
        <f>IF($C$3="","",IF(AND(F1501="□",G1501="□",H1501="□"),"",IF(AND(F1501="■",G1501="■"),"",IF(AND(F1501="■",H1501="■"),"",IF(AND(G1501="■",H1501="■"),"",IF(F1501="■",$BY$24,IF(G1501="■",$BY$22,IF(L1501="","",L1501))))))))</f>
        <v/>
      </c>
      <c r="AO1501" s="118"/>
      <c r="AP1501" s="64" t="str">
        <f t="shared" si="469"/>
        <v/>
      </c>
      <c r="AQ1501" s="64" t="str">
        <f t="shared" si="470"/>
        <v/>
      </c>
      <c r="AR1501" s="64" t="str">
        <f t="shared" si="471"/>
        <v/>
      </c>
      <c r="AS1501" s="64" t="str">
        <f t="shared" si="472"/>
        <v/>
      </c>
      <c r="AT1501" s="64" t="str">
        <f t="shared" si="473"/>
        <v/>
      </c>
      <c r="AW1501" s="17" t="str">
        <f t="shared" si="474"/>
        <v/>
      </c>
      <c r="AX1501" s="17" t="str">
        <f t="shared" si="475"/>
        <v/>
      </c>
      <c r="AY1501" s="17" t="str">
        <f t="shared" si="476"/>
        <v/>
      </c>
      <c r="AZ1501" s="17" t="str">
        <f t="shared" si="477"/>
        <v/>
      </c>
      <c r="BA1501" s="17" t="str">
        <f t="shared" si="478"/>
        <v/>
      </c>
      <c r="BB1501" s="17" t="str">
        <f t="shared" si="479"/>
        <v/>
      </c>
      <c r="BD1501" s="17" t="str">
        <f>IF(AND(OR(F1501="",F1501="□"),OR(G1501="",G1501="□"),OR(H1501="",H1501="□")),"",IF(AND(F1501="■",G1501="■"),"",IF(AND(OR(F1501="■",G1501="■"),H1501="■"),"",IF(F1501="■",5,IF(G1501="■",4,IF(I1501="","",IF($C$3="","",IF($C$3=8,"-",IF($C$3&lt;8,IF(I1501&lt;=$BY$25,7,IF(I1501&lt;=$BY$26,6,IF(I1501&lt;=$BY$27,5,IF(I1501&lt;=$BY$28,4,IF(I1501&lt;=$BY$29,3,IF(I1501&lt;=$BY$30,2,1)))))))))))))))</f>
        <v/>
      </c>
      <c r="BE1501" s="17" t="str">
        <f>IF(AND(OR(F1501="",F1501="□"),OR(G1501="",G1501="□"),OR(H1501="",H1501="□")),"",IF(AND(F1501="■",G1501="■"),"",IF(AND(OR(F1501="■",G1501="■"),H1501="■"),"",IF(F1501="■",5,IF(G1501="■",4,IF(K1501="","",IF($C$3="","",IF($C$3=8,IF(K1501&lt;=$BY$33,6,IF(K1501&lt;=$BY$34,5,IF(K1501&lt;=$BY$35,4,3))),IF(AND($C$3&lt;8,$C$3&gt;4),IF(K1501&lt;=$BY$32,7,IF(K1501&lt;=$BY$33,6,IF(K1501&lt;=$BY$34,5,IF(K1501&lt;=$BY$35,4,IF(K1501&lt;=$BY$36,3,2))))),IF(C1487&lt;5,"-"))))))))))</f>
        <v/>
      </c>
      <c r="BF1501" s="17" t="str">
        <f t="shared" si="481"/>
        <v/>
      </c>
      <c r="BH1501" s="18" t="str">
        <f>IF(X1501="","",IF(50&lt;=Y1501,6,IF(AND(40&lt;=Y1501,Y1501&lt;50),5,IF(AND(30&lt;=Y1501,Y1501&lt;40),4,IF(AND(20&lt;=Y1501,Y1501&lt;30),3,IF(AND(10&lt;=Y1501,Y1501&lt;20),2,IF(AND(0&lt;=Y1501,Y1501&lt;10),1,IF(Y1501&lt;0,0,""))))))))</f>
        <v/>
      </c>
      <c r="BI1501" s="18" t="str">
        <f>IF(X1501="","",IF(30&lt;=Y1501,4,IF(AND(20&lt;=Y1501,Y1501&lt;30),3,IF(AND(10&lt;=Y1501,Y1501&lt;20),2,IF(AND(0&lt;=Y1501,Y1501&lt;10),1,IF(Y1501&lt;0,0,""))))))</f>
        <v/>
      </c>
      <c r="BJ1501" s="58" t="str">
        <f>IF(AND(OR(Q1501="",Q1501="□"),OR(R1501="",R1501="□"),OR(S1501="",S1501="□")),"",IF(AND(Q1501="■",R1501="■"),"",IF(AND(OR(Q1501="■",R1501="■"),S1501="■"),"",IF(Q1501="■",3,IF(R1501="■",1,IF(Z1501="■",BH1501,BI1501))))))</f>
        <v/>
      </c>
    </row>
    <row r="1502" spans="1:62" ht="12" customHeight="1" x14ac:dyDescent="0.15">
      <c r="A1502" s="66">
        <v>1485</v>
      </c>
      <c r="B1502" s="4"/>
      <c r="C1502" s="2"/>
      <c r="D1502" s="2"/>
      <c r="E1502" s="8"/>
      <c r="F1502" s="129" t="s">
        <v>38</v>
      </c>
      <c r="G1502" s="130" t="s">
        <v>38</v>
      </c>
      <c r="H1502" s="131" t="s">
        <v>38</v>
      </c>
      <c r="I1502" s="122"/>
      <c r="J1502" s="149"/>
      <c r="K1502" s="124"/>
      <c r="L1502" s="178"/>
      <c r="M1502" s="133"/>
      <c r="N1502" s="163" t="str">
        <f>IF($C$3="","",IF(P1502="","",BF1502))</f>
        <v/>
      </c>
      <c r="O1502" s="163" t="str">
        <f>IF($C$3="","",IF(AND(OR(F1502="",F1502="□"),OR(G1502="",G1502="□"),OR(H1502="",H1502="□")),"",IF(AND(F1502="■",G1502="■"),"",IF(AND(OR(F1502="■",G1502="■"),H1502="■"),"",IF(BF1502="","",IF(OR(BF1502=4,BF1502&gt;4),"○","×"))))))</f>
        <v/>
      </c>
      <c r="P1502" s="162" t="str">
        <f>IF($C$3="","",IF(AND(OR(F1502="",F1502="□"),OR(G1502="",G1502="□"),OR(H1502="",H1502="□")),"",IF(AND(F1502="■",G1502="■"),"",IF(AND(OR(F1502="■",G1502="■"),H1502="■"),"",IF(BF1502="","",IF(OR(BF1502=5,BF1502&gt;5),"○","×"))))))</f>
        <v/>
      </c>
      <c r="Q1502" s="129" t="s">
        <v>38</v>
      </c>
      <c r="R1502" s="130" t="s">
        <v>38</v>
      </c>
      <c r="S1502" s="131" t="s">
        <v>38</v>
      </c>
      <c r="T1502" s="1"/>
      <c r="U1502" s="10"/>
      <c r="V1502" s="11"/>
      <c r="W1502" s="10"/>
      <c r="X1502" s="223" t="str">
        <f t="shared" si="480"/>
        <v/>
      </c>
      <c r="Y1502" s="164" t="str">
        <f t="shared" si="462"/>
        <v/>
      </c>
      <c r="Z1502" s="131" t="s">
        <v>58</v>
      </c>
      <c r="AA1502" s="135" t="s">
        <v>58</v>
      </c>
      <c r="AB1502" s="165" t="str">
        <f t="shared" si="463"/>
        <v/>
      </c>
      <c r="AC1502" s="280"/>
      <c r="AD1502" s="281"/>
      <c r="AF1502" s="60" t="str">
        <f>IF($C$3="","",IF(AND(F1502="□",G1502="□",H1502="□"),"",IF(AND(F1502="■",G1502="■"),"",IF(AND(F1502="■",H1502="■"),"",IF(AND(G1502="■",H1502="■"),"",IF(F1502="■",$BY$42,IF(G1502="■",$BY$39,IF(I1502="","",I1502))))))))</f>
        <v/>
      </c>
      <c r="AG1502" s="61" t="str">
        <f>IF($C$3="","",IF(AND(F1502="□",G1502="□",H1502="□"),"",IF(AND(F1502="■",G1502="■"),"",IF(AND(F1502="■",H1502="■"),"",IF(AND(G1502="■",H1502="■"),"",IF(F1502="■",$BY$44,IF(G1502="■",$BY$41,IF(K1502="","",K1502))))))))</f>
        <v/>
      </c>
      <c r="AH1502" s="63" t="str">
        <f t="shared" si="464"/>
        <v/>
      </c>
      <c r="AI1502" s="63" t="str">
        <f t="shared" si="465"/>
        <v/>
      </c>
      <c r="AJ1502" s="64" t="str">
        <f t="shared" si="466"/>
        <v/>
      </c>
      <c r="AK1502" s="64" t="str">
        <f t="shared" si="467"/>
        <v/>
      </c>
      <c r="AL1502" s="64" t="str">
        <f>IF($C$3="","",IF(AND(F1502="□",G1502="□",H1502="□"),"",IF(AND(F1502="■",G1502="■"),"",IF(AND(F1502="■",H1502="■"),"",IF(AND(G1502="■",H1502="■"),"",IF(F1502="■",$BY$23,IF(G1502="■",$BY$21,IF(J1502="","",J1502))))))))</f>
        <v/>
      </c>
      <c r="AM1502" s="65" t="str">
        <f t="shared" si="468"/>
        <v/>
      </c>
      <c r="AN1502" s="64" t="str">
        <f>IF($C$3="","",IF(AND(F1502="□",G1502="□",H1502="□"),"",IF(AND(F1502="■",G1502="■"),"",IF(AND(F1502="■",H1502="■"),"",IF(AND(G1502="■",H1502="■"),"",IF(F1502="■",$BY$24,IF(G1502="■",$BY$22,IF(L1502="","",L1502))))))))</f>
        <v/>
      </c>
      <c r="AO1502" s="118"/>
      <c r="AP1502" s="64" t="str">
        <f t="shared" si="469"/>
        <v/>
      </c>
      <c r="AQ1502" s="64" t="str">
        <f t="shared" si="470"/>
        <v/>
      </c>
      <c r="AR1502" s="64" t="str">
        <f t="shared" si="471"/>
        <v/>
      </c>
      <c r="AS1502" s="64" t="str">
        <f t="shared" si="472"/>
        <v/>
      </c>
      <c r="AT1502" s="64" t="str">
        <f t="shared" si="473"/>
        <v/>
      </c>
      <c r="AW1502" s="17" t="str">
        <f t="shared" si="474"/>
        <v/>
      </c>
      <c r="AX1502" s="17" t="str">
        <f t="shared" si="475"/>
        <v/>
      </c>
      <c r="AY1502" s="17" t="str">
        <f t="shared" si="476"/>
        <v/>
      </c>
      <c r="AZ1502" s="17" t="str">
        <f t="shared" si="477"/>
        <v/>
      </c>
      <c r="BA1502" s="17" t="str">
        <f t="shared" si="478"/>
        <v/>
      </c>
      <c r="BB1502" s="17" t="str">
        <f t="shared" si="479"/>
        <v/>
      </c>
      <c r="BD1502" s="17" t="str">
        <f>IF(AND(OR(F1502="",F1502="□"),OR(G1502="",G1502="□"),OR(H1502="",H1502="□")),"",IF(AND(F1502="■",G1502="■"),"",IF(AND(OR(F1502="■",G1502="■"),H1502="■"),"",IF(F1502="■",5,IF(G1502="■",4,IF(I1502="","",IF($C$3="","",IF($C$3=8,"-",IF($C$3&lt;8,IF(I1502&lt;=$BY$25,7,IF(I1502&lt;=$BY$26,6,IF(I1502&lt;=$BY$27,5,IF(I1502&lt;=$BY$28,4,IF(I1502&lt;=$BY$29,3,IF(I1502&lt;=$BY$30,2,1)))))))))))))))</f>
        <v/>
      </c>
      <c r="BE1502" s="17" t="str">
        <f>IF(AND(OR(F1502="",F1502="□"),OR(G1502="",G1502="□"),OR(H1502="",H1502="□")),"",IF(AND(F1502="■",G1502="■"),"",IF(AND(OR(F1502="■",G1502="■"),H1502="■"),"",IF(F1502="■",5,IF(G1502="■",4,IF(K1502="","",IF($C$3="","",IF($C$3=8,IF(K1502&lt;=$BY$33,6,IF(K1502&lt;=$BY$34,5,IF(K1502&lt;=$BY$35,4,3))),IF(AND($C$3&lt;8,$C$3&gt;4),IF(K1502&lt;=$BY$32,7,IF(K1502&lt;=$BY$33,6,IF(K1502&lt;=$BY$34,5,IF(K1502&lt;=$BY$35,4,IF(K1502&lt;=$BY$36,3,2))))),IF(C1488&lt;5,"-"))))))))))</f>
        <v/>
      </c>
      <c r="BF1502" s="17" t="str">
        <f t="shared" si="481"/>
        <v/>
      </c>
      <c r="BH1502" s="18" t="str">
        <f>IF(X1502="","",IF(50&lt;=Y1502,6,IF(AND(40&lt;=Y1502,Y1502&lt;50),5,IF(AND(30&lt;=Y1502,Y1502&lt;40),4,IF(AND(20&lt;=Y1502,Y1502&lt;30),3,IF(AND(10&lt;=Y1502,Y1502&lt;20),2,IF(AND(0&lt;=Y1502,Y1502&lt;10),1,IF(Y1502&lt;0,0,""))))))))</f>
        <v/>
      </c>
      <c r="BI1502" s="18" t="str">
        <f>IF(X1502="","",IF(30&lt;=Y1502,4,IF(AND(20&lt;=Y1502,Y1502&lt;30),3,IF(AND(10&lt;=Y1502,Y1502&lt;20),2,IF(AND(0&lt;=Y1502,Y1502&lt;10),1,IF(Y1502&lt;0,0,""))))))</f>
        <v/>
      </c>
      <c r="BJ1502" s="58" t="str">
        <f>IF(AND(OR(Q1502="",Q1502="□"),OR(R1502="",R1502="□"),OR(S1502="",S1502="□")),"",IF(AND(Q1502="■",R1502="■"),"",IF(AND(OR(Q1502="■",R1502="■"),S1502="■"),"",IF(Q1502="■",3,IF(R1502="■",1,IF(Z1502="■",BH1502,BI1502))))))</f>
        <v/>
      </c>
    </row>
    <row r="1503" spans="1:62" ht="12" customHeight="1" x14ac:dyDescent="0.15">
      <c r="A1503" s="66">
        <v>1486</v>
      </c>
      <c r="B1503" s="4"/>
      <c r="C1503" s="2"/>
      <c r="D1503" s="2"/>
      <c r="E1503" s="8"/>
      <c r="F1503" s="129" t="s">
        <v>38</v>
      </c>
      <c r="G1503" s="130" t="s">
        <v>38</v>
      </c>
      <c r="H1503" s="131" t="s">
        <v>38</v>
      </c>
      <c r="I1503" s="122"/>
      <c r="J1503" s="149"/>
      <c r="K1503" s="124"/>
      <c r="L1503" s="178"/>
      <c r="M1503" s="133"/>
      <c r="N1503" s="163" t="str">
        <f>IF($C$3="","",IF(P1503="","",BF1503))</f>
        <v/>
      </c>
      <c r="O1503" s="163" t="str">
        <f>IF($C$3="","",IF(AND(OR(F1503="",F1503="□"),OR(G1503="",G1503="□"),OR(H1503="",H1503="□")),"",IF(AND(F1503="■",G1503="■"),"",IF(AND(OR(F1503="■",G1503="■"),H1503="■"),"",IF(BF1503="","",IF(OR(BF1503=4,BF1503&gt;4),"○","×"))))))</f>
        <v/>
      </c>
      <c r="P1503" s="162" t="str">
        <f>IF($C$3="","",IF(AND(OR(F1503="",F1503="□"),OR(G1503="",G1503="□"),OR(H1503="",H1503="□")),"",IF(AND(F1503="■",G1503="■"),"",IF(AND(OR(F1503="■",G1503="■"),H1503="■"),"",IF(BF1503="","",IF(OR(BF1503=5,BF1503&gt;5),"○","×"))))))</f>
        <v/>
      </c>
      <c r="Q1503" s="129" t="s">
        <v>38</v>
      </c>
      <c r="R1503" s="130" t="s">
        <v>38</v>
      </c>
      <c r="S1503" s="131" t="s">
        <v>38</v>
      </c>
      <c r="T1503" s="1"/>
      <c r="U1503" s="10"/>
      <c r="V1503" s="11"/>
      <c r="W1503" s="10"/>
      <c r="X1503" s="223" t="str">
        <f t="shared" si="480"/>
        <v/>
      </c>
      <c r="Y1503" s="164" t="str">
        <f t="shared" si="462"/>
        <v/>
      </c>
      <c r="Z1503" s="131" t="s">
        <v>58</v>
      </c>
      <c r="AA1503" s="135" t="s">
        <v>58</v>
      </c>
      <c r="AB1503" s="165" t="str">
        <f t="shared" si="463"/>
        <v/>
      </c>
      <c r="AC1503" s="280"/>
      <c r="AD1503" s="281"/>
      <c r="AF1503" s="60" t="str">
        <f>IF($C$3="","",IF(AND(F1503="□",G1503="□",H1503="□"),"",IF(AND(F1503="■",G1503="■"),"",IF(AND(F1503="■",H1503="■"),"",IF(AND(G1503="■",H1503="■"),"",IF(F1503="■",$BY$42,IF(G1503="■",$BY$39,IF(I1503="","",I1503))))))))</f>
        <v/>
      </c>
      <c r="AG1503" s="61" t="str">
        <f>IF($C$3="","",IF(AND(F1503="□",G1503="□",H1503="□"),"",IF(AND(F1503="■",G1503="■"),"",IF(AND(F1503="■",H1503="■"),"",IF(AND(G1503="■",H1503="■"),"",IF(F1503="■",$BY$44,IF(G1503="■",$BY$41,IF(K1503="","",K1503))))))))</f>
        <v/>
      </c>
      <c r="AH1503" s="63" t="str">
        <f t="shared" si="464"/>
        <v/>
      </c>
      <c r="AI1503" s="63" t="str">
        <f t="shared" si="465"/>
        <v/>
      </c>
      <c r="AJ1503" s="64" t="str">
        <f t="shared" si="466"/>
        <v/>
      </c>
      <c r="AK1503" s="64" t="str">
        <f t="shared" si="467"/>
        <v/>
      </c>
      <c r="AL1503" s="64" t="str">
        <f>IF($C$3="","",IF(AND(F1503="□",G1503="□",H1503="□"),"",IF(AND(F1503="■",G1503="■"),"",IF(AND(F1503="■",H1503="■"),"",IF(AND(G1503="■",H1503="■"),"",IF(F1503="■",$BY$23,IF(G1503="■",$BY$21,IF(J1503="","",J1503))))))))</f>
        <v/>
      </c>
      <c r="AM1503" s="65" t="str">
        <f t="shared" si="468"/>
        <v/>
      </c>
      <c r="AN1503" s="64" t="str">
        <f>IF($C$3="","",IF(AND(F1503="□",G1503="□",H1503="□"),"",IF(AND(F1503="■",G1503="■"),"",IF(AND(F1503="■",H1503="■"),"",IF(AND(G1503="■",H1503="■"),"",IF(F1503="■",$BY$24,IF(G1503="■",$BY$22,IF(L1503="","",L1503))))))))</f>
        <v/>
      </c>
      <c r="AO1503" s="118"/>
      <c r="AP1503" s="64" t="str">
        <f t="shared" si="469"/>
        <v/>
      </c>
      <c r="AQ1503" s="64" t="str">
        <f t="shared" si="470"/>
        <v/>
      </c>
      <c r="AR1503" s="64" t="str">
        <f t="shared" si="471"/>
        <v/>
      </c>
      <c r="AS1503" s="64" t="str">
        <f t="shared" si="472"/>
        <v/>
      </c>
      <c r="AT1503" s="64" t="str">
        <f t="shared" si="473"/>
        <v/>
      </c>
      <c r="AW1503" s="17" t="str">
        <f t="shared" si="474"/>
        <v/>
      </c>
      <c r="AX1503" s="17" t="str">
        <f t="shared" si="475"/>
        <v/>
      </c>
      <c r="AY1503" s="17" t="str">
        <f t="shared" si="476"/>
        <v/>
      </c>
      <c r="AZ1503" s="17" t="str">
        <f t="shared" si="477"/>
        <v/>
      </c>
      <c r="BA1503" s="17" t="str">
        <f t="shared" si="478"/>
        <v/>
      </c>
      <c r="BB1503" s="17" t="str">
        <f t="shared" si="479"/>
        <v/>
      </c>
      <c r="BD1503" s="17" t="str">
        <f>IF(AND(OR(F1503="",F1503="□"),OR(G1503="",G1503="□"),OR(H1503="",H1503="□")),"",IF(AND(F1503="■",G1503="■"),"",IF(AND(OR(F1503="■",G1503="■"),H1503="■"),"",IF(F1503="■",5,IF(G1503="■",4,IF(I1503="","",IF($C$3="","",IF($C$3=8,"-",IF($C$3&lt;8,IF(I1503&lt;=$BY$25,7,IF(I1503&lt;=$BY$26,6,IF(I1503&lt;=$BY$27,5,IF(I1503&lt;=$BY$28,4,IF(I1503&lt;=$BY$29,3,IF(I1503&lt;=$BY$30,2,1)))))))))))))))</f>
        <v/>
      </c>
      <c r="BE1503" s="17" t="str">
        <f>IF(AND(OR(F1503="",F1503="□"),OR(G1503="",G1503="□"),OR(H1503="",H1503="□")),"",IF(AND(F1503="■",G1503="■"),"",IF(AND(OR(F1503="■",G1503="■"),H1503="■"),"",IF(F1503="■",5,IF(G1503="■",4,IF(K1503="","",IF($C$3="","",IF($C$3=8,IF(K1503&lt;=$BY$33,6,IF(K1503&lt;=$BY$34,5,IF(K1503&lt;=$BY$35,4,3))),IF(AND($C$3&lt;8,$C$3&gt;4),IF(K1503&lt;=$BY$32,7,IF(K1503&lt;=$BY$33,6,IF(K1503&lt;=$BY$34,5,IF(K1503&lt;=$BY$35,4,IF(K1503&lt;=$BY$36,3,2))))),IF(C1489&lt;5,"-"))))))))))</f>
        <v/>
      </c>
      <c r="BF1503" s="17" t="str">
        <f t="shared" si="481"/>
        <v/>
      </c>
      <c r="BH1503" s="18" t="str">
        <f>IF(X1503="","",IF(50&lt;=Y1503,6,IF(AND(40&lt;=Y1503,Y1503&lt;50),5,IF(AND(30&lt;=Y1503,Y1503&lt;40),4,IF(AND(20&lt;=Y1503,Y1503&lt;30),3,IF(AND(10&lt;=Y1503,Y1503&lt;20),2,IF(AND(0&lt;=Y1503,Y1503&lt;10),1,IF(Y1503&lt;0,0,""))))))))</f>
        <v/>
      </c>
      <c r="BI1503" s="18" t="str">
        <f>IF(X1503="","",IF(30&lt;=Y1503,4,IF(AND(20&lt;=Y1503,Y1503&lt;30),3,IF(AND(10&lt;=Y1503,Y1503&lt;20),2,IF(AND(0&lt;=Y1503,Y1503&lt;10),1,IF(Y1503&lt;0,0,""))))))</f>
        <v/>
      </c>
      <c r="BJ1503" s="58" t="str">
        <f>IF(AND(OR(Q1503="",Q1503="□"),OR(R1503="",R1503="□"),OR(S1503="",S1503="□")),"",IF(AND(Q1503="■",R1503="■"),"",IF(AND(OR(Q1503="■",R1503="■"),S1503="■"),"",IF(Q1503="■",3,IF(R1503="■",1,IF(Z1503="■",BH1503,BI1503))))))</f>
        <v/>
      </c>
    </row>
    <row r="1504" spans="1:62" ht="12" customHeight="1" x14ac:dyDescent="0.15">
      <c r="A1504" s="66">
        <v>1487</v>
      </c>
      <c r="B1504" s="4"/>
      <c r="C1504" s="2"/>
      <c r="D1504" s="2"/>
      <c r="E1504" s="8"/>
      <c r="F1504" s="129" t="s">
        <v>38</v>
      </c>
      <c r="G1504" s="130" t="s">
        <v>38</v>
      </c>
      <c r="H1504" s="131" t="s">
        <v>38</v>
      </c>
      <c r="I1504" s="122"/>
      <c r="J1504" s="149"/>
      <c r="K1504" s="124"/>
      <c r="L1504" s="178"/>
      <c r="M1504" s="133"/>
      <c r="N1504" s="163" t="str">
        <f>IF($C$3="","",IF(P1504="","",BF1504))</f>
        <v/>
      </c>
      <c r="O1504" s="163" t="str">
        <f>IF($C$3="","",IF(AND(OR(F1504="",F1504="□"),OR(G1504="",G1504="□"),OR(H1504="",H1504="□")),"",IF(AND(F1504="■",G1504="■"),"",IF(AND(OR(F1504="■",G1504="■"),H1504="■"),"",IF(BF1504="","",IF(OR(BF1504=4,BF1504&gt;4),"○","×"))))))</f>
        <v/>
      </c>
      <c r="P1504" s="162" t="str">
        <f>IF($C$3="","",IF(AND(OR(F1504="",F1504="□"),OR(G1504="",G1504="□"),OR(H1504="",H1504="□")),"",IF(AND(F1504="■",G1504="■"),"",IF(AND(OR(F1504="■",G1504="■"),H1504="■"),"",IF(BF1504="","",IF(OR(BF1504=5,BF1504&gt;5),"○","×"))))))</f>
        <v/>
      </c>
      <c r="Q1504" s="129" t="s">
        <v>38</v>
      </c>
      <c r="R1504" s="130" t="s">
        <v>38</v>
      </c>
      <c r="S1504" s="131" t="s">
        <v>38</v>
      </c>
      <c r="T1504" s="1"/>
      <c r="U1504" s="10"/>
      <c r="V1504" s="11"/>
      <c r="W1504" s="10"/>
      <c r="X1504" s="223" t="str">
        <f t="shared" si="480"/>
        <v/>
      </c>
      <c r="Y1504" s="164" t="str">
        <f t="shared" si="462"/>
        <v/>
      </c>
      <c r="Z1504" s="131" t="s">
        <v>58</v>
      </c>
      <c r="AA1504" s="135" t="s">
        <v>58</v>
      </c>
      <c r="AB1504" s="165" t="str">
        <f t="shared" si="463"/>
        <v/>
      </c>
      <c r="AC1504" s="280"/>
      <c r="AD1504" s="281"/>
      <c r="AF1504" s="60" t="str">
        <f>IF($C$3="","",IF(AND(F1504="□",G1504="□",H1504="□"),"",IF(AND(F1504="■",G1504="■"),"",IF(AND(F1504="■",H1504="■"),"",IF(AND(G1504="■",H1504="■"),"",IF(F1504="■",$BY$42,IF(G1504="■",$BY$39,IF(I1504="","",I1504))))))))</f>
        <v/>
      </c>
      <c r="AG1504" s="61" t="str">
        <f>IF($C$3="","",IF(AND(F1504="□",G1504="□",H1504="□"),"",IF(AND(F1504="■",G1504="■"),"",IF(AND(F1504="■",H1504="■"),"",IF(AND(G1504="■",H1504="■"),"",IF(F1504="■",$BY$44,IF(G1504="■",$BY$41,IF(K1504="","",K1504))))))))</f>
        <v/>
      </c>
      <c r="AH1504" s="63" t="str">
        <f t="shared" si="464"/>
        <v/>
      </c>
      <c r="AI1504" s="63" t="str">
        <f t="shared" si="465"/>
        <v/>
      </c>
      <c r="AJ1504" s="64" t="str">
        <f t="shared" si="466"/>
        <v/>
      </c>
      <c r="AK1504" s="64" t="str">
        <f t="shared" si="467"/>
        <v/>
      </c>
      <c r="AL1504" s="64" t="str">
        <f>IF($C$3="","",IF(AND(F1504="□",G1504="□",H1504="□"),"",IF(AND(F1504="■",G1504="■"),"",IF(AND(F1504="■",H1504="■"),"",IF(AND(G1504="■",H1504="■"),"",IF(F1504="■",$BY$23,IF(G1504="■",$BY$21,IF(J1504="","",J1504))))))))</f>
        <v/>
      </c>
      <c r="AM1504" s="65" t="str">
        <f t="shared" si="468"/>
        <v/>
      </c>
      <c r="AN1504" s="64" t="str">
        <f>IF($C$3="","",IF(AND(F1504="□",G1504="□",H1504="□"),"",IF(AND(F1504="■",G1504="■"),"",IF(AND(F1504="■",H1504="■"),"",IF(AND(G1504="■",H1504="■"),"",IF(F1504="■",$BY$24,IF(G1504="■",$BY$22,IF(L1504="","",L1504))))))))</f>
        <v/>
      </c>
      <c r="AO1504" s="118"/>
      <c r="AP1504" s="64" t="str">
        <f t="shared" si="469"/>
        <v/>
      </c>
      <c r="AQ1504" s="64" t="str">
        <f t="shared" si="470"/>
        <v/>
      </c>
      <c r="AR1504" s="64" t="str">
        <f t="shared" si="471"/>
        <v/>
      </c>
      <c r="AS1504" s="64" t="str">
        <f t="shared" si="472"/>
        <v/>
      </c>
      <c r="AT1504" s="64" t="str">
        <f t="shared" si="473"/>
        <v/>
      </c>
      <c r="AW1504" s="17" t="str">
        <f t="shared" si="474"/>
        <v/>
      </c>
      <c r="AX1504" s="17" t="str">
        <f t="shared" si="475"/>
        <v/>
      </c>
      <c r="AY1504" s="17" t="str">
        <f t="shared" si="476"/>
        <v/>
      </c>
      <c r="AZ1504" s="17" t="str">
        <f t="shared" si="477"/>
        <v/>
      </c>
      <c r="BA1504" s="17" t="str">
        <f t="shared" si="478"/>
        <v/>
      </c>
      <c r="BB1504" s="17" t="str">
        <f t="shared" si="479"/>
        <v/>
      </c>
      <c r="BD1504" s="17" t="str">
        <f>IF(AND(OR(F1504="",F1504="□"),OR(G1504="",G1504="□"),OR(H1504="",H1504="□")),"",IF(AND(F1504="■",G1504="■"),"",IF(AND(OR(F1504="■",G1504="■"),H1504="■"),"",IF(F1504="■",5,IF(G1504="■",4,IF(I1504="","",IF($C$3="","",IF($C$3=8,"-",IF($C$3&lt;8,IF(I1504&lt;=$BY$25,7,IF(I1504&lt;=$BY$26,6,IF(I1504&lt;=$BY$27,5,IF(I1504&lt;=$BY$28,4,IF(I1504&lt;=$BY$29,3,IF(I1504&lt;=$BY$30,2,1)))))))))))))))</f>
        <v/>
      </c>
      <c r="BE1504" s="17" t="str">
        <f>IF(AND(OR(F1504="",F1504="□"),OR(G1504="",G1504="□"),OR(H1504="",H1504="□")),"",IF(AND(F1504="■",G1504="■"),"",IF(AND(OR(F1504="■",G1504="■"),H1504="■"),"",IF(F1504="■",5,IF(G1504="■",4,IF(K1504="","",IF($C$3="","",IF($C$3=8,IF(K1504&lt;=$BY$33,6,IF(K1504&lt;=$BY$34,5,IF(K1504&lt;=$BY$35,4,3))),IF(AND($C$3&lt;8,$C$3&gt;4),IF(K1504&lt;=$BY$32,7,IF(K1504&lt;=$BY$33,6,IF(K1504&lt;=$BY$34,5,IF(K1504&lt;=$BY$35,4,IF(K1504&lt;=$BY$36,3,2))))),IF(C1490&lt;5,"-"))))))))))</f>
        <v/>
      </c>
      <c r="BF1504" s="17" t="str">
        <f t="shared" si="481"/>
        <v/>
      </c>
      <c r="BH1504" s="18" t="str">
        <f>IF(X1504="","",IF(50&lt;=Y1504,6,IF(AND(40&lt;=Y1504,Y1504&lt;50),5,IF(AND(30&lt;=Y1504,Y1504&lt;40),4,IF(AND(20&lt;=Y1504,Y1504&lt;30),3,IF(AND(10&lt;=Y1504,Y1504&lt;20),2,IF(AND(0&lt;=Y1504,Y1504&lt;10),1,IF(Y1504&lt;0,0,""))))))))</f>
        <v/>
      </c>
      <c r="BI1504" s="18" t="str">
        <f>IF(X1504="","",IF(30&lt;=Y1504,4,IF(AND(20&lt;=Y1504,Y1504&lt;30),3,IF(AND(10&lt;=Y1504,Y1504&lt;20),2,IF(AND(0&lt;=Y1504,Y1504&lt;10),1,IF(Y1504&lt;0,0,""))))))</f>
        <v/>
      </c>
      <c r="BJ1504" s="58" t="str">
        <f>IF(AND(OR(Q1504="",Q1504="□"),OR(R1504="",R1504="□"),OR(S1504="",S1504="□")),"",IF(AND(Q1504="■",R1504="■"),"",IF(AND(OR(Q1504="■",R1504="■"),S1504="■"),"",IF(Q1504="■",3,IF(R1504="■",1,IF(Z1504="■",BH1504,BI1504))))))</f>
        <v/>
      </c>
    </row>
    <row r="1505" spans="1:62" ht="12" customHeight="1" x14ac:dyDescent="0.15">
      <c r="A1505" s="66">
        <v>1488</v>
      </c>
      <c r="B1505" s="4"/>
      <c r="C1505" s="2"/>
      <c r="D1505" s="2"/>
      <c r="E1505" s="8"/>
      <c r="F1505" s="129" t="s">
        <v>38</v>
      </c>
      <c r="G1505" s="130" t="s">
        <v>38</v>
      </c>
      <c r="H1505" s="131" t="s">
        <v>38</v>
      </c>
      <c r="I1505" s="122"/>
      <c r="J1505" s="149"/>
      <c r="K1505" s="124"/>
      <c r="L1505" s="178"/>
      <c r="M1505" s="133"/>
      <c r="N1505" s="163" t="str">
        <f>IF($C$3="","",IF(P1505="","",BF1505))</f>
        <v/>
      </c>
      <c r="O1505" s="163" t="str">
        <f>IF($C$3="","",IF(AND(OR(F1505="",F1505="□"),OR(G1505="",G1505="□"),OR(H1505="",H1505="□")),"",IF(AND(F1505="■",G1505="■"),"",IF(AND(OR(F1505="■",G1505="■"),H1505="■"),"",IF(BF1505="","",IF(OR(BF1505=4,BF1505&gt;4),"○","×"))))))</f>
        <v/>
      </c>
      <c r="P1505" s="162" t="str">
        <f>IF($C$3="","",IF(AND(OR(F1505="",F1505="□"),OR(G1505="",G1505="□"),OR(H1505="",H1505="□")),"",IF(AND(F1505="■",G1505="■"),"",IF(AND(OR(F1505="■",G1505="■"),H1505="■"),"",IF(BF1505="","",IF(OR(BF1505=5,BF1505&gt;5),"○","×"))))))</f>
        <v/>
      </c>
      <c r="Q1505" s="129" t="s">
        <v>38</v>
      </c>
      <c r="R1505" s="130" t="s">
        <v>38</v>
      </c>
      <c r="S1505" s="131" t="s">
        <v>38</v>
      </c>
      <c r="T1505" s="1"/>
      <c r="U1505" s="10"/>
      <c r="V1505" s="11"/>
      <c r="W1505" s="10"/>
      <c r="X1505" s="223" t="str">
        <f t="shared" si="480"/>
        <v/>
      </c>
      <c r="Y1505" s="164" t="str">
        <f t="shared" si="462"/>
        <v/>
      </c>
      <c r="Z1505" s="131" t="s">
        <v>58</v>
      </c>
      <c r="AA1505" s="135" t="s">
        <v>58</v>
      </c>
      <c r="AB1505" s="165" t="str">
        <f t="shared" si="463"/>
        <v/>
      </c>
      <c r="AC1505" s="280"/>
      <c r="AD1505" s="281"/>
      <c r="AF1505" s="60" t="str">
        <f>IF($C$3="","",IF(AND(F1505="□",G1505="□",H1505="□"),"",IF(AND(F1505="■",G1505="■"),"",IF(AND(F1505="■",H1505="■"),"",IF(AND(G1505="■",H1505="■"),"",IF(F1505="■",$BY$42,IF(G1505="■",$BY$39,IF(I1505="","",I1505))))))))</f>
        <v/>
      </c>
      <c r="AG1505" s="61" t="str">
        <f>IF($C$3="","",IF(AND(F1505="□",G1505="□",H1505="□"),"",IF(AND(F1505="■",G1505="■"),"",IF(AND(F1505="■",H1505="■"),"",IF(AND(G1505="■",H1505="■"),"",IF(F1505="■",$BY$44,IF(G1505="■",$BY$41,IF(K1505="","",K1505))))))))</f>
        <v/>
      </c>
      <c r="AH1505" s="63" t="str">
        <f t="shared" si="464"/>
        <v/>
      </c>
      <c r="AI1505" s="63" t="str">
        <f t="shared" si="465"/>
        <v/>
      </c>
      <c r="AJ1505" s="64" t="str">
        <f t="shared" si="466"/>
        <v/>
      </c>
      <c r="AK1505" s="64" t="str">
        <f t="shared" si="467"/>
        <v/>
      </c>
      <c r="AL1505" s="64" t="str">
        <f>IF($C$3="","",IF(AND(F1505="□",G1505="□",H1505="□"),"",IF(AND(F1505="■",G1505="■"),"",IF(AND(F1505="■",H1505="■"),"",IF(AND(G1505="■",H1505="■"),"",IF(F1505="■",$BY$23,IF(G1505="■",$BY$21,IF(J1505="","",J1505))))))))</f>
        <v/>
      </c>
      <c r="AM1505" s="65" t="str">
        <f t="shared" si="468"/>
        <v/>
      </c>
      <c r="AN1505" s="64" t="str">
        <f>IF($C$3="","",IF(AND(F1505="□",G1505="□",H1505="□"),"",IF(AND(F1505="■",G1505="■"),"",IF(AND(F1505="■",H1505="■"),"",IF(AND(G1505="■",H1505="■"),"",IF(F1505="■",$BY$24,IF(G1505="■",$BY$22,IF(L1505="","",L1505))))))))</f>
        <v/>
      </c>
      <c r="AO1505" s="118"/>
      <c r="AP1505" s="64" t="str">
        <f t="shared" si="469"/>
        <v/>
      </c>
      <c r="AQ1505" s="64" t="str">
        <f t="shared" si="470"/>
        <v/>
      </c>
      <c r="AR1505" s="64" t="str">
        <f t="shared" si="471"/>
        <v/>
      </c>
      <c r="AS1505" s="64" t="str">
        <f t="shared" si="472"/>
        <v/>
      </c>
      <c r="AT1505" s="64" t="str">
        <f t="shared" si="473"/>
        <v/>
      </c>
      <c r="AW1505" s="17" t="str">
        <f t="shared" si="474"/>
        <v/>
      </c>
      <c r="AX1505" s="17" t="str">
        <f t="shared" si="475"/>
        <v/>
      </c>
      <c r="AY1505" s="17" t="str">
        <f t="shared" si="476"/>
        <v/>
      </c>
      <c r="AZ1505" s="17" t="str">
        <f t="shared" si="477"/>
        <v/>
      </c>
      <c r="BA1505" s="17" t="str">
        <f t="shared" si="478"/>
        <v/>
      </c>
      <c r="BB1505" s="17" t="str">
        <f t="shared" si="479"/>
        <v/>
      </c>
      <c r="BD1505" s="17" t="str">
        <f>IF(AND(OR(F1505="",F1505="□"),OR(G1505="",G1505="□"),OR(H1505="",H1505="□")),"",IF(AND(F1505="■",G1505="■"),"",IF(AND(OR(F1505="■",G1505="■"),H1505="■"),"",IF(F1505="■",5,IF(G1505="■",4,IF(I1505="","",IF($C$3="","",IF($C$3=8,"-",IF($C$3&lt;8,IF(I1505&lt;=$BY$25,7,IF(I1505&lt;=$BY$26,6,IF(I1505&lt;=$BY$27,5,IF(I1505&lt;=$BY$28,4,IF(I1505&lt;=$BY$29,3,IF(I1505&lt;=$BY$30,2,1)))))))))))))))</f>
        <v/>
      </c>
      <c r="BE1505" s="17" t="str">
        <f>IF(AND(OR(F1505="",F1505="□"),OR(G1505="",G1505="□"),OR(H1505="",H1505="□")),"",IF(AND(F1505="■",G1505="■"),"",IF(AND(OR(F1505="■",G1505="■"),H1505="■"),"",IF(F1505="■",5,IF(G1505="■",4,IF(K1505="","",IF($C$3="","",IF($C$3=8,IF(K1505&lt;=$BY$33,6,IF(K1505&lt;=$BY$34,5,IF(K1505&lt;=$BY$35,4,3))),IF(AND($C$3&lt;8,$C$3&gt;4),IF(K1505&lt;=$BY$32,7,IF(K1505&lt;=$BY$33,6,IF(K1505&lt;=$BY$34,5,IF(K1505&lt;=$BY$35,4,IF(K1505&lt;=$BY$36,3,2))))),IF(C1491&lt;5,"-"))))))))))</f>
        <v/>
      </c>
      <c r="BF1505" s="17" t="str">
        <f t="shared" si="481"/>
        <v/>
      </c>
      <c r="BH1505" s="18" t="str">
        <f>IF(X1505="","",IF(50&lt;=Y1505,6,IF(AND(40&lt;=Y1505,Y1505&lt;50),5,IF(AND(30&lt;=Y1505,Y1505&lt;40),4,IF(AND(20&lt;=Y1505,Y1505&lt;30),3,IF(AND(10&lt;=Y1505,Y1505&lt;20),2,IF(AND(0&lt;=Y1505,Y1505&lt;10),1,IF(Y1505&lt;0,0,""))))))))</f>
        <v/>
      </c>
      <c r="BI1505" s="18" t="str">
        <f>IF(X1505="","",IF(30&lt;=Y1505,4,IF(AND(20&lt;=Y1505,Y1505&lt;30),3,IF(AND(10&lt;=Y1505,Y1505&lt;20),2,IF(AND(0&lt;=Y1505,Y1505&lt;10),1,IF(Y1505&lt;0,0,""))))))</f>
        <v/>
      </c>
      <c r="BJ1505" s="58" t="str">
        <f>IF(AND(OR(Q1505="",Q1505="□"),OR(R1505="",R1505="□"),OR(S1505="",S1505="□")),"",IF(AND(Q1505="■",R1505="■"),"",IF(AND(OR(Q1505="■",R1505="■"),S1505="■"),"",IF(Q1505="■",3,IF(R1505="■",1,IF(Z1505="■",BH1505,BI1505))))))</f>
        <v/>
      </c>
    </row>
    <row r="1506" spans="1:62" ht="12" customHeight="1" x14ac:dyDescent="0.15">
      <c r="A1506" s="66">
        <v>1489</v>
      </c>
      <c r="B1506" s="4"/>
      <c r="C1506" s="2"/>
      <c r="D1506" s="2"/>
      <c r="E1506" s="8"/>
      <c r="F1506" s="129" t="s">
        <v>38</v>
      </c>
      <c r="G1506" s="130" t="s">
        <v>38</v>
      </c>
      <c r="H1506" s="131" t="s">
        <v>38</v>
      </c>
      <c r="I1506" s="122"/>
      <c r="J1506" s="149"/>
      <c r="K1506" s="124"/>
      <c r="L1506" s="178"/>
      <c r="M1506" s="133"/>
      <c r="N1506" s="163" t="str">
        <f>IF($C$3="","",IF(P1506="","",BF1506))</f>
        <v/>
      </c>
      <c r="O1506" s="163" t="str">
        <f>IF($C$3="","",IF(AND(OR(F1506="",F1506="□"),OR(G1506="",G1506="□"),OR(H1506="",H1506="□")),"",IF(AND(F1506="■",G1506="■"),"",IF(AND(OR(F1506="■",G1506="■"),H1506="■"),"",IF(BF1506="","",IF(OR(BF1506=4,BF1506&gt;4),"○","×"))))))</f>
        <v/>
      </c>
      <c r="P1506" s="162" t="str">
        <f>IF($C$3="","",IF(AND(OR(F1506="",F1506="□"),OR(G1506="",G1506="□"),OR(H1506="",H1506="□")),"",IF(AND(F1506="■",G1506="■"),"",IF(AND(OR(F1506="■",G1506="■"),H1506="■"),"",IF(BF1506="","",IF(OR(BF1506=5,BF1506&gt;5),"○","×"))))))</f>
        <v/>
      </c>
      <c r="Q1506" s="129" t="s">
        <v>38</v>
      </c>
      <c r="R1506" s="130" t="s">
        <v>38</v>
      </c>
      <c r="S1506" s="131" t="s">
        <v>38</v>
      </c>
      <c r="T1506" s="1"/>
      <c r="U1506" s="10"/>
      <c r="V1506" s="11"/>
      <c r="W1506" s="10"/>
      <c r="X1506" s="223" t="str">
        <f t="shared" si="480"/>
        <v/>
      </c>
      <c r="Y1506" s="164" t="str">
        <f t="shared" si="462"/>
        <v/>
      </c>
      <c r="Z1506" s="131" t="s">
        <v>58</v>
      </c>
      <c r="AA1506" s="135" t="s">
        <v>58</v>
      </c>
      <c r="AB1506" s="165" t="str">
        <f t="shared" si="463"/>
        <v/>
      </c>
      <c r="AC1506" s="280"/>
      <c r="AD1506" s="281"/>
      <c r="AF1506" s="60" t="str">
        <f>IF($C$3="","",IF(AND(F1506="□",G1506="□",H1506="□"),"",IF(AND(F1506="■",G1506="■"),"",IF(AND(F1506="■",H1506="■"),"",IF(AND(G1506="■",H1506="■"),"",IF(F1506="■",$BY$42,IF(G1506="■",$BY$39,IF(I1506="","",I1506))))))))</f>
        <v/>
      </c>
      <c r="AG1506" s="61" t="str">
        <f>IF($C$3="","",IF(AND(F1506="□",G1506="□",H1506="□"),"",IF(AND(F1506="■",G1506="■"),"",IF(AND(F1506="■",H1506="■"),"",IF(AND(G1506="■",H1506="■"),"",IF(F1506="■",$BY$44,IF(G1506="■",$BY$41,IF(K1506="","",K1506))))))))</f>
        <v/>
      </c>
      <c r="AH1506" s="63" t="str">
        <f t="shared" si="464"/>
        <v/>
      </c>
      <c r="AI1506" s="63" t="str">
        <f t="shared" si="465"/>
        <v/>
      </c>
      <c r="AJ1506" s="64" t="str">
        <f t="shared" si="466"/>
        <v/>
      </c>
      <c r="AK1506" s="64" t="str">
        <f t="shared" si="467"/>
        <v/>
      </c>
      <c r="AL1506" s="64" t="str">
        <f>IF($C$3="","",IF(AND(F1506="□",G1506="□",H1506="□"),"",IF(AND(F1506="■",G1506="■"),"",IF(AND(F1506="■",H1506="■"),"",IF(AND(G1506="■",H1506="■"),"",IF(F1506="■",$BY$23,IF(G1506="■",$BY$21,IF(J1506="","",J1506))))))))</f>
        <v/>
      </c>
      <c r="AM1506" s="65" t="str">
        <f t="shared" si="468"/>
        <v/>
      </c>
      <c r="AN1506" s="64" t="str">
        <f>IF($C$3="","",IF(AND(F1506="□",G1506="□",H1506="□"),"",IF(AND(F1506="■",G1506="■"),"",IF(AND(F1506="■",H1506="■"),"",IF(AND(G1506="■",H1506="■"),"",IF(F1506="■",$BY$24,IF(G1506="■",$BY$22,IF(L1506="","",L1506))))))))</f>
        <v/>
      </c>
      <c r="AO1506" s="118"/>
      <c r="AP1506" s="64" t="str">
        <f t="shared" si="469"/>
        <v/>
      </c>
      <c r="AQ1506" s="64" t="str">
        <f t="shared" si="470"/>
        <v/>
      </c>
      <c r="AR1506" s="64" t="str">
        <f t="shared" si="471"/>
        <v/>
      </c>
      <c r="AS1506" s="64" t="str">
        <f t="shared" si="472"/>
        <v/>
      </c>
      <c r="AT1506" s="64" t="str">
        <f t="shared" si="473"/>
        <v/>
      </c>
      <c r="AW1506" s="17" t="str">
        <f t="shared" si="474"/>
        <v/>
      </c>
      <c r="AX1506" s="17" t="str">
        <f t="shared" si="475"/>
        <v/>
      </c>
      <c r="AY1506" s="17" t="str">
        <f t="shared" si="476"/>
        <v/>
      </c>
      <c r="AZ1506" s="17" t="str">
        <f t="shared" si="477"/>
        <v/>
      </c>
      <c r="BA1506" s="17" t="str">
        <f t="shared" si="478"/>
        <v/>
      </c>
      <c r="BB1506" s="17" t="str">
        <f t="shared" si="479"/>
        <v/>
      </c>
      <c r="BD1506" s="17" t="str">
        <f>IF(AND(OR(F1506="",F1506="□"),OR(G1506="",G1506="□"),OR(H1506="",H1506="□")),"",IF(AND(F1506="■",G1506="■"),"",IF(AND(OR(F1506="■",G1506="■"),H1506="■"),"",IF(F1506="■",5,IF(G1506="■",4,IF(I1506="","",IF($C$3="","",IF($C$3=8,"-",IF($C$3&lt;8,IF(I1506&lt;=$BY$25,7,IF(I1506&lt;=$BY$26,6,IF(I1506&lt;=$BY$27,5,IF(I1506&lt;=$BY$28,4,IF(I1506&lt;=$BY$29,3,IF(I1506&lt;=$BY$30,2,1)))))))))))))))</f>
        <v/>
      </c>
      <c r="BE1506" s="17" t="str">
        <f>IF(AND(OR(F1506="",F1506="□"),OR(G1506="",G1506="□"),OR(H1506="",H1506="□")),"",IF(AND(F1506="■",G1506="■"),"",IF(AND(OR(F1506="■",G1506="■"),H1506="■"),"",IF(F1506="■",5,IF(G1506="■",4,IF(K1506="","",IF($C$3="","",IF($C$3=8,IF(K1506&lt;=$BY$33,6,IF(K1506&lt;=$BY$34,5,IF(K1506&lt;=$BY$35,4,3))),IF(AND($C$3&lt;8,$C$3&gt;4),IF(K1506&lt;=$BY$32,7,IF(K1506&lt;=$BY$33,6,IF(K1506&lt;=$BY$34,5,IF(K1506&lt;=$BY$35,4,IF(K1506&lt;=$BY$36,3,2))))),IF(C1492&lt;5,"-"))))))))))</f>
        <v/>
      </c>
      <c r="BF1506" s="17" t="str">
        <f t="shared" si="481"/>
        <v/>
      </c>
      <c r="BH1506" s="18" t="str">
        <f>IF(X1506="","",IF(50&lt;=Y1506,6,IF(AND(40&lt;=Y1506,Y1506&lt;50),5,IF(AND(30&lt;=Y1506,Y1506&lt;40),4,IF(AND(20&lt;=Y1506,Y1506&lt;30),3,IF(AND(10&lt;=Y1506,Y1506&lt;20),2,IF(AND(0&lt;=Y1506,Y1506&lt;10),1,IF(Y1506&lt;0,0,""))))))))</f>
        <v/>
      </c>
      <c r="BI1506" s="18" t="str">
        <f>IF(X1506="","",IF(30&lt;=Y1506,4,IF(AND(20&lt;=Y1506,Y1506&lt;30),3,IF(AND(10&lt;=Y1506,Y1506&lt;20),2,IF(AND(0&lt;=Y1506,Y1506&lt;10),1,IF(Y1506&lt;0,0,""))))))</f>
        <v/>
      </c>
      <c r="BJ1506" s="58" t="str">
        <f>IF(AND(OR(Q1506="",Q1506="□"),OR(R1506="",R1506="□"),OR(S1506="",S1506="□")),"",IF(AND(Q1506="■",R1506="■"),"",IF(AND(OR(Q1506="■",R1506="■"),S1506="■"),"",IF(Q1506="■",3,IF(R1506="■",1,IF(Z1506="■",BH1506,BI1506))))))</f>
        <v/>
      </c>
    </row>
    <row r="1507" spans="1:62" ht="12" customHeight="1" x14ac:dyDescent="0.15">
      <c r="A1507" s="66">
        <v>1490</v>
      </c>
      <c r="B1507" s="4"/>
      <c r="C1507" s="2"/>
      <c r="D1507" s="2"/>
      <c r="E1507" s="8"/>
      <c r="F1507" s="129" t="s">
        <v>38</v>
      </c>
      <c r="G1507" s="130" t="s">
        <v>38</v>
      </c>
      <c r="H1507" s="131" t="s">
        <v>38</v>
      </c>
      <c r="I1507" s="122"/>
      <c r="J1507" s="149"/>
      <c r="K1507" s="124"/>
      <c r="L1507" s="178"/>
      <c r="M1507" s="133"/>
      <c r="N1507" s="163" t="str">
        <f>IF($C$3="","",IF(P1507="","",BF1507))</f>
        <v/>
      </c>
      <c r="O1507" s="163" t="str">
        <f>IF($C$3="","",IF(AND(OR(F1507="",F1507="□"),OR(G1507="",G1507="□"),OR(H1507="",H1507="□")),"",IF(AND(F1507="■",G1507="■"),"",IF(AND(OR(F1507="■",G1507="■"),H1507="■"),"",IF(BF1507="","",IF(OR(BF1507=4,BF1507&gt;4),"○","×"))))))</f>
        <v/>
      </c>
      <c r="P1507" s="162" t="str">
        <f>IF($C$3="","",IF(AND(OR(F1507="",F1507="□"),OR(G1507="",G1507="□"),OR(H1507="",H1507="□")),"",IF(AND(F1507="■",G1507="■"),"",IF(AND(OR(F1507="■",G1507="■"),H1507="■"),"",IF(BF1507="","",IF(OR(BF1507=5,BF1507&gt;5),"○","×"))))))</f>
        <v/>
      </c>
      <c r="Q1507" s="129" t="s">
        <v>38</v>
      </c>
      <c r="R1507" s="130" t="s">
        <v>38</v>
      </c>
      <c r="S1507" s="131" t="s">
        <v>38</v>
      </c>
      <c r="T1507" s="1"/>
      <c r="U1507" s="10"/>
      <c r="V1507" s="11"/>
      <c r="W1507" s="10"/>
      <c r="X1507" s="223" t="str">
        <f t="shared" si="480"/>
        <v/>
      </c>
      <c r="Y1507" s="164" t="str">
        <f t="shared" si="462"/>
        <v/>
      </c>
      <c r="Z1507" s="131" t="s">
        <v>58</v>
      </c>
      <c r="AA1507" s="135" t="s">
        <v>58</v>
      </c>
      <c r="AB1507" s="165" t="str">
        <f t="shared" si="463"/>
        <v/>
      </c>
      <c r="AC1507" s="280"/>
      <c r="AD1507" s="281"/>
      <c r="AF1507" s="60" t="str">
        <f>IF($C$3="","",IF(AND(F1507="□",G1507="□",H1507="□"),"",IF(AND(F1507="■",G1507="■"),"",IF(AND(F1507="■",H1507="■"),"",IF(AND(G1507="■",H1507="■"),"",IF(F1507="■",$BY$42,IF(G1507="■",$BY$39,IF(I1507="","",I1507))))))))</f>
        <v/>
      </c>
      <c r="AG1507" s="61" t="str">
        <f>IF($C$3="","",IF(AND(F1507="□",G1507="□",H1507="□"),"",IF(AND(F1507="■",G1507="■"),"",IF(AND(F1507="■",H1507="■"),"",IF(AND(G1507="■",H1507="■"),"",IF(F1507="■",$BY$44,IF(G1507="■",$BY$41,IF(K1507="","",K1507))))))))</f>
        <v/>
      </c>
      <c r="AH1507" s="63" t="str">
        <f t="shared" si="464"/>
        <v/>
      </c>
      <c r="AI1507" s="63" t="str">
        <f t="shared" si="465"/>
        <v/>
      </c>
      <c r="AJ1507" s="64" t="str">
        <f t="shared" si="466"/>
        <v/>
      </c>
      <c r="AK1507" s="64" t="str">
        <f t="shared" si="467"/>
        <v/>
      </c>
      <c r="AL1507" s="64" t="str">
        <f>IF($C$3="","",IF(AND(F1507="□",G1507="□",H1507="□"),"",IF(AND(F1507="■",G1507="■"),"",IF(AND(F1507="■",H1507="■"),"",IF(AND(G1507="■",H1507="■"),"",IF(F1507="■",$BY$23,IF(G1507="■",$BY$21,IF(J1507="","",J1507))))))))</f>
        <v/>
      </c>
      <c r="AM1507" s="65" t="str">
        <f t="shared" si="468"/>
        <v/>
      </c>
      <c r="AN1507" s="64" t="str">
        <f>IF($C$3="","",IF(AND(F1507="□",G1507="□",H1507="□"),"",IF(AND(F1507="■",G1507="■"),"",IF(AND(F1507="■",H1507="■"),"",IF(AND(G1507="■",H1507="■"),"",IF(F1507="■",$BY$24,IF(G1507="■",$BY$22,IF(L1507="","",L1507))))))))</f>
        <v/>
      </c>
      <c r="AO1507" s="118"/>
      <c r="AP1507" s="64" t="str">
        <f t="shared" si="469"/>
        <v/>
      </c>
      <c r="AQ1507" s="64" t="str">
        <f t="shared" si="470"/>
        <v/>
      </c>
      <c r="AR1507" s="64" t="str">
        <f t="shared" si="471"/>
        <v/>
      </c>
      <c r="AS1507" s="64" t="str">
        <f t="shared" si="472"/>
        <v/>
      </c>
      <c r="AT1507" s="64" t="str">
        <f t="shared" si="473"/>
        <v/>
      </c>
      <c r="AW1507" s="17" t="str">
        <f t="shared" si="474"/>
        <v/>
      </c>
      <c r="AX1507" s="17" t="str">
        <f t="shared" si="475"/>
        <v/>
      </c>
      <c r="AY1507" s="17" t="str">
        <f t="shared" si="476"/>
        <v/>
      </c>
      <c r="AZ1507" s="17" t="str">
        <f t="shared" si="477"/>
        <v/>
      </c>
      <c r="BA1507" s="17" t="str">
        <f t="shared" si="478"/>
        <v/>
      </c>
      <c r="BB1507" s="17" t="str">
        <f t="shared" si="479"/>
        <v/>
      </c>
      <c r="BD1507" s="17" t="str">
        <f>IF(AND(OR(F1507="",F1507="□"),OR(G1507="",G1507="□"),OR(H1507="",H1507="□")),"",IF(AND(F1507="■",G1507="■"),"",IF(AND(OR(F1507="■",G1507="■"),H1507="■"),"",IF(F1507="■",5,IF(G1507="■",4,IF(I1507="","",IF($C$3="","",IF($C$3=8,"-",IF($C$3&lt;8,IF(I1507&lt;=$BY$25,7,IF(I1507&lt;=$BY$26,6,IF(I1507&lt;=$BY$27,5,IF(I1507&lt;=$BY$28,4,IF(I1507&lt;=$BY$29,3,IF(I1507&lt;=$BY$30,2,1)))))))))))))))</f>
        <v/>
      </c>
      <c r="BE1507" s="17" t="str">
        <f>IF(AND(OR(F1507="",F1507="□"),OR(G1507="",G1507="□"),OR(H1507="",H1507="□")),"",IF(AND(F1507="■",G1507="■"),"",IF(AND(OR(F1507="■",G1507="■"),H1507="■"),"",IF(F1507="■",5,IF(G1507="■",4,IF(K1507="","",IF($C$3="","",IF($C$3=8,IF(K1507&lt;=$BY$33,6,IF(K1507&lt;=$BY$34,5,IF(K1507&lt;=$BY$35,4,3))),IF(AND($C$3&lt;8,$C$3&gt;4),IF(K1507&lt;=$BY$32,7,IF(K1507&lt;=$BY$33,6,IF(K1507&lt;=$BY$34,5,IF(K1507&lt;=$BY$35,4,IF(K1507&lt;=$BY$36,3,2))))),IF(C1493&lt;5,"-"))))))))))</f>
        <v/>
      </c>
      <c r="BF1507" s="17" t="str">
        <f t="shared" si="481"/>
        <v/>
      </c>
      <c r="BH1507" s="18" t="str">
        <f>IF(X1507="","",IF(50&lt;=Y1507,6,IF(AND(40&lt;=Y1507,Y1507&lt;50),5,IF(AND(30&lt;=Y1507,Y1507&lt;40),4,IF(AND(20&lt;=Y1507,Y1507&lt;30),3,IF(AND(10&lt;=Y1507,Y1507&lt;20),2,IF(AND(0&lt;=Y1507,Y1507&lt;10),1,IF(Y1507&lt;0,0,""))))))))</f>
        <v/>
      </c>
      <c r="BI1507" s="18" t="str">
        <f>IF(X1507="","",IF(30&lt;=Y1507,4,IF(AND(20&lt;=Y1507,Y1507&lt;30),3,IF(AND(10&lt;=Y1507,Y1507&lt;20),2,IF(AND(0&lt;=Y1507,Y1507&lt;10),1,IF(Y1507&lt;0,0,""))))))</f>
        <v/>
      </c>
      <c r="BJ1507" s="58" t="str">
        <f>IF(AND(OR(Q1507="",Q1507="□"),OR(R1507="",R1507="□"),OR(S1507="",S1507="□")),"",IF(AND(Q1507="■",R1507="■"),"",IF(AND(OR(Q1507="■",R1507="■"),S1507="■"),"",IF(Q1507="■",3,IF(R1507="■",1,IF(Z1507="■",BH1507,BI1507))))))</f>
        <v/>
      </c>
    </row>
    <row r="1508" spans="1:62" ht="12" customHeight="1" x14ac:dyDescent="0.15">
      <c r="A1508" s="66">
        <v>1491</v>
      </c>
      <c r="B1508" s="4"/>
      <c r="C1508" s="2"/>
      <c r="D1508" s="2"/>
      <c r="E1508" s="8"/>
      <c r="F1508" s="129" t="s">
        <v>38</v>
      </c>
      <c r="G1508" s="130" t="s">
        <v>38</v>
      </c>
      <c r="H1508" s="131" t="s">
        <v>38</v>
      </c>
      <c r="I1508" s="122"/>
      <c r="J1508" s="149"/>
      <c r="K1508" s="124"/>
      <c r="L1508" s="178"/>
      <c r="M1508" s="133"/>
      <c r="N1508" s="163" t="str">
        <f>IF($C$3="","",IF(P1508="","",BF1508))</f>
        <v/>
      </c>
      <c r="O1508" s="163" t="str">
        <f>IF($C$3="","",IF(AND(OR(F1508="",F1508="□"),OR(G1508="",G1508="□"),OR(H1508="",H1508="□")),"",IF(AND(F1508="■",G1508="■"),"",IF(AND(OR(F1508="■",G1508="■"),H1508="■"),"",IF(BF1508="","",IF(OR(BF1508=4,BF1508&gt;4),"○","×"))))))</f>
        <v/>
      </c>
      <c r="P1508" s="162" t="str">
        <f>IF($C$3="","",IF(AND(OR(F1508="",F1508="□"),OR(G1508="",G1508="□"),OR(H1508="",H1508="□")),"",IF(AND(F1508="■",G1508="■"),"",IF(AND(OR(F1508="■",G1508="■"),H1508="■"),"",IF(BF1508="","",IF(OR(BF1508=5,BF1508&gt;5),"○","×"))))))</f>
        <v/>
      </c>
      <c r="Q1508" s="129" t="s">
        <v>38</v>
      </c>
      <c r="R1508" s="130" t="s">
        <v>38</v>
      </c>
      <c r="S1508" s="131" t="s">
        <v>38</v>
      </c>
      <c r="T1508" s="1"/>
      <c r="U1508" s="10"/>
      <c r="V1508" s="11"/>
      <c r="W1508" s="10"/>
      <c r="X1508" s="223" t="str">
        <f t="shared" si="480"/>
        <v/>
      </c>
      <c r="Y1508" s="164" t="str">
        <f t="shared" si="462"/>
        <v/>
      </c>
      <c r="Z1508" s="131" t="s">
        <v>58</v>
      </c>
      <c r="AA1508" s="135" t="s">
        <v>58</v>
      </c>
      <c r="AB1508" s="165" t="str">
        <f t="shared" si="463"/>
        <v/>
      </c>
      <c r="AC1508" s="280"/>
      <c r="AD1508" s="281"/>
      <c r="AF1508" s="60" t="str">
        <f>IF($C$3="","",IF(AND(F1508="□",G1508="□",H1508="□"),"",IF(AND(F1508="■",G1508="■"),"",IF(AND(F1508="■",H1508="■"),"",IF(AND(G1508="■",H1508="■"),"",IF(F1508="■",$BY$42,IF(G1508="■",$BY$39,IF(I1508="","",I1508))))))))</f>
        <v/>
      </c>
      <c r="AG1508" s="61" t="str">
        <f>IF($C$3="","",IF(AND(F1508="□",G1508="□",H1508="□"),"",IF(AND(F1508="■",G1508="■"),"",IF(AND(F1508="■",H1508="■"),"",IF(AND(G1508="■",H1508="■"),"",IF(F1508="■",$BY$44,IF(G1508="■",$BY$41,IF(K1508="","",K1508))))))))</f>
        <v/>
      </c>
      <c r="AH1508" s="63" t="str">
        <f t="shared" si="464"/>
        <v/>
      </c>
      <c r="AI1508" s="63" t="str">
        <f t="shared" si="465"/>
        <v/>
      </c>
      <c r="AJ1508" s="64" t="str">
        <f t="shared" si="466"/>
        <v/>
      </c>
      <c r="AK1508" s="64" t="str">
        <f t="shared" si="467"/>
        <v/>
      </c>
      <c r="AL1508" s="64" t="str">
        <f>IF($C$3="","",IF(AND(F1508="□",G1508="□",H1508="□"),"",IF(AND(F1508="■",G1508="■"),"",IF(AND(F1508="■",H1508="■"),"",IF(AND(G1508="■",H1508="■"),"",IF(F1508="■",$BY$23,IF(G1508="■",$BY$21,IF(J1508="","",J1508))))))))</f>
        <v/>
      </c>
      <c r="AM1508" s="65" t="str">
        <f t="shared" si="468"/>
        <v/>
      </c>
      <c r="AN1508" s="64" t="str">
        <f>IF($C$3="","",IF(AND(F1508="□",G1508="□",H1508="□"),"",IF(AND(F1508="■",G1508="■"),"",IF(AND(F1508="■",H1508="■"),"",IF(AND(G1508="■",H1508="■"),"",IF(F1508="■",$BY$24,IF(G1508="■",$BY$22,IF(L1508="","",L1508))))))))</f>
        <v/>
      </c>
      <c r="AO1508" s="118"/>
      <c r="AP1508" s="64" t="str">
        <f t="shared" si="469"/>
        <v/>
      </c>
      <c r="AQ1508" s="64" t="str">
        <f t="shared" si="470"/>
        <v/>
      </c>
      <c r="AR1508" s="64" t="str">
        <f t="shared" si="471"/>
        <v/>
      </c>
      <c r="AS1508" s="64" t="str">
        <f t="shared" si="472"/>
        <v/>
      </c>
      <c r="AT1508" s="64" t="str">
        <f t="shared" si="473"/>
        <v/>
      </c>
      <c r="AW1508" s="17" t="str">
        <f t="shared" si="474"/>
        <v/>
      </c>
      <c r="AX1508" s="17" t="str">
        <f t="shared" si="475"/>
        <v/>
      </c>
      <c r="AY1508" s="17" t="str">
        <f t="shared" si="476"/>
        <v/>
      </c>
      <c r="AZ1508" s="17" t="str">
        <f t="shared" si="477"/>
        <v/>
      </c>
      <c r="BA1508" s="17" t="str">
        <f t="shared" si="478"/>
        <v/>
      </c>
      <c r="BB1508" s="17" t="str">
        <f t="shared" si="479"/>
        <v/>
      </c>
      <c r="BD1508" s="17" t="str">
        <f>IF(AND(OR(F1508="",F1508="□"),OR(G1508="",G1508="□"),OR(H1508="",H1508="□")),"",IF(AND(F1508="■",G1508="■"),"",IF(AND(OR(F1508="■",G1508="■"),H1508="■"),"",IF(F1508="■",5,IF(G1508="■",4,IF(I1508="","",IF($C$3="","",IF($C$3=8,"-",IF($C$3&lt;8,IF(I1508&lt;=$BY$25,7,IF(I1508&lt;=$BY$26,6,IF(I1508&lt;=$BY$27,5,IF(I1508&lt;=$BY$28,4,IF(I1508&lt;=$BY$29,3,IF(I1508&lt;=$BY$30,2,1)))))))))))))))</f>
        <v/>
      </c>
      <c r="BE1508" s="17" t="str">
        <f>IF(AND(OR(F1508="",F1508="□"),OR(G1508="",G1508="□"),OR(H1508="",H1508="□")),"",IF(AND(F1508="■",G1508="■"),"",IF(AND(OR(F1508="■",G1508="■"),H1508="■"),"",IF(F1508="■",5,IF(G1508="■",4,IF(K1508="","",IF($C$3="","",IF($C$3=8,IF(K1508&lt;=$BY$33,6,IF(K1508&lt;=$BY$34,5,IF(K1508&lt;=$BY$35,4,3))),IF(AND($C$3&lt;8,$C$3&gt;4),IF(K1508&lt;=$BY$32,7,IF(K1508&lt;=$BY$33,6,IF(K1508&lt;=$BY$34,5,IF(K1508&lt;=$BY$35,4,IF(K1508&lt;=$BY$36,3,2))))),IF(C1494&lt;5,"-"))))))))))</f>
        <v/>
      </c>
      <c r="BF1508" s="17" t="str">
        <f t="shared" si="481"/>
        <v/>
      </c>
      <c r="BH1508" s="18" t="str">
        <f>IF(X1508="","",IF(50&lt;=Y1508,6,IF(AND(40&lt;=Y1508,Y1508&lt;50),5,IF(AND(30&lt;=Y1508,Y1508&lt;40),4,IF(AND(20&lt;=Y1508,Y1508&lt;30),3,IF(AND(10&lt;=Y1508,Y1508&lt;20),2,IF(AND(0&lt;=Y1508,Y1508&lt;10),1,IF(Y1508&lt;0,0,""))))))))</f>
        <v/>
      </c>
      <c r="BI1508" s="18" t="str">
        <f>IF(X1508="","",IF(30&lt;=Y1508,4,IF(AND(20&lt;=Y1508,Y1508&lt;30),3,IF(AND(10&lt;=Y1508,Y1508&lt;20),2,IF(AND(0&lt;=Y1508,Y1508&lt;10),1,IF(Y1508&lt;0,0,""))))))</f>
        <v/>
      </c>
      <c r="BJ1508" s="58" t="str">
        <f>IF(AND(OR(Q1508="",Q1508="□"),OR(R1508="",R1508="□"),OR(S1508="",S1508="□")),"",IF(AND(Q1508="■",R1508="■"),"",IF(AND(OR(Q1508="■",R1508="■"),S1508="■"),"",IF(Q1508="■",3,IF(R1508="■",1,IF(Z1508="■",BH1508,BI1508))))))</f>
        <v/>
      </c>
    </row>
    <row r="1509" spans="1:62" ht="12" customHeight="1" x14ac:dyDescent="0.15">
      <c r="A1509" s="66">
        <v>1492</v>
      </c>
      <c r="B1509" s="4"/>
      <c r="C1509" s="2"/>
      <c r="D1509" s="2"/>
      <c r="E1509" s="8"/>
      <c r="F1509" s="129" t="s">
        <v>38</v>
      </c>
      <c r="G1509" s="130" t="s">
        <v>38</v>
      </c>
      <c r="H1509" s="131" t="s">
        <v>38</v>
      </c>
      <c r="I1509" s="122"/>
      <c r="J1509" s="149"/>
      <c r="K1509" s="124"/>
      <c r="L1509" s="178"/>
      <c r="M1509" s="133"/>
      <c r="N1509" s="163" t="str">
        <f>IF($C$3="","",IF(P1509="","",BF1509))</f>
        <v/>
      </c>
      <c r="O1509" s="163" t="str">
        <f>IF($C$3="","",IF(AND(OR(F1509="",F1509="□"),OR(G1509="",G1509="□"),OR(H1509="",H1509="□")),"",IF(AND(F1509="■",G1509="■"),"",IF(AND(OR(F1509="■",G1509="■"),H1509="■"),"",IF(BF1509="","",IF(OR(BF1509=4,BF1509&gt;4),"○","×"))))))</f>
        <v/>
      </c>
      <c r="P1509" s="162" t="str">
        <f>IF($C$3="","",IF(AND(OR(F1509="",F1509="□"),OR(G1509="",G1509="□"),OR(H1509="",H1509="□")),"",IF(AND(F1509="■",G1509="■"),"",IF(AND(OR(F1509="■",G1509="■"),H1509="■"),"",IF(BF1509="","",IF(OR(BF1509=5,BF1509&gt;5),"○","×"))))))</f>
        <v/>
      </c>
      <c r="Q1509" s="129" t="s">
        <v>38</v>
      </c>
      <c r="R1509" s="130" t="s">
        <v>38</v>
      </c>
      <c r="S1509" s="131" t="s">
        <v>38</v>
      </c>
      <c r="T1509" s="1"/>
      <c r="U1509" s="10"/>
      <c r="V1509" s="11"/>
      <c r="W1509" s="10"/>
      <c r="X1509" s="223" t="str">
        <f t="shared" si="480"/>
        <v/>
      </c>
      <c r="Y1509" s="164" t="str">
        <f t="shared" si="462"/>
        <v/>
      </c>
      <c r="Z1509" s="131" t="s">
        <v>58</v>
      </c>
      <c r="AA1509" s="135" t="s">
        <v>58</v>
      </c>
      <c r="AB1509" s="165" t="str">
        <f t="shared" si="463"/>
        <v/>
      </c>
      <c r="AC1509" s="280"/>
      <c r="AD1509" s="281"/>
      <c r="AF1509" s="60" t="str">
        <f>IF($C$3="","",IF(AND(F1509="□",G1509="□",H1509="□"),"",IF(AND(F1509="■",G1509="■"),"",IF(AND(F1509="■",H1509="■"),"",IF(AND(G1509="■",H1509="■"),"",IF(F1509="■",$BY$42,IF(G1509="■",$BY$39,IF(I1509="","",I1509))))))))</f>
        <v/>
      </c>
      <c r="AG1509" s="61" t="str">
        <f>IF($C$3="","",IF(AND(F1509="□",G1509="□",H1509="□"),"",IF(AND(F1509="■",G1509="■"),"",IF(AND(F1509="■",H1509="■"),"",IF(AND(G1509="■",H1509="■"),"",IF(F1509="■",$BY$44,IF(G1509="■",$BY$41,IF(K1509="","",K1509))))))))</f>
        <v/>
      </c>
      <c r="AH1509" s="63" t="str">
        <f t="shared" si="464"/>
        <v/>
      </c>
      <c r="AI1509" s="63" t="str">
        <f t="shared" si="465"/>
        <v/>
      </c>
      <c r="AJ1509" s="64" t="str">
        <f t="shared" si="466"/>
        <v/>
      </c>
      <c r="AK1509" s="64" t="str">
        <f t="shared" si="467"/>
        <v/>
      </c>
      <c r="AL1509" s="64" t="str">
        <f>IF($C$3="","",IF(AND(F1509="□",G1509="□",H1509="□"),"",IF(AND(F1509="■",G1509="■"),"",IF(AND(F1509="■",H1509="■"),"",IF(AND(G1509="■",H1509="■"),"",IF(F1509="■",$BY$23,IF(G1509="■",$BY$21,IF(J1509="","",J1509))))))))</f>
        <v/>
      </c>
      <c r="AM1509" s="65" t="str">
        <f t="shared" si="468"/>
        <v/>
      </c>
      <c r="AN1509" s="64" t="str">
        <f>IF($C$3="","",IF(AND(F1509="□",G1509="□",H1509="□"),"",IF(AND(F1509="■",G1509="■"),"",IF(AND(F1509="■",H1509="■"),"",IF(AND(G1509="■",H1509="■"),"",IF(F1509="■",$BY$24,IF(G1509="■",$BY$22,IF(L1509="","",L1509))))))))</f>
        <v/>
      </c>
      <c r="AO1509" s="118"/>
      <c r="AP1509" s="64" t="str">
        <f t="shared" si="469"/>
        <v/>
      </c>
      <c r="AQ1509" s="64" t="str">
        <f t="shared" si="470"/>
        <v/>
      </c>
      <c r="AR1509" s="64" t="str">
        <f t="shared" si="471"/>
        <v/>
      </c>
      <c r="AS1509" s="64" t="str">
        <f t="shared" si="472"/>
        <v/>
      </c>
      <c r="AT1509" s="64" t="str">
        <f t="shared" si="473"/>
        <v/>
      </c>
      <c r="AW1509" s="17" t="str">
        <f t="shared" si="474"/>
        <v/>
      </c>
      <c r="AX1509" s="17" t="str">
        <f t="shared" si="475"/>
        <v/>
      </c>
      <c r="AY1509" s="17" t="str">
        <f t="shared" si="476"/>
        <v/>
      </c>
      <c r="AZ1509" s="17" t="str">
        <f t="shared" si="477"/>
        <v/>
      </c>
      <c r="BA1509" s="17" t="str">
        <f t="shared" si="478"/>
        <v/>
      </c>
      <c r="BB1509" s="17" t="str">
        <f t="shared" si="479"/>
        <v/>
      </c>
      <c r="BD1509" s="17" t="str">
        <f>IF(AND(OR(F1509="",F1509="□"),OR(G1509="",G1509="□"),OR(H1509="",H1509="□")),"",IF(AND(F1509="■",G1509="■"),"",IF(AND(OR(F1509="■",G1509="■"),H1509="■"),"",IF(F1509="■",5,IF(G1509="■",4,IF(I1509="","",IF($C$3="","",IF($C$3=8,"-",IF($C$3&lt;8,IF(I1509&lt;=$BY$25,7,IF(I1509&lt;=$BY$26,6,IF(I1509&lt;=$BY$27,5,IF(I1509&lt;=$BY$28,4,IF(I1509&lt;=$BY$29,3,IF(I1509&lt;=$BY$30,2,1)))))))))))))))</f>
        <v/>
      </c>
      <c r="BE1509" s="17" t="str">
        <f>IF(AND(OR(F1509="",F1509="□"),OR(G1509="",G1509="□"),OR(H1509="",H1509="□")),"",IF(AND(F1509="■",G1509="■"),"",IF(AND(OR(F1509="■",G1509="■"),H1509="■"),"",IF(F1509="■",5,IF(G1509="■",4,IF(K1509="","",IF($C$3="","",IF($C$3=8,IF(K1509&lt;=$BY$33,6,IF(K1509&lt;=$BY$34,5,IF(K1509&lt;=$BY$35,4,3))),IF(AND($C$3&lt;8,$C$3&gt;4),IF(K1509&lt;=$BY$32,7,IF(K1509&lt;=$BY$33,6,IF(K1509&lt;=$BY$34,5,IF(K1509&lt;=$BY$35,4,IF(K1509&lt;=$BY$36,3,2))))),IF(C1495&lt;5,"-"))))))))))</f>
        <v/>
      </c>
      <c r="BF1509" s="17" t="str">
        <f t="shared" si="481"/>
        <v/>
      </c>
      <c r="BH1509" s="18" t="str">
        <f>IF(X1509="","",IF(50&lt;=Y1509,6,IF(AND(40&lt;=Y1509,Y1509&lt;50),5,IF(AND(30&lt;=Y1509,Y1509&lt;40),4,IF(AND(20&lt;=Y1509,Y1509&lt;30),3,IF(AND(10&lt;=Y1509,Y1509&lt;20),2,IF(AND(0&lt;=Y1509,Y1509&lt;10),1,IF(Y1509&lt;0,0,""))))))))</f>
        <v/>
      </c>
      <c r="BI1509" s="18" t="str">
        <f>IF(X1509="","",IF(30&lt;=Y1509,4,IF(AND(20&lt;=Y1509,Y1509&lt;30),3,IF(AND(10&lt;=Y1509,Y1509&lt;20),2,IF(AND(0&lt;=Y1509,Y1509&lt;10),1,IF(Y1509&lt;0,0,""))))))</f>
        <v/>
      </c>
      <c r="BJ1509" s="58" t="str">
        <f>IF(AND(OR(Q1509="",Q1509="□"),OR(R1509="",R1509="□"),OR(S1509="",S1509="□")),"",IF(AND(Q1509="■",R1509="■"),"",IF(AND(OR(Q1509="■",R1509="■"),S1509="■"),"",IF(Q1509="■",3,IF(R1509="■",1,IF(Z1509="■",BH1509,BI1509))))))</f>
        <v/>
      </c>
    </row>
    <row r="1510" spans="1:62" ht="12" customHeight="1" x14ac:dyDescent="0.15">
      <c r="A1510" s="66">
        <v>1493</v>
      </c>
      <c r="B1510" s="4"/>
      <c r="C1510" s="2"/>
      <c r="D1510" s="2"/>
      <c r="E1510" s="8"/>
      <c r="F1510" s="129" t="s">
        <v>38</v>
      </c>
      <c r="G1510" s="130" t="s">
        <v>38</v>
      </c>
      <c r="H1510" s="131" t="s">
        <v>38</v>
      </c>
      <c r="I1510" s="122"/>
      <c r="J1510" s="149"/>
      <c r="K1510" s="124"/>
      <c r="L1510" s="178"/>
      <c r="M1510" s="133"/>
      <c r="N1510" s="163" t="str">
        <f>IF($C$3="","",IF(P1510="","",BF1510))</f>
        <v/>
      </c>
      <c r="O1510" s="163" t="str">
        <f>IF($C$3="","",IF(AND(OR(F1510="",F1510="□"),OR(G1510="",G1510="□"),OR(H1510="",H1510="□")),"",IF(AND(F1510="■",G1510="■"),"",IF(AND(OR(F1510="■",G1510="■"),H1510="■"),"",IF(BF1510="","",IF(OR(BF1510=4,BF1510&gt;4),"○","×"))))))</f>
        <v/>
      </c>
      <c r="P1510" s="162" t="str">
        <f>IF($C$3="","",IF(AND(OR(F1510="",F1510="□"),OR(G1510="",G1510="□"),OR(H1510="",H1510="□")),"",IF(AND(F1510="■",G1510="■"),"",IF(AND(OR(F1510="■",G1510="■"),H1510="■"),"",IF(BF1510="","",IF(OR(BF1510=5,BF1510&gt;5),"○","×"))))))</f>
        <v/>
      </c>
      <c r="Q1510" s="129" t="s">
        <v>38</v>
      </c>
      <c r="R1510" s="130" t="s">
        <v>38</v>
      </c>
      <c r="S1510" s="131" t="s">
        <v>38</v>
      </c>
      <c r="T1510" s="1"/>
      <c r="U1510" s="10"/>
      <c r="V1510" s="11"/>
      <c r="W1510" s="10"/>
      <c r="X1510" s="223" t="str">
        <f t="shared" si="480"/>
        <v/>
      </c>
      <c r="Y1510" s="164" t="str">
        <f t="shared" si="462"/>
        <v/>
      </c>
      <c r="Z1510" s="131" t="s">
        <v>58</v>
      </c>
      <c r="AA1510" s="135" t="s">
        <v>58</v>
      </c>
      <c r="AB1510" s="165" t="str">
        <f t="shared" si="463"/>
        <v/>
      </c>
      <c r="AC1510" s="280"/>
      <c r="AD1510" s="281"/>
      <c r="AF1510" s="60" t="str">
        <f>IF($C$3="","",IF(AND(F1510="□",G1510="□",H1510="□"),"",IF(AND(F1510="■",G1510="■"),"",IF(AND(F1510="■",H1510="■"),"",IF(AND(G1510="■",H1510="■"),"",IF(F1510="■",$BY$42,IF(G1510="■",$BY$39,IF(I1510="","",I1510))))))))</f>
        <v/>
      </c>
      <c r="AG1510" s="61" t="str">
        <f>IF($C$3="","",IF(AND(F1510="□",G1510="□",H1510="□"),"",IF(AND(F1510="■",G1510="■"),"",IF(AND(F1510="■",H1510="■"),"",IF(AND(G1510="■",H1510="■"),"",IF(F1510="■",$BY$44,IF(G1510="■",$BY$41,IF(K1510="","",K1510))))))))</f>
        <v/>
      </c>
      <c r="AH1510" s="63" t="str">
        <f t="shared" si="464"/>
        <v/>
      </c>
      <c r="AI1510" s="63" t="str">
        <f t="shared" si="465"/>
        <v/>
      </c>
      <c r="AJ1510" s="64" t="str">
        <f t="shared" si="466"/>
        <v/>
      </c>
      <c r="AK1510" s="64" t="str">
        <f t="shared" si="467"/>
        <v/>
      </c>
      <c r="AL1510" s="64" t="str">
        <f>IF($C$3="","",IF(AND(F1510="□",G1510="□",H1510="□"),"",IF(AND(F1510="■",G1510="■"),"",IF(AND(F1510="■",H1510="■"),"",IF(AND(G1510="■",H1510="■"),"",IF(F1510="■",$BY$23,IF(G1510="■",$BY$21,IF(J1510="","",J1510))))))))</f>
        <v/>
      </c>
      <c r="AM1510" s="65" t="str">
        <f t="shared" si="468"/>
        <v/>
      </c>
      <c r="AN1510" s="64" t="str">
        <f>IF($C$3="","",IF(AND(F1510="□",G1510="□",H1510="□"),"",IF(AND(F1510="■",G1510="■"),"",IF(AND(F1510="■",H1510="■"),"",IF(AND(G1510="■",H1510="■"),"",IF(F1510="■",$BY$24,IF(G1510="■",$BY$22,IF(L1510="","",L1510))))))))</f>
        <v/>
      </c>
      <c r="AO1510" s="118"/>
      <c r="AP1510" s="64" t="str">
        <f t="shared" si="469"/>
        <v/>
      </c>
      <c r="AQ1510" s="64" t="str">
        <f t="shared" si="470"/>
        <v/>
      </c>
      <c r="AR1510" s="64" t="str">
        <f t="shared" si="471"/>
        <v/>
      </c>
      <c r="AS1510" s="64" t="str">
        <f t="shared" si="472"/>
        <v/>
      </c>
      <c r="AT1510" s="64" t="str">
        <f t="shared" si="473"/>
        <v/>
      </c>
      <c r="AW1510" s="17" t="str">
        <f t="shared" si="474"/>
        <v/>
      </c>
      <c r="AX1510" s="17" t="str">
        <f t="shared" si="475"/>
        <v/>
      </c>
      <c r="AY1510" s="17" t="str">
        <f t="shared" si="476"/>
        <v/>
      </c>
      <c r="AZ1510" s="17" t="str">
        <f t="shared" si="477"/>
        <v/>
      </c>
      <c r="BA1510" s="17" t="str">
        <f t="shared" si="478"/>
        <v/>
      </c>
      <c r="BB1510" s="17" t="str">
        <f t="shared" si="479"/>
        <v/>
      </c>
      <c r="BD1510" s="17" t="str">
        <f>IF(AND(OR(F1510="",F1510="□"),OR(G1510="",G1510="□"),OR(H1510="",H1510="□")),"",IF(AND(F1510="■",G1510="■"),"",IF(AND(OR(F1510="■",G1510="■"),H1510="■"),"",IF(F1510="■",5,IF(G1510="■",4,IF(I1510="","",IF($C$3="","",IF($C$3=8,"-",IF($C$3&lt;8,IF(I1510&lt;=$BY$25,7,IF(I1510&lt;=$BY$26,6,IF(I1510&lt;=$BY$27,5,IF(I1510&lt;=$BY$28,4,IF(I1510&lt;=$BY$29,3,IF(I1510&lt;=$BY$30,2,1)))))))))))))))</f>
        <v/>
      </c>
      <c r="BE1510" s="17" t="str">
        <f>IF(AND(OR(F1510="",F1510="□"),OR(G1510="",G1510="□"),OR(H1510="",H1510="□")),"",IF(AND(F1510="■",G1510="■"),"",IF(AND(OR(F1510="■",G1510="■"),H1510="■"),"",IF(F1510="■",5,IF(G1510="■",4,IF(K1510="","",IF($C$3="","",IF($C$3=8,IF(K1510&lt;=$BY$33,6,IF(K1510&lt;=$BY$34,5,IF(K1510&lt;=$BY$35,4,3))),IF(AND($C$3&lt;8,$C$3&gt;4),IF(K1510&lt;=$BY$32,7,IF(K1510&lt;=$BY$33,6,IF(K1510&lt;=$BY$34,5,IF(K1510&lt;=$BY$35,4,IF(K1510&lt;=$BY$36,3,2))))),IF(C1496&lt;5,"-"))))))))))</f>
        <v/>
      </c>
      <c r="BF1510" s="17" t="str">
        <f t="shared" si="481"/>
        <v/>
      </c>
      <c r="BH1510" s="18" t="str">
        <f>IF(X1510="","",IF(50&lt;=Y1510,6,IF(AND(40&lt;=Y1510,Y1510&lt;50),5,IF(AND(30&lt;=Y1510,Y1510&lt;40),4,IF(AND(20&lt;=Y1510,Y1510&lt;30),3,IF(AND(10&lt;=Y1510,Y1510&lt;20),2,IF(AND(0&lt;=Y1510,Y1510&lt;10),1,IF(Y1510&lt;0,0,""))))))))</f>
        <v/>
      </c>
      <c r="BI1510" s="18" t="str">
        <f>IF(X1510="","",IF(30&lt;=Y1510,4,IF(AND(20&lt;=Y1510,Y1510&lt;30),3,IF(AND(10&lt;=Y1510,Y1510&lt;20),2,IF(AND(0&lt;=Y1510,Y1510&lt;10),1,IF(Y1510&lt;0,0,""))))))</f>
        <v/>
      </c>
      <c r="BJ1510" s="58" t="str">
        <f>IF(AND(OR(Q1510="",Q1510="□"),OR(R1510="",R1510="□"),OR(S1510="",S1510="□")),"",IF(AND(Q1510="■",R1510="■"),"",IF(AND(OR(Q1510="■",R1510="■"),S1510="■"),"",IF(Q1510="■",3,IF(R1510="■",1,IF(Z1510="■",BH1510,BI1510))))))</f>
        <v/>
      </c>
    </row>
    <row r="1511" spans="1:62" ht="12" customHeight="1" x14ac:dyDescent="0.15">
      <c r="A1511" s="66">
        <v>1494</v>
      </c>
      <c r="B1511" s="4"/>
      <c r="C1511" s="2"/>
      <c r="D1511" s="2"/>
      <c r="E1511" s="8"/>
      <c r="F1511" s="129" t="s">
        <v>38</v>
      </c>
      <c r="G1511" s="130" t="s">
        <v>38</v>
      </c>
      <c r="H1511" s="131" t="s">
        <v>38</v>
      </c>
      <c r="I1511" s="122"/>
      <c r="J1511" s="149"/>
      <c r="K1511" s="124"/>
      <c r="L1511" s="178"/>
      <c r="M1511" s="133"/>
      <c r="N1511" s="163" t="str">
        <f>IF($C$3="","",IF(P1511="","",BF1511))</f>
        <v/>
      </c>
      <c r="O1511" s="163" t="str">
        <f>IF($C$3="","",IF(AND(OR(F1511="",F1511="□"),OR(G1511="",G1511="□"),OR(H1511="",H1511="□")),"",IF(AND(F1511="■",G1511="■"),"",IF(AND(OR(F1511="■",G1511="■"),H1511="■"),"",IF(BF1511="","",IF(OR(BF1511=4,BF1511&gt;4),"○","×"))))))</f>
        <v/>
      </c>
      <c r="P1511" s="162" t="str">
        <f>IF($C$3="","",IF(AND(OR(F1511="",F1511="□"),OR(G1511="",G1511="□"),OR(H1511="",H1511="□")),"",IF(AND(F1511="■",G1511="■"),"",IF(AND(OR(F1511="■",G1511="■"),H1511="■"),"",IF(BF1511="","",IF(OR(BF1511=5,BF1511&gt;5),"○","×"))))))</f>
        <v/>
      </c>
      <c r="Q1511" s="129" t="s">
        <v>38</v>
      </c>
      <c r="R1511" s="130" t="s">
        <v>38</v>
      </c>
      <c r="S1511" s="131" t="s">
        <v>38</v>
      </c>
      <c r="T1511" s="1"/>
      <c r="U1511" s="10"/>
      <c r="V1511" s="11"/>
      <c r="W1511" s="10"/>
      <c r="X1511" s="223" t="str">
        <f t="shared" si="480"/>
        <v/>
      </c>
      <c r="Y1511" s="164" t="str">
        <f t="shared" si="462"/>
        <v/>
      </c>
      <c r="Z1511" s="131" t="s">
        <v>58</v>
      </c>
      <c r="AA1511" s="135" t="s">
        <v>58</v>
      </c>
      <c r="AB1511" s="165" t="str">
        <f t="shared" si="463"/>
        <v/>
      </c>
      <c r="AC1511" s="280"/>
      <c r="AD1511" s="281"/>
      <c r="AF1511" s="60" t="str">
        <f>IF($C$3="","",IF(AND(F1511="□",G1511="□",H1511="□"),"",IF(AND(F1511="■",G1511="■"),"",IF(AND(F1511="■",H1511="■"),"",IF(AND(G1511="■",H1511="■"),"",IF(F1511="■",$BY$42,IF(G1511="■",$BY$39,IF(I1511="","",I1511))))))))</f>
        <v/>
      </c>
      <c r="AG1511" s="61" t="str">
        <f>IF($C$3="","",IF(AND(F1511="□",G1511="□",H1511="□"),"",IF(AND(F1511="■",G1511="■"),"",IF(AND(F1511="■",H1511="■"),"",IF(AND(G1511="■",H1511="■"),"",IF(F1511="■",$BY$44,IF(G1511="■",$BY$41,IF(K1511="","",K1511))))))))</f>
        <v/>
      </c>
      <c r="AH1511" s="63" t="str">
        <f t="shared" si="464"/>
        <v/>
      </c>
      <c r="AI1511" s="63" t="str">
        <f t="shared" si="465"/>
        <v/>
      </c>
      <c r="AJ1511" s="64" t="str">
        <f t="shared" si="466"/>
        <v/>
      </c>
      <c r="AK1511" s="64" t="str">
        <f t="shared" si="467"/>
        <v/>
      </c>
      <c r="AL1511" s="64" t="str">
        <f>IF($C$3="","",IF(AND(F1511="□",G1511="□",H1511="□"),"",IF(AND(F1511="■",G1511="■"),"",IF(AND(F1511="■",H1511="■"),"",IF(AND(G1511="■",H1511="■"),"",IF(F1511="■",$BY$23,IF(G1511="■",$BY$21,IF(J1511="","",J1511))))))))</f>
        <v/>
      </c>
      <c r="AM1511" s="65" t="str">
        <f t="shared" si="468"/>
        <v/>
      </c>
      <c r="AN1511" s="64" t="str">
        <f>IF($C$3="","",IF(AND(F1511="□",G1511="□",H1511="□"),"",IF(AND(F1511="■",G1511="■"),"",IF(AND(F1511="■",H1511="■"),"",IF(AND(G1511="■",H1511="■"),"",IF(F1511="■",$BY$24,IF(G1511="■",$BY$22,IF(L1511="","",L1511))))))))</f>
        <v/>
      </c>
      <c r="AO1511" s="118"/>
      <c r="AP1511" s="64" t="str">
        <f t="shared" si="469"/>
        <v/>
      </c>
      <c r="AQ1511" s="64" t="str">
        <f t="shared" si="470"/>
        <v/>
      </c>
      <c r="AR1511" s="64" t="str">
        <f t="shared" si="471"/>
        <v/>
      </c>
      <c r="AS1511" s="64" t="str">
        <f t="shared" si="472"/>
        <v/>
      </c>
      <c r="AT1511" s="64" t="str">
        <f t="shared" si="473"/>
        <v/>
      </c>
      <c r="AW1511" s="17" t="str">
        <f t="shared" si="474"/>
        <v/>
      </c>
      <c r="AX1511" s="17" t="str">
        <f t="shared" si="475"/>
        <v/>
      </c>
      <c r="AY1511" s="17" t="str">
        <f t="shared" si="476"/>
        <v/>
      </c>
      <c r="AZ1511" s="17" t="str">
        <f t="shared" si="477"/>
        <v/>
      </c>
      <c r="BA1511" s="17" t="str">
        <f t="shared" si="478"/>
        <v/>
      </c>
      <c r="BB1511" s="17" t="str">
        <f t="shared" si="479"/>
        <v/>
      </c>
      <c r="BD1511" s="17" t="str">
        <f>IF(AND(OR(F1511="",F1511="□"),OR(G1511="",G1511="□"),OR(H1511="",H1511="□")),"",IF(AND(F1511="■",G1511="■"),"",IF(AND(OR(F1511="■",G1511="■"),H1511="■"),"",IF(F1511="■",5,IF(G1511="■",4,IF(I1511="","",IF($C$3="","",IF($C$3=8,"-",IF($C$3&lt;8,IF(I1511&lt;=$BY$25,7,IF(I1511&lt;=$BY$26,6,IF(I1511&lt;=$BY$27,5,IF(I1511&lt;=$BY$28,4,IF(I1511&lt;=$BY$29,3,IF(I1511&lt;=$BY$30,2,1)))))))))))))))</f>
        <v/>
      </c>
      <c r="BE1511" s="17" t="str">
        <f>IF(AND(OR(F1511="",F1511="□"),OR(G1511="",G1511="□"),OR(H1511="",H1511="□")),"",IF(AND(F1511="■",G1511="■"),"",IF(AND(OR(F1511="■",G1511="■"),H1511="■"),"",IF(F1511="■",5,IF(G1511="■",4,IF(K1511="","",IF($C$3="","",IF($C$3=8,IF(K1511&lt;=$BY$33,6,IF(K1511&lt;=$BY$34,5,IF(K1511&lt;=$BY$35,4,3))),IF(AND($C$3&lt;8,$C$3&gt;4),IF(K1511&lt;=$BY$32,7,IF(K1511&lt;=$BY$33,6,IF(K1511&lt;=$BY$34,5,IF(K1511&lt;=$BY$35,4,IF(K1511&lt;=$BY$36,3,2))))),IF(C1497&lt;5,"-"))))))))))</f>
        <v/>
      </c>
      <c r="BF1511" s="17" t="str">
        <f t="shared" si="481"/>
        <v/>
      </c>
      <c r="BH1511" s="18" t="str">
        <f>IF(X1511="","",IF(50&lt;=Y1511,6,IF(AND(40&lt;=Y1511,Y1511&lt;50),5,IF(AND(30&lt;=Y1511,Y1511&lt;40),4,IF(AND(20&lt;=Y1511,Y1511&lt;30),3,IF(AND(10&lt;=Y1511,Y1511&lt;20),2,IF(AND(0&lt;=Y1511,Y1511&lt;10),1,IF(Y1511&lt;0,0,""))))))))</f>
        <v/>
      </c>
      <c r="BI1511" s="18" t="str">
        <f>IF(X1511="","",IF(30&lt;=Y1511,4,IF(AND(20&lt;=Y1511,Y1511&lt;30),3,IF(AND(10&lt;=Y1511,Y1511&lt;20),2,IF(AND(0&lt;=Y1511,Y1511&lt;10),1,IF(Y1511&lt;0,0,""))))))</f>
        <v/>
      </c>
      <c r="BJ1511" s="58" t="str">
        <f>IF(AND(OR(Q1511="",Q1511="□"),OR(R1511="",R1511="□"),OR(S1511="",S1511="□")),"",IF(AND(Q1511="■",R1511="■"),"",IF(AND(OR(Q1511="■",R1511="■"),S1511="■"),"",IF(Q1511="■",3,IF(R1511="■",1,IF(Z1511="■",BH1511,BI1511))))))</f>
        <v/>
      </c>
    </row>
    <row r="1512" spans="1:62" ht="12" customHeight="1" x14ac:dyDescent="0.15">
      <c r="A1512" s="66">
        <v>1495</v>
      </c>
      <c r="B1512" s="4"/>
      <c r="C1512" s="2"/>
      <c r="D1512" s="2"/>
      <c r="E1512" s="8"/>
      <c r="F1512" s="129" t="s">
        <v>38</v>
      </c>
      <c r="G1512" s="130" t="s">
        <v>38</v>
      </c>
      <c r="H1512" s="131" t="s">
        <v>38</v>
      </c>
      <c r="I1512" s="122"/>
      <c r="J1512" s="149"/>
      <c r="K1512" s="124"/>
      <c r="L1512" s="178"/>
      <c r="M1512" s="133"/>
      <c r="N1512" s="163" t="str">
        <f>IF($C$3="","",IF(P1512="","",BF1512))</f>
        <v/>
      </c>
      <c r="O1512" s="163" t="str">
        <f>IF($C$3="","",IF(AND(OR(F1512="",F1512="□"),OR(G1512="",G1512="□"),OR(H1512="",H1512="□")),"",IF(AND(F1512="■",G1512="■"),"",IF(AND(OR(F1512="■",G1512="■"),H1512="■"),"",IF(BF1512="","",IF(OR(BF1512=4,BF1512&gt;4),"○","×"))))))</f>
        <v/>
      </c>
      <c r="P1512" s="162" t="str">
        <f>IF($C$3="","",IF(AND(OR(F1512="",F1512="□"),OR(G1512="",G1512="□"),OR(H1512="",H1512="□")),"",IF(AND(F1512="■",G1512="■"),"",IF(AND(OR(F1512="■",G1512="■"),H1512="■"),"",IF(BF1512="","",IF(OR(BF1512=5,BF1512&gt;5),"○","×"))))))</f>
        <v/>
      </c>
      <c r="Q1512" s="129" t="s">
        <v>38</v>
      </c>
      <c r="R1512" s="130" t="s">
        <v>38</v>
      </c>
      <c r="S1512" s="131" t="s">
        <v>38</v>
      </c>
      <c r="T1512" s="1"/>
      <c r="U1512" s="10"/>
      <c r="V1512" s="11"/>
      <c r="W1512" s="10"/>
      <c r="X1512" s="223" t="str">
        <f t="shared" si="480"/>
        <v/>
      </c>
      <c r="Y1512" s="164" t="str">
        <f t="shared" si="462"/>
        <v/>
      </c>
      <c r="Z1512" s="131" t="s">
        <v>58</v>
      </c>
      <c r="AA1512" s="135" t="s">
        <v>58</v>
      </c>
      <c r="AB1512" s="165" t="str">
        <f t="shared" si="463"/>
        <v/>
      </c>
      <c r="AC1512" s="280"/>
      <c r="AD1512" s="281"/>
      <c r="AF1512" s="60" t="str">
        <f>IF($C$3="","",IF(AND(F1512="□",G1512="□",H1512="□"),"",IF(AND(F1512="■",G1512="■"),"",IF(AND(F1512="■",H1512="■"),"",IF(AND(G1512="■",H1512="■"),"",IF(F1512="■",$BY$42,IF(G1512="■",$BY$39,IF(I1512="","",I1512))))))))</f>
        <v/>
      </c>
      <c r="AG1512" s="61" t="str">
        <f>IF($C$3="","",IF(AND(F1512="□",G1512="□",H1512="□"),"",IF(AND(F1512="■",G1512="■"),"",IF(AND(F1512="■",H1512="■"),"",IF(AND(G1512="■",H1512="■"),"",IF(F1512="■",$BY$44,IF(G1512="■",$BY$41,IF(K1512="","",K1512))))))))</f>
        <v/>
      </c>
      <c r="AH1512" s="63" t="str">
        <f t="shared" si="464"/>
        <v/>
      </c>
      <c r="AI1512" s="63" t="str">
        <f t="shared" si="465"/>
        <v/>
      </c>
      <c r="AJ1512" s="64" t="str">
        <f t="shared" si="466"/>
        <v/>
      </c>
      <c r="AK1512" s="64" t="str">
        <f t="shared" si="467"/>
        <v/>
      </c>
      <c r="AL1512" s="64" t="str">
        <f>IF($C$3="","",IF(AND(F1512="□",G1512="□",H1512="□"),"",IF(AND(F1512="■",G1512="■"),"",IF(AND(F1512="■",H1512="■"),"",IF(AND(G1512="■",H1512="■"),"",IF(F1512="■",$BY$23,IF(G1512="■",$BY$21,IF(J1512="","",J1512))))))))</f>
        <v/>
      </c>
      <c r="AM1512" s="65" t="str">
        <f t="shared" si="468"/>
        <v/>
      </c>
      <c r="AN1512" s="64" t="str">
        <f>IF($C$3="","",IF(AND(F1512="□",G1512="□",H1512="□"),"",IF(AND(F1512="■",G1512="■"),"",IF(AND(F1512="■",H1512="■"),"",IF(AND(G1512="■",H1512="■"),"",IF(F1512="■",$BY$24,IF(G1512="■",$BY$22,IF(L1512="","",L1512))))))))</f>
        <v/>
      </c>
      <c r="AO1512" s="118"/>
      <c r="AP1512" s="64" t="str">
        <f t="shared" si="469"/>
        <v/>
      </c>
      <c r="AQ1512" s="64" t="str">
        <f t="shared" si="470"/>
        <v/>
      </c>
      <c r="AR1512" s="64" t="str">
        <f t="shared" si="471"/>
        <v/>
      </c>
      <c r="AS1512" s="64" t="str">
        <f t="shared" si="472"/>
        <v/>
      </c>
      <c r="AT1512" s="64" t="str">
        <f t="shared" si="473"/>
        <v/>
      </c>
      <c r="AW1512" s="17" t="str">
        <f t="shared" si="474"/>
        <v/>
      </c>
      <c r="AX1512" s="17" t="str">
        <f t="shared" si="475"/>
        <v/>
      </c>
      <c r="AY1512" s="17" t="str">
        <f t="shared" si="476"/>
        <v/>
      </c>
      <c r="AZ1512" s="17" t="str">
        <f t="shared" si="477"/>
        <v/>
      </c>
      <c r="BA1512" s="17" t="str">
        <f t="shared" si="478"/>
        <v/>
      </c>
      <c r="BB1512" s="17" t="str">
        <f t="shared" si="479"/>
        <v/>
      </c>
      <c r="BD1512" s="17" t="str">
        <f>IF(AND(OR(F1512="",F1512="□"),OR(G1512="",G1512="□"),OR(H1512="",H1512="□")),"",IF(AND(F1512="■",G1512="■"),"",IF(AND(OR(F1512="■",G1512="■"),H1512="■"),"",IF(F1512="■",5,IF(G1512="■",4,IF(I1512="","",IF($C$3="","",IF($C$3=8,"-",IF($C$3&lt;8,IF(I1512&lt;=$BY$25,7,IF(I1512&lt;=$BY$26,6,IF(I1512&lt;=$BY$27,5,IF(I1512&lt;=$BY$28,4,IF(I1512&lt;=$BY$29,3,IF(I1512&lt;=$BY$30,2,1)))))))))))))))</f>
        <v/>
      </c>
      <c r="BE1512" s="17" t="str">
        <f>IF(AND(OR(F1512="",F1512="□"),OR(G1512="",G1512="□"),OR(H1512="",H1512="□")),"",IF(AND(F1512="■",G1512="■"),"",IF(AND(OR(F1512="■",G1512="■"),H1512="■"),"",IF(F1512="■",5,IF(G1512="■",4,IF(K1512="","",IF($C$3="","",IF($C$3=8,IF(K1512&lt;=$BY$33,6,IF(K1512&lt;=$BY$34,5,IF(K1512&lt;=$BY$35,4,3))),IF(AND($C$3&lt;8,$C$3&gt;4),IF(K1512&lt;=$BY$32,7,IF(K1512&lt;=$BY$33,6,IF(K1512&lt;=$BY$34,5,IF(K1512&lt;=$BY$35,4,IF(K1512&lt;=$BY$36,3,2))))),IF(C1498&lt;5,"-"))))))))))</f>
        <v/>
      </c>
      <c r="BF1512" s="17" t="str">
        <f t="shared" si="481"/>
        <v/>
      </c>
      <c r="BH1512" s="18" t="str">
        <f>IF(X1512="","",IF(50&lt;=Y1512,6,IF(AND(40&lt;=Y1512,Y1512&lt;50),5,IF(AND(30&lt;=Y1512,Y1512&lt;40),4,IF(AND(20&lt;=Y1512,Y1512&lt;30),3,IF(AND(10&lt;=Y1512,Y1512&lt;20),2,IF(AND(0&lt;=Y1512,Y1512&lt;10),1,IF(Y1512&lt;0,0,""))))))))</f>
        <v/>
      </c>
      <c r="BI1512" s="18" t="str">
        <f>IF(X1512="","",IF(30&lt;=Y1512,4,IF(AND(20&lt;=Y1512,Y1512&lt;30),3,IF(AND(10&lt;=Y1512,Y1512&lt;20),2,IF(AND(0&lt;=Y1512,Y1512&lt;10),1,IF(Y1512&lt;0,0,""))))))</f>
        <v/>
      </c>
      <c r="BJ1512" s="58" t="str">
        <f>IF(AND(OR(Q1512="",Q1512="□"),OR(R1512="",R1512="□"),OR(S1512="",S1512="□")),"",IF(AND(Q1512="■",R1512="■"),"",IF(AND(OR(Q1512="■",R1512="■"),S1512="■"),"",IF(Q1512="■",3,IF(R1512="■",1,IF(Z1512="■",BH1512,BI1512))))))</f>
        <v/>
      </c>
    </row>
    <row r="1513" spans="1:62" ht="12" customHeight="1" x14ac:dyDescent="0.15">
      <c r="A1513" s="66">
        <v>1496</v>
      </c>
      <c r="B1513" s="4"/>
      <c r="C1513" s="2"/>
      <c r="D1513" s="2"/>
      <c r="E1513" s="8"/>
      <c r="F1513" s="129" t="s">
        <v>38</v>
      </c>
      <c r="G1513" s="130" t="s">
        <v>38</v>
      </c>
      <c r="H1513" s="131" t="s">
        <v>38</v>
      </c>
      <c r="I1513" s="122"/>
      <c r="J1513" s="149"/>
      <c r="K1513" s="124"/>
      <c r="L1513" s="178"/>
      <c r="M1513" s="133"/>
      <c r="N1513" s="163" t="str">
        <f>IF($C$3="","",IF(P1513="","",BF1513))</f>
        <v/>
      </c>
      <c r="O1513" s="163" t="str">
        <f>IF($C$3="","",IF(AND(OR(F1513="",F1513="□"),OR(G1513="",G1513="□"),OR(H1513="",H1513="□")),"",IF(AND(F1513="■",G1513="■"),"",IF(AND(OR(F1513="■",G1513="■"),H1513="■"),"",IF(BF1513="","",IF(OR(BF1513=4,BF1513&gt;4),"○","×"))))))</f>
        <v/>
      </c>
      <c r="P1513" s="162" t="str">
        <f>IF($C$3="","",IF(AND(OR(F1513="",F1513="□"),OR(G1513="",G1513="□"),OR(H1513="",H1513="□")),"",IF(AND(F1513="■",G1513="■"),"",IF(AND(OR(F1513="■",G1513="■"),H1513="■"),"",IF(BF1513="","",IF(OR(BF1513=5,BF1513&gt;5),"○","×"))))))</f>
        <v/>
      </c>
      <c r="Q1513" s="129" t="s">
        <v>38</v>
      </c>
      <c r="R1513" s="130" t="s">
        <v>38</v>
      </c>
      <c r="S1513" s="131" t="s">
        <v>38</v>
      </c>
      <c r="T1513" s="1"/>
      <c r="U1513" s="10"/>
      <c r="V1513" s="11"/>
      <c r="W1513" s="10"/>
      <c r="X1513" s="223" t="str">
        <f t="shared" si="480"/>
        <v/>
      </c>
      <c r="Y1513" s="164" t="str">
        <f t="shared" si="462"/>
        <v/>
      </c>
      <c r="Z1513" s="131" t="s">
        <v>58</v>
      </c>
      <c r="AA1513" s="135" t="s">
        <v>58</v>
      </c>
      <c r="AB1513" s="165" t="str">
        <f t="shared" si="463"/>
        <v/>
      </c>
      <c r="AC1513" s="280"/>
      <c r="AD1513" s="281"/>
      <c r="AF1513" s="60" t="str">
        <f>IF($C$3="","",IF(AND(F1513="□",G1513="□",H1513="□"),"",IF(AND(F1513="■",G1513="■"),"",IF(AND(F1513="■",H1513="■"),"",IF(AND(G1513="■",H1513="■"),"",IF(F1513="■",$BY$42,IF(G1513="■",$BY$39,IF(I1513="","",I1513))))))))</f>
        <v/>
      </c>
      <c r="AG1513" s="61" t="str">
        <f>IF($C$3="","",IF(AND(F1513="□",G1513="□",H1513="□"),"",IF(AND(F1513="■",G1513="■"),"",IF(AND(F1513="■",H1513="■"),"",IF(AND(G1513="■",H1513="■"),"",IF(F1513="■",$BY$44,IF(G1513="■",$BY$41,IF(K1513="","",K1513))))))))</f>
        <v/>
      </c>
      <c r="AH1513" s="63" t="str">
        <f t="shared" si="464"/>
        <v/>
      </c>
      <c r="AI1513" s="63" t="str">
        <f t="shared" si="465"/>
        <v/>
      </c>
      <c r="AJ1513" s="64" t="str">
        <f t="shared" si="466"/>
        <v/>
      </c>
      <c r="AK1513" s="64" t="str">
        <f t="shared" si="467"/>
        <v/>
      </c>
      <c r="AL1513" s="64" t="str">
        <f>IF($C$3="","",IF(AND(F1513="□",G1513="□",H1513="□"),"",IF(AND(F1513="■",G1513="■"),"",IF(AND(F1513="■",H1513="■"),"",IF(AND(G1513="■",H1513="■"),"",IF(F1513="■",$BY$23,IF(G1513="■",$BY$21,IF(J1513="","",J1513))))))))</f>
        <v/>
      </c>
      <c r="AM1513" s="65" t="str">
        <f t="shared" si="468"/>
        <v/>
      </c>
      <c r="AN1513" s="64" t="str">
        <f>IF($C$3="","",IF(AND(F1513="□",G1513="□",H1513="□"),"",IF(AND(F1513="■",G1513="■"),"",IF(AND(F1513="■",H1513="■"),"",IF(AND(G1513="■",H1513="■"),"",IF(F1513="■",$BY$24,IF(G1513="■",$BY$22,IF(L1513="","",L1513))))))))</f>
        <v/>
      </c>
      <c r="AO1513" s="118"/>
      <c r="AP1513" s="64" t="str">
        <f t="shared" si="469"/>
        <v/>
      </c>
      <c r="AQ1513" s="64" t="str">
        <f t="shared" si="470"/>
        <v/>
      </c>
      <c r="AR1513" s="64" t="str">
        <f t="shared" si="471"/>
        <v/>
      </c>
      <c r="AS1513" s="64" t="str">
        <f t="shared" si="472"/>
        <v/>
      </c>
      <c r="AT1513" s="64" t="str">
        <f t="shared" si="473"/>
        <v/>
      </c>
      <c r="AW1513" s="17" t="str">
        <f t="shared" si="474"/>
        <v/>
      </c>
      <c r="AX1513" s="17" t="str">
        <f t="shared" si="475"/>
        <v/>
      </c>
      <c r="AY1513" s="17" t="str">
        <f t="shared" si="476"/>
        <v/>
      </c>
      <c r="AZ1513" s="17" t="str">
        <f t="shared" si="477"/>
        <v/>
      </c>
      <c r="BA1513" s="17" t="str">
        <f t="shared" si="478"/>
        <v/>
      </c>
      <c r="BB1513" s="17" t="str">
        <f t="shared" si="479"/>
        <v/>
      </c>
      <c r="BD1513" s="17" t="str">
        <f>IF(AND(OR(F1513="",F1513="□"),OR(G1513="",G1513="□"),OR(H1513="",H1513="□")),"",IF(AND(F1513="■",G1513="■"),"",IF(AND(OR(F1513="■",G1513="■"),H1513="■"),"",IF(F1513="■",5,IF(G1513="■",4,IF(I1513="","",IF($C$3="","",IF($C$3=8,"-",IF($C$3&lt;8,IF(I1513&lt;=$BY$25,7,IF(I1513&lt;=$BY$26,6,IF(I1513&lt;=$BY$27,5,IF(I1513&lt;=$BY$28,4,IF(I1513&lt;=$BY$29,3,IF(I1513&lt;=$BY$30,2,1)))))))))))))))</f>
        <v/>
      </c>
      <c r="BE1513" s="17" t="str">
        <f>IF(AND(OR(F1513="",F1513="□"),OR(G1513="",G1513="□"),OR(H1513="",H1513="□")),"",IF(AND(F1513="■",G1513="■"),"",IF(AND(OR(F1513="■",G1513="■"),H1513="■"),"",IF(F1513="■",5,IF(G1513="■",4,IF(K1513="","",IF($C$3="","",IF($C$3=8,IF(K1513&lt;=$BY$33,6,IF(K1513&lt;=$BY$34,5,IF(K1513&lt;=$BY$35,4,3))),IF(AND($C$3&lt;8,$C$3&gt;4),IF(K1513&lt;=$BY$32,7,IF(K1513&lt;=$BY$33,6,IF(K1513&lt;=$BY$34,5,IF(K1513&lt;=$BY$35,4,IF(K1513&lt;=$BY$36,3,2))))),IF(C1499&lt;5,"-"))))))))))</f>
        <v/>
      </c>
      <c r="BF1513" s="17" t="str">
        <f t="shared" si="481"/>
        <v/>
      </c>
      <c r="BH1513" s="18" t="str">
        <f>IF(X1513="","",IF(50&lt;=Y1513,6,IF(AND(40&lt;=Y1513,Y1513&lt;50),5,IF(AND(30&lt;=Y1513,Y1513&lt;40),4,IF(AND(20&lt;=Y1513,Y1513&lt;30),3,IF(AND(10&lt;=Y1513,Y1513&lt;20),2,IF(AND(0&lt;=Y1513,Y1513&lt;10),1,IF(Y1513&lt;0,0,""))))))))</f>
        <v/>
      </c>
      <c r="BI1513" s="18" t="str">
        <f>IF(X1513="","",IF(30&lt;=Y1513,4,IF(AND(20&lt;=Y1513,Y1513&lt;30),3,IF(AND(10&lt;=Y1513,Y1513&lt;20),2,IF(AND(0&lt;=Y1513,Y1513&lt;10),1,IF(Y1513&lt;0,0,""))))))</f>
        <v/>
      </c>
      <c r="BJ1513" s="58" t="str">
        <f>IF(AND(OR(Q1513="",Q1513="□"),OR(R1513="",R1513="□"),OR(S1513="",S1513="□")),"",IF(AND(Q1513="■",R1513="■"),"",IF(AND(OR(Q1513="■",R1513="■"),S1513="■"),"",IF(Q1513="■",3,IF(R1513="■",1,IF(Z1513="■",BH1513,BI1513))))))</f>
        <v/>
      </c>
    </row>
    <row r="1514" spans="1:62" ht="12" customHeight="1" x14ac:dyDescent="0.15">
      <c r="A1514" s="66">
        <v>1497</v>
      </c>
      <c r="B1514" s="4"/>
      <c r="C1514" s="2"/>
      <c r="D1514" s="2"/>
      <c r="E1514" s="8"/>
      <c r="F1514" s="129" t="s">
        <v>38</v>
      </c>
      <c r="G1514" s="130" t="s">
        <v>38</v>
      </c>
      <c r="H1514" s="131" t="s">
        <v>38</v>
      </c>
      <c r="I1514" s="122"/>
      <c r="J1514" s="149"/>
      <c r="K1514" s="124"/>
      <c r="L1514" s="178"/>
      <c r="M1514" s="133"/>
      <c r="N1514" s="163" t="str">
        <f>IF($C$3="","",IF(P1514="","",BF1514))</f>
        <v/>
      </c>
      <c r="O1514" s="163" t="str">
        <f>IF($C$3="","",IF(AND(OR(F1514="",F1514="□"),OR(G1514="",G1514="□"),OR(H1514="",H1514="□")),"",IF(AND(F1514="■",G1514="■"),"",IF(AND(OR(F1514="■",G1514="■"),H1514="■"),"",IF(BF1514="","",IF(OR(BF1514=4,BF1514&gt;4),"○","×"))))))</f>
        <v/>
      </c>
      <c r="P1514" s="162" t="str">
        <f>IF($C$3="","",IF(AND(OR(F1514="",F1514="□"),OR(G1514="",G1514="□"),OR(H1514="",H1514="□")),"",IF(AND(F1514="■",G1514="■"),"",IF(AND(OR(F1514="■",G1514="■"),H1514="■"),"",IF(BF1514="","",IF(OR(BF1514=5,BF1514&gt;5),"○","×"))))))</f>
        <v/>
      </c>
      <c r="Q1514" s="129" t="s">
        <v>38</v>
      </c>
      <c r="R1514" s="130" t="s">
        <v>38</v>
      </c>
      <c r="S1514" s="131" t="s">
        <v>38</v>
      </c>
      <c r="T1514" s="1"/>
      <c r="U1514" s="10"/>
      <c r="V1514" s="11"/>
      <c r="W1514" s="10"/>
      <c r="X1514" s="223" t="str">
        <f t="shared" si="480"/>
        <v/>
      </c>
      <c r="Y1514" s="164" t="str">
        <f t="shared" si="462"/>
        <v/>
      </c>
      <c r="Z1514" s="131" t="s">
        <v>58</v>
      </c>
      <c r="AA1514" s="135" t="s">
        <v>58</v>
      </c>
      <c r="AB1514" s="165" t="str">
        <f t="shared" si="463"/>
        <v/>
      </c>
      <c r="AC1514" s="280"/>
      <c r="AD1514" s="281"/>
      <c r="AF1514" s="60" t="str">
        <f>IF($C$3="","",IF(AND(F1514="□",G1514="□",H1514="□"),"",IF(AND(F1514="■",G1514="■"),"",IF(AND(F1514="■",H1514="■"),"",IF(AND(G1514="■",H1514="■"),"",IF(F1514="■",$BY$42,IF(G1514="■",$BY$39,IF(I1514="","",I1514))))))))</f>
        <v/>
      </c>
      <c r="AG1514" s="61" t="str">
        <f>IF($C$3="","",IF(AND(F1514="□",G1514="□",H1514="□"),"",IF(AND(F1514="■",G1514="■"),"",IF(AND(F1514="■",H1514="■"),"",IF(AND(G1514="■",H1514="■"),"",IF(F1514="■",$BY$44,IF(G1514="■",$BY$41,IF(K1514="","",K1514))))))))</f>
        <v/>
      </c>
      <c r="AH1514" s="63" t="str">
        <f t="shared" si="464"/>
        <v/>
      </c>
      <c r="AI1514" s="63" t="str">
        <f t="shared" si="465"/>
        <v/>
      </c>
      <c r="AJ1514" s="64" t="str">
        <f t="shared" si="466"/>
        <v/>
      </c>
      <c r="AK1514" s="64" t="str">
        <f t="shared" si="467"/>
        <v/>
      </c>
      <c r="AL1514" s="64" t="str">
        <f>IF($C$3="","",IF(AND(F1514="□",G1514="□",H1514="□"),"",IF(AND(F1514="■",G1514="■"),"",IF(AND(F1514="■",H1514="■"),"",IF(AND(G1514="■",H1514="■"),"",IF(F1514="■",$BY$23,IF(G1514="■",$BY$21,IF(J1514="","",J1514))))))))</f>
        <v/>
      </c>
      <c r="AM1514" s="65" t="str">
        <f t="shared" si="468"/>
        <v/>
      </c>
      <c r="AN1514" s="64" t="str">
        <f>IF($C$3="","",IF(AND(F1514="□",G1514="□",H1514="□"),"",IF(AND(F1514="■",G1514="■"),"",IF(AND(F1514="■",H1514="■"),"",IF(AND(G1514="■",H1514="■"),"",IF(F1514="■",$BY$24,IF(G1514="■",$BY$22,IF(L1514="","",L1514))))))))</f>
        <v/>
      </c>
      <c r="AO1514" s="118"/>
      <c r="AP1514" s="64" t="str">
        <f t="shared" si="469"/>
        <v/>
      </c>
      <c r="AQ1514" s="64" t="str">
        <f t="shared" si="470"/>
        <v/>
      </c>
      <c r="AR1514" s="64" t="str">
        <f t="shared" si="471"/>
        <v/>
      </c>
      <c r="AS1514" s="64" t="str">
        <f t="shared" si="472"/>
        <v/>
      </c>
      <c r="AT1514" s="64" t="str">
        <f t="shared" si="473"/>
        <v/>
      </c>
      <c r="AW1514" s="17" t="str">
        <f t="shared" si="474"/>
        <v/>
      </c>
      <c r="AX1514" s="17" t="str">
        <f t="shared" si="475"/>
        <v/>
      </c>
      <c r="AY1514" s="17" t="str">
        <f t="shared" si="476"/>
        <v/>
      </c>
      <c r="AZ1514" s="17" t="str">
        <f t="shared" si="477"/>
        <v/>
      </c>
      <c r="BA1514" s="17" t="str">
        <f t="shared" si="478"/>
        <v/>
      </c>
      <c r="BB1514" s="17" t="str">
        <f t="shared" si="479"/>
        <v/>
      </c>
      <c r="BD1514" s="17" t="str">
        <f>IF(AND(OR(F1514="",F1514="□"),OR(G1514="",G1514="□"),OR(H1514="",H1514="□")),"",IF(AND(F1514="■",G1514="■"),"",IF(AND(OR(F1514="■",G1514="■"),H1514="■"),"",IF(F1514="■",5,IF(G1514="■",4,IF(I1514="","",IF($C$3="","",IF($C$3=8,"-",IF($C$3&lt;8,IF(I1514&lt;=$BY$25,7,IF(I1514&lt;=$BY$26,6,IF(I1514&lt;=$BY$27,5,IF(I1514&lt;=$BY$28,4,IF(I1514&lt;=$BY$29,3,IF(I1514&lt;=$BY$30,2,1)))))))))))))))</f>
        <v/>
      </c>
      <c r="BE1514" s="17" t="str">
        <f>IF(AND(OR(F1514="",F1514="□"),OR(G1514="",G1514="□"),OR(H1514="",H1514="□")),"",IF(AND(F1514="■",G1514="■"),"",IF(AND(OR(F1514="■",G1514="■"),H1514="■"),"",IF(F1514="■",5,IF(G1514="■",4,IF(K1514="","",IF($C$3="","",IF($C$3=8,IF(K1514&lt;=$BY$33,6,IF(K1514&lt;=$BY$34,5,IF(K1514&lt;=$BY$35,4,3))),IF(AND($C$3&lt;8,$C$3&gt;4),IF(K1514&lt;=$BY$32,7,IF(K1514&lt;=$BY$33,6,IF(K1514&lt;=$BY$34,5,IF(K1514&lt;=$BY$35,4,IF(K1514&lt;=$BY$36,3,2))))),IF(C1500&lt;5,"-"))))))))))</f>
        <v/>
      </c>
      <c r="BF1514" s="17" t="str">
        <f t="shared" si="481"/>
        <v/>
      </c>
      <c r="BH1514" s="18" t="str">
        <f>IF(X1514="","",IF(50&lt;=Y1514,6,IF(AND(40&lt;=Y1514,Y1514&lt;50),5,IF(AND(30&lt;=Y1514,Y1514&lt;40),4,IF(AND(20&lt;=Y1514,Y1514&lt;30),3,IF(AND(10&lt;=Y1514,Y1514&lt;20),2,IF(AND(0&lt;=Y1514,Y1514&lt;10),1,IF(Y1514&lt;0,0,""))))))))</f>
        <v/>
      </c>
      <c r="BI1514" s="18" t="str">
        <f>IF(X1514="","",IF(30&lt;=Y1514,4,IF(AND(20&lt;=Y1514,Y1514&lt;30),3,IF(AND(10&lt;=Y1514,Y1514&lt;20),2,IF(AND(0&lt;=Y1514,Y1514&lt;10),1,IF(Y1514&lt;0,0,""))))))</f>
        <v/>
      </c>
      <c r="BJ1514" s="58" t="str">
        <f>IF(AND(OR(Q1514="",Q1514="□"),OR(R1514="",R1514="□"),OR(S1514="",S1514="□")),"",IF(AND(Q1514="■",R1514="■"),"",IF(AND(OR(Q1514="■",R1514="■"),S1514="■"),"",IF(Q1514="■",3,IF(R1514="■",1,IF(Z1514="■",BH1514,BI1514))))))</f>
        <v/>
      </c>
    </row>
    <row r="1515" spans="1:62" ht="12" customHeight="1" x14ac:dyDescent="0.15">
      <c r="A1515" s="66">
        <v>1498</v>
      </c>
      <c r="B1515" s="4"/>
      <c r="C1515" s="2"/>
      <c r="D1515" s="2"/>
      <c r="E1515" s="8"/>
      <c r="F1515" s="129" t="s">
        <v>38</v>
      </c>
      <c r="G1515" s="130" t="s">
        <v>38</v>
      </c>
      <c r="H1515" s="131" t="s">
        <v>38</v>
      </c>
      <c r="I1515" s="122"/>
      <c r="J1515" s="149"/>
      <c r="K1515" s="124"/>
      <c r="L1515" s="178"/>
      <c r="M1515" s="133"/>
      <c r="N1515" s="163" t="str">
        <f>IF($C$3="","",IF(P1515="","",BF1515))</f>
        <v/>
      </c>
      <c r="O1515" s="163" t="str">
        <f>IF($C$3="","",IF(AND(OR(F1515="",F1515="□"),OR(G1515="",G1515="□"),OR(H1515="",H1515="□")),"",IF(AND(F1515="■",G1515="■"),"",IF(AND(OR(F1515="■",G1515="■"),H1515="■"),"",IF(BF1515="","",IF(OR(BF1515=4,BF1515&gt;4),"○","×"))))))</f>
        <v/>
      </c>
      <c r="P1515" s="162" t="str">
        <f>IF($C$3="","",IF(AND(OR(F1515="",F1515="□"),OR(G1515="",G1515="□"),OR(H1515="",H1515="□")),"",IF(AND(F1515="■",G1515="■"),"",IF(AND(OR(F1515="■",G1515="■"),H1515="■"),"",IF(BF1515="","",IF(OR(BF1515=5,BF1515&gt;5),"○","×"))))))</f>
        <v/>
      </c>
      <c r="Q1515" s="129" t="s">
        <v>38</v>
      </c>
      <c r="R1515" s="130" t="s">
        <v>38</v>
      </c>
      <c r="S1515" s="131" t="s">
        <v>38</v>
      </c>
      <c r="T1515" s="1"/>
      <c r="U1515" s="10"/>
      <c r="V1515" s="11"/>
      <c r="W1515" s="10"/>
      <c r="X1515" s="223" t="str">
        <f t="shared" si="480"/>
        <v/>
      </c>
      <c r="Y1515" s="164" t="str">
        <f t="shared" si="462"/>
        <v/>
      </c>
      <c r="Z1515" s="131" t="s">
        <v>58</v>
      </c>
      <c r="AA1515" s="135" t="s">
        <v>58</v>
      </c>
      <c r="AB1515" s="165" t="str">
        <f t="shared" si="463"/>
        <v/>
      </c>
      <c r="AC1515" s="280"/>
      <c r="AD1515" s="281"/>
      <c r="AF1515" s="60" t="str">
        <f>IF($C$3="","",IF(AND(F1515="□",G1515="□",H1515="□"),"",IF(AND(F1515="■",G1515="■"),"",IF(AND(F1515="■",H1515="■"),"",IF(AND(G1515="■",H1515="■"),"",IF(F1515="■",$BY$42,IF(G1515="■",$BY$39,IF(I1515="","",I1515))))))))</f>
        <v/>
      </c>
      <c r="AG1515" s="61" t="str">
        <f>IF($C$3="","",IF(AND(F1515="□",G1515="□",H1515="□"),"",IF(AND(F1515="■",G1515="■"),"",IF(AND(F1515="■",H1515="■"),"",IF(AND(G1515="■",H1515="■"),"",IF(F1515="■",$BY$44,IF(G1515="■",$BY$41,IF(K1515="","",K1515))))))))</f>
        <v/>
      </c>
      <c r="AH1515" s="63" t="str">
        <f t="shared" si="464"/>
        <v/>
      </c>
      <c r="AI1515" s="63" t="str">
        <f t="shared" si="465"/>
        <v/>
      </c>
      <c r="AJ1515" s="64" t="str">
        <f t="shared" si="466"/>
        <v/>
      </c>
      <c r="AK1515" s="64" t="str">
        <f t="shared" si="467"/>
        <v/>
      </c>
      <c r="AL1515" s="64" t="str">
        <f>IF($C$3="","",IF(AND(F1515="□",G1515="□",H1515="□"),"",IF(AND(F1515="■",G1515="■"),"",IF(AND(F1515="■",H1515="■"),"",IF(AND(G1515="■",H1515="■"),"",IF(F1515="■",$BY$23,IF(G1515="■",$BY$21,IF(J1515="","",J1515))))))))</f>
        <v/>
      </c>
      <c r="AM1515" s="65" t="str">
        <f t="shared" si="468"/>
        <v/>
      </c>
      <c r="AN1515" s="64" t="str">
        <f>IF($C$3="","",IF(AND(F1515="□",G1515="□",H1515="□"),"",IF(AND(F1515="■",G1515="■"),"",IF(AND(F1515="■",H1515="■"),"",IF(AND(G1515="■",H1515="■"),"",IF(F1515="■",$BY$24,IF(G1515="■",$BY$22,IF(L1515="","",L1515))))))))</f>
        <v/>
      </c>
      <c r="AO1515" s="118"/>
      <c r="AP1515" s="64" t="str">
        <f t="shared" si="469"/>
        <v/>
      </c>
      <c r="AQ1515" s="64" t="str">
        <f t="shared" si="470"/>
        <v/>
      </c>
      <c r="AR1515" s="64" t="str">
        <f t="shared" si="471"/>
        <v/>
      </c>
      <c r="AS1515" s="64" t="str">
        <f t="shared" si="472"/>
        <v/>
      </c>
      <c r="AT1515" s="64" t="str">
        <f t="shared" si="473"/>
        <v/>
      </c>
      <c r="AW1515" s="17" t="str">
        <f t="shared" si="474"/>
        <v/>
      </c>
      <c r="AX1515" s="17" t="str">
        <f t="shared" si="475"/>
        <v/>
      </c>
      <c r="AY1515" s="17" t="str">
        <f t="shared" si="476"/>
        <v/>
      </c>
      <c r="AZ1515" s="17" t="str">
        <f t="shared" si="477"/>
        <v/>
      </c>
      <c r="BA1515" s="17" t="str">
        <f t="shared" si="478"/>
        <v/>
      </c>
      <c r="BB1515" s="17" t="str">
        <f t="shared" si="479"/>
        <v/>
      </c>
      <c r="BD1515" s="17" t="str">
        <f>IF(AND(OR(F1515="",F1515="□"),OR(G1515="",G1515="□"),OR(H1515="",H1515="□")),"",IF(AND(F1515="■",G1515="■"),"",IF(AND(OR(F1515="■",G1515="■"),H1515="■"),"",IF(F1515="■",5,IF(G1515="■",4,IF(I1515="","",IF($C$3="","",IF($C$3=8,"-",IF($C$3&lt;8,IF(I1515&lt;=$BY$25,7,IF(I1515&lt;=$BY$26,6,IF(I1515&lt;=$BY$27,5,IF(I1515&lt;=$BY$28,4,IF(I1515&lt;=$BY$29,3,IF(I1515&lt;=$BY$30,2,1)))))))))))))))</f>
        <v/>
      </c>
      <c r="BE1515" s="17" t="str">
        <f>IF(AND(OR(F1515="",F1515="□"),OR(G1515="",G1515="□"),OR(H1515="",H1515="□")),"",IF(AND(F1515="■",G1515="■"),"",IF(AND(OR(F1515="■",G1515="■"),H1515="■"),"",IF(F1515="■",5,IF(G1515="■",4,IF(K1515="","",IF($C$3="","",IF($C$3=8,IF(K1515&lt;=$BY$33,6,IF(K1515&lt;=$BY$34,5,IF(K1515&lt;=$BY$35,4,3))),IF(AND($C$3&lt;8,$C$3&gt;4),IF(K1515&lt;=$BY$32,7,IF(K1515&lt;=$BY$33,6,IF(K1515&lt;=$BY$34,5,IF(K1515&lt;=$BY$35,4,IF(K1515&lt;=$BY$36,3,2))))),IF(C1501&lt;5,"-"))))))))))</f>
        <v/>
      </c>
      <c r="BF1515" s="17" t="str">
        <f t="shared" si="481"/>
        <v/>
      </c>
      <c r="BH1515" s="18" t="str">
        <f>IF(X1515="","",IF(50&lt;=Y1515,6,IF(AND(40&lt;=Y1515,Y1515&lt;50),5,IF(AND(30&lt;=Y1515,Y1515&lt;40),4,IF(AND(20&lt;=Y1515,Y1515&lt;30),3,IF(AND(10&lt;=Y1515,Y1515&lt;20),2,IF(AND(0&lt;=Y1515,Y1515&lt;10),1,IF(Y1515&lt;0,0,""))))))))</f>
        <v/>
      </c>
      <c r="BI1515" s="18" t="str">
        <f>IF(X1515="","",IF(30&lt;=Y1515,4,IF(AND(20&lt;=Y1515,Y1515&lt;30),3,IF(AND(10&lt;=Y1515,Y1515&lt;20),2,IF(AND(0&lt;=Y1515,Y1515&lt;10),1,IF(Y1515&lt;0,0,""))))))</f>
        <v/>
      </c>
      <c r="BJ1515" s="58" t="str">
        <f>IF(AND(OR(Q1515="",Q1515="□"),OR(R1515="",R1515="□"),OR(S1515="",S1515="□")),"",IF(AND(Q1515="■",R1515="■"),"",IF(AND(OR(Q1515="■",R1515="■"),S1515="■"),"",IF(Q1515="■",3,IF(R1515="■",1,IF(Z1515="■",BH1515,BI1515))))))</f>
        <v/>
      </c>
    </row>
    <row r="1516" spans="1:62" ht="12" customHeight="1" x14ac:dyDescent="0.15">
      <c r="A1516" s="66">
        <v>1499</v>
      </c>
      <c r="B1516" s="4"/>
      <c r="C1516" s="2"/>
      <c r="D1516" s="2"/>
      <c r="E1516" s="8"/>
      <c r="F1516" s="129" t="s">
        <v>38</v>
      </c>
      <c r="G1516" s="130" t="s">
        <v>38</v>
      </c>
      <c r="H1516" s="131" t="s">
        <v>38</v>
      </c>
      <c r="I1516" s="122"/>
      <c r="J1516" s="149"/>
      <c r="K1516" s="124"/>
      <c r="L1516" s="178"/>
      <c r="M1516" s="133"/>
      <c r="N1516" s="163" t="str">
        <f>IF($C$3="","",IF(P1516="","",BF1516))</f>
        <v/>
      </c>
      <c r="O1516" s="163" t="str">
        <f>IF($C$3="","",IF(AND(OR(F1516="",F1516="□"),OR(G1516="",G1516="□"),OR(H1516="",H1516="□")),"",IF(AND(F1516="■",G1516="■"),"",IF(AND(OR(F1516="■",G1516="■"),H1516="■"),"",IF(BF1516="","",IF(OR(BF1516=4,BF1516&gt;4),"○","×"))))))</f>
        <v/>
      </c>
      <c r="P1516" s="162" t="str">
        <f>IF($C$3="","",IF(AND(OR(F1516="",F1516="□"),OR(G1516="",G1516="□"),OR(H1516="",H1516="□")),"",IF(AND(F1516="■",G1516="■"),"",IF(AND(OR(F1516="■",G1516="■"),H1516="■"),"",IF(BF1516="","",IF(OR(BF1516=5,BF1516&gt;5),"○","×"))))))</f>
        <v/>
      </c>
      <c r="Q1516" s="129" t="s">
        <v>38</v>
      </c>
      <c r="R1516" s="130" t="s">
        <v>38</v>
      </c>
      <c r="S1516" s="131" t="s">
        <v>38</v>
      </c>
      <c r="T1516" s="1"/>
      <c r="U1516" s="10"/>
      <c r="V1516" s="11"/>
      <c r="W1516" s="10"/>
      <c r="X1516" s="223" t="str">
        <f t="shared" si="480"/>
        <v/>
      </c>
      <c r="Y1516" s="164" t="str">
        <f t="shared" si="462"/>
        <v/>
      </c>
      <c r="Z1516" s="131" t="s">
        <v>58</v>
      </c>
      <c r="AA1516" s="135" t="s">
        <v>58</v>
      </c>
      <c r="AB1516" s="165" t="str">
        <f t="shared" si="463"/>
        <v/>
      </c>
      <c r="AC1516" s="280"/>
      <c r="AD1516" s="281"/>
      <c r="AF1516" s="60" t="str">
        <f>IF($C$3="","",IF(AND(F1516="□",G1516="□",H1516="□"),"",IF(AND(F1516="■",G1516="■"),"",IF(AND(F1516="■",H1516="■"),"",IF(AND(G1516="■",H1516="■"),"",IF(F1516="■",$BY$42,IF(G1516="■",$BY$39,IF(I1516="","",I1516))))))))</f>
        <v/>
      </c>
      <c r="AG1516" s="61" t="str">
        <f>IF($C$3="","",IF(AND(F1516="□",G1516="□",H1516="□"),"",IF(AND(F1516="■",G1516="■"),"",IF(AND(F1516="■",H1516="■"),"",IF(AND(G1516="■",H1516="■"),"",IF(F1516="■",$BY$44,IF(G1516="■",$BY$41,IF(K1516="","",K1516))))))))</f>
        <v/>
      </c>
      <c r="AH1516" s="63" t="str">
        <f t="shared" si="464"/>
        <v/>
      </c>
      <c r="AI1516" s="63" t="str">
        <f t="shared" si="465"/>
        <v/>
      </c>
      <c r="AJ1516" s="64" t="str">
        <f t="shared" si="466"/>
        <v/>
      </c>
      <c r="AK1516" s="64" t="str">
        <f t="shared" si="467"/>
        <v/>
      </c>
      <c r="AL1516" s="64" t="str">
        <f>IF($C$3="","",IF(AND(F1516="□",G1516="□",H1516="□"),"",IF(AND(F1516="■",G1516="■"),"",IF(AND(F1516="■",H1516="■"),"",IF(AND(G1516="■",H1516="■"),"",IF(F1516="■",$BY$23,IF(G1516="■",$BY$21,IF(J1516="","",J1516))))))))</f>
        <v/>
      </c>
      <c r="AM1516" s="65" t="str">
        <f t="shared" si="468"/>
        <v/>
      </c>
      <c r="AN1516" s="64" t="str">
        <f>IF($C$3="","",IF(AND(F1516="□",G1516="□",H1516="□"),"",IF(AND(F1516="■",G1516="■"),"",IF(AND(F1516="■",H1516="■"),"",IF(AND(G1516="■",H1516="■"),"",IF(F1516="■",$BY$24,IF(G1516="■",$BY$22,IF(L1516="","",L1516))))))))</f>
        <v/>
      </c>
      <c r="AO1516" s="118"/>
      <c r="AP1516" s="64" t="str">
        <f t="shared" si="469"/>
        <v/>
      </c>
      <c r="AQ1516" s="64" t="str">
        <f t="shared" si="470"/>
        <v/>
      </c>
      <c r="AR1516" s="64" t="str">
        <f t="shared" si="471"/>
        <v/>
      </c>
      <c r="AS1516" s="64" t="str">
        <f t="shared" si="472"/>
        <v/>
      </c>
      <c r="AT1516" s="64" t="str">
        <f t="shared" si="473"/>
        <v/>
      </c>
      <c r="AW1516" s="17" t="str">
        <f t="shared" si="474"/>
        <v/>
      </c>
      <c r="AX1516" s="17" t="str">
        <f t="shared" si="475"/>
        <v/>
      </c>
      <c r="AY1516" s="17" t="str">
        <f t="shared" si="476"/>
        <v/>
      </c>
      <c r="AZ1516" s="17" t="str">
        <f t="shared" si="477"/>
        <v/>
      </c>
      <c r="BA1516" s="17" t="str">
        <f t="shared" si="478"/>
        <v/>
      </c>
      <c r="BB1516" s="17" t="str">
        <f t="shared" si="479"/>
        <v/>
      </c>
      <c r="BD1516" s="17" t="str">
        <f>IF(AND(OR(F1516="",F1516="□"),OR(G1516="",G1516="□"),OR(H1516="",H1516="□")),"",IF(AND(F1516="■",G1516="■"),"",IF(AND(OR(F1516="■",G1516="■"),H1516="■"),"",IF(F1516="■",5,IF(G1516="■",4,IF(I1516="","",IF($C$3="","",IF($C$3=8,"-",IF($C$3&lt;8,IF(I1516&lt;=$BY$25,7,IF(I1516&lt;=$BY$26,6,IF(I1516&lt;=$BY$27,5,IF(I1516&lt;=$BY$28,4,IF(I1516&lt;=$BY$29,3,IF(I1516&lt;=$BY$30,2,1)))))))))))))))</f>
        <v/>
      </c>
      <c r="BE1516" s="17" t="str">
        <f>IF(AND(OR(F1516="",F1516="□"),OR(G1516="",G1516="□"),OR(H1516="",H1516="□")),"",IF(AND(F1516="■",G1516="■"),"",IF(AND(OR(F1516="■",G1516="■"),H1516="■"),"",IF(F1516="■",5,IF(G1516="■",4,IF(K1516="","",IF($C$3="","",IF($C$3=8,IF(K1516&lt;=$BY$33,6,IF(K1516&lt;=$BY$34,5,IF(K1516&lt;=$BY$35,4,3))),IF(AND($C$3&lt;8,$C$3&gt;4),IF(K1516&lt;=$BY$32,7,IF(K1516&lt;=$BY$33,6,IF(K1516&lt;=$BY$34,5,IF(K1516&lt;=$BY$35,4,IF(K1516&lt;=$BY$36,3,2))))),IF(C1502&lt;5,"-"))))))))))</f>
        <v/>
      </c>
      <c r="BF1516" s="17" t="str">
        <f t="shared" si="481"/>
        <v/>
      </c>
      <c r="BH1516" s="18" t="str">
        <f>IF(X1516="","",IF(50&lt;=Y1516,6,IF(AND(40&lt;=Y1516,Y1516&lt;50),5,IF(AND(30&lt;=Y1516,Y1516&lt;40),4,IF(AND(20&lt;=Y1516,Y1516&lt;30),3,IF(AND(10&lt;=Y1516,Y1516&lt;20),2,IF(AND(0&lt;=Y1516,Y1516&lt;10),1,IF(Y1516&lt;0,0,""))))))))</f>
        <v/>
      </c>
      <c r="BI1516" s="18" t="str">
        <f>IF(X1516="","",IF(30&lt;=Y1516,4,IF(AND(20&lt;=Y1516,Y1516&lt;30),3,IF(AND(10&lt;=Y1516,Y1516&lt;20),2,IF(AND(0&lt;=Y1516,Y1516&lt;10),1,IF(Y1516&lt;0,0,""))))))</f>
        <v/>
      </c>
      <c r="BJ1516" s="58" t="str">
        <f>IF(AND(OR(Q1516="",Q1516="□"),OR(R1516="",R1516="□"),OR(S1516="",S1516="□")),"",IF(AND(Q1516="■",R1516="■"),"",IF(AND(OR(Q1516="■",R1516="■"),S1516="■"),"",IF(Q1516="■",3,IF(R1516="■",1,IF(Z1516="■",BH1516,BI1516))))))</f>
        <v/>
      </c>
    </row>
    <row r="1517" spans="1:62" ht="12" customHeight="1" x14ac:dyDescent="0.15">
      <c r="A1517" s="66">
        <v>1500</v>
      </c>
      <c r="B1517" s="4"/>
      <c r="C1517" s="2"/>
      <c r="D1517" s="2"/>
      <c r="E1517" s="8"/>
      <c r="F1517" s="129" t="s">
        <v>38</v>
      </c>
      <c r="G1517" s="130" t="s">
        <v>38</v>
      </c>
      <c r="H1517" s="131" t="s">
        <v>38</v>
      </c>
      <c r="I1517" s="122"/>
      <c r="J1517" s="149"/>
      <c r="K1517" s="124"/>
      <c r="L1517" s="178"/>
      <c r="M1517" s="133"/>
      <c r="N1517" s="163" t="str">
        <f>IF($C$3="","",IF(P1517="","",BF1517))</f>
        <v/>
      </c>
      <c r="O1517" s="163" t="str">
        <f>IF($C$3="","",IF(AND(OR(F1517="",F1517="□"),OR(G1517="",G1517="□"),OR(H1517="",H1517="□")),"",IF(AND(F1517="■",G1517="■"),"",IF(AND(OR(F1517="■",G1517="■"),H1517="■"),"",IF(BF1517="","",IF(OR(BF1517=4,BF1517&gt;4),"○","×"))))))</f>
        <v/>
      </c>
      <c r="P1517" s="162" t="str">
        <f>IF($C$3="","",IF(AND(OR(F1517="",F1517="□"),OR(G1517="",G1517="□"),OR(H1517="",H1517="□")),"",IF(AND(F1517="■",G1517="■"),"",IF(AND(OR(F1517="■",G1517="■"),H1517="■"),"",IF(BF1517="","",IF(OR(BF1517=5,BF1517&gt;5),"○","×"))))))</f>
        <v/>
      </c>
      <c r="Q1517" s="129" t="s">
        <v>38</v>
      </c>
      <c r="R1517" s="130" t="s">
        <v>38</v>
      </c>
      <c r="S1517" s="131" t="s">
        <v>38</v>
      </c>
      <c r="T1517" s="1"/>
      <c r="U1517" s="10"/>
      <c r="V1517" s="11"/>
      <c r="W1517" s="10"/>
      <c r="X1517" s="223" t="str">
        <f t="shared" si="480"/>
        <v/>
      </c>
      <c r="Y1517" s="164" t="str">
        <f t="shared" si="462"/>
        <v/>
      </c>
      <c r="Z1517" s="131" t="s">
        <v>58</v>
      </c>
      <c r="AA1517" s="135" t="s">
        <v>58</v>
      </c>
      <c r="AB1517" s="165" t="str">
        <f t="shared" si="463"/>
        <v/>
      </c>
      <c r="AC1517" s="280"/>
      <c r="AD1517" s="281"/>
      <c r="AF1517" s="60" t="str">
        <f>IF($C$3="","",IF(AND(F1517="□",G1517="□",H1517="□"),"",IF(AND(F1517="■",G1517="■"),"",IF(AND(F1517="■",H1517="■"),"",IF(AND(G1517="■",H1517="■"),"",IF(F1517="■",$BY$42,IF(G1517="■",$BY$39,IF(I1517="","",I1517))))))))</f>
        <v/>
      </c>
      <c r="AG1517" s="61" t="str">
        <f>IF($C$3="","",IF(AND(F1517="□",G1517="□",H1517="□"),"",IF(AND(F1517="■",G1517="■"),"",IF(AND(F1517="■",H1517="■"),"",IF(AND(G1517="■",H1517="■"),"",IF(F1517="■",$BY$44,IF(G1517="■",$BY$41,IF(K1517="","",K1517))))))))</f>
        <v/>
      </c>
      <c r="AH1517" s="63" t="str">
        <f t="shared" si="464"/>
        <v/>
      </c>
      <c r="AI1517" s="63" t="str">
        <f t="shared" si="465"/>
        <v/>
      </c>
      <c r="AJ1517" s="64" t="str">
        <f t="shared" si="466"/>
        <v/>
      </c>
      <c r="AK1517" s="64" t="str">
        <f t="shared" si="467"/>
        <v/>
      </c>
      <c r="AL1517" s="64" t="str">
        <f>IF($C$3="","",IF(AND(F1517="□",G1517="□",H1517="□"),"",IF(AND(F1517="■",G1517="■"),"",IF(AND(F1517="■",H1517="■"),"",IF(AND(G1517="■",H1517="■"),"",IF(F1517="■",$BY$23,IF(G1517="■",$BY$21,IF(J1517="","",J1517))))))))</f>
        <v/>
      </c>
      <c r="AM1517" s="65" t="str">
        <f t="shared" si="468"/>
        <v/>
      </c>
      <c r="AN1517" s="64" t="str">
        <f>IF($C$3="","",IF(AND(F1517="□",G1517="□",H1517="□"),"",IF(AND(F1517="■",G1517="■"),"",IF(AND(F1517="■",H1517="■"),"",IF(AND(G1517="■",H1517="■"),"",IF(F1517="■",$BY$24,IF(G1517="■",$BY$22,IF(L1517="","",L1517))))))))</f>
        <v/>
      </c>
      <c r="AO1517" s="118"/>
      <c r="AP1517" s="64" t="str">
        <f t="shared" si="469"/>
        <v/>
      </c>
      <c r="AQ1517" s="64" t="str">
        <f t="shared" si="470"/>
        <v/>
      </c>
      <c r="AR1517" s="64" t="str">
        <f t="shared" si="471"/>
        <v/>
      </c>
      <c r="AS1517" s="64" t="str">
        <f t="shared" si="472"/>
        <v/>
      </c>
      <c r="AT1517" s="64" t="str">
        <f t="shared" si="473"/>
        <v/>
      </c>
      <c r="AW1517" s="17" t="str">
        <f t="shared" si="474"/>
        <v/>
      </c>
      <c r="AX1517" s="17" t="str">
        <f t="shared" si="475"/>
        <v/>
      </c>
      <c r="AY1517" s="17" t="str">
        <f t="shared" si="476"/>
        <v/>
      </c>
      <c r="AZ1517" s="17" t="str">
        <f t="shared" si="477"/>
        <v/>
      </c>
      <c r="BA1517" s="17" t="str">
        <f t="shared" si="478"/>
        <v/>
      </c>
      <c r="BB1517" s="17" t="str">
        <f t="shared" si="479"/>
        <v/>
      </c>
      <c r="BD1517" s="17" t="str">
        <f>IF(AND(OR(F1517="",F1517="□"),OR(G1517="",G1517="□"),OR(H1517="",H1517="□")),"",IF(AND(F1517="■",G1517="■"),"",IF(AND(OR(F1517="■",G1517="■"),H1517="■"),"",IF(F1517="■",5,IF(G1517="■",4,IF(I1517="","",IF($C$3="","",IF($C$3=8,"-",IF($C$3&lt;8,IF(I1517&lt;=$BY$25,7,IF(I1517&lt;=$BY$26,6,IF(I1517&lt;=$BY$27,5,IF(I1517&lt;=$BY$28,4,IF(I1517&lt;=$BY$29,3,IF(I1517&lt;=$BY$30,2,1)))))))))))))))</f>
        <v/>
      </c>
      <c r="BE1517" s="17" t="str">
        <f>IF(AND(OR(F1517="",F1517="□"),OR(G1517="",G1517="□"),OR(H1517="",H1517="□")),"",IF(AND(F1517="■",G1517="■"),"",IF(AND(OR(F1517="■",G1517="■"),H1517="■"),"",IF(F1517="■",5,IF(G1517="■",4,IF(K1517="","",IF($C$3="","",IF($C$3=8,IF(K1517&lt;=$BY$33,6,IF(K1517&lt;=$BY$34,5,IF(K1517&lt;=$BY$35,4,3))),IF(AND($C$3&lt;8,$C$3&gt;4),IF(K1517&lt;=$BY$32,7,IF(K1517&lt;=$BY$33,6,IF(K1517&lt;=$BY$34,5,IF(K1517&lt;=$BY$35,4,IF(K1517&lt;=$BY$36,3,2))))),IF(C1503&lt;5,"-"))))))))))</f>
        <v/>
      </c>
      <c r="BF1517" s="17" t="str">
        <f t="shared" si="481"/>
        <v/>
      </c>
      <c r="BH1517" s="18" t="str">
        <f>IF(X1517="","",IF(50&lt;=Y1517,6,IF(AND(40&lt;=Y1517,Y1517&lt;50),5,IF(AND(30&lt;=Y1517,Y1517&lt;40),4,IF(AND(20&lt;=Y1517,Y1517&lt;30),3,IF(AND(10&lt;=Y1517,Y1517&lt;20),2,IF(AND(0&lt;=Y1517,Y1517&lt;10),1,IF(Y1517&lt;0,0,""))))))))</f>
        <v/>
      </c>
      <c r="BI1517" s="18" t="str">
        <f>IF(X1517="","",IF(30&lt;=Y1517,4,IF(AND(20&lt;=Y1517,Y1517&lt;30),3,IF(AND(10&lt;=Y1517,Y1517&lt;20),2,IF(AND(0&lt;=Y1517,Y1517&lt;10),1,IF(Y1517&lt;0,0,""))))))</f>
        <v/>
      </c>
      <c r="BJ1517" s="58" t="str">
        <f>IF(AND(OR(Q1517="",Q1517="□"),OR(R1517="",R1517="□"),OR(S1517="",S1517="□")),"",IF(AND(Q1517="■",R1517="■"),"",IF(AND(OR(Q1517="■",R1517="■"),S1517="■"),"",IF(Q1517="■",3,IF(R1517="■",1,IF(Z1517="■",BH1517,BI1517))))))</f>
        <v/>
      </c>
    </row>
  </sheetData>
  <sheetProtection sheet="1" selectLockedCells="1"/>
  <mergeCells count="1565">
    <mergeCell ref="G3:K4"/>
    <mergeCell ref="P3:R3"/>
    <mergeCell ref="P4:R4"/>
    <mergeCell ref="T3:U3"/>
    <mergeCell ref="T4:U4"/>
    <mergeCell ref="AC1486:AD1486"/>
    <mergeCell ref="AC1487:AD1487"/>
    <mergeCell ref="AC1488:AD1488"/>
    <mergeCell ref="AC1516:AD1516"/>
    <mergeCell ref="AC1481:AD1481"/>
    <mergeCell ref="AC1482:AD1482"/>
    <mergeCell ref="AC1483:AD1483"/>
    <mergeCell ref="AC1484:AD1484"/>
    <mergeCell ref="AC1485:AD1485"/>
    <mergeCell ref="AC1476:AD1476"/>
    <mergeCell ref="AC1477:AD1477"/>
    <mergeCell ref="AC1478:AD1478"/>
    <mergeCell ref="AC1479:AD1479"/>
    <mergeCell ref="AC1480:AD1480"/>
    <mergeCell ref="AC1471:AD1471"/>
    <mergeCell ref="AC1472:AD1472"/>
    <mergeCell ref="AC1473:AD1473"/>
    <mergeCell ref="AC1474:AD1474"/>
    <mergeCell ref="AC1475:AD1475"/>
    <mergeCell ref="AC1517:AD1517"/>
    <mergeCell ref="AC1511:AD1511"/>
    <mergeCell ref="AC1512:AD1512"/>
    <mergeCell ref="AC1513:AD1513"/>
    <mergeCell ref="AC1514:AD1514"/>
    <mergeCell ref="AC1515:AD1515"/>
    <mergeCell ref="AC1506:AD1506"/>
    <mergeCell ref="AC1507:AD1507"/>
    <mergeCell ref="AC1508:AD1508"/>
    <mergeCell ref="AC1509:AD1509"/>
    <mergeCell ref="AC1510:AD1510"/>
    <mergeCell ref="AC1501:AD1501"/>
    <mergeCell ref="AC1502:AD1502"/>
    <mergeCell ref="AC1503:AD1503"/>
    <mergeCell ref="AC1504:AD1504"/>
    <mergeCell ref="AC1505:AD1505"/>
    <mergeCell ref="AC1489:AD1489"/>
    <mergeCell ref="AC1490:AD1490"/>
    <mergeCell ref="AC1496:AD1496"/>
    <mergeCell ref="AC1497:AD1497"/>
    <mergeCell ref="AC1498:AD1498"/>
    <mergeCell ref="AC1499:AD1499"/>
    <mergeCell ref="AC1500:AD1500"/>
    <mergeCell ref="AC1491:AD1491"/>
    <mergeCell ref="AC1492:AD1492"/>
    <mergeCell ref="AC1493:AD1493"/>
    <mergeCell ref="AC1494:AD1494"/>
    <mergeCell ref="AC1495:AD1495"/>
    <mergeCell ref="AC1466:AD1466"/>
    <mergeCell ref="AC1467:AD1467"/>
    <mergeCell ref="AC1468:AD1468"/>
    <mergeCell ref="AC1469:AD1469"/>
    <mergeCell ref="AC1470:AD1470"/>
    <mergeCell ref="AC1461:AD1461"/>
    <mergeCell ref="AC1462:AD1462"/>
    <mergeCell ref="AC1463:AD1463"/>
    <mergeCell ref="AC1464:AD1464"/>
    <mergeCell ref="AC1465:AD1465"/>
    <mergeCell ref="AC1456:AD1456"/>
    <mergeCell ref="AC1457:AD1457"/>
    <mergeCell ref="AC1458:AD1458"/>
    <mergeCell ref="AC1459:AD1459"/>
    <mergeCell ref="AC1460:AD1460"/>
    <mergeCell ref="AC1451:AD1451"/>
    <mergeCell ref="AC1452:AD1452"/>
    <mergeCell ref="AC1453:AD1453"/>
    <mergeCell ref="AC1454:AD1454"/>
    <mergeCell ref="AC1455:AD1455"/>
    <mergeCell ref="AC1446:AD1446"/>
    <mergeCell ref="AC1447:AD1447"/>
    <mergeCell ref="AC1448:AD1448"/>
    <mergeCell ref="AC1449:AD1449"/>
    <mergeCell ref="AC1450:AD1450"/>
    <mergeCell ref="AC1441:AD1441"/>
    <mergeCell ref="AC1442:AD1442"/>
    <mergeCell ref="AC1443:AD1443"/>
    <mergeCell ref="AC1444:AD1444"/>
    <mergeCell ref="AC1445:AD1445"/>
    <mergeCell ref="AC1436:AD1436"/>
    <mergeCell ref="AC1437:AD1437"/>
    <mergeCell ref="AC1438:AD1438"/>
    <mergeCell ref="AC1439:AD1439"/>
    <mergeCell ref="AC1440:AD1440"/>
    <mergeCell ref="AC1431:AD1431"/>
    <mergeCell ref="AC1432:AD1432"/>
    <mergeCell ref="AC1433:AD1433"/>
    <mergeCell ref="AC1434:AD1434"/>
    <mergeCell ref="AC1435:AD1435"/>
    <mergeCell ref="AC1426:AD1426"/>
    <mergeCell ref="AC1427:AD1427"/>
    <mergeCell ref="AC1428:AD1428"/>
    <mergeCell ref="AC1429:AD1429"/>
    <mergeCell ref="AC1430:AD1430"/>
    <mergeCell ref="AC1421:AD1421"/>
    <mergeCell ref="AC1422:AD1422"/>
    <mergeCell ref="AC1423:AD1423"/>
    <mergeCell ref="AC1424:AD1424"/>
    <mergeCell ref="AC1425:AD1425"/>
    <mergeCell ref="AC1416:AD1416"/>
    <mergeCell ref="AC1417:AD1417"/>
    <mergeCell ref="AC1418:AD1418"/>
    <mergeCell ref="AC1419:AD1419"/>
    <mergeCell ref="AC1420:AD1420"/>
    <mergeCell ref="AC1411:AD1411"/>
    <mergeCell ref="AC1412:AD1412"/>
    <mergeCell ref="AC1413:AD1413"/>
    <mergeCell ref="AC1414:AD1414"/>
    <mergeCell ref="AC1415:AD1415"/>
    <mergeCell ref="AC1406:AD1406"/>
    <mergeCell ref="AC1407:AD1407"/>
    <mergeCell ref="AC1408:AD1408"/>
    <mergeCell ref="AC1409:AD1409"/>
    <mergeCell ref="AC1410:AD1410"/>
    <mergeCell ref="AC1401:AD1401"/>
    <mergeCell ref="AC1402:AD1402"/>
    <mergeCell ref="AC1403:AD1403"/>
    <mergeCell ref="AC1404:AD1404"/>
    <mergeCell ref="AC1405:AD1405"/>
    <mergeCell ref="AC1396:AD1396"/>
    <mergeCell ref="AC1397:AD1397"/>
    <mergeCell ref="AC1398:AD1398"/>
    <mergeCell ref="AC1399:AD1399"/>
    <mergeCell ref="AC1400:AD1400"/>
    <mergeCell ref="AC1391:AD1391"/>
    <mergeCell ref="AC1392:AD1392"/>
    <mergeCell ref="AC1393:AD1393"/>
    <mergeCell ref="AC1394:AD1394"/>
    <mergeCell ref="AC1395:AD1395"/>
    <mergeCell ref="AC1386:AD1386"/>
    <mergeCell ref="AC1387:AD1387"/>
    <mergeCell ref="AC1388:AD1388"/>
    <mergeCell ref="AC1389:AD1389"/>
    <mergeCell ref="AC1390:AD1390"/>
    <mergeCell ref="AC1381:AD1381"/>
    <mergeCell ref="AC1382:AD1382"/>
    <mergeCell ref="AC1383:AD1383"/>
    <mergeCell ref="AC1384:AD1384"/>
    <mergeCell ref="AC1385:AD1385"/>
    <mergeCell ref="AC1376:AD1376"/>
    <mergeCell ref="AC1377:AD1377"/>
    <mergeCell ref="AC1378:AD1378"/>
    <mergeCell ref="AC1379:AD1379"/>
    <mergeCell ref="AC1380:AD1380"/>
    <mergeCell ref="AC1371:AD1371"/>
    <mergeCell ref="AC1372:AD1372"/>
    <mergeCell ref="AC1373:AD1373"/>
    <mergeCell ref="AC1374:AD1374"/>
    <mergeCell ref="AC1375:AD1375"/>
    <mergeCell ref="AC1366:AD1366"/>
    <mergeCell ref="AC1367:AD1367"/>
    <mergeCell ref="AC1368:AD1368"/>
    <mergeCell ref="AC1369:AD1369"/>
    <mergeCell ref="AC1370:AD1370"/>
    <mergeCell ref="AC1361:AD1361"/>
    <mergeCell ref="AC1362:AD1362"/>
    <mergeCell ref="AC1363:AD1363"/>
    <mergeCell ref="AC1364:AD1364"/>
    <mergeCell ref="AC1365:AD1365"/>
    <mergeCell ref="AC1356:AD1356"/>
    <mergeCell ref="AC1357:AD1357"/>
    <mergeCell ref="AC1358:AD1358"/>
    <mergeCell ref="AC1359:AD1359"/>
    <mergeCell ref="AC1360:AD1360"/>
    <mergeCell ref="AC1351:AD1351"/>
    <mergeCell ref="AC1352:AD1352"/>
    <mergeCell ref="AC1353:AD1353"/>
    <mergeCell ref="AC1354:AD1354"/>
    <mergeCell ref="AC1355:AD1355"/>
    <mergeCell ref="AC1346:AD1346"/>
    <mergeCell ref="AC1347:AD1347"/>
    <mergeCell ref="AC1348:AD1348"/>
    <mergeCell ref="AC1349:AD1349"/>
    <mergeCell ref="AC1350:AD1350"/>
    <mergeCell ref="AC1341:AD1341"/>
    <mergeCell ref="AC1342:AD1342"/>
    <mergeCell ref="AC1343:AD1343"/>
    <mergeCell ref="AC1344:AD1344"/>
    <mergeCell ref="AC1345:AD1345"/>
    <mergeCell ref="AC1336:AD1336"/>
    <mergeCell ref="AC1337:AD1337"/>
    <mergeCell ref="AC1338:AD1338"/>
    <mergeCell ref="AC1339:AD1339"/>
    <mergeCell ref="AC1340:AD1340"/>
    <mergeCell ref="AC1331:AD1331"/>
    <mergeCell ref="AC1332:AD1332"/>
    <mergeCell ref="AC1333:AD1333"/>
    <mergeCell ref="AC1334:AD1334"/>
    <mergeCell ref="AC1335:AD1335"/>
    <mergeCell ref="AC1326:AD1326"/>
    <mergeCell ref="AC1327:AD1327"/>
    <mergeCell ref="AC1328:AD1328"/>
    <mergeCell ref="AC1329:AD1329"/>
    <mergeCell ref="AC1330:AD1330"/>
    <mergeCell ref="AC1321:AD1321"/>
    <mergeCell ref="AC1322:AD1322"/>
    <mergeCell ref="AC1323:AD1323"/>
    <mergeCell ref="AC1324:AD1324"/>
    <mergeCell ref="AC1325:AD1325"/>
    <mergeCell ref="AC1316:AD1316"/>
    <mergeCell ref="AC1317:AD1317"/>
    <mergeCell ref="AC1318:AD1318"/>
    <mergeCell ref="AC1319:AD1319"/>
    <mergeCell ref="AC1320:AD1320"/>
    <mergeCell ref="AC1311:AD1311"/>
    <mergeCell ref="AC1312:AD1312"/>
    <mergeCell ref="AC1313:AD1313"/>
    <mergeCell ref="AC1314:AD1314"/>
    <mergeCell ref="AC1315:AD1315"/>
    <mergeCell ref="AC1306:AD1306"/>
    <mergeCell ref="AC1307:AD1307"/>
    <mergeCell ref="AC1308:AD1308"/>
    <mergeCell ref="AC1309:AD1309"/>
    <mergeCell ref="AC1310:AD1310"/>
    <mergeCell ref="AC1301:AD1301"/>
    <mergeCell ref="AC1302:AD1302"/>
    <mergeCell ref="AC1303:AD1303"/>
    <mergeCell ref="AC1304:AD1304"/>
    <mergeCell ref="AC1305:AD1305"/>
    <mergeCell ref="AC1296:AD1296"/>
    <mergeCell ref="AC1297:AD1297"/>
    <mergeCell ref="AC1298:AD1298"/>
    <mergeCell ref="AC1299:AD1299"/>
    <mergeCell ref="AC1300:AD1300"/>
    <mergeCell ref="AC1291:AD1291"/>
    <mergeCell ref="AC1292:AD1292"/>
    <mergeCell ref="AC1293:AD1293"/>
    <mergeCell ref="AC1294:AD1294"/>
    <mergeCell ref="AC1295:AD1295"/>
    <mergeCell ref="AC1286:AD1286"/>
    <mergeCell ref="AC1287:AD1287"/>
    <mergeCell ref="AC1288:AD1288"/>
    <mergeCell ref="AC1289:AD1289"/>
    <mergeCell ref="AC1290:AD1290"/>
    <mergeCell ref="AC1281:AD1281"/>
    <mergeCell ref="AC1282:AD1282"/>
    <mergeCell ref="AC1283:AD1283"/>
    <mergeCell ref="AC1284:AD1284"/>
    <mergeCell ref="AC1285:AD1285"/>
    <mergeCell ref="AC1276:AD1276"/>
    <mergeCell ref="AC1277:AD1277"/>
    <mergeCell ref="AC1278:AD1278"/>
    <mergeCell ref="AC1279:AD1279"/>
    <mergeCell ref="AC1280:AD1280"/>
    <mergeCell ref="AC1271:AD1271"/>
    <mergeCell ref="AC1272:AD1272"/>
    <mergeCell ref="AC1273:AD1273"/>
    <mergeCell ref="AC1274:AD1274"/>
    <mergeCell ref="AC1275:AD1275"/>
    <mergeCell ref="AC1266:AD1266"/>
    <mergeCell ref="AC1267:AD1267"/>
    <mergeCell ref="AC1268:AD1268"/>
    <mergeCell ref="AC1269:AD1269"/>
    <mergeCell ref="AC1270:AD1270"/>
    <mergeCell ref="AC1261:AD1261"/>
    <mergeCell ref="AC1262:AD1262"/>
    <mergeCell ref="AC1263:AD1263"/>
    <mergeCell ref="AC1264:AD1264"/>
    <mergeCell ref="AC1265:AD1265"/>
    <mergeCell ref="AC1256:AD1256"/>
    <mergeCell ref="AC1257:AD1257"/>
    <mergeCell ref="AC1258:AD1258"/>
    <mergeCell ref="AC1259:AD1259"/>
    <mergeCell ref="AC1260:AD1260"/>
    <mergeCell ref="AC1251:AD1251"/>
    <mergeCell ref="AC1252:AD1252"/>
    <mergeCell ref="AC1253:AD1253"/>
    <mergeCell ref="AC1254:AD1254"/>
    <mergeCell ref="AC1255:AD1255"/>
    <mergeCell ref="AC1246:AD1246"/>
    <mergeCell ref="AC1247:AD1247"/>
    <mergeCell ref="AC1248:AD1248"/>
    <mergeCell ref="AC1249:AD1249"/>
    <mergeCell ref="AC1250:AD1250"/>
    <mergeCell ref="AC1241:AD1241"/>
    <mergeCell ref="AC1242:AD1242"/>
    <mergeCell ref="AC1243:AD1243"/>
    <mergeCell ref="AC1244:AD1244"/>
    <mergeCell ref="AC1245:AD1245"/>
    <mergeCell ref="AC1236:AD1236"/>
    <mergeCell ref="AC1237:AD1237"/>
    <mergeCell ref="AC1238:AD1238"/>
    <mergeCell ref="AC1239:AD1239"/>
    <mergeCell ref="AC1240:AD1240"/>
    <mergeCell ref="AC1231:AD1231"/>
    <mergeCell ref="AC1232:AD1232"/>
    <mergeCell ref="AC1233:AD1233"/>
    <mergeCell ref="AC1234:AD1234"/>
    <mergeCell ref="AC1235:AD1235"/>
    <mergeCell ref="AC1226:AD1226"/>
    <mergeCell ref="AC1227:AD1227"/>
    <mergeCell ref="AC1228:AD1228"/>
    <mergeCell ref="AC1229:AD1229"/>
    <mergeCell ref="AC1230:AD1230"/>
    <mergeCell ref="AC1221:AD1221"/>
    <mergeCell ref="AC1222:AD1222"/>
    <mergeCell ref="AC1223:AD1223"/>
    <mergeCell ref="AC1224:AD1224"/>
    <mergeCell ref="AC1225:AD1225"/>
    <mergeCell ref="AC1216:AD1216"/>
    <mergeCell ref="AC1217:AD1217"/>
    <mergeCell ref="AC1218:AD1218"/>
    <mergeCell ref="AC1219:AD1219"/>
    <mergeCell ref="AC1220:AD1220"/>
    <mergeCell ref="AC1211:AD1211"/>
    <mergeCell ref="AC1212:AD1212"/>
    <mergeCell ref="AC1213:AD1213"/>
    <mergeCell ref="AC1214:AD1214"/>
    <mergeCell ref="AC1215:AD1215"/>
    <mergeCell ref="AC1206:AD1206"/>
    <mergeCell ref="AC1207:AD1207"/>
    <mergeCell ref="AC1208:AD1208"/>
    <mergeCell ref="AC1209:AD1209"/>
    <mergeCell ref="AC1210:AD1210"/>
    <mergeCell ref="AC1201:AD1201"/>
    <mergeCell ref="AC1202:AD1202"/>
    <mergeCell ref="AC1203:AD1203"/>
    <mergeCell ref="AC1204:AD1204"/>
    <mergeCell ref="AC1205:AD1205"/>
    <mergeCell ref="AC1196:AD1196"/>
    <mergeCell ref="AC1197:AD1197"/>
    <mergeCell ref="AC1198:AD1198"/>
    <mergeCell ref="AC1199:AD1199"/>
    <mergeCell ref="AC1200:AD1200"/>
    <mergeCell ref="AC1191:AD1191"/>
    <mergeCell ref="AC1192:AD1192"/>
    <mergeCell ref="AC1193:AD1193"/>
    <mergeCell ref="AC1194:AD1194"/>
    <mergeCell ref="AC1195:AD1195"/>
    <mergeCell ref="AC1186:AD1186"/>
    <mergeCell ref="AC1187:AD1187"/>
    <mergeCell ref="AC1188:AD1188"/>
    <mergeCell ref="AC1189:AD1189"/>
    <mergeCell ref="AC1190:AD1190"/>
    <mergeCell ref="AC1181:AD1181"/>
    <mergeCell ref="AC1182:AD1182"/>
    <mergeCell ref="AC1183:AD1183"/>
    <mergeCell ref="AC1184:AD1184"/>
    <mergeCell ref="AC1185:AD1185"/>
    <mergeCell ref="AC1176:AD1176"/>
    <mergeCell ref="AC1177:AD1177"/>
    <mergeCell ref="AC1178:AD1178"/>
    <mergeCell ref="AC1179:AD1179"/>
    <mergeCell ref="AC1180:AD1180"/>
    <mergeCell ref="AC1171:AD1171"/>
    <mergeCell ref="AC1172:AD1172"/>
    <mergeCell ref="AC1173:AD1173"/>
    <mergeCell ref="AC1174:AD1174"/>
    <mergeCell ref="AC1175:AD1175"/>
    <mergeCell ref="AC1166:AD1166"/>
    <mergeCell ref="AC1167:AD1167"/>
    <mergeCell ref="AC1168:AD1168"/>
    <mergeCell ref="AC1169:AD1169"/>
    <mergeCell ref="AC1170:AD1170"/>
    <mergeCell ref="AC1161:AD1161"/>
    <mergeCell ref="AC1162:AD1162"/>
    <mergeCell ref="AC1163:AD1163"/>
    <mergeCell ref="AC1164:AD1164"/>
    <mergeCell ref="AC1165:AD1165"/>
    <mergeCell ref="AC1156:AD1156"/>
    <mergeCell ref="AC1157:AD1157"/>
    <mergeCell ref="AC1158:AD1158"/>
    <mergeCell ref="AC1159:AD1159"/>
    <mergeCell ref="AC1160:AD1160"/>
    <mergeCell ref="AC1151:AD1151"/>
    <mergeCell ref="AC1152:AD1152"/>
    <mergeCell ref="AC1153:AD1153"/>
    <mergeCell ref="AC1154:AD1154"/>
    <mergeCell ref="AC1155:AD1155"/>
    <mergeCell ref="AC1146:AD1146"/>
    <mergeCell ref="AC1147:AD1147"/>
    <mergeCell ref="AC1148:AD1148"/>
    <mergeCell ref="AC1149:AD1149"/>
    <mergeCell ref="AC1150:AD1150"/>
    <mergeCell ref="AC1141:AD1141"/>
    <mergeCell ref="AC1142:AD1142"/>
    <mergeCell ref="AC1143:AD1143"/>
    <mergeCell ref="AC1144:AD1144"/>
    <mergeCell ref="AC1145:AD1145"/>
    <mergeCell ref="AC1136:AD1136"/>
    <mergeCell ref="AC1137:AD1137"/>
    <mergeCell ref="AC1138:AD1138"/>
    <mergeCell ref="AC1139:AD1139"/>
    <mergeCell ref="AC1140:AD1140"/>
    <mergeCell ref="AC1131:AD1131"/>
    <mergeCell ref="AC1132:AD1132"/>
    <mergeCell ref="AC1133:AD1133"/>
    <mergeCell ref="AC1134:AD1134"/>
    <mergeCell ref="AC1135:AD1135"/>
    <mergeCell ref="AC1126:AD1126"/>
    <mergeCell ref="AC1127:AD1127"/>
    <mergeCell ref="AC1128:AD1128"/>
    <mergeCell ref="AC1129:AD1129"/>
    <mergeCell ref="AC1130:AD1130"/>
    <mergeCell ref="AC1121:AD1121"/>
    <mergeCell ref="AC1122:AD1122"/>
    <mergeCell ref="AC1123:AD1123"/>
    <mergeCell ref="AC1124:AD1124"/>
    <mergeCell ref="AC1125:AD1125"/>
    <mergeCell ref="AC1116:AD1116"/>
    <mergeCell ref="AC1117:AD1117"/>
    <mergeCell ref="AC1118:AD1118"/>
    <mergeCell ref="AC1119:AD1119"/>
    <mergeCell ref="AC1120:AD1120"/>
    <mergeCell ref="AC1111:AD1111"/>
    <mergeCell ref="AC1112:AD1112"/>
    <mergeCell ref="AC1113:AD1113"/>
    <mergeCell ref="AC1114:AD1114"/>
    <mergeCell ref="AC1115:AD1115"/>
    <mergeCell ref="AC1106:AD1106"/>
    <mergeCell ref="AC1107:AD1107"/>
    <mergeCell ref="AC1108:AD1108"/>
    <mergeCell ref="AC1109:AD1109"/>
    <mergeCell ref="AC1110:AD1110"/>
    <mergeCell ref="AC1101:AD1101"/>
    <mergeCell ref="AC1102:AD1102"/>
    <mergeCell ref="AC1103:AD1103"/>
    <mergeCell ref="AC1104:AD1104"/>
    <mergeCell ref="AC1105:AD1105"/>
    <mergeCell ref="AC1096:AD1096"/>
    <mergeCell ref="AC1097:AD1097"/>
    <mergeCell ref="AC1098:AD1098"/>
    <mergeCell ref="AC1099:AD1099"/>
    <mergeCell ref="AC1100:AD1100"/>
    <mergeCell ref="AC1091:AD1091"/>
    <mergeCell ref="AC1092:AD1092"/>
    <mergeCell ref="AC1093:AD1093"/>
    <mergeCell ref="AC1094:AD1094"/>
    <mergeCell ref="AC1095:AD1095"/>
    <mergeCell ref="AC1086:AD1086"/>
    <mergeCell ref="AC1087:AD1087"/>
    <mergeCell ref="AC1088:AD1088"/>
    <mergeCell ref="AC1089:AD1089"/>
    <mergeCell ref="AC1090:AD1090"/>
    <mergeCell ref="AC1081:AD1081"/>
    <mergeCell ref="AC1082:AD1082"/>
    <mergeCell ref="AC1083:AD1083"/>
    <mergeCell ref="AC1084:AD1084"/>
    <mergeCell ref="AC1085:AD1085"/>
    <mergeCell ref="AC1076:AD1076"/>
    <mergeCell ref="AC1077:AD1077"/>
    <mergeCell ref="AC1078:AD1078"/>
    <mergeCell ref="AC1079:AD1079"/>
    <mergeCell ref="AC1080:AD1080"/>
    <mergeCell ref="AC1071:AD1071"/>
    <mergeCell ref="AC1072:AD1072"/>
    <mergeCell ref="AC1073:AD1073"/>
    <mergeCell ref="AC1074:AD1074"/>
    <mergeCell ref="AC1075:AD1075"/>
    <mergeCell ref="AC1066:AD1066"/>
    <mergeCell ref="AC1067:AD1067"/>
    <mergeCell ref="AC1068:AD1068"/>
    <mergeCell ref="AC1069:AD1069"/>
    <mergeCell ref="AC1070:AD1070"/>
    <mergeCell ref="AC1061:AD1061"/>
    <mergeCell ref="AC1062:AD1062"/>
    <mergeCell ref="AC1063:AD1063"/>
    <mergeCell ref="AC1064:AD1064"/>
    <mergeCell ref="AC1065:AD1065"/>
    <mergeCell ref="AC1056:AD1056"/>
    <mergeCell ref="AC1057:AD1057"/>
    <mergeCell ref="AC1058:AD1058"/>
    <mergeCell ref="AC1059:AD1059"/>
    <mergeCell ref="AC1060:AD1060"/>
    <mergeCell ref="AC1051:AD1051"/>
    <mergeCell ref="AC1052:AD1052"/>
    <mergeCell ref="AC1053:AD1053"/>
    <mergeCell ref="AC1054:AD1054"/>
    <mergeCell ref="AC1055:AD1055"/>
    <mergeCell ref="AC1046:AD1046"/>
    <mergeCell ref="AC1047:AD1047"/>
    <mergeCell ref="AC1048:AD1048"/>
    <mergeCell ref="AC1049:AD1049"/>
    <mergeCell ref="AC1050:AD1050"/>
    <mergeCell ref="AC1041:AD1041"/>
    <mergeCell ref="AC1042:AD1042"/>
    <mergeCell ref="AC1043:AD1043"/>
    <mergeCell ref="AC1044:AD1044"/>
    <mergeCell ref="AC1045:AD1045"/>
    <mergeCell ref="AC1036:AD1036"/>
    <mergeCell ref="AC1037:AD1037"/>
    <mergeCell ref="AC1038:AD1038"/>
    <mergeCell ref="AC1039:AD1039"/>
    <mergeCell ref="AC1040:AD1040"/>
    <mergeCell ref="AC1031:AD1031"/>
    <mergeCell ref="AC1032:AD1032"/>
    <mergeCell ref="AC1033:AD1033"/>
    <mergeCell ref="AC1034:AD1034"/>
    <mergeCell ref="AC1035:AD1035"/>
    <mergeCell ref="AC1026:AD1026"/>
    <mergeCell ref="AC1027:AD1027"/>
    <mergeCell ref="AC1028:AD1028"/>
    <mergeCell ref="AC1029:AD1029"/>
    <mergeCell ref="AC1030:AD1030"/>
    <mergeCell ref="AC1021:AD1021"/>
    <mergeCell ref="AC1022:AD1022"/>
    <mergeCell ref="AC1023:AD1023"/>
    <mergeCell ref="AC1024:AD1024"/>
    <mergeCell ref="AC1025:AD1025"/>
    <mergeCell ref="AC1016:AD1016"/>
    <mergeCell ref="AC1017:AD1017"/>
    <mergeCell ref="AC1018:AD1018"/>
    <mergeCell ref="AC1019:AD1019"/>
    <mergeCell ref="AC1020:AD1020"/>
    <mergeCell ref="AC1011:AD1011"/>
    <mergeCell ref="AC1012:AD1012"/>
    <mergeCell ref="AC1013:AD1013"/>
    <mergeCell ref="AC1014:AD1014"/>
    <mergeCell ref="AC1015:AD1015"/>
    <mergeCell ref="AC1006:AD1006"/>
    <mergeCell ref="AC1007:AD1007"/>
    <mergeCell ref="AC1008:AD1008"/>
    <mergeCell ref="AC1009:AD1009"/>
    <mergeCell ref="AC1010:AD1010"/>
    <mergeCell ref="AC1001:AD1001"/>
    <mergeCell ref="AC1002:AD1002"/>
    <mergeCell ref="AC1003:AD1003"/>
    <mergeCell ref="AC1004:AD1004"/>
    <mergeCell ref="AC1005:AD1005"/>
    <mergeCell ref="AC996:AD996"/>
    <mergeCell ref="AC997:AD997"/>
    <mergeCell ref="AC998:AD998"/>
    <mergeCell ref="AC999:AD999"/>
    <mergeCell ref="AC1000:AD1000"/>
    <mergeCell ref="AC991:AD991"/>
    <mergeCell ref="AC992:AD992"/>
    <mergeCell ref="AC993:AD993"/>
    <mergeCell ref="AC994:AD994"/>
    <mergeCell ref="AC995:AD995"/>
    <mergeCell ref="AC986:AD986"/>
    <mergeCell ref="AC987:AD987"/>
    <mergeCell ref="AC988:AD988"/>
    <mergeCell ref="AC989:AD989"/>
    <mergeCell ref="AC990:AD990"/>
    <mergeCell ref="AC981:AD981"/>
    <mergeCell ref="AC982:AD982"/>
    <mergeCell ref="AC983:AD983"/>
    <mergeCell ref="AC984:AD984"/>
    <mergeCell ref="AC985:AD985"/>
    <mergeCell ref="AC976:AD976"/>
    <mergeCell ref="AC977:AD977"/>
    <mergeCell ref="AC978:AD978"/>
    <mergeCell ref="AC979:AD979"/>
    <mergeCell ref="AC980:AD980"/>
    <mergeCell ref="AC971:AD971"/>
    <mergeCell ref="AC972:AD972"/>
    <mergeCell ref="AC973:AD973"/>
    <mergeCell ref="AC974:AD974"/>
    <mergeCell ref="AC975:AD975"/>
    <mergeCell ref="AC966:AD966"/>
    <mergeCell ref="AC967:AD967"/>
    <mergeCell ref="AC968:AD968"/>
    <mergeCell ref="AC969:AD969"/>
    <mergeCell ref="AC970:AD970"/>
    <mergeCell ref="AC961:AD961"/>
    <mergeCell ref="AC962:AD962"/>
    <mergeCell ref="AC963:AD963"/>
    <mergeCell ref="AC964:AD964"/>
    <mergeCell ref="AC965:AD965"/>
    <mergeCell ref="AC956:AD956"/>
    <mergeCell ref="AC957:AD957"/>
    <mergeCell ref="AC958:AD958"/>
    <mergeCell ref="AC959:AD959"/>
    <mergeCell ref="AC960:AD960"/>
    <mergeCell ref="AC951:AD951"/>
    <mergeCell ref="AC952:AD952"/>
    <mergeCell ref="AC953:AD953"/>
    <mergeCell ref="AC954:AD954"/>
    <mergeCell ref="AC955:AD955"/>
    <mergeCell ref="AC946:AD946"/>
    <mergeCell ref="AC947:AD947"/>
    <mergeCell ref="AC948:AD948"/>
    <mergeCell ref="AC949:AD949"/>
    <mergeCell ref="AC950:AD950"/>
    <mergeCell ref="AC941:AD941"/>
    <mergeCell ref="AC942:AD942"/>
    <mergeCell ref="AC943:AD943"/>
    <mergeCell ref="AC944:AD944"/>
    <mergeCell ref="AC945:AD945"/>
    <mergeCell ref="AC936:AD936"/>
    <mergeCell ref="AC937:AD937"/>
    <mergeCell ref="AC938:AD938"/>
    <mergeCell ref="AC939:AD939"/>
    <mergeCell ref="AC940:AD940"/>
    <mergeCell ref="AC931:AD931"/>
    <mergeCell ref="AC932:AD932"/>
    <mergeCell ref="AC933:AD933"/>
    <mergeCell ref="AC934:AD934"/>
    <mergeCell ref="AC935:AD935"/>
    <mergeCell ref="AC926:AD926"/>
    <mergeCell ref="AC927:AD927"/>
    <mergeCell ref="AC928:AD928"/>
    <mergeCell ref="AC929:AD929"/>
    <mergeCell ref="AC930:AD930"/>
    <mergeCell ref="AC921:AD921"/>
    <mergeCell ref="AC922:AD922"/>
    <mergeCell ref="AC923:AD923"/>
    <mergeCell ref="AC924:AD924"/>
    <mergeCell ref="AC925:AD925"/>
    <mergeCell ref="AC916:AD916"/>
    <mergeCell ref="AC917:AD917"/>
    <mergeCell ref="AC918:AD918"/>
    <mergeCell ref="AC919:AD919"/>
    <mergeCell ref="AC920:AD920"/>
    <mergeCell ref="AC911:AD911"/>
    <mergeCell ref="AC912:AD912"/>
    <mergeCell ref="AC913:AD913"/>
    <mergeCell ref="AC914:AD914"/>
    <mergeCell ref="AC915:AD915"/>
    <mergeCell ref="AC906:AD906"/>
    <mergeCell ref="AC907:AD907"/>
    <mergeCell ref="AC908:AD908"/>
    <mergeCell ref="AC909:AD909"/>
    <mergeCell ref="AC910:AD910"/>
    <mergeCell ref="AC901:AD901"/>
    <mergeCell ref="AC902:AD902"/>
    <mergeCell ref="AC903:AD903"/>
    <mergeCell ref="AC904:AD904"/>
    <mergeCell ref="AC905:AD905"/>
    <mergeCell ref="AC896:AD896"/>
    <mergeCell ref="AC897:AD897"/>
    <mergeCell ref="AC898:AD898"/>
    <mergeCell ref="AC899:AD899"/>
    <mergeCell ref="AC900:AD900"/>
    <mergeCell ref="AC891:AD891"/>
    <mergeCell ref="AC892:AD892"/>
    <mergeCell ref="AC893:AD893"/>
    <mergeCell ref="AC894:AD894"/>
    <mergeCell ref="AC895:AD895"/>
    <mergeCell ref="AC886:AD886"/>
    <mergeCell ref="AC887:AD887"/>
    <mergeCell ref="AC888:AD888"/>
    <mergeCell ref="AC889:AD889"/>
    <mergeCell ref="AC890:AD890"/>
    <mergeCell ref="AC881:AD881"/>
    <mergeCell ref="AC882:AD882"/>
    <mergeCell ref="AC883:AD883"/>
    <mergeCell ref="AC884:AD884"/>
    <mergeCell ref="AC885:AD885"/>
    <mergeCell ref="AC876:AD876"/>
    <mergeCell ref="AC877:AD877"/>
    <mergeCell ref="AC878:AD878"/>
    <mergeCell ref="AC879:AD879"/>
    <mergeCell ref="AC880:AD880"/>
    <mergeCell ref="AC871:AD871"/>
    <mergeCell ref="AC872:AD872"/>
    <mergeCell ref="AC873:AD873"/>
    <mergeCell ref="AC874:AD874"/>
    <mergeCell ref="AC875:AD875"/>
    <mergeCell ref="AC866:AD866"/>
    <mergeCell ref="AC867:AD867"/>
    <mergeCell ref="AC868:AD868"/>
    <mergeCell ref="AC869:AD869"/>
    <mergeCell ref="AC870:AD870"/>
    <mergeCell ref="AC861:AD861"/>
    <mergeCell ref="AC862:AD862"/>
    <mergeCell ref="AC863:AD863"/>
    <mergeCell ref="AC864:AD864"/>
    <mergeCell ref="AC865:AD865"/>
    <mergeCell ref="AC856:AD856"/>
    <mergeCell ref="AC857:AD857"/>
    <mergeCell ref="AC858:AD858"/>
    <mergeCell ref="AC859:AD859"/>
    <mergeCell ref="AC860:AD860"/>
    <mergeCell ref="AC851:AD851"/>
    <mergeCell ref="AC852:AD852"/>
    <mergeCell ref="AC853:AD853"/>
    <mergeCell ref="AC854:AD854"/>
    <mergeCell ref="AC855:AD855"/>
    <mergeCell ref="AC846:AD846"/>
    <mergeCell ref="AC847:AD847"/>
    <mergeCell ref="AC848:AD848"/>
    <mergeCell ref="AC849:AD849"/>
    <mergeCell ref="AC850:AD850"/>
    <mergeCell ref="AC841:AD841"/>
    <mergeCell ref="AC842:AD842"/>
    <mergeCell ref="AC843:AD843"/>
    <mergeCell ref="AC844:AD844"/>
    <mergeCell ref="AC845:AD845"/>
    <mergeCell ref="AC836:AD836"/>
    <mergeCell ref="AC837:AD837"/>
    <mergeCell ref="AC838:AD838"/>
    <mergeCell ref="AC839:AD839"/>
    <mergeCell ref="AC840:AD840"/>
    <mergeCell ref="AC831:AD831"/>
    <mergeCell ref="AC832:AD832"/>
    <mergeCell ref="AC833:AD833"/>
    <mergeCell ref="AC834:AD834"/>
    <mergeCell ref="AC835:AD835"/>
    <mergeCell ref="AC826:AD826"/>
    <mergeCell ref="AC827:AD827"/>
    <mergeCell ref="AC828:AD828"/>
    <mergeCell ref="AC829:AD829"/>
    <mergeCell ref="AC830:AD830"/>
    <mergeCell ref="AC821:AD821"/>
    <mergeCell ref="AC822:AD822"/>
    <mergeCell ref="AC823:AD823"/>
    <mergeCell ref="AC824:AD824"/>
    <mergeCell ref="AC825:AD825"/>
    <mergeCell ref="AC816:AD816"/>
    <mergeCell ref="AC817:AD817"/>
    <mergeCell ref="AC818:AD818"/>
    <mergeCell ref="AC819:AD819"/>
    <mergeCell ref="AC820:AD820"/>
    <mergeCell ref="AC811:AD811"/>
    <mergeCell ref="AC812:AD812"/>
    <mergeCell ref="AC813:AD813"/>
    <mergeCell ref="AC814:AD814"/>
    <mergeCell ref="AC815:AD815"/>
    <mergeCell ref="AC806:AD806"/>
    <mergeCell ref="AC807:AD807"/>
    <mergeCell ref="AC808:AD808"/>
    <mergeCell ref="AC809:AD809"/>
    <mergeCell ref="AC810:AD810"/>
    <mergeCell ref="AC801:AD801"/>
    <mergeCell ref="AC802:AD802"/>
    <mergeCell ref="AC803:AD803"/>
    <mergeCell ref="AC804:AD804"/>
    <mergeCell ref="AC805:AD805"/>
    <mergeCell ref="AC796:AD796"/>
    <mergeCell ref="AC797:AD797"/>
    <mergeCell ref="AC798:AD798"/>
    <mergeCell ref="AC799:AD799"/>
    <mergeCell ref="AC800:AD800"/>
    <mergeCell ref="AC791:AD791"/>
    <mergeCell ref="AC792:AD792"/>
    <mergeCell ref="AC793:AD793"/>
    <mergeCell ref="AC794:AD794"/>
    <mergeCell ref="AC795:AD795"/>
    <mergeCell ref="AC786:AD786"/>
    <mergeCell ref="AC787:AD787"/>
    <mergeCell ref="AC788:AD788"/>
    <mergeCell ref="AC789:AD789"/>
    <mergeCell ref="AC790:AD790"/>
    <mergeCell ref="AC781:AD781"/>
    <mergeCell ref="AC782:AD782"/>
    <mergeCell ref="AC783:AD783"/>
    <mergeCell ref="AC784:AD784"/>
    <mergeCell ref="AC785:AD785"/>
    <mergeCell ref="AC776:AD776"/>
    <mergeCell ref="AC777:AD777"/>
    <mergeCell ref="AC778:AD778"/>
    <mergeCell ref="AC779:AD779"/>
    <mergeCell ref="AC780:AD780"/>
    <mergeCell ref="AC771:AD771"/>
    <mergeCell ref="AC772:AD772"/>
    <mergeCell ref="AC773:AD773"/>
    <mergeCell ref="AC774:AD774"/>
    <mergeCell ref="AC775:AD775"/>
    <mergeCell ref="AC766:AD766"/>
    <mergeCell ref="AC767:AD767"/>
    <mergeCell ref="AC768:AD768"/>
    <mergeCell ref="AC769:AD769"/>
    <mergeCell ref="AC770:AD770"/>
    <mergeCell ref="AC761:AD761"/>
    <mergeCell ref="AC762:AD762"/>
    <mergeCell ref="AC763:AD763"/>
    <mergeCell ref="AC764:AD764"/>
    <mergeCell ref="AC765:AD765"/>
    <mergeCell ref="AC756:AD756"/>
    <mergeCell ref="AC757:AD757"/>
    <mergeCell ref="AC758:AD758"/>
    <mergeCell ref="AC759:AD759"/>
    <mergeCell ref="AC760:AD760"/>
    <mergeCell ref="AC751:AD751"/>
    <mergeCell ref="AC752:AD752"/>
    <mergeCell ref="AC753:AD753"/>
    <mergeCell ref="AC754:AD754"/>
    <mergeCell ref="AC755:AD755"/>
    <mergeCell ref="AC746:AD746"/>
    <mergeCell ref="AC747:AD747"/>
    <mergeCell ref="AC748:AD748"/>
    <mergeCell ref="AC749:AD749"/>
    <mergeCell ref="AC750:AD750"/>
    <mergeCell ref="AC741:AD741"/>
    <mergeCell ref="AC742:AD742"/>
    <mergeCell ref="AC743:AD743"/>
    <mergeCell ref="AC744:AD744"/>
    <mergeCell ref="AC745:AD745"/>
    <mergeCell ref="AC736:AD736"/>
    <mergeCell ref="AC737:AD737"/>
    <mergeCell ref="AC738:AD738"/>
    <mergeCell ref="AC739:AD739"/>
    <mergeCell ref="AC740:AD740"/>
    <mergeCell ref="AC731:AD731"/>
    <mergeCell ref="AC732:AD732"/>
    <mergeCell ref="AC733:AD733"/>
    <mergeCell ref="AC734:AD734"/>
    <mergeCell ref="AC735:AD735"/>
    <mergeCell ref="AC726:AD726"/>
    <mergeCell ref="AC727:AD727"/>
    <mergeCell ref="AC728:AD728"/>
    <mergeCell ref="AC729:AD729"/>
    <mergeCell ref="AC730:AD730"/>
    <mergeCell ref="AC721:AD721"/>
    <mergeCell ref="AC722:AD722"/>
    <mergeCell ref="AC723:AD723"/>
    <mergeCell ref="AC724:AD724"/>
    <mergeCell ref="AC725:AD725"/>
    <mergeCell ref="AC716:AD716"/>
    <mergeCell ref="AC717:AD717"/>
    <mergeCell ref="AC718:AD718"/>
    <mergeCell ref="AC719:AD719"/>
    <mergeCell ref="AC720:AD720"/>
    <mergeCell ref="AC711:AD711"/>
    <mergeCell ref="AC712:AD712"/>
    <mergeCell ref="AC713:AD713"/>
    <mergeCell ref="AC714:AD714"/>
    <mergeCell ref="AC715:AD715"/>
    <mergeCell ref="AC706:AD706"/>
    <mergeCell ref="AC707:AD707"/>
    <mergeCell ref="AC708:AD708"/>
    <mergeCell ref="AC709:AD709"/>
    <mergeCell ref="AC710:AD710"/>
    <mergeCell ref="AC701:AD701"/>
    <mergeCell ref="AC702:AD702"/>
    <mergeCell ref="AC703:AD703"/>
    <mergeCell ref="AC704:AD704"/>
    <mergeCell ref="AC705:AD705"/>
    <mergeCell ref="AC696:AD696"/>
    <mergeCell ref="AC697:AD697"/>
    <mergeCell ref="AC698:AD698"/>
    <mergeCell ref="AC699:AD699"/>
    <mergeCell ref="AC700:AD700"/>
    <mergeCell ref="AC691:AD691"/>
    <mergeCell ref="AC692:AD692"/>
    <mergeCell ref="AC693:AD693"/>
    <mergeCell ref="AC694:AD694"/>
    <mergeCell ref="AC695:AD695"/>
    <mergeCell ref="AC686:AD686"/>
    <mergeCell ref="AC687:AD687"/>
    <mergeCell ref="AC688:AD688"/>
    <mergeCell ref="AC689:AD689"/>
    <mergeCell ref="AC690:AD690"/>
    <mergeCell ref="AC681:AD681"/>
    <mergeCell ref="AC682:AD682"/>
    <mergeCell ref="AC683:AD683"/>
    <mergeCell ref="AC684:AD684"/>
    <mergeCell ref="AC685:AD685"/>
    <mergeCell ref="AC676:AD676"/>
    <mergeCell ref="AC677:AD677"/>
    <mergeCell ref="AC678:AD678"/>
    <mergeCell ref="AC679:AD679"/>
    <mergeCell ref="AC680:AD680"/>
    <mergeCell ref="AC671:AD671"/>
    <mergeCell ref="AC672:AD672"/>
    <mergeCell ref="AC673:AD673"/>
    <mergeCell ref="AC674:AD674"/>
    <mergeCell ref="AC675:AD675"/>
    <mergeCell ref="AC666:AD666"/>
    <mergeCell ref="AC667:AD667"/>
    <mergeCell ref="AC668:AD668"/>
    <mergeCell ref="AC669:AD669"/>
    <mergeCell ref="AC670:AD670"/>
    <mergeCell ref="AC661:AD661"/>
    <mergeCell ref="AC662:AD662"/>
    <mergeCell ref="AC663:AD663"/>
    <mergeCell ref="AC664:AD664"/>
    <mergeCell ref="AC665:AD665"/>
    <mergeCell ref="AC656:AD656"/>
    <mergeCell ref="AC657:AD657"/>
    <mergeCell ref="AC658:AD658"/>
    <mergeCell ref="AC659:AD659"/>
    <mergeCell ref="AC660:AD660"/>
    <mergeCell ref="AC651:AD651"/>
    <mergeCell ref="AC652:AD652"/>
    <mergeCell ref="AC653:AD653"/>
    <mergeCell ref="AC654:AD654"/>
    <mergeCell ref="AC655:AD655"/>
    <mergeCell ref="AC646:AD646"/>
    <mergeCell ref="AC647:AD647"/>
    <mergeCell ref="AC648:AD648"/>
    <mergeCell ref="AC649:AD649"/>
    <mergeCell ref="AC650:AD650"/>
    <mergeCell ref="AC641:AD641"/>
    <mergeCell ref="AC642:AD642"/>
    <mergeCell ref="AC643:AD643"/>
    <mergeCell ref="AC644:AD644"/>
    <mergeCell ref="AC645:AD645"/>
    <mergeCell ref="AC636:AD636"/>
    <mergeCell ref="AC637:AD637"/>
    <mergeCell ref="AC638:AD638"/>
    <mergeCell ref="AC639:AD639"/>
    <mergeCell ref="AC640:AD640"/>
    <mergeCell ref="AC631:AD631"/>
    <mergeCell ref="AC632:AD632"/>
    <mergeCell ref="AC633:AD633"/>
    <mergeCell ref="AC634:AD634"/>
    <mergeCell ref="AC635:AD635"/>
    <mergeCell ref="AC626:AD626"/>
    <mergeCell ref="AC627:AD627"/>
    <mergeCell ref="AC628:AD628"/>
    <mergeCell ref="AC629:AD629"/>
    <mergeCell ref="AC630:AD630"/>
    <mergeCell ref="AC621:AD621"/>
    <mergeCell ref="AC622:AD622"/>
    <mergeCell ref="AC623:AD623"/>
    <mergeCell ref="AC624:AD624"/>
    <mergeCell ref="AC625:AD625"/>
    <mergeCell ref="AC616:AD616"/>
    <mergeCell ref="AC617:AD617"/>
    <mergeCell ref="AC618:AD618"/>
    <mergeCell ref="AC619:AD619"/>
    <mergeCell ref="AC620:AD620"/>
    <mergeCell ref="AC611:AD611"/>
    <mergeCell ref="AC612:AD612"/>
    <mergeCell ref="AC613:AD613"/>
    <mergeCell ref="AC614:AD614"/>
    <mergeCell ref="AC615:AD615"/>
    <mergeCell ref="AC606:AD606"/>
    <mergeCell ref="AC607:AD607"/>
    <mergeCell ref="AC608:AD608"/>
    <mergeCell ref="AC609:AD609"/>
    <mergeCell ref="AC610:AD610"/>
    <mergeCell ref="AC601:AD601"/>
    <mergeCell ref="AC602:AD602"/>
    <mergeCell ref="AC603:AD603"/>
    <mergeCell ref="AC604:AD604"/>
    <mergeCell ref="AC605:AD605"/>
    <mergeCell ref="AC596:AD596"/>
    <mergeCell ref="AC597:AD597"/>
    <mergeCell ref="AC598:AD598"/>
    <mergeCell ref="AC599:AD599"/>
    <mergeCell ref="AC600:AD600"/>
    <mergeCell ref="AC591:AD591"/>
    <mergeCell ref="AC592:AD592"/>
    <mergeCell ref="AC593:AD593"/>
    <mergeCell ref="AC594:AD594"/>
    <mergeCell ref="AC595:AD595"/>
    <mergeCell ref="AC586:AD586"/>
    <mergeCell ref="AC587:AD587"/>
    <mergeCell ref="AC588:AD588"/>
    <mergeCell ref="AC589:AD589"/>
    <mergeCell ref="AC590:AD590"/>
    <mergeCell ref="AC581:AD581"/>
    <mergeCell ref="AC582:AD582"/>
    <mergeCell ref="AC583:AD583"/>
    <mergeCell ref="AC584:AD584"/>
    <mergeCell ref="AC585:AD585"/>
    <mergeCell ref="AC576:AD576"/>
    <mergeCell ref="AC577:AD577"/>
    <mergeCell ref="AC578:AD578"/>
    <mergeCell ref="AC579:AD579"/>
    <mergeCell ref="AC580:AD580"/>
    <mergeCell ref="AC571:AD571"/>
    <mergeCell ref="AC572:AD572"/>
    <mergeCell ref="AC573:AD573"/>
    <mergeCell ref="AC574:AD574"/>
    <mergeCell ref="AC575:AD575"/>
    <mergeCell ref="AC566:AD566"/>
    <mergeCell ref="AC567:AD567"/>
    <mergeCell ref="AC568:AD568"/>
    <mergeCell ref="AC569:AD569"/>
    <mergeCell ref="AC570:AD570"/>
    <mergeCell ref="AC561:AD561"/>
    <mergeCell ref="AC562:AD562"/>
    <mergeCell ref="AC563:AD563"/>
    <mergeCell ref="AC564:AD564"/>
    <mergeCell ref="AC565:AD565"/>
    <mergeCell ref="AC556:AD556"/>
    <mergeCell ref="AC557:AD557"/>
    <mergeCell ref="AC558:AD558"/>
    <mergeCell ref="AC559:AD559"/>
    <mergeCell ref="AC560:AD560"/>
    <mergeCell ref="AC551:AD551"/>
    <mergeCell ref="AC552:AD552"/>
    <mergeCell ref="AC553:AD553"/>
    <mergeCell ref="AC554:AD554"/>
    <mergeCell ref="AC555:AD555"/>
    <mergeCell ref="AC546:AD546"/>
    <mergeCell ref="AC547:AD547"/>
    <mergeCell ref="AC548:AD548"/>
    <mergeCell ref="AC549:AD549"/>
    <mergeCell ref="AC550:AD550"/>
    <mergeCell ref="AC541:AD541"/>
    <mergeCell ref="AC542:AD542"/>
    <mergeCell ref="AC543:AD543"/>
    <mergeCell ref="AC544:AD544"/>
    <mergeCell ref="AC545:AD545"/>
    <mergeCell ref="AC536:AD536"/>
    <mergeCell ref="AC537:AD537"/>
    <mergeCell ref="AC538:AD538"/>
    <mergeCell ref="AC539:AD539"/>
    <mergeCell ref="AC540:AD540"/>
    <mergeCell ref="AC531:AD531"/>
    <mergeCell ref="AC532:AD532"/>
    <mergeCell ref="AC533:AD533"/>
    <mergeCell ref="AC534:AD534"/>
    <mergeCell ref="AC535:AD535"/>
    <mergeCell ref="AC526:AD526"/>
    <mergeCell ref="AC527:AD527"/>
    <mergeCell ref="AC528:AD528"/>
    <mergeCell ref="AC529:AD529"/>
    <mergeCell ref="AC530:AD530"/>
    <mergeCell ref="AC521:AD521"/>
    <mergeCell ref="AC522:AD522"/>
    <mergeCell ref="AC523:AD523"/>
    <mergeCell ref="AC524:AD524"/>
    <mergeCell ref="AC525:AD525"/>
    <mergeCell ref="AC516:AD516"/>
    <mergeCell ref="AC517:AD517"/>
    <mergeCell ref="AC518:AD518"/>
    <mergeCell ref="AC519:AD519"/>
    <mergeCell ref="AC520:AD520"/>
    <mergeCell ref="AC511:AD511"/>
    <mergeCell ref="AC512:AD512"/>
    <mergeCell ref="AC513:AD513"/>
    <mergeCell ref="AC514:AD514"/>
    <mergeCell ref="AC515:AD515"/>
    <mergeCell ref="AC506:AD506"/>
    <mergeCell ref="AC507:AD507"/>
    <mergeCell ref="AC508:AD508"/>
    <mergeCell ref="AC509:AD509"/>
    <mergeCell ref="AC510:AD510"/>
    <mergeCell ref="AC501:AD501"/>
    <mergeCell ref="AC502:AD502"/>
    <mergeCell ref="AC503:AD503"/>
    <mergeCell ref="AC504:AD504"/>
    <mergeCell ref="AC505:AD505"/>
    <mergeCell ref="AC496:AD496"/>
    <mergeCell ref="AC497:AD497"/>
    <mergeCell ref="AC498:AD498"/>
    <mergeCell ref="AC499:AD499"/>
    <mergeCell ref="AC500:AD500"/>
    <mergeCell ref="AC491:AD491"/>
    <mergeCell ref="AC492:AD492"/>
    <mergeCell ref="AC493:AD493"/>
    <mergeCell ref="AC494:AD494"/>
    <mergeCell ref="AC495:AD495"/>
    <mergeCell ref="AC486:AD486"/>
    <mergeCell ref="AC487:AD487"/>
    <mergeCell ref="AC488:AD488"/>
    <mergeCell ref="AC489:AD489"/>
    <mergeCell ref="AC490:AD490"/>
    <mergeCell ref="AC481:AD481"/>
    <mergeCell ref="AC482:AD482"/>
    <mergeCell ref="AC483:AD483"/>
    <mergeCell ref="AC484:AD484"/>
    <mergeCell ref="AC485:AD485"/>
    <mergeCell ref="AC476:AD476"/>
    <mergeCell ref="AC477:AD477"/>
    <mergeCell ref="AC478:AD478"/>
    <mergeCell ref="AC479:AD479"/>
    <mergeCell ref="AC480:AD480"/>
    <mergeCell ref="AC471:AD471"/>
    <mergeCell ref="AC472:AD472"/>
    <mergeCell ref="AC473:AD473"/>
    <mergeCell ref="AC474:AD474"/>
    <mergeCell ref="AC475:AD475"/>
    <mergeCell ref="AC466:AD466"/>
    <mergeCell ref="AC467:AD467"/>
    <mergeCell ref="AC468:AD468"/>
    <mergeCell ref="AC469:AD469"/>
    <mergeCell ref="AC470:AD470"/>
    <mergeCell ref="AC461:AD461"/>
    <mergeCell ref="AC462:AD462"/>
    <mergeCell ref="AC463:AD463"/>
    <mergeCell ref="AC464:AD464"/>
    <mergeCell ref="AC465:AD465"/>
    <mergeCell ref="AC456:AD456"/>
    <mergeCell ref="AC457:AD457"/>
    <mergeCell ref="AC458:AD458"/>
    <mergeCell ref="AC459:AD459"/>
    <mergeCell ref="AC460:AD460"/>
    <mergeCell ref="AC451:AD451"/>
    <mergeCell ref="AC452:AD452"/>
    <mergeCell ref="AC453:AD453"/>
    <mergeCell ref="AC454:AD454"/>
    <mergeCell ref="AC455:AD455"/>
    <mergeCell ref="AC446:AD446"/>
    <mergeCell ref="AC447:AD447"/>
    <mergeCell ref="AC448:AD448"/>
    <mergeCell ref="AC449:AD449"/>
    <mergeCell ref="AC450:AD450"/>
    <mergeCell ref="AC441:AD441"/>
    <mergeCell ref="AC442:AD442"/>
    <mergeCell ref="AC443:AD443"/>
    <mergeCell ref="AC444:AD444"/>
    <mergeCell ref="AC445:AD445"/>
    <mergeCell ref="AC436:AD436"/>
    <mergeCell ref="AC437:AD437"/>
    <mergeCell ref="AC438:AD438"/>
    <mergeCell ref="AC439:AD439"/>
    <mergeCell ref="AC440:AD440"/>
    <mergeCell ref="AC431:AD431"/>
    <mergeCell ref="AC432:AD432"/>
    <mergeCell ref="AC433:AD433"/>
    <mergeCell ref="AC434:AD434"/>
    <mergeCell ref="AC435:AD435"/>
    <mergeCell ref="AC426:AD426"/>
    <mergeCell ref="AC427:AD427"/>
    <mergeCell ref="AC428:AD428"/>
    <mergeCell ref="AC429:AD429"/>
    <mergeCell ref="AC430:AD430"/>
    <mergeCell ref="AC421:AD421"/>
    <mergeCell ref="AC422:AD422"/>
    <mergeCell ref="AC423:AD423"/>
    <mergeCell ref="AC424:AD424"/>
    <mergeCell ref="AC425:AD425"/>
    <mergeCell ref="AC416:AD416"/>
    <mergeCell ref="AC417:AD417"/>
    <mergeCell ref="AC418:AD418"/>
    <mergeCell ref="AC419:AD419"/>
    <mergeCell ref="AC420:AD420"/>
    <mergeCell ref="AC411:AD411"/>
    <mergeCell ref="AC412:AD412"/>
    <mergeCell ref="AC413:AD413"/>
    <mergeCell ref="AC414:AD414"/>
    <mergeCell ref="AC415:AD415"/>
    <mergeCell ref="AC406:AD406"/>
    <mergeCell ref="AC407:AD407"/>
    <mergeCell ref="AC408:AD408"/>
    <mergeCell ref="AC409:AD409"/>
    <mergeCell ref="AC410:AD410"/>
    <mergeCell ref="AC401:AD401"/>
    <mergeCell ref="AC402:AD402"/>
    <mergeCell ref="AC403:AD403"/>
    <mergeCell ref="AC404:AD404"/>
    <mergeCell ref="AC405:AD405"/>
    <mergeCell ref="AC396:AD396"/>
    <mergeCell ref="AC397:AD397"/>
    <mergeCell ref="AC398:AD398"/>
    <mergeCell ref="AC399:AD399"/>
    <mergeCell ref="AC400:AD400"/>
    <mergeCell ref="AC391:AD391"/>
    <mergeCell ref="AC392:AD392"/>
    <mergeCell ref="AC393:AD393"/>
    <mergeCell ref="AC394:AD394"/>
    <mergeCell ref="AC395:AD395"/>
    <mergeCell ref="AC386:AD386"/>
    <mergeCell ref="AC387:AD387"/>
    <mergeCell ref="AC388:AD388"/>
    <mergeCell ref="AC389:AD389"/>
    <mergeCell ref="AC390:AD390"/>
    <mergeCell ref="AC381:AD381"/>
    <mergeCell ref="AC382:AD382"/>
    <mergeCell ref="AC383:AD383"/>
    <mergeCell ref="AC384:AD384"/>
    <mergeCell ref="AC385:AD385"/>
    <mergeCell ref="AC376:AD376"/>
    <mergeCell ref="AC377:AD377"/>
    <mergeCell ref="AC378:AD378"/>
    <mergeCell ref="AC379:AD379"/>
    <mergeCell ref="AC380:AD380"/>
    <mergeCell ref="AC371:AD371"/>
    <mergeCell ref="AC372:AD372"/>
    <mergeCell ref="AC373:AD373"/>
    <mergeCell ref="AC374:AD374"/>
    <mergeCell ref="AC375:AD375"/>
    <mergeCell ref="AC366:AD366"/>
    <mergeCell ref="AC367:AD367"/>
    <mergeCell ref="AC368:AD368"/>
    <mergeCell ref="AC369:AD369"/>
    <mergeCell ref="AC370:AD370"/>
    <mergeCell ref="AC361:AD361"/>
    <mergeCell ref="AC362:AD362"/>
    <mergeCell ref="AC363:AD363"/>
    <mergeCell ref="AC364:AD364"/>
    <mergeCell ref="AC365:AD365"/>
    <mergeCell ref="AC356:AD356"/>
    <mergeCell ref="AC357:AD357"/>
    <mergeCell ref="AC358:AD358"/>
    <mergeCell ref="AC359:AD359"/>
    <mergeCell ref="AC360:AD360"/>
    <mergeCell ref="AC351:AD351"/>
    <mergeCell ref="AC352:AD352"/>
    <mergeCell ref="AC353:AD353"/>
    <mergeCell ref="AC354:AD354"/>
    <mergeCell ref="AC355:AD355"/>
    <mergeCell ref="AC346:AD346"/>
    <mergeCell ref="AC347:AD347"/>
    <mergeCell ref="AC348:AD348"/>
    <mergeCell ref="AC349:AD349"/>
    <mergeCell ref="AC350:AD350"/>
    <mergeCell ref="AC341:AD341"/>
    <mergeCell ref="AC342:AD342"/>
    <mergeCell ref="AC343:AD343"/>
    <mergeCell ref="AC344:AD344"/>
    <mergeCell ref="AC345:AD345"/>
    <mergeCell ref="AC336:AD336"/>
    <mergeCell ref="AC337:AD337"/>
    <mergeCell ref="AC338:AD338"/>
    <mergeCell ref="AC339:AD339"/>
    <mergeCell ref="AC340:AD340"/>
    <mergeCell ref="AC331:AD331"/>
    <mergeCell ref="AC332:AD332"/>
    <mergeCell ref="AC333:AD333"/>
    <mergeCell ref="AC334:AD334"/>
    <mergeCell ref="AC335:AD335"/>
    <mergeCell ref="AC326:AD326"/>
    <mergeCell ref="AC327:AD327"/>
    <mergeCell ref="AC328:AD328"/>
    <mergeCell ref="AC329:AD329"/>
    <mergeCell ref="AC330:AD330"/>
    <mergeCell ref="AC321:AD321"/>
    <mergeCell ref="AC322:AD322"/>
    <mergeCell ref="AC323:AD323"/>
    <mergeCell ref="AC324:AD324"/>
    <mergeCell ref="AC325:AD325"/>
    <mergeCell ref="AC316:AD316"/>
    <mergeCell ref="AC317:AD317"/>
    <mergeCell ref="AC318:AD318"/>
    <mergeCell ref="AC319:AD319"/>
    <mergeCell ref="AC320:AD320"/>
    <mergeCell ref="AC311:AD311"/>
    <mergeCell ref="AC312:AD312"/>
    <mergeCell ref="AC313:AD313"/>
    <mergeCell ref="AC314:AD314"/>
    <mergeCell ref="AC315:AD315"/>
    <mergeCell ref="AC306:AD306"/>
    <mergeCell ref="AC307:AD307"/>
    <mergeCell ref="AC308:AD308"/>
    <mergeCell ref="AC309:AD309"/>
    <mergeCell ref="AC310:AD310"/>
    <mergeCell ref="AC301:AD301"/>
    <mergeCell ref="AC302:AD302"/>
    <mergeCell ref="AC303:AD303"/>
    <mergeCell ref="AC304:AD304"/>
    <mergeCell ref="AC305:AD305"/>
    <mergeCell ref="AC296:AD296"/>
    <mergeCell ref="AC297:AD297"/>
    <mergeCell ref="AC298:AD298"/>
    <mergeCell ref="AC299:AD299"/>
    <mergeCell ref="AC300:AD300"/>
    <mergeCell ref="AC291:AD291"/>
    <mergeCell ref="AC292:AD292"/>
    <mergeCell ref="AC293:AD293"/>
    <mergeCell ref="AC294:AD294"/>
    <mergeCell ref="AC295:AD295"/>
    <mergeCell ref="AC286:AD286"/>
    <mergeCell ref="AC287:AD287"/>
    <mergeCell ref="AC288:AD288"/>
    <mergeCell ref="AC289:AD289"/>
    <mergeCell ref="AC290:AD290"/>
    <mergeCell ref="AC281:AD281"/>
    <mergeCell ref="AC282:AD282"/>
    <mergeCell ref="AC283:AD283"/>
    <mergeCell ref="AC284:AD284"/>
    <mergeCell ref="AC285:AD285"/>
    <mergeCell ref="AC276:AD276"/>
    <mergeCell ref="AC277:AD277"/>
    <mergeCell ref="AC278:AD278"/>
    <mergeCell ref="AC279:AD279"/>
    <mergeCell ref="AC280:AD280"/>
    <mergeCell ref="AC271:AD271"/>
    <mergeCell ref="AC272:AD272"/>
    <mergeCell ref="AC273:AD273"/>
    <mergeCell ref="AC274:AD274"/>
    <mergeCell ref="AC275:AD275"/>
    <mergeCell ref="AC266:AD266"/>
    <mergeCell ref="AC267:AD267"/>
    <mergeCell ref="AC268:AD268"/>
    <mergeCell ref="AC269:AD269"/>
    <mergeCell ref="AC270:AD270"/>
    <mergeCell ref="AC261:AD261"/>
    <mergeCell ref="AC262:AD262"/>
    <mergeCell ref="AC263:AD263"/>
    <mergeCell ref="AC264:AD264"/>
    <mergeCell ref="AC265:AD265"/>
    <mergeCell ref="AC256:AD256"/>
    <mergeCell ref="AC257:AD257"/>
    <mergeCell ref="AC258:AD258"/>
    <mergeCell ref="AC259:AD259"/>
    <mergeCell ref="AC260:AD260"/>
    <mergeCell ref="AC251:AD251"/>
    <mergeCell ref="AC252:AD252"/>
    <mergeCell ref="AC253:AD253"/>
    <mergeCell ref="AC254:AD254"/>
    <mergeCell ref="AC255:AD255"/>
    <mergeCell ref="AC246:AD246"/>
    <mergeCell ref="AC247:AD247"/>
    <mergeCell ref="AC248:AD248"/>
    <mergeCell ref="AC249:AD249"/>
    <mergeCell ref="AC250:AD250"/>
    <mergeCell ref="AC241:AD241"/>
    <mergeCell ref="AC242:AD242"/>
    <mergeCell ref="AC243:AD243"/>
    <mergeCell ref="AC244:AD244"/>
    <mergeCell ref="AC245:AD245"/>
    <mergeCell ref="AC236:AD236"/>
    <mergeCell ref="AC237:AD237"/>
    <mergeCell ref="AC238:AD238"/>
    <mergeCell ref="AC239:AD239"/>
    <mergeCell ref="AC240:AD240"/>
    <mergeCell ref="AC231:AD231"/>
    <mergeCell ref="AC232:AD232"/>
    <mergeCell ref="AC233:AD233"/>
    <mergeCell ref="AC234:AD234"/>
    <mergeCell ref="AC235:AD235"/>
    <mergeCell ref="AC226:AD226"/>
    <mergeCell ref="AC227:AD227"/>
    <mergeCell ref="AC228:AD228"/>
    <mergeCell ref="AC229:AD229"/>
    <mergeCell ref="AC230:AD230"/>
    <mergeCell ref="AC221:AD221"/>
    <mergeCell ref="AC222:AD222"/>
    <mergeCell ref="AC223:AD223"/>
    <mergeCell ref="AC224:AD224"/>
    <mergeCell ref="AC225:AD225"/>
    <mergeCell ref="AC216:AD216"/>
    <mergeCell ref="AC217:AD217"/>
    <mergeCell ref="AC218:AD218"/>
    <mergeCell ref="AC219:AD219"/>
    <mergeCell ref="AC220:AD220"/>
    <mergeCell ref="AC211:AD211"/>
    <mergeCell ref="AC212:AD212"/>
    <mergeCell ref="AC213:AD213"/>
    <mergeCell ref="AC214:AD214"/>
    <mergeCell ref="AC215:AD215"/>
    <mergeCell ref="AC206:AD206"/>
    <mergeCell ref="AC207:AD207"/>
    <mergeCell ref="AC208:AD208"/>
    <mergeCell ref="AC209:AD209"/>
    <mergeCell ref="AC210:AD210"/>
    <mergeCell ref="AC201:AD201"/>
    <mergeCell ref="AC202:AD202"/>
    <mergeCell ref="AC203:AD203"/>
    <mergeCell ref="AC204:AD204"/>
    <mergeCell ref="AC205:AD205"/>
    <mergeCell ref="AC196:AD196"/>
    <mergeCell ref="AC197:AD197"/>
    <mergeCell ref="AC198:AD198"/>
    <mergeCell ref="AC199:AD199"/>
    <mergeCell ref="AC200:AD200"/>
    <mergeCell ref="AC191:AD191"/>
    <mergeCell ref="AC192:AD192"/>
    <mergeCell ref="AC193:AD193"/>
    <mergeCell ref="AC194:AD194"/>
    <mergeCell ref="AC195:AD195"/>
    <mergeCell ref="AC186:AD186"/>
    <mergeCell ref="AC187:AD187"/>
    <mergeCell ref="AC188:AD188"/>
    <mergeCell ref="AC189:AD189"/>
    <mergeCell ref="AC190:AD190"/>
    <mergeCell ref="AC181:AD181"/>
    <mergeCell ref="AC182:AD182"/>
    <mergeCell ref="AC183:AD183"/>
    <mergeCell ref="AC184:AD184"/>
    <mergeCell ref="AC185:AD185"/>
    <mergeCell ref="AC176:AD176"/>
    <mergeCell ref="AC177:AD177"/>
    <mergeCell ref="AC178:AD178"/>
    <mergeCell ref="AC179:AD179"/>
    <mergeCell ref="AC180:AD180"/>
    <mergeCell ref="AC171:AD171"/>
    <mergeCell ref="AC172:AD172"/>
    <mergeCell ref="AC173:AD173"/>
    <mergeCell ref="AC174:AD174"/>
    <mergeCell ref="AC175:AD175"/>
    <mergeCell ref="AC166:AD166"/>
    <mergeCell ref="AC167:AD167"/>
    <mergeCell ref="AC168:AD168"/>
    <mergeCell ref="AC169:AD169"/>
    <mergeCell ref="AC170:AD170"/>
    <mergeCell ref="AC161:AD161"/>
    <mergeCell ref="AC162:AD162"/>
    <mergeCell ref="AC163:AD163"/>
    <mergeCell ref="AC164:AD164"/>
    <mergeCell ref="AC165:AD165"/>
    <mergeCell ref="AC156:AD156"/>
    <mergeCell ref="AC157:AD157"/>
    <mergeCell ref="AC158:AD158"/>
    <mergeCell ref="AC159:AD159"/>
    <mergeCell ref="AC160:AD160"/>
    <mergeCell ref="AC151:AD151"/>
    <mergeCell ref="AC152:AD152"/>
    <mergeCell ref="AC153:AD153"/>
    <mergeCell ref="AC154:AD154"/>
    <mergeCell ref="AC155:AD155"/>
    <mergeCell ref="AC146:AD146"/>
    <mergeCell ref="AC147:AD147"/>
    <mergeCell ref="AC148:AD148"/>
    <mergeCell ref="AC149:AD149"/>
    <mergeCell ref="AC150:AD150"/>
    <mergeCell ref="AC141:AD141"/>
    <mergeCell ref="AC142:AD142"/>
    <mergeCell ref="AC143:AD143"/>
    <mergeCell ref="AC144:AD144"/>
    <mergeCell ref="AC145:AD145"/>
    <mergeCell ref="AC136:AD136"/>
    <mergeCell ref="AC137:AD137"/>
    <mergeCell ref="AC138:AD138"/>
    <mergeCell ref="AC139:AD139"/>
    <mergeCell ref="AC140:AD140"/>
    <mergeCell ref="AC131:AD131"/>
    <mergeCell ref="AC132:AD132"/>
    <mergeCell ref="AC133:AD133"/>
    <mergeCell ref="AC134:AD134"/>
    <mergeCell ref="AC135:AD135"/>
    <mergeCell ref="AC126:AD126"/>
    <mergeCell ref="AC127:AD127"/>
    <mergeCell ref="AC128:AD128"/>
    <mergeCell ref="AC129:AD129"/>
    <mergeCell ref="AC130:AD130"/>
    <mergeCell ref="AC121:AD121"/>
    <mergeCell ref="AC122:AD122"/>
    <mergeCell ref="AC123:AD123"/>
    <mergeCell ref="AC124:AD124"/>
    <mergeCell ref="AC125:AD125"/>
    <mergeCell ref="AC116:AD116"/>
    <mergeCell ref="AC117:AD117"/>
    <mergeCell ref="AC118:AD118"/>
    <mergeCell ref="AC119:AD119"/>
    <mergeCell ref="AC120:AD120"/>
    <mergeCell ref="AC111:AD111"/>
    <mergeCell ref="AC112:AD112"/>
    <mergeCell ref="AC113:AD113"/>
    <mergeCell ref="AC114:AD114"/>
    <mergeCell ref="AC115:AD115"/>
    <mergeCell ref="AC106:AD106"/>
    <mergeCell ref="AC107:AD107"/>
    <mergeCell ref="AC108:AD108"/>
    <mergeCell ref="AC109:AD109"/>
    <mergeCell ref="AC110:AD110"/>
    <mergeCell ref="AC101:AD101"/>
    <mergeCell ref="AC102:AD102"/>
    <mergeCell ref="AC103:AD103"/>
    <mergeCell ref="AC104:AD104"/>
    <mergeCell ref="AC105:AD105"/>
    <mergeCell ref="AC96:AD96"/>
    <mergeCell ref="AC97:AD97"/>
    <mergeCell ref="AC98:AD98"/>
    <mergeCell ref="AC99:AD99"/>
    <mergeCell ref="AC100:AD100"/>
    <mergeCell ref="AC91:AD91"/>
    <mergeCell ref="AC92:AD92"/>
    <mergeCell ref="AC93:AD93"/>
    <mergeCell ref="AC94:AD94"/>
    <mergeCell ref="AC95:AD95"/>
    <mergeCell ref="AC86:AD86"/>
    <mergeCell ref="AC87:AD87"/>
    <mergeCell ref="AC88:AD88"/>
    <mergeCell ref="AC89:AD89"/>
    <mergeCell ref="AC90:AD90"/>
    <mergeCell ref="AC81:AD81"/>
    <mergeCell ref="AC82:AD82"/>
    <mergeCell ref="AC83:AD83"/>
    <mergeCell ref="AC84:AD84"/>
    <mergeCell ref="AC85:AD85"/>
    <mergeCell ref="AC76:AD76"/>
    <mergeCell ref="AC77:AD77"/>
    <mergeCell ref="AC78:AD78"/>
    <mergeCell ref="AC79:AD79"/>
    <mergeCell ref="AC80:AD80"/>
    <mergeCell ref="AC71:AD71"/>
    <mergeCell ref="AC72:AD72"/>
    <mergeCell ref="AC73:AD73"/>
    <mergeCell ref="AC74:AD74"/>
    <mergeCell ref="AC75:AD75"/>
    <mergeCell ref="AC66:AD66"/>
    <mergeCell ref="AC67:AD67"/>
    <mergeCell ref="AC68:AD68"/>
    <mergeCell ref="AC69:AD69"/>
    <mergeCell ref="AC70:AD70"/>
    <mergeCell ref="AC61:AD61"/>
    <mergeCell ref="AC43:AD43"/>
    <mergeCell ref="AC44:AD44"/>
    <mergeCell ref="AC62:AD62"/>
    <mergeCell ref="AC63:AD63"/>
    <mergeCell ref="AC64:AD64"/>
    <mergeCell ref="AC65:AD65"/>
    <mergeCell ref="AC56:AD56"/>
    <mergeCell ref="AC57:AD57"/>
    <mergeCell ref="AC58:AD58"/>
    <mergeCell ref="AC59:AD59"/>
    <mergeCell ref="AC60:AD60"/>
    <mergeCell ref="AC51:AD51"/>
    <mergeCell ref="AC52:AD52"/>
    <mergeCell ref="AC53:AD53"/>
    <mergeCell ref="AC54:AD54"/>
    <mergeCell ref="AC55:AD55"/>
    <mergeCell ref="AC46:AD46"/>
    <mergeCell ref="AC47:AD47"/>
    <mergeCell ref="AC48:AD48"/>
    <mergeCell ref="AC49:AD49"/>
    <mergeCell ref="AC50:AD50"/>
    <mergeCell ref="B17:D17"/>
    <mergeCell ref="B8:B12"/>
    <mergeCell ref="V10:W11"/>
    <mergeCell ref="J10:J12"/>
    <mergeCell ref="AC21:AD21"/>
    <mergeCell ref="AC22:AD22"/>
    <mergeCell ref="A1:C1"/>
    <mergeCell ref="D8:D12"/>
    <mergeCell ref="E8:E12"/>
    <mergeCell ref="Y11:Y12"/>
    <mergeCell ref="AA9:AA12"/>
    <mergeCell ref="Q10:Q12"/>
    <mergeCell ref="R10:R12"/>
    <mergeCell ref="A3:B3"/>
    <mergeCell ref="A8:A12"/>
    <mergeCell ref="C8:C12"/>
    <mergeCell ref="F9:G9"/>
    <mergeCell ref="AC8:AD12"/>
    <mergeCell ref="Q8:AB8"/>
    <mergeCell ref="Q9:R9"/>
    <mergeCell ref="N9:N12"/>
    <mergeCell ref="P9:P12"/>
    <mergeCell ref="Z9:Z12"/>
    <mergeCell ref="N13:Y14"/>
    <mergeCell ref="I10:I12"/>
    <mergeCell ref="F10:F12"/>
    <mergeCell ref="A13:A14"/>
    <mergeCell ref="A15:A17"/>
    <mergeCell ref="B15:D15"/>
    <mergeCell ref="B16:D16"/>
    <mergeCell ref="F1:AD1"/>
    <mergeCell ref="F8:P8"/>
    <mergeCell ref="G10:G12"/>
    <mergeCell ref="BW39:BW41"/>
    <mergeCell ref="BW42:BW44"/>
    <mergeCell ref="BW25:BW31"/>
    <mergeCell ref="BW23:BW24"/>
    <mergeCell ref="BW32:BW38"/>
    <mergeCell ref="BW21:BW22"/>
    <mergeCell ref="AC26:AD26"/>
    <mergeCell ref="AC27:AD27"/>
    <mergeCell ref="AC28:AD28"/>
    <mergeCell ref="AC29:AD29"/>
    <mergeCell ref="AC30:AD30"/>
    <mergeCell ref="O9:O12"/>
    <mergeCell ref="BW20:BX20"/>
    <mergeCell ref="AC13:AD13"/>
    <mergeCell ref="AC14:AD14"/>
    <mergeCell ref="AC15:AD15"/>
    <mergeCell ref="AC16:AD16"/>
    <mergeCell ref="AC17:AD17"/>
    <mergeCell ref="AC18:AD18"/>
    <mergeCell ref="AC41:AD41"/>
    <mergeCell ref="AC42:AD42"/>
    <mergeCell ref="AC19:AD19"/>
    <mergeCell ref="AC20:AD20"/>
    <mergeCell ref="AC36:AD36"/>
    <mergeCell ref="AC37:AD37"/>
    <mergeCell ref="AC38:AD38"/>
    <mergeCell ref="AC39:AD39"/>
    <mergeCell ref="AC40:AD40"/>
    <mergeCell ref="AC31:AD31"/>
    <mergeCell ref="AC32:AD32"/>
    <mergeCell ref="BN60:BN63"/>
    <mergeCell ref="AB9:AB12"/>
    <mergeCell ref="K10:K12"/>
    <mergeCell ref="L10:L12"/>
    <mergeCell ref="M10:M12"/>
    <mergeCell ref="X11:X12"/>
    <mergeCell ref="S9:Y9"/>
    <mergeCell ref="T10:U11"/>
    <mergeCell ref="AC23:AD23"/>
    <mergeCell ref="AC24:AD24"/>
    <mergeCell ref="AC25:AD25"/>
    <mergeCell ref="AC45:AD45"/>
    <mergeCell ref="BL51:BL54"/>
    <mergeCell ref="BL21:BL22"/>
    <mergeCell ref="BL23:BL24"/>
    <mergeCell ref="BL25:BL31"/>
    <mergeCell ref="BL32:BL38"/>
    <mergeCell ref="BL39:BL41"/>
    <mergeCell ref="BL42:BL44"/>
    <mergeCell ref="AC33:AD33"/>
    <mergeCell ref="AC34:AD34"/>
    <mergeCell ref="AC35:AD35"/>
    <mergeCell ref="H9:M9"/>
  </mergeCells>
  <phoneticPr fontId="2"/>
  <conditionalFormatting sqref="C3">
    <cfRule type="expression" dxfId="9" priority="11">
      <formula>$C$3=""</formula>
    </cfRule>
  </conditionalFormatting>
  <conditionalFormatting sqref="I18:I1517">
    <cfRule type="top10" dxfId="8" priority="24" rank="1"/>
  </conditionalFormatting>
  <conditionalFormatting sqref="K18:K1517">
    <cfRule type="top10" dxfId="7" priority="23" rank="1"/>
  </conditionalFormatting>
  <conditionalFormatting sqref="L3:M3 AG3">
    <cfRule type="expression" dxfId="6" priority="36">
      <formula>$AG$3="外皮基準未達成住戸あり"</formula>
    </cfRule>
    <cfRule type="expression" dxfId="5" priority="37">
      <formula>$AG$3="未達成"</formula>
    </cfRule>
  </conditionalFormatting>
  <conditionalFormatting sqref="N18:N1517">
    <cfRule type="top10" dxfId="4" priority="3" bottom="1" rank="1"/>
    <cfRule type="top10" dxfId="3" priority="4" rank="1"/>
  </conditionalFormatting>
  <conditionalFormatting sqref="AB18:AB1517">
    <cfRule type="top10" dxfId="2" priority="1" bottom="1" rank="1"/>
    <cfRule type="top10" dxfId="1" priority="2" rank="1"/>
  </conditionalFormatting>
  <conditionalFormatting sqref="T4">
    <cfRule type="expression" dxfId="0" priority="10">
      <formula>$T$4="未達成住戸あり"</formula>
    </cfRule>
  </conditionalFormatting>
  <dataValidations count="2">
    <dataValidation type="list" allowBlank="1" showInputMessage="1" showErrorMessage="1" sqref="F18:H1517 Q18:S1517 S16 Z15:AA15 Z18:AA1517" xr:uid="{0C134432-72A9-4860-AA5E-160244DA87E1}">
      <formula1>"■,□"</formula1>
    </dataValidation>
    <dataValidation type="list" allowBlank="1" showInputMessage="1" showErrorMessage="1" sqref="C3" xr:uid="{E699BE82-604B-4BC9-866F-3CD1A89230C7}">
      <formula1>"1,2,3,4,5,6,7,8"</formula1>
    </dataValidation>
  </dataValidations>
  <printOptions horizontalCentered="1"/>
  <pageMargins left="0.47244094488188981" right="0.47244094488188981" top="0.94488188976377963" bottom="0.47244094488188981" header="0.70866141732283472" footer="0.31496062992125984"/>
  <pageSetup paperSize="9" orientation="landscape" r:id="rId1"/>
  <headerFooter>
    <oddHeader xml:space="preserve">&amp;R&amp;8&amp;P/&amp;N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住戸に関する事項</vt:lpstr>
      <vt:lpstr>住戸に関する事項!Print_Area</vt:lpstr>
      <vt:lpstr>住戸に関する事項!Print_Titles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2025-02-28T05:48:02Z</cp:lastPrinted>
  <dcterms:created xsi:type="dcterms:W3CDTF">2024-05-31T00:13:23Z</dcterms:created>
  <dcterms:modified xsi:type="dcterms:W3CDTF">2025-02-28T05:56:41Z</dcterms:modified>
</cp:coreProperties>
</file>